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45" yWindow="30" windowWidth="25320" windowHeight="10020" tabRatio="855" activeTab="1"/>
  </bookViews>
  <sheets>
    <sheet name="MOVES INPUTS" sheetId="12" r:id="rId1"/>
    <sheet name="Instructions" sheetId="16" r:id="rId2"/>
    <sheet name="User Inputs" sheetId="3" r:id="rId3"/>
    <sheet name="Mapping" sheetId="6" state="hidden" r:id="rId4"/>
    <sheet name="Source Results" sheetId="11" state="hidden" r:id="rId5"/>
    <sheet name="OnRoadRetrofit" sheetId="1" state="hidden" r:id="rId6"/>
    <sheet name="VehFracBySourceType" sheetId="24" state="hidden" r:id="rId7"/>
    <sheet name="MOVESsourcetypeID" sheetId="27" state="hidden" r:id="rId8"/>
    <sheet name="Vehicle Type Mapping" sheetId="25" state="hidden" r:id="rId9"/>
    <sheet name="MOBILE6-MOVES Vehicle Crosswalk" sheetId="23" state="hidden" r:id="rId10"/>
    <sheet name="DEQ-MOVES Vehicle Crosswalk" sheetId="22" state="hidden" r:id="rId11"/>
    <sheet name="Pollutants" sheetId="26" state="hidden" r:id="rId12"/>
    <sheet name="Verified Technologies" sheetId="19" state="hidden" r:id="rId13"/>
    <sheet name="Default Efficiency by Tech Type" sheetId="28" state="hidden" r:id="rId14"/>
  </sheets>
  <definedNames>
    <definedName name="_xlnm.Print_Area" localSheetId="1">Instructions!$A$1:$B$17</definedName>
  </definedNames>
  <calcPr calcId="125725"/>
</workbook>
</file>

<file path=xl/calcChain.xml><?xml version="1.0" encoding="utf-8"?>
<calcChain xmlns="http://schemas.openxmlformats.org/spreadsheetml/2006/main">
  <c r="J52" i="3"/>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5"/>
  <c r="J4"/>
  <c r="J3"/>
  <c r="F22" i="22" l="1"/>
  <c r="E21"/>
  <c r="F19"/>
  <c r="E18"/>
  <c r="AI7"/>
  <c r="AI6"/>
  <c r="AI3"/>
  <c r="AI2"/>
  <c r="AB26"/>
  <c r="AJ7"/>
  <c r="AJ6"/>
  <c r="AJ3"/>
  <c r="AJ2"/>
  <c r="T2101" i="1" l="1"/>
  <c r="T2100" l="1"/>
  <c r="T2099" l="1"/>
  <c r="T2098" l="1"/>
  <c r="T2097" l="1"/>
  <c r="T2096" l="1"/>
  <c r="T2095" l="1"/>
  <c r="T2094" l="1"/>
  <c r="T2093" l="1"/>
  <c r="T2092" l="1"/>
  <c r="T2091" l="1"/>
  <c r="T2090" l="1"/>
  <c r="T2089" l="1"/>
  <c r="T2088" l="1"/>
  <c r="T2087" l="1"/>
  <c r="T2086" l="1"/>
  <c r="T2085" l="1"/>
  <c r="T2084" l="1"/>
  <c r="T2083" l="1"/>
  <c r="T2082" l="1"/>
  <c r="T2081" l="1"/>
  <c r="T2080" l="1"/>
  <c r="T2079" l="1"/>
  <c r="T2078" l="1"/>
  <c r="T2077" l="1"/>
  <c r="T2076" l="1"/>
  <c r="T2075" l="1"/>
  <c r="T2074" l="1"/>
  <c r="T2073" l="1"/>
  <c r="T2072" l="1"/>
  <c r="T2071" l="1"/>
  <c r="T2070" l="1"/>
  <c r="T2069" l="1"/>
  <c r="T2068" l="1"/>
  <c r="T2067" l="1"/>
  <c r="T2066" l="1"/>
  <c r="T2065" l="1"/>
  <c r="T2064" l="1"/>
  <c r="T2063" l="1"/>
  <c r="T2062" l="1"/>
  <c r="T2061" l="1"/>
  <c r="T2060" l="1"/>
  <c r="T2059" l="1"/>
  <c r="T2058" l="1"/>
  <c r="T2057" l="1"/>
  <c r="T2056" l="1"/>
  <c r="T2055" l="1"/>
  <c r="T2054" l="1"/>
  <c r="T2053" l="1"/>
  <c r="T2052" l="1"/>
  <c r="T2051" l="1"/>
  <c r="T2050" l="1"/>
  <c r="T2049" l="1"/>
  <c r="T2048" l="1"/>
  <c r="T2047"/>
  <c r="T2046" l="1"/>
  <c r="T2045" l="1"/>
  <c r="T2044" l="1"/>
  <c r="T2043" l="1"/>
  <c r="T2042" l="1"/>
  <c r="T2041" l="1"/>
  <c r="T2040" l="1"/>
  <c r="T2039" l="1"/>
  <c r="T2038" l="1"/>
  <c r="T2037" l="1"/>
  <c r="T2036" l="1"/>
  <c r="T2035" l="1"/>
  <c r="T2034" l="1"/>
  <c r="T2033" l="1"/>
  <c r="T2032" l="1"/>
  <c r="T2031" l="1"/>
  <c r="T2030" l="1"/>
  <c r="T2029" l="1"/>
  <c r="T2028" l="1"/>
  <c r="T2027" l="1"/>
  <c r="T2026" l="1"/>
  <c r="T2025" l="1"/>
  <c r="T2024" l="1"/>
  <c r="T2023" l="1"/>
  <c r="T2022" l="1"/>
  <c r="T2021" l="1"/>
  <c r="T2020" l="1"/>
  <c r="T2019" l="1"/>
  <c r="T2018" l="1"/>
  <c r="T2017" l="1"/>
  <c r="T2016" l="1"/>
  <c r="T2015" l="1"/>
  <c r="T2014" l="1"/>
  <c r="T2013" l="1"/>
  <c r="T2012" l="1"/>
  <c r="T2011" l="1"/>
  <c r="T2010" l="1"/>
  <c r="T2009" l="1"/>
  <c r="T2008" l="1"/>
  <c r="T2007" l="1"/>
  <c r="T2006" l="1"/>
  <c r="T2005" l="1"/>
  <c r="T2004" l="1"/>
  <c r="T2003" l="1"/>
  <c r="T2002"/>
  <c r="T2001" l="1"/>
  <c r="T2000" l="1"/>
  <c r="T1999" l="1"/>
  <c r="T1998" l="1"/>
  <c r="T1997" l="1"/>
  <c r="T1996" l="1"/>
  <c r="T1995" l="1"/>
  <c r="T1994" l="1"/>
  <c r="T1993" l="1"/>
  <c r="T1992" l="1"/>
  <c r="T1991" l="1"/>
  <c r="T1990" l="1"/>
  <c r="T1989" l="1"/>
  <c r="T1988" l="1"/>
  <c r="T1987" l="1"/>
  <c r="T1986" l="1"/>
  <c r="T1985" l="1"/>
  <c r="T1984" l="1"/>
  <c r="T1983" l="1"/>
  <c r="T1982" l="1"/>
  <c r="T1981"/>
  <c r="T1980" l="1"/>
  <c r="T1979" l="1"/>
  <c r="T1978" l="1"/>
  <c r="T1977" l="1"/>
  <c r="T1976" l="1"/>
  <c r="T1975" l="1"/>
  <c r="T1974" l="1"/>
  <c r="T1973" l="1"/>
  <c r="T1972" l="1"/>
  <c r="T1971" l="1"/>
  <c r="T1970" l="1"/>
  <c r="T1969" l="1"/>
  <c r="T1968" l="1"/>
  <c r="T1967" l="1"/>
  <c r="T1966" l="1"/>
  <c r="T1965" l="1"/>
  <c r="T1964" l="1"/>
  <c r="T1963" l="1"/>
  <c r="T1962" l="1"/>
  <c r="T1961" l="1"/>
  <c r="T1960" l="1"/>
  <c r="T1959" l="1"/>
  <c r="T1958" l="1"/>
  <c r="T1957" l="1"/>
  <c r="T1956" l="1"/>
  <c r="T1955" l="1"/>
  <c r="T1954" l="1"/>
  <c r="T1953" l="1"/>
  <c r="T1952" l="1"/>
  <c r="T1951" l="1"/>
  <c r="T1950" l="1"/>
  <c r="T1949" l="1"/>
  <c r="T1948" l="1"/>
  <c r="T1947" l="1"/>
  <c r="T1946" l="1"/>
  <c r="T1945" l="1"/>
  <c r="T1944" l="1"/>
  <c r="T1943" l="1"/>
  <c r="T1942" l="1"/>
  <c r="T1941" l="1"/>
  <c r="T1940" l="1"/>
  <c r="T1939" l="1"/>
  <c r="T1938" l="1"/>
  <c r="T1937" l="1"/>
  <c r="T1936"/>
  <c r="T1935" l="1"/>
  <c r="T1934"/>
  <c r="T1933" l="1"/>
  <c r="T1932" l="1"/>
  <c r="T1931" l="1"/>
  <c r="T1930" l="1"/>
  <c r="T1929" l="1"/>
  <c r="T1928" l="1"/>
  <c r="T1927" l="1"/>
  <c r="T1926" l="1"/>
  <c r="T1925" l="1"/>
  <c r="T1924" l="1"/>
  <c r="T1923" l="1"/>
  <c r="T1922" l="1"/>
  <c r="T1921" l="1"/>
  <c r="T1920" l="1"/>
  <c r="T1919" l="1"/>
  <c r="T1918" l="1"/>
  <c r="T1917" l="1"/>
  <c r="T1916" l="1"/>
  <c r="T1915" l="1"/>
  <c r="T1914" l="1"/>
  <c r="T1913" l="1"/>
  <c r="T1912" l="1"/>
  <c r="T1911" l="1"/>
  <c r="T1910" l="1"/>
  <c r="T1909" l="1"/>
  <c r="T1908" l="1"/>
  <c r="T1907" l="1"/>
  <c r="T1906" l="1"/>
  <c r="T1905" l="1"/>
  <c r="T1904" l="1"/>
  <c r="T1903" l="1"/>
  <c r="T1902" l="1"/>
  <c r="T1901" l="1"/>
  <c r="T1900" l="1"/>
  <c r="T1899" l="1"/>
  <c r="T1898" l="1"/>
  <c r="T1897" l="1"/>
  <c r="T1896" l="1"/>
  <c r="T1895" l="1"/>
  <c r="T1894" l="1"/>
  <c r="T1893" l="1"/>
  <c r="T1892" l="1"/>
  <c r="T1891" l="1"/>
  <c r="T1890" l="1"/>
  <c r="T1889"/>
  <c r="T1888" l="1"/>
  <c r="T1887" l="1"/>
  <c r="T1886" l="1"/>
  <c r="T1885" l="1"/>
  <c r="T1884" l="1"/>
  <c r="T1883" l="1"/>
  <c r="T1882"/>
  <c r="T1881" l="1"/>
  <c r="T1880" l="1"/>
  <c r="T1879" l="1"/>
  <c r="T1878" l="1"/>
  <c r="T1877" l="1"/>
  <c r="T1876" l="1"/>
  <c r="T1875" l="1"/>
  <c r="T1874" l="1"/>
  <c r="T1873"/>
  <c r="T1872" l="1"/>
  <c r="T1871" l="1"/>
  <c r="T1870" l="1"/>
  <c r="T1869" l="1"/>
  <c r="T1868" l="1"/>
  <c r="T1867" l="1"/>
  <c r="T1866" l="1"/>
  <c r="T1865" l="1"/>
  <c r="T1864"/>
  <c r="T1863" l="1"/>
  <c r="T1862" l="1"/>
  <c r="T1861" l="1"/>
  <c r="T1860" l="1"/>
  <c r="T1859" l="1"/>
  <c r="T1858" l="1"/>
  <c r="T1857" l="1"/>
  <c r="T1856" l="1"/>
  <c r="T1855" l="1"/>
  <c r="T1854" l="1"/>
  <c r="T1853" l="1"/>
  <c r="T1852" l="1"/>
  <c r="T1851" l="1"/>
  <c r="T1850" l="1"/>
  <c r="T1849" l="1"/>
  <c r="T1848" l="1"/>
  <c r="T1847" l="1"/>
  <c r="T1846" l="1"/>
  <c r="T1845" l="1"/>
  <c r="T1844" l="1"/>
  <c r="T1843" l="1"/>
  <c r="T1842" l="1"/>
  <c r="T1841" l="1"/>
  <c r="T1840" l="1"/>
  <c r="T1839"/>
  <c r="T1838" l="1"/>
  <c r="T1837" l="1"/>
  <c r="T1836" l="1"/>
  <c r="T1835" l="1"/>
  <c r="T1834" l="1"/>
  <c r="T1833" l="1"/>
  <c r="T1832" l="1"/>
  <c r="T1831" l="1"/>
  <c r="T1830" l="1"/>
  <c r="T1829" l="1"/>
  <c r="T1828" l="1"/>
  <c r="T1827" l="1"/>
  <c r="T1826" l="1"/>
  <c r="T1825" l="1"/>
  <c r="T1824" l="1"/>
  <c r="T1823" l="1"/>
  <c r="T1822" l="1"/>
  <c r="T1821" l="1"/>
  <c r="T1820" l="1"/>
  <c r="T1819" l="1"/>
  <c r="T1818" l="1"/>
  <c r="T1817" l="1"/>
  <c r="T1816" l="1"/>
  <c r="T1815" l="1"/>
  <c r="T1814" l="1"/>
  <c r="T1813" l="1"/>
  <c r="T1812" l="1"/>
  <c r="T1811" l="1"/>
  <c r="T1810" l="1"/>
  <c r="T1809" l="1"/>
  <c r="T1808" l="1"/>
  <c r="T1807" l="1"/>
  <c r="T1806" l="1"/>
  <c r="T1805" l="1"/>
  <c r="T1804" l="1"/>
  <c r="T1803" l="1"/>
  <c r="T1802" l="1"/>
  <c r="T1801" l="1"/>
  <c r="T1800" l="1"/>
  <c r="T1799" l="1"/>
  <c r="T1798" l="1"/>
  <c r="T1797" l="1"/>
  <c r="T1796" l="1"/>
  <c r="T1795" l="1"/>
  <c r="T1794" l="1"/>
  <c r="T1793" l="1"/>
  <c r="T1792" l="1"/>
  <c r="T1791" l="1"/>
  <c r="T1790" l="1"/>
  <c r="T1789" l="1"/>
  <c r="T1788" l="1"/>
  <c r="T1787" l="1"/>
  <c r="T1786" l="1"/>
  <c r="T1785" l="1"/>
  <c r="T1784" l="1"/>
  <c r="T1783" l="1"/>
  <c r="T1782" l="1"/>
  <c r="T1781" l="1"/>
  <c r="T1780" l="1"/>
  <c r="T1779" l="1"/>
  <c r="T1778" l="1"/>
  <c r="T1777" l="1"/>
  <c r="T1776" l="1"/>
  <c r="T1775" l="1"/>
  <c r="T1774" l="1"/>
  <c r="T1773" l="1"/>
  <c r="T1772" l="1"/>
  <c r="T1771" l="1"/>
  <c r="T1770" l="1"/>
  <c r="T1769" l="1"/>
  <c r="T1768" l="1"/>
  <c r="T1767" l="1"/>
  <c r="T1766" l="1"/>
  <c r="T1765" l="1"/>
  <c r="T1764" l="1"/>
  <c r="T1763" l="1"/>
  <c r="T1762" l="1"/>
  <c r="T1761" l="1"/>
  <c r="T1760" l="1"/>
  <c r="T1759" l="1"/>
  <c r="T1758" l="1"/>
  <c r="T1757" l="1"/>
  <c r="T1756" l="1"/>
  <c r="T1755" l="1"/>
  <c r="T1754" l="1"/>
  <c r="T1753" l="1"/>
  <c r="T1752" l="1"/>
  <c r="T1751" l="1"/>
  <c r="T1750" l="1"/>
  <c r="T1749" l="1"/>
  <c r="T1748" l="1"/>
  <c r="T1747" l="1"/>
  <c r="T1746" l="1"/>
  <c r="T1745" l="1"/>
  <c r="T1744" l="1"/>
  <c r="T1743" l="1"/>
  <c r="T1742" l="1"/>
  <c r="T1741" l="1"/>
  <c r="T1740" l="1"/>
  <c r="T1739" l="1"/>
  <c r="T1738" l="1"/>
  <c r="T1737" l="1"/>
  <c r="T1736" l="1"/>
  <c r="T1735" l="1"/>
  <c r="T1734" l="1"/>
  <c r="T1733" l="1"/>
  <c r="T1732" l="1"/>
  <c r="T1731" l="1"/>
  <c r="T1730" l="1"/>
  <c r="T1729" l="1"/>
  <c r="T1728" l="1"/>
  <c r="T1727" l="1"/>
  <c r="T1726" l="1"/>
  <c r="T1725" l="1"/>
  <c r="T1724" l="1"/>
  <c r="T1723" l="1"/>
  <c r="T1722" l="1"/>
  <c r="T1721" l="1"/>
  <c r="T1720" l="1"/>
  <c r="T1719" l="1"/>
  <c r="T1718" l="1"/>
  <c r="T1717" l="1"/>
  <c r="T1716" l="1"/>
  <c r="T1715" l="1"/>
  <c r="T1714" l="1"/>
  <c r="T1713" l="1"/>
  <c r="T1712" l="1"/>
  <c r="T1711" l="1"/>
  <c r="T1710" l="1"/>
  <c r="T1709" l="1"/>
  <c r="T1708" l="1"/>
  <c r="T1707" l="1"/>
  <c r="T1706" l="1"/>
  <c r="T1705" l="1"/>
  <c r="T1704" l="1"/>
  <c r="T1703" l="1"/>
  <c r="T1702" l="1"/>
  <c r="T1701" l="1"/>
  <c r="T1700" l="1"/>
  <c r="T1699" l="1"/>
  <c r="T1698" l="1"/>
  <c r="T1697" l="1"/>
  <c r="T1696" l="1"/>
  <c r="T1695" l="1"/>
  <c r="T1694" l="1"/>
  <c r="T1693" l="1"/>
  <c r="T1692" l="1"/>
  <c r="T1691" l="1"/>
  <c r="T1690" l="1"/>
  <c r="T1689" l="1"/>
  <c r="T1688" l="1"/>
  <c r="T1687" l="1"/>
  <c r="T1686" l="1"/>
  <c r="T1685" l="1"/>
  <c r="T1684" l="1"/>
  <c r="T1683" l="1"/>
  <c r="T1682" l="1"/>
  <c r="T1681" l="1"/>
  <c r="T1680" l="1"/>
  <c r="T1679" l="1"/>
  <c r="T1678" l="1"/>
  <c r="T1677" l="1"/>
  <c r="T1676" l="1"/>
  <c r="T1675" l="1"/>
  <c r="T1674" l="1"/>
  <c r="T1673" l="1"/>
  <c r="T1672" l="1"/>
  <c r="T1671" l="1"/>
  <c r="T1670" l="1"/>
  <c r="T1669" l="1"/>
  <c r="T1668" l="1"/>
  <c r="T1667" l="1"/>
  <c r="T1666" l="1"/>
  <c r="T1665" l="1"/>
  <c r="T1664" l="1"/>
  <c r="T1663" l="1"/>
  <c r="T1662" l="1"/>
  <c r="T1661" l="1"/>
  <c r="T1660" l="1"/>
  <c r="T1659" l="1"/>
  <c r="T1658" l="1"/>
  <c r="T1657" l="1"/>
  <c r="T1656" l="1"/>
  <c r="T1655" l="1"/>
  <c r="T1654" l="1"/>
  <c r="T1653" l="1"/>
  <c r="T1652" l="1"/>
  <c r="T1651" l="1"/>
  <c r="T1650" l="1"/>
  <c r="T1649" l="1"/>
  <c r="T1648" l="1"/>
  <c r="T1647" l="1"/>
  <c r="T1646" l="1"/>
  <c r="T1645" l="1"/>
  <c r="T1644" l="1"/>
  <c r="T1643" l="1"/>
  <c r="T1642" l="1"/>
  <c r="T1641" l="1"/>
  <c r="T1640" l="1"/>
  <c r="T1639" l="1"/>
  <c r="T1638" l="1"/>
  <c r="T1637" l="1"/>
  <c r="T1636" l="1"/>
  <c r="T1635" l="1"/>
  <c r="T1634" l="1"/>
  <c r="T1633" l="1"/>
  <c r="T1632" l="1"/>
  <c r="T1631" l="1"/>
  <c r="T1630" l="1"/>
  <c r="T1629" l="1"/>
  <c r="T1628" l="1"/>
  <c r="T1627" l="1"/>
  <c r="T1626" l="1"/>
  <c r="T1625" l="1"/>
  <c r="T1624" l="1"/>
  <c r="T1623" l="1"/>
  <c r="T1622" l="1"/>
  <c r="T1621" l="1"/>
  <c r="T1620" l="1"/>
  <c r="T1619" l="1"/>
  <c r="T1618" l="1"/>
  <c r="T1617" l="1"/>
  <c r="T1616" l="1"/>
  <c r="T1615" l="1"/>
  <c r="T1614" l="1"/>
  <c r="T1613" l="1"/>
  <c r="T1612" l="1"/>
  <c r="T1611" l="1"/>
  <c r="T1610" l="1"/>
  <c r="T1609" l="1"/>
  <c r="T1608" l="1"/>
  <c r="T1607" l="1"/>
  <c r="T1606" l="1"/>
  <c r="T1605" l="1"/>
  <c r="T1604" l="1"/>
  <c r="T1603" l="1"/>
  <c r="T1602" l="1"/>
  <c r="T1601" l="1"/>
  <c r="T1600" l="1"/>
  <c r="T1599" l="1"/>
  <c r="T1598" l="1"/>
  <c r="T1597" l="1"/>
  <c r="T1596" l="1"/>
  <c r="T1595" l="1"/>
  <c r="T1594" l="1"/>
  <c r="T1593" l="1"/>
  <c r="T1592" l="1"/>
  <c r="T1591" l="1"/>
  <c r="T1590" l="1"/>
  <c r="T1589" l="1"/>
  <c r="T1588" l="1"/>
  <c r="T1587" l="1"/>
  <c r="T1586" l="1"/>
  <c r="T1585" l="1"/>
  <c r="T1584" l="1"/>
  <c r="T1583" l="1"/>
  <c r="T1582" l="1"/>
  <c r="T1581" l="1"/>
  <c r="T1580" l="1"/>
  <c r="T1579" l="1"/>
  <c r="T1578" l="1"/>
  <c r="T1577" l="1"/>
  <c r="T1576" l="1"/>
  <c r="T1575" l="1"/>
  <c r="T1574" l="1"/>
  <c r="T1573" l="1"/>
  <c r="T1572" l="1"/>
  <c r="T1571" l="1"/>
  <c r="T1570" l="1"/>
  <c r="T1569" l="1"/>
  <c r="T1568" l="1"/>
  <c r="T1567" l="1"/>
  <c r="T1566" l="1"/>
  <c r="T1565" l="1"/>
  <c r="T1564" l="1"/>
  <c r="T1563" l="1"/>
  <c r="T1562" l="1"/>
  <c r="T1561" l="1"/>
  <c r="T1560" l="1"/>
  <c r="T1559" l="1"/>
  <c r="T1558" l="1"/>
  <c r="T1557" l="1"/>
  <c r="T1556" l="1"/>
  <c r="T1555" l="1"/>
  <c r="T1554" l="1"/>
  <c r="T1553" l="1"/>
  <c r="T1552" l="1"/>
  <c r="T1551" l="1"/>
  <c r="T1550" l="1"/>
  <c r="T1549" l="1"/>
  <c r="T1548" l="1"/>
  <c r="T1547" l="1"/>
  <c r="T1546" l="1"/>
  <c r="T1545" l="1"/>
  <c r="T1544" l="1"/>
  <c r="T1543" l="1"/>
  <c r="T1542" l="1"/>
  <c r="T1541" l="1"/>
  <c r="T1540" l="1"/>
  <c r="T1539" l="1"/>
  <c r="T1538" l="1"/>
  <c r="T1537" l="1"/>
  <c r="T1536" l="1"/>
  <c r="T1535" l="1"/>
  <c r="T1534" l="1"/>
  <c r="T1533" l="1"/>
  <c r="T1532" l="1"/>
  <c r="T1531" l="1"/>
  <c r="T1530" l="1"/>
  <c r="T1529" l="1"/>
  <c r="T1528" l="1"/>
  <c r="T1527" l="1"/>
  <c r="T1526" l="1"/>
  <c r="T1525" l="1"/>
  <c r="T1524" l="1"/>
  <c r="T1523" l="1"/>
  <c r="T1522" l="1"/>
  <c r="T1521" l="1"/>
  <c r="T1520" l="1"/>
  <c r="T1519" l="1"/>
  <c r="T1518" l="1"/>
  <c r="T1517" l="1"/>
  <c r="T1516" l="1"/>
  <c r="T1515" l="1"/>
  <c r="T1514" l="1"/>
  <c r="T1513" l="1"/>
  <c r="T1512" l="1"/>
  <c r="T1511" l="1"/>
  <c r="T1510" l="1"/>
  <c r="T1509" l="1"/>
  <c r="T1508" l="1"/>
  <c r="T1507" l="1"/>
  <c r="T1506" l="1"/>
  <c r="T1505" l="1"/>
  <c r="T1504" l="1"/>
  <c r="T1503" l="1"/>
  <c r="T1502" l="1"/>
  <c r="T1501" l="1"/>
  <c r="T1500" l="1"/>
  <c r="T1499" l="1"/>
  <c r="T1498" l="1"/>
  <c r="T1497" l="1"/>
  <c r="T1496" l="1"/>
  <c r="T1495" l="1"/>
  <c r="T1494" l="1"/>
  <c r="T1493" l="1"/>
  <c r="T1492" l="1"/>
  <c r="T1491" l="1"/>
  <c r="T1490" l="1"/>
  <c r="T1489" l="1"/>
  <c r="T1488" l="1"/>
  <c r="T1487" l="1"/>
  <c r="T1486" l="1"/>
  <c r="T1485" l="1"/>
  <c r="T1484" l="1"/>
  <c r="T1483" l="1"/>
  <c r="T1482" l="1"/>
  <c r="T1481" l="1"/>
  <c r="T1480" l="1"/>
  <c r="T1479" l="1"/>
  <c r="T1478" l="1"/>
  <c r="T1477" l="1"/>
  <c r="T1476" l="1"/>
  <c r="T1475" l="1"/>
  <c r="T1474" l="1"/>
  <c r="T1473" l="1"/>
  <c r="T1472" l="1"/>
  <c r="T1471" l="1"/>
  <c r="T1470" l="1"/>
  <c r="T1469" l="1"/>
  <c r="T1468" l="1"/>
  <c r="T1467" l="1"/>
  <c r="T1466" l="1"/>
  <c r="T1465" l="1"/>
  <c r="T1464" l="1"/>
  <c r="T1463" l="1"/>
  <c r="T1462" l="1"/>
  <c r="T1461" l="1"/>
  <c r="T1460" l="1"/>
  <c r="T1459" l="1"/>
  <c r="T1458" l="1"/>
  <c r="T1457" l="1"/>
  <c r="T1456" l="1"/>
  <c r="T1455" l="1"/>
  <c r="T1454" l="1"/>
  <c r="T1453" l="1"/>
  <c r="T1452" l="1"/>
  <c r="T1451" l="1"/>
  <c r="T1450" l="1"/>
  <c r="T1449" l="1"/>
  <c r="T1448" l="1"/>
  <c r="T1447" l="1"/>
  <c r="T1446" l="1"/>
  <c r="T1445" l="1"/>
  <c r="T1444" l="1"/>
  <c r="T1443" l="1"/>
  <c r="T1442" l="1"/>
  <c r="T1441" l="1"/>
  <c r="T1440" l="1"/>
  <c r="T1439" l="1"/>
  <c r="T1438" l="1"/>
  <c r="T1437" l="1"/>
  <c r="T1436" l="1"/>
  <c r="T1435" l="1"/>
  <c r="T1434" l="1"/>
  <c r="T1433" l="1"/>
  <c r="T1432" l="1"/>
  <c r="T1431" l="1"/>
  <c r="T1430" l="1"/>
  <c r="T1429" l="1"/>
  <c r="T1428" l="1"/>
  <c r="T1427" l="1"/>
  <c r="T1426" l="1"/>
  <c r="T1425" l="1"/>
  <c r="T1424" l="1"/>
  <c r="T1423" l="1"/>
  <c r="T1422" l="1"/>
  <c r="T1421" l="1"/>
  <c r="T1420" l="1"/>
  <c r="T1419" l="1"/>
  <c r="T1418" l="1"/>
  <c r="T1417" l="1"/>
  <c r="T1416" l="1"/>
  <c r="T1415" l="1"/>
  <c r="T1414" l="1"/>
  <c r="T1413" l="1"/>
  <c r="T1412" l="1"/>
  <c r="T1411" l="1"/>
  <c r="T1410" l="1"/>
  <c r="T1409" l="1"/>
  <c r="T1408" l="1"/>
  <c r="T1407" l="1"/>
  <c r="T1406" l="1"/>
  <c r="T1405" l="1"/>
  <c r="T1404" l="1"/>
  <c r="T1403" l="1"/>
  <c r="T1402" l="1"/>
  <c r="T1401" l="1"/>
  <c r="T1400" l="1"/>
  <c r="T1399" l="1"/>
  <c r="T1398" l="1"/>
  <c r="T1397" l="1"/>
  <c r="T1396" l="1"/>
  <c r="T1395" l="1"/>
  <c r="T1394" l="1"/>
  <c r="T1393" l="1"/>
  <c r="T1392" l="1"/>
  <c r="T1391" l="1"/>
  <c r="T1390" l="1"/>
  <c r="T1389" l="1"/>
  <c r="T1388" l="1"/>
  <c r="T1387" l="1"/>
  <c r="T1386" l="1"/>
  <c r="T1385" l="1"/>
  <c r="T1384" l="1"/>
  <c r="T1383" l="1"/>
  <c r="T1382" l="1"/>
  <c r="T1381" l="1"/>
  <c r="T1380" l="1"/>
  <c r="T1379" l="1"/>
  <c r="T1378" l="1"/>
  <c r="T1377" l="1"/>
  <c r="T1376" l="1"/>
  <c r="T1375" l="1"/>
  <c r="T1374" l="1"/>
  <c r="T1373" l="1"/>
  <c r="T1372" l="1"/>
  <c r="T1371" l="1"/>
  <c r="T1370" l="1"/>
  <c r="T1369" l="1"/>
  <c r="T1368" l="1"/>
  <c r="T1367" l="1"/>
  <c r="T1366" l="1"/>
  <c r="T1365" l="1"/>
  <c r="T1364" l="1"/>
  <c r="T1363" l="1"/>
  <c r="T1362" l="1"/>
  <c r="T1361" l="1"/>
  <c r="T1360" l="1"/>
  <c r="T1359" l="1"/>
  <c r="T1358" l="1"/>
  <c r="T1357" l="1"/>
  <c r="T1356" l="1"/>
  <c r="T1355" l="1"/>
  <c r="T1354" l="1"/>
  <c r="T1353" l="1"/>
  <c r="T1352" l="1"/>
  <c r="T1351" l="1"/>
  <c r="T1350" l="1"/>
  <c r="T1349" l="1"/>
  <c r="T1348" l="1"/>
  <c r="T1347" l="1"/>
  <c r="T1346" l="1"/>
  <c r="T1345" l="1"/>
  <c r="T1344" l="1"/>
  <c r="T1343" l="1"/>
  <c r="T1342" l="1"/>
  <c r="T1341" l="1"/>
  <c r="T1340" l="1"/>
  <c r="T1339" l="1"/>
  <c r="T1338" l="1"/>
  <c r="T1337" l="1"/>
  <c r="T1336" l="1"/>
  <c r="T1335" l="1"/>
  <c r="T1334" l="1"/>
  <c r="T1333" l="1"/>
  <c r="T1332" l="1"/>
  <c r="T1331" l="1"/>
  <c r="T1330" l="1"/>
  <c r="T1329" l="1"/>
  <c r="T1328" l="1"/>
  <c r="T1327" l="1"/>
  <c r="T1326" l="1"/>
  <c r="T1325" l="1"/>
  <c r="T1324" l="1"/>
  <c r="T1323" l="1"/>
  <c r="T1322" l="1"/>
  <c r="T1321" l="1"/>
  <c r="T1320" l="1"/>
  <c r="T1319" l="1"/>
  <c r="T1318" l="1"/>
  <c r="T1317" l="1"/>
  <c r="T1316" l="1"/>
  <c r="T1315" l="1"/>
  <c r="T1314" l="1"/>
  <c r="T1313" l="1"/>
  <c r="T1312" l="1"/>
  <c r="T1311" l="1"/>
  <c r="T1310" l="1"/>
  <c r="T1309" l="1"/>
  <c r="T1308" l="1"/>
  <c r="T1307" l="1"/>
  <c r="T1306" l="1"/>
  <c r="T1305" l="1"/>
  <c r="T1304" l="1"/>
  <c r="T1303" l="1"/>
  <c r="T1302" l="1"/>
  <c r="T1301" l="1"/>
  <c r="T1300" l="1"/>
  <c r="T1299" l="1"/>
  <c r="T1298" l="1"/>
  <c r="T1297" l="1"/>
  <c r="T1296" l="1"/>
  <c r="T1295" l="1"/>
  <c r="T1294" l="1"/>
  <c r="T1293" l="1"/>
  <c r="T1292" l="1"/>
  <c r="T1291" l="1"/>
  <c r="T1290" l="1"/>
  <c r="T1289" l="1"/>
  <c r="T1288" l="1"/>
  <c r="T1287" l="1"/>
  <c r="T1286" l="1"/>
  <c r="T1285" l="1"/>
  <c r="T1284" l="1"/>
  <c r="T1283" l="1"/>
  <c r="T1282" l="1"/>
  <c r="T1281" l="1"/>
  <c r="T1280" l="1"/>
  <c r="T1279" l="1"/>
  <c r="T1278" l="1"/>
  <c r="T1277" l="1"/>
  <c r="T1276" l="1"/>
  <c r="T1275" l="1"/>
  <c r="T1274" l="1"/>
  <c r="T1273" l="1"/>
  <c r="T1272" l="1"/>
  <c r="T1271" l="1"/>
  <c r="T1270" l="1"/>
  <c r="T1269" l="1"/>
  <c r="T1268" l="1"/>
  <c r="T1267" l="1"/>
  <c r="T1266" l="1"/>
  <c r="T1265" l="1"/>
  <c r="T1264" l="1"/>
  <c r="T1263" l="1"/>
  <c r="T1262" l="1"/>
  <c r="T1261" l="1"/>
  <c r="T1260" l="1"/>
  <c r="T1259" l="1"/>
  <c r="T1258" l="1"/>
  <c r="T1257" l="1"/>
  <c r="T1256" l="1"/>
  <c r="T1255" l="1"/>
  <c r="T1254" l="1"/>
  <c r="T1253" l="1"/>
  <c r="T1252" l="1"/>
  <c r="T1251" l="1"/>
  <c r="T1250" l="1"/>
  <c r="T1249" l="1"/>
  <c r="T1248" l="1"/>
  <c r="T1247" l="1"/>
  <c r="T1246" l="1"/>
  <c r="T1245" l="1"/>
  <c r="T1244" l="1"/>
  <c r="T1243" l="1"/>
  <c r="T1242" l="1"/>
  <c r="T1241" l="1"/>
  <c r="T1240" l="1"/>
  <c r="T1239" l="1"/>
  <c r="T1238" l="1"/>
  <c r="T1237" l="1"/>
  <c r="T1236" l="1"/>
  <c r="T1235" l="1"/>
  <c r="T1234" l="1"/>
  <c r="T1233" l="1"/>
  <c r="T1232" l="1"/>
  <c r="T1231" l="1"/>
  <c r="T1230" l="1"/>
  <c r="T1229" l="1"/>
  <c r="T1228" l="1"/>
  <c r="T1227" l="1"/>
  <c r="T1226" l="1"/>
  <c r="T1225" l="1"/>
  <c r="T1224" l="1"/>
  <c r="T1223" l="1"/>
  <c r="T1222" l="1"/>
  <c r="T1221" l="1"/>
  <c r="T1220" l="1"/>
  <c r="T1219" l="1"/>
  <c r="T1218" l="1"/>
  <c r="T1217" l="1"/>
  <c r="T1216" l="1"/>
  <c r="T1215" l="1"/>
  <c r="T1214" l="1"/>
  <c r="T1213" l="1"/>
  <c r="T1212" l="1"/>
  <c r="T1211" l="1"/>
  <c r="T1210" l="1"/>
  <c r="T1209" l="1"/>
  <c r="T1208" l="1"/>
  <c r="T1207" l="1"/>
  <c r="T1206" l="1"/>
  <c r="T1205" l="1"/>
  <c r="T1204" l="1"/>
  <c r="T1203" l="1"/>
  <c r="T1202" l="1"/>
  <c r="T1201" l="1"/>
  <c r="T1200" l="1"/>
  <c r="T1199" l="1"/>
  <c r="T1198" l="1"/>
  <c r="T1197" l="1"/>
  <c r="T1196" l="1"/>
  <c r="T1195" l="1"/>
  <c r="T1194" l="1"/>
  <c r="T1193" l="1"/>
  <c r="T1192" l="1"/>
  <c r="T1191" l="1"/>
  <c r="T1190" l="1"/>
  <c r="T1189" l="1"/>
  <c r="T1188" l="1"/>
  <c r="T1187" l="1"/>
  <c r="T1186" l="1"/>
  <c r="T1185" l="1"/>
  <c r="T1184" l="1"/>
  <c r="T1183" l="1"/>
  <c r="T1182" l="1"/>
  <c r="T1181" l="1"/>
  <c r="T1180" l="1"/>
  <c r="T1179" l="1"/>
  <c r="T1178" l="1"/>
  <c r="T1177" l="1"/>
  <c r="T1176" l="1"/>
  <c r="T1175" l="1"/>
  <c r="T1174" l="1"/>
  <c r="T1173" l="1"/>
  <c r="T1172" l="1"/>
  <c r="T1171" l="1"/>
  <c r="T1170" l="1"/>
  <c r="T1169" l="1"/>
  <c r="T1168" l="1"/>
  <c r="T1167" l="1"/>
  <c r="T1166" l="1"/>
  <c r="T1165" l="1"/>
  <c r="T1164" l="1"/>
  <c r="T1163" l="1"/>
  <c r="T1162" l="1"/>
  <c r="T1161" l="1"/>
  <c r="T1160" l="1"/>
  <c r="T1159" l="1"/>
  <c r="T1158" l="1"/>
  <c r="T1157" l="1"/>
  <c r="T1156" l="1"/>
  <c r="T1155" l="1"/>
  <c r="T1154" l="1"/>
  <c r="T1153" l="1"/>
  <c r="T1152" l="1"/>
  <c r="T1151" l="1"/>
  <c r="T1150" l="1"/>
  <c r="T1149" l="1"/>
  <c r="T1148" l="1"/>
  <c r="T1147" l="1"/>
  <c r="T1146" l="1"/>
  <c r="T1145" l="1"/>
  <c r="T1144" l="1"/>
  <c r="T1143" l="1"/>
  <c r="T1142" l="1"/>
  <c r="T1141" l="1"/>
  <c r="T1140" l="1"/>
  <c r="T1139" l="1"/>
  <c r="T1138" l="1"/>
  <c r="T1137" l="1"/>
  <c r="T1136" l="1"/>
  <c r="T1135" l="1"/>
  <c r="T1134" l="1"/>
  <c r="T1133" l="1"/>
  <c r="T1132" l="1"/>
  <c r="T1131" l="1"/>
  <c r="T1130" l="1"/>
  <c r="T1129" l="1"/>
  <c r="T1128" l="1"/>
  <c r="T1127" l="1"/>
  <c r="T1126" l="1"/>
  <c r="T1125" l="1"/>
  <c r="T1124" l="1"/>
  <c r="T1123" l="1"/>
  <c r="T1122" l="1"/>
  <c r="T1121" l="1"/>
  <c r="T1120" l="1"/>
  <c r="T1119" l="1"/>
  <c r="T1118" l="1"/>
  <c r="T1117" l="1"/>
  <c r="T1116" l="1"/>
  <c r="T1115" l="1"/>
  <c r="T1114" l="1"/>
  <c r="T1113" l="1"/>
  <c r="T1112" l="1"/>
  <c r="T1111" l="1"/>
  <c r="T1110" l="1"/>
  <c r="T1109" l="1"/>
  <c r="T1108" l="1"/>
  <c r="T1107" l="1"/>
  <c r="T1106" l="1"/>
  <c r="T1105" l="1"/>
  <c r="T1104" l="1"/>
  <c r="T1103" l="1"/>
  <c r="T1102" l="1"/>
  <c r="T1101" l="1"/>
  <c r="T1100" l="1"/>
  <c r="T1099" l="1"/>
  <c r="T1098" l="1"/>
  <c r="T1097" l="1"/>
  <c r="T1096" l="1"/>
  <c r="T1095" l="1"/>
  <c r="T1094" l="1"/>
  <c r="T1093" l="1"/>
  <c r="T1092" l="1"/>
  <c r="T1091" l="1"/>
  <c r="T1090" l="1"/>
  <c r="T1089" l="1"/>
  <c r="T1088" l="1"/>
  <c r="T1087" l="1"/>
  <c r="T1086" l="1"/>
  <c r="T1085" l="1"/>
  <c r="T1084" l="1"/>
  <c r="T1083" l="1"/>
  <c r="T1082" l="1"/>
  <c r="T1081" l="1"/>
  <c r="T1080" l="1"/>
  <c r="T1079" l="1"/>
  <c r="T1078" l="1"/>
  <c r="T1077" l="1"/>
  <c r="T1076" l="1"/>
  <c r="T1075" l="1"/>
  <c r="T1074" l="1"/>
  <c r="T1073" l="1"/>
  <c r="T1072" l="1"/>
  <c r="T1071" l="1"/>
  <c r="T1070" l="1"/>
  <c r="T1069"/>
  <c r="T1068" l="1"/>
  <c r="T1067" l="1"/>
  <c r="T1066" l="1"/>
  <c r="T1065" l="1"/>
  <c r="T1064" l="1"/>
  <c r="T1063" l="1"/>
  <c r="T1062" l="1"/>
  <c r="T1061" l="1"/>
  <c r="T1060" l="1"/>
  <c r="T1059" l="1"/>
  <c r="T1058" l="1"/>
  <c r="T1057" l="1"/>
  <c r="T1056" l="1"/>
  <c r="T1055" l="1"/>
  <c r="T1054" l="1"/>
  <c r="T1053" l="1"/>
  <c r="T1052" l="1"/>
  <c r="T1051" l="1"/>
  <c r="T1050" l="1"/>
  <c r="T1049" l="1"/>
  <c r="T1048" l="1"/>
  <c r="T1047" l="1"/>
  <c r="T1046" l="1"/>
  <c r="T1045" l="1"/>
  <c r="T1044" l="1"/>
  <c r="T1043" l="1"/>
  <c r="T1042" l="1"/>
  <c r="T1041" l="1"/>
  <c r="T1040" l="1"/>
  <c r="T1039" l="1"/>
  <c r="T1038" l="1"/>
  <c r="T1037" l="1"/>
  <c r="T1036" l="1"/>
  <c r="T1035" l="1"/>
  <c r="T1034" l="1"/>
  <c r="T1033" l="1"/>
  <c r="T1032" l="1"/>
  <c r="T1031" l="1"/>
  <c r="T1030" l="1"/>
  <c r="T1029" l="1"/>
  <c r="T1028" l="1"/>
  <c r="T1027" l="1"/>
  <c r="T1026" l="1"/>
  <c r="T1025" l="1"/>
  <c r="T1024" l="1"/>
  <c r="T1023" l="1"/>
  <c r="T1022" l="1"/>
  <c r="T1021" l="1"/>
  <c r="T1020" l="1"/>
  <c r="T1019" l="1"/>
  <c r="T1018" l="1"/>
  <c r="T1017" l="1"/>
  <c r="T1016" l="1"/>
  <c r="T1015" l="1"/>
  <c r="T1014" l="1"/>
  <c r="T1013" l="1"/>
  <c r="T1012" l="1"/>
  <c r="T1011" l="1"/>
  <c r="T1010" l="1"/>
  <c r="T1009" l="1"/>
  <c r="T1008" l="1"/>
  <c r="T1007" l="1"/>
  <c r="T1006" l="1"/>
  <c r="T1005" l="1"/>
  <c r="T1004" l="1"/>
  <c r="T1003" l="1"/>
  <c r="T1002" l="1"/>
  <c r="T1001" l="1"/>
  <c r="T1000" l="1"/>
  <c r="T999" l="1"/>
  <c r="T998" l="1"/>
  <c r="T997" l="1"/>
  <c r="T996" l="1"/>
  <c r="T995" l="1"/>
  <c r="T994" l="1"/>
  <c r="T993" l="1"/>
  <c r="T992" l="1"/>
  <c r="T991" l="1"/>
  <c r="T990" l="1"/>
  <c r="T989" l="1"/>
  <c r="T988" l="1"/>
  <c r="T987" l="1"/>
  <c r="T986" l="1"/>
  <c r="T985" l="1"/>
  <c r="T984" l="1"/>
  <c r="T983" l="1"/>
  <c r="T982" l="1"/>
  <c r="T981" l="1"/>
  <c r="T980" l="1"/>
  <c r="T979" l="1"/>
  <c r="T978" l="1"/>
  <c r="T977" l="1"/>
  <c r="T976" l="1"/>
  <c r="T975" l="1"/>
  <c r="T974" l="1"/>
  <c r="T973" l="1"/>
  <c r="T972" l="1"/>
  <c r="T971" l="1"/>
  <c r="T970" l="1"/>
  <c r="T969" l="1"/>
  <c r="T968" l="1"/>
  <c r="T967" l="1"/>
  <c r="T966" l="1"/>
  <c r="T965" l="1"/>
  <c r="T964" l="1"/>
  <c r="T963" l="1"/>
  <c r="T962" l="1"/>
  <c r="T961" l="1"/>
  <c r="T960" l="1"/>
  <c r="T959" l="1"/>
  <c r="T958" l="1"/>
  <c r="T957" l="1"/>
  <c r="T956" l="1"/>
  <c r="T955" l="1"/>
  <c r="T954" l="1"/>
  <c r="T953" l="1"/>
  <c r="T952" l="1"/>
  <c r="T951" l="1"/>
  <c r="T950" l="1"/>
  <c r="T949" l="1"/>
  <c r="T948" l="1"/>
  <c r="T947" l="1"/>
  <c r="T946" l="1"/>
  <c r="T945" l="1"/>
  <c r="T944" l="1"/>
  <c r="T943" l="1"/>
  <c r="T942" l="1"/>
  <c r="T941" l="1"/>
  <c r="T940" l="1"/>
  <c r="T939" l="1"/>
  <c r="T938" l="1"/>
  <c r="T937" l="1"/>
  <c r="T936" l="1"/>
  <c r="T935" l="1"/>
  <c r="T934" l="1"/>
  <c r="T933" l="1"/>
  <c r="T932" l="1"/>
  <c r="T931" l="1"/>
  <c r="T930" l="1"/>
  <c r="T929" l="1"/>
  <c r="T928" l="1"/>
  <c r="T927" l="1"/>
  <c r="T926" l="1"/>
  <c r="T925" l="1"/>
  <c r="T924" l="1"/>
  <c r="T923" l="1"/>
  <c r="T922" l="1"/>
  <c r="T921" l="1"/>
  <c r="T920" l="1"/>
  <c r="T919" l="1"/>
  <c r="T918" l="1"/>
  <c r="T917" l="1"/>
  <c r="T916" l="1"/>
  <c r="T915" l="1"/>
  <c r="T914" l="1"/>
  <c r="T913" l="1"/>
  <c r="T912" l="1"/>
  <c r="T911" l="1"/>
  <c r="T910" l="1"/>
  <c r="T909" l="1"/>
  <c r="T908" l="1"/>
  <c r="T907" l="1"/>
  <c r="T906" l="1"/>
  <c r="T905" l="1"/>
  <c r="T904" l="1"/>
  <c r="T903" l="1"/>
  <c r="T902" l="1"/>
  <c r="T901" l="1"/>
  <c r="T900" l="1"/>
  <c r="T899" l="1"/>
  <c r="T898" l="1"/>
  <c r="T897" l="1"/>
  <c r="T896" l="1"/>
  <c r="T895" l="1"/>
  <c r="T894" l="1"/>
  <c r="T893" l="1"/>
  <c r="T892" l="1"/>
  <c r="T891" l="1"/>
  <c r="T890" l="1"/>
  <c r="T889" l="1"/>
  <c r="T888" l="1"/>
  <c r="T887" l="1"/>
  <c r="T886" l="1"/>
  <c r="T885" l="1"/>
  <c r="T884" l="1"/>
  <c r="T883" l="1"/>
  <c r="T882" l="1"/>
  <c r="T881" l="1"/>
  <c r="T880" l="1"/>
  <c r="T879" l="1"/>
  <c r="T878" l="1"/>
  <c r="T877" l="1"/>
  <c r="T876" l="1"/>
  <c r="T875" l="1"/>
  <c r="T874" l="1"/>
  <c r="T873" l="1"/>
  <c r="T872" l="1"/>
  <c r="T871" l="1"/>
  <c r="T870" l="1"/>
  <c r="T869" l="1"/>
  <c r="T868" l="1"/>
  <c r="T867" l="1"/>
  <c r="T866" l="1"/>
  <c r="T865" l="1"/>
  <c r="T864" l="1"/>
  <c r="T863" l="1"/>
  <c r="T862" l="1"/>
  <c r="T861" l="1"/>
  <c r="T860" l="1"/>
  <c r="T859" l="1"/>
  <c r="T858" l="1"/>
  <c r="T857" l="1"/>
  <c r="T856" l="1"/>
  <c r="T855" l="1"/>
  <c r="T854" l="1"/>
  <c r="T853" l="1"/>
  <c r="T852" l="1"/>
  <c r="T851" l="1"/>
  <c r="T850" l="1"/>
  <c r="T849" l="1"/>
  <c r="T848" l="1"/>
  <c r="T847" l="1"/>
  <c r="T846" l="1"/>
  <c r="T845" l="1"/>
  <c r="T844" l="1"/>
  <c r="T843" l="1"/>
  <c r="T842" l="1"/>
  <c r="T841" l="1"/>
  <c r="T840" l="1"/>
  <c r="T839" l="1"/>
  <c r="T838" l="1"/>
  <c r="T837" l="1"/>
  <c r="T836" l="1"/>
  <c r="T835" l="1"/>
  <c r="T834" l="1"/>
  <c r="T833" l="1"/>
  <c r="T832" l="1"/>
  <c r="T831" l="1"/>
  <c r="T830" l="1"/>
  <c r="T829" l="1"/>
  <c r="T828" l="1"/>
  <c r="T827" l="1"/>
  <c r="T826" l="1"/>
  <c r="T825" l="1"/>
  <c r="T824" l="1"/>
  <c r="T823" l="1"/>
  <c r="T822" l="1"/>
  <c r="T821" l="1"/>
  <c r="T820" l="1"/>
  <c r="T819" l="1"/>
  <c r="T818" l="1"/>
  <c r="T817" l="1"/>
  <c r="T816" l="1"/>
  <c r="T815" l="1"/>
  <c r="T814" l="1"/>
  <c r="T813" l="1"/>
  <c r="T812" l="1"/>
  <c r="T811" l="1"/>
  <c r="T810" l="1"/>
  <c r="T809" l="1"/>
  <c r="T808" l="1"/>
  <c r="T807" l="1"/>
  <c r="T806" l="1"/>
  <c r="T805" l="1"/>
  <c r="T804" l="1"/>
  <c r="T803" l="1"/>
  <c r="T802" l="1"/>
  <c r="T801" l="1"/>
  <c r="T800" l="1"/>
  <c r="T799" l="1"/>
  <c r="T798" l="1"/>
  <c r="T797" l="1"/>
  <c r="T796" l="1"/>
  <c r="T795" l="1"/>
  <c r="T794" l="1"/>
  <c r="T793" l="1"/>
  <c r="T792" l="1"/>
  <c r="T791" l="1"/>
  <c r="T790" l="1"/>
  <c r="T789" l="1"/>
  <c r="T788" l="1"/>
  <c r="T787" l="1"/>
  <c r="T786" l="1"/>
  <c r="T785" l="1"/>
  <c r="T784" l="1"/>
  <c r="T783" l="1"/>
  <c r="T782" l="1"/>
  <c r="T781" l="1"/>
  <c r="T780" l="1"/>
  <c r="T779" l="1"/>
  <c r="T778" l="1"/>
  <c r="T777" l="1"/>
  <c r="T776" l="1"/>
  <c r="T775" l="1"/>
  <c r="T774" l="1"/>
  <c r="T773" l="1"/>
  <c r="T772" l="1"/>
  <c r="T771" l="1"/>
  <c r="T770" l="1"/>
  <c r="T769" l="1"/>
  <c r="T768" l="1"/>
  <c r="T767" l="1"/>
  <c r="T766" l="1"/>
  <c r="T765" l="1"/>
  <c r="T764" l="1"/>
  <c r="T763" l="1"/>
  <c r="T762" l="1"/>
  <c r="T761" l="1"/>
  <c r="T760" l="1"/>
  <c r="T759" l="1"/>
  <c r="T758" l="1"/>
  <c r="T757" l="1"/>
  <c r="T756" l="1"/>
  <c r="T755" l="1"/>
  <c r="T754" l="1"/>
  <c r="T753" l="1"/>
  <c r="T752" l="1"/>
  <c r="T751" l="1"/>
  <c r="T750" l="1"/>
  <c r="T749" l="1"/>
  <c r="T748" l="1"/>
  <c r="T747" l="1"/>
  <c r="T746" l="1"/>
  <c r="T745" l="1"/>
  <c r="T744" l="1"/>
  <c r="T743" l="1"/>
  <c r="T742" l="1"/>
  <c r="T741" l="1"/>
  <c r="T740" l="1"/>
  <c r="T739" l="1"/>
  <c r="T738" l="1"/>
  <c r="T737" l="1"/>
  <c r="T736" l="1"/>
  <c r="T735" l="1"/>
  <c r="T734" l="1"/>
  <c r="T733" l="1"/>
  <c r="T732" l="1"/>
  <c r="T731" l="1"/>
  <c r="T730" l="1"/>
  <c r="T729" l="1"/>
  <c r="T728" l="1"/>
  <c r="T727" l="1"/>
  <c r="T726" l="1"/>
  <c r="T725" l="1"/>
  <c r="T724" l="1"/>
  <c r="T723" l="1"/>
  <c r="T722" l="1"/>
  <c r="T721" l="1"/>
  <c r="T720" l="1"/>
  <c r="T719" l="1"/>
  <c r="T718" l="1"/>
  <c r="T717" l="1"/>
  <c r="T716" l="1"/>
  <c r="T715" l="1"/>
  <c r="T714" l="1"/>
  <c r="T713" l="1"/>
  <c r="T712" l="1"/>
  <c r="T711" l="1"/>
  <c r="T710" l="1"/>
  <c r="T709" l="1"/>
  <c r="T708" l="1"/>
  <c r="T707" l="1"/>
  <c r="T706" l="1"/>
  <c r="T705" l="1"/>
  <c r="T704" l="1"/>
  <c r="T703" l="1"/>
  <c r="T702" l="1"/>
  <c r="T701" l="1"/>
  <c r="T700" l="1"/>
  <c r="T699" l="1"/>
  <c r="T698" l="1"/>
  <c r="T697" l="1"/>
  <c r="T696" l="1"/>
  <c r="T695" l="1"/>
  <c r="T694" l="1"/>
  <c r="T693" l="1"/>
  <c r="T692" l="1"/>
  <c r="T691" l="1"/>
  <c r="T690" l="1"/>
  <c r="T689" l="1"/>
  <c r="T688" l="1"/>
  <c r="T687" l="1"/>
  <c r="T686" l="1"/>
  <c r="T685" l="1"/>
  <c r="T684" l="1"/>
  <c r="T683" l="1"/>
  <c r="T682" l="1"/>
  <c r="T681" l="1"/>
  <c r="T680" l="1"/>
  <c r="T679" l="1"/>
  <c r="T678" l="1"/>
  <c r="T677" l="1"/>
  <c r="T676" l="1"/>
  <c r="T675" l="1"/>
  <c r="T674" l="1"/>
  <c r="T673" l="1"/>
  <c r="T672" l="1"/>
  <c r="T671" l="1"/>
  <c r="T670" l="1"/>
  <c r="T669" l="1"/>
  <c r="T668" l="1"/>
  <c r="T667" l="1"/>
  <c r="T666" l="1"/>
  <c r="T665" l="1"/>
  <c r="T664" l="1"/>
  <c r="T663" l="1"/>
  <c r="T662" l="1"/>
  <c r="T661" l="1"/>
  <c r="T660" l="1"/>
  <c r="T659" l="1"/>
  <c r="T658" l="1"/>
  <c r="T657" l="1"/>
  <c r="T656" l="1"/>
  <c r="T655" l="1"/>
  <c r="T654" l="1"/>
  <c r="T653" l="1"/>
  <c r="T652" l="1"/>
  <c r="T651" l="1"/>
  <c r="T650" l="1"/>
  <c r="T649" l="1"/>
  <c r="T648" l="1"/>
  <c r="T647" l="1"/>
  <c r="T646" l="1"/>
  <c r="T645" l="1"/>
  <c r="T644" l="1"/>
  <c r="T643" l="1"/>
  <c r="T642" l="1"/>
  <c r="T641" l="1"/>
  <c r="T640" l="1"/>
  <c r="T639" l="1"/>
  <c r="T638" l="1"/>
  <c r="T637" l="1"/>
  <c r="T636" l="1"/>
  <c r="T635" l="1"/>
  <c r="T634" l="1"/>
  <c r="T633" l="1"/>
  <c r="T632" l="1"/>
  <c r="T631" l="1"/>
  <c r="T630" l="1"/>
  <c r="T629" l="1"/>
  <c r="T628" l="1"/>
  <c r="T627" l="1"/>
  <c r="T626" l="1"/>
  <c r="T625" l="1"/>
  <c r="T624" l="1"/>
  <c r="T623" l="1"/>
  <c r="T622" l="1"/>
  <c r="T621" l="1"/>
  <c r="T620" l="1"/>
  <c r="T619" l="1"/>
  <c r="T618" l="1"/>
  <c r="T617" l="1"/>
  <c r="T616" l="1"/>
  <c r="T615" l="1"/>
  <c r="T614" l="1"/>
  <c r="T613" l="1"/>
  <c r="T612" l="1"/>
  <c r="T611" l="1"/>
  <c r="T610" l="1"/>
  <c r="T609" l="1"/>
  <c r="T608" l="1"/>
  <c r="T607" l="1"/>
  <c r="T606" l="1"/>
  <c r="T605" l="1"/>
  <c r="T604" l="1"/>
  <c r="T603" l="1"/>
  <c r="T602" l="1"/>
  <c r="T601" l="1"/>
  <c r="T600" l="1"/>
  <c r="T599" l="1"/>
  <c r="T598" l="1"/>
  <c r="T597" l="1"/>
  <c r="T596" l="1"/>
  <c r="T595" l="1"/>
  <c r="T594" l="1"/>
  <c r="T593" l="1"/>
  <c r="T592" l="1"/>
  <c r="T591" l="1"/>
  <c r="T590" l="1"/>
  <c r="T589" l="1"/>
  <c r="T588" l="1"/>
  <c r="T587" l="1"/>
  <c r="T586" l="1"/>
  <c r="T585" l="1"/>
  <c r="T584" l="1"/>
  <c r="T583" l="1"/>
  <c r="T582" l="1"/>
  <c r="T581" l="1"/>
  <c r="T580" l="1"/>
  <c r="T579" l="1"/>
  <c r="T578" l="1"/>
  <c r="T577" l="1"/>
  <c r="T576" l="1"/>
  <c r="T575" l="1"/>
  <c r="T574" l="1"/>
  <c r="T573" l="1"/>
  <c r="T572" l="1"/>
  <c r="T571" l="1"/>
  <c r="T570" l="1"/>
  <c r="T569" l="1"/>
  <c r="T568" l="1"/>
  <c r="T567" l="1"/>
  <c r="T566" l="1"/>
  <c r="T565" l="1"/>
  <c r="T564" l="1"/>
  <c r="T563" l="1"/>
  <c r="T562" l="1"/>
  <c r="T561" l="1"/>
  <c r="T560" l="1"/>
  <c r="T559" l="1"/>
  <c r="T558" l="1"/>
  <c r="T557" l="1"/>
  <c r="T556" l="1"/>
  <c r="T555" l="1"/>
  <c r="T554" l="1"/>
  <c r="T553" l="1"/>
  <c r="T552" l="1"/>
  <c r="T551" l="1"/>
  <c r="T550" l="1"/>
  <c r="T549" l="1"/>
  <c r="T548" l="1"/>
  <c r="T547" l="1"/>
  <c r="T546" l="1"/>
  <c r="T545" l="1"/>
  <c r="T544" l="1"/>
  <c r="T543" l="1"/>
  <c r="T542" l="1"/>
  <c r="T541" l="1"/>
  <c r="T540" l="1"/>
  <c r="T539" l="1"/>
  <c r="T538" l="1"/>
  <c r="T537" l="1"/>
  <c r="T536" l="1"/>
  <c r="T535" l="1"/>
  <c r="T534" l="1"/>
  <c r="T533" l="1"/>
  <c r="T532" l="1"/>
  <c r="T531" l="1"/>
  <c r="T530" l="1"/>
  <c r="T529" l="1"/>
  <c r="T528" l="1"/>
  <c r="T527" l="1"/>
  <c r="T526" l="1"/>
  <c r="T525" l="1"/>
  <c r="T524" l="1"/>
  <c r="T523" l="1"/>
  <c r="T522" l="1"/>
  <c r="T521" l="1"/>
  <c r="T520" l="1"/>
  <c r="T519" l="1"/>
  <c r="T518" l="1"/>
  <c r="T517" l="1"/>
  <c r="T516" l="1"/>
  <c r="T515" l="1"/>
  <c r="T514" l="1"/>
  <c r="T513" l="1"/>
  <c r="T512" l="1"/>
  <c r="T511" l="1"/>
  <c r="T510" l="1"/>
  <c r="T509" l="1"/>
  <c r="T508" l="1"/>
  <c r="T507" l="1"/>
  <c r="T506" l="1"/>
  <c r="T505" l="1"/>
  <c r="T504" l="1"/>
  <c r="T503" l="1"/>
  <c r="T502" l="1"/>
  <c r="T501" l="1"/>
  <c r="T500" l="1"/>
  <c r="T499" l="1"/>
  <c r="T498" l="1"/>
  <c r="T497" l="1"/>
  <c r="T496" l="1"/>
  <c r="T495" l="1"/>
  <c r="T494" l="1"/>
  <c r="T493" l="1"/>
  <c r="T492" l="1"/>
  <c r="T491" l="1"/>
  <c r="T490" l="1"/>
  <c r="T489" l="1"/>
  <c r="T488" l="1"/>
  <c r="T487" l="1"/>
  <c r="T486" l="1"/>
  <c r="T485" l="1"/>
  <c r="T484" l="1"/>
  <c r="T483" l="1"/>
  <c r="T482" l="1"/>
  <c r="T481" l="1"/>
  <c r="T480" l="1"/>
  <c r="T479" l="1"/>
  <c r="T478" l="1"/>
  <c r="T477" l="1"/>
  <c r="T476" l="1"/>
  <c r="T475" l="1"/>
  <c r="T474" l="1"/>
  <c r="T473" l="1"/>
  <c r="T472" l="1"/>
  <c r="T471" l="1"/>
  <c r="T470" l="1"/>
  <c r="T469" l="1"/>
  <c r="T468" l="1"/>
  <c r="T467" l="1"/>
  <c r="T466" l="1"/>
  <c r="T465" l="1"/>
  <c r="T464" l="1"/>
  <c r="T463" l="1"/>
  <c r="T462" l="1"/>
  <c r="T461" l="1"/>
  <c r="T460" l="1"/>
  <c r="T459" l="1"/>
  <c r="T458" l="1"/>
  <c r="T457" l="1"/>
  <c r="T456" l="1"/>
  <c r="T455" l="1"/>
  <c r="T454" l="1"/>
  <c r="T453" l="1"/>
  <c r="T452" l="1"/>
  <c r="T451" l="1"/>
  <c r="T450" l="1"/>
  <c r="T449" l="1"/>
  <c r="T448" l="1"/>
  <c r="T447" l="1"/>
  <c r="T446" l="1"/>
  <c r="T445" l="1"/>
  <c r="T444" l="1"/>
  <c r="T443" l="1"/>
  <c r="T442" l="1"/>
  <c r="T441" l="1"/>
  <c r="T440" l="1"/>
  <c r="T439" l="1"/>
  <c r="T438" l="1"/>
  <c r="T437" l="1"/>
  <c r="T436" l="1"/>
  <c r="T435" l="1"/>
  <c r="T434" l="1"/>
  <c r="T433" l="1"/>
  <c r="T432" l="1"/>
  <c r="T431" l="1"/>
  <c r="T430" l="1"/>
  <c r="T429" l="1"/>
  <c r="T428" l="1"/>
  <c r="T427" l="1"/>
  <c r="T426" l="1"/>
  <c r="T425" l="1"/>
  <c r="T424" l="1"/>
  <c r="T423" l="1"/>
  <c r="T422" l="1"/>
  <c r="T421" l="1"/>
  <c r="T420" l="1"/>
  <c r="T419" l="1"/>
  <c r="T418" l="1"/>
  <c r="T417" l="1"/>
  <c r="T416" l="1"/>
  <c r="T415" l="1"/>
  <c r="T414" l="1"/>
  <c r="T413" l="1"/>
  <c r="T412" l="1"/>
  <c r="T411" l="1"/>
  <c r="T410" l="1"/>
  <c r="T409" l="1"/>
  <c r="T408" l="1"/>
  <c r="T407" l="1"/>
  <c r="T406" l="1"/>
  <c r="T405" l="1"/>
  <c r="T404" l="1"/>
  <c r="T403" l="1"/>
  <c r="T402" l="1"/>
  <c r="T401" l="1"/>
  <c r="T400" l="1"/>
  <c r="T399" l="1"/>
  <c r="T398" l="1"/>
  <c r="T397" l="1"/>
  <c r="T396" l="1"/>
  <c r="T395" l="1"/>
  <c r="T394" l="1"/>
  <c r="T393" l="1"/>
  <c r="T392" l="1"/>
  <c r="T391" l="1"/>
  <c r="T390" l="1"/>
  <c r="T389" l="1"/>
  <c r="T388" l="1"/>
  <c r="T387" l="1"/>
  <c r="T386" l="1"/>
  <c r="T385" l="1"/>
  <c r="T384" l="1"/>
  <c r="T383" l="1"/>
  <c r="T382" l="1"/>
  <c r="T381" l="1"/>
  <c r="T380" l="1"/>
  <c r="T379" l="1"/>
  <c r="T378" l="1"/>
  <c r="T377" l="1"/>
  <c r="T376" l="1"/>
  <c r="T375" l="1"/>
  <c r="T374" l="1"/>
  <c r="T373" l="1"/>
  <c r="T372" l="1"/>
  <c r="T371" l="1"/>
  <c r="T370" l="1"/>
  <c r="T369" l="1"/>
  <c r="T368" l="1"/>
  <c r="T367" l="1"/>
  <c r="T366" l="1"/>
  <c r="T365" l="1"/>
  <c r="T364" l="1"/>
  <c r="T363" l="1"/>
  <c r="T362" l="1"/>
  <c r="T361" l="1"/>
  <c r="T360" l="1"/>
  <c r="T359" l="1"/>
  <c r="T358" l="1"/>
  <c r="T357" l="1"/>
  <c r="T356" l="1"/>
  <c r="T355" l="1"/>
  <c r="T354" l="1"/>
  <c r="T353" l="1"/>
  <c r="T352" l="1"/>
  <c r="T351" l="1"/>
  <c r="T350" l="1"/>
  <c r="T349" l="1"/>
  <c r="T348" l="1"/>
  <c r="T347" l="1"/>
  <c r="T346" l="1"/>
  <c r="T345" l="1"/>
  <c r="T344" l="1"/>
  <c r="T343" l="1"/>
  <c r="T342" l="1"/>
  <c r="T341" l="1"/>
  <c r="T340" l="1"/>
  <c r="T339" l="1"/>
  <c r="T338" l="1"/>
  <c r="T337" l="1"/>
  <c r="T336" l="1"/>
  <c r="T335" l="1"/>
  <c r="T334" l="1"/>
  <c r="T333" l="1"/>
  <c r="T332" l="1"/>
  <c r="T331" l="1"/>
  <c r="T330" l="1"/>
  <c r="T329" l="1"/>
  <c r="T328" l="1"/>
  <c r="T327" l="1"/>
  <c r="T326" l="1"/>
  <c r="T325" l="1"/>
  <c r="T324" l="1"/>
  <c r="T323" l="1"/>
  <c r="T322" l="1"/>
  <c r="T321" l="1"/>
  <c r="T320" l="1"/>
  <c r="T319" l="1"/>
  <c r="T318" l="1"/>
  <c r="T317" l="1"/>
  <c r="T316" l="1"/>
  <c r="T315" l="1"/>
  <c r="T314" l="1"/>
  <c r="T313" l="1"/>
  <c r="T312" l="1"/>
  <c r="T311" l="1"/>
  <c r="T310" l="1"/>
  <c r="T309" l="1"/>
  <c r="T308" l="1"/>
  <c r="T307" l="1"/>
  <c r="T306" l="1"/>
  <c r="T305" l="1"/>
  <c r="T304" l="1"/>
  <c r="T303" l="1"/>
  <c r="T302" l="1"/>
  <c r="T301" l="1"/>
  <c r="T300" l="1"/>
  <c r="T299" l="1"/>
  <c r="T298" l="1"/>
  <c r="T297" l="1"/>
  <c r="T296" l="1"/>
  <c r="T295" l="1"/>
  <c r="T294" l="1"/>
  <c r="T293" l="1"/>
  <c r="T292" l="1"/>
  <c r="T291" l="1"/>
  <c r="T290" l="1"/>
  <c r="T289" l="1"/>
  <c r="T288" l="1"/>
  <c r="T287" l="1"/>
  <c r="T286" l="1"/>
  <c r="T285" l="1"/>
  <c r="T284" l="1"/>
  <c r="T283" l="1"/>
  <c r="T282" l="1"/>
  <c r="T281" l="1"/>
  <c r="T280" l="1"/>
  <c r="T279" l="1"/>
  <c r="T278" l="1"/>
  <c r="T277" l="1"/>
  <c r="T276" l="1"/>
  <c r="T275" l="1"/>
  <c r="T274" l="1"/>
  <c r="T273" l="1"/>
  <c r="T272" l="1"/>
  <c r="T271" l="1"/>
  <c r="T270" l="1"/>
  <c r="T269" l="1"/>
  <c r="T268" l="1"/>
  <c r="T267" l="1"/>
  <c r="T266" l="1"/>
  <c r="T265" l="1"/>
  <c r="T264" l="1"/>
  <c r="T263" l="1"/>
  <c r="T262" l="1"/>
  <c r="T261" l="1"/>
  <c r="T260" l="1"/>
  <c r="T259" l="1"/>
  <c r="T258" l="1"/>
  <c r="T257" l="1"/>
  <c r="T256" l="1"/>
  <c r="T255" l="1"/>
  <c r="T254" l="1"/>
  <c r="T253" l="1"/>
  <c r="T252" l="1"/>
  <c r="T251" l="1"/>
  <c r="T250" l="1"/>
  <c r="T249" l="1"/>
  <c r="T248" l="1"/>
  <c r="T247" l="1"/>
  <c r="T246" l="1"/>
  <c r="T245" l="1"/>
  <c r="T244" l="1"/>
  <c r="T243" l="1"/>
  <c r="T242" l="1"/>
  <c r="T241" l="1"/>
  <c r="T240" l="1"/>
  <c r="T239" l="1"/>
  <c r="T238" l="1"/>
  <c r="T237" l="1"/>
  <c r="T236" l="1"/>
  <c r="T235" l="1"/>
  <c r="T234" l="1"/>
  <c r="T233" l="1"/>
  <c r="T232" l="1"/>
  <c r="T231" l="1"/>
  <c r="T230" l="1"/>
  <c r="T229" l="1"/>
  <c r="T228" l="1"/>
  <c r="T227" l="1"/>
  <c r="T226" l="1"/>
  <c r="T225" l="1"/>
  <c r="T224" l="1"/>
  <c r="T223" l="1"/>
  <c r="T222" l="1"/>
  <c r="T221" l="1"/>
  <c r="T220" l="1"/>
  <c r="T219" l="1"/>
  <c r="T218" l="1"/>
  <c r="T217" l="1"/>
  <c r="T216" l="1"/>
  <c r="T215" l="1"/>
  <c r="T214" l="1"/>
  <c r="T213" l="1"/>
  <c r="T212" l="1"/>
  <c r="T211" l="1"/>
  <c r="T210" l="1"/>
  <c r="T209" l="1"/>
  <c r="T208" l="1"/>
  <c r="T207" l="1"/>
  <c r="T206" l="1"/>
  <c r="T205" l="1"/>
  <c r="T204" l="1"/>
  <c r="T203" l="1"/>
  <c r="T202" l="1"/>
  <c r="T201" l="1"/>
  <c r="T200" l="1"/>
  <c r="T199" l="1"/>
  <c r="T198" l="1"/>
  <c r="T197" l="1"/>
  <c r="T196" l="1"/>
  <c r="T195" l="1"/>
  <c r="T194" l="1"/>
  <c r="T193" l="1"/>
  <c r="T192" l="1"/>
  <c r="T191" l="1"/>
  <c r="T190" l="1"/>
  <c r="T189" l="1"/>
  <c r="T188" l="1"/>
  <c r="T187" l="1"/>
  <c r="T186" l="1"/>
  <c r="T185" l="1"/>
  <c r="T184" l="1"/>
  <c r="T183" l="1"/>
  <c r="T182" l="1"/>
  <c r="T181" l="1"/>
  <c r="T180" l="1"/>
  <c r="T179" l="1"/>
  <c r="T178" l="1"/>
  <c r="T177" l="1"/>
  <c r="T176" l="1"/>
  <c r="T175" l="1"/>
  <c r="T174" l="1"/>
  <c r="T173" l="1"/>
  <c r="T172" l="1"/>
  <c r="T171" l="1"/>
  <c r="T170" l="1"/>
  <c r="T169" l="1"/>
  <c r="T168" l="1"/>
  <c r="T167" l="1"/>
  <c r="T166" l="1"/>
  <c r="T165" l="1"/>
  <c r="T164" l="1"/>
  <c r="T163" l="1"/>
  <c r="T162" l="1"/>
  <c r="T161" l="1"/>
  <c r="T160" l="1"/>
  <c r="T159" l="1"/>
  <c r="T158" l="1"/>
  <c r="T157" l="1"/>
  <c r="T156" l="1"/>
  <c r="T155" l="1"/>
  <c r="T154" l="1"/>
  <c r="T153" l="1"/>
  <c r="T152" l="1"/>
  <c r="T151" l="1"/>
  <c r="T150" l="1"/>
  <c r="T149" l="1"/>
  <c r="T148" l="1"/>
  <c r="T147" l="1"/>
  <c r="T146"/>
  <c r="T145" l="1"/>
  <c r="T144" l="1"/>
  <c r="T143" l="1"/>
  <c r="T142" l="1"/>
  <c r="T141" l="1"/>
  <c r="T140" l="1"/>
  <c r="T139" l="1"/>
  <c r="T138" l="1"/>
  <c r="T137" l="1"/>
  <c r="T136" l="1"/>
  <c r="T135" l="1"/>
  <c r="T134" l="1"/>
  <c r="T133" l="1"/>
  <c r="T132" l="1"/>
  <c r="T131" l="1"/>
  <c r="T130" l="1"/>
  <c r="T129" l="1"/>
  <c r="T128" l="1"/>
  <c r="T127" l="1"/>
  <c r="T126" l="1"/>
  <c r="T125" l="1"/>
  <c r="T124" l="1"/>
  <c r="T123" l="1"/>
  <c r="T122" l="1"/>
  <c r="T121" l="1"/>
  <c r="T120" l="1"/>
  <c r="T119" l="1"/>
  <c r="T118" l="1"/>
  <c r="T117" l="1"/>
  <c r="T116" l="1"/>
  <c r="T115" l="1"/>
  <c r="T114" l="1"/>
  <c r="T113" l="1"/>
  <c r="T112" l="1"/>
  <c r="T111" l="1"/>
  <c r="T110" l="1"/>
  <c r="T109" l="1"/>
  <c r="T108" l="1"/>
  <c r="T107" l="1"/>
  <c r="T106" l="1"/>
  <c r="T105" l="1"/>
  <c r="T104" l="1"/>
  <c r="T103" l="1"/>
  <c r="T102" l="1"/>
  <c r="T101" l="1"/>
  <c r="T100" l="1"/>
  <c r="T99" l="1"/>
  <c r="T98" l="1"/>
  <c r="T97" l="1"/>
  <c r="T96" l="1"/>
  <c r="T95" l="1"/>
  <c r="T94" l="1"/>
  <c r="T93" l="1"/>
  <c r="T92" l="1"/>
  <c r="T91" l="1"/>
  <c r="T90" l="1"/>
  <c r="T89" l="1"/>
  <c r="T88" l="1"/>
  <c r="T87" l="1"/>
  <c r="T86" l="1"/>
  <c r="T85" l="1"/>
  <c r="T84" l="1"/>
  <c r="T83" l="1"/>
  <c r="T82" l="1"/>
  <c r="T81" l="1"/>
  <c r="T80" l="1"/>
  <c r="T79" l="1"/>
  <c r="T78" l="1"/>
  <c r="T77" l="1"/>
  <c r="T76" l="1"/>
  <c r="T75" l="1"/>
  <c r="T74" l="1"/>
  <c r="T73" l="1"/>
  <c r="T72" l="1"/>
  <c r="T71" l="1"/>
  <c r="T70" l="1"/>
  <c r="T69" l="1"/>
  <c r="T68" l="1"/>
  <c r="T67" l="1"/>
  <c r="T66" l="1"/>
  <c r="T65" l="1"/>
  <c r="T64" l="1"/>
  <c r="T63" l="1"/>
  <c r="T62" l="1"/>
  <c r="T61" l="1"/>
  <c r="T60" l="1"/>
  <c r="T59" l="1"/>
  <c r="T58" l="1"/>
  <c r="T57" l="1"/>
  <c r="T56" l="1"/>
  <c r="T55" l="1"/>
  <c r="T54" l="1"/>
  <c r="T53" l="1"/>
  <c r="T52" l="1"/>
  <c r="T51" l="1"/>
  <c r="T50" l="1"/>
  <c r="T49" l="1"/>
  <c r="T48" l="1"/>
  <c r="T47" l="1"/>
  <c r="T46" l="1"/>
  <c r="T45" l="1"/>
  <c r="T44" l="1"/>
  <c r="T43" l="1"/>
  <c r="T42" l="1"/>
  <c r="T41" l="1"/>
  <c r="T40" l="1"/>
  <c r="T39" l="1"/>
  <c r="T38" l="1"/>
  <c r="T37" l="1"/>
  <c r="T36" l="1"/>
  <c r="T35" l="1"/>
  <c r="T34" l="1"/>
  <c r="T33" l="1"/>
  <c r="T32" l="1"/>
  <c r="T31" l="1"/>
  <c r="T30" l="1"/>
  <c r="T29" l="1"/>
  <c r="T28" l="1"/>
  <c r="T27" l="1"/>
  <c r="T26" l="1"/>
  <c r="T25" l="1"/>
  <c r="T24" l="1"/>
  <c r="T23" l="1"/>
  <c r="T22" l="1"/>
  <c r="T21" l="1"/>
  <c r="T20" l="1"/>
  <c r="T19" l="1"/>
  <c r="T18" l="1"/>
  <c r="T17" l="1"/>
  <c r="T16" l="1"/>
  <c r="T15" l="1"/>
  <c r="T14" l="1"/>
  <c r="T13" l="1"/>
  <c r="T12" l="1"/>
  <c r="T11" l="1"/>
  <c r="T10" l="1"/>
  <c r="T9" l="1"/>
  <c r="T8" l="1"/>
  <c r="T7" l="1"/>
  <c r="T6" l="1"/>
  <c r="T5" l="1"/>
  <c r="T4" l="1"/>
  <c r="T3" l="1"/>
  <c r="K52" i="3" l="1"/>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3"/>
  <c r="P452" i="11"/>
  <c r="M452"/>
  <c r="N452" l="1"/>
  <c r="H452"/>
  <c r="F452"/>
  <c r="G452"/>
  <c r="D452"/>
  <c r="C452"/>
  <c r="E452"/>
  <c r="I452"/>
  <c r="B451" i="1" l="1"/>
  <c r="O452" i="11"/>
  <c r="K452"/>
  <c r="A452"/>
  <c r="C451" i="1" l="1"/>
  <c r="D451"/>
  <c r="A451"/>
  <c r="M451" i="11"/>
  <c r="P451"/>
  <c r="N451" l="1"/>
  <c r="I451"/>
  <c r="F451"/>
  <c r="C451"/>
  <c r="D451"/>
  <c r="H451"/>
  <c r="G451"/>
  <c r="E451"/>
  <c r="B450" i="1" l="1"/>
  <c r="O451" i="11"/>
  <c r="K451"/>
  <c r="A451"/>
  <c r="D450" i="1" l="1"/>
  <c r="A450"/>
  <c r="C450"/>
  <c r="P450" i="11"/>
  <c r="M450"/>
  <c r="N450" l="1"/>
  <c r="D450"/>
  <c r="C450"/>
  <c r="G450"/>
  <c r="F450"/>
  <c r="H450"/>
  <c r="E450"/>
  <c r="I450"/>
  <c r="B449" i="1" l="1"/>
  <c r="O450" i="11"/>
  <c r="K450"/>
  <c r="A450"/>
  <c r="C449" i="1" l="1"/>
  <c r="D449"/>
  <c r="A449"/>
  <c r="P449" i="11"/>
  <c r="M449"/>
  <c r="N449" l="1"/>
  <c r="D449"/>
  <c r="G449"/>
  <c r="C449"/>
  <c r="F449"/>
  <c r="H449"/>
  <c r="I449"/>
  <c r="E449"/>
  <c r="B448" i="1" l="1"/>
  <c r="O449" i="11"/>
  <c r="K449"/>
  <c r="A449"/>
  <c r="D448" i="1" l="1"/>
  <c r="A448"/>
  <c r="C448"/>
  <c r="P448" i="11"/>
  <c r="M448"/>
  <c r="N448" l="1"/>
  <c r="D448"/>
  <c r="C448"/>
  <c r="H448"/>
  <c r="G448"/>
  <c r="I448"/>
  <c r="E448"/>
  <c r="F448"/>
  <c r="B447" i="1" l="1"/>
  <c r="O448" i="11"/>
  <c r="K448"/>
  <c r="A448"/>
  <c r="C447" i="1" l="1"/>
  <c r="D447"/>
  <c r="A447"/>
  <c r="M447" i="11"/>
  <c r="P447"/>
  <c r="N447" l="1"/>
  <c r="G447"/>
  <c r="D447"/>
  <c r="H447"/>
  <c r="I447"/>
  <c r="F447"/>
  <c r="E447"/>
  <c r="C447"/>
  <c r="B446" i="1" l="1"/>
  <c r="O447" i="11"/>
  <c r="K447"/>
  <c r="A447"/>
  <c r="D446" i="1" l="1"/>
  <c r="A446"/>
  <c r="C446"/>
  <c r="M446" i="11"/>
  <c r="P446"/>
  <c r="N446" l="1"/>
  <c r="E446"/>
  <c r="F446"/>
  <c r="I446"/>
  <c r="C446"/>
  <c r="D446"/>
  <c r="G446"/>
  <c r="H446"/>
  <c r="B445" i="1" l="1"/>
  <c r="O446" i="11"/>
  <c r="K446"/>
  <c r="A446"/>
  <c r="C445" i="1" l="1"/>
  <c r="D445"/>
  <c r="A445"/>
  <c r="M445" i="11"/>
  <c r="P445"/>
  <c r="N445" l="1"/>
  <c r="C445"/>
  <c r="F445"/>
  <c r="D445"/>
  <c r="H445"/>
  <c r="G445"/>
  <c r="I445"/>
  <c r="E445"/>
  <c r="B444" i="1" l="1"/>
  <c r="O445" i="11"/>
  <c r="K445"/>
  <c r="A445"/>
  <c r="D444" i="1" l="1"/>
  <c r="A444"/>
  <c r="C444"/>
  <c r="M444" i="11"/>
  <c r="P444"/>
  <c r="N444" l="1"/>
  <c r="H444"/>
  <c r="C444"/>
  <c r="G444"/>
  <c r="F444"/>
  <c r="E444"/>
  <c r="I444"/>
  <c r="D444"/>
  <c r="B443" i="1" l="1"/>
  <c r="O444" i="11"/>
  <c r="K444"/>
  <c r="A444"/>
  <c r="C443" i="1" l="1"/>
  <c r="D443"/>
  <c r="A443"/>
  <c r="P443" i="11"/>
  <c r="M443"/>
  <c r="N443" l="1"/>
  <c r="D443"/>
  <c r="F443"/>
  <c r="H443"/>
  <c r="I443"/>
  <c r="C443"/>
  <c r="E443"/>
  <c r="G443"/>
  <c r="B442" i="1" l="1"/>
  <c r="O443" i="11"/>
  <c r="K443"/>
  <c r="A443"/>
  <c r="D442" i="1" l="1"/>
  <c r="A442"/>
  <c r="C442"/>
  <c r="M442" i="11"/>
  <c r="P442"/>
  <c r="N442" l="1"/>
  <c r="E442"/>
  <c r="I442"/>
  <c r="D442"/>
  <c r="G442"/>
  <c r="H442"/>
  <c r="C442"/>
  <c r="F442"/>
  <c r="B441" i="1" l="1"/>
  <c r="O442" i="11"/>
  <c r="K442"/>
  <c r="A442"/>
  <c r="C441" i="1" l="1"/>
  <c r="D441"/>
  <c r="A441"/>
  <c r="M441" i="11"/>
  <c r="P441"/>
  <c r="N441" l="1"/>
  <c r="E441"/>
  <c r="I441"/>
  <c r="H441"/>
  <c r="D441"/>
  <c r="C441"/>
  <c r="F441"/>
  <c r="G441"/>
  <c r="B440" i="1" l="1"/>
  <c r="O441" i="11"/>
  <c r="K441"/>
  <c r="A441"/>
  <c r="D440" i="1" l="1"/>
  <c r="A440"/>
  <c r="C440"/>
  <c r="M440" i="11"/>
  <c r="P440"/>
  <c r="N440" l="1"/>
  <c r="I440"/>
  <c r="H440"/>
  <c r="E440"/>
  <c r="C440"/>
  <c r="F440"/>
  <c r="D440"/>
  <c r="G440"/>
  <c r="B439" i="1" l="1"/>
  <c r="O440" i="11"/>
  <c r="K440"/>
  <c r="A440"/>
  <c r="C439" i="1" l="1"/>
  <c r="D439"/>
  <c r="A439"/>
  <c r="M439" i="11"/>
  <c r="P439"/>
  <c r="N439" l="1"/>
  <c r="G439"/>
  <c r="D439"/>
  <c r="C439"/>
  <c r="F439"/>
  <c r="H439"/>
  <c r="I439"/>
  <c r="E439"/>
  <c r="B438" i="1" l="1"/>
  <c r="O439" i="11"/>
  <c r="K439"/>
  <c r="A439"/>
  <c r="D438" i="1" l="1"/>
  <c r="A438"/>
  <c r="C438"/>
  <c r="M438" i="11"/>
  <c r="P438"/>
  <c r="N438" l="1"/>
  <c r="C438"/>
  <c r="E438"/>
  <c r="F438"/>
  <c r="G438"/>
  <c r="H438"/>
  <c r="I438"/>
  <c r="D438"/>
  <c r="B437" i="1" l="1"/>
  <c r="O438" i="11"/>
  <c r="K438"/>
  <c r="A438"/>
  <c r="C437" i="1" l="1"/>
  <c r="D437"/>
  <c r="A437"/>
  <c r="M437" i="11"/>
  <c r="P437"/>
  <c r="N437" l="1"/>
  <c r="F437"/>
  <c r="D437"/>
  <c r="E437"/>
  <c r="C437"/>
  <c r="I437"/>
  <c r="G437"/>
  <c r="H437"/>
  <c r="B436" i="1" l="1"/>
  <c r="O437" i="11"/>
  <c r="K437"/>
  <c r="A437"/>
  <c r="D436" i="1" l="1"/>
  <c r="A436"/>
  <c r="C436"/>
  <c r="M436" i="11"/>
  <c r="P436"/>
  <c r="N436" l="1"/>
  <c r="C436"/>
  <c r="H436"/>
  <c r="E436"/>
  <c r="G436"/>
  <c r="F436"/>
  <c r="I436"/>
  <c r="D436"/>
  <c r="B435" i="1" l="1"/>
  <c r="O436" i="11"/>
  <c r="K436"/>
  <c r="A436"/>
  <c r="C435" i="1" l="1"/>
  <c r="D435"/>
  <c r="A435"/>
  <c r="M435" i="11"/>
  <c r="P435"/>
  <c r="N435" l="1"/>
  <c r="D435"/>
  <c r="H435"/>
  <c r="C435"/>
  <c r="E435"/>
  <c r="G435"/>
  <c r="F435"/>
  <c r="I435"/>
  <c r="B434" i="1" l="1"/>
  <c r="O435" i="11"/>
  <c r="K435"/>
  <c r="A435"/>
  <c r="D434" i="1" l="1"/>
  <c r="A434"/>
  <c r="C434"/>
  <c r="M434" i="11"/>
  <c r="P434"/>
  <c r="N434" l="1"/>
  <c r="F434"/>
  <c r="D434"/>
  <c r="E434"/>
  <c r="G434"/>
  <c r="C434"/>
  <c r="H434"/>
  <c r="I434"/>
  <c r="B433" i="1" l="1"/>
  <c r="O434" i="11"/>
  <c r="K434"/>
  <c r="A434"/>
  <c r="C433" i="1" l="1"/>
  <c r="D433"/>
  <c r="A433"/>
  <c r="P433" i="11"/>
  <c r="M433"/>
  <c r="N433" l="1"/>
  <c r="C433"/>
  <c r="D433"/>
  <c r="F433"/>
  <c r="E433"/>
  <c r="G433"/>
  <c r="I433"/>
  <c r="H433"/>
  <c r="B432" i="1" l="1"/>
  <c r="O433" i="11"/>
  <c r="K433"/>
  <c r="A433"/>
  <c r="D432" i="1" l="1"/>
  <c r="A432"/>
  <c r="C432"/>
  <c r="P432" i="11"/>
  <c r="M432"/>
  <c r="N432" l="1"/>
  <c r="H432"/>
  <c r="I432"/>
  <c r="D432"/>
  <c r="C432"/>
  <c r="G432"/>
  <c r="F432"/>
  <c r="E432"/>
  <c r="B431" i="1" l="1"/>
  <c r="O432" i="11"/>
  <c r="K432"/>
  <c r="A432"/>
  <c r="C431" i="1" l="1"/>
  <c r="D431"/>
  <c r="A431"/>
  <c r="P431" i="11"/>
  <c r="M431"/>
  <c r="N431" l="1"/>
  <c r="G431"/>
  <c r="F431"/>
  <c r="E431"/>
  <c r="I431"/>
  <c r="D431"/>
  <c r="H431"/>
  <c r="C431"/>
  <c r="B430" i="1" l="1"/>
  <c r="O431" i="11"/>
  <c r="K431"/>
  <c r="A431"/>
  <c r="D430" i="1" l="1"/>
  <c r="A430"/>
  <c r="C430"/>
  <c r="P430" i="11"/>
  <c r="M430"/>
  <c r="N430" l="1"/>
  <c r="G430"/>
  <c r="E430"/>
  <c r="C430"/>
  <c r="I430"/>
  <c r="F430"/>
  <c r="H430"/>
  <c r="D430"/>
  <c r="B429" i="1" l="1"/>
  <c r="O430" i="11"/>
  <c r="K430"/>
  <c r="A430"/>
  <c r="C429" i="1" l="1"/>
  <c r="D429"/>
  <c r="A429"/>
  <c r="P429" i="11"/>
  <c r="M429"/>
  <c r="N429" l="1"/>
  <c r="C429"/>
  <c r="F429"/>
  <c r="E429"/>
  <c r="G429"/>
  <c r="D429"/>
  <c r="H429"/>
  <c r="I429"/>
  <c r="B428" i="1" l="1"/>
  <c r="O429" i="11"/>
  <c r="K429"/>
  <c r="A429"/>
  <c r="D428" i="1" l="1"/>
  <c r="A428"/>
  <c r="C428"/>
  <c r="M428" i="11"/>
  <c r="P428"/>
  <c r="N428" l="1"/>
  <c r="E428"/>
  <c r="G428"/>
  <c r="F428"/>
  <c r="C428"/>
  <c r="D428"/>
  <c r="I428"/>
  <c r="H428"/>
  <c r="B427" i="1" l="1"/>
  <c r="O428" i="11"/>
  <c r="K428"/>
  <c r="A428"/>
  <c r="C427" i="1" l="1"/>
  <c r="D427"/>
  <c r="A427"/>
  <c r="M427" i="11"/>
  <c r="P427"/>
  <c r="N427" l="1"/>
  <c r="I427"/>
  <c r="F427"/>
  <c r="H427"/>
  <c r="E427"/>
  <c r="G427"/>
  <c r="C427"/>
  <c r="D427"/>
  <c r="B426" i="1" l="1"/>
  <c r="O427" i="11"/>
  <c r="K427"/>
  <c r="A427"/>
  <c r="D426" i="1" l="1"/>
  <c r="A426"/>
  <c r="C426"/>
  <c r="M426" i="11"/>
  <c r="P426"/>
  <c r="N426" l="1"/>
  <c r="C426"/>
  <c r="D426"/>
  <c r="E426"/>
  <c r="F426"/>
  <c r="H426"/>
  <c r="G426"/>
  <c r="I426"/>
  <c r="B425" i="1" l="1"/>
  <c r="O426" i="11"/>
  <c r="K426"/>
  <c r="A426"/>
  <c r="C425" i="1" l="1"/>
  <c r="D425"/>
  <c r="A425"/>
  <c r="M425" i="11"/>
  <c r="P425"/>
  <c r="N425" l="1"/>
  <c r="E425"/>
  <c r="G425"/>
  <c r="C425"/>
  <c r="I425"/>
  <c r="H425"/>
  <c r="D425"/>
  <c r="F425"/>
  <c r="B424" i="1" l="1"/>
  <c r="O425" i="11"/>
  <c r="K425"/>
  <c r="A425"/>
  <c r="D424" i="1" l="1"/>
  <c r="A424"/>
  <c r="C424"/>
  <c r="M424" i="11"/>
  <c r="P424"/>
  <c r="N424" l="1"/>
  <c r="D424"/>
  <c r="G424"/>
  <c r="I424"/>
  <c r="F424"/>
  <c r="H424"/>
  <c r="E424"/>
  <c r="C424"/>
  <c r="B423" i="1" l="1"/>
  <c r="O424" i="11"/>
  <c r="K424"/>
  <c r="A424"/>
  <c r="C423" i="1" l="1"/>
  <c r="D423"/>
  <c r="A423"/>
  <c r="P423" i="11"/>
  <c r="M423"/>
  <c r="N423" l="1"/>
  <c r="I423"/>
  <c r="G423"/>
  <c r="C423"/>
  <c r="E423"/>
  <c r="D423"/>
  <c r="H423"/>
  <c r="F423"/>
  <c r="B422" i="1" l="1"/>
  <c r="O423" i="11"/>
  <c r="K423"/>
  <c r="A423"/>
  <c r="D422" i="1" l="1"/>
  <c r="A422"/>
  <c r="C422"/>
  <c r="M422" i="11"/>
  <c r="P422"/>
  <c r="N422" l="1"/>
  <c r="D422"/>
  <c r="H422"/>
  <c r="E422"/>
  <c r="F422"/>
  <c r="I422"/>
  <c r="G422"/>
  <c r="C422"/>
  <c r="B421" i="1" l="1"/>
  <c r="O422" i="11"/>
  <c r="K422"/>
  <c r="A422"/>
  <c r="C421" i="1" l="1"/>
  <c r="D421"/>
  <c r="A421"/>
  <c r="M421" i="11"/>
  <c r="P421"/>
  <c r="N421" l="1"/>
  <c r="G421"/>
  <c r="C421"/>
  <c r="F421"/>
  <c r="I421"/>
  <c r="E421"/>
  <c r="H421"/>
  <c r="D421"/>
  <c r="B420" i="1" l="1"/>
  <c r="O421" i="11"/>
  <c r="K421"/>
  <c r="A421"/>
  <c r="D420" i="1" l="1"/>
  <c r="A420"/>
  <c r="C420"/>
  <c r="M420" i="11"/>
  <c r="P420"/>
  <c r="N420" l="1"/>
  <c r="C420"/>
  <c r="I420"/>
  <c r="F420"/>
  <c r="H420"/>
  <c r="E420"/>
  <c r="G420"/>
  <c r="D420"/>
  <c r="B419" i="1" l="1"/>
  <c r="O420" i="11"/>
  <c r="K420"/>
  <c r="A420"/>
  <c r="C419" i="1" l="1"/>
  <c r="D419"/>
  <c r="A419"/>
  <c r="P419" i="11"/>
  <c r="M419"/>
  <c r="N419" l="1"/>
  <c r="E419"/>
  <c r="F419"/>
  <c r="D419"/>
  <c r="G419"/>
  <c r="C419"/>
  <c r="I419"/>
  <c r="H419"/>
  <c r="B418" i="1" l="1"/>
  <c r="O419" i="11"/>
  <c r="K419"/>
  <c r="A419"/>
  <c r="D418" i="1" l="1"/>
  <c r="A418"/>
  <c r="C418"/>
  <c r="M418" i="11"/>
  <c r="P418"/>
  <c r="N418" l="1"/>
  <c r="I418"/>
  <c r="D418"/>
  <c r="G418"/>
  <c r="C418"/>
  <c r="F418"/>
  <c r="E418"/>
  <c r="H418"/>
  <c r="B417" i="1" l="1"/>
  <c r="O418" i="11"/>
  <c r="K418"/>
  <c r="A418"/>
  <c r="C417" i="1" l="1"/>
  <c r="D417"/>
  <c r="A417"/>
  <c r="M417" i="11"/>
  <c r="P417"/>
  <c r="N417" l="1"/>
  <c r="D417"/>
  <c r="H417"/>
  <c r="F417"/>
  <c r="I417"/>
  <c r="G417"/>
  <c r="C417"/>
  <c r="E417"/>
  <c r="B416" i="1" l="1"/>
  <c r="O417" i="11"/>
  <c r="K417"/>
  <c r="A417"/>
  <c r="D416" i="1" l="1"/>
  <c r="A416"/>
  <c r="C416"/>
  <c r="M416" i="11"/>
  <c r="P416"/>
  <c r="N416" l="1"/>
  <c r="F416"/>
  <c r="I416"/>
  <c r="C416"/>
  <c r="E416"/>
  <c r="H416"/>
  <c r="G416"/>
  <c r="D416"/>
  <c r="B415" i="1" l="1"/>
  <c r="O416" i="11"/>
  <c r="K416"/>
  <c r="A416"/>
  <c r="C415" i="1" l="1"/>
  <c r="D415"/>
  <c r="A415"/>
  <c r="M415" i="11"/>
  <c r="P415"/>
  <c r="N415" l="1"/>
  <c r="E415"/>
  <c r="C415"/>
  <c r="F415"/>
  <c r="D415"/>
  <c r="G415"/>
  <c r="I415"/>
  <c r="H415"/>
  <c r="B414" i="1" l="1"/>
  <c r="O415" i="11"/>
  <c r="K415"/>
  <c r="A415"/>
  <c r="D414" i="1" l="1"/>
  <c r="A414"/>
  <c r="C414"/>
  <c r="M414" i="11"/>
  <c r="P414"/>
  <c r="N414" l="1"/>
  <c r="I414"/>
  <c r="C414"/>
  <c r="G414"/>
  <c r="H414"/>
  <c r="F414"/>
  <c r="E414"/>
  <c r="D414"/>
  <c r="B413" i="1" l="1"/>
  <c r="O414" i="11"/>
  <c r="K414"/>
  <c r="A414"/>
  <c r="C413" i="1" l="1"/>
  <c r="D413"/>
  <c r="A413"/>
  <c r="M413" i="11"/>
  <c r="P413"/>
  <c r="N413" l="1"/>
  <c r="E413"/>
  <c r="C413"/>
  <c r="G413"/>
  <c r="H413"/>
  <c r="I413"/>
  <c r="F413"/>
  <c r="D413"/>
  <c r="B412" i="1" l="1"/>
  <c r="O413" i="11"/>
  <c r="K413"/>
  <c r="A413"/>
  <c r="D412" i="1" l="1"/>
  <c r="A412"/>
  <c r="C412"/>
  <c r="M412" i="11"/>
  <c r="P412"/>
  <c r="N412" l="1"/>
  <c r="H412"/>
  <c r="I412"/>
  <c r="C412"/>
  <c r="F412"/>
  <c r="D412"/>
  <c r="G412"/>
  <c r="E412"/>
  <c r="B411" i="1" l="1"/>
  <c r="O412" i="11"/>
  <c r="K412"/>
  <c r="A412"/>
  <c r="C411" i="1" l="1"/>
  <c r="D411"/>
  <c r="A411"/>
  <c r="M411" i="11"/>
  <c r="P411"/>
  <c r="N411" l="1"/>
  <c r="G411"/>
  <c r="C411"/>
  <c r="I411"/>
  <c r="H411"/>
  <c r="E411"/>
  <c r="D411"/>
  <c r="F411"/>
  <c r="B410" i="1" l="1"/>
  <c r="O411" i="11"/>
  <c r="K411"/>
  <c r="A411"/>
  <c r="D410" i="1" l="1"/>
  <c r="A410"/>
  <c r="C410"/>
  <c r="M410" i="11"/>
  <c r="P410"/>
  <c r="N410" l="1"/>
  <c r="D410"/>
  <c r="I410"/>
  <c r="H410"/>
  <c r="F410"/>
  <c r="E410"/>
  <c r="C410"/>
  <c r="G410"/>
  <c r="B409" i="1" l="1"/>
  <c r="O410" i="11"/>
  <c r="K410"/>
  <c r="A410"/>
  <c r="C409" i="1" l="1"/>
  <c r="D409"/>
  <c r="A409"/>
  <c r="M409" i="11"/>
  <c r="P409"/>
  <c r="N409" l="1"/>
  <c r="D409"/>
  <c r="F409"/>
  <c r="C409"/>
  <c r="H409"/>
  <c r="G409"/>
  <c r="I409"/>
  <c r="E409"/>
  <c r="B408" i="1" l="1"/>
  <c r="O409" i="11"/>
  <c r="K409"/>
  <c r="A409"/>
  <c r="D408" i="1" l="1"/>
  <c r="A408"/>
  <c r="C408"/>
  <c r="M408" i="11"/>
  <c r="P408"/>
  <c r="N408" l="1"/>
  <c r="G408"/>
  <c r="F408"/>
  <c r="C408"/>
  <c r="E408"/>
  <c r="D408"/>
  <c r="H408"/>
  <c r="I408"/>
  <c r="B407" i="1" l="1"/>
  <c r="O408" i="11"/>
  <c r="K408"/>
  <c r="A408"/>
  <c r="C407" i="1" l="1"/>
  <c r="D407"/>
  <c r="A407"/>
  <c r="M407" i="11"/>
  <c r="P407"/>
  <c r="N407" l="1"/>
  <c r="I407"/>
  <c r="H407"/>
  <c r="D407"/>
  <c r="E407"/>
  <c r="G407"/>
  <c r="C407"/>
  <c r="F407"/>
  <c r="B406" i="1" l="1"/>
  <c r="O407" i="11"/>
  <c r="K407"/>
  <c r="A407"/>
  <c r="D406" i="1" l="1"/>
  <c r="A406"/>
  <c r="C406"/>
  <c r="M406" i="11"/>
  <c r="P406"/>
  <c r="N406" l="1"/>
  <c r="D406"/>
  <c r="C406"/>
  <c r="H406"/>
  <c r="I406"/>
  <c r="G406"/>
  <c r="E406"/>
  <c r="F406"/>
  <c r="B405" i="1" l="1"/>
  <c r="O406" i="11"/>
  <c r="K406"/>
  <c r="A406"/>
  <c r="C405" i="1" l="1"/>
  <c r="D405"/>
  <c r="A405"/>
  <c r="M405" i="11"/>
  <c r="P405"/>
  <c r="N405" l="1"/>
  <c r="F405"/>
  <c r="D405"/>
  <c r="E405"/>
  <c r="G405"/>
  <c r="H405"/>
  <c r="C405"/>
  <c r="I405"/>
  <c r="B404" i="1" l="1"/>
  <c r="O405" i="11"/>
  <c r="K405"/>
  <c r="A405"/>
  <c r="D404" i="1" l="1"/>
  <c r="A404"/>
  <c r="C404"/>
  <c r="M404" i="11"/>
  <c r="P404"/>
  <c r="N404" l="1"/>
  <c r="F404"/>
  <c r="E404"/>
  <c r="I404"/>
  <c r="C404"/>
  <c r="D404"/>
  <c r="H404"/>
  <c r="G404"/>
  <c r="B403" i="1" l="1"/>
  <c r="O404" i="11"/>
  <c r="K404"/>
  <c r="A404"/>
  <c r="C403" i="1" l="1"/>
  <c r="D403"/>
  <c r="A403"/>
  <c r="M403" i="11"/>
  <c r="P403"/>
  <c r="N403" l="1"/>
  <c r="D403"/>
  <c r="E403"/>
  <c r="I403"/>
  <c r="H403"/>
  <c r="C403"/>
  <c r="G403"/>
  <c r="F403"/>
  <c r="B402" i="1" l="1"/>
  <c r="O403" i="11"/>
  <c r="K403"/>
  <c r="A403"/>
  <c r="D402" i="1" l="1"/>
  <c r="A402"/>
  <c r="C402"/>
  <c r="M402" i="11"/>
  <c r="P402"/>
  <c r="N402" l="1"/>
  <c r="D402"/>
  <c r="G402"/>
  <c r="E402"/>
  <c r="F402"/>
  <c r="H402"/>
  <c r="I402"/>
  <c r="C402"/>
  <c r="B401" i="1" l="1"/>
  <c r="O402" i="11"/>
  <c r="K402"/>
  <c r="A402"/>
  <c r="C401" i="1" l="1"/>
  <c r="D401"/>
  <c r="A401"/>
  <c r="M401" i="11"/>
  <c r="P401"/>
  <c r="N401" l="1"/>
  <c r="D401"/>
  <c r="G401"/>
  <c r="I401"/>
  <c r="C401"/>
  <c r="F401"/>
  <c r="E401"/>
  <c r="H401"/>
  <c r="B400" i="1" l="1"/>
  <c r="O401" i="11"/>
  <c r="K401"/>
  <c r="A401"/>
  <c r="D400" i="1" l="1"/>
  <c r="A400"/>
  <c r="C400"/>
  <c r="M400" i="11"/>
  <c r="P400"/>
  <c r="N400" l="1"/>
  <c r="F400"/>
  <c r="H400"/>
  <c r="D400"/>
  <c r="I400"/>
  <c r="E400"/>
  <c r="G400"/>
  <c r="C400"/>
  <c r="B399" i="1" l="1"/>
  <c r="O400" i="11"/>
  <c r="K400"/>
  <c r="A400"/>
  <c r="C399" i="1" l="1"/>
  <c r="D399"/>
  <c r="A399"/>
  <c r="M399" i="11"/>
  <c r="P399"/>
  <c r="N399" l="1"/>
  <c r="D399"/>
  <c r="I399"/>
  <c r="F399"/>
  <c r="H399"/>
  <c r="E399"/>
  <c r="C399"/>
  <c r="G399"/>
  <c r="B398" i="1" l="1"/>
  <c r="O399" i="11"/>
  <c r="K399"/>
  <c r="A399"/>
  <c r="D398" i="1" l="1"/>
  <c r="A398"/>
  <c r="C398"/>
  <c r="M398" i="11"/>
  <c r="P398"/>
  <c r="N398" l="1"/>
  <c r="D398"/>
  <c r="G398"/>
  <c r="C398"/>
  <c r="H398"/>
  <c r="F398"/>
  <c r="I398"/>
  <c r="E398"/>
  <c r="B397" i="1" l="1"/>
  <c r="O398" i="11"/>
  <c r="K398"/>
  <c r="A398"/>
  <c r="C397" i="1" l="1"/>
  <c r="D397"/>
  <c r="A397"/>
  <c r="M397" i="11"/>
  <c r="P397"/>
  <c r="N397" l="1"/>
  <c r="G397"/>
  <c r="F397"/>
  <c r="C397"/>
  <c r="E397"/>
  <c r="D397"/>
  <c r="I397"/>
  <c r="H397"/>
  <c r="B396" i="1" l="1"/>
  <c r="O397" i="11"/>
  <c r="K397"/>
  <c r="A397"/>
  <c r="D396" i="1" l="1"/>
  <c r="A396"/>
  <c r="C396"/>
  <c r="M396" i="11"/>
  <c r="P396"/>
  <c r="N396" l="1"/>
  <c r="D396"/>
  <c r="H396"/>
  <c r="C396"/>
  <c r="E396"/>
  <c r="G396"/>
  <c r="F396"/>
  <c r="I396"/>
  <c r="B395" i="1" l="1"/>
  <c r="O396" i="11"/>
  <c r="K396"/>
  <c r="A396"/>
  <c r="C395" i="1" l="1"/>
  <c r="D395"/>
  <c r="A395"/>
  <c r="M395" i="11"/>
  <c r="P395"/>
  <c r="N395" l="1"/>
  <c r="E395"/>
  <c r="G395"/>
  <c r="F395"/>
  <c r="H395"/>
  <c r="D395"/>
  <c r="I395"/>
  <c r="C395"/>
  <c r="B394" i="1" l="1"/>
  <c r="O395" i="11"/>
  <c r="K395"/>
  <c r="A395"/>
  <c r="D394" i="1" l="1"/>
  <c r="A394"/>
  <c r="C394"/>
  <c r="M394" i="11"/>
  <c r="P394"/>
  <c r="N394" l="1"/>
  <c r="D394"/>
  <c r="C394"/>
  <c r="H394"/>
  <c r="E394"/>
  <c r="G394"/>
  <c r="I394"/>
  <c r="F394"/>
  <c r="B393" i="1" l="1"/>
  <c r="O394" i="11"/>
  <c r="K394"/>
  <c r="A394"/>
  <c r="C393" i="1" l="1"/>
  <c r="D393"/>
  <c r="A393"/>
  <c r="M393" i="11"/>
  <c r="P393"/>
  <c r="N393" l="1"/>
  <c r="F393"/>
  <c r="G393"/>
  <c r="D393"/>
  <c r="H393"/>
  <c r="C393"/>
  <c r="I393"/>
  <c r="E393"/>
  <c r="B392" i="1" l="1"/>
  <c r="O393" i="11"/>
  <c r="K393"/>
  <c r="A393"/>
  <c r="D392" i="1" l="1"/>
  <c r="A392"/>
  <c r="C392"/>
  <c r="M392" i="11"/>
  <c r="P392"/>
  <c r="N392" l="1"/>
  <c r="F392"/>
  <c r="D392"/>
  <c r="H392"/>
  <c r="I392"/>
  <c r="E392"/>
  <c r="C392"/>
  <c r="G392"/>
  <c r="B391" i="1" l="1"/>
  <c r="O392" i="11"/>
  <c r="K392"/>
  <c r="A392"/>
  <c r="C391" i="1" l="1"/>
  <c r="D391"/>
  <c r="A391"/>
  <c r="P391" i="11"/>
  <c r="M391"/>
  <c r="N391" l="1"/>
  <c r="F391"/>
  <c r="C391"/>
  <c r="I391"/>
  <c r="G391"/>
  <c r="D391"/>
  <c r="E391"/>
  <c r="H391"/>
  <c r="B390" i="1" l="1"/>
  <c r="O391" i="11"/>
  <c r="K391"/>
  <c r="A391"/>
  <c r="D390" i="1" l="1"/>
  <c r="A390"/>
  <c r="C390"/>
  <c r="M390" i="11"/>
  <c r="P390"/>
  <c r="N390" l="1"/>
  <c r="F390"/>
  <c r="D390"/>
  <c r="I390"/>
  <c r="H390"/>
  <c r="C390"/>
  <c r="E390"/>
  <c r="G390"/>
  <c r="B389" i="1" l="1"/>
  <c r="O390" i="11"/>
  <c r="K390"/>
  <c r="A390"/>
  <c r="C389" i="1" l="1"/>
  <c r="D389"/>
  <c r="A389"/>
  <c r="M389" i="11"/>
  <c r="P389"/>
  <c r="N389" l="1"/>
  <c r="D389"/>
  <c r="H389"/>
  <c r="F389"/>
  <c r="C389"/>
  <c r="I389"/>
  <c r="G389"/>
  <c r="E389"/>
  <c r="B388" i="1" l="1"/>
  <c r="O389" i="11"/>
  <c r="K389"/>
  <c r="A389"/>
  <c r="D388" i="1" l="1"/>
  <c r="A388"/>
  <c r="C388"/>
  <c r="M388" i="11"/>
  <c r="P388"/>
  <c r="N388" l="1"/>
  <c r="H388"/>
  <c r="G388"/>
  <c r="I388"/>
  <c r="E388"/>
  <c r="D388"/>
  <c r="C388"/>
  <c r="F388"/>
  <c r="B387" i="1" l="1"/>
  <c r="O388" i="11"/>
  <c r="K388"/>
  <c r="A388"/>
  <c r="C387" i="1" l="1"/>
  <c r="D387"/>
  <c r="A387"/>
  <c r="M387" i="11"/>
  <c r="P387"/>
  <c r="N387" l="1"/>
  <c r="D387"/>
  <c r="C387"/>
  <c r="H387"/>
  <c r="F387"/>
  <c r="I387"/>
  <c r="G387"/>
  <c r="E387"/>
  <c r="B386" i="1" l="1"/>
  <c r="O387" i="11"/>
  <c r="K387"/>
  <c r="A387"/>
  <c r="D386" i="1" l="1"/>
  <c r="A386"/>
  <c r="C386"/>
  <c r="M386" i="11"/>
  <c r="P386"/>
  <c r="N386" l="1"/>
  <c r="G386"/>
  <c r="I386"/>
  <c r="H386"/>
  <c r="F386"/>
  <c r="C386"/>
  <c r="D386"/>
  <c r="E386"/>
  <c r="B385" i="1" l="1"/>
  <c r="O386" i="11"/>
  <c r="K386"/>
  <c r="A386"/>
  <c r="C385" i="1" l="1"/>
  <c r="D385"/>
  <c r="A385"/>
  <c r="M385" i="11"/>
  <c r="P385"/>
  <c r="N385" l="1"/>
  <c r="F385"/>
  <c r="H385"/>
  <c r="C385"/>
  <c r="D385"/>
  <c r="I385"/>
  <c r="G385"/>
  <c r="E385"/>
  <c r="B384" i="1" l="1"/>
  <c r="O385" i="11"/>
  <c r="K385"/>
  <c r="A385"/>
  <c r="D384" i="1" l="1"/>
  <c r="A384"/>
  <c r="C384"/>
  <c r="M384" i="11"/>
  <c r="P384"/>
  <c r="N384" l="1"/>
  <c r="I384"/>
  <c r="E384"/>
  <c r="C384"/>
  <c r="H384"/>
  <c r="D384"/>
  <c r="F384"/>
  <c r="G384"/>
  <c r="B383" i="1" l="1"/>
  <c r="O384" i="11"/>
  <c r="K384"/>
  <c r="A384"/>
  <c r="C383" i="1" l="1"/>
  <c r="D383"/>
  <c r="A383"/>
  <c r="M383" i="11"/>
  <c r="P383"/>
  <c r="N383" l="1"/>
  <c r="E383"/>
  <c r="C383"/>
  <c r="I383"/>
  <c r="H383"/>
  <c r="G383"/>
  <c r="F383"/>
  <c r="D383"/>
  <c r="B382" i="1" l="1"/>
  <c r="O383" i="11"/>
  <c r="K383"/>
  <c r="A383"/>
  <c r="D382" i="1" l="1"/>
  <c r="A382"/>
  <c r="C382"/>
  <c r="M382" i="11"/>
  <c r="P382"/>
  <c r="N382" l="1"/>
  <c r="I382"/>
  <c r="E382"/>
  <c r="C382"/>
  <c r="H382"/>
  <c r="F382"/>
  <c r="D382"/>
  <c r="G382"/>
  <c r="B381" i="1" l="1"/>
  <c r="O382" i="11"/>
  <c r="K382"/>
  <c r="A382"/>
  <c r="C381" i="1" l="1"/>
  <c r="D381"/>
  <c r="A381"/>
  <c r="M381" i="11"/>
  <c r="P381"/>
  <c r="N381" l="1"/>
  <c r="C381"/>
  <c r="D381"/>
  <c r="H381"/>
  <c r="G381"/>
  <c r="I381"/>
  <c r="F381"/>
  <c r="E381"/>
  <c r="B380" i="1" l="1"/>
  <c r="O381" i="11"/>
  <c r="K381"/>
  <c r="A381"/>
  <c r="D380" i="1" l="1"/>
  <c r="A380"/>
  <c r="C380"/>
  <c r="M380" i="11"/>
  <c r="P380"/>
  <c r="N380" l="1"/>
  <c r="D380"/>
  <c r="C380"/>
  <c r="E380"/>
  <c r="H380"/>
  <c r="F380"/>
  <c r="G380"/>
  <c r="I380"/>
  <c r="B379" i="1" l="1"/>
  <c r="O380" i="11"/>
  <c r="K380"/>
  <c r="A380"/>
  <c r="C379" i="1" l="1"/>
  <c r="D379"/>
  <c r="A379"/>
  <c r="M379" i="11"/>
  <c r="P379"/>
  <c r="N379" l="1"/>
  <c r="D379"/>
  <c r="G379"/>
  <c r="I379"/>
  <c r="H379"/>
  <c r="C379"/>
  <c r="E379"/>
  <c r="F379"/>
  <c r="B378" i="1" l="1"/>
  <c r="O379" i="11"/>
  <c r="K379"/>
  <c r="A379"/>
  <c r="D378" i="1" l="1"/>
  <c r="A378"/>
  <c r="C378"/>
  <c r="M378" i="11"/>
  <c r="P378"/>
  <c r="N378" l="1"/>
  <c r="I378"/>
  <c r="H378"/>
  <c r="D378"/>
  <c r="E378"/>
  <c r="F378"/>
  <c r="C378"/>
  <c r="G378"/>
  <c r="B377" i="1" l="1"/>
  <c r="O378" i="11"/>
  <c r="K378"/>
  <c r="A378"/>
  <c r="C377" i="1" l="1"/>
  <c r="D377"/>
  <c r="A377"/>
  <c r="M377" i="11"/>
  <c r="P377"/>
  <c r="N377" l="1"/>
  <c r="F377"/>
  <c r="C377"/>
  <c r="H377"/>
  <c r="E377"/>
  <c r="I377"/>
  <c r="D377"/>
  <c r="G377"/>
  <c r="B376" i="1" l="1"/>
  <c r="O377" i="11"/>
  <c r="K377"/>
  <c r="A377"/>
  <c r="D376" i="1" l="1"/>
  <c r="A376"/>
  <c r="C376"/>
  <c r="M376" i="11"/>
  <c r="P376"/>
  <c r="N376" l="1"/>
  <c r="G376"/>
  <c r="E376"/>
  <c r="C376"/>
  <c r="H376"/>
  <c r="F376"/>
  <c r="D376"/>
  <c r="I376"/>
  <c r="B375" i="1" l="1"/>
  <c r="O376" i="11"/>
  <c r="K376"/>
  <c r="A376"/>
  <c r="C375" i="1" l="1"/>
  <c r="D375"/>
  <c r="A375"/>
  <c r="M375" i="11"/>
  <c r="P375"/>
  <c r="N375" l="1"/>
  <c r="D375"/>
  <c r="G375"/>
  <c r="H375"/>
  <c r="E375"/>
  <c r="C375"/>
  <c r="I375"/>
  <c r="F375"/>
  <c r="B374" i="1" l="1"/>
  <c r="O375" i="11"/>
  <c r="K375"/>
  <c r="A375"/>
  <c r="D374" i="1" l="1"/>
  <c r="A374"/>
  <c r="C374"/>
  <c r="M374" i="11"/>
  <c r="P374"/>
  <c r="N374" l="1"/>
  <c r="I374"/>
  <c r="C374"/>
  <c r="E374"/>
  <c r="G374"/>
  <c r="F374"/>
  <c r="H374"/>
  <c r="D374"/>
  <c r="B373" i="1" l="1"/>
  <c r="O374" i="11"/>
  <c r="K374"/>
  <c r="A374"/>
  <c r="C373" i="1" l="1"/>
  <c r="D373"/>
  <c r="A373"/>
  <c r="M373" i="11"/>
  <c r="P373"/>
  <c r="N373" l="1"/>
  <c r="F373"/>
  <c r="I373"/>
  <c r="C373"/>
  <c r="E373"/>
  <c r="H373"/>
  <c r="G373"/>
  <c r="D373"/>
  <c r="B372" i="1" l="1"/>
  <c r="O373" i="11"/>
  <c r="K373"/>
  <c r="A373"/>
  <c r="D372" i="1" l="1"/>
  <c r="A372"/>
  <c r="C372"/>
  <c r="M372" i="11"/>
  <c r="P372"/>
  <c r="N372" l="1"/>
  <c r="F372"/>
  <c r="D372"/>
  <c r="I372"/>
  <c r="H372"/>
  <c r="C372"/>
  <c r="E372"/>
  <c r="G372"/>
  <c r="B371" i="1" l="1"/>
  <c r="O372" i="11"/>
  <c r="K372"/>
  <c r="A372"/>
  <c r="C371" i="1" l="1"/>
  <c r="D371"/>
  <c r="A371"/>
  <c r="M371" i="11"/>
  <c r="P371"/>
  <c r="N371" l="1"/>
  <c r="G371"/>
  <c r="C371"/>
  <c r="D371"/>
  <c r="H371"/>
  <c r="E371"/>
  <c r="I371"/>
  <c r="F371"/>
  <c r="B370" i="1" l="1"/>
  <c r="O371" i="11"/>
  <c r="K371"/>
  <c r="A371"/>
  <c r="D370" i="1" l="1"/>
  <c r="A370"/>
  <c r="C370"/>
  <c r="M370" i="11"/>
  <c r="P370"/>
  <c r="N370" l="1"/>
  <c r="G370"/>
  <c r="E370"/>
  <c r="H370"/>
  <c r="D370"/>
  <c r="F370"/>
  <c r="I370"/>
  <c r="C370"/>
  <c r="B369" i="1" l="1"/>
  <c r="O370" i="11"/>
  <c r="K370"/>
  <c r="A370"/>
  <c r="C369" i="1" l="1"/>
  <c r="D369"/>
  <c r="A369"/>
  <c r="M369" i="11"/>
  <c r="P369"/>
  <c r="N369" l="1"/>
  <c r="D369"/>
  <c r="G369"/>
  <c r="F369"/>
  <c r="C369"/>
  <c r="H369"/>
  <c r="I369"/>
  <c r="E369"/>
  <c r="B368" i="1" l="1"/>
  <c r="O369" i="11"/>
  <c r="K369"/>
  <c r="A369"/>
  <c r="D368" i="1" l="1"/>
  <c r="A368"/>
  <c r="C368"/>
  <c r="M368" i="11"/>
  <c r="P368"/>
  <c r="N368" l="1"/>
  <c r="E368"/>
  <c r="D368"/>
  <c r="H368"/>
  <c r="F368"/>
  <c r="C368"/>
  <c r="I368"/>
  <c r="G368"/>
  <c r="B367" i="1" l="1"/>
  <c r="O368" i="11"/>
  <c r="K368"/>
  <c r="A368"/>
  <c r="C367" i="1" l="1"/>
  <c r="D367"/>
  <c r="A367"/>
  <c r="M367" i="11"/>
  <c r="P367"/>
  <c r="N367" l="1"/>
  <c r="F367"/>
  <c r="G367"/>
  <c r="H367"/>
  <c r="D367"/>
  <c r="I367"/>
  <c r="E367"/>
  <c r="C367"/>
  <c r="B366" i="1" l="1"/>
  <c r="O367" i="11"/>
  <c r="K367"/>
  <c r="A367"/>
  <c r="D366" i="1" l="1"/>
  <c r="A366"/>
  <c r="C366"/>
  <c r="M366" i="11"/>
  <c r="P366"/>
  <c r="N366" l="1"/>
  <c r="G366"/>
  <c r="F366"/>
  <c r="H366"/>
  <c r="D366"/>
  <c r="C366"/>
  <c r="E366"/>
  <c r="I366"/>
  <c r="B365" i="1" l="1"/>
  <c r="O366" i="11"/>
  <c r="K366"/>
  <c r="A366"/>
  <c r="C365" i="1" l="1"/>
  <c r="D365"/>
  <c r="A365"/>
  <c r="M365" i="11"/>
  <c r="P365"/>
  <c r="N365" l="1"/>
  <c r="C365"/>
  <c r="H365"/>
  <c r="I365"/>
  <c r="E365"/>
  <c r="D365"/>
  <c r="G365"/>
  <c r="F365"/>
  <c r="B364" i="1" l="1"/>
  <c r="O365" i="11"/>
  <c r="K365"/>
  <c r="A365"/>
  <c r="D364" i="1" l="1"/>
  <c r="A364"/>
  <c r="C364"/>
  <c r="M364" i="11"/>
  <c r="P364"/>
  <c r="N364" l="1"/>
  <c r="I364"/>
  <c r="C364"/>
  <c r="D364"/>
  <c r="G364"/>
  <c r="E364"/>
  <c r="F364"/>
  <c r="H364"/>
  <c r="B363" i="1" l="1"/>
  <c r="O364" i="11"/>
  <c r="K364"/>
  <c r="A364"/>
  <c r="C363" i="1" l="1"/>
  <c r="D363"/>
  <c r="A363"/>
  <c r="M363" i="11"/>
  <c r="P363"/>
  <c r="N363" l="1"/>
  <c r="E363"/>
  <c r="C363"/>
  <c r="F363"/>
  <c r="I363"/>
  <c r="H363"/>
  <c r="G363"/>
  <c r="D363"/>
  <c r="B362" i="1" l="1"/>
  <c r="O363" i="11"/>
  <c r="K363"/>
  <c r="A363"/>
  <c r="D362" i="1" l="1"/>
  <c r="A362"/>
  <c r="C362"/>
  <c r="M362" i="11"/>
  <c r="P362"/>
  <c r="N362" l="1"/>
  <c r="F362"/>
  <c r="C362"/>
  <c r="G362"/>
  <c r="D362"/>
  <c r="H362"/>
  <c r="I362"/>
  <c r="E362"/>
  <c r="B361" i="1" l="1"/>
  <c r="O362" i="11"/>
  <c r="K362"/>
  <c r="A362"/>
  <c r="C361" i="1" l="1"/>
  <c r="D361"/>
  <c r="A361"/>
  <c r="M361" i="11"/>
  <c r="P361"/>
  <c r="N361" l="1"/>
  <c r="D361"/>
  <c r="I361"/>
  <c r="F361"/>
  <c r="H361"/>
  <c r="G361"/>
  <c r="C361"/>
  <c r="E361"/>
  <c r="B360" i="1" l="1"/>
  <c r="O361" i="11"/>
  <c r="K361"/>
  <c r="A361"/>
  <c r="D360" i="1" l="1"/>
  <c r="A360"/>
  <c r="C360"/>
  <c r="M360" i="11"/>
  <c r="P360"/>
  <c r="N360" l="1"/>
  <c r="D360"/>
  <c r="C360"/>
  <c r="H360"/>
  <c r="I360"/>
  <c r="G360"/>
  <c r="E360"/>
  <c r="F360"/>
  <c r="B359" i="1" l="1"/>
  <c r="O360" i="11"/>
  <c r="K360"/>
  <c r="A360"/>
  <c r="C359" i="1" l="1"/>
  <c r="D359"/>
  <c r="A359"/>
  <c r="M359" i="11"/>
  <c r="P359"/>
  <c r="N359" l="1"/>
  <c r="E359"/>
  <c r="C359"/>
  <c r="D359"/>
  <c r="H359"/>
  <c r="I359"/>
  <c r="F359"/>
  <c r="G359"/>
  <c r="B358" i="1" l="1"/>
  <c r="O359" i="11"/>
  <c r="K359"/>
  <c r="A359"/>
  <c r="D358" i="1" l="1"/>
  <c r="A358"/>
  <c r="C358"/>
  <c r="M358" i="11"/>
  <c r="P358"/>
  <c r="N358" l="1"/>
  <c r="E358"/>
  <c r="F358"/>
  <c r="C358"/>
  <c r="D358"/>
  <c r="I358"/>
  <c r="G358"/>
  <c r="H358"/>
  <c r="B357" i="1" l="1"/>
  <c r="O358" i="11"/>
  <c r="K358"/>
  <c r="A358"/>
  <c r="C357" i="1" l="1"/>
  <c r="D357"/>
  <c r="A357"/>
  <c r="M357" i="11"/>
  <c r="P357"/>
  <c r="N357" l="1"/>
  <c r="G357"/>
  <c r="I357"/>
  <c r="H357"/>
  <c r="C357"/>
  <c r="E357"/>
  <c r="D357"/>
  <c r="F357"/>
  <c r="B356" i="1" l="1"/>
  <c r="O357" i="11"/>
  <c r="K357"/>
  <c r="A357"/>
  <c r="D356" i="1" l="1"/>
  <c r="A356"/>
  <c r="C356"/>
  <c r="M356" i="11"/>
  <c r="P356"/>
  <c r="N356" l="1"/>
  <c r="F356"/>
  <c r="G356"/>
  <c r="C356"/>
  <c r="E356"/>
  <c r="I356"/>
  <c r="D356"/>
  <c r="H356"/>
  <c r="B355" i="1" l="1"/>
  <c r="O356" i="11"/>
  <c r="K356"/>
  <c r="A356"/>
  <c r="C355" i="1" l="1"/>
  <c r="D355"/>
  <c r="A355"/>
  <c r="M355" i="11"/>
  <c r="P355"/>
  <c r="N355" l="1"/>
  <c r="I355"/>
  <c r="C355"/>
  <c r="G355"/>
  <c r="H355"/>
  <c r="D355"/>
  <c r="E355"/>
  <c r="F355"/>
  <c r="B354" i="1" l="1"/>
  <c r="O355" i="11"/>
  <c r="K355"/>
  <c r="A355"/>
  <c r="D354" i="1" l="1"/>
  <c r="A354"/>
  <c r="C354"/>
  <c r="M354" i="11"/>
  <c r="P354"/>
  <c r="N354" l="1"/>
  <c r="C354"/>
  <c r="D354"/>
  <c r="G354"/>
  <c r="H354"/>
  <c r="F354"/>
  <c r="E354"/>
  <c r="I354"/>
  <c r="B353" i="1" l="1"/>
  <c r="O354" i="11"/>
  <c r="K354"/>
  <c r="A354"/>
  <c r="C353" i="1" l="1"/>
  <c r="D353"/>
  <c r="A353"/>
  <c r="M353" i="11"/>
  <c r="P353"/>
  <c r="N353" l="1"/>
  <c r="H353"/>
  <c r="I353"/>
  <c r="C353"/>
  <c r="F353"/>
  <c r="D353"/>
  <c r="G353"/>
  <c r="E353"/>
  <c r="B352" i="1" l="1"/>
  <c r="O353" i="11"/>
  <c r="K353"/>
  <c r="A353"/>
  <c r="D352" i="1" l="1"/>
  <c r="A352"/>
  <c r="C352"/>
  <c r="M352" i="11"/>
  <c r="P352"/>
  <c r="N352" l="1"/>
  <c r="H352"/>
  <c r="F352"/>
  <c r="C352"/>
  <c r="E352"/>
  <c r="D352"/>
  <c r="G352"/>
  <c r="I352"/>
  <c r="B351" i="1" l="1"/>
  <c r="O352" i="11"/>
  <c r="K352"/>
  <c r="A352"/>
  <c r="C351" i="1" l="1"/>
  <c r="D351"/>
  <c r="A351"/>
  <c r="M351" i="11"/>
  <c r="P351"/>
  <c r="N351" l="1"/>
  <c r="F351"/>
  <c r="E351"/>
  <c r="C351"/>
  <c r="D351"/>
  <c r="G351"/>
  <c r="I351"/>
  <c r="H351"/>
  <c r="B350" i="1" l="1"/>
  <c r="O351" i="11"/>
  <c r="K351"/>
  <c r="A351"/>
  <c r="D350" i="1" l="1"/>
  <c r="A350"/>
  <c r="C350"/>
  <c r="M350" i="11"/>
  <c r="P350"/>
  <c r="N350" l="1"/>
  <c r="C350"/>
  <c r="D350"/>
  <c r="H350"/>
  <c r="F350"/>
  <c r="I350"/>
  <c r="G350"/>
  <c r="E350"/>
  <c r="B349" i="1" l="1"/>
  <c r="O350" i="11"/>
  <c r="K350"/>
  <c r="A350"/>
  <c r="C349" i="1" l="1"/>
  <c r="D349"/>
  <c r="A349"/>
  <c r="P349" i="11"/>
  <c r="M349"/>
  <c r="N349" l="1"/>
  <c r="I349"/>
  <c r="H349"/>
  <c r="F349"/>
  <c r="C349"/>
  <c r="D349"/>
  <c r="G349"/>
  <c r="E349"/>
  <c r="B348" i="1" l="1"/>
  <c r="O349" i="11"/>
  <c r="K349"/>
  <c r="A349"/>
  <c r="D348" i="1" l="1"/>
  <c r="A348"/>
  <c r="C348"/>
  <c r="M348" i="11"/>
  <c r="P348"/>
  <c r="N348" l="1"/>
  <c r="G348"/>
  <c r="C348"/>
  <c r="D348"/>
  <c r="F348"/>
  <c r="H348"/>
  <c r="E348"/>
  <c r="I348"/>
  <c r="B347" i="1" l="1"/>
  <c r="O348" i="11"/>
  <c r="K348"/>
  <c r="A348"/>
  <c r="C347" i="1" l="1"/>
  <c r="D347"/>
  <c r="A347"/>
  <c r="M347" i="11"/>
  <c r="P347"/>
  <c r="N347" l="1"/>
  <c r="I347"/>
  <c r="C347"/>
  <c r="D347"/>
  <c r="G347"/>
  <c r="H347"/>
  <c r="E347"/>
  <c r="F347"/>
  <c r="B346" i="1" l="1"/>
  <c r="O347" i="11"/>
  <c r="K347"/>
  <c r="A347"/>
  <c r="D346" i="1" l="1"/>
  <c r="A346"/>
  <c r="C346"/>
  <c r="M346" i="11"/>
  <c r="P346"/>
  <c r="N346" l="1"/>
  <c r="G346"/>
  <c r="I346"/>
  <c r="D346"/>
  <c r="H346"/>
  <c r="C346"/>
  <c r="F346"/>
  <c r="E346"/>
  <c r="B345" i="1" l="1"/>
  <c r="O346" i="11"/>
  <c r="K346"/>
  <c r="A346"/>
  <c r="C345" i="1" l="1"/>
  <c r="D345"/>
  <c r="A345"/>
  <c r="M345" i="11"/>
  <c r="P345"/>
  <c r="N345" l="1"/>
  <c r="D345"/>
  <c r="H345"/>
  <c r="C345"/>
  <c r="G345"/>
  <c r="F345"/>
  <c r="I345"/>
  <c r="E345"/>
  <c r="B344" i="1" l="1"/>
  <c r="O345" i="11"/>
  <c r="K345"/>
  <c r="A345"/>
  <c r="D344" i="1" l="1"/>
  <c r="A344"/>
  <c r="C344"/>
  <c r="P344" i="11"/>
  <c r="M344"/>
  <c r="N344" l="1"/>
  <c r="D344"/>
  <c r="E344"/>
  <c r="H344"/>
  <c r="G344"/>
  <c r="C344"/>
  <c r="I344"/>
  <c r="F344"/>
  <c r="B343" i="1" l="1"/>
  <c r="O344" i="11"/>
  <c r="K344"/>
  <c r="A344"/>
  <c r="C343" i="1" l="1"/>
  <c r="D343"/>
  <c r="A343"/>
  <c r="M343" i="11"/>
  <c r="P343"/>
  <c r="N343" l="1"/>
  <c r="I343"/>
  <c r="E343"/>
  <c r="G343"/>
  <c r="F343"/>
  <c r="D343"/>
  <c r="C343"/>
  <c r="H343"/>
  <c r="B342" i="1" l="1"/>
  <c r="O343" i="11"/>
  <c r="K343"/>
  <c r="A343"/>
  <c r="D342" i="1" l="1"/>
  <c r="A342"/>
  <c r="C342"/>
  <c r="M342" i="11"/>
  <c r="P342"/>
  <c r="N342" l="1"/>
  <c r="D342"/>
  <c r="C342"/>
  <c r="H342"/>
  <c r="I342"/>
  <c r="G342"/>
  <c r="F342"/>
  <c r="E342"/>
  <c r="B341" i="1" l="1"/>
  <c r="O342" i="11"/>
  <c r="K342"/>
  <c r="A342"/>
  <c r="C341" i="1" l="1"/>
  <c r="D341"/>
  <c r="A341"/>
  <c r="M341" i="11"/>
  <c r="P341"/>
  <c r="N341" l="1"/>
  <c r="D341"/>
  <c r="H341"/>
  <c r="F341"/>
  <c r="E341"/>
  <c r="I341"/>
  <c r="C341"/>
  <c r="G341"/>
  <c r="B340" i="1" l="1"/>
  <c r="O341" i="11"/>
  <c r="K341"/>
  <c r="A341"/>
  <c r="D340" i="1" l="1"/>
  <c r="A340"/>
  <c r="C340"/>
  <c r="M340" i="11"/>
  <c r="P340"/>
  <c r="N340" l="1"/>
  <c r="G340"/>
  <c r="I340"/>
  <c r="E340"/>
  <c r="F340"/>
  <c r="H340"/>
  <c r="D340"/>
  <c r="C340"/>
  <c r="B339" i="1" l="1"/>
  <c r="O340" i="11"/>
  <c r="K340"/>
  <c r="A340"/>
  <c r="C339" i="1" l="1"/>
  <c r="D339"/>
  <c r="A339"/>
  <c r="M339" i="11"/>
  <c r="P339"/>
  <c r="N339" l="1"/>
  <c r="G339"/>
  <c r="C339"/>
  <c r="D339"/>
  <c r="H339"/>
  <c r="F339"/>
  <c r="I339"/>
  <c r="E339"/>
  <c r="B338" i="1" l="1"/>
  <c r="O339" i="11"/>
  <c r="K339"/>
  <c r="A339"/>
  <c r="D338" i="1" l="1"/>
  <c r="A338"/>
  <c r="C338"/>
  <c r="M338" i="11"/>
  <c r="P338"/>
  <c r="N338" l="1"/>
  <c r="F338"/>
  <c r="H338"/>
  <c r="C338"/>
  <c r="E338"/>
  <c r="G338"/>
  <c r="I338"/>
  <c r="D338"/>
  <c r="B337" i="1" l="1"/>
  <c r="O338" i="11"/>
  <c r="K338"/>
  <c r="A338"/>
  <c r="C337" i="1" l="1"/>
  <c r="D337"/>
  <c r="A337"/>
  <c r="M337" i="11"/>
  <c r="P337"/>
  <c r="N337" l="1"/>
  <c r="H337"/>
  <c r="F337"/>
  <c r="C337"/>
  <c r="E337"/>
  <c r="G337"/>
  <c r="I337"/>
  <c r="D337"/>
  <c r="B336" i="1" l="1"/>
  <c r="O337" i="11"/>
  <c r="K337"/>
  <c r="A337"/>
  <c r="D336" i="1" l="1"/>
  <c r="A336"/>
  <c r="C336"/>
  <c r="M336" i="11"/>
  <c r="P336"/>
  <c r="N336" l="1"/>
  <c r="C336"/>
  <c r="D336"/>
  <c r="E336"/>
  <c r="H336"/>
  <c r="G336"/>
  <c r="F336"/>
  <c r="I336"/>
  <c r="B335" i="1" l="1"/>
  <c r="O336" i="11"/>
  <c r="K336"/>
  <c r="A336"/>
  <c r="C335" i="1" l="1"/>
  <c r="D335"/>
  <c r="A335"/>
  <c r="M335" i="11"/>
  <c r="P335"/>
  <c r="N335" l="1"/>
  <c r="I335"/>
  <c r="E335"/>
  <c r="C335"/>
  <c r="F335"/>
  <c r="G335"/>
  <c r="H335"/>
  <c r="D335"/>
  <c r="B334" i="1" l="1"/>
  <c r="O335" i="11"/>
  <c r="K335"/>
  <c r="A335"/>
  <c r="D334" i="1" l="1"/>
  <c r="A334"/>
  <c r="C334"/>
  <c r="M334" i="11"/>
  <c r="P334"/>
  <c r="N334" l="1"/>
  <c r="G334"/>
  <c r="I334"/>
  <c r="C334"/>
  <c r="H334"/>
  <c r="F334"/>
  <c r="E334"/>
  <c r="D334"/>
  <c r="B333" i="1" l="1"/>
  <c r="O334" i="11"/>
  <c r="K334"/>
  <c r="A334"/>
  <c r="C333" i="1" l="1"/>
  <c r="D333"/>
  <c r="A333"/>
  <c r="M333" i="11"/>
  <c r="P333"/>
  <c r="N333" l="1"/>
  <c r="I333"/>
  <c r="H333"/>
  <c r="F333"/>
  <c r="D333"/>
  <c r="G333"/>
  <c r="C333"/>
  <c r="E333"/>
  <c r="B332" i="1" l="1"/>
  <c r="O333" i="11"/>
  <c r="K333"/>
  <c r="A333"/>
  <c r="D332" i="1" l="1"/>
  <c r="A332"/>
  <c r="C332"/>
  <c r="M332" i="11"/>
  <c r="P332"/>
  <c r="N332" l="1"/>
  <c r="C332"/>
  <c r="G332"/>
  <c r="E332"/>
  <c r="H332"/>
  <c r="I332"/>
  <c r="F332"/>
  <c r="D332"/>
  <c r="B331" i="1" l="1"/>
  <c r="O332" i="11"/>
  <c r="K332"/>
  <c r="A332"/>
  <c r="C331" i="1" l="1"/>
  <c r="D331"/>
  <c r="A331"/>
  <c r="M331" i="11"/>
  <c r="P331"/>
  <c r="N331" l="1"/>
  <c r="I331"/>
  <c r="E331"/>
  <c r="D331"/>
  <c r="H331"/>
  <c r="G331"/>
  <c r="C331"/>
  <c r="F331"/>
  <c r="B330" i="1" l="1"/>
  <c r="O331" i="11"/>
  <c r="K331"/>
  <c r="A331"/>
  <c r="D330" i="1" l="1"/>
  <c r="A330"/>
  <c r="C330"/>
  <c r="M330" i="11"/>
  <c r="P330"/>
  <c r="N330" l="1"/>
  <c r="F330"/>
  <c r="C330"/>
  <c r="H330"/>
  <c r="E330"/>
  <c r="I330"/>
  <c r="D330"/>
  <c r="G330"/>
  <c r="B329" i="1" l="1"/>
  <c r="O330" i="11"/>
  <c r="K330"/>
  <c r="A330"/>
  <c r="C329" i="1" l="1"/>
  <c r="D329"/>
  <c r="A329"/>
  <c r="M329" i="11"/>
  <c r="P329"/>
  <c r="N329" l="1"/>
  <c r="G329"/>
  <c r="H329"/>
  <c r="E329"/>
  <c r="C329"/>
  <c r="D329"/>
  <c r="I329"/>
  <c r="F329"/>
  <c r="B328" i="1" l="1"/>
  <c r="O329" i="11"/>
  <c r="K329"/>
  <c r="A329"/>
  <c r="D328" i="1" l="1"/>
  <c r="A328"/>
  <c r="C328"/>
  <c r="M328" i="11"/>
  <c r="P328"/>
  <c r="N328" l="1"/>
  <c r="C328"/>
  <c r="I328"/>
  <c r="D328"/>
  <c r="G328"/>
  <c r="H328"/>
  <c r="F328"/>
  <c r="E328"/>
  <c r="B327" i="1" l="1"/>
  <c r="O328" i="11"/>
  <c r="K328"/>
  <c r="A328"/>
  <c r="C327" i="1" l="1"/>
  <c r="D327"/>
  <c r="A327"/>
  <c r="M327" i="11"/>
  <c r="P327"/>
  <c r="N327" l="1"/>
  <c r="C327"/>
  <c r="H327"/>
  <c r="G327"/>
  <c r="I327"/>
  <c r="E327"/>
  <c r="F327"/>
  <c r="D327"/>
  <c r="B326" i="1" l="1"/>
  <c r="O327" i="11"/>
  <c r="K327"/>
  <c r="A327"/>
  <c r="D326" i="1" l="1"/>
  <c r="A326"/>
  <c r="C326"/>
  <c r="M326" i="11"/>
  <c r="P326"/>
  <c r="N326" l="1"/>
  <c r="C326"/>
  <c r="I326"/>
  <c r="E326"/>
  <c r="F326"/>
  <c r="D326"/>
  <c r="G326"/>
  <c r="H326"/>
  <c r="B325" i="1" l="1"/>
  <c r="O326" i="11"/>
  <c r="K326"/>
  <c r="A326"/>
  <c r="C325" i="1" l="1"/>
  <c r="D325"/>
  <c r="A325"/>
  <c r="M325" i="11"/>
  <c r="P325"/>
  <c r="N325" l="1"/>
  <c r="H325"/>
  <c r="E325"/>
  <c r="D325"/>
  <c r="I325"/>
  <c r="F325"/>
  <c r="G325"/>
  <c r="C325"/>
  <c r="B324" i="1" l="1"/>
  <c r="O325" i="11"/>
  <c r="K325"/>
  <c r="A325"/>
  <c r="D324" i="1" l="1"/>
  <c r="A324"/>
  <c r="C324"/>
  <c r="P324" i="11"/>
  <c r="M324"/>
  <c r="N324" l="1"/>
  <c r="G324"/>
  <c r="D324"/>
  <c r="F324"/>
  <c r="C324"/>
  <c r="I324"/>
  <c r="E324"/>
  <c r="H324"/>
  <c r="B323" i="1" l="1"/>
  <c r="O324" i="11"/>
  <c r="K324"/>
  <c r="A324"/>
  <c r="C323" i="1" l="1"/>
  <c r="D323"/>
  <c r="A323"/>
  <c r="P323" i="11"/>
  <c r="M323"/>
  <c r="N323" l="1"/>
  <c r="C323"/>
  <c r="H323"/>
  <c r="I323"/>
  <c r="G323"/>
  <c r="F323"/>
  <c r="E323"/>
  <c r="D323"/>
  <c r="B322" i="1" l="1"/>
  <c r="O323" i="11"/>
  <c r="K323"/>
  <c r="A323"/>
  <c r="D322" i="1" l="1"/>
  <c r="A322"/>
  <c r="C322"/>
  <c r="M322" i="11"/>
  <c r="P322"/>
  <c r="N322" l="1"/>
  <c r="G322"/>
  <c r="D322"/>
  <c r="C322"/>
  <c r="I322"/>
  <c r="H322"/>
  <c r="F322"/>
  <c r="E322"/>
  <c r="B321" i="1" l="1"/>
  <c r="O322" i="11"/>
  <c r="K322"/>
  <c r="A322"/>
  <c r="C321" i="1" l="1"/>
  <c r="D321"/>
  <c r="A321"/>
  <c r="P321" i="11"/>
  <c r="M321"/>
  <c r="N321" l="1"/>
  <c r="F321"/>
  <c r="E321"/>
  <c r="I321"/>
  <c r="D321"/>
  <c r="G321"/>
  <c r="H321"/>
  <c r="C321"/>
  <c r="B320" i="1" l="1"/>
  <c r="O321" i="11"/>
  <c r="K321"/>
  <c r="A321"/>
  <c r="D320" i="1" l="1"/>
  <c r="A320"/>
  <c r="C320"/>
  <c r="P320" i="11"/>
  <c r="M320"/>
  <c r="N320" l="1"/>
  <c r="C320"/>
  <c r="G320"/>
  <c r="D320"/>
  <c r="E320"/>
  <c r="H320"/>
  <c r="F320"/>
  <c r="I320"/>
  <c r="B319" i="1" l="1"/>
  <c r="O320" i="11"/>
  <c r="K320"/>
  <c r="A320"/>
  <c r="C319" i="1" l="1"/>
  <c r="D319"/>
  <c r="A319"/>
  <c r="M319" i="11"/>
  <c r="P319"/>
  <c r="N319" l="1"/>
  <c r="G319"/>
  <c r="I319"/>
  <c r="D319"/>
  <c r="E319"/>
  <c r="F319"/>
  <c r="H319"/>
  <c r="C319"/>
  <c r="B318" i="1" l="1"/>
  <c r="O319" i="11"/>
  <c r="K319"/>
  <c r="A319"/>
  <c r="D318" i="1" l="1"/>
  <c r="A318"/>
  <c r="C318"/>
  <c r="P318" i="11"/>
  <c r="M318"/>
  <c r="N318" l="1"/>
  <c r="C318"/>
  <c r="D318"/>
  <c r="F318"/>
  <c r="G318"/>
  <c r="E318"/>
  <c r="I318"/>
  <c r="H318"/>
  <c r="B317" i="1" l="1"/>
  <c r="O318" i="11"/>
  <c r="K318"/>
  <c r="A318"/>
  <c r="C317" i="1" l="1"/>
  <c r="D317"/>
  <c r="A317"/>
  <c r="P317" i="11"/>
  <c r="M317"/>
  <c r="N317" l="1"/>
  <c r="C317"/>
  <c r="E317"/>
  <c r="D317"/>
  <c r="F317"/>
  <c r="G317"/>
  <c r="H317"/>
  <c r="I317"/>
  <c r="B316" i="1" l="1"/>
  <c r="O317" i="11"/>
  <c r="K317"/>
  <c r="A317"/>
  <c r="D316" i="1" l="1"/>
  <c r="A316"/>
  <c r="C316"/>
  <c r="P316" i="11"/>
  <c r="M316"/>
  <c r="N316" l="1"/>
  <c r="G316"/>
  <c r="H316"/>
  <c r="C316"/>
  <c r="F316"/>
  <c r="D316"/>
  <c r="E316"/>
  <c r="I316"/>
  <c r="B315" i="1" l="1"/>
  <c r="O316" i="11"/>
  <c r="K316"/>
  <c r="A316"/>
  <c r="C315" i="1" l="1"/>
  <c r="D315"/>
  <c r="A315"/>
  <c r="M315" i="11"/>
  <c r="P315"/>
  <c r="N315" l="1"/>
  <c r="F315"/>
  <c r="C315"/>
  <c r="D315"/>
  <c r="H315"/>
  <c r="G315"/>
  <c r="I315"/>
  <c r="E315"/>
  <c r="B314" i="1" l="1"/>
  <c r="O315" i="11"/>
  <c r="K315"/>
  <c r="A315"/>
  <c r="D314" i="1" l="1"/>
  <c r="A314"/>
  <c r="C314"/>
  <c r="M314" i="11"/>
  <c r="P314"/>
  <c r="N314" l="1"/>
  <c r="G314"/>
  <c r="I314"/>
  <c r="C314"/>
  <c r="H314"/>
  <c r="F314"/>
  <c r="E314"/>
  <c r="D314"/>
  <c r="B313" i="1" l="1"/>
  <c r="O314" i="11"/>
  <c r="K314"/>
  <c r="A314"/>
  <c r="C313" i="1" l="1"/>
  <c r="D313"/>
  <c r="A313"/>
  <c r="M313" i="11"/>
  <c r="P313"/>
  <c r="N313" l="1"/>
  <c r="G313"/>
  <c r="F313"/>
  <c r="E313"/>
  <c r="H313"/>
  <c r="I313"/>
  <c r="C313"/>
  <c r="D313"/>
  <c r="B312" i="1" l="1"/>
  <c r="O313" i="11"/>
  <c r="K313"/>
  <c r="A313"/>
  <c r="D312" i="1" l="1"/>
  <c r="A312"/>
  <c r="C312"/>
  <c r="M312" i="11"/>
  <c r="P312"/>
  <c r="N312" l="1"/>
  <c r="I312"/>
  <c r="E312"/>
  <c r="H312"/>
  <c r="F312"/>
  <c r="D312"/>
  <c r="G312"/>
  <c r="C312"/>
  <c r="B311" i="1" l="1"/>
  <c r="O312" i="11"/>
  <c r="K312"/>
  <c r="A312"/>
  <c r="C311" i="1" l="1"/>
  <c r="D311"/>
  <c r="A311"/>
  <c r="M311" i="11"/>
  <c r="P311"/>
  <c r="N311" l="1"/>
  <c r="C311"/>
  <c r="H311"/>
  <c r="I311"/>
  <c r="E311"/>
  <c r="F311"/>
  <c r="G311"/>
  <c r="D311"/>
  <c r="B310" i="1" l="1"/>
  <c r="O311" i="11"/>
  <c r="K311"/>
  <c r="A311"/>
  <c r="D310" i="1" l="1"/>
  <c r="A310"/>
  <c r="C310"/>
  <c r="M310" i="11"/>
  <c r="P310"/>
  <c r="N310" l="1"/>
  <c r="C310"/>
  <c r="E310"/>
  <c r="F310"/>
  <c r="G310"/>
  <c r="I310"/>
  <c r="H310"/>
  <c r="D310"/>
  <c r="B309" i="1" l="1"/>
  <c r="O310" i="11"/>
  <c r="K310"/>
  <c r="A310"/>
  <c r="C309" i="1" l="1"/>
  <c r="D309"/>
  <c r="A309"/>
  <c r="M309" i="11"/>
  <c r="P309"/>
  <c r="N309" l="1"/>
  <c r="C309"/>
  <c r="D309"/>
  <c r="G309"/>
  <c r="E309"/>
  <c r="H309"/>
  <c r="F309"/>
  <c r="I309"/>
  <c r="B308" i="1" l="1"/>
  <c r="O309" i="11"/>
  <c r="K309"/>
  <c r="A309"/>
  <c r="D308" i="1" l="1"/>
  <c r="A308"/>
  <c r="C308"/>
  <c r="M308" i="11"/>
  <c r="P308"/>
  <c r="N308" l="1"/>
  <c r="G308"/>
  <c r="D308"/>
  <c r="H308"/>
  <c r="C308"/>
  <c r="E308"/>
  <c r="F308"/>
  <c r="I308"/>
  <c r="B307" i="1" l="1"/>
  <c r="O308" i="11"/>
  <c r="K308"/>
  <c r="A308"/>
  <c r="C307" i="1" l="1"/>
  <c r="D307"/>
  <c r="A307"/>
  <c r="P307" i="11"/>
  <c r="M307"/>
  <c r="N307" l="1"/>
  <c r="D307"/>
  <c r="I307"/>
  <c r="E307"/>
  <c r="G307"/>
  <c r="C307"/>
  <c r="H307"/>
  <c r="F307"/>
  <c r="B306" i="1" l="1"/>
  <c r="O307" i="11"/>
  <c r="K307"/>
  <c r="A307"/>
  <c r="D306" i="1" l="1"/>
  <c r="A306"/>
  <c r="C306"/>
  <c r="M306" i="11"/>
  <c r="P306"/>
  <c r="N306" l="1"/>
  <c r="C306"/>
  <c r="H306"/>
  <c r="E306"/>
  <c r="D306"/>
  <c r="F306"/>
  <c r="G306"/>
  <c r="I306"/>
  <c r="B305" i="1" l="1"/>
  <c r="O306" i="11"/>
  <c r="K306"/>
  <c r="A306"/>
  <c r="C305" i="1" l="1"/>
  <c r="D305"/>
  <c r="A305"/>
  <c r="M305" i="11"/>
  <c r="P305"/>
  <c r="N305" l="1"/>
  <c r="D305"/>
  <c r="H305"/>
  <c r="F305"/>
  <c r="E305"/>
  <c r="C305"/>
  <c r="I305"/>
  <c r="G305"/>
  <c r="B304" i="1" l="1"/>
  <c r="O305" i="11"/>
  <c r="K305"/>
  <c r="A305"/>
  <c r="D304" i="1" l="1"/>
  <c r="A304"/>
  <c r="C304"/>
  <c r="M304" i="11"/>
  <c r="P304"/>
  <c r="N304" l="1"/>
  <c r="C304"/>
  <c r="D304"/>
  <c r="G304"/>
  <c r="H304"/>
  <c r="F304"/>
  <c r="I304"/>
  <c r="E304"/>
  <c r="B303" i="1" l="1"/>
  <c r="O304" i="11"/>
  <c r="K304"/>
  <c r="A304"/>
  <c r="C303" i="1" l="1"/>
  <c r="D303"/>
  <c r="A303"/>
  <c r="M303" i="11"/>
  <c r="P303"/>
  <c r="N303" l="1"/>
  <c r="F303"/>
  <c r="H303"/>
  <c r="D303"/>
  <c r="C303"/>
  <c r="I303"/>
  <c r="E303"/>
  <c r="G303"/>
  <c r="B302" i="1" l="1"/>
  <c r="O303" i="11"/>
  <c r="K303"/>
  <c r="A303"/>
  <c r="D302" i="1" l="1"/>
  <c r="A302"/>
  <c r="C302"/>
  <c r="M302" i="11"/>
  <c r="P302"/>
  <c r="N302" l="1"/>
  <c r="C302"/>
  <c r="F302"/>
  <c r="I302"/>
  <c r="D302"/>
  <c r="G302"/>
  <c r="E302"/>
  <c r="H302"/>
  <c r="B301" i="1" l="1"/>
  <c r="O302" i="11"/>
  <c r="K302"/>
  <c r="A302"/>
  <c r="C301" i="1" l="1"/>
  <c r="D301"/>
  <c r="A301"/>
  <c r="M301" i="11"/>
  <c r="P301"/>
  <c r="N301" l="1"/>
  <c r="I301"/>
  <c r="F301"/>
  <c r="C301"/>
  <c r="D301"/>
  <c r="H301"/>
  <c r="G301"/>
  <c r="E301"/>
  <c r="B300" i="1" l="1"/>
  <c r="O301" i="11"/>
  <c r="K301"/>
  <c r="A301"/>
  <c r="D300" i="1" l="1"/>
  <c r="A300"/>
  <c r="C300"/>
  <c r="M300" i="11"/>
  <c r="P300"/>
  <c r="N300" l="1"/>
  <c r="I300"/>
  <c r="E300"/>
  <c r="F300"/>
  <c r="C300"/>
  <c r="H300"/>
  <c r="G300"/>
  <c r="D300"/>
  <c r="B299" i="1" l="1"/>
  <c r="O300" i="11"/>
  <c r="K300"/>
  <c r="A300"/>
  <c r="C299" i="1" l="1"/>
  <c r="D299"/>
  <c r="A299"/>
  <c r="M299" i="11"/>
  <c r="P299"/>
  <c r="N299" l="1"/>
  <c r="C299"/>
  <c r="D299"/>
  <c r="G299"/>
  <c r="I299"/>
  <c r="F299"/>
  <c r="H299"/>
  <c r="E299"/>
  <c r="B298" i="1" l="1"/>
  <c r="O299" i="11"/>
  <c r="K299"/>
  <c r="A299"/>
  <c r="D298" i="1" l="1"/>
  <c r="A298"/>
  <c r="C298"/>
  <c r="P298" i="11"/>
  <c r="M298"/>
  <c r="N298" l="1"/>
  <c r="I298"/>
  <c r="G298"/>
  <c r="D298"/>
  <c r="E298"/>
  <c r="F298"/>
  <c r="H298"/>
  <c r="C298"/>
  <c r="B297" i="1" l="1"/>
  <c r="O298" i="11"/>
  <c r="K298"/>
  <c r="A298"/>
  <c r="C297" i="1" l="1"/>
  <c r="D297"/>
  <c r="A297"/>
  <c r="M297" i="11"/>
  <c r="P297"/>
  <c r="N297" l="1"/>
  <c r="G297"/>
  <c r="H297"/>
  <c r="D297"/>
  <c r="E297"/>
  <c r="C297"/>
  <c r="I297"/>
  <c r="F297"/>
  <c r="B296" i="1" l="1"/>
  <c r="O297" i="11"/>
  <c r="K297"/>
  <c r="A297"/>
  <c r="D296" i="1" l="1"/>
  <c r="A296"/>
  <c r="C296"/>
  <c r="M296" i="11"/>
  <c r="P296"/>
  <c r="N296" l="1"/>
  <c r="D296"/>
  <c r="H296"/>
  <c r="I296"/>
  <c r="E296"/>
  <c r="G296"/>
  <c r="C296"/>
  <c r="F296"/>
  <c r="B295" i="1" l="1"/>
  <c r="O296" i="11"/>
  <c r="K296"/>
  <c r="A296"/>
  <c r="C295" i="1" l="1"/>
  <c r="D295"/>
  <c r="A295"/>
  <c r="P295" i="11"/>
  <c r="M295"/>
  <c r="N295" l="1"/>
  <c r="C295"/>
  <c r="G295"/>
  <c r="D295"/>
  <c r="F295"/>
  <c r="I295"/>
  <c r="E295"/>
  <c r="H295"/>
  <c r="B294" i="1" l="1"/>
  <c r="O295" i="11"/>
  <c r="K295"/>
  <c r="A295"/>
  <c r="D294" i="1" l="1"/>
  <c r="A294"/>
  <c r="C294"/>
  <c r="M294" i="11"/>
  <c r="P294"/>
  <c r="N294" l="1"/>
  <c r="C294"/>
  <c r="H294"/>
  <c r="E294"/>
  <c r="D294"/>
  <c r="F294"/>
  <c r="I294"/>
  <c r="G294"/>
  <c r="B293" i="1" l="1"/>
  <c r="O294" i="11"/>
  <c r="K294"/>
  <c r="A294"/>
  <c r="C293" i="1" l="1"/>
  <c r="A293"/>
  <c r="D293"/>
  <c r="M293" i="11"/>
  <c r="P293"/>
  <c r="N293" l="1"/>
  <c r="H293"/>
  <c r="I293"/>
  <c r="C293"/>
  <c r="G293"/>
  <c r="D293"/>
  <c r="E293"/>
  <c r="F293"/>
  <c r="B292" i="1" l="1"/>
  <c r="O293" i="11"/>
  <c r="K293"/>
  <c r="A293"/>
  <c r="D292" i="1" l="1"/>
  <c r="C292"/>
  <c r="A292"/>
  <c r="M292" i="11"/>
  <c r="P292"/>
  <c r="N292" l="1"/>
  <c r="E292"/>
  <c r="I292"/>
  <c r="F292"/>
  <c r="G292"/>
  <c r="H292"/>
  <c r="C292"/>
  <c r="D292"/>
  <c r="B291" i="1" l="1"/>
  <c r="O292" i="11"/>
  <c r="K292"/>
  <c r="A292"/>
  <c r="C291" i="1" l="1"/>
  <c r="D291"/>
  <c r="A291"/>
  <c r="M291" i="11"/>
  <c r="P291"/>
  <c r="N291" l="1"/>
  <c r="I291"/>
  <c r="E291"/>
  <c r="D291"/>
  <c r="C291"/>
  <c r="G291"/>
  <c r="H291"/>
  <c r="F291"/>
  <c r="B290" i="1" l="1"/>
  <c r="O291" i="11"/>
  <c r="K291"/>
  <c r="A291"/>
  <c r="C290" i="1" l="1"/>
  <c r="A290"/>
  <c r="D290"/>
  <c r="M290" i="11"/>
  <c r="P290"/>
  <c r="N290" l="1"/>
  <c r="F290"/>
  <c r="D290"/>
  <c r="E290"/>
  <c r="C290"/>
  <c r="H290"/>
  <c r="I290"/>
  <c r="G290"/>
  <c r="B289" i="1" l="1"/>
  <c r="O290" i="11"/>
  <c r="K290"/>
  <c r="A290"/>
  <c r="C289" i="1" l="1"/>
  <c r="D289"/>
  <c r="A289"/>
  <c r="P289" i="11"/>
  <c r="M289"/>
  <c r="N289" l="1"/>
  <c r="D289"/>
  <c r="C289"/>
  <c r="H289"/>
  <c r="G289"/>
  <c r="F289"/>
  <c r="E289"/>
  <c r="I289"/>
  <c r="B288" i="1" l="1"/>
  <c r="O289" i="11"/>
  <c r="K289"/>
  <c r="A289"/>
  <c r="C288" i="1" l="1"/>
  <c r="D288"/>
  <c r="A288"/>
  <c r="M288" i="11"/>
  <c r="P288"/>
  <c r="N288" l="1"/>
  <c r="G288"/>
  <c r="E288"/>
  <c r="D288"/>
  <c r="H288"/>
  <c r="F288"/>
  <c r="C288"/>
  <c r="I288"/>
  <c r="B287" i="1" l="1"/>
  <c r="O288" i="11"/>
  <c r="K288"/>
  <c r="A288"/>
  <c r="C287" i="1" l="1"/>
  <c r="D287"/>
  <c r="A287"/>
  <c r="M287" i="11"/>
  <c r="P287"/>
  <c r="N287" l="1"/>
  <c r="C287"/>
  <c r="I287"/>
  <c r="H287"/>
  <c r="D287"/>
  <c r="G287"/>
  <c r="E287"/>
  <c r="F287"/>
  <c r="B286" i="1" l="1"/>
  <c r="O287" i="11"/>
  <c r="K287"/>
  <c r="A287"/>
  <c r="C286" i="1" l="1"/>
  <c r="D286"/>
  <c r="A286"/>
  <c r="M286" i="11"/>
  <c r="P286"/>
  <c r="N286" l="1"/>
  <c r="G286"/>
  <c r="I286"/>
  <c r="H286"/>
  <c r="C286"/>
  <c r="D286"/>
  <c r="F286"/>
  <c r="E286"/>
  <c r="B285" i="1" l="1"/>
  <c r="O286" i="11"/>
  <c r="K286"/>
  <c r="A286"/>
  <c r="C285" i="1" l="1"/>
  <c r="D285"/>
  <c r="A285"/>
  <c r="M285" i="11"/>
  <c r="P285"/>
  <c r="N285" l="1"/>
  <c r="H285"/>
  <c r="I285"/>
  <c r="F285"/>
  <c r="G285"/>
  <c r="E285"/>
  <c r="D285"/>
  <c r="C285"/>
  <c r="B284" i="1" l="1"/>
  <c r="O285" i="11"/>
  <c r="K285"/>
  <c r="A285"/>
  <c r="C284" i="1" l="1"/>
  <c r="D284"/>
  <c r="A284"/>
  <c r="M284" i="11"/>
  <c r="P284"/>
  <c r="N284" l="1"/>
  <c r="D284"/>
  <c r="E284"/>
  <c r="G284"/>
  <c r="H284"/>
  <c r="F284"/>
  <c r="I284"/>
  <c r="C284"/>
  <c r="B283" i="1" l="1"/>
  <c r="O284" i="11"/>
  <c r="K284"/>
  <c r="A284"/>
  <c r="C283" i="1" l="1"/>
  <c r="D283"/>
  <c r="A283"/>
  <c r="M283" i="11"/>
  <c r="P283"/>
  <c r="N283" l="1"/>
  <c r="D283"/>
  <c r="H283"/>
  <c r="G283"/>
  <c r="F283"/>
  <c r="C283"/>
  <c r="I283"/>
  <c r="E283"/>
  <c r="B282" i="1" l="1"/>
  <c r="O283" i="11"/>
  <c r="K283"/>
  <c r="A283"/>
  <c r="C282" i="1" l="1"/>
  <c r="D282"/>
  <c r="A282"/>
  <c r="M282" i="11"/>
  <c r="P282"/>
  <c r="N282" l="1"/>
  <c r="C282"/>
  <c r="E282"/>
  <c r="H282"/>
  <c r="I282"/>
  <c r="F282"/>
  <c r="D282"/>
  <c r="G282"/>
  <c r="B281" i="1" l="1"/>
  <c r="O282" i="11"/>
  <c r="K282"/>
  <c r="A282"/>
  <c r="C281" i="1" l="1"/>
  <c r="D281"/>
  <c r="A281"/>
  <c r="M281" i="11"/>
  <c r="P281"/>
  <c r="N281" l="1"/>
  <c r="C281"/>
  <c r="I281"/>
  <c r="D281"/>
  <c r="G281"/>
  <c r="E281"/>
  <c r="H281"/>
  <c r="F281"/>
  <c r="B280" i="1" l="1"/>
  <c r="O281" i="11"/>
  <c r="K281"/>
  <c r="A281"/>
  <c r="C280" i="1" l="1"/>
  <c r="D280"/>
  <c r="A280"/>
  <c r="M280" i="11"/>
  <c r="P280"/>
  <c r="N280" l="1"/>
  <c r="I280"/>
  <c r="F280"/>
  <c r="H280"/>
  <c r="E280"/>
  <c r="D280"/>
  <c r="G280"/>
  <c r="C280"/>
  <c r="B279" i="1" l="1"/>
  <c r="O280" i="11"/>
  <c r="K280"/>
  <c r="A280"/>
  <c r="C279" i="1" l="1"/>
  <c r="D279"/>
  <c r="A279"/>
  <c r="M279" i="11"/>
  <c r="P279"/>
  <c r="N279" l="1"/>
  <c r="I279"/>
  <c r="G279"/>
  <c r="H279"/>
  <c r="D279"/>
  <c r="E279"/>
  <c r="C279"/>
  <c r="F279"/>
  <c r="B278" i="1" l="1"/>
  <c r="O279" i="11"/>
  <c r="K279"/>
  <c r="A279"/>
  <c r="C278" i="1" l="1"/>
  <c r="D278"/>
  <c r="A278"/>
  <c r="M278" i="11"/>
  <c r="P278"/>
  <c r="N278" l="1"/>
  <c r="I278"/>
  <c r="F278"/>
  <c r="H278"/>
  <c r="D278"/>
  <c r="C278"/>
  <c r="E278"/>
  <c r="G278"/>
  <c r="B277" i="1" l="1"/>
  <c r="O278" i="11"/>
  <c r="K278"/>
  <c r="A278"/>
  <c r="C277" i="1" l="1"/>
  <c r="D277"/>
  <c r="A277"/>
  <c r="M277" i="11"/>
  <c r="P277"/>
  <c r="N277" l="1"/>
  <c r="F277"/>
  <c r="I277"/>
  <c r="C277"/>
  <c r="H277"/>
  <c r="G277"/>
  <c r="E277"/>
  <c r="D277"/>
  <c r="B276" i="1" l="1"/>
  <c r="O277" i="11"/>
  <c r="K277"/>
  <c r="A277"/>
  <c r="C276" i="1" l="1"/>
  <c r="D276"/>
  <c r="A276"/>
  <c r="M276" i="11"/>
  <c r="P276"/>
  <c r="N276" l="1"/>
  <c r="D276"/>
  <c r="F276"/>
  <c r="E276"/>
  <c r="C276"/>
  <c r="I276"/>
  <c r="G276"/>
  <c r="H276"/>
  <c r="B275" i="1" l="1"/>
  <c r="O276" i="11"/>
  <c r="K276"/>
  <c r="A276"/>
  <c r="C275" i="1" l="1"/>
  <c r="D275"/>
  <c r="A275"/>
  <c r="M275" i="11"/>
  <c r="P275"/>
  <c r="N275" l="1"/>
  <c r="E275"/>
  <c r="D275"/>
  <c r="I275"/>
  <c r="H275"/>
  <c r="C275"/>
  <c r="G275"/>
  <c r="F275"/>
  <c r="B274" i="1" l="1"/>
  <c r="O275" i="11"/>
  <c r="K275"/>
  <c r="A275"/>
  <c r="C274" i="1" l="1"/>
  <c r="D274"/>
  <c r="A274"/>
  <c r="M274" i="11"/>
  <c r="P274"/>
  <c r="N274" l="1"/>
  <c r="G274"/>
  <c r="E274"/>
  <c r="I274"/>
  <c r="H274"/>
  <c r="F274"/>
  <c r="D274"/>
  <c r="C274"/>
  <c r="B273" i="1" l="1"/>
  <c r="O274" i="11"/>
  <c r="K274"/>
  <c r="A274"/>
  <c r="C273" i="1" l="1"/>
  <c r="D273"/>
  <c r="A273"/>
  <c r="M273" i="11"/>
  <c r="P273"/>
  <c r="N273" l="1"/>
  <c r="H273"/>
  <c r="E273"/>
  <c r="C273"/>
  <c r="I273"/>
  <c r="D273"/>
  <c r="G273"/>
  <c r="F273"/>
  <c r="B272" i="1" l="1"/>
  <c r="O273" i="11"/>
  <c r="K273"/>
  <c r="A273"/>
  <c r="C272" i="1" l="1"/>
  <c r="D272"/>
  <c r="A272"/>
  <c r="M272" i="11"/>
  <c r="P272"/>
  <c r="N272" l="1"/>
  <c r="H272"/>
  <c r="C272"/>
  <c r="E272"/>
  <c r="G272"/>
  <c r="F272"/>
  <c r="I272"/>
  <c r="D272"/>
  <c r="B271" i="1" l="1"/>
  <c r="O272" i="11"/>
  <c r="K272"/>
  <c r="A272"/>
  <c r="C271" i="1" l="1"/>
  <c r="D271"/>
  <c r="A271"/>
  <c r="P271" i="11"/>
  <c r="M271"/>
  <c r="N271" l="1"/>
  <c r="G271"/>
  <c r="I271"/>
  <c r="E271"/>
  <c r="H271"/>
  <c r="F271"/>
  <c r="C271"/>
  <c r="D271"/>
  <c r="B270" i="1" l="1"/>
  <c r="O271" i="11"/>
  <c r="K271"/>
  <c r="A271"/>
  <c r="C270" i="1" l="1"/>
  <c r="D270"/>
  <c r="A270"/>
  <c r="M270" i="11"/>
  <c r="P270"/>
  <c r="N270" l="1"/>
  <c r="D270"/>
  <c r="G270"/>
  <c r="F270"/>
  <c r="I270"/>
  <c r="E270"/>
  <c r="C270"/>
  <c r="H270"/>
  <c r="B269" i="1" l="1"/>
  <c r="O270" i="11"/>
  <c r="K270"/>
  <c r="A270"/>
  <c r="C269" i="1" l="1"/>
  <c r="D269"/>
  <c r="A269"/>
  <c r="M269" i="11"/>
  <c r="P269"/>
  <c r="N269" l="1"/>
  <c r="G269"/>
  <c r="F269"/>
  <c r="I269"/>
  <c r="D269"/>
  <c r="C269"/>
  <c r="E269"/>
  <c r="H269"/>
  <c r="B268" i="1" l="1"/>
  <c r="O269" i="11"/>
  <c r="K269"/>
  <c r="A269"/>
  <c r="C268" i="1" l="1"/>
  <c r="D268"/>
  <c r="A268"/>
  <c r="M268" i="11"/>
  <c r="P268"/>
  <c r="N268" l="1"/>
  <c r="H268"/>
  <c r="D268"/>
  <c r="F268"/>
  <c r="I268"/>
  <c r="G268"/>
  <c r="C268"/>
  <c r="E268"/>
  <c r="B267" i="1" l="1"/>
  <c r="O268" i="11"/>
  <c r="K268"/>
  <c r="A268"/>
  <c r="C267" i="1" l="1"/>
  <c r="D267"/>
  <c r="A267"/>
  <c r="M267" i="11"/>
  <c r="P267"/>
  <c r="N267" l="1"/>
  <c r="C267"/>
  <c r="E267"/>
  <c r="I267"/>
  <c r="H267"/>
  <c r="D267"/>
  <c r="G267"/>
  <c r="F267"/>
  <c r="B266" i="1" l="1"/>
  <c r="O267" i="11"/>
  <c r="K267"/>
  <c r="A267"/>
  <c r="C266" i="1" l="1"/>
  <c r="D266"/>
  <c r="A266"/>
  <c r="M266" i="11"/>
  <c r="P266"/>
  <c r="N266" l="1"/>
  <c r="C266"/>
  <c r="F266"/>
  <c r="I266"/>
  <c r="G266"/>
  <c r="D266"/>
  <c r="H266"/>
  <c r="E266"/>
  <c r="B265" i="1" l="1"/>
  <c r="O266" i="11"/>
  <c r="K266"/>
  <c r="A266"/>
  <c r="C265" i="1" l="1"/>
  <c r="D265"/>
  <c r="A265"/>
  <c r="M265" i="11"/>
  <c r="P265"/>
  <c r="N265" l="1"/>
  <c r="C265"/>
  <c r="D265"/>
  <c r="H265"/>
  <c r="I265"/>
  <c r="G265"/>
  <c r="F265"/>
  <c r="E265"/>
  <c r="B264" i="1" l="1"/>
  <c r="O265" i="11"/>
  <c r="K265"/>
  <c r="A265"/>
  <c r="C264" i="1" l="1"/>
  <c r="D264"/>
  <c r="A264"/>
  <c r="M264" i="11"/>
  <c r="P264"/>
  <c r="N264" l="1"/>
  <c r="C264"/>
  <c r="H264"/>
  <c r="D264"/>
  <c r="E264"/>
  <c r="I264"/>
  <c r="F264"/>
  <c r="G264"/>
  <c r="B263" i="1" l="1"/>
  <c r="O264" i="11"/>
  <c r="K264"/>
  <c r="A264"/>
  <c r="C263" i="1" l="1"/>
  <c r="D263"/>
  <c r="A263"/>
  <c r="P263" i="11"/>
  <c r="M263"/>
  <c r="N263" l="1"/>
  <c r="H263"/>
  <c r="E263"/>
  <c r="C263"/>
  <c r="G263"/>
  <c r="F263"/>
  <c r="I263"/>
  <c r="D263"/>
  <c r="B262" i="1" l="1"/>
  <c r="O263" i="11"/>
  <c r="K263"/>
  <c r="A263"/>
  <c r="C262" i="1" l="1"/>
  <c r="D262"/>
  <c r="A262"/>
  <c r="M262" i="11"/>
  <c r="P262"/>
  <c r="N262" l="1"/>
  <c r="D262"/>
  <c r="G262"/>
  <c r="I262"/>
  <c r="E262"/>
  <c r="H262"/>
  <c r="C262"/>
  <c r="F262"/>
  <c r="B261" i="1" l="1"/>
  <c r="O262" i="11"/>
  <c r="K262"/>
  <c r="A262"/>
  <c r="C261" i="1" l="1"/>
  <c r="D261"/>
  <c r="A261"/>
  <c r="M261" i="11"/>
  <c r="P261"/>
  <c r="N261" l="1"/>
  <c r="E261"/>
  <c r="C261"/>
  <c r="I261"/>
  <c r="D261"/>
  <c r="G261"/>
  <c r="H261"/>
  <c r="F261"/>
  <c r="B260" i="1" l="1"/>
  <c r="O261" i="11"/>
  <c r="K261"/>
  <c r="A261"/>
  <c r="C260" i="1" l="1"/>
  <c r="D260"/>
  <c r="A260"/>
  <c r="P260" i="11"/>
  <c r="M260"/>
  <c r="N260" l="1"/>
  <c r="H260"/>
  <c r="D260"/>
  <c r="E260"/>
  <c r="C260"/>
  <c r="F260"/>
  <c r="I260"/>
  <c r="G260"/>
  <c r="B259" i="1" l="1"/>
  <c r="O260" i="11"/>
  <c r="K260"/>
  <c r="A260"/>
  <c r="C259" i="1" l="1"/>
  <c r="D259"/>
  <c r="A259"/>
  <c r="M259" i="11"/>
  <c r="P259"/>
  <c r="N259" l="1"/>
  <c r="C259"/>
  <c r="E259"/>
  <c r="G259"/>
  <c r="H259"/>
  <c r="I259"/>
  <c r="F259"/>
  <c r="D259"/>
  <c r="B258" i="1" l="1"/>
  <c r="O259" i="11"/>
  <c r="K259"/>
  <c r="A259"/>
  <c r="C258" i="1" l="1"/>
  <c r="D258"/>
  <c r="A258"/>
  <c r="P258" i="11"/>
  <c r="M258"/>
  <c r="N258" l="1"/>
  <c r="C258"/>
  <c r="I258"/>
  <c r="F258"/>
  <c r="G258"/>
  <c r="H258"/>
  <c r="D258"/>
  <c r="E258"/>
  <c r="B257" i="1" l="1"/>
  <c r="O258" i="11"/>
  <c r="K258"/>
  <c r="A258"/>
  <c r="C257" i="1" l="1"/>
  <c r="D257"/>
  <c r="A257"/>
  <c r="P257" i="11"/>
  <c r="M257"/>
  <c r="N257" l="1"/>
  <c r="F257"/>
  <c r="D257"/>
  <c r="G257"/>
  <c r="E257"/>
  <c r="C257"/>
  <c r="H257"/>
  <c r="I257"/>
  <c r="B256" i="1" l="1"/>
  <c r="O257" i="11"/>
  <c r="K257"/>
  <c r="A257"/>
  <c r="C256" i="1" l="1"/>
  <c r="D256"/>
  <c r="A256"/>
  <c r="M256" i="11"/>
  <c r="P256"/>
  <c r="N256" l="1"/>
  <c r="D256"/>
  <c r="H256"/>
  <c r="I256"/>
  <c r="F256"/>
  <c r="G256"/>
  <c r="C256"/>
  <c r="E256"/>
  <c r="B255" i="1" l="1"/>
  <c r="O256" i="11"/>
  <c r="K256"/>
  <c r="A256"/>
  <c r="C255" i="1" l="1"/>
  <c r="D255"/>
  <c r="A255"/>
  <c r="P255" i="11"/>
  <c r="M255"/>
  <c r="N255" l="1"/>
  <c r="C255"/>
  <c r="H255"/>
  <c r="I255"/>
  <c r="G255"/>
  <c r="E255"/>
  <c r="D255"/>
  <c r="F255"/>
  <c r="B254" i="1" l="1"/>
  <c r="O255" i="11"/>
  <c r="K255"/>
  <c r="A255"/>
  <c r="C254" i="1" l="1"/>
  <c r="D254"/>
  <c r="A254"/>
  <c r="M254" i="11"/>
  <c r="P254"/>
  <c r="N254" l="1"/>
  <c r="I254"/>
  <c r="F254"/>
  <c r="E254"/>
  <c r="C254"/>
  <c r="D254"/>
  <c r="H254"/>
  <c r="G254"/>
  <c r="B253" i="1" l="1"/>
  <c r="O254" i="11"/>
  <c r="K254"/>
  <c r="A254"/>
  <c r="C253" i="1" l="1"/>
  <c r="D253"/>
  <c r="A253"/>
  <c r="P253" i="11"/>
  <c r="M253"/>
  <c r="N253" l="1"/>
  <c r="H253"/>
  <c r="F253"/>
  <c r="D253"/>
  <c r="I253"/>
  <c r="E253"/>
  <c r="G253"/>
  <c r="C253"/>
  <c r="B252" i="1" l="1"/>
  <c r="O253" i="11"/>
  <c r="K253"/>
  <c r="A253"/>
  <c r="C252" i="1" l="1"/>
  <c r="D252"/>
  <c r="A252"/>
  <c r="P252" i="11"/>
  <c r="M252"/>
  <c r="N252" l="1"/>
  <c r="I252"/>
  <c r="D252"/>
  <c r="C252"/>
  <c r="E252"/>
  <c r="H252"/>
  <c r="F252"/>
  <c r="G252"/>
  <c r="B251" i="1" l="1"/>
  <c r="O252" i="11"/>
  <c r="K252"/>
  <c r="A252"/>
  <c r="C251" i="1" l="1"/>
  <c r="D251"/>
  <c r="A251"/>
  <c r="P251" i="11"/>
  <c r="M251"/>
  <c r="N251" l="1"/>
  <c r="C251"/>
  <c r="D251"/>
  <c r="F251"/>
  <c r="E251"/>
  <c r="I251"/>
  <c r="G251"/>
  <c r="H251"/>
  <c r="B250" i="1" l="1"/>
  <c r="O251" i="11"/>
  <c r="K251"/>
  <c r="A251"/>
  <c r="C250" i="1" l="1"/>
  <c r="D250"/>
  <c r="A250"/>
  <c r="P250" i="11"/>
  <c r="M250"/>
  <c r="N250" l="1"/>
  <c r="C250"/>
  <c r="F250"/>
  <c r="E250"/>
  <c r="I250"/>
  <c r="G250"/>
  <c r="D250"/>
  <c r="H250"/>
  <c r="B249" i="1" l="1"/>
  <c r="O250" i="11"/>
  <c r="K250"/>
  <c r="A250"/>
  <c r="C249" i="1" l="1"/>
  <c r="D249"/>
  <c r="A249"/>
  <c r="M249" i="11"/>
  <c r="P249"/>
  <c r="N249" l="1"/>
  <c r="C249"/>
  <c r="G249"/>
  <c r="I249"/>
  <c r="F249"/>
  <c r="D249"/>
  <c r="H249"/>
  <c r="E249"/>
  <c r="B248" i="1" l="1"/>
  <c r="O249" i="11"/>
  <c r="K249"/>
  <c r="A249"/>
  <c r="C248" i="1" l="1"/>
  <c r="D248"/>
  <c r="A248"/>
  <c r="P248" i="11"/>
  <c r="M248"/>
  <c r="N248" l="1"/>
  <c r="C248"/>
  <c r="I248"/>
  <c r="E248"/>
  <c r="D248"/>
  <c r="G248"/>
  <c r="H248"/>
  <c r="F248"/>
  <c r="B247" i="1" l="1"/>
  <c r="O248" i="11"/>
  <c r="K248"/>
  <c r="A248"/>
  <c r="C247" i="1" l="1"/>
  <c r="D247"/>
  <c r="A247"/>
  <c r="P247" i="11"/>
  <c r="M247"/>
  <c r="N247" l="1"/>
  <c r="D247"/>
  <c r="C247"/>
  <c r="E247"/>
  <c r="H247"/>
  <c r="G247"/>
  <c r="F247"/>
  <c r="I247"/>
  <c r="B246" i="1" l="1"/>
  <c r="O247" i="11"/>
  <c r="K247"/>
  <c r="A247"/>
  <c r="C246" i="1" l="1"/>
  <c r="D246"/>
  <c r="A246"/>
  <c r="P246" i="11"/>
  <c r="M246"/>
  <c r="N246" l="1"/>
  <c r="I246"/>
  <c r="D246"/>
  <c r="H246"/>
  <c r="E246"/>
  <c r="G246"/>
  <c r="C246"/>
  <c r="F246"/>
  <c r="B245" i="1" l="1"/>
  <c r="O246" i="11"/>
  <c r="K246"/>
  <c r="A246"/>
  <c r="C245" i="1" l="1"/>
  <c r="D245"/>
  <c r="A245"/>
  <c r="P245" i="11"/>
  <c r="M245"/>
  <c r="N245" l="1"/>
  <c r="C245"/>
  <c r="D245"/>
  <c r="H245"/>
  <c r="E245"/>
  <c r="I245"/>
  <c r="G245"/>
  <c r="F245"/>
  <c r="B244" i="1" l="1"/>
  <c r="O245" i="11"/>
  <c r="K245"/>
  <c r="A245"/>
  <c r="C244" i="1" l="1"/>
  <c r="D244"/>
  <c r="A244"/>
  <c r="M244" i="11"/>
  <c r="P244"/>
  <c r="N244" l="1"/>
  <c r="H244"/>
  <c r="E244"/>
  <c r="C244"/>
  <c r="D244"/>
  <c r="G244"/>
  <c r="F244"/>
  <c r="I244"/>
  <c r="B243" i="1" l="1"/>
  <c r="O244" i="11"/>
  <c r="K244"/>
  <c r="A244"/>
  <c r="C243" i="1" l="1"/>
  <c r="D243"/>
  <c r="A243"/>
  <c r="P243" i="11"/>
  <c r="M243"/>
  <c r="N243" l="1"/>
  <c r="D243"/>
  <c r="F243"/>
  <c r="I243"/>
  <c r="C243"/>
  <c r="E243"/>
  <c r="H243"/>
  <c r="G243"/>
  <c r="B242" i="1" l="1"/>
  <c r="O243" i="11"/>
  <c r="K243"/>
  <c r="A243"/>
  <c r="C242" i="1" l="1"/>
  <c r="D242"/>
  <c r="A242"/>
  <c r="M242" i="11"/>
  <c r="P242"/>
  <c r="N242" l="1"/>
  <c r="D242"/>
  <c r="C242"/>
  <c r="H242"/>
  <c r="E242"/>
  <c r="G242"/>
  <c r="F242"/>
  <c r="I242"/>
  <c r="B241" i="1" l="1"/>
  <c r="O242" i="11"/>
  <c r="K242"/>
  <c r="A242"/>
  <c r="C241" i="1" l="1"/>
  <c r="D241"/>
  <c r="A241"/>
  <c r="M241" i="11"/>
  <c r="P241"/>
  <c r="N241" l="1"/>
  <c r="G241"/>
  <c r="I241"/>
  <c r="F241"/>
  <c r="E241"/>
  <c r="H241"/>
  <c r="C241"/>
  <c r="D241"/>
  <c r="B240" i="1" l="1"/>
  <c r="O241" i="11"/>
  <c r="K241"/>
  <c r="A241"/>
  <c r="C240" i="1" l="1"/>
  <c r="D240"/>
  <c r="A240"/>
  <c r="M240" i="11"/>
  <c r="P240"/>
  <c r="N240" l="1"/>
  <c r="D240"/>
  <c r="F240"/>
  <c r="G240"/>
  <c r="E240"/>
  <c r="H240"/>
  <c r="C240"/>
  <c r="I240"/>
  <c r="B239" i="1" l="1"/>
  <c r="O240" i="11"/>
  <c r="K240"/>
  <c r="A240"/>
  <c r="C239" i="1" l="1"/>
  <c r="D239"/>
  <c r="A239"/>
  <c r="M239" i="11"/>
  <c r="P239"/>
  <c r="N239" l="1"/>
  <c r="F239"/>
  <c r="E239"/>
  <c r="I239"/>
  <c r="G239"/>
  <c r="D239"/>
  <c r="C239"/>
  <c r="H239"/>
  <c r="B238" i="1" l="1"/>
  <c r="O239" i="11"/>
  <c r="K239"/>
  <c r="A239"/>
  <c r="C238" i="1" l="1"/>
  <c r="D238"/>
  <c r="A238"/>
  <c r="M238" i="11"/>
  <c r="P238"/>
  <c r="N238" l="1"/>
  <c r="C238"/>
  <c r="H238"/>
  <c r="D238"/>
  <c r="I238"/>
  <c r="G238"/>
  <c r="F238"/>
  <c r="E238"/>
  <c r="B237" i="1" l="1"/>
  <c r="O238" i="11"/>
  <c r="K238"/>
  <c r="A238"/>
  <c r="C237" i="1" l="1"/>
  <c r="D237"/>
  <c r="A237"/>
  <c r="M237" i="11"/>
  <c r="P237"/>
  <c r="N237" l="1"/>
  <c r="D237"/>
  <c r="E237"/>
  <c r="H237"/>
  <c r="I237"/>
  <c r="C237"/>
  <c r="G237"/>
  <c r="F237"/>
  <c r="B236" i="1" l="1"/>
  <c r="O237" i="11"/>
  <c r="K237"/>
  <c r="A237"/>
  <c r="C236" i="1" l="1"/>
  <c r="D236"/>
  <c r="A236"/>
  <c r="M236" i="11"/>
  <c r="P236"/>
  <c r="N236" l="1"/>
  <c r="G236"/>
  <c r="D236"/>
  <c r="C236"/>
  <c r="H236"/>
  <c r="F236"/>
  <c r="I236"/>
  <c r="E236"/>
  <c r="B235" i="1" l="1"/>
  <c r="O236" i="11"/>
  <c r="K236"/>
  <c r="A236"/>
  <c r="C235" i="1" l="1"/>
  <c r="D235"/>
  <c r="A235"/>
  <c r="M235" i="11"/>
  <c r="P235"/>
  <c r="N235" l="1"/>
  <c r="H235"/>
  <c r="E235"/>
  <c r="C235"/>
  <c r="I235"/>
  <c r="G235"/>
  <c r="D235"/>
  <c r="F235"/>
  <c r="B234" i="1" l="1"/>
  <c r="O235" i="11"/>
  <c r="K235"/>
  <c r="A235"/>
  <c r="C234" i="1" l="1"/>
  <c r="D234"/>
  <c r="A234"/>
  <c r="M234" i="11"/>
  <c r="P234"/>
  <c r="N234" l="1"/>
  <c r="C234"/>
  <c r="E234"/>
  <c r="G234"/>
  <c r="D234"/>
  <c r="F234"/>
  <c r="H234"/>
  <c r="I234"/>
  <c r="B233" i="1" l="1"/>
  <c r="O234" i="11"/>
  <c r="K234"/>
  <c r="A234"/>
  <c r="C233" i="1" l="1"/>
  <c r="D233"/>
  <c r="A233"/>
  <c r="M233" i="11"/>
  <c r="P233"/>
  <c r="N233" l="1"/>
  <c r="C233"/>
  <c r="G233"/>
  <c r="F233"/>
  <c r="I233"/>
  <c r="H233"/>
  <c r="D233"/>
  <c r="E233"/>
  <c r="B232" i="1" l="1"/>
  <c r="O233" i="11"/>
  <c r="K233"/>
  <c r="A233"/>
  <c r="C232" i="1" l="1"/>
  <c r="D232"/>
  <c r="A232"/>
  <c r="P232" i="11"/>
  <c r="M232"/>
  <c r="N232" l="1"/>
  <c r="H232"/>
  <c r="E232"/>
  <c r="D232"/>
  <c r="I232"/>
  <c r="C232"/>
  <c r="F232"/>
  <c r="G232"/>
  <c r="B231" i="1" l="1"/>
  <c r="O232" i="11"/>
  <c r="K232"/>
  <c r="A232"/>
  <c r="C231" i="1" l="1"/>
  <c r="D231"/>
  <c r="A231"/>
  <c r="P231" i="11"/>
  <c r="M231"/>
  <c r="N231" l="1"/>
  <c r="D231"/>
  <c r="F231"/>
  <c r="C231"/>
  <c r="G231"/>
  <c r="H231"/>
  <c r="I231"/>
  <c r="E231"/>
  <c r="B230" i="1" l="1"/>
  <c r="O231" i="11"/>
  <c r="K231"/>
  <c r="A231"/>
  <c r="C230" i="1" l="1"/>
  <c r="D230"/>
  <c r="A230"/>
  <c r="M230" i="11"/>
  <c r="P230"/>
  <c r="N230" l="1"/>
  <c r="E230"/>
  <c r="C230"/>
  <c r="D230"/>
  <c r="H230"/>
  <c r="I230"/>
  <c r="G230"/>
  <c r="F230"/>
  <c r="B229" i="1" l="1"/>
  <c r="O230" i="11"/>
  <c r="K230"/>
  <c r="A230"/>
  <c r="C229" i="1" l="1"/>
  <c r="D229"/>
  <c r="A229"/>
  <c r="P229" i="11"/>
  <c r="M229"/>
  <c r="N229" l="1"/>
  <c r="C229"/>
  <c r="G229"/>
  <c r="E229"/>
  <c r="F229"/>
  <c r="I229"/>
  <c r="H229"/>
  <c r="D229"/>
  <c r="B228" i="1" l="1"/>
  <c r="O229" i="11"/>
  <c r="K229"/>
  <c r="A229"/>
  <c r="C228" i="1" l="1"/>
  <c r="D228"/>
  <c r="A228"/>
  <c r="M228" i="11"/>
  <c r="P228"/>
  <c r="N228" l="1"/>
  <c r="C228"/>
  <c r="I228"/>
  <c r="D228"/>
  <c r="H228"/>
  <c r="E228"/>
  <c r="F228"/>
  <c r="G228"/>
  <c r="B227" i="1" l="1"/>
  <c r="O228" i="11"/>
  <c r="K228"/>
  <c r="A228"/>
  <c r="C227" i="1" l="1"/>
  <c r="D227"/>
  <c r="A227"/>
  <c r="M227" i="11"/>
  <c r="P227"/>
  <c r="N227" l="1"/>
  <c r="C227"/>
  <c r="D227"/>
  <c r="F227"/>
  <c r="I227"/>
  <c r="G227"/>
  <c r="E227"/>
  <c r="H227"/>
  <c r="B226" i="1" l="1"/>
  <c r="O227" i="11"/>
  <c r="K227"/>
  <c r="A227"/>
  <c r="C226" i="1" l="1"/>
  <c r="D226"/>
  <c r="A226"/>
  <c r="M226" i="11"/>
  <c r="P226"/>
  <c r="N226" l="1"/>
  <c r="G226"/>
  <c r="F226"/>
  <c r="D226"/>
  <c r="I226"/>
  <c r="C226"/>
  <c r="H226"/>
  <c r="E226"/>
  <c r="B225" i="1" l="1"/>
  <c r="O226" i="11"/>
  <c r="K226"/>
  <c r="A226"/>
  <c r="C225" i="1" l="1"/>
  <c r="D225"/>
  <c r="A225"/>
  <c r="M225" i="11"/>
  <c r="P225"/>
  <c r="N225" l="1"/>
  <c r="G225"/>
  <c r="E225"/>
  <c r="C225"/>
  <c r="D225"/>
  <c r="H225"/>
  <c r="F225"/>
  <c r="I225"/>
  <c r="B224" i="1" l="1"/>
  <c r="O225" i="11"/>
  <c r="K225"/>
  <c r="A225"/>
  <c r="C224" i="1" l="1"/>
  <c r="D224"/>
  <c r="A224"/>
  <c r="M224" i="11"/>
  <c r="P224"/>
  <c r="N224" l="1"/>
  <c r="C224"/>
  <c r="F224"/>
  <c r="D224"/>
  <c r="I224"/>
  <c r="H224"/>
  <c r="G224"/>
  <c r="E224"/>
  <c r="B223" i="1" l="1"/>
  <c r="O224" i="11"/>
  <c r="K224"/>
  <c r="A224"/>
  <c r="C223" i="1" l="1"/>
  <c r="D223"/>
  <c r="A223"/>
  <c r="M223" i="11"/>
  <c r="P223"/>
  <c r="N223" l="1"/>
  <c r="F223"/>
  <c r="E223"/>
  <c r="D223"/>
  <c r="C223"/>
  <c r="H223"/>
  <c r="G223"/>
  <c r="I223"/>
  <c r="B222" i="1" l="1"/>
  <c r="O223" i="11"/>
  <c r="K223"/>
  <c r="A223"/>
  <c r="C222" i="1" l="1"/>
  <c r="D222"/>
  <c r="A222"/>
  <c r="M222" i="11"/>
  <c r="P222"/>
  <c r="N222" l="1"/>
  <c r="C222"/>
  <c r="F222"/>
  <c r="D222"/>
  <c r="I222"/>
  <c r="H222"/>
  <c r="G222"/>
  <c r="E222"/>
  <c r="B221" i="1" l="1"/>
  <c r="O222" i="11"/>
  <c r="K222"/>
  <c r="A222"/>
  <c r="C221" i="1" l="1"/>
  <c r="D221"/>
  <c r="A221"/>
  <c r="M221" i="11"/>
  <c r="P221"/>
  <c r="N221" l="1"/>
  <c r="C221"/>
  <c r="F221"/>
  <c r="H221"/>
  <c r="D221"/>
  <c r="I221"/>
  <c r="E221"/>
  <c r="G221"/>
  <c r="B220" i="1" l="1"/>
  <c r="O221" i="11"/>
  <c r="K221"/>
  <c r="A221"/>
  <c r="C220" i="1" l="1"/>
  <c r="D220"/>
  <c r="A220"/>
  <c r="M220" i="11"/>
  <c r="P220"/>
  <c r="N220" l="1"/>
  <c r="C220"/>
  <c r="H220"/>
  <c r="G220"/>
  <c r="D220"/>
  <c r="E220"/>
  <c r="F220"/>
  <c r="I220"/>
  <c r="B219" i="1" l="1"/>
  <c r="O220" i="11"/>
  <c r="K220"/>
  <c r="A220"/>
  <c r="C219" i="1" l="1"/>
  <c r="D219"/>
  <c r="A219"/>
  <c r="M219" i="11"/>
  <c r="P219"/>
  <c r="N219" l="1"/>
  <c r="D219"/>
  <c r="I219"/>
  <c r="C219"/>
  <c r="G219"/>
  <c r="H219"/>
  <c r="F219"/>
  <c r="E219"/>
  <c r="B218" i="1" l="1"/>
  <c r="O219" i="11"/>
  <c r="K219"/>
  <c r="A219"/>
  <c r="C218" i="1" l="1"/>
  <c r="D218"/>
  <c r="A218"/>
  <c r="P218" i="11"/>
  <c r="M218"/>
  <c r="N218" l="1"/>
  <c r="D218"/>
  <c r="I218"/>
  <c r="H218"/>
  <c r="F218"/>
  <c r="G218"/>
  <c r="C218"/>
  <c r="E218"/>
  <c r="B217" i="1" l="1"/>
  <c r="O218" i="11"/>
  <c r="K218"/>
  <c r="A218"/>
  <c r="C217" i="1" l="1"/>
  <c r="D217"/>
  <c r="A217"/>
  <c r="P217" i="11"/>
  <c r="M217"/>
  <c r="N217" l="1"/>
  <c r="C217"/>
  <c r="I217"/>
  <c r="H217"/>
  <c r="D217"/>
  <c r="F217"/>
  <c r="G217"/>
  <c r="E217"/>
  <c r="B216" i="1" l="1"/>
  <c r="O217" i="11"/>
  <c r="K217"/>
  <c r="A217"/>
  <c r="C216" i="1" l="1"/>
  <c r="D216"/>
  <c r="A216"/>
  <c r="P216" i="11"/>
  <c r="M216"/>
  <c r="N216" l="1"/>
  <c r="C216"/>
  <c r="D216"/>
  <c r="E216"/>
  <c r="H216"/>
  <c r="F216"/>
  <c r="I216"/>
  <c r="G216"/>
  <c r="B215" i="1" l="1"/>
  <c r="O216" i="11"/>
  <c r="K216"/>
  <c r="A216"/>
  <c r="C215" i="1" l="1"/>
  <c r="D215"/>
  <c r="A215"/>
  <c r="M215" i="11"/>
  <c r="P215"/>
  <c r="N215" l="1"/>
  <c r="I215"/>
  <c r="C215"/>
  <c r="E215"/>
  <c r="D215"/>
  <c r="H215"/>
  <c r="G215"/>
  <c r="F215"/>
  <c r="B214" i="1" l="1"/>
  <c r="O215" i="11"/>
  <c r="K215"/>
  <c r="A215"/>
  <c r="C214" i="1" l="1"/>
  <c r="D214"/>
  <c r="A214"/>
  <c r="M214" i="11"/>
  <c r="P214"/>
  <c r="N214" l="1"/>
  <c r="C214"/>
  <c r="F214"/>
  <c r="G214"/>
  <c r="I214"/>
  <c r="H214"/>
  <c r="D214"/>
  <c r="E214"/>
  <c r="B213" i="1" l="1"/>
  <c r="O214" i="11"/>
  <c r="K214"/>
  <c r="A214"/>
  <c r="C213" i="1" l="1"/>
  <c r="D213"/>
  <c r="A213"/>
  <c r="M213" i="11"/>
  <c r="P213"/>
  <c r="N213" l="1"/>
  <c r="H213"/>
  <c r="C213"/>
  <c r="E213"/>
  <c r="G213"/>
  <c r="D213"/>
  <c r="F213"/>
  <c r="I213"/>
  <c r="B212" i="1" l="1"/>
  <c r="O213" i="11"/>
  <c r="K213"/>
  <c r="A213"/>
  <c r="C212" i="1" l="1"/>
  <c r="D212"/>
  <c r="A212"/>
  <c r="M212" i="11"/>
  <c r="P212"/>
  <c r="N212" l="1"/>
  <c r="D212"/>
  <c r="F212"/>
  <c r="G212"/>
  <c r="E212"/>
  <c r="H212"/>
  <c r="C212"/>
  <c r="I212"/>
  <c r="B211" i="1" l="1"/>
  <c r="O212" i="11"/>
  <c r="K212"/>
  <c r="A212"/>
  <c r="C211" i="1" l="1"/>
  <c r="D211"/>
  <c r="A211"/>
  <c r="P211" i="11"/>
  <c r="M211"/>
  <c r="N211" l="1"/>
  <c r="D211"/>
  <c r="G211"/>
  <c r="H211"/>
  <c r="F211"/>
  <c r="I211"/>
  <c r="E211"/>
  <c r="C211"/>
  <c r="B210" i="1" l="1"/>
  <c r="O211" i="11"/>
  <c r="K211"/>
  <c r="A211"/>
  <c r="C210" i="1" l="1"/>
  <c r="D210"/>
  <c r="A210"/>
  <c r="M210" i="11"/>
  <c r="P210"/>
  <c r="N210" l="1"/>
  <c r="H210"/>
  <c r="C210"/>
  <c r="E210"/>
  <c r="F210"/>
  <c r="D210"/>
  <c r="I210"/>
  <c r="G210"/>
  <c r="B209" i="1" l="1"/>
  <c r="O210" i="11"/>
  <c r="K210"/>
  <c r="A210"/>
  <c r="C209" i="1" l="1"/>
  <c r="D209"/>
  <c r="A209"/>
  <c r="M209" i="11"/>
  <c r="P209"/>
  <c r="N209" l="1"/>
  <c r="H209"/>
  <c r="F209"/>
  <c r="G209"/>
  <c r="E209"/>
  <c r="D209"/>
  <c r="C209"/>
  <c r="I209"/>
  <c r="B208" i="1" l="1"/>
  <c r="O209" i="11"/>
  <c r="K209"/>
  <c r="A209"/>
  <c r="C208" i="1" l="1"/>
  <c r="D208"/>
  <c r="A208"/>
  <c r="M208" i="11"/>
  <c r="P208"/>
  <c r="N208" l="1"/>
  <c r="F208"/>
  <c r="C208"/>
  <c r="D208"/>
  <c r="E208"/>
  <c r="H208"/>
  <c r="G208"/>
  <c r="I208"/>
  <c r="B207" i="1" l="1"/>
  <c r="O208" i="11"/>
  <c r="K208"/>
  <c r="A208"/>
  <c r="C207" i="1" l="1"/>
  <c r="D207"/>
  <c r="A207"/>
  <c r="M207" i="11"/>
  <c r="P207"/>
  <c r="N207" l="1"/>
  <c r="I207"/>
  <c r="F207"/>
  <c r="G207"/>
  <c r="E207"/>
  <c r="H207"/>
  <c r="C207"/>
  <c r="D207"/>
  <c r="B206" i="1" l="1"/>
  <c r="O207" i="11"/>
  <c r="K207"/>
  <c r="A207"/>
  <c r="C206" i="1" l="1"/>
  <c r="D206"/>
  <c r="A206"/>
  <c r="M206" i="11"/>
  <c r="P206"/>
  <c r="N206" l="1"/>
  <c r="D206"/>
  <c r="G206"/>
  <c r="I206"/>
  <c r="F206"/>
  <c r="C206"/>
  <c r="E206"/>
  <c r="H206"/>
  <c r="B205" i="1" l="1"/>
  <c r="O206" i="11"/>
  <c r="K206"/>
  <c r="A206"/>
  <c r="C205" i="1" l="1"/>
  <c r="D205"/>
  <c r="A205"/>
  <c r="M205" i="11"/>
  <c r="P205"/>
  <c r="N205" l="1"/>
  <c r="C205"/>
  <c r="E205"/>
  <c r="G205"/>
  <c r="D205"/>
  <c r="F205"/>
  <c r="H205"/>
  <c r="I205"/>
  <c r="B204" i="1" l="1"/>
  <c r="O205" i="11"/>
  <c r="K205"/>
  <c r="A205"/>
  <c r="C204" i="1" l="1"/>
  <c r="D204"/>
  <c r="A204"/>
  <c r="M204" i="11"/>
  <c r="P204"/>
  <c r="N204" l="1"/>
  <c r="I204"/>
  <c r="F204"/>
  <c r="E204"/>
  <c r="G204"/>
  <c r="H204"/>
  <c r="C204"/>
  <c r="D204"/>
  <c r="B203" i="1" l="1"/>
  <c r="O204" i="11"/>
  <c r="K204"/>
  <c r="A204"/>
  <c r="C203" i="1" l="1"/>
  <c r="D203"/>
  <c r="A203"/>
  <c r="M203" i="11"/>
  <c r="P203"/>
  <c r="N203" l="1"/>
  <c r="I203"/>
  <c r="D203"/>
  <c r="F203"/>
  <c r="H203"/>
  <c r="G203"/>
  <c r="E203"/>
  <c r="C203"/>
  <c r="B202" i="1" l="1"/>
  <c r="O203" i="11"/>
  <c r="K203"/>
  <c r="A203"/>
  <c r="C202" i="1" l="1"/>
  <c r="D202"/>
  <c r="A202"/>
  <c r="M202" i="11"/>
  <c r="P202"/>
  <c r="N202" l="1"/>
  <c r="C202"/>
  <c r="F202"/>
  <c r="D202"/>
  <c r="I202"/>
  <c r="H202"/>
  <c r="G202"/>
  <c r="E202"/>
  <c r="B201" i="1" l="1"/>
  <c r="O202" i="11"/>
  <c r="K202"/>
  <c r="A202"/>
  <c r="C201" i="1" l="1"/>
  <c r="D201"/>
  <c r="A201"/>
  <c r="M201" i="11"/>
  <c r="P201"/>
  <c r="N201" l="1"/>
  <c r="H201"/>
  <c r="C201"/>
  <c r="E201"/>
  <c r="G201"/>
  <c r="D201"/>
  <c r="I201"/>
  <c r="F201"/>
  <c r="B200" i="1" l="1"/>
  <c r="O201" i="11"/>
  <c r="K201"/>
  <c r="A201"/>
  <c r="C200" i="1" l="1"/>
  <c r="D200"/>
  <c r="A200"/>
  <c r="M200" i="11"/>
  <c r="P200"/>
  <c r="N200" l="1"/>
  <c r="I200"/>
  <c r="F200"/>
  <c r="D200"/>
  <c r="E200"/>
  <c r="H200"/>
  <c r="C200"/>
  <c r="G200"/>
  <c r="B199" i="1" l="1"/>
  <c r="O200" i="11"/>
  <c r="K200"/>
  <c r="A200"/>
  <c r="C199" i="1" l="1"/>
  <c r="D199"/>
  <c r="A199"/>
  <c r="M199" i="11"/>
  <c r="P199"/>
  <c r="N199" l="1"/>
  <c r="D199"/>
  <c r="F199"/>
  <c r="E199"/>
  <c r="I199"/>
  <c r="H199"/>
  <c r="G199"/>
  <c r="C199"/>
  <c r="B198" i="1" l="1"/>
  <c r="O199" i="11"/>
  <c r="K199"/>
  <c r="A199"/>
  <c r="C198" i="1" l="1"/>
  <c r="D198"/>
  <c r="A198"/>
  <c r="P198" i="11"/>
  <c r="M198"/>
  <c r="N198" l="1"/>
  <c r="D198"/>
  <c r="F198"/>
  <c r="G198"/>
  <c r="I198"/>
  <c r="H198"/>
  <c r="C198"/>
  <c r="E198"/>
  <c r="B197" i="1" l="1"/>
  <c r="O198" i="11"/>
  <c r="K198"/>
  <c r="A198"/>
  <c r="C197" i="1" l="1"/>
  <c r="D197"/>
  <c r="A197"/>
  <c r="M197" i="11"/>
  <c r="P197"/>
  <c r="N197" l="1"/>
  <c r="C197"/>
  <c r="F197"/>
  <c r="D197"/>
  <c r="I197"/>
  <c r="H197"/>
  <c r="G197"/>
  <c r="E197"/>
  <c r="B196" i="1" l="1"/>
  <c r="O197" i="11"/>
  <c r="K197"/>
  <c r="A197"/>
  <c r="C196" i="1" l="1"/>
  <c r="D196"/>
  <c r="A196"/>
  <c r="M196" i="11"/>
  <c r="P196"/>
  <c r="N196" l="1"/>
  <c r="I196"/>
  <c r="F196"/>
  <c r="D196"/>
  <c r="H196"/>
  <c r="C196"/>
  <c r="G196"/>
  <c r="E196"/>
  <c r="B195" i="1" l="1"/>
  <c r="O196" i="11"/>
  <c r="K196"/>
  <c r="A196"/>
  <c r="C195" i="1" l="1"/>
  <c r="D195"/>
  <c r="A195"/>
  <c r="M195" i="11"/>
  <c r="P195"/>
  <c r="N195" l="1"/>
  <c r="I195"/>
  <c r="E195"/>
  <c r="F195"/>
  <c r="D195"/>
  <c r="G195"/>
  <c r="C195"/>
  <c r="H195"/>
  <c r="B194" i="1" l="1"/>
  <c r="O195" i="11"/>
  <c r="K195"/>
  <c r="A195"/>
  <c r="C194" i="1" l="1"/>
  <c r="D194"/>
  <c r="A194"/>
  <c r="M194" i="11"/>
  <c r="P194"/>
  <c r="N194" l="1"/>
  <c r="C194"/>
  <c r="F194"/>
  <c r="G194"/>
  <c r="E194"/>
  <c r="D194"/>
  <c r="I194"/>
  <c r="H194"/>
  <c r="B193" i="1" l="1"/>
  <c r="O194" i="11"/>
  <c r="K194"/>
  <c r="A194"/>
  <c r="C193" i="1" l="1"/>
  <c r="D193"/>
  <c r="A193"/>
  <c r="M193" i="11"/>
  <c r="P193"/>
  <c r="N193" l="1"/>
  <c r="C193"/>
  <c r="E193"/>
  <c r="G193"/>
  <c r="D193"/>
  <c r="H193"/>
  <c r="F193"/>
  <c r="I193"/>
  <c r="B192" i="1" l="1"/>
  <c r="O193" i="11"/>
  <c r="K193"/>
  <c r="A193"/>
  <c r="C192" i="1" l="1"/>
  <c r="D192"/>
  <c r="A192"/>
  <c r="M192" i="11"/>
  <c r="P192"/>
  <c r="N192" l="1"/>
  <c r="C192"/>
  <c r="F192"/>
  <c r="D192"/>
  <c r="I192"/>
  <c r="G192"/>
  <c r="E192"/>
  <c r="H192"/>
  <c r="B191" i="1" l="1"/>
  <c r="O192" i="11"/>
  <c r="K192"/>
  <c r="A192"/>
  <c r="C191" i="1" l="1"/>
  <c r="D191"/>
  <c r="A191"/>
  <c r="M191" i="11"/>
  <c r="P191"/>
  <c r="N191" l="1"/>
  <c r="I191"/>
  <c r="F191"/>
  <c r="G191"/>
  <c r="E191"/>
  <c r="C191"/>
  <c r="D191"/>
  <c r="H191"/>
  <c r="B190" i="1" l="1"/>
  <c r="O191" i="11"/>
  <c r="K191"/>
  <c r="A191"/>
  <c r="C190" i="1" l="1"/>
  <c r="D190"/>
  <c r="A190"/>
  <c r="P190" i="11"/>
  <c r="M190"/>
  <c r="N190" l="1"/>
  <c r="G190"/>
  <c r="C190"/>
  <c r="H190"/>
  <c r="E190"/>
  <c r="F190"/>
  <c r="D190"/>
  <c r="I190"/>
  <c r="B189" i="1" l="1"/>
  <c r="O190" i="11"/>
  <c r="K190"/>
  <c r="A190"/>
  <c r="C189" i="1" l="1"/>
  <c r="D189"/>
  <c r="A189"/>
  <c r="P189" i="11"/>
  <c r="M189"/>
  <c r="N189" l="1"/>
  <c r="F189"/>
  <c r="C189"/>
  <c r="G189"/>
  <c r="E189"/>
  <c r="I189"/>
  <c r="D189"/>
  <c r="H189"/>
  <c r="B188" i="1" l="1"/>
  <c r="O189" i="11"/>
  <c r="K189"/>
  <c r="A189"/>
  <c r="C188" i="1" l="1"/>
  <c r="D188"/>
  <c r="A188"/>
  <c r="P188" i="11"/>
  <c r="M188"/>
  <c r="N188" l="1"/>
  <c r="I188"/>
  <c r="F188"/>
  <c r="G188"/>
  <c r="H188"/>
  <c r="D188"/>
  <c r="E188"/>
  <c r="C188"/>
  <c r="B187" i="1" l="1"/>
  <c r="O188" i="11"/>
  <c r="K188"/>
  <c r="A188"/>
  <c r="C187" i="1" l="1"/>
  <c r="D187"/>
  <c r="A187"/>
  <c r="M187" i="11"/>
  <c r="P187"/>
  <c r="N187" l="1"/>
  <c r="I187"/>
  <c r="F187"/>
  <c r="G187"/>
  <c r="E187"/>
  <c r="C187"/>
  <c r="D187"/>
  <c r="H187"/>
  <c r="B186" i="1" l="1"/>
  <c r="O187" i="11"/>
  <c r="K187"/>
  <c r="A187"/>
  <c r="C186" i="1" l="1"/>
  <c r="D186"/>
  <c r="A186"/>
  <c r="P186" i="11"/>
  <c r="M186"/>
  <c r="N186" l="1"/>
  <c r="I186"/>
  <c r="G186"/>
  <c r="H186"/>
  <c r="F186"/>
  <c r="D186"/>
  <c r="C186"/>
  <c r="E186"/>
  <c r="B185" i="1" l="1"/>
  <c r="O186" i="11"/>
  <c r="K186"/>
  <c r="A186"/>
  <c r="C185" i="1" l="1"/>
  <c r="D185"/>
  <c r="A185"/>
  <c r="M185" i="11"/>
  <c r="P185"/>
  <c r="N185" l="1"/>
  <c r="I185"/>
  <c r="F185"/>
  <c r="G185"/>
  <c r="E185"/>
  <c r="C185"/>
  <c r="H185"/>
  <c r="D185"/>
  <c r="B184" i="1" l="1"/>
  <c r="O185" i="11"/>
  <c r="K185"/>
  <c r="A185"/>
  <c r="C184" i="1" l="1"/>
  <c r="D184"/>
  <c r="A184"/>
  <c r="M184" i="11"/>
  <c r="P184"/>
  <c r="N184" l="1"/>
  <c r="D184"/>
  <c r="E184"/>
  <c r="C184"/>
  <c r="G184"/>
  <c r="H184"/>
  <c r="I184"/>
  <c r="F184"/>
  <c r="B183" i="1" l="1"/>
  <c r="O184" i="11"/>
  <c r="K184"/>
  <c r="A184"/>
  <c r="C183" i="1" l="1"/>
  <c r="D183"/>
  <c r="A183"/>
  <c r="M183" i="11"/>
  <c r="P183"/>
  <c r="N183" l="1"/>
  <c r="D183"/>
  <c r="F183"/>
  <c r="G183"/>
  <c r="I183"/>
  <c r="H183"/>
  <c r="C183"/>
  <c r="E183"/>
  <c r="B182" i="1" l="1"/>
  <c r="O183" i="11"/>
  <c r="K183"/>
  <c r="A183"/>
  <c r="C182" i="1" l="1"/>
  <c r="D182"/>
  <c r="A182"/>
  <c r="M182" i="11"/>
  <c r="P182"/>
  <c r="N182" l="1"/>
  <c r="I182"/>
  <c r="E182"/>
  <c r="C182"/>
  <c r="D182"/>
  <c r="H182"/>
  <c r="F182"/>
  <c r="G182"/>
  <c r="B181" i="1" l="1"/>
  <c r="O182" i="11"/>
  <c r="K182"/>
  <c r="A182"/>
  <c r="C181" i="1" l="1"/>
  <c r="D181"/>
  <c r="A181"/>
  <c r="M181" i="11"/>
  <c r="P181"/>
  <c r="N181" l="1"/>
  <c r="I181"/>
  <c r="E181"/>
  <c r="C181"/>
  <c r="H181"/>
  <c r="F181"/>
  <c r="G181"/>
  <c r="D181"/>
  <c r="B180" i="1" l="1"/>
  <c r="O181" i="11"/>
  <c r="K181"/>
  <c r="A181"/>
  <c r="C180" i="1" l="1"/>
  <c r="D180"/>
  <c r="A180"/>
  <c r="M180" i="11"/>
  <c r="P180"/>
  <c r="N180" l="1"/>
  <c r="E180"/>
  <c r="C180"/>
  <c r="G180"/>
  <c r="D180"/>
  <c r="I180"/>
  <c r="H180"/>
  <c r="F180"/>
  <c r="B179" i="1" l="1"/>
  <c r="O180" i="11"/>
  <c r="K180"/>
  <c r="A180"/>
  <c r="C179" i="1" l="1"/>
  <c r="D179"/>
  <c r="A179"/>
  <c r="M179" i="11"/>
  <c r="P179"/>
  <c r="N179" l="1"/>
  <c r="G179"/>
  <c r="E179"/>
  <c r="I179"/>
  <c r="H179"/>
  <c r="F179"/>
  <c r="D179"/>
  <c r="C179"/>
  <c r="B178" i="1" l="1"/>
  <c r="O179" i="11"/>
  <c r="K179"/>
  <c r="A179"/>
  <c r="C178" i="1" l="1"/>
  <c r="D178"/>
  <c r="A178"/>
  <c r="M178" i="11"/>
  <c r="P178"/>
  <c r="N178" l="1"/>
  <c r="H178"/>
  <c r="E178"/>
  <c r="D178"/>
  <c r="I178"/>
  <c r="C178"/>
  <c r="F178"/>
  <c r="G178"/>
  <c r="B177" i="1" l="1"/>
  <c r="O178" i="11"/>
  <c r="K178"/>
  <c r="A178"/>
  <c r="C177" i="1" l="1"/>
  <c r="D177"/>
  <c r="A177"/>
  <c r="P177" i="11"/>
  <c r="M177"/>
  <c r="N177" l="1"/>
  <c r="I177"/>
  <c r="D177"/>
  <c r="H177"/>
  <c r="F177"/>
  <c r="G177"/>
  <c r="C177"/>
  <c r="E177"/>
  <c r="B176" i="1" l="1"/>
  <c r="O177" i="11"/>
  <c r="K177"/>
  <c r="A177"/>
  <c r="C176" i="1" l="1"/>
  <c r="D176"/>
  <c r="A176"/>
  <c r="M176" i="11"/>
  <c r="P176"/>
  <c r="N176" l="1"/>
  <c r="I176"/>
  <c r="F176"/>
  <c r="G176"/>
  <c r="E176"/>
  <c r="C176"/>
  <c r="H176"/>
  <c r="D176"/>
  <c r="B175" i="1" l="1"/>
  <c r="O176" i="11"/>
  <c r="K176"/>
  <c r="A176"/>
  <c r="C175" i="1" l="1"/>
  <c r="D175"/>
  <c r="A175"/>
  <c r="M175" i="11"/>
  <c r="P175"/>
  <c r="N175" l="1"/>
  <c r="I175"/>
  <c r="D175"/>
  <c r="G175"/>
  <c r="E175"/>
  <c r="C175"/>
  <c r="H175"/>
  <c r="F175"/>
  <c r="B174" i="1" l="1"/>
  <c r="O175" i="11"/>
  <c r="K175"/>
  <c r="A175"/>
  <c r="C174" i="1" l="1"/>
  <c r="D174"/>
  <c r="A174"/>
  <c r="P174" i="11"/>
  <c r="M174"/>
  <c r="N174" l="1"/>
  <c r="I174"/>
  <c r="G174"/>
  <c r="F174"/>
  <c r="H174"/>
  <c r="C174"/>
  <c r="E174"/>
  <c r="D174"/>
  <c r="B173" i="1" l="1"/>
  <c r="O174" i="11"/>
  <c r="K174"/>
  <c r="A174"/>
  <c r="C173" i="1" l="1"/>
  <c r="D173"/>
  <c r="A173"/>
  <c r="M173" i="11"/>
  <c r="P173"/>
  <c r="N173" l="1"/>
  <c r="I173"/>
  <c r="F173"/>
  <c r="G173"/>
  <c r="E173"/>
  <c r="C173"/>
  <c r="H173"/>
  <c r="D173"/>
  <c r="B172" i="1" l="1"/>
  <c r="O173" i="11"/>
  <c r="K173"/>
  <c r="A173"/>
  <c r="C172" i="1" l="1"/>
  <c r="D172"/>
  <c r="A172"/>
  <c r="M172" i="11"/>
  <c r="P172"/>
  <c r="N172" l="1"/>
  <c r="D172"/>
  <c r="E172"/>
  <c r="G172"/>
  <c r="F172"/>
  <c r="C172"/>
  <c r="I172"/>
  <c r="H172"/>
  <c r="B171" i="1" l="1"/>
  <c r="O172" i="11"/>
  <c r="K172"/>
  <c r="A172"/>
  <c r="C171" i="1" l="1"/>
  <c r="D171"/>
  <c r="A171"/>
  <c r="P171" i="11"/>
  <c r="M171"/>
  <c r="N171" l="1"/>
  <c r="I171"/>
  <c r="G171"/>
  <c r="D171"/>
  <c r="H171"/>
  <c r="F171"/>
  <c r="C171"/>
  <c r="E171"/>
  <c r="B170" i="1" l="1"/>
  <c r="O171" i="11"/>
  <c r="K171"/>
  <c r="A171"/>
  <c r="C170" i="1" l="1"/>
  <c r="D170"/>
  <c r="A170"/>
  <c r="M170" i="11"/>
  <c r="P170"/>
  <c r="N170" l="1"/>
  <c r="I170"/>
  <c r="C170"/>
  <c r="G170"/>
  <c r="E170"/>
  <c r="F170"/>
  <c r="D170"/>
  <c r="H170"/>
  <c r="B169" i="1" l="1"/>
  <c r="O170" i="11"/>
  <c r="K170"/>
  <c r="A170"/>
  <c r="C169" i="1" l="1"/>
  <c r="D169"/>
  <c r="A169"/>
  <c r="M169" i="11"/>
  <c r="P169"/>
  <c r="N169" l="1"/>
  <c r="I169"/>
  <c r="D169"/>
  <c r="C169"/>
  <c r="G169"/>
  <c r="H169"/>
  <c r="E169"/>
  <c r="F169"/>
  <c r="B168" i="1" l="1"/>
  <c r="O169" i="11"/>
  <c r="K169"/>
  <c r="A169"/>
  <c r="C168" i="1" l="1"/>
  <c r="D168"/>
  <c r="A168"/>
  <c r="M168" i="11"/>
  <c r="P168"/>
  <c r="N168" l="1"/>
  <c r="I168"/>
  <c r="H168"/>
  <c r="F168"/>
  <c r="C168"/>
  <c r="G168"/>
  <c r="D168"/>
  <c r="E168"/>
  <c r="B167" i="1" l="1"/>
  <c r="O168" i="11"/>
  <c r="K168"/>
  <c r="A168"/>
  <c r="C167" i="1" l="1"/>
  <c r="D167"/>
  <c r="A167"/>
  <c r="P167" i="11"/>
  <c r="M167"/>
  <c r="N167" l="1"/>
  <c r="I167"/>
  <c r="E167"/>
  <c r="F167"/>
  <c r="H167"/>
  <c r="G167"/>
  <c r="D167"/>
  <c r="C167"/>
  <c r="B166" i="1" l="1"/>
  <c r="O167" i="11"/>
  <c r="K167"/>
  <c r="A167"/>
  <c r="C166" i="1" l="1"/>
  <c r="D166"/>
  <c r="A166"/>
  <c r="M166" i="11"/>
  <c r="P166"/>
  <c r="N166" l="1"/>
  <c r="I166"/>
  <c r="F166"/>
  <c r="G166"/>
  <c r="C166"/>
  <c r="D166"/>
  <c r="E166"/>
  <c r="H166"/>
  <c r="B165" i="1" l="1"/>
  <c r="O166" i="11"/>
  <c r="K166"/>
  <c r="A166"/>
  <c r="C165" i="1" l="1"/>
  <c r="D165"/>
  <c r="A165"/>
  <c r="M165" i="11"/>
  <c r="P165"/>
  <c r="N165" l="1"/>
  <c r="I165"/>
  <c r="D165"/>
  <c r="C165"/>
  <c r="H165"/>
  <c r="F165"/>
  <c r="G165"/>
  <c r="E165"/>
  <c r="B164" i="1" l="1"/>
  <c r="O165" i="11"/>
  <c r="K165"/>
  <c r="A165"/>
  <c r="C164" i="1" l="1"/>
  <c r="D164"/>
  <c r="A164"/>
  <c r="M164" i="11"/>
  <c r="P164"/>
  <c r="N164" l="1"/>
  <c r="I164"/>
  <c r="D164"/>
  <c r="G164"/>
  <c r="C164"/>
  <c r="H164"/>
  <c r="F164"/>
  <c r="E164"/>
  <c r="B163" i="1" l="1"/>
  <c r="O164" i="11"/>
  <c r="K164"/>
  <c r="A164"/>
  <c r="C163" i="1" l="1"/>
  <c r="D163"/>
  <c r="A163"/>
  <c r="M163" i="11"/>
  <c r="P163"/>
  <c r="N163" l="1"/>
  <c r="I163"/>
  <c r="F163"/>
  <c r="G163"/>
  <c r="E163"/>
  <c r="D163"/>
  <c r="H163"/>
  <c r="C163"/>
  <c r="B162" i="1" l="1"/>
  <c r="O163" i="11"/>
  <c r="K163"/>
  <c r="A163"/>
  <c r="C162" i="1" l="1"/>
  <c r="D162"/>
  <c r="A162"/>
  <c r="M162" i="11"/>
  <c r="P162"/>
  <c r="N162" l="1"/>
  <c r="H162"/>
  <c r="F162"/>
  <c r="G162"/>
  <c r="E162"/>
  <c r="C162"/>
  <c r="D162"/>
  <c r="I162"/>
  <c r="B161" i="1" l="1"/>
  <c r="O162" i="11"/>
  <c r="K162"/>
  <c r="A162"/>
  <c r="C161" i="1" l="1"/>
  <c r="D161"/>
  <c r="A161"/>
  <c r="M161" i="11"/>
  <c r="P161"/>
  <c r="N161" l="1"/>
  <c r="I161"/>
  <c r="D161"/>
  <c r="H161"/>
  <c r="G161"/>
  <c r="C161"/>
  <c r="F161"/>
  <c r="E161"/>
  <c r="B160" i="1" l="1"/>
  <c r="O161" i="11"/>
  <c r="K161"/>
  <c r="A161"/>
  <c r="C160" i="1" l="1"/>
  <c r="D160"/>
  <c r="A160"/>
  <c r="M160" i="11"/>
  <c r="P160"/>
  <c r="N160" l="1"/>
  <c r="H160"/>
  <c r="I160"/>
  <c r="D160"/>
  <c r="E160"/>
  <c r="C160"/>
  <c r="F160"/>
  <c r="G160"/>
  <c r="B159" i="1" l="1"/>
  <c r="O160" i="11"/>
  <c r="K160"/>
  <c r="A160"/>
  <c r="C159" i="1" l="1"/>
  <c r="D159"/>
  <c r="A159"/>
  <c r="M159" i="11"/>
  <c r="P159"/>
  <c r="N159" l="1"/>
  <c r="I159"/>
  <c r="D159"/>
  <c r="G159"/>
  <c r="C159"/>
  <c r="H159"/>
  <c r="F159"/>
  <c r="E159"/>
  <c r="B158" i="1" l="1"/>
  <c r="O159" i="11"/>
  <c r="K159"/>
  <c r="A159"/>
  <c r="C158" i="1" l="1"/>
  <c r="D158"/>
  <c r="A158"/>
  <c r="M158" i="11"/>
  <c r="P158"/>
  <c r="N158" l="1"/>
  <c r="I158"/>
  <c r="F158"/>
  <c r="G158"/>
  <c r="E158"/>
  <c r="C158"/>
  <c r="H158"/>
  <c r="D158"/>
  <c r="B157" i="1" l="1"/>
  <c r="O158" i="11"/>
  <c r="K158"/>
  <c r="A158"/>
  <c r="C157" i="1" l="1"/>
  <c r="D157"/>
  <c r="A157"/>
  <c r="M157" i="11"/>
  <c r="P157"/>
  <c r="N157" l="1"/>
  <c r="I157"/>
  <c r="F157"/>
  <c r="C157"/>
  <c r="E157"/>
  <c r="H157"/>
  <c r="G157"/>
  <c r="D157"/>
  <c r="B156" i="1" l="1"/>
  <c r="O157" i="11"/>
  <c r="K157"/>
  <c r="A157"/>
  <c r="C156" i="1" l="1"/>
  <c r="D156"/>
  <c r="A156"/>
  <c r="M156" i="11"/>
  <c r="P156"/>
  <c r="N156" l="1"/>
  <c r="I156"/>
  <c r="D156"/>
  <c r="G156"/>
  <c r="C156"/>
  <c r="F156"/>
  <c r="H156"/>
  <c r="E156"/>
  <c r="B155" i="1" l="1"/>
  <c r="O156" i="11"/>
  <c r="K156"/>
  <c r="A156"/>
  <c r="C155" i="1" l="1"/>
  <c r="D155"/>
  <c r="A155"/>
  <c r="P155" i="11"/>
  <c r="M155"/>
  <c r="N155" l="1"/>
  <c r="E155"/>
  <c r="G155"/>
  <c r="C155"/>
  <c r="H155"/>
  <c r="D155"/>
  <c r="I155"/>
  <c r="F155"/>
  <c r="B154" i="1" l="1"/>
  <c r="O155" i="11"/>
  <c r="K155"/>
  <c r="A155"/>
  <c r="C154" i="1" l="1"/>
  <c r="D154"/>
  <c r="A154"/>
  <c r="M154" i="11"/>
  <c r="P154"/>
  <c r="N154" l="1"/>
  <c r="D154"/>
  <c r="C154"/>
  <c r="G154"/>
  <c r="I154"/>
  <c r="F154"/>
  <c r="E154"/>
  <c r="H154"/>
  <c r="B153" i="1" l="1"/>
  <c r="O154" i="11"/>
  <c r="K154"/>
  <c r="A154"/>
  <c r="C153" i="1" l="1"/>
  <c r="D153"/>
  <c r="A153"/>
  <c r="P153" i="11"/>
  <c r="M153"/>
  <c r="N153" l="1"/>
  <c r="I153"/>
  <c r="G153"/>
  <c r="D153"/>
  <c r="H153"/>
  <c r="F153"/>
  <c r="C153"/>
  <c r="E153"/>
  <c r="B152" i="1" l="1"/>
  <c r="O153" i="11"/>
  <c r="K153"/>
  <c r="A153"/>
  <c r="C152" i="1" l="1"/>
  <c r="D152"/>
  <c r="A152"/>
  <c r="M152" i="11"/>
  <c r="P152"/>
  <c r="N152" l="1"/>
  <c r="I152"/>
  <c r="F152"/>
  <c r="G152"/>
  <c r="E152"/>
  <c r="C152"/>
  <c r="H152"/>
  <c r="D152"/>
  <c r="B151" i="1" l="1"/>
  <c r="O152" i="11"/>
  <c r="K152"/>
  <c r="A152"/>
  <c r="C151" i="1" l="1"/>
  <c r="D151"/>
  <c r="A151"/>
  <c r="M151" i="11"/>
  <c r="P151"/>
  <c r="N151" l="1"/>
  <c r="I151"/>
  <c r="F151"/>
  <c r="G151"/>
  <c r="E151"/>
  <c r="D151"/>
  <c r="H151"/>
  <c r="C151"/>
  <c r="B150" i="1" l="1"/>
  <c r="O151" i="11"/>
  <c r="K151"/>
  <c r="A151"/>
  <c r="C150" i="1" l="1"/>
  <c r="D150"/>
  <c r="A150"/>
  <c r="M150" i="11"/>
  <c r="P150"/>
  <c r="N150" l="1"/>
  <c r="I150"/>
  <c r="F150"/>
  <c r="G150"/>
  <c r="E150"/>
  <c r="C150"/>
  <c r="H150"/>
  <c r="D150"/>
  <c r="B149" i="1" l="1"/>
  <c r="O150" i="11"/>
  <c r="K150"/>
  <c r="A150"/>
  <c r="C149" i="1" l="1"/>
  <c r="D149"/>
  <c r="A149"/>
  <c r="M149" i="11"/>
  <c r="P149"/>
  <c r="N149" l="1"/>
  <c r="H149"/>
  <c r="F149"/>
  <c r="G149"/>
  <c r="E149"/>
  <c r="C149"/>
  <c r="I149"/>
  <c r="D149"/>
  <c r="B148" i="1" l="1"/>
  <c r="O149" i="11"/>
  <c r="K149"/>
  <c r="A149"/>
  <c r="C148" i="1" l="1"/>
  <c r="D148"/>
  <c r="A148"/>
  <c r="M148" i="11"/>
  <c r="P148"/>
  <c r="N148" l="1"/>
  <c r="D148"/>
  <c r="E148"/>
  <c r="C148"/>
  <c r="H148"/>
  <c r="F148"/>
  <c r="I148"/>
  <c r="G148"/>
  <c r="B147" i="1" l="1"/>
  <c r="O148" i="11"/>
  <c r="K148"/>
  <c r="A148"/>
  <c r="C147" i="1" l="1"/>
  <c r="D147"/>
  <c r="A147"/>
  <c r="M147" i="11"/>
  <c r="P147"/>
  <c r="N147" l="1"/>
  <c r="I147"/>
  <c r="D147"/>
  <c r="C147"/>
  <c r="G147"/>
  <c r="H147"/>
  <c r="E147"/>
  <c r="F147"/>
  <c r="B146" i="1" l="1"/>
  <c r="O147" i="11"/>
  <c r="K147"/>
  <c r="A147"/>
  <c r="C146" i="1" l="1"/>
  <c r="D146"/>
  <c r="A146"/>
  <c r="P146" i="11"/>
  <c r="M146"/>
  <c r="N146" l="1"/>
  <c r="H146"/>
  <c r="C146"/>
  <c r="D146"/>
  <c r="F146"/>
  <c r="I146"/>
  <c r="E146"/>
  <c r="G146"/>
  <c r="B145" i="1" l="1"/>
  <c r="O146" i="11"/>
  <c r="K146"/>
  <c r="A146"/>
  <c r="C145" i="1" l="1"/>
  <c r="D145"/>
  <c r="A145"/>
  <c r="M145" i="11"/>
  <c r="P145"/>
  <c r="N145" l="1"/>
  <c r="H145"/>
  <c r="F145"/>
  <c r="G145"/>
  <c r="D145"/>
  <c r="C145"/>
  <c r="E145"/>
  <c r="I145"/>
  <c r="B144" i="1" l="1"/>
  <c r="O145" i="11"/>
  <c r="K145"/>
  <c r="A145"/>
  <c r="C144" i="1" l="1"/>
  <c r="D144"/>
  <c r="A144"/>
  <c r="P144" i="11"/>
  <c r="M144"/>
  <c r="N144" l="1"/>
  <c r="I144"/>
  <c r="G144"/>
  <c r="F144"/>
  <c r="H144"/>
  <c r="E144"/>
  <c r="C144"/>
  <c r="D144"/>
  <c r="B143" i="1" l="1"/>
  <c r="O144" i="11"/>
  <c r="K144"/>
  <c r="A144"/>
  <c r="C143" i="1" l="1"/>
  <c r="D143"/>
  <c r="A143"/>
  <c r="M143" i="11"/>
  <c r="P143"/>
  <c r="N143" l="1"/>
  <c r="I143"/>
  <c r="F143"/>
  <c r="H143"/>
  <c r="E143"/>
  <c r="C143"/>
  <c r="D143"/>
  <c r="G143"/>
  <c r="B142" i="1" l="1"/>
  <c r="O143" i="11"/>
  <c r="K143"/>
  <c r="A143"/>
  <c r="C142" i="1" l="1"/>
  <c r="D142"/>
  <c r="A142"/>
  <c r="M142" i="11"/>
  <c r="P142"/>
  <c r="N142" l="1"/>
  <c r="G142"/>
  <c r="I142"/>
  <c r="E142"/>
  <c r="F142"/>
  <c r="D142"/>
  <c r="C142"/>
  <c r="H142"/>
  <c r="B141" i="1" l="1"/>
  <c r="O142" i="11"/>
  <c r="K142"/>
  <c r="A142"/>
  <c r="C141" i="1" l="1"/>
  <c r="D141"/>
  <c r="A141"/>
  <c r="M141" i="11"/>
  <c r="P141"/>
  <c r="N141" l="1"/>
  <c r="G141"/>
  <c r="F141"/>
  <c r="C141"/>
  <c r="E141"/>
  <c r="D141"/>
  <c r="I141"/>
  <c r="H141"/>
  <c r="B140" i="1" l="1"/>
  <c r="O141" i="11"/>
  <c r="K141"/>
  <c r="A141"/>
  <c r="C140" i="1" l="1"/>
  <c r="D140"/>
  <c r="A140"/>
  <c r="M140" i="11"/>
  <c r="P140"/>
  <c r="N140" l="1"/>
  <c r="I140"/>
  <c r="F140"/>
  <c r="G140"/>
  <c r="D140"/>
  <c r="C140"/>
  <c r="E140"/>
  <c r="H140"/>
  <c r="B139" i="1" l="1"/>
  <c r="O140" i="11"/>
  <c r="K140"/>
  <c r="A140"/>
  <c r="C139" i="1" l="1"/>
  <c r="D139"/>
  <c r="A139"/>
  <c r="M139" i="11"/>
  <c r="P139"/>
  <c r="N139" l="1"/>
  <c r="I139"/>
  <c r="D139"/>
  <c r="F139"/>
  <c r="E139"/>
  <c r="C139"/>
  <c r="G139"/>
  <c r="H139"/>
  <c r="B138" i="1" l="1"/>
  <c r="O139" i="11"/>
  <c r="K139"/>
  <c r="A139"/>
  <c r="C138" i="1" l="1"/>
  <c r="D138"/>
  <c r="A138"/>
  <c r="M138" i="11"/>
  <c r="P138"/>
  <c r="N138" l="1"/>
  <c r="I138"/>
  <c r="F138"/>
  <c r="G138"/>
  <c r="E138"/>
  <c r="C138"/>
  <c r="H138"/>
  <c r="D138"/>
  <c r="B137" i="1" l="1"/>
  <c r="O138" i="11"/>
  <c r="K138"/>
  <c r="A138"/>
  <c r="C137" i="1" l="1"/>
  <c r="D137"/>
  <c r="A137"/>
  <c r="M137" i="11"/>
  <c r="P137"/>
  <c r="N137" l="1"/>
  <c r="D137"/>
  <c r="F137"/>
  <c r="I137"/>
  <c r="G137"/>
  <c r="H137"/>
  <c r="C137"/>
  <c r="E137"/>
  <c r="B136" i="1" l="1"/>
  <c r="O137" i="11"/>
  <c r="K137"/>
  <c r="A137"/>
  <c r="C136" i="1" l="1"/>
  <c r="D136"/>
  <c r="A136"/>
  <c r="M136" i="11"/>
  <c r="P136"/>
  <c r="N136" l="1"/>
  <c r="F136"/>
  <c r="E136"/>
  <c r="G136"/>
  <c r="I136"/>
  <c r="H136"/>
  <c r="C136"/>
  <c r="D136"/>
  <c r="B135" i="1" l="1"/>
  <c r="O136" i="11"/>
  <c r="K136"/>
  <c r="A136"/>
  <c r="C135" i="1" l="1"/>
  <c r="D135"/>
  <c r="A135"/>
  <c r="M135" i="11"/>
  <c r="P135"/>
  <c r="N135" l="1"/>
  <c r="I135"/>
  <c r="D135"/>
  <c r="C135"/>
  <c r="G135"/>
  <c r="H135"/>
  <c r="E135"/>
  <c r="F135"/>
  <c r="B134" i="1" l="1"/>
  <c r="O135" i="11"/>
  <c r="K135"/>
  <c r="A135"/>
  <c r="C134" i="1" l="1"/>
  <c r="D134"/>
  <c r="A134"/>
  <c r="M134" i="11"/>
  <c r="P134"/>
  <c r="N134" l="1"/>
  <c r="I134"/>
  <c r="D134"/>
  <c r="G134"/>
  <c r="C134"/>
  <c r="E134"/>
  <c r="F134"/>
  <c r="H134"/>
  <c r="B133" i="1" l="1"/>
  <c r="O134" i="11"/>
  <c r="K134"/>
  <c r="A134"/>
  <c r="C133" i="1" l="1"/>
  <c r="D133"/>
  <c r="A133"/>
  <c r="M133" i="11"/>
  <c r="P133"/>
  <c r="N133" l="1"/>
  <c r="I133"/>
  <c r="F133"/>
  <c r="G133"/>
  <c r="E133"/>
  <c r="C133"/>
  <c r="D133"/>
  <c r="H133"/>
  <c r="B132" i="1" l="1"/>
  <c r="O133" i="11"/>
  <c r="K133"/>
  <c r="A133"/>
  <c r="C132" i="1" l="1"/>
  <c r="D132"/>
  <c r="A132"/>
  <c r="M132" i="11"/>
  <c r="P132"/>
  <c r="N132" l="1"/>
  <c r="H132"/>
  <c r="G132"/>
  <c r="F132"/>
  <c r="D132"/>
  <c r="C132"/>
  <c r="E132"/>
  <c r="I132"/>
  <c r="B131" i="1" l="1"/>
  <c r="O132" i="11"/>
  <c r="K132"/>
  <c r="A132"/>
  <c r="C131" i="1" l="1"/>
  <c r="D131"/>
  <c r="A131"/>
  <c r="P131" i="11"/>
  <c r="M131"/>
  <c r="N131" l="1"/>
  <c r="I131"/>
  <c r="F131"/>
  <c r="H131"/>
  <c r="D131"/>
  <c r="G131"/>
  <c r="E131"/>
  <c r="C131"/>
  <c r="B130" i="1" l="1"/>
  <c r="O131" i="11"/>
  <c r="K131"/>
  <c r="A131"/>
  <c r="C130" i="1" l="1"/>
  <c r="D130"/>
  <c r="A130"/>
  <c r="M130" i="11"/>
  <c r="P130"/>
  <c r="N130" l="1"/>
  <c r="D130"/>
  <c r="H130"/>
  <c r="G130"/>
  <c r="I130"/>
  <c r="E130"/>
  <c r="F130"/>
  <c r="C130"/>
  <c r="B129" i="1" l="1"/>
  <c r="O130" i="11"/>
  <c r="K130"/>
  <c r="A130"/>
  <c r="C129" i="1" l="1"/>
  <c r="D129"/>
  <c r="A129"/>
  <c r="M129" i="11"/>
  <c r="P129"/>
  <c r="N129" l="1"/>
  <c r="I129"/>
  <c r="F129"/>
  <c r="G129"/>
  <c r="E129"/>
  <c r="D129"/>
  <c r="H129"/>
  <c r="C129"/>
  <c r="B128" i="1" l="1"/>
  <c r="O129" i="11"/>
  <c r="K129"/>
  <c r="A129"/>
  <c r="C128" i="1" l="1"/>
  <c r="D128"/>
  <c r="A128"/>
  <c r="M128" i="11"/>
  <c r="P128"/>
  <c r="N128" l="1"/>
  <c r="I128"/>
  <c r="F128"/>
  <c r="G128"/>
  <c r="E128"/>
  <c r="C128"/>
  <c r="D128"/>
  <c r="H128"/>
  <c r="B127" i="1" l="1"/>
  <c r="O128" i="11"/>
  <c r="K128"/>
  <c r="A128"/>
  <c r="C127" i="1" l="1"/>
  <c r="D127"/>
  <c r="A127"/>
  <c r="P127" i="11"/>
  <c r="M127"/>
  <c r="N127" l="1"/>
  <c r="E127"/>
  <c r="G127"/>
  <c r="C127"/>
  <c r="H127"/>
  <c r="I127"/>
  <c r="F127"/>
  <c r="D127"/>
  <c r="B126" i="1" l="1"/>
  <c r="O127" i="11"/>
  <c r="K127"/>
  <c r="A127"/>
  <c r="C126" i="1" l="1"/>
  <c r="D126"/>
  <c r="A126"/>
  <c r="M126" i="11"/>
  <c r="P126"/>
  <c r="N126" l="1"/>
  <c r="I126"/>
  <c r="F126"/>
  <c r="G126"/>
  <c r="D126"/>
  <c r="C126"/>
  <c r="H126"/>
  <c r="E126"/>
  <c r="B125" i="1" l="1"/>
  <c r="O126" i="11"/>
  <c r="K126"/>
  <c r="A126"/>
  <c r="C125" i="1" l="1"/>
  <c r="D125"/>
  <c r="A125"/>
  <c r="P125" i="11"/>
  <c r="M125"/>
  <c r="N125" l="1"/>
  <c r="I125"/>
  <c r="H125"/>
  <c r="D125"/>
  <c r="F125"/>
  <c r="G125"/>
  <c r="C125"/>
  <c r="E125"/>
  <c r="B124" i="1" l="1"/>
  <c r="O125" i="11"/>
  <c r="K125"/>
  <c r="A125"/>
  <c r="C124" i="1" l="1"/>
  <c r="D124"/>
  <c r="A124"/>
  <c r="M124" i="11"/>
  <c r="P124"/>
  <c r="N124" l="1"/>
  <c r="D124"/>
  <c r="F124"/>
  <c r="G124"/>
  <c r="H124"/>
  <c r="I124"/>
  <c r="E124"/>
  <c r="C124"/>
  <c r="B123" i="1" l="1"/>
  <c r="O124" i="11"/>
  <c r="K124"/>
  <c r="A124"/>
  <c r="C123" i="1" l="1"/>
  <c r="D123"/>
  <c r="A123"/>
  <c r="M123" i="11"/>
  <c r="P123"/>
  <c r="N123" l="1"/>
  <c r="I123"/>
  <c r="F123"/>
  <c r="G123"/>
  <c r="E123"/>
  <c r="C123"/>
  <c r="D123"/>
  <c r="H123"/>
  <c r="B122" i="1" l="1"/>
  <c r="O123" i="11"/>
  <c r="K123"/>
  <c r="A123"/>
  <c r="C122" i="1" l="1"/>
  <c r="D122"/>
  <c r="A122"/>
  <c r="M122" i="11"/>
  <c r="P122"/>
  <c r="N122" l="1"/>
  <c r="I122"/>
  <c r="F122"/>
  <c r="D122"/>
  <c r="G122"/>
  <c r="C122"/>
  <c r="H122"/>
  <c r="E122"/>
  <c r="B121" i="1" l="1"/>
  <c r="O122" i="11"/>
  <c r="K122"/>
  <c r="A122"/>
  <c r="C121" i="1" l="1"/>
  <c r="D121"/>
  <c r="A121"/>
  <c r="M121" i="11"/>
  <c r="P121"/>
  <c r="N121" l="1"/>
  <c r="I121"/>
  <c r="C121"/>
  <c r="F121"/>
  <c r="E121"/>
  <c r="G121"/>
  <c r="D121"/>
  <c r="H121"/>
  <c r="B120" i="1" l="1"/>
  <c r="O121" i="11"/>
  <c r="K121"/>
  <c r="A121"/>
  <c r="C120" i="1" l="1"/>
  <c r="D120"/>
  <c r="A120"/>
  <c r="M120" i="11"/>
  <c r="P120"/>
  <c r="N120" l="1"/>
  <c r="I120"/>
  <c r="F120"/>
  <c r="G120"/>
  <c r="E120"/>
  <c r="D120"/>
  <c r="H120"/>
  <c r="C120"/>
  <c r="B119" i="1" l="1"/>
  <c r="O120" i="11"/>
  <c r="K120"/>
  <c r="A120"/>
  <c r="C119" i="1" l="1"/>
  <c r="D119"/>
  <c r="A119"/>
  <c r="M119" i="11"/>
  <c r="P119"/>
  <c r="N119" l="1"/>
  <c r="C119"/>
  <c r="E119"/>
  <c r="F119"/>
  <c r="D119"/>
  <c r="G119"/>
  <c r="I119"/>
  <c r="H119"/>
  <c r="B118" i="1" l="1"/>
  <c r="O119" i="11"/>
  <c r="K119"/>
  <c r="A119"/>
  <c r="C118" i="1" l="1"/>
  <c r="D118"/>
  <c r="A118"/>
  <c r="M118" i="11"/>
  <c r="P118"/>
  <c r="N118" l="1"/>
  <c r="G118"/>
  <c r="F118"/>
  <c r="D118"/>
  <c r="I118"/>
  <c r="C118"/>
  <c r="E118"/>
  <c r="H118"/>
  <c r="B117" i="1" l="1"/>
  <c r="O118" i="11"/>
  <c r="K118"/>
  <c r="A118"/>
  <c r="C117" i="1" l="1"/>
  <c r="D117"/>
  <c r="A117"/>
  <c r="P117" i="11"/>
  <c r="M117"/>
  <c r="N117" l="1"/>
  <c r="I117"/>
  <c r="G117"/>
  <c r="D117"/>
  <c r="H117"/>
  <c r="F117"/>
  <c r="C117"/>
  <c r="E117"/>
  <c r="B116" i="1" l="1"/>
  <c r="O117" i="11"/>
  <c r="K117"/>
  <c r="A117"/>
  <c r="C116" i="1" l="1"/>
  <c r="D116"/>
  <c r="A116"/>
  <c r="M116" i="11"/>
  <c r="P116"/>
  <c r="N116" l="1"/>
  <c r="H116"/>
  <c r="F116"/>
  <c r="G116"/>
  <c r="E116"/>
  <c r="C116"/>
  <c r="D116"/>
  <c r="I116"/>
  <c r="B115" i="1" l="1"/>
  <c r="O116" i="11"/>
  <c r="K116"/>
  <c r="A116"/>
  <c r="C115" i="1" l="1"/>
  <c r="D115"/>
  <c r="A115"/>
  <c r="M115" i="11"/>
  <c r="P115"/>
  <c r="N115" l="1"/>
  <c r="G115"/>
  <c r="F115"/>
  <c r="E115"/>
  <c r="D115"/>
  <c r="I115"/>
  <c r="H115"/>
  <c r="C115"/>
  <c r="B114" i="1" l="1"/>
  <c r="O115" i="11"/>
  <c r="K115"/>
  <c r="A115"/>
  <c r="C114" i="1" l="1"/>
  <c r="D114"/>
  <c r="A114"/>
  <c r="M114" i="11"/>
  <c r="P114"/>
  <c r="N114" l="1"/>
  <c r="C114"/>
  <c r="G114"/>
  <c r="D114"/>
  <c r="I114"/>
  <c r="F114"/>
  <c r="H114"/>
  <c r="E114"/>
  <c r="B113" i="1" l="1"/>
  <c r="O114" i="11"/>
  <c r="K114"/>
  <c r="A114"/>
  <c r="C113" i="1" l="1"/>
  <c r="D113"/>
  <c r="A113"/>
  <c r="M113" i="11"/>
  <c r="P113"/>
  <c r="N113" l="1"/>
  <c r="I113"/>
  <c r="F113"/>
  <c r="G113"/>
  <c r="E113"/>
  <c r="C113"/>
  <c r="D113"/>
  <c r="H113"/>
  <c r="B112" i="1" l="1"/>
  <c r="O113" i="11"/>
  <c r="K113"/>
  <c r="A113"/>
  <c r="C112" i="1" l="1"/>
  <c r="D112"/>
  <c r="A112"/>
  <c r="M112" i="11"/>
  <c r="P112"/>
  <c r="N112" l="1"/>
  <c r="D112"/>
  <c r="F112"/>
  <c r="G112"/>
  <c r="I112"/>
  <c r="C112"/>
  <c r="E112"/>
  <c r="H112"/>
  <c r="B111" i="1" l="1"/>
  <c r="O112" i="11"/>
  <c r="K112"/>
  <c r="A112"/>
  <c r="C111" i="1" l="1"/>
  <c r="D111"/>
  <c r="A111"/>
  <c r="M111" i="11"/>
  <c r="P111"/>
  <c r="N111" l="1"/>
  <c r="F111"/>
  <c r="G111"/>
  <c r="E111"/>
  <c r="D111"/>
  <c r="C111"/>
  <c r="H111"/>
  <c r="I111"/>
  <c r="B110" i="1" l="1"/>
  <c r="O111" i="11"/>
  <c r="K111"/>
  <c r="A111"/>
  <c r="C110" i="1" l="1"/>
  <c r="D110"/>
  <c r="A110"/>
  <c r="M110" i="11"/>
  <c r="P110"/>
  <c r="N110" l="1"/>
  <c r="C110"/>
  <c r="G110"/>
  <c r="I110"/>
  <c r="D110"/>
  <c r="E110"/>
  <c r="F110"/>
  <c r="H110"/>
  <c r="B109" i="1" l="1"/>
  <c r="O110" i="11"/>
  <c r="K110"/>
  <c r="A110"/>
  <c r="C109" i="1" l="1"/>
  <c r="D109"/>
  <c r="A109"/>
  <c r="P109" i="11"/>
  <c r="M109"/>
  <c r="N109" l="1"/>
  <c r="F109"/>
  <c r="H109"/>
  <c r="E109"/>
  <c r="G109"/>
  <c r="C109"/>
  <c r="I109"/>
  <c r="D109"/>
  <c r="B108" i="1" l="1"/>
  <c r="O109" i="11"/>
  <c r="K109"/>
  <c r="A109"/>
  <c r="C108" i="1" l="1"/>
  <c r="D108"/>
  <c r="A108"/>
  <c r="P108" i="11"/>
  <c r="M108"/>
  <c r="N108" l="1"/>
  <c r="C108"/>
  <c r="I108"/>
  <c r="F108"/>
  <c r="E108"/>
  <c r="H108"/>
  <c r="G108"/>
  <c r="D108"/>
  <c r="B107" i="1" l="1"/>
  <c r="O108" i="11"/>
  <c r="K108"/>
  <c r="A108"/>
  <c r="C107" i="1" l="1"/>
  <c r="D107"/>
  <c r="A107"/>
  <c r="P107" i="11"/>
  <c r="M107"/>
  <c r="N107" l="1"/>
  <c r="F107"/>
  <c r="I107"/>
  <c r="E107"/>
  <c r="C107"/>
  <c r="H107"/>
  <c r="G107"/>
  <c r="D107"/>
  <c r="B106" i="1" l="1"/>
  <c r="O107" i="11"/>
  <c r="K107"/>
  <c r="A107"/>
  <c r="C106" i="1" l="1"/>
  <c r="D106"/>
  <c r="A106"/>
  <c r="P106" i="11"/>
  <c r="M106"/>
  <c r="N106" l="1"/>
  <c r="H106"/>
  <c r="G106"/>
  <c r="E106"/>
  <c r="F106"/>
  <c r="C106"/>
  <c r="D106"/>
  <c r="I106"/>
  <c r="B105" i="1" l="1"/>
  <c r="O106" i="11"/>
  <c r="K106"/>
  <c r="A106"/>
  <c r="C105" i="1" l="1"/>
  <c r="D105"/>
  <c r="A105"/>
  <c r="P105" i="11"/>
  <c r="M105"/>
  <c r="N105" l="1"/>
  <c r="F105"/>
  <c r="G105"/>
  <c r="E105"/>
  <c r="D105"/>
  <c r="H105"/>
  <c r="I105"/>
  <c r="C105"/>
  <c r="B104" i="1" l="1"/>
  <c r="O105" i="11"/>
  <c r="K105"/>
  <c r="A105"/>
  <c r="C104" i="1" l="1"/>
  <c r="D104"/>
  <c r="A104"/>
  <c r="P104" i="11"/>
  <c r="M104"/>
  <c r="N104" l="1"/>
  <c r="F104"/>
  <c r="I104"/>
  <c r="C104"/>
  <c r="E104"/>
  <c r="D104"/>
  <c r="G104"/>
  <c r="H104"/>
  <c r="B103" i="1" l="1"/>
  <c r="O104" i="11"/>
  <c r="K104"/>
  <c r="A104"/>
  <c r="C103" i="1" l="1"/>
  <c r="D103"/>
  <c r="A103"/>
  <c r="P103" i="11"/>
  <c r="M103"/>
  <c r="N103" l="1"/>
  <c r="I103"/>
  <c r="H103"/>
  <c r="F103"/>
  <c r="E103"/>
  <c r="C103"/>
  <c r="D103"/>
  <c r="G103"/>
  <c r="B102" i="1" l="1"/>
  <c r="O103" i="11"/>
  <c r="K103"/>
  <c r="A103"/>
  <c r="C102" i="1" l="1"/>
  <c r="D102"/>
  <c r="A102"/>
  <c r="P102" i="11"/>
  <c r="M102"/>
  <c r="N102" l="1"/>
  <c r="F102"/>
  <c r="H102"/>
  <c r="E102"/>
  <c r="G102"/>
  <c r="I102"/>
  <c r="C102"/>
  <c r="D102"/>
  <c r="B101" i="1" l="1"/>
  <c r="O102" i="11"/>
  <c r="K102"/>
  <c r="A102"/>
  <c r="C101" i="1" l="1"/>
  <c r="D101"/>
  <c r="A101"/>
  <c r="P101" i="11"/>
  <c r="M101"/>
  <c r="N101" l="1"/>
  <c r="F101"/>
  <c r="E101"/>
  <c r="I101"/>
  <c r="H101"/>
  <c r="D101"/>
  <c r="C101"/>
  <c r="G101"/>
  <c r="B100" i="1" l="1"/>
  <c r="O101" i="11"/>
  <c r="K101"/>
  <c r="A101"/>
  <c r="C100" i="1" l="1"/>
  <c r="D100"/>
  <c r="A100"/>
  <c r="M100" i="11"/>
  <c r="P100"/>
  <c r="N100" l="1"/>
  <c r="H100"/>
  <c r="I100"/>
  <c r="C100"/>
  <c r="D100"/>
  <c r="G100"/>
  <c r="E100"/>
  <c r="F100"/>
  <c r="B99" i="1" l="1"/>
  <c r="O100" i="11"/>
  <c r="K100"/>
  <c r="A100"/>
  <c r="C99" i="1" l="1"/>
  <c r="D99"/>
  <c r="A99"/>
  <c r="M99" i="11"/>
  <c r="P99"/>
  <c r="N99" l="1"/>
  <c r="F99"/>
  <c r="G99"/>
  <c r="E99"/>
  <c r="D99"/>
  <c r="I99"/>
  <c r="C99"/>
  <c r="H99"/>
  <c r="B98" i="1" l="1"/>
  <c r="O99" i="11"/>
  <c r="K99"/>
  <c r="A99"/>
  <c r="C98" i="1" l="1"/>
  <c r="D98"/>
  <c r="A98"/>
  <c r="P98" i="11"/>
  <c r="M98"/>
  <c r="N98" l="1"/>
  <c r="F98"/>
  <c r="G98"/>
  <c r="C98"/>
  <c r="H98"/>
  <c r="D98"/>
  <c r="I98"/>
  <c r="E98"/>
  <c r="B97" i="1" l="1"/>
  <c r="O98" i="11"/>
  <c r="K98"/>
  <c r="A98"/>
  <c r="C97" i="1" l="1"/>
  <c r="D97"/>
  <c r="A97"/>
  <c r="P97" i="11"/>
  <c r="M97"/>
  <c r="N97" l="1"/>
  <c r="F97"/>
  <c r="I97"/>
  <c r="C97"/>
  <c r="H97"/>
  <c r="G97"/>
  <c r="E97"/>
  <c r="D97"/>
  <c r="B96" i="1" l="1"/>
  <c r="O97" i="11"/>
  <c r="K97"/>
  <c r="A97"/>
  <c r="C96" i="1" l="1"/>
  <c r="D96"/>
  <c r="A96"/>
  <c r="M96" i="11"/>
  <c r="P96"/>
  <c r="N96" l="1"/>
  <c r="F96"/>
  <c r="G96"/>
  <c r="E96"/>
  <c r="I96"/>
  <c r="D96"/>
  <c r="C96"/>
  <c r="H96"/>
  <c r="B95" i="1" l="1"/>
  <c r="O96" i="11"/>
  <c r="K96"/>
  <c r="A96"/>
  <c r="C95" i="1" l="1"/>
  <c r="D95"/>
  <c r="A95"/>
  <c r="M95" i="11"/>
  <c r="P95"/>
  <c r="N95" l="1"/>
  <c r="C95"/>
  <c r="F95"/>
  <c r="G95"/>
  <c r="E95"/>
  <c r="H95"/>
  <c r="D95"/>
  <c r="I95"/>
  <c r="B94" i="1" l="1"/>
  <c r="O95" i="11"/>
  <c r="K95"/>
  <c r="A95"/>
  <c r="C94" i="1" l="1"/>
  <c r="D94"/>
  <c r="A94"/>
  <c r="M94" i="11"/>
  <c r="P94"/>
  <c r="N94" l="1"/>
  <c r="D94"/>
  <c r="H94"/>
  <c r="E94"/>
  <c r="C94"/>
  <c r="I94"/>
  <c r="F94"/>
  <c r="G94"/>
  <c r="B93" i="1" l="1"/>
  <c r="O94" i="11"/>
  <c r="K94"/>
  <c r="A94"/>
  <c r="C93" i="1" l="1"/>
  <c r="D93"/>
  <c r="A93"/>
  <c r="M93" i="11"/>
  <c r="P93"/>
  <c r="N93" l="1"/>
  <c r="F93"/>
  <c r="C93"/>
  <c r="I93"/>
  <c r="E93"/>
  <c r="H93"/>
  <c r="G93"/>
  <c r="D93"/>
  <c r="B92" i="1" l="1"/>
  <c r="O93" i="11"/>
  <c r="K93"/>
  <c r="A93"/>
  <c r="C92" i="1" l="1"/>
  <c r="D92"/>
  <c r="A92"/>
  <c r="M92" i="11"/>
  <c r="P92"/>
  <c r="N92" l="1"/>
  <c r="F92"/>
  <c r="C92"/>
  <c r="E92"/>
  <c r="I92"/>
  <c r="H92"/>
  <c r="D92"/>
  <c r="G92"/>
  <c r="B91" i="1" l="1"/>
  <c r="O92" i="11"/>
  <c r="K92"/>
  <c r="A92"/>
  <c r="C91" i="1" l="1"/>
  <c r="D91"/>
  <c r="A91"/>
  <c r="P91" i="11"/>
  <c r="M91"/>
  <c r="N91" l="1"/>
  <c r="F91"/>
  <c r="I91"/>
  <c r="H91"/>
  <c r="E91"/>
  <c r="C91"/>
  <c r="D91"/>
  <c r="G91"/>
  <c r="B90" i="1" l="1"/>
  <c r="O91" i="11"/>
  <c r="K91"/>
  <c r="A91"/>
  <c r="C90" i="1" l="1"/>
  <c r="D90"/>
  <c r="A90"/>
  <c r="P90" i="11"/>
  <c r="M90"/>
  <c r="N90" l="1"/>
  <c r="G90"/>
  <c r="D90"/>
  <c r="F90"/>
  <c r="C90"/>
  <c r="I90"/>
  <c r="E90"/>
  <c r="H90"/>
  <c r="B89" i="1" l="1"/>
  <c r="O90" i="11"/>
  <c r="K90"/>
  <c r="A90"/>
  <c r="C89" i="1" l="1"/>
  <c r="D89"/>
  <c r="A89"/>
  <c r="P89" i="11"/>
  <c r="M89"/>
  <c r="N89" l="1"/>
  <c r="C89"/>
  <c r="D89"/>
  <c r="H89"/>
  <c r="F89"/>
  <c r="G89"/>
  <c r="I89"/>
  <c r="E89"/>
  <c r="B88" i="1" l="1"/>
  <c r="O89" i="11"/>
  <c r="K89"/>
  <c r="A89"/>
  <c r="C88" i="1" l="1"/>
  <c r="D88"/>
  <c r="A88"/>
  <c r="P88" i="11"/>
  <c r="M88"/>
  <c r="N88" l="1"/>
  <c r="D88"/>
  <c r="F88"/>
  <c r="E88"/>
  <c r="C88"/>
  <c r="H88"/>
  <c r="G88"/>
  <c r="I88"/>
  <c r="B87" i="1" l="1"/>
  <c r="O88" i="11"/>
  <c r="K88"/>
  <c r="A88"/>
  <c r="C87" i="1" l="1"/>
  <c r="D87"/>
  <c r="A87"/>
  <c r="M87" i="11"/>
  <c r="P87"/>
  <c r="N87" l="1"/>
  <c r="E87"/>
  <c r="C87"/>
  <c r="G87"/>
  <c r="F87"/>
  <c r="D87"/>
  <c r="I87"/>
  <c r="H87"/>
  <c r="B86" i="1" l="1"/>
  <c r="O87" i="11"/>
  <c r="K87"/>
  <c r="A87"/>
  <c r="D86" i="1" l="1"/>
  <c r="C86"/>
  <c r="A86"/>
  <c r="P86" i="11"/>
  <c r="M86"/>
  <c r="N86" l="1"/>
  <c r="G86"/>
  <c r="H86"/>
  <c r="I86"/>
  <c r="F86"/>
  <c r="C86"/>
  <c r="D86"/>
  <c r="E86"/>
  <c r="B85" i="1" l="1"/>
  <c r="O86" i="11"/>
  <c r="K86"/>
  <c r="A86"/>
  <c r="C85" i="1" l="1"/>
  <c r="D85"/>
  <c r="A85"/>
  <c r="P85" i="11"/>
  <c r="M85"/>
  <c r="N85" l="1"/>
  <c r="F85"/>
  <c r="E85"/>
  <c r="H85"/>
  <c r="C85"/>
  <c r="I85"/>
  <c r="D85"/>
  <c r="G85"/>
  <c r="B84" i="1" l="1"/>
  <c r="O85" i="11"/>
  <c r="K85"/>
  <c r="A85"/>
  <c r="C84" i="1" l="1"/>
  <c r="D84"/>
  <c r="A84"/>
  <c r="P84" i="11"/>
  <c r="M84"/>
  <c r="N84" l="1"/>
  <c r="D84"/>
  <c r="E84"/>
  <c r="H84"/>
  <c r="G84"/>
  <c r="F84"/>
  <c r="I84"/>
  <c r="C84"/>
  <c r="B83" i="1" l="1"/>
  <c r="O84" i="11"/>
  <c r="K84"/>
  <c r="A84"/>
  <c r="C83" i="1" l="1"/>
  <c r="D83"/>
  <c r="A83"/>
  <c r="P83" i="11"/>
  <c r="M83"/>
  <c r="N83" l="1"/>
  <c r="F83"/>
  <c r="D83"/>
  <c r="E83"/>
  <c r="H83"/>
  <c r="G83"/>
  <c r="C83"/>
  <c r="I83"/>
  <c r="B82" i="1" l="1"/>
  <c r="O83" i="11"/>
  <c r="K83"/>
  <c r="A83"/>
  <c r="C82" i="1" l="1"/>
  <c r="D82"/>
  <c r="A82"/>
  <c r="M82" i="11"/>
  <c r="P82"/>
  <c r="N82" l="1"/>
  <c r="H82"/>
  <c r="C82"/>
  <c r="D82"/>
  <c r="I82"/>
  <c r="E82"/>
  <c r="F82"/>
  <c r="G82"/>
  <c r="B81" i="1" l="1"/>
  <c r="O82" i="11"/>
  <c r="K82"/>
  <c r="A82"/>
  <c r="C81" i="1" l="1"/>
  <c r="D81"/>
  <c r="A81"/>
  <c r="M81" i="11"/>
  <c r="P81"/>
  <c r="N81" l="1"/>
  <c r="F81"/>
  <c r="E81"/>
  <c r="C81"/>
  <c r="H81"/>
  <c r="D81"/>
  <c r="I81"/>
  <c r="G81"/>
  <c r="B80" i="1" l="1"/>
  <c r="O81" i="11"/>
  <c r="K81"/>
  <c r="A81"/>
  <c r="C80" i="1" l="1"/>
  <c r="D80"/>
  <c r="A80"/>
  <c r="M80" i="11"/>
  <c r="P80"/>
  <c r="N80" l="1"/>
  <c r="D80"/>
  <c r="G80"/>
  <c r="H80"/>
  <c r="F80"/>
  <c r="E80"/>
  <c r="C80"/>
  <c r="I80"/>
  <c r="B79" i="1" l="1"/>
  <c r="O80" i="11"/>
  <c r="K80"/>
  <c r="A80"/>
  <c r="C79" i="1" l="1"/>
  <c r="D79"/>
  <c r="A79"/>
  <c r="M79" i="11"/>
  <c r="P79"/>
  <c r="N79" l="1"/>
  <c r="C79"/>
  <c r="I79"/>
  <c r="H79"/>
  <c r="D79"/>
  <c r="F79"/>
  <c r="G79"/>
  <c r="E79"/>
  <c r="B78" i="1" l="1"/>
  <c r="O79" i="11"/>
  <c r="K79"/>
  <c r="A79"/>
  <c r="C78" i="1" l="1"/>
  <c r="D78"/>
  <c r="A78"/>
  <c r="M78" i="11"/>
  <c r="P78"/>
  <c r="N78" l="1"/>
  <c r="F78"/>
  <c r="I78"/>
  <c r="C78"/>
  <c r="H78"/>
  <c r="G78"/>
  <c r="E78"/>
  <c r="D78"/>
  <c r="B77" i="1" l="1"/>
  <c r="O78" i="11"/>
  <c r="K78"/>
  <c r="A78"/>
  <c r="C77" i="1" l="1"/>
  <c r="D77"/>
  <c r="A77"/>
  <c r="M77" i="11"/>
  <c r="P77"/>
  <c r="N77" l="1"/>
  <c r="F77"/>
  <c r="H77"/>
  <c r="E77"/>
  <c r="C77"/>
  <c r="G77"/>
  <c r="I77"/>
  <c r="D77"/>
  <c r="B76" i="1" l="1"/>
  <c r="O77" i="11"/>
  <c r="K77"/>
  <c r="A77"/>
  <c r="C76" i="1" l="1"/>
  <c r="D76"/>
  <c r="A76"/>
  <c r="M76" i="11"/>
  <c r="P76"/>
  <c r="N76" l="1"/>
  <c r="D76"/>
  <c r="H76"/>
  <c r="C76"/>
  <c r="F76"/>
  <c r="E76"/>
  <c r="I76"/>
  <c r="G76"/>
  <c r="B75" i="1" l="1"/>
  <c r="O76" i="11"/>
  <c r="K76"/>
  <c r="A76"/>
  <c r="C75" i="1" l="1"/>
  <c r="D75"/>
  <c r="A75"/>
  <c r="M75" i="11"/>
  <c r="P75"/>
  <c r="N75" l="1"/>
  <c r="F75"/>
  <c r="G75"/>
  <c r="D75"/>
  <c r="I75"/>
  <c r="C75"/>
  <c r="E75"/>
  <c r="H75"/>
  <c r="B74" i="1" l="1"/>
  <c r="O75" i="11"/>
  <c r="K75"/>
  <c r="A75"/>
  <c r="C74" i="1" l="1"/>
  <c r="D74"/>
  <c r="A74"/>
  <c r="P74" i="11"/>
  <c r="M74"/>
  <c r="N74" l="1"/>
  <c r="D74"/>
  <c r="G74"/>
  <c r="H74"/>
  <c r="F74"/>
  <c r="I74"/>
  <c r="E74"/>
  <c r="C74"/>
  <c r="B73" i="1" l="1"/>
  <c r="O74" i="11"/>
  <c r="K74"/>
  <c r="A74"/>
  <c r="C73" i="1" l="1"/>
  <c r="D73"/>
  <c r="A73"/>
  <c r="P73" i="11"/>
  <c r="M73"/>
  <c r="N73" l="1"/>
  <c r="H73"/>
  <c r="G73"/>
  <c r="I73"/>
  <c r="D73"/>
  <c r="E73"/>
  <c r="C73"/>
  <c r="F73"/>
  <c r="B72" i="1" l="1"/>
  <c r="O73" i="11"/>
  <c r="K73"/>
  <c r="A73"/>
  <c r="C72" i="1" l="1"/>
  <c r="D72"/>
  <c r="A72"/>
  <c r="P72" i="11"/>
  <c r="M72"/>
  <c r="N72" l="1"/>
  <c r="F72"/>
  <c r="G72"/>
  <c r="C72"/>
  <c r="D72"/>
  <c r="I72"/>
  <c r="E72"/>
  <c r="H72"/>
  <c r="B71" i="1" l="1"/>
  <c r="O72" i="11"/>
  <c r="K72"/>
  <c r="A72"/>
  <c r="C71" i="1" l="1"/>
  <c r="D71"/>
  <c r="A71"/>
  <c r="P71" i="11"/>
  <c r="M71"/>
  <c r="N71" l="1"/>
  <c r="H71"/>
  <c r="I71"/>
  <c r="D71"/>
  <c r="F71"/>
  <c r="C71"/>
  <c r="G71"/>
  <c r="E71"/>
  <c r="B70" i="1" l="1"/>
  <c r="O71" i="11"/>
  <c r="K71"/>
  <c r="A71"/>
  <c r="C70" i="1" l="1"/>
  <c r="D70"/>
  <c r="A70"/>
  <c r="P70" i="11"/>
  <c r="M70"/>
  <c r="N70" l="1"/>
  <c r="I70"/>
  <c r="F70"/>
  <c r="D70"/>
  <c r="H70"/>
  <c r="C70"/>
  <c r="E70"/>
  <c r="G70"/>
  <c r="B69" i="1" l="1"/>
  <c r="O70" i="11"/>
  <c r="K70"/>
  <c r="A70"/>
  <c r="C69" i="1" l="1"/>
  <c r="D69"/>
  <c r="A69"/>
  <c r="P69" i="11"/>
  <c r="M69"/>
  <c r="N69" l="1"/>
  <c r="I69"/>
  <c r="G69"/>
  <c r="F69"/>
  <c r="E69"/>
  <c r="C69"/>
  <c r="H69"/>
  <c r="D69"/>
  <c r="B68" i="1" l="1"/>
  <c r="O69" i="11"/>
  <c r="K69"/>
  <c r="A69"/>
  <c r="C68" i="1" l="1"/>
  <c r="D68"/>
  <c r="A68"/>
  <c r="P68" i="11"/>
  <c r="M68"/>
  <c r="N68" l="1"/>
  <c r="H68"/>
  <c r="C68"/>
  <c r="D68"/>
  <c r="G68"/>
  <c r="I68"/>
  <c r="E68"/>
  <c r="F68"/>
  <c r="B67" i="1" l="1"/>
  <c r="O68" i="11"/>
  <c r="K68"/>
  <c r="A68"/>
  <c r="C67" i="1" l="1"/>
  <c r="D67"/>
  <c r="A67"/>
  <c r="P67" i="11"/>
  <c r="M67"/>
  <c r="N67" l="1"/>
  <c r="H67"/>
  <c r="D67"/>
  <c r="F67"/>
  <c r="C67"/>
  <c r="E67"/>
  <c r="I67"/>
  <c r="G67"/>
  <c r="B66" i="1" l="1"/>
  <c r="O67" i="11"/>
  <c r="K67"/>
  <c r="A67"/>
  <c r="C66" i="1" l="1"/>
  <c r="D66"/>
  <c r="A66"/>
  <c r="M66" i="11"/>
  <c r="P66"/>
  <c r="N66" l="1"/>
  <c r="D66"/>
  <c r="C66"/>
  <c r="H66"/>
  <c r="I66"/>
  <c r="F66"/>
  <c r="G66"/>
  <c r="E66"/>
  <c r="B65" i="1" l="1"/>
  <c r="O66" i="11"/>
  <c r="K66"/>
  <c r="A66"/>
  <c r="C65" i="1" l="1"/>
  <c r="D65"/>
  <c r="A65"/>
  <c r="P65" i="11"/>
  <c r="M65"/>
  <c r="N65" l="1"/>
  <c r="D65"/>
  <c r="C65"/>
  <c r="H65"/>
  <c r="I65"/>
  <c r="G65"/>
  <c r="F65"/>
  <c r="E65"/>
  <c r="B64" i="1" l="1"/>
  <c r="O65" i="11"/>
  <c r="K65"/>
  <c r="A65"/>
  <c r="C64" i="1" l="1"/>
  <c r="D64"/>
  <c r="A64"/>
  <c r="M64" i="11"/>
  <c r="P64"/>
  <c r="N64" l="1"/>
  <c r="D64"/>
  <c r="I64"/>
  <c r="F64"/>
  <c r="H64"/>
  <c r="E64"/>
  <c r="G64"/>
  <c r="C64"/>
  <c r="B63" i="1" l="1"/>
  <c r="O64" i="11"/>
  <c r="K64"/>
  <c r="A64"/>
  <c r="C63" i="1" l="1"/>
  <c r="D63"/>
  <c r="A63"/>
  <c r="P63" i="11"/>
  <c r="M63"/>
  <c r="N63" l="1"/>
  <c r="F63"/>
  <c r="H63"/>
  <c r="G63"/>
  <c r="I63"/>
  <c r="E63"/>
  <c r="D63"/>
  <c r="C63"/>
  <c r="B62" i="1" l="1"/>
  <c r="O63" i="11"/>
  <c r="K63"/>
  <c r="A63"/>
  <c r="C62" i="1" l="1"/>
  <c r="D62"/>
  <c r="A62"/>
  <c r="P62" i="11"/>
  <c r="M62"/>
  <c r="N62" l="1"/>
  <c r="H62"/>
  <c r="F62"/>
  <c r="D62"/>
  <c r="E62"/>
  <c r="G62"/>
  <c r="I62"/>
  <c r="C62"/>
  <c r="B61" i="1" l="1"/>
  <c r="O62" i="11"/>
  <c r="K62"/>
  <c r="A62"/>
  <c r="C61" i="1" l="1"/>
  <c r="D61"/>
  <c r="A61"/>
  <c r="P61" i="11"/>
  <c r="M61"/>
  <c r="N61" l="1"/>
  <c r="C61"/>
  <c r="H61"/>
  <c r="F61"/>
  <c r="G61"/>
  <c r="E61"/>
  <c r="I61"/>
  <c r="D61"/>
  <c r="B60" i="1" l="1"/>
  <c r="O61" i="11"/>
  <c r="K61"/>
  <c r="A61"/>
  <c r="C60" i="1" l="1"/>
  <c r="D60"/>
  <c r="A60"/>
  <c r="P60" i="11"/>
  <c r="M60"/>
  <c r="N60" l="1"/>
  <c r="C60"/>
  <c r="G60"/>
  <c r="F60"/>
  <c r="H60"/>
  <c r="E60"/>
  <c r="I60"/>
  <c r="D60"/>
  <c r="B59" i="1" l="1"/>
  <c r="O60" i="11"/>
  <c r="K60"/>
  <c r="A60"/>
  <c r="C59" i="1" l="1"/>
  <c r="D59"/>
  <c r="A59"/>
  <c r="M59" i="11"/>
  <c r="P59"/>
  <c r="N59" l="1"/>
  <c r="F59"/>
  <c r="I59"/>
  <c r="E59"/>
  <c r="H59"/>
  <c r="G59"/>
  <c r="C59"/>
  <c r="D59"/>
  <c r="B58" i="1" l="1"/>
  <c r="O59" i="11"/>
  <c r="K59"/>
  <c r="A59"/>
  <c r="C58" i="1" l="1"/>
  <c r="D58"/>
  <c r="A58"/>
  <c r="P58" i="11"/>
  <c r="M58"/>
  <c r="N58" l="1"/>
  <c r="I58"/>
  <c r="F58"/>
  <c r="G58"/>
  <c r="H58"/>
  <c r="C58"/>
  <c r="E58"/>
  <c r="D58"/>
  <c r="B57" i="1" l="1"/>
  <c r="O58" i="11"/>
  <c r="K58"/>
  <c r="A58"/>
  <c r="C57" i="1" l="1"/>
  <c r="D57"/>
  <c r="A57"/>
  <c r="P57" i="11"/>
  <c r="M57"/>
  <c r="N57" l="1"/>
  <c r="H57"/>
  <c r="F57"/>
  <c r="D57"/>
  <c r="E57"/>
  <c r="G57"/>
  <c r="C57"/>
  <c r="I57"/>
  <c r="B56" i="1" l="1"/>
  <c r="O57" i="11"/>
  <c r="K57"/>
  <c r="A57"/>
  <c r="C56" i="1" l="1"/>
  <c r="D56"/>
  <c r="A56"/>
  <c r="M56" i="11"/>
  <c r="P56"/>
  <c r="N56" l="1"/>
  <c r="I56"/>
  <c r="C56"/>
  <c r="G56"/>
  <c r="H56"/>
  <c r="E56"/>
  <c r="D56"/>
  <c r="F56"/>
  <c r="B55" i="1" l="1"/>
  <c r="O56" i="11"/>
  <c r="K56"/>
  <c r="A56"/>
  <c r="C55" i="1" l="1"/>
  <c r="D55"/>
  <c r="A55"/>
  <c r="P55" i="11"/>
  <c r="M55"/>
  <c r="N55" l="1"/>
  <c r="H55"/>
  <c r="C55"/>
  <c r="F55"/>
  <c r="G55"/>
  <c r="D55"/>
  <c r="E55"/>
  <c r="I55"/>
  <c r="B54" i="1" l="1"/>
  <c r="O55" i="11"/>
  <c r="K55"/>
  <c r="A55"/>
  <c r="C54" i="1" l="1"/>
  <c r="D54"/>
  <c r="A54"/>
  <c r="P54" i="11"/>
  <c r="M54"/>
  <c r="N54" l="1"/>
  <c r="H54"/>
  <c r="D54"/>
  <c r="E54"/>
  <c r="G54"/>
  <c r="C54"/>
  <c r="I54"/>
  <c r="F54"/>
  <c r="B53" i="1" l="1"/>
  <c r="O54" i="11"/>
  <c r="K54"/>
  <c r="A54"/>
  <c r="C53" i="1" l="1"/>
  <c r="D53"/>
  <c r="A53"/>
  <c r="P53" i="11"/>
  <c r="M53"/>
  <c r="N53" l="1"/>
  <c r="D53"/>
  <c r="H53"/>
  <c r="E53"/>
  <c r="G53"/>
  <c r="C53"/>
  <c r="I53"/>
  <c r="F53"/>
  <c r="B52" i="1" l="1"/>
  <c r="O53" i="11"/>
  <c r="K53"/>
  <c r="A53"/>
  <c r="C52" i="1" l="1"/>
  <c r="D52"/>
  <c r="A52"/>
  <c r="M52" i="11"/>
  <c r="P52"/>
  <c r="N52" l="1"/>
  <c r="C52"/>
  <c r="D52"/>
  <c r="G52"/>
  <c r="F52"/>
  <c r="I52"/>
  <c r="E52"/>
  <c r="H52"/>
  <c r="B51" i="1" l="1"/>
  <c r="O52" i="11"/>
  <c r="K52"/>
  <c r="A52"/>
  <c r="C51" i="1" l="1"/>
  <c r="D51"/>
  <c r="A51"/>
  <c r="P51" i="11"/>
  <c r="M51"/>
  <c r="N51" l="1"/>
  <c r="F51"/>
  <c r="I51"/>
  <c r="C51"/>
  <c r="E51"/>
  <c r="G51"/>
  <c r="D51"/>
  <c r="H51"/>
  <c r="B50" i="1" l="1"/>
  <c r="O51" i="11"/>
  <c r="K51"/>
  <c r="A51"/>
  <c r="C50" i="1" l="1"/>
  <c r="D50"/>
  <c r="A50"/>
  <c r="P50" i="11"/>
  <c r="M50"/>
  <c r="N50" l="1"/>
  <c r="H50"/>
  <c r="F50"/>
  <c r="G50"/>
  <c r="I50"/>
  <c r="E50"/>
  <c r="C50"/>
  <c r="D50"/>
  <c r="B49" i="1" l="1"/>
  <c r="O50" i="11"/>
  <c r="K50"/>
  <c r="A50"/>
  <c r="C49" i="1" l="1"/>
  <c r="D49"/>
  <c r="A49"/>
  <c r="P49" i="11"/>
  <c r="M49"/>
  <c r="N49" l="1"/>
  <c r="F49"/>
  <c r="E49"/>
  <c r="D49"/>
  <c r="I49"/>
  <c r="C49"/>
  <c r="H49"/>
  <c r="G49"/>
  <c r="B48" i="1" l="1"/>
  <c r="O49" i="11"/>
  <c r="K49"/>
  <c r="A49"/>
  <c r="C48" i="1" l="1"/>
  <c r="D48"/>
  <c r="A48"/>
  <c r="P48" i="11"/>
  <c r="M48"/>
  <c r="N48" l="1"/>
  <c r="H48"/>
  <c r="E48"/>
  <c r="D48"/>
  <c r="I48"/>
  <c r="G48"/>
  <c r="F48"/>
  <c r="C48"/>
  <c r="B47" i="1" l="1"/>
  <c r="O48" i="11"/>
  <c r="K48"/>
  <c r="A48"/>
  <c r="C47" i="1" l="1"/>
  <c r="D47"/>
  <c r="A47"/>
  <c r="M47" i="11"/>
  <c r="P47"/>
  <c r="N47" l="1"/>
  <c r="H47"/>
  <c r="D47"/>
  <c r="E47"/>
  <c r="I47"/>
  <c r="G47"/>
  <c r="C47"/>
  <c r="F47"/>
  <c r="B46" i="1" l="1"/>
  <c r="O47" i="11"/>
  <c r="K47"/>
  <c r="A47"/>
  <c r="C46" i="1" l="1"/>
  <c r="D46"/>
  <c r="A46"/>
  <c r="P46" i="11"/>
  <c r="M46"/>
  <c r="N46" l="1"/>
  <c r="F46"/>
  <c r="C46"/>
  <c r="G46"/>
  <c r="I46"/>
  <c r="E46"/>
  <c r="D46"/>
  <c r="H46"/>
  <c r="B45" i="1" l="1"/>
  <c r="O46" i="11"/>
  <c r="K46"/>
  <c r="A46"/>
  <c r="C45" i="1" l="1"/>
  <c r="D45"/>
  <c r="A45"/>
  <c r="M45" i="11"/>
  <c r="P45"/>
  <c r="N45" l="1"/>
  <c r="H45"/>
  <c r="I45"/>
  <c r="G45"/>
  <c r="E45"/>
  <c r="F45"/>
  <c r="D45"/>
  <c r="C45"/>
  <c r="B44" i="1" l="1"/>
  <c r="O45" i="11"/>
  <c r="K45"/>
  <c r="A45"/>
  <c r="C44" i="1" l="1"/>
  <c r="D44"/>
  <c r="A44"/>
  <c r="P44" i="11"/>
  <c r="M44"/>
  <c r="N44" l="1"/>
  <c r="G44"/>
  <c r="E44"/>
  <c r="H44"/>
  <c r="I44"/>
  <c r="D44"/>
  <c r="C44"/>
  <c r="F44"/>
  <c r="B43" i="1" l="1"/>
  <c r="O44" i="11"/>
  <c r="K44"/>
  <c r="A44"/>
  <c r="C43" i="1" l="1"/>
  <c r="D43"/>
  <c r="A43"/>
  <c r="M43" i="11"/>
  <c r="P43"/>
  <c r="N43" l="1"/>
  <c r="C43"/>
  <c r="F43"/>
  <c r="H43"/>
  <c r="E43"/>
  <c r="I43"/>
  <c r="D43"/>
  <c r="G43"/>
  <c r="B42" i="1" l="1"/>
  <c r="O43" i="11"/>
  <c r="K43"/>
  <c r="A43"/>
  <c r="C42" i="1" l="1"/>
  <c r="D42"/>
  <c r="A42"/>
  <c r="P42" i="11"/>
  <c r="M42"/>
  <c r="N42" l="1"/>
  <c r="F42"/>
  <c r="E42"/>
  <c r="D42"/>
  <c r="I42"/>
  <c r="H42"/>
  <c r="G42"/>
  <c r="C42"/>
  <c r="B41" i="1" l="1"/>
  <c r="O42" i="11"/>
  <c r="K42"/>
  <c r="A42"/>
  <c r="C41" i="1" l="1"/>
  <c r="D41"/>
  <c r="A41"/>
  <c r="P41" i="11"/>
  <c r="M41"/>
  <c r="N41" l="1"/>
  <c r="F41"/>
  <c r="D41"/>
  <c r="G41"/>
  <c r="H41"/>
  <c r="E41"/>
  <c r="C41"/>
  <c r="I41"/>
  <c r="B40" i="1" l="1"/>
  <c r="O41" i="11"/>
  <c r="K41"/>
  <c r="A41"/>
  <c r="C40" i="1" l="1"/>
  <c r="D40"/>
  <c r="A40"/>
  <c r="P40" i="11"/>
  <c r="M40"/>
  <c r="N40" l="1"/>
  <c r="G40"/>
  <c r="E40"/>
  <c r="H40"/>
  <c r="C40"/>
  <c r="D40"/>
  <c r="I40"/>
  <c r="F40"/>
  <c r="B39" i="1" l="1"/>
  <c r="O40" i="11"/>
  <c r="K40"/>
  <c r="A40"/>
  <c r="C39" i="1" l="1"/>
  <c r="D39"/>
  <c r="A39"/>
  <c r="M39" i="11"/>
  <c r="P39"/>
  <c r="N39" l="1"/>
  <c r="H39"/>
  <c r="E39"/>
  <c r="G39"/>
  <c r="F39"/>
  <c r="D39"/>
  <c r="I39"/>
  <c r="C39"/>
  <c r="B38" i="1" l="1"/>
  <c r="O39" i="11"/>
  <c r="K39"/>
  <c r="A39"/>
  <c r="C38" i="1" l="1"/>
  <c r="D38"/>
  <c r="A38"/>
  <c r="P38" i="11"/>
  <c r="M38"/>
  <c r="N38" l="1"/>
  <c r="F38"/>
  <c r="E38"/>
  <c r="H38"/>
  <c r="I38"/>
  <c r="D38"/>
  <c r="G38"/>
  <c r="C38"/>
  <c r="B37" i="1" l="1"/>
  <c r="O38" i="11"/>
  <c r="K38"/>
  <c r="A38"/>
  <c r="C37" i="1" l="1"/>
  <c r="D37"/>
  <c r="A37"/>
  <c r="M37" i="11"/>
  <c r="P37"/>
  <c r="N37" l="1"/>
  <c r="I37"/>
  <c r="E37"/>
  <c r="F37"/>
  <c r="C37"/>
  <c r="H37"/>
  <c r="D37"/>
  <c r="G37"/>
  <c r="B36" i="1" l="1"/>
  <c r="O37" i="11"/>
  <c r="K37"/>
  <c r="A37"/>
  <c r="C36" i="1" l="1"/>
  <c r="D36"/>
  <c r="A36"/>
  <c r="P36" i="11"/>
  <c r="M36"/>
  <c r="N36" l="1"/>
  <c r="E36"/>
  <c r="C36"/>
  <c r="D36"/>
  <c r="F36"/>
  <c r="H36"/>
  <c r="I36"/>
  <c r="G36"/>
  <c r="B35" i="1" l="1"/>
  <c r="O36" i="11"/>
  <c r="K36"/>
  <c r="A36"/>
  <c r="C35" i="1" l="1"/>
  <c r="D35"/>
  <c r="A35"/>
  <c r="M35" i="11"/>
  <c r="P35"/>
  <c r="N35" l="1"/>
  <c r="F35"/>
  <c r="H35"/>
  <c r="D35"/>
  <c r="G35"/>
  <c r="E35"/>
  <c r="I35"/>
  <c r="C35"/>
  <c r="B34" i="1" l="1"/>
  <c r="O35" i="11"/>
  <c r="K35"/>
  <c r="A35"/>
  <c r="C34" i="1" l="1"/>
  <c r="D34"/>
  <c r="A34"/>
  <c r="P34" i="11"/>
  <c r="M34"/>
  <c r="N34" l="1"/>
  <c r="D34"/>
  <c r="C34"/>
  <c r="G34"/>
  <c r="F34"/>
  <c r="H34"/>
  <c r="I34"/>
  <c r="E34"/>
  <c r="B33" i="1" l="1"/>
  <c r="O34" i="11"/>
  <c r="K34"/>
  <c r="A34"/>
  <c r="C33" i="1" l="1"/>
  <c r="D33"/>
  <c r="A33"/>
  <c r="P33" i="11"/>
  <c r="M33"/>
  <c r="N33" l="1"/>
  <c r="C33"/>
  <c r="D33"/>
  <c r="G33"/>
  <c r="E33"/>
  <c r="H33"/>
  <c r="F33"/>
  <c r="I33"/>
  <c r="B32" i="1" l="1"/>
  <c r="O33" i="11"/>
  <c r="K33"/>
  <c r="A33"/>
  <c r="C32" i="1" l="1"/>
  <c r="D32"/>
  <c r="A32"/>
  <c r="P32" i="11"/>
  <c r="M32"/>
  <c r="N32" l="1"/>
  <c r="C32"/>
  <c r="G32"/>
  <c r="I32"/>
  <c r="F32"/>
  <c r="D32"/>
  <c r="E32"/>
  <c r="H32"/>
  <c r="B31" i="1" l="1"/>
  <c r="O32" i="11"/>
  <c r="K32"/>
  <c r="A32"/>
  <c r="C31" i="1" l="1"/>
  <c r="D31"/>
  <c r="A31"/>
  <c r="P31" i="11"/>
  <c r="M31"/>
  <c r="N31" l="1"/>
  <c r="C31"/>
  <c r="H31"/>
  <c r="D31"/>
  <c r="E31"/>
  <c r="G31"/>
  <c r="I31"/>
  <c r="F31"/>
  <c r="B30" i="1" l="1"/>
  <c r="O31" i="11"/>
  <c r="K31"/>
  <c r="A31"/>
  <c r="C30" i="1" l="1"/>
  <c r="D30"/>
  <c r="A30"/>
  <c r="M30" i="11"/>
  <c r="P30"/>
  <c r="N30" l="1"/>
  <c r="C30"/>
  <c r="D30"/>
  <c r="H30"/>
  <c r="I30"/>
  <c r="F30"/>
  <c r="E30"/>
  <c r="G30"/>
  <c r="B29" i="1" l="1"/>
  <c r="O30" i="11"/>
  <c r="K30"/>
  <c r="A30"/>
  <c r="C29" i="1" l="1"/>
  <c r="D29"/>
  <c r="A29"/>
  <c r="P29" i="11"/>
  <c r="M29"/>
  <c r="N29" l="1"/>
  <c r="C29"/>
  <c r="E29"/>
  <c r="G29"/>
  <c r="F29"/>
  <c r="H29"/>
  <c r="I29"/>
  <c r="D29"/>
  <c r="B28" i="1" l="1"/>
  <c r="O29" i="11"/>
  <c r="K29"/>
  <c r="A29"/>
  <c r="C28" i="1" l="1"/>
  <c r="D28"/>
  <c r="A28"/>
  <c r="P28" i="11"/>
  <c r="M28"/>
  <c r="N28" l="1"/>
  <c r="C28"/>
  <c r="H28"/>
  <c r="I28"/>
  <c r="G28"/>
  <c r="E28"/>
  <c r="F28"/>
  <c r="D28"/>
  <c r="B27" i="1" l="1"/>
  <c r="O28" i="11"/>
  <c r="K28"/>
  <c r="A28"/>
  <c r="C27" i="1" l="1"/>
  <c r="D27"/>
  <c r="A27"/>
  <c r="P27" i="11"/>
  <c r="M27"/>
  <c r="N27" l="1"/>
  <c r="F27"/>
  <c r="I27"/>
  <c r="E27"/>
  <c r="C27"/>
  <c r="D27"/>
  <c r="H27"/>
  <c r="G27"/>
  <c r="B26" i="1" l="1"/>
  <c r="O27" i="11"/>
  <c r="K27"/>
  <c r="A27"/>
  <c r="C26" i="1" l="1"/>
  <c r="D26"/>
  <c r="A26"/>
  <c r="P26" i="11"/>
  <c r="M26"/>
  <c r="N26" l="1"/>
  <c r="C26"/>
  <c r="E26"/>
  <c r="G26"/>
  <c r="H26"/>
  <c r="F26"/>
  <c r="I26"/>
  <c r="D26"/>
  <c r="B25" i="1" l="1"/>
  <c r="O26" i="11"/>
  <c r="K26"/>
  <c r="A26"/>
  <c r="C25" i="1" l="1"/>
  <c r="D25"/>
  <c r="A25"/>
  <c r="P25" i="11"/>
  <c r="M25"/>
  <c r="N25" l="1"/>
  <c r="C25"/>
  <c r="E25"/>
  <c r="G25"/>
  <c r="H25"/>
  <c r="F25"/>
  <c r="I25"/>
  <c r="D25"/>
  <c r="B24" i="1" l="1"/>
  <c r="O25" i="11"/>
  <c r="K25"/>
  <c r="A25"/>
  <c r="C24" i="1" l="1"/>
  <c r="D24"/>
  <c r="A24"/>
  <c r="P24" i="11"/>
  <c r="M24"/>
  <c r="N24" l="1"/>
  <c r="C24"/>
  <c r="G24"/>
  <c r="E24"/>
  <c r="I24"/>
  <c r="F24"/>
  <c r="D24"/>
  <c r="H24"/>
  <c r="B23" i="1" l="1"/>
  <c r="O24" i="11"/>
  <c r="K24"/>
  <c r="A24"/>
  <c r="C23" i="1" l="1"/>
  <c r="D23"/>
  <c r="A23"/>
  <c r="P23" i="11"/>
  <c r="M23"/>
  <c r="N23" l="1"/>
  <c r="C23"/>
  <c r="E23"/>
  <c r="H23"/>
  <c r="F23"/>
  <c r="G23"/>
  <c r="D23"/>
  <c r="I23"/>
  <c r="B22" i="1" l="1"/>
  <c r="O23" i="11"/>
  <c r="K23"/>
  <c r="A23"/>
  <c r="C22" i="1" l="1"/>
  <c r="D22"/>
  <c r="A22"/>
  <c r="P22" i="11"/>
  <c r="M22"/>
  <c r="N22" l="1"/>
  <c r="C22"/>
  <c r="E22"/>
  <c r="G22"/>
  <c r="F22"/>
  <c r="I22"/>
  <c r="H22"/>
  <c r="D22"/>
  <c r="B21" i="1" l="1"/>
  <c r="O22" i="11"/>
  <c r="K22"/>
  <c r="A22"/>
  <c r="C21" i="1" l="1"/>
  <c r="D21"/>
  <c r="A21"/>
  <c r="P21" i="11"/>
  <c r="M21"/>
  <c r="N21" l="1"/>
  <c r="G21"/>
  <c r="H21"/>
  <c r="I21"/>
  <c r="E21"/>
  <c r="F21"/>
  <c r="C21"/>
  <c r="D21"/>
  <c r="B20" i="1" l="1"/>
  <c r="O21" i="11"/>
  <c r="K21"/>
  <c r="A21"/>
  <c r="C20" i="1" l="1"/>
  <c r="D20"/>
  <c r="A20"/>
  <c r="P20" i="11"/>
  <c r="M20"/>
  <c r="N20" l="1"/>
  <c r="C20"/>
  <c r="I20"/>
  <c r="H20"/>
  <c r="G20"/>
  <c r="D20"/>
  <c r="F20"/>
  <c r="E20"/>
  <c r="B19" i="1" l="1"/>
  <c r="O20" i="11"/>
  <c r="K20"/>
  <c r="A20"/>
  <c r="C19" i="1" l="1"/>
  <c r="D19"/>
  <c r="A19"/>
  <c r="P19" i="11"/>
  <c r="M19"/>
  <c r="N19" l="1"/>
  <c r="C19"/>
  <c r="I19"/>
  <c r="D19"/>
  <c r="E19"/>
  <c r="G19"/>
  <c r="H19"/>
  <c r="F19"/>
  <c r="B18" i="1" l="1"/>
  <c r="O19" i="11"/>
  <c r="K19"/>
  <c r="A19"/>
  <c r="C18" i="1" l="1"/>
  <c r="D18"/>
  <c r="A18"/>
  <c r="P18" i="11"/>
  <c r="M18"/>
  <c r="N18" l="1"/>
  <c r="C18"/>
  <c r="H18"/>
  <c r="E18"/>
  <c r="G18"/>
  <c r="D18"/>
  <c r="I18"/>
  <c r="F18"/>
  <c r="B17" i="1" l="1"/>
  <c r="O18" i="11"/>
  <c r="K18"/>
  <c r="A18"/>
  <c r="C17" i="1" l="1"/>
  <c r="D17"/>
  <c r="A17"/>
  <c r="P17" i="11"/>
  <c r="M17"/>
  <c r="N17" l="1"/>
  <c r="C17"/>
  <c r="E17"/>
  <c r="I17"/>
  <c r="D17"/>
  <c r="F17"/>
  <c r="G17"/>
  <c r="H17"/>
  <c r="B16" i="1" l="1"/>
  <c r="O17" i="11"/>
  <c r="K17"/>
  <c r="A17"/>
  <c r="C16" i="1" l="1"/>
  <c r="D16"/>
  <c r="A16"/>
  <c r="P16" i="11"/>
  <c r="M16"/>
  <c r="N16" l="1"/>
  <c r="C16"/>
  <c r="H16"/>
  <c r="E16"/>
  <c r="I16"/>
  <c r="D16"/>
  <c r="F16"/>
  <c r="G16"/>
  <c r="B15" i="1" l="1"/>
  <c r="O16" i="11"/>
  <c r="K16"/>
  <c r="A16"/>
  <c r="C15" i="1" l="1"/>
  <c r="D15"/>
  <c r="A15"/>
  <c r="P15" i="11"/>
  <c r="M15"/>
  <c r="N15" l="1"/>
  <c r="C15"/>
  <c r="I15"/>
  <c r="E15"/>
  <c r="G15"/>
  <c r="H15"/>
  <c r="D15"/>
  <c r="F15"/>
  <c r="B14" i="1" l="1"/>
  <c r="O15" i="11"/>
  <c r="K15"/>
  <c r="A15"/>
  <c r="C14" i="1" l="1"/>
  <c r="D14"/>
  <c r="A14"/>
  <c r="P14" i="11"/>
  <c r="M14"/>
  <c r="N14" l="1"/>
  <c r="C14"/>
  <c r="D14"/>
  <c r="G14"/>
  <c r="E14"/>
  <c r="F14"/>
  <c r="I14"/>
  <c r="H14"/>
  <c r="B13" i="1" l="1"/>
  <c r="O14" i="11"/>
  <c r="K14"/>
  <c r="A14"/>
  <c r="C13" i="1" l="1"/>
  <c r="D13"/>
  <c r="A13"/>
  <c r="P13" i="11"/>
  <c r="M13"/>
  <c r="N13" l="1"/>
  <c r="C13"/>
  <c r="H13"/>
  <c r="G13"/>
  <c r="E13"/>
  <c r="I13"/>
  <c r="F13"/>
  <c r="D13"/>
  <c r="B12" i="1" l="1"/>
  <c r="O13" i="11"/>
  <c r="K13"/>
  <c r="A13"/>
  <c r="C12" i="1" l="1"/>
  <c r="D12"/>
  <c r="A12"/>
  <c r="P12" i="11"/>
  <c r="M12"/>
  <c r="N12" l="1"/>
  <c r="G12"/>
  <c r="D12"/>
  <c r="F12"/>
  <c r="C12"/>
  <c r="E12"/>
  <c r="I12"/>
  <c r="H12"/>
  <c r="B11" i="1" l="1"/>
  <c r="O12" i="11"/>
  <c r="K12"/>
  <c r="A12"/>
  <c r="C11" i="1" l="1"/>
  <c r="D11"/>
  <c r="A11"/>
  <c r="P11" i="11"/>
  <c r="M11"/>
  <c r="N11" l="1"/>
  <c r="C11"/>
  <c r="E11"/>
  <c r="G11"/>
  <c r="H11"/>
  <c r="F11"/>
  <c r="D11"/>
  <c r="I11"/>
  <c r="B10" i="1" l="1"/>
  <c r="O11" i="11"/>
  <c r="K11"/>
  <c r="A11"/>
  <c r="C10" i="1" l="1"/>
  <c r="D10"/>
  <c r="A10"/>
  <c r="P10" i="11"/>
  <c r="M10"/>
  <c r="N10" l="1"/>
  <c r="C10"/>
  <c r="I10"/>
  <c r="G10"/>
  <c r="H10"/>
  <c r="D10"/>
  <c r="F10"/>
  <c r="E10"/>
  <c r="B9" i="1" l="1"/>
  <c r="O10" i="11"/>
  <c r="K10"/>
  <c r="A10"/>
  <c r="C9" i="1" l="1"/>
  <c r="D9"/>
  <c r="A9"/>
  <c r="M9" i="11"/>
  <c r="P9"/>
  <c r="N9" l="1"/>
  <c r="C9"/>
  <c r="D9"/>
  <c r="I9"/>
  <c r="G9"/>
  <c r="E9"/>
  <c r="H9"/>
  <c r="F9"/>
  <c r="B8" i="1" l="1"/>
  <c r="O9" i="11"/>
  <c r="K9"/>
  <c r="A9"/>
  <c r="C8" i="1" l="1"/>
  <c r="D8"/>
  <c r="A8"/>
  <c r="P8" i="11"/>
  <c r="M8"/>
  <c r="N8" l="1"/>
  <c r="C8"/>
  <c r="G8"/>
  <c r="E8"/>
  <c r="F8"/>
  <c r="H8"/>
  <c r="D8"/>
  <c r="I8"/>
  <c r="B7" i="1" l="1"/>
  <c r="O8" i="11"/>
  <c r="K8"/>
  <c r="A8"/>
  <c r="C7" i="1" l="1"/>
  <c r="D7"/>
  <c r="A7"/>
  <c r="P7" i="11"/>
  <c r="M7"/>
  <c r="N7" l="1"/>
  <c r="C7"/>
  <c r="H7"/>
  <c r="E7"/>
  <c r="F7"/>
  <c r="G7"/>
  <c r="D7"/>
  <c r="I7"/>
  <c r="B6" i="1" l="1"/>
  <c r="O7" i="11"/>
  <c r="K7"/>
  <c r="A7"/>
  <c r="C6" i="1" l="1"/>
  <c r="D6"/>
  <c r="A6"/>
  <c r="P6" i="11"/>
  <c r="M6"/>
  <c r="N6" l="1"/>
  <c r="H6"/>
  <c r="C6"/>
  <c r="I6"/>
  <c r="F6"/>
  <c r="D6"/>
  <c r="G6"/>
  <c r="E6"/>
  <c r="B5" i="1" l="1"/>
  <c r="O6" i="11"/>
  <c r="K6"/>
  <c r="A6"/>
  <c r="C5" i="1" l="1"/>
  <c r="D5"/>
  <c r="A5"/>
  <c r="P5" i="11"/>
  <c r="M5"/>
  <c r="N5" l="1"/>
  <c r="C5"/>
  <c r="I5"/>
  <c r="G5"/>
  <c r="E5"/>
  <c r="D5"/>
  <c r="H5"/>
  <c r="F5"/>
  <c r="B4" i="1" l="1"/>
  <c r="O5" i="11"/>
  <c r="K5"/>
  <c r="A5"/>
  <c r="C4" i="1" l="1"/>
  <c r="D4"/>
  <c r="A4"/>
  <c r="P4" i="11"/>
  <c r="M4"/>
  <c r="N4" l="1"/>
  <c r="G4"/>
  <c r="I4"/>
  <c r="F4"/>
  <c r="E4"/>
  <c r="H4"/>
  <c r="D4"/>
  <c r="C4"/>
  <c r="B3" i="1" l="1"/>
  <c r="O4" i="11"/>
  <c r="K4"/>
  <c r="A4"/>
  <c r="C3" i="1" l="1"/>
  <c r="D3"/>
  <c r="A3"/>
  <c r="F3" i="11"/>
  <c r="I3"/>
  <c r="M3"/>
  <c r="H3"/>
  <c r="G3"/>
  <c r="X30" i="22" l="1"/>
  <c r="Y5" s="1"/>
  <c r="C3" i="11"/>
  <c r="P3"/>
  <c r="D3"/>
  <c r="Y26" i="22" l="1"/>
  <c r="Y22"/>
  <c r="Y18"/>
  <c r="Y14"/>
  <c r="Y10"/>
  <c r="Y6"/>
  <c r="Y2"/>
  <c r="Y27"/>
  <c r="Y23"/>
  <c r="Y19"/>
  <c r="Y15"/>
  <c r="Y11"/>
  <c r="Y7"/>
  <c r="Y3"/>
  <c r="Y28"/>
  <c r="Y24"/>
  <c r="Y20"/>
  <c r="Y16"/>
  <c r="Y12"/>
  <c r="Y8"/>
  <c r="Y4"/>
  <c r="Y29"/>
  <c r="Y25"/>
  <c r="Y21"/>
  <c r="Y17"/>
  <c r="Y13"/>
  <c r="Y9"/>
  <c r="E261" i="24"/>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G34" i="23"/>
  <c r="G33"/>
  <c r="G31"/>
  <c r="G30"/>
  <c r="G29"/>
  <c r="F34"/>
  <c r="F33"/>
  <c r="F31"/>
  <c r="F30"/>
  <c r="F29"/>
  <c r="E25"/>
  <c r="D25"/>
  <c r="C25"/>
  <c r="B25"/>
  <c r="K28"/>
  <c r="J27"/>
  <c r="J26"/>
  <c r="I34"/>
  <c r="I33"/>
  <c r="I31"/>
  <c r="I30"/>
  <c r="I28"/>
  <c r="I27"/>
  <c r="I26"/>
  <c r="I25"/>
  <c r="H34"/>
  <c r="H33"/>
  <c r="H31"/>
  <c r="H30"/>
  <c r="A3" i="11"/>
  <c r="E3"/>
  <c r="L2" i="22" l="1"/>
  <c r="L3"/>
  <c r="L1"/>
  <c r="N1"/>
  <c r="N2"/>
  <c r="M3"/>
  <c r="M1"/>
  <c r="M2"/>
  <c r="T2" i="1"/>
  <c r="H11" i="26" l="1"/>
  <c r="H10"/>
  <c r="H9"/>
  <c r="H8"/>
  <c r="H7"/>
  <c r="H6"/>
  <c r="H5"/>
  <c r="H4"/>
  <c r="H3"/>
  <c r="H2"/>
  <c r="N3" i="11" l="1"/>
  <c r="K3"/>
  <c r="I359" i="24"/>
  <c r="E359" s="1"/>
  <c r="H359"/>
  <c r="I358"/>
  <c r="E358" s="1"/>
  <c r="H358"/>
  <c r="I357"/>
  <c r="E357" s="1"/>
  <c r="H357"/>
  <c r="I355"/>
  <c r="E355" s="1"/>
  <c r="I354"/>
  <c r="E354" s="1"/>
  <c r="H354"/>
  <c r="I353"/>
  <c r="E353" s="1"/>
  <c r="H353"/>
  <c r="I346"/>
  <c r="E346" s="1"/>
  <c r="H346"/>
  <c r="I345"/>
  <c r="E345" s="1"/>
  <c r="H345"/>
  <c r="I344"/>
  <c r="E344" s="1"/>
  <c r="H344"/>
  <c r="I342"/>
  <c r="E342" s="1"/>
  <c r="I341"/>
  <c r="E341" s="1"/>
  <c r="H341"/>
  <c r="I340"/>
  <c r="E340" s="1"/>
  <c r="H340"/>
  <c r="I333"/>
  <c r="E333" s="1"/>
  <c r="Q249" i="11" s="1"/>
  <c r="H333" i="24"/>
  <c r="I332"/>
  <c r="E332" s="1"/>
  <c r="Q248" i="11" s="1"/>
  <c r="H332" i="24"/>
  <c r="I331"/>
  <c r="E331" s="1"/>
  <c r="Q247" i="11" s="1"/>
  <c r="H331" i="24"/>
  <c r="I329"/>
  <c r="E329" s="1"/>
  <c r="I328"/>
  <c r="E328" s="1"/>
  <c r="H328"/>
  <c r="I327"/>
  <c r="E327" s="1"/>
  <c r="H327"/>
  <c r="I325"/>
  <c r="E325" s="1"/>
  <c r="H325"/>
  <c r="I324"/>
  <c r="E324" s="1"/>
  <c r="H324"/>
  <c r="I322"/>
  <c r="E322" s="1"/>
  <c r="H322"/>
  <c r="I321"/>
  <c r="E321" s="1"/>
  <c r="H321"/>
  <c r="I320"/>
  <c r="E320" s="1"/>
  <c r="H320"/>
  <c r="I319"/>
  <c r="E319" s="1"/>
  <c r="H319"/>
  <c r="I318"/>
  <c r="E318" s="1"/>
  <c r="H318"/>
  <c r="I317"/>
  <c r="E317" s="1"/>
  <c r="H317"/>
  <c r="I316"/>
  <c r="E316" s="1"/>
  <c r="H316"/>
  <c r="I315"/>
  <c r="E315" s="1"/>
  <c r="H315"/>
  <c r="I314"/>
  <c r="E314" s="1"/>
  <c r="H314"/>
  <c r="I313"/>
  <c r="E313" s="1"/>
  <c r="H313"/>
  <c r="I311"/>
  <c r="E311" s="1"/>
  <c r="H311"/>
  <c r="I310"/>
  <c r="E310" s="1"/>
  <c r="H310"/>
  <c r="I308"/>
  <c r="E308" s="1"/>
  <c r="H308"/>
  <c r="I307"/>
  <c r="E307" s="1"/>
  <c r="H307"/>
  <c r="I306"/>
  <c r="E306" s="1"/>
  <c r="H306"/>
  <c r="I305"/>
  <c r="E305" s="1"/>
  <c r="H305"/>
  <c r="I304"/>
  <c r="E304" s="1"/>
  <c r="H304"/>
  <c r="I303"/>
  <c r="E303" s="1"/>
  <c r="H303"/>
  <c r="I302"/>
  <c r="E302" s="1"/>
  <c r="H302"/>
  <c r="I301"/>
  <c r="E301" s="1"/>
  <c r="H301"/>
  <c r="I300"/>
  <c r="E300" s="1"/>
  <c r="H300"/>
  <c r="I299"/>
  <c r="E299" s="1"/>
  <c r="H299"/>
  <c r="I298"/>
  <c r="E298" s="1"/>
  <c r="H298"/>
  <c r="I297"/>
  <c r="E297" s="1"/>
  <c r="H297"/>
  <c r="I296"/>
  <c r="E296" s="1"/>
  <c r="H296"/>
  <c r="I295"/>
  <c r="E295" s="1"/>
  <c r="H295"/>
  <c r="I294"/>
  <c r="E294" s="1"/>
  <c r="H294"/>
  <c r="I293"/>
  <c r="E293" s="1"/>
  <c r="H293"/>
  <c r="I292"/>
  <c r="E292" s="1"/>
  <c r="H292"/>
  <c r="I291"/>
  <c r="E291" s="1"/>
  <c r="H291"/>
  <c r="I290"/>
  <c r="E290" s="1"/>
  <c r="H290"/>
  <c r="I289"/>
  <c r="E289" s="1"/>
  <c r="H289"/>
  <c r="I288"/>
  <c r="E288" s="1"/>
  <c r="H288"/>
  <c r="I287"/>
  <c r="E287" s="1"/>
  <c r="H287"/>
  <c r="I286"/>
  <c r="E286" s="1"/>
  <c r="H286"/>
  <c r="I285"/>
  <c r="E285" s="1"/>
  <c r="H285"/>
  <c r="I284"/>
  <c r="E284" s="1"/>
  <c r="H284"/>
  <c r="I283"/>
  <c r="E283" s="1"/>
  <c r="H283"/>
  <c r="I282"/>
  <c r="E282" s="1"/>
  <c r="H282"/>
  <c r="I281"/>
  <c r="E281" s="1"/>
  <c r="H281"/>
  <c r="I280"/>
  <c r="E280" s="1"/>
  <c r="H280"/>
  <c r="I279"/>
  <c r="E279" s="1"/>
  <c r="H279"/>
  <c r="I278"/>
  <c r="E278" s="1"/>
  <c r="H278"/>
  <c r="I277"/>
  <c r="E277" s="1"/>
  <c r="H277"/>
  <c r="I276"/>
  <c r="E276" s="1"/>
  <c r="H276"/>
  <c r="I275"/>
  <c r="E275" s="1"/>
  <c r="H275"/>
  <c r="I274"/>
  <c r="E274" s="1"/>
  <c r="H274"/>
  <c r="I273"/>
  <c r="E273" s="1"/>
  <c r="H273"/>
  <c r="I272"/>
  <c r="E272" s="1"/>
  <c r="H272"/>
  <c r="I271"/>
  <c r="E271" s="1"/>
  <c r="H271"/>
  <c r="I270"/>
  <c r="E270" s="1"/>
  <c r="H270"/>
  <c r="I269"/>
  <c r="E269" s="1"/>
  <c r="H269"/>
  <c r="I268"/>
  <c r="E268" s="1"/>
  <c r="H268"/>
  <c r="I267"/>
  <c r="E267" s="1"/>
  <c r="H267"/>
  <c r="I266"/>
  <c r="E266" s="1"/>
  <c r="H266"/>
  <c r="I265"/>
  <c r="E265" s="1"/>
  <c r="H265"/>
  <c r="I264"/>
  <c r="E264" s="1"/>
  <c r="H264"/>
  <c r="I263"/>
  <c r="E263" s="1"/>
  <c r="H263"/>
  <c r="I262"/>
  <c r="E262" s="1"/>
  <c r="H262"/>
  <c r="H131"/>
  <c r="H130"/>
  <c r="H129"/>
  <c r="H128"/>
  <c r="H127"/>
  <c r="H126"/>
  <c r="H125"/>
  <c r="H124"/>
  <c r="H123"/>
  <c r="H122"/>
  <c r="I121"/>
  <c r="E121" s="1"/>
  <c r="H121"/>
  <c r="I120"/>
  <c r="E120" s="1"/>
  <c r="H120"/>
  <c r="I119"/>
  <c r="E119" s="1"/>
  <c r="H119"/>
  <c r="H118"/>
  <c r="H117"/>
  <c r="H116"/>
  <c r="H115"/>
  <c r="H114"/>
  <c r="H113"/>
  <c r="H112"/>
  <c r="H111"/>
  <c r="H110"/>
  <c r="H109"/>
  <c r="I108"/>
  <c r="E108" s="1"/>
  <c r="H108"/>
  <c r="I107"/>
  <c r="E107" s="1"/>
  <c r="H107"/>
  <c r="I106"/>
  <c r="E106" s="1"/>
  <c r="H106"/>
  <c r="H105"/>
  <c r="H104"/>
  <c r="H103"/>
  <c r="H102"/>
  <c r="H101"/>
  <c r="H100"/>
  <c r="H99"/>
  <c r="H98"/>
  <c r="H97"/>
  <c r="H96"/>
  <c r="I95"/>
  <c r="E95" s="1"/>
  <c r="H95"/>
  <c r="I94"/>
  <c r="E94" s="1"/>
  <c r="H94"/>
  <c r="I93"/>
  <c r="E93" s="1"/>
  <c r="H93"/>
  <c r="H92"/>
  <c r="H91"/>
  <c r="H90"/>
  <c r="H89"/>
  <c r="H88"/>
  <c r="H87"/>
  <c r="H86"/>
  <c r="H85"/>
  <c r="H84"/>
  <c r="H83"/>
  <c r="I82"/>
  <c r="E82" s="1"/>
  <c r="H82"/>
  <c r="I81"/>
  <c r="E81" s="1"/>
  <c r="H81"/>
  <c r="I80"/>
  <c r="E80" s="1"/>
  <c r="H80"/>
  <c r="H79"/>
  <c r="H78"/>
  <c r="H77"/>
  <c r="H76"/>
  <c r="H75"/>
  <c r="H74"/>
  <c r="H73"/>
  <c r="H72"/>
  <c r="H71"/>
  <c r="H70"/>
  <c r="I69"/>
  <c r="E69" s="1"/>
  <c r="H69"/>
  <c r="I68"/>
  <c r="E68" s="1"/>
  <c r="H68"/>
  <c r="I67"/>
  <c r="E67" s="1"/>
  <c r="H67"/>
  <c r="H66"/>
  <c r="H65"/>
  <c r="H64"/>
  <c r="H63"/>
  <c r="H62"/>
  <c r="H61"/>
  <c r="H60"/>
  <c r="H59"/>
  <c r="H58"/>
  <c r="H57"/>
  <c r="I56"/>
  <c r="E56" s="1"/>
  <c r="H56"/>
  <c r="I55"/>
  <c r="E55" s="1"/>
  <c r="H55"/>
  <c r="I54"/>
  <c r="E54" s="1"/>
  <c r="H54"/>
  <c r="H53"/>
  <c r="H52"/>
  <c r="H51"/>
  <c r="H50"/>
  <c r="H49"/>
  <c r="H48"/>
  <c r="H47"/>
  <c r="H46"/>
  <c r="H45"/>
  <c r="H44"/>
  <c r="I43"/>
  <c r="E43" s="1"/>
  <c r="H43"/>
  <c r="I42"/>
  <c r="E42" s="1"/>
  <c r="H42"/>
  <c r="I41"/>
  <c r="E41" s="1"/>
  <c r="H41"/>
  <c r="H40"/>
  <c r="H39"/>
  <c r="H38"/>
  <c r="H37"/>
  <c r="H36"/>
  <c r="H35"/>
  <c r="H34"/>
  <c r="H33"/>
  <c r="H32"/>
  <c r="H31"/>
  <c r="I30"/>
  <c r="E30" s="1"/>
  <c r="H30"/>
  <c r="I29"/>
  <c r="E29" s="1"/>
  <c r="H29"/>
  <c r="I28"/>
  <c r="E28" s="1"/>
  <c r="H28"/>
  <c r="H27"/>
  <c r="H26"/>
  <c r="H25"/>
  <c r="H24"/>
  <c r="H23"/>
  <c r="H22"/>
  <c r="H21"/>
  <c r="H20"/>
  <c r="H19"/>
  <c r="H18"/>
  <c r="I17"/>
  <c r="E17" s="1"/>
  <c r="H17"/>
  <c r="I16"/>
  <c r="E16" s="1"/>
  <c r="H16"/>
  <c r="I15"/>
  <c r="E15" s="1"/>
  <c r="H15"/>
  <c r="H14"/>
  <c r="H13"/>
  <c r="H12"/>
  <c r="H11"/>
  <c r="H10"/>
  <c r="H9"/>
  <c r="H8"/>
  <c r="H7"/>
  <c r="H6"/>
  <c r="H5"/>
  <c r="I4"/>
  <c r="E4" s="1"/>
  <c r="H4"/>
  <c r="I3"/>
  <c r="E3" s="1"/>
  <c r="H3"/>
  <c r="I2"/>
  <c r="E2" s="1"/>
  <c r="H2"/>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D4"/>
  <c r="D3"/>
  <c r="D2"/>
  <c r="I131"/>
  <c r="E131" s="1"/>
  <c r="I118"/>
  <c r="E118" s="1"/>
  <c r="I105"/>
  <c r="E105" s="1"/>
  <c r="I92"/>
  <c r="E92" s="1"/>
  <c r="I79"/>
  <c r="E79" s="1"/>
  <c r="I66"/>
  <c r="E66" s="1"/>
  <c r="I53"/>
  <c r="E53" s="1"/>
  <c r="I40"/>
  <c r="E40" s="1"/>
  <c r="I27"/>
  <c r="E27" s="1"/>
  <c r="I14"/>
  <c r="E14" s="1"/>
  <c r="I130"/>
  <c r="E130" s="1"/>
  <c r="I117"/>
  <c r="E117" s="1"/>
  <c r="I104"/>
  <c r="E104" s="1"/>
  <c r="I91"/>
  <c r="E91" s="1"/>
  <c r="I78"/>
  <c r="E78" s="1"/>
  <c r="I65"/>
  <c r="E65" s="1"/>
  <c r="I52"/>
  <c r="E52" s="1"/>
  <c r="I39"/>
  <c r="E39" s="1"/>
  <c r="I26"/>
  <c r="E26" s="1"/>
  <c r="I13"/>
  <c r="E13" s="1"/>
  <c r="I129"/>
  <c r="E129" s="1"/>
  <c r="I116"/>
  <c r="E116" s="1"/>
  <c r="I103"/>
  <c r="E103" s="1"/>
  <c r="I90"/>
  <c r="E90" s="1"/>
  <c r="I77"/>
  <c r="E77" s="1"/>
  <c r="I64"/>
  <c r="E64" s="1"/>
  <c r="I51"/>
  <c r="E51" s="1"/>
  <c r="I38"/>
  <c r="E38" s="1"/>
  <c r="I25"/>
  <c r="E25" s="1"/>
  <c r="I12"/>
  <c r="E12" s="1"/>
  <c r="I128"/>
  <c r="E128" s="1"/>
  <c r="I115"/>
  <c r="E115" s="1"/>
  <c r="I102"/>
  <c r="E102" s="1"/>
  <c r="I89"/>
  <c r="E89" s="1"/>
  <c r="I76"/>
  <c r="E76" s="1"/>
  <c r="I63"/>
  <c r="E63" s="1"/>
  <c r="I50"/>
  <c r="E50" s="1"/>
  <c r="I37"/>
  <c r="E37" s="1"/>
  <c r="I24"/>
  <c r="E24" s="1"/>
  <c r="I11"/>
  <c r="E11" s="1"/>
  <c r="I127"/>
  <c r="E127" s="1"/>
  <c r="I114"/>
  <c r="E114" s="1"/>
  <c r="I101"/>
  <c r="E101" s="1"/>
  <c r="I88"/>
  <c r="E88" s="1"/>
  <c r="I75"/>
  <c r="E75" s="1"/>
  <c r="I62"/>
  <c r="E62" s="1"/>
  <c r="I49"/>
  <c r="E49" s="1"/>
  <c r="I36"/>
  <c r="E36" s="1"/>
  <c r="I23"/>
  <c r="E23" s="1"/>
  <c r="I10"/>
  <c r="E10" s="1"/>
  <c r="I126"/>
  <c r="E126" s="1"/>
  <c r="I113"/>
  <c r="E113" s="1"/>
  <c r="I100"/>
  <c r="E100" s="1"/>
  <c r="I87"/>
  <c r="E87" s="1"/>
  <c r="I74"/>
  <c r="E74" s="1"/>
  <c r="I61"/>
  <c r="E61" s="1"/>
  <c r="I48"/>
  <c r="E48" s="1"/>
  <c r="I35"/>
  <c r="E35" s="1"/>
  <c r="I22"/>
  <c r="E22" s="1"/>
  <c r="I9"/>
  <c r="E9" s="1"/>
  <c r="I125"/>
  <c r="E125" s="1"/>
  <c r="I112"/>
  <c r="E112" s="1"/>
  <c r="I99"/>
  <c r="E99" s="1"/>
  <c r="Q33" i="11" s="1"/>
  <c r="I86" i="24"/>
  <c r="E86" s="1"/>
  <c r="I73"/>
  <c r="E73" s="1"/>
  <c r="I60"/>
  <c r="E60" s="1"/>
  <c r="I47"/>
  <c r="E47" s="1"/>
  <c r="I34"/>
  <c r="E34" s="1"/>
  <c r="I21"/>
  <c r="E21" s="1"/>
  <c r="I8"/>
  <c r="E8" s="1"/>
  <c r="I124"/>
  <c r="E124" s="1"/>
  <c r="I111"/>
  <c r="E111" s="1"/>
  <c r="I98"/>
  <c r="E98" s="1"/>
  <c r="Q32" i="11" s="1"/>
  <c r="I85" i="24"/>
  <c r="E85" s="1"/>
  <c r="I72"/>
  <c r="E72" s="1"/>
  <c r="I59"/>
  <c r="E59" s="1"/>
  <c r="I46"/>
  <c r="E46" s="1"/>
  <c r="I33"/>
  <c r="E33" s="1"/>
  <c r="I20"/>
  <c r="E20" s="1"/>
  <c r="I7"/>
  <c r="E7" s="1"/>
  <c r="I123"/>
  <c r="E123" s="1"/>
  <c r="I110"/>
  <c r="E110" s="1"/>
  <c r="I97"/>
  <c r="E97" s="1"/>
  <c r="Q31" i="11" s="1"/>
  <c r="I84" i="24"/>
  <c r="E84" s="1"/>
  <c r="I71"/>
  <c r="E71" s="1"/>
  <c r="I58"/>
  <c r="E58" s="1"/>
  <c r="I45"/>
  <c r="E45" s="1"/>
  <c r="I32"/>
  <c r="E32" s="1"/>
  <c r="I19"/>
  <c r="E19" s="1"/>
  <c r="I6"/>
  <c r="E6" s="1"/>
  <c r="I122"/>
  <c r="E122" s="1"/>
  <c r="I109"/>
  <c r="E109" s="1"/>
  <c r="I96"/>
  <c r="E96" s="1"/>
  <c r="I83"/>
  <c r="E83" s="1"/>
  <c r="I70"/>
  <c r="E70" s="1"/>
  <c r="I57"/>
  <c r="E57" s="1"/>
  <c r="I44"/>
  <c r="E44" s="1"/>
  <c r="I31"/>
  <c r="E31" s="1"/>
  <c r="I18"/>
  <c r="E18" s="1"/>
  <c r="I5"/>
  <c r="E5" s="1"/>
  <c r="R33" i="11"/>
  <c r="R249"/>
  <c r="R32"/>
  <c r="R247"/>
  <c r="R248"/>
  <c r="R31"/>
  <c r="Q68" l="1"/>
  <c r="Q446"/>
  <c r="Q437"/>
  <c r="Q428"/>
  <c r="Q419"/>
  <c r="Q410"/>
  <c r="Q401"/>
  <c r="Q392"/>
  <c r="Q383"/>
  <c r="Q374"/>
  <c r="Q365"/>
  <c r="Q356"/>
  <c r="Q347"/>
  <c r="Q338"/>
  <c r="Q329"/>
  <c r="Q311"/>
  <c r="Q302"/>
  <c r="Q293"/>
  <c r="Q284"/>
  <c r="Q275"/>
  <c r="Q266"/>
  <c r="Q257"/>
  <c r="Q239"/>
  <c r="Q230"/>
  <c r="Q221"/>
  <c r="Q212"/>
  <c r="Q203"/>
  <c r="Q194"/>
  <c r="Q185"/>
  <c r="Q176"/>
  <c r="Q167"/>
  <c r="Q158"/>
  <c r="Q149"/>
  <c r="Q140"/>
  <c r="Q131"/>
  <c r="Q122"/>
  <c r="Q113"/>
  <c r="Q95"/>
  <c r="Q77"/>
  <c r="Q59"/>
  <c r="Q67"/>
  <c r="B67" s="1"/>
  <c r="Q445"/>
  <c r="Q436"/>
  <c r="Q427"/>
  <c r="Q418"/>
  <c r="Q409"/>
  <c r="Q400"/>
  <c r="Q391"/>
  <c r="Q382"/>
  <c r="Q373"/>
  <c r="Q364"/>
  <c r="Q355"/>
  <c r="Q346"/>
  <c r="Q337"/>
  <c r="Q328"/>
  <c r="Q310"/>
  <c r="Q301"/>
  <c r="Q292"/>
  <c r="Q283"/>
  <c r="Q274"/>
  <c r="Q265"/>
  <c r="Q256"/>
  <c r="Q238"/>
  <c r="Q229"/>
  <c r="Q220"/>
  <c r="Q211"/>
  <c r="Q202"/>
  <c r="Q193"/>
  <c r="Q184"/>
  <c r="Q175"/>
  <c r="Q166"/>
  <c r="Q157"/>
  <c r="Q148"/>
  <c r="Q139"/>
  <c r="Q130"/>
  <c r="Q121"/>
  <c r="Q112"/>
  <c r="Q94"/>
  <c r="Q76"/>
  <c r="Q58"/>
  <c r="Q69"/>
  <c r="Q447"/>
  <c r="Q438"/>
  <c r="Q429"/>
  <c r="Q420"/>
  <c r="Q411"/>
  <c r="Q402"/>
  <c r="Q393"/>
  <c r="Q384"/>
  <c r="Q375"/>
  <c r="Q366"/>
  <c r="Q357"/>
  <c r="Q348"/>
  <c r="Q339"/>
  <c r="Q330"/>
  <c r="Q312"/>
  <c r="Q303"/>
  <c r="Q294"/>
  <c r="Q285"/>
  <c r="Q276"/>
  <c r="Q267"/>
  <c r="Q258"/>
  <c r="Q240"/>
  <c r="Q231"/>
  <c r="Q222"/>
  <c r="Q213"/>
  <c r="Q204"/>
  <c r="Q195"/>
  <c r="Q186"/>
  <c r="Q177"/>
  <c r="Q168"/>
  <c r="Q159"/>
  <c r="Q150"/>
  <c r="Q141"/>
  <c r="Q132"/>
  <c r="Q123"/>
  <c r="Q114"/>
  <c r="Q96"/>
  <c r="Q78"/>
  <c r="Q60"/>
  <c r="B247"/>
  <c r="B249"/>
  <c r="B68"/>
  <c r="B32"/>
  <c r="Q85"/>
  <c r="Q22"/>
  <c r="Q13"/>
  <c r="Q4"/>
  <c r="Q87"/>
  <c r="Q24"/>
  <c r="Q15"/>
  <c r="Q6"/>
  <c r="Q320"/>
  <c r="Q104"/>
  <c r="Q51"/>
  <c r="Q42"/>
  <c r="B248"/>
  <c r="B69"/>
  <c r="Q50"/>
  <c r="Q41"/>
  <c r="Q49"/>
  <c r="Q40"/>
  <c r="B31"/>
  <c r="B33"/>
  <c r="Q86"/>
  <c r="Q23"/>
  <c r="Q14"/>
  <c r="Q5"/>
  <c r="Q319"/>
  <c r="Q103"/>
  <c r="Q321"/>
  <c r="Q105"/>
  <c r="H312" i="24"/>
  <c r="E35" i="22"/>
  <c r="I312" i="24" s="1"/>
  <c r="E312" s="1"/>
  <c r="H326"/>
  <c r="F36" i="22"/>
  <c r="I326" i="24" s="1"/>
  <c r="E326" s="1"/>
  <c r="F33" i="22"/>
  <c r="I323" i="24" s="1"/>
  <c r="E323" s="1"/>
  <c r="H323"/>
  <c r="H309"/>
  <c r="E32" i="22"/>
  <c r="I309" i="24" s="1"/>
  <c r="E309" s="1"/>
  <c r="R391" i="11"/>
  <c r="R393"/>
  <c r="R294"/>
  <c r="R195"/>
  <c r="R347"/>
  <c r="R222"/>
  <c r="R158"/>
  <c r="R348"/>
  <c r="R382"/>
  <c r="R14"/>
  <c r="R420"/>
  <c r="R96"/>
  <c r="R238"/>
  <c r="R68"/>
  <c r="R86"/>
  <c r="R256"/>
  <c r="R103"/>
  <c r="R355"/>
  <c r="R175"/>
  <c r="R59"/>
  <c r="R60"/>
  <c r="R392"/>
  <c r="R130"/>
  <c r="R139"/>
  <c r="R113"/>
  <c r="R51"/>
  <c r="R240"/>
  <c r="R159"/>
  <c r="R410"/>
  <c r="R166"/>
  <c r="R194"/>
  <c r="R302"/>
  <c r="R266"/>
  <c r="R257"/>
  <c r="R213"/>
  <c r="R167"/>
  <c r="R231"/>
  <c r="R373"/>
  <c r="R321"/>
  <c r="R85"/>
  <c r="R220"/>
  <c r="R329"/>
  <c r="R311"/>
  <c r="R401"/>
  <c r="R229"/>
  <c r="R42"/>
  <c r="R428"/>
  <c r="R303"/>
  <c r="R364"/>
  <c r="R365"/>
  <c r="R76"/>
  <c r="R346"/>
  <c r="R41"/>
  <c r="R211"/>
  <c r="R6"/>
  <c r="R239"/>
  <c r="R447"/>
  <c r="R149"/>
  <c r="R176"/>
  <c r="R95"/>
  <c r="R265"/>
  <c r="R320"/>
  <c r="R258"/>
  <c r="R15"/>
  <c r="R301"/>
  <c r="R374"/>
  <c r="R67"/>
  <c r="R400"/>
  <c r="R445"/>
  <c r="R23"/>
  <c r="R4"/>
  <c r="R58"/>
  <c r="R418"/>
  <c r="R177"/>
  <c r="R203"/>
  <c r="R212"/>
  <c r="R22"/>
  <c r="R275"/>
  <c r="R132"/>
  <c r="R339"/>
  <c r="R69"/>
  <c r="R383"/>
  <c r="R419"/>
  <c r="R221"/>
  <c r="R337"/>
  <c r="R24"/>
  <c r="R356"/>
  <c r="R186"/>
  <c r="R438"/>
  <c r="R204"/>
  <c r="R49"/>
  <c r="R409"/>
  <c r="R328"/>
  <c r="R150"/>
  <c r="R357"/>
  <c r="R429"/>
  <c r="R310"/>
  <c r="R436"/>
  <c r="R87"/>
  <c r="R446"/>
  <c r="R276"/>
  <c r="R292"/>
  <c r="R40"/>
  <c r="R411"/>
  <c r="R330"/>
  <c r="R184"/>
  <c r="R402"/>
  <c r="R104"/>
  <c r="R78"/>
  <c r="R148"/>
  <c r="R185"/>
  <c r="R193"/>
  <c r="R427"/>
  <c r="R112"/>
  <c r="R121"/>
  <c r="R285"/>
  <c r="R230"/>
  <c r="R77"/>
  <c r="R312"/>
  <c r="R384"/>
  <c r="R114"/>
  <c r="R122"/>
  <c r="R437"/>
  <c r="R123"/>
  <c r="R5"/>
  <c r="R293"/>
  <c r="R202"/>
  <c r="R105"/>
  <c r="R140"/>
  <c r="R13"/>
  <c r="R267"/>
  <c r="R157"/>
  <c r="R94"/>
  <c r="R141"/>
  <c r="R274"/>
  <c r="R284"/>
  <c r="R168"/>
  <c r="R366"/>
  <c r="R375"/>
  <c r="R319"/>
  <c r="R283"/>
  <c r="R50"/>
  <c r="R131"/>
  <c r="R338"/>
  <c r="B114" l="1"/>
  <c r="L114" s="1"/>
  <c r="G113" i="1" s="1"/>
  <c r="B150" i="11"/>
  <c r="L150" s="1"/>
  <c r="G149" i="1" s="1"/>
  <c r="B186" i="11"/>
  <c r="L186" s="1"/>
  <c r="G185" i="1" s="1"/>
  <c r="B222" i="11"/>
  <c r="L222" s="1"/>
  <c r="G221" i="1" s="1"/>
  <c r="B267" i="11"/>
  <c r="L267" s="1"/>
  <c r="G266" i="1" s="1"/>
  <c r="B303" i="11"/>
  <c r="L303" s="1"/>
  <c r="G302" i="1" s="1"/>
  <c r="B348" i="11"/>
  <c r="L348" s="1"/>
  <c r="G347" i="1" s="1"/>
  <c r="B384" i="11"/>
  <c r="L384" s="1"/>
  <c r="G383" i="1" s="1"/>
  <c r="B420" i="11"/>
  <c r="L420" s="1"/>
  <c r="G419" i="1" s="1"/>
  <c r="B112" i="11"/>
  <c r="L112" s="1"/>
  <c r="G111" i="1" s="1"/>
  <c r="B148" i="11"/>
  <c r="L148" s="1"/>
  <c r="G147" i="1" s="1"/>
  <c r="B184" i="11"/>
  <c r="L184" s="1"/>
  <c r="G183" i="1" s="1"/>
  <c r="B220" i="11"/>
  <c r="L220" s="1"/>
  <c r="G219" i="1" s="1"/>
  <c r="B265" i="11"/>
  <c r="L265" s="1"/>
  <c r="G264" i="1" s="1"/>
  <c r="B301" i="11"/>
  <c r="L301" s="1"/>
  <c r="G300" i="1" s="1"/>
  <c r="B346" i="11"/>
  <c r="L346" s="1"/>
  <c r="G345" i="1" s="1"/>
  <c r="B382" i="11"/>
  <c r="L382" s="1"/>
  <c r="G381" i="1" s="1"/>
  <c r="B418" i="11"/>
  <c r="L418" s="1"/>
  <c r="G417" i="1" s="1"/>
  <c r="B113" i="11"/>
  <c r="L113" s="1"/>
  <c r="G112" i="1" s="1"/>
  <c r="B149" i="11"/>
  <c r="L149" s="1"/>
  <c r="G148" i="1" s="1"/>
  <c r="B185" i="11"/>
  <c r="L185" s="1"/>
  <c r="G184" i="1" s="1"/>
  <c r="B221" i="11"/>
  <c r="L221" s="1"/>
  <c r="G220" i="1" s="1"/>
  <c r="B266" i="11"/>
  <c r="L266" s="1"/>
  <c r="G265" i="1" s="1"/>
  <c r="B302" i="11"/>
  <c r="L302" s="1"/>
  <c r="G301" i="1" s="1"/>
  <c r="B347" i="11"/>
  <c r="L347" s="1"/>
  <c r="G346" i="1" s="1"/>
  <c r="B383" i="11"/>
  <c r="L383" s="1"/>
  <c r="G382" i="1" s="1"/>
  <c r="B419" i="11"/>
  <c r="L419" s="1"/>
  <c r="G418" i="1" s="1"/>
  <c r="B96" i="11"/>
  <c r="L96" s="1"/>
  <c r="G95" i="1" s="1"/>
  <c r="B141" i="11"/>
  <c r="L141" s="1"/>
  <c r="G140" i="1" s="1"/>
  <c r="B177" i="11"/>
  <c r="L177" s="1"/>
  <c r="G176" i="1" s="1"/>
  <c r="B213" i="11"/>
  <c r="L213" s="1"/>
  <c r="G212" i="1" s="1"/>
  <c r="B258" i="11"/>
  <c r="L258" s="1"/>
  <c r="G257" i="1" s="1"/>
  <c r="B294" i="11"/>
  <c r="L294" s="1"/>
  <c r="G293" i="1" s="1"/>
  <c r="B339" i="11"/>
  <c r="L339" s="1"/>
  <c r="G338" i="1" s="1"/>
  <c r="B375" i="11"/>
  <c r="L375" s="1"/>
  <c r="G374" i="1" s="1"/>
  <c r="B411" i="11"/>
  <c r="L411" s="1"/>
  <c r="G410" i="1" s="1"/>
  <c r="B447" i="11"/>
  <c r="L447" s="1"/>
  <c r="G446" i="1" s="1"/>
  <c r="B94" i="11"/>
  <c r="L94" s="1"/>
  <c r="G93" i="1" s="1"/>
  <c r="B139" i="11"/>
  <c r="L139" s="1"/>
  <c r="G138" i="1" s="1"/>
  <c r="B175" i="11"/>
  <c r="L175" s="1"/>
  <c r="G174" i="1" s="1"/>
  <c r="B211" i="11"/>
  <c r="L211" s="1"/>
  <c r="G210" i="1" s="1"/>
  <c r="B256" i="11"/>
  <c r="L256" s="1"/>
  <c r="G255" i="1" s="1"/>
  <c r="B292" i="11"/>
  <c r="L292" s="1"/>
  <c r="G291" i="1" s="1"/>
  <c r="B337" i="11"/>
  <c r="L337" s="1"/>
  <c r="G336" i="1" s="1"/>
  <c r="B373" i="11"/>
  <c r="L373" s="1"/>
  <c r="G372" i="1" s="1"/>
  <c r="B409" i="11"/>
  <c r="L409" s="1"/>
  <c r="G408" i="1" s="1"/>
  <c r="B445" i="11"/>
  <c r="L445" s="1"/>
  <c r="G444" i="1" s="1"/>
  <c r="B95" i="11"/>
  <c r="L95" s="1"/>
  <c r="G94" i="1" s="1"/>
  <c r="B140" i="11"/>
  <c r="L140" s="1"/>
  <c r="G139" i="1" s="1"/>
  <c r="B176" i="11"/>
  <c r="L176" s="1"/>
  <c r="G175" i="1" s="1"/>
  <c r="B212" i="11"/>
  <c r="L212" s="1"/>
  <c r="G211" i="1" s="1"/>
  <c r="B257" i="11"/>
  <c r="L257" s="1"/>
  <c r="G256" i="1" s="1"/>
  <c r="B293" i="11"/>
  <c r="L293" s="1"/>
  <c r="G292" i="1" s="1"/>
  <c r="B338" i="11"/>
  <c r="L338" s="1"/>
  <c r="G337" i="1" s="1"/>
  <c r="B374" i="11"/>
  <c r="L374" s="1"/>
  <c r="G373" i="1" s="1"/>
  <c r="B410" i="11"/>
  <c r="L410" s="1"/>
  <c r="G409" i="1" s="1"/>
  <c r="B446" i="11"/>
  <c r="L446" s="1"/>
  <c r="G445" i="1" s="1"/>
  <c r="B78" i="11"/>
  <c r="L78" s="1"/>
  <c r="G77" i="1" s="1"/>
  <c r="B132" i="11"/>
  <c r="L132" s="1"/>
  <c r="G131" i="1" s="1"/>
  <c r="B168" i="11"/>
  <c r="L168" s="1"/>
  <c r="G167" i="1" s="1"/>
  <c r="B204" i="11"/>
  <c r="L204" s="1"/>
  <c r="G203" i="1" s="1"/>
  <c r="B240" i="11"/>
  <c r="L240" s="1"/>
  <c r="G239" i="1" s="1"/>
  <c r="B285" i="11"/>
  <c r="L285" s="1"/>
  <c r="G284" i="1" s="1"/>
  <c r="B330" i="11"/>
  <c r="L330" s="1"/>
  <c r="G329" i="1" s="1"/>
  <c r="B366" i="11"/>
  <c r="L366" s="1"/>
  <c r="G365" i="1" s="1"/>
  <c r="B402" i="11"/>
  <c r="L402" s="1"/>
  <c r="G401" i="1" s="1"/>
  <c r="B438" i="11"/>
  <c r="L438" s="1"/>
  <c r="G437" i="1" s="1"/>
  <c r="B76" i="11"/>
  <c r="L76" s="1"/>
  <c r="G75" i="1" s="1"/>
  <c r="B130" i="11"/>
  <c r="L130" s="1"/>
  <c r="G129" i="1" s="1"/>
  <c r="B166" i="11"/>
  <c r="L166" s="1"/>
  <c r="G165" i="1" s="1"/>
  <c r="B202" i="11"/>
  <c r="L202" s="1"/>
  <c r="G201" i="1" s="1"/>
  <c r="B238" i="11"/>
  <c r="L238" s="1"/>
  <c r="G237" i="1" s="1"/>
  <c r="B283" i="11"/>
  <c r="L283" s="1"/>
  <c r="G282" i="1" s="1"/>
  <c r="B328" i="11"/>
  <c r="L328" s="1"/>
  <c r="G327" i="1" s="1"/>
  <c r="B364" i="11"/>
  <c r="L364" s="1"/>
  <c r="G363" i="1" s="1"/>
  <c r="B400" i="11"/>
  <c r="L400" s="1"/>
  <c r="G399" i="1" s="1"/>
  <c r="B436" i="11"/>
  <c r="L436" s="1"/>
  <c r="G435" i="1" s="1"/>
  <c r="B77" i="11"/>
  <c r="L77" s="1"/>
  <c r="G76" i="1" s="1"/>
  <c r="B131" i="11"/>
  <c r="L131" s="1"/>
  <c r="G130" i="1" s="1"/>
  <c r="B167" i="11"/>
  <c r="L167" s="1"/>
  <c r="G166" i="1" s="1"/>
  <c r="B203" i="11"/>
  <c r="L203" s="1"/>
  <c r="G202" i="1" s="1"/>
  <c r="B239" i="11"/>
  <c r="L239" s="1"/>
  <c r="G238" i="1" s="1"/>
  <c r="B284" i="11"/>
  <c r="L284" s="1"/>
  <c r="G283" i="1" s="1"/>
  <c r="B329" i="11"/>
  <c r="L329" s="1"/>
  <c r="G328" i="1" s="1"/>
  <c r="B365" i="11"/>
  <c r="L365" s="1"/>
  <c r="G364" i="1" s="1"/>
  <c r="B401" i="11"/>
  <c r="L401" s="1"/>
  <c r="G400" i="1" s="1"/>
  <c r="B437" i="11"/>
  <c r="L437" s="1"/>
  <c r="G436" i="1" s="1"/>
  <c r="B60" i="11"/>
  <c r="L60" s="1"/>
  <c r="G59" i="1" s="1"/>
  <c r="B123" i="11"/>
  <c r="L123" s="1"/>
  <c r="G122" i="1" s="1"/>
  <c r="B159" i="11"/>
  <c r="L159" s="1"/>
  <c r="G158" i="1" s="1"/>
  <c r="B195" i="11"/>
  <c r="L195" s="1"/>
  <c r="G194" i="1" s="1"/>
  <c r="B231" i="11"/>
  <c r="L231" s="1"/>
  <c r="G230" i="1" s="1"/>
  <c r="B276" i="11"/>
  <c r="L276" s="1"/>
  <c r="G275" i="1" s="1"/>
  <c r="B312" i="11"/>
  <c r="L312" s="1"/>
  <c r="G311" i="1" s="1"/>
  <c r="B357" i="11"/>
  <c r="L357" s="1"/>
  <c r="G356" i="1" s="1"/>
  <c r="B393" i="11"/>
  <c r="L393" s="1"/>
  <c r="G392" i="1" s="1"/>
  <c r="B429" i="11"/>
  <c r="L429" s="1"/>
  <c r="G428" i="1" s="1"/>
  <c r="B58" i="11"/>
  <c r="L58" s="1"/>
  <c r="G57" i="1" s="1"/>
  <c r="B121" i="11"/>
  <c r="L121" s="1"/>
  <c r="G120" i="1" s="1"/>
  <c r="B157" i="11"/>
  <c r="L157" s="1"/>
  <c r="G156" i="1" s="1"/>
  <c r="B193" i="11"/>
  <c r="L193" s="1"/>
  <c r="G192" i="1" s="1"/>
  <c r="B229" i="11"/>
  <c r="L229" s="1"/>
  <c r="G228" i="1" s="1"/>
  <c r="B274" i="11"/>
  <c r="L274" s="1"/>
  <c r="G273" i="1" s="1"/>
  <c r="B310" i="11"/>
  <c r="L310" s="1"/>
  <c r="G309" i="1" s="1"/>
  <c r="B355" i="11"/>
  <c r="L355" s="1"/>
  <c r="G354" i="1" s="1"/>
  <c r="B391" i="11"/>
  <c r="L391" s="1"/>
  <c r="G390" i="1" s="1"/>
  <c r="B427" i="11"/>
  <c r="L427" s="1"/>
  <c r="G426" i="1" s="1"/>
  <c r="B59" i="11"/>
  <c r="L59" s="1"/>
  <c r="G58" i="1" s="1"/>
  <c r="B122" i="11"/>
  <c r="L122" s="1"/>
  <c r="G121" i="1" s="1"/>
  <c r="B158" i="11"/>
  <c r="L158" s="1"/>
  <c r="G157" i="1" s="1"/>
  <c r="B194" i="11"/>
  <c r="L194" s="1"/>
  <c r="G193" i="1" s="1"/>
  <c r="B230" i="11"/>
  <c r="L230" s="1"/>
  <c r="G229" i="1" s="1"/>
  <c r="B275" i="11"/>
  <c r="L275" s="1"/>
  <c r="G274" i="1" s="1"/>
  <c r="B311" i="11"/>
  <c r="L311" s="1"/>
  <c r="G310" i="1" s="1"/>
  <c r="B356" i="11"/>
  <c r="L356" s="1"/>
  <c r="G355" i="1" s="1"/>
  <c r="B392" i="11"/>
  <c r="L392" s="1"/>
  <c r="G391" i="1" s="1"/>
  <c r="B428" i="11"/>
  <c r="L428" s="1"/>
  <c r="G427" i="1" s="1"/>
  <c r="L33" i="11"/>
  <c r="G32" i="1" s="1"/>
  <c r="L248" i="11"/>
  <c r="G247" i="1" s="1"/>
  <c r="L32" i="11"/>
  <c r="G31" i="1" s="1"/>
  <c r="L247" i="11"/>
  <c r="G246" i="1" s="1"/>
  <c r="L67" i="11"/>
  <c r="G66" i="1" s="1"/>
  <c r="L249" i="11"/>
  <c r="G248" i="1" s="1"/>
  <c r="L31" i="11"/>
  <c r="G30" i="1" s="1"/>
  <c r="L69" i="11"/>
  <c r="G68" i="1" s="1"/>
  <c r="L68" i="11"/>
  <c r="G67" i="1" s="1"/>
  <c r="B321" i="11"/>
  <c r="B14"/>
  <c r="B87"/>
  <c r="B85"/>
  <c r="B105"/>
  <c r="B5"/>
  <c r="B49"/>
  <c r="B50"/>
  <c r="B24"/>
  <c r="B22"/>
  <c r="B319"/>
  <c r="B86"/>
  <c r="B40"/>
  <c r="B41"/>
  <c r="B51"/>
  <c r="B320"/>
  <c r="B15"/>
  <c r="B13"/>
  <c r="B103"/>
  <c r="B23"/>
  <c r="B42"/>
  <c r="B104"/>
  <c r="B6"/>
  <c r="B4"/>
  <c r="L320" l="1"/>
  <c r="G319" i="1" s="1"/>
  <c r="L104" i="11"/>
  <c r="G103" i="1" s="1"/>
  <c r="L87" i="11"/>
  <c r="G86" i="1" s="1"/>
  <c r="L22" i="11"/>
  <c r="G21" i="1" s="1"/>
  <c r="L41" i="11"/>
  <c r="G40" i="1" s="1"/>
  <c r="L49" i="11"/>
  <c r="G48" i="1" s="1"/>
  <c r="L23" i="11"/>
  <c r="G22" i="1" s="1"/>
  <c r="L103" i="11"/>
  <c r="G102" i="1" s="1"/>
  <c r="L15" i="11"/>
  <c r="G14" i="1" s="1"/>
  <c r="L51" i="11"/>
  <c r="G50" i="1" s="1"/>
  <c r="L86" i="11"/>
  <c r="G85" i="1" s="1"/>
  <c r="L319" i="11"/>
  <c r="G318" i="1" s="1"/>
  <c r="L50" i="11"/>
  <c r="G49" i="1" s="1"/>
  <c r="L5" i="11"/>
  <c r="G4" i="1" s="1"/>
  <c r="L105" i="11"/>
  <c r="G104" i="1" s="1"/>
  <c r="L85" i="11"/>
  <c r="G84" i="1" s="1"/>
  <c r="L6" i="11"/>
  <c r="G5" i="1" s="1"/>
  <c r="L13" i="11"/>
  <c r="G12" i="1" s="1"/>
  <c r="L24" i="11"/>
  <c r="G23" i="1" s="1"/>
  <c r="L42" i="11"/>
  <c r="G41" i="1" s="1"/>
  <c r="L40" i="11"/>
  <c r="G39" i="1" s="1"/>
  <c r="L14" i="11"/>
  <c r="G13" i="1" s="1"/>
  <c r="L321" i="11"/>
  <c r="G320" i="1" s="1"/>
  <c r="L4" i="11"/>
  <c r="G3" i="1" s="1"/>
  <c r="G20" i="22"/>
  <c r="G13"/>
  <c r="G19"/>
  <c r="G12"/>
  <c r="H329" i="24" s="1"/>
  <c r="G18" i="22"/>
  <c r="G22"/>
  <c r="G36" s="1"/>
  <c r="G21"/>
  <c r="G35" s="1"/>
  <c r="G17"/>
  <c r="I21"/>
  <c r="I17"/>
  <c r="I20"/>
  <c r="I13"/>
  <c r="I19"/>
  <c r="I12"/>
  <c r="H355" i="24" s="1"/>
  <c r="I22" i="22"/>
  <c r="I36" s="1"/>
  <c r="I18"/>
  <c r="H20"/>
  <c r="H13"/>
  <c r="H12"/>
  <c r="H342" i="24" s="1"/>
  <c r="H19" i="22"/>
  <c r="H22"/>
  <c r="H18"/>
  <c r="H32" s="1"/>
  <c r="H21"/>
  <c r="H17"/>
  <c r="H36" l="1"/>
  <c r="I33"/>
  <c r="I35"/>
  <c r="G32"/>
  <c r="H27"/>
  <c r="I343" i="24" s="1"/>
  <c r="E343" s="1"/>
  <c r="I31" i="22"/>
  <c r="G27"/>
  <c r="H35"/>
  <c r="G33"/>
  <c r="H33"/>
  <c r="I32"/>
  <c r="I27"/>
  <c r="H348" i="24"/>
  <c r="I348"/>
  <c r="E348" s="1"/>
  <c r="H343"/>
  <c r="H360"/>
  <c r="I360"/>
  <c r="E360" s="1"/>
  <c r="Q70" i="11" s="1"/>
  <c r="I339" i="24"/>
  <c r="E339" s="1"/>
  <c r="H339"/>
  <c r="H330"/>
  <c r="I330"/>
  <c r="E330" s="1"/>
  <c r="H351"/>
  <c r="I351"/>
  <c r="E351" s="1"/>
  <c r="H365"/>
  <c r="I365"/>
  <c r="E365" s="1"/>
  <c r="I363"/>
  <c r="E363" s="1"/>
  <c r="H363"/>
  <c r="H338"/>
  <c r="I338"/>
  <c r="E338" s="1"/>
  <c r="Q253" i="11" s="1"/>
  <c r="H336" i="24"/>
  <c r="I336"/>
  <c r="E336" s="1"/>
  <c r="H352"/>
  <c r="I352"/>
  <c r="E352" s="1"/>
  <c r="H350"/>
  <c r="I350"/>
  <c r="E350" s="1"/>
  <c r="H362"/>
  <c r="I362"/>
  <c r="E362" s="1"/>
  <c r="Q72" i="11" s="1"/>
  <c r="H364" i="24"/>
  <c r="I364"/>
  <c r="E364" s="1"/>
  <c r="Q73" i="11" s="1"/>
  <c r="H335" i="24"/>
  <c r="I335"/>
  <c r="E335" s="1"/>
  <c r="Q251" i="11" s="1"/>
  <c r="I337" i="24"/>
  <c r="E337" s="1"/>
  <c r="H337"/>
  <c r="I347"/>
  <c r="E347" s="1"/>
  <c r="H347"/>
  <c r="H349"/>
  <c r="I349"/>
  <c r="E349" s="1"/>
  <c r="I361"/>
  <c r="E361" s="1"/>
  <c r="Q71" i="11" s="1"/>
  <c r="H361" i="24"/>
  <c r="H356"/>
  <c r="I356"/>
  <c r="E356" s="1"/>
  <c r="Q66" i="11" s="1"/>
  <c r="H334" i="24"/>
  <c r="I334"/>
  <c r="E334" s="1"/>
  <c r="Q250" i="11" s="1"/>
  <c r="R71"/>
  <c r="R70"/>
  <c r="R73"/>
  <c r="R66"/>
  <c r="R251"/>
  <c r="R72"/>
  <c r="R253"/>
  <c r="R250"/>
  <c r="Q246" l="1"/>
  <c r="Q448"/>
  <c r="Q439"/>
  <c r="Q430"/>
  <c r="Q421"/>
  <c r="Q412"/>
  <c r="Q403"/>
  <c r="Q394"/>
  <c r="Q385"/>
  <c r="Q376"/>
  <c r="Q367"/>
  <c r="Q358"/>
  <c r="Q349"/>
  <c r="Q340"/>
  <c r="Q331"/>
  <c r="Q313"/>
  <c r="Q304"/>
  <c r="Q295"/>
  <c r="Q286"/>
  <c r="Q277"/>
  <c r="Q268"/>
  <c r="Q259"/>
  <c r="Q241"/>
  <c r="Q232"/>
  <c r="Q223"/>
  <c r="Q214"/>
  <c r="Q205"/>
  <c r="Q196"/>
  <c r="Q187"/>
  <c r="Q178"/>
  <c r="Q169"/>
  <c r="Q160"/>
  <c r="Q151"/>
  <c r="Q142"/>
  <c r="Q133"/>
  <c r="Q124"/>
  <c r="Q115"/>
  <c r="Q97"/>
  <c r="Q79"/>
  <c r="Q61"/>
  <c r="Q88"/>
  <c r="Q43"/>
  <c r="Q7"/>
  <c r="Q106"/>
  <c r="Q52"/>
  <c r="Q16"/>
  <c r="Q25"/>
  <c r="Q34"/>
  <c r="Q322"/>
  <c r="Q450"/>
  <c r="Q441"/>
  <c r="Q432"/>
  <c r="Q423"/>
  <c r="Q414"/>
  <c r="Q405"/>
  <c r="Q396"/>
  <c r="Q387"/>
  <c r="Q378"/>
  <c r="Q369"/>
  <c r="Q360"/>
  <c r="Q351"/>
  <c r="Q342"/>
  <c r="Q333"/>
  <c r="Q315"/>
  <c r="Q306"/>
  <c r="Q297"/>
  <c r="Q288"/>
  <c r="Q279"/>
  <c r="Q270"/>
  <c r="Q261"/>
  <c r="Q243"/>
  <c r="Q234"/>
  <c r="Q225"/>
  <c r="Q216"/>
  <c r="Q207"/>
  <c r="Q198"/>
  <c r="Q189"/>
  <c r="Q180"/>
  <c r="Q171"/>
  <c r="Q162"/>
  <c r="Q153"/>
  <c r="Q144"/>
  <c r="Q135"/>
  <c r="Q126"/>
  <c r="Q117"/>
  <c r="Q99"/>
  <c r="Q81"/>
  <c r="Q63"/>
  <c r="Q27"/>
  <c r="Q90"/>
  <c r="Q45"/>
  <c r="Q9"/>
  <c r="Q36"/>
  <c r="Q54"/>
  <c r="Q18"/>
  <c r="Q324"/>
  <c r="Q108"/>
  <c r="Q452"/>
  <c r="Q443"/>
  <c r="Q434"/>
  <c r="Q425"/>
  <c r="Q416"/>
  <c r="Q407"/>
  <c r="Q398"/>
  <c r="Q389"/>
  <c r="Q380"/>
  <c r="Q371"/>
  <c r="Q362"/>
  <c r="Q353"/>
  <c r="Q344"/>
  <c r="Q335"/>
  <c r="Q317"/>
  <c r="Q308"/>
  <c r="Q299"/>
  <c r="Q290"/>
  <c r="Q281"/>
  <c r="Q272"/>
  <c r="Q263"/>
  <c r="Q245"/>
  <c r="Q236"/>
  <c r="Q227"/>
  <c r="Q218"/>
  <c r="Q209"/>
  <c r="Q200"/>
  <c r="Q191"/>
  <c r="Q182"/>
  <c r="Q173"/>
  <c r="Q164"/>
  <c r="Q155"/>
  <c r="Q146"/>
  <c r="Q137"/>
  <c r="Q128"/>
  <c r="Q119"/>
  <c r="Q101"/>
  <c r="Q83"/>
  <c r="Q65"/>
  <c r="Q38"/>
  <c r="Q92"/>
  <c r="Q11"/>
  <c r="Q20"/>
  <c r="Q47"/>
  <c r="Q29"/>
  <c r="Q56"/>
  <c r="Q110"/>
  <c r="Q326"/>
  <c r="Q449"/>
  <c r="Q440"/>
  <c r="Q431"/>
  <c r="Q422"/>
  <c r="Q413"/>
  <c r="Q404"/>
  <c r="Q395"/>
  <c r="Q386"/>
  <c r="Q377"/>
  <c r="Q368"/>
  <c r="Q359"/>
  <c r="Q350"/>
  <c r="Q341"/>
  <c r="Q332"/>
  <c r="Q314"/>
  <c r="Q305"/>
  <c r="Q296"/>
  <c r="Q287"/>
  <c r="Q278"/>
  <c r="Q269"/>
  <c r="Q260"/>
  <c r="Q242"/>
  <c r="Q233"/>
  <c r="Q224"/>
  <c r="Q215"/>
  <c r="Q206"/>
  <c r="Q197"/>
  <c r="Q188"/>
  <c r="Q179"/>
  <c r="Q170"/>
  <c r="Q161"/>
  <c r="Q152"/>
  <c r="Q143"/>
  <c r="Q134"/>
  <c r="Q125"/>
  <c r="Q116"/>
  <c r="Q98"/>
  <c r="Q80"/>
  <c r="Q62"/>
  <c r="Q89"/>
  <c r="Q44"/>
  <c r="Q107"/>
  <c r="Q35"/>
  <c r="Q8"/>
  <c r="Q53"/>
  <c r="Q323"/>
  <c r="Q17"/>
  <c r="Q26"/>
  <c r="Q74"/>
  <c r="Q254"/>
  <c r="B254" s="1"/>
  <c r="Q451"/>
  <c r="Q442"/>
  <c r="Q433"/>
  <c r="Q424"/>
  <c r="Q415"/>
  <c r="Q406"/>
  <c r="Q397"/>
  <c r="Q388"/>
  <c r="Q379"/>
  <c r="Q370"/>
  <c r="Q361"/>
  <c r="Q352"/>
  <c r="Q343"/>
  <c r="Q334"/>
  <c r="Q316"/>
  <c r="Q307"/>
  <c r="Q298"/>
  <c r="Q289"/>
  <c r="Q280"/>
  <c r="Q271"/>
  <c r="Q262"/>
  <c r="Q244"/>
  <c r="Q235"/>
  <c r="Q226"/>
  <c r="Q217"/>
  <c r="Q208"/>
  <c r="Q199"/>
  <c r="Q190"/>
  <c r="Q181"/>
  <c r="Q172"/>
  <c r="Q163"/>
  <c r="Q154"/>
  <c r="Q145"/>
  <c r="Q136"/>
  <c r="Q127"/>
  <c r="Q118"/>
  <c r="Q100"/>
  <c r="Q82"/>
  <c r="Q64"/>
  <c r="Q46"/>
  <c r="Q28"/>
  <c r="Q55"/>
  <c r="Q91"/>
  <c r="Q325"/>
  <c r="Q37"/>
  <c r="Q10"/>
  <c r="Q109"/>
  <c r="Q19"/>
  <c r="Q252"/>
  <c r="B252" s="1"/>
  <c r="Q444"/>
  <c r="Q435"/>
  <c r="Q426"/>
  <c r="Q417"/>
  <c r="Q408"/>
  <c r="Q399"/>
  <c r="Q390"/>
  <c r="Q381"/>
  <c r="Q372"/>
  <c r="Q363"/>
  <c r="Q354"/>
  <c r="Q345"/>
  <c r="Q336"/>
  <c r="Q327"/>
  <c r="Q309"/>
  <c r="Q300"/>
  <c r="Q291"/>
  <c r="Q282"/>
  <c r="Q273"/>
  <c r="Q264"/>
  <c r="Q255"/>
  <c r="Q237"/>
  <c r="Q228"/>
  <c r="Q219"/>
  <c r="Q210"/>
  <c r="Q201"/>
  <c r="Q192"/>
  <c r="Q183"/>
  <c r="Q174"/>
  <c r="Q165"/>
  <c r="Q156"/>
  <c r="Q147"/>
  <c r="Q138"/>
  <c r="Q129"/>
  <c r="Q120"/>
  <c r="Q111"/>
  <c r="Q93"/>
  <c r="Q75"/>
  <c r="Q57"/>
  <c r="Q102"/>
  <c r="Q12"/>
  <c r="Q318"/>
  <c r="Q39"/>
  <c r="Q21"/>
  <c r="Q30"/>
  <c r="Q48"/>
  <c r="Q84"/>
  <c r="B250"/>
  <c r="B66"/>
  <c r="B71"/>
  <c r="B251"/>
  <c r="B74"/>
  <c r="B70"/>
  <c r="B253"/>
  <c r="B246"/>
  <c r="B72"/>
  <c r="B73"/>
  <c r="B2" i="1"/>
  <c r="O3" i="11"/>
  <c r="Q3" s="1"/>
  <c r="R423"/>
  <c r="R43"/>
  <c r="R142"/>
  <c r="R334"/>
  <c r="R116"/>
  <c r="R332"/>
  <c r="R63"/>
  <c r="R219"/>
  <c r="R129"/>
  <c r="R279"/>
  <c r="R99"/>
  <c r="R452"/>
  <c r="R21"/>
  <c r="R53"/>
  <c r="R399"/>
  <c r="R26"/>
  <c r="R354"/>
  <c r="R235"/>
  <c r="R263"/>
  <c r="R405"/>
  <c r="R174"/>
  <c r="R214"/>
  <c r="R300"/>
  <c r="R450"/>
  <c r="R237"/>
  <c r="R388"/>
  <c r="R246"/>
  <c r="R271"/>
  <c r="R65"/>
  <c r="R345"/>
  <c r="R264"/>
  <c r="R376"/>
  <c r="R435"/>
  <c r="R368"/>
  <c r="R109"/>
  <c r="R119"/>
  <c r="R307"/>
  <c r="R280"/>
  <c r="R443"/>
  <c r="R379"/>
  <c r="R350"/>
  <c r="R318"/>
  <c r="R182"/>
  <c r="R269"/>
  <c r="R57"/>
  <c r="R12"/>
  <c r="R44"/>
  <c r="R299"/>
  <c r="R386"/>
  <c r="R201"/>
  <c r="R317"/>
  <c r="R245"/>
  <c r="R425"/>
  <c r="R10"/>
  <c r="R351"/>
  <c r="R160"/>
  <c r="R179"/>
  <c r="R183"/>
  <c r="R406"/>
  <c r="R448"/>
  <c r="R416"/>
  <c r="R28"/>
  <c r="R190"/>
  <c r="R259"/>
  <c r="R108"/>
  <c r="R385"/>
  <c r="R233"/>
  <c r="R268"/>
  <c r="R439"/>
  <c r="R188"/>
  <c r="R196"/>
  <c r="R180"/>
  <c r="R309"/>
  <c r="R227"/>
  <c r="R154"/>
  <c r="R25"/>
  <c r="R198"/>
  <c r="R232"/>
  <c r="R45"/>
  <c r="R413"/>
  <c r="R125"/>
  <c r="R326"/>
  <c r="R137"/>
  <c r="R216"/>
  <c r="R81"/>
  <c r="R20"/>
  <c r="R217"/>
  <c r="R153"/>
  <c r="R395"/>
  <c r="R304"/>
  <c r="R18"/>
  <c r="R37"/>
  <c r="R343"/>
  <c r="R287"/>
  <c r="R136"/>
  <c r="R3"/>
  <c r="R434"/>
  <c r="R335"/>
  <c r="R394"/>
  <c r="R82"/>
  <c r="R440"/>
  <c r="R143"/>
  <c r="R234"/>
  <c r="R404"/>
  <c r="R197"/>
  <c r="R378"/>
  <c r="R372"/>
  <c r="R362"/>
  <c r="R207"/>
  <c r="R30"/>
  <c r="R126"/>
  <c r="R224"/>
  <c r="R189"/>
  <c r="R306"/>
  <c r="R308"/>
  <c r="R34"/>
  <c r="R433"/>
  <c r="R55"/>
  <c r="R441"/>
  <c r="R432"/>
  <c r="R371"/>
  <c r="R138"/>
  <c r="R349"/>
  <c r="R412"/>
  <c r="R117"/>
  <c r="R358"/>
  <c r="R387"/>
  <c r="R90"/>
  <c r="R226"/>
  <c r="R100"/>
  <c r="R407"/>
  <c r="R151"/>
  <c r="R79"/>
  <c r="R115"/>
  <c r="R208"/>
  <c r="R62"/>
  <c r="R313"/>
  <c r="R172"/>
  <c r="R170"/>
  <c r="R298"/>
  <c r="R421"/>
  <c r="R93"/>
  <c r="R398"/>
  <c r="R273"/>
  <c r="R381"/>
  <c r="R192"/>
  <c r="R218"/>
  <c r="R164"/>
  <c r="R254"/>
  <c r="R120"/>
  <c r="R344"/>
  <c r="R133"/>
  <c r="R36"/>
  <c r="R102"/>
  <c r="R54"/>
  <c r="R61"/>
  <c r="R200"/>
  <c r="R331"/>
  <c r="R281"/>
  <c r="R124"/>
  <c r="R228"/>
  <c r="R84"/>
  <c r="R315"/>
  <c r="R336"/>
  <c r="R181"/>
  <c r="R397"/>
  <c r="R191"/>
  <c r="R277"/>
  <c r="R171"/>
  <c r="R327"/>
  <c r="R48"/>
  <c r="R64"/>
  <c r="R261"/>
  <c r="R118"/>
  <c r="R107"/>
  <c r="R38"/>
  <c r="R156"/>
  <c r="R74"/>
  <c r="R210"/>
  <c r="R341"/>
  <c r="R444"/>
  <c r="R163"/>
  <c r="R91"/>
  <c r="R389"/>
  <c r="R7"/>
  <c r="R430"/>
  <c r="R370"/>
  <c r="R29"/>
  <c r="R408"/>
  <c r="R295"/>
  <c r="R145"/>
  <c r="R289"/>
  <c r="R363"/>
  <c r="R75"/>
  <c r="R161"/>
  <c r="R236"/>
  <c r="R278"/>
  <c r="R322"/>
  <c r="R241"/>
  <c r="R424"/>
  <c r="R352"/>
  <c r="R290"/>
  <c r="R205"/>
  <c r="R35"/>
  <c r="R414"/>
  <c r="R147"/>
  <c r="R252"/>
  <c r="R282"/>
  <c r="R111"/>
  <c r="R88"/>
  <c r="R342"/>
  <c r="R135"/>
  <c r="R11"/>
  <c r="R178"/>
  <c r="R243"/>
  <c r="R16"/>
  <c r="R39"/>
  <c r="R361"/>
  <c r="R165"/>
  <c r="R316"/>
  <c r="R209"/>
  <c r="R305"/>
  <c r="R83"/>
  <c r="R146"/>
  <c r="R187"/>
  <c r="R286"/>
  <c r="R56"/>
  <c r="R46"/>
  <c r="R127"/>
  <c r="R297"/>
  <c r="R98"/>
  <c r="R144"/>
  <c r="R110"/>
  <c r="R333"/>
  <c r="R417"/>
  <c r="R451"/>
  <c r="R106"/>
  <c r="R97"/>
  <c r="R162"/>
  <c r="R415"/>
  <c r="R223"/>
  <c r="R19"/>
  <c r="R173"/>
  <c r="R242"/>
  <c r="R353"/>
  <c r="R369"/>
  <c r="R422"/>
  <c r="R92"/>
  <c r="R101"/>
  <c r="R360"/>
  <c r="R323"/>
  <c r="R80"/>
  <c r="R288"/>
  <c r="R89"/>
  <c r="R128"/>
  <c r="R244"/>
  <c r="R27"/>
  <c r="R431"/>
  <c r="R390"/>
  <c r="R134"/>
  <c r="R9"/>
  <c r="R270"/>
  <c r="R340"/>
  <c r="R225"/>
  <c r="R255"/>
  <c r="R449"/>
  <c r="R396"/>
  <c r="R324"/>
  <c r="R206"/>
  <c r="R367"/>
  <c r="R8"/>
  <c r="R272"/>
  <c r="R17"/>
  <c r="R377"/>
  <c r="R291"/>
  <c r="R380"/>
  <c r="R215"/>
  <c r="R152"/>
  <c r="R155"/>
  <c r="R52"/>
  <c r="R359"/>
  <c r="R262"/>
  <c r="R169"/>
  <c r="R325"/>
  <c r="R442"/>
  <c r="R199"/>
  <c r="R403"/>
  <c r="R47"/>
  <c r="R426"/>
  <c r="R260"/>
  <c r="R296"/>
  <c r="R314"/>
  <c r="B16" l="1"/>
  <c r="L16" s="1"/>
  <c r="G15" i="1" s="1"/>
  <c r="B43" i="11"/>
  <c r="L43" s="1"/>
  <c r="G42" i="1" s="1"/>
  <c r="B97" i="11"/>
  <c r="L97" s="1"/>
  <c r="G96" i="1" s="1"/>
  <c r="B142" i="11"/>
  <c r="L142" s="1"/>
  <c r="G141" i="1" s="1"/>
  <c r="B178" i="11"/>
  <c r="L178" s="1"/>
  <c r="G177" i="1" s="1"/>
  <c r="B214" i="11"/>
  <c r="L214" s="1"/>
  <c r="G213" i="1" s="1"/>
  <c r="B259" i="11"/>
  <c r="L259" s="1"/>
  <c r="G258" i="1" s="1"/>
  <c r="B295" i="11"/>
  <c r="L295" s="1"/>
  <c r="G294" i="1" s="1"/>
  <c r="B340" i="11"/>
  <c r="L340" s="1"/>
  <c r="G339" i="1" s="1"/>
  <c r="B376" i="11"/>
  <c r="L376" s="1"/>
  <c r="G375" i="1" s="1"/>
  <c r="B412" i="11"/>
  <c r="L412" s="1"/>
  <c r="G411" i="1" s="1"/>
  <c r="B448" i="11"/>
  <c r="L448" s="1"/>
  <c r="G447" i="1" s="1"/>
  <c r="B25" i="11"/>
  <c r="L25" s="1"/>
  <c r="G24" i="1" s="1"/>
  <c r="B7" i="11"/>
  <c r="L7" s="1"/>
  <c r="G6" i="1" s="1"/>
  <c r="B79" i="11"/>
  <c r="L79" s="1"/>
  <c r="G78" i="1" s="1"/>
  <c r="B133" i="11"/>
  <c r="L133" s="1"/>
  <c r="G132" i="1" s="1"/>
  <c r="B169" i="11"/>
  <c r="L169" s="1"/>
  <c r="G168" i="1" s="1"/>
  <c r="B205" i="11"/>
  <c r="L205" s="1"/>
  <c r="G204" i="1" s="1"/>
  <c r="B241" i="11"/>
  <c r="L241" s="1"/>
  <c r="G240" i="1" s="1"/>
  <c r="B286" i="11"/>
  <c r="L286" s="1"/>
  <c r="G285" i="1" s="1"/>
  <c r="B331" i="11"/>
  <c r="L331" s="1"/>
  <c r="G330" i="1" s="1"/>
  <c r="B367" i="11"/>
  <c r="L367" s="1"/>
  <c r="G366" i="1" s="1"/>
  <c r="B403" i="11"/>
  <c r="L403" s="1"/>
  <c r="G402" i="1" s="1"/>
  <c r="B439" i="11"/>
  <c r="L439" s="1"/>
  <c r="G438" i="1" s="1"/>
  <c r="B34" i="11"/>
  <c r="L34" s="1"/>
  <c r="G33" i="1" s="1"/>
  <c r="B106" i="11"/>
  <c r="L106" s="1"/>
  <c r="G105" i="1" s="1"/>
  <c r="B61" i="11"/>
  <c r="L61" s="1"/>
  <c r="G60" i="1" s="1"/>
  <c r="B124" i="11"/>
  <c r="L124" s="1"/>
  <c r="G123" i="1" s="1"/>
  <c r="B160" i="11"/>
  <c r="L160" s="1"/>
  <c r="G159" i="1" s="1"/>
  <c r="B196" i="11"/>
  <c r="L196" s="1"/>
  <c r="G195" i="1" s="1"/>
  <c r="B232" i="11"/>
  <c r="L232" s="1"/>
  <c r="G231" i="1" s="1"/>
  <c r="B277" i="11"/>
  <c r="L277" s="1"/>
  <c r="G276" i="1" s="1"/>
  <c r="B313" i="11"/>
  <c r="L313" s="1"/>
  <c r="G312" i="1" s="1"/>
  <c r="B358" i="11"/>
  <c r="L358" s="1"/>
  <c r="G357" i="1" s="1"/>
  <c r="B394" i="11"/>
  <c r="L394" s="1"/>
  <c r="G393" i="1" s="1"/>
  <c r="B430" i="11"/>
  <c r="L430" s="1"/>
  <c r="G429" i="1" s="1"/>
  <c r="B322" i="11"/>
  <c r="L322" s="1"/>
  <c r="G321" i="1" s="1"/>
  <c r="B52" i="11"/>
  <c r="L52" s="1"/>
  <c r="G51" i="1" s="1"/>
  <c r="B88" i="11"/>
  <c r="L88" s="1"/>
  <c r="G87" i="1" s="1"/>
  <c r="B115" i="11"/>
  <c r="L115" s="1"/>
  <c r="G114" i="1" s="1"/>
  <c r="B151" i="11"/>
  <c r="L151" s="1"/>
  <c r="G150" i="1" s="1"/>
  <c r="B187" i="11"/>
  <c r="L187" s="1"/>
  <c r="G186" i="1" s="1"/>
  <c r="B223" i="11"/>
  <c r="L223" s="1"/>
  <c r="G222" i="1" s="1"/>
  <c r="B268" i="11"/>
  <c r="L268" s="1"/>
  <c r="G267" i="1" s="1"/>
  <c r="B304" i="11"/>
  <c r="L304" s="1"/>
  <c r="G303" i="1" s="1"/>
  <c r="B349" i="11"/>
  <c r="L349" s="1"/>
  <c r="G348" i="1" s="1"/>
  <c r="B385" i="11"/>
  <c r="L385" s="1"/>
  <c r="G384" i="1" s="1"/>
  <c r="B421" i="11"/>
  <c r="L421" s="1"/>
  <c r="G420" i="1" s="1"/>
  <c r="B109" i="11"/>
  <c r="L109" s="1"/>
  <c r="G108" i="1" s="1"/>
  <c r="B91" i="11"/>
  <c r="L91" s="1"/>
  <c r="G90" i="1" s="1"/>
  <c r="B64" i="11"/>
  <c r="L64" s="1"/>
  <c r="G63" i="1" s="1"/>
  <c r="B127" i="11"/>
  <c r="L127" s="1"/>
  <c r="G126" i="1" s="1"/>
  <c r="B163" i="11"/>
  <c r="L163" s="1"/>
  <c r="G162" i="1" s="1"/>
  <c r="B199" i="11"/>
  <c r="L199" s="1"/>
  <c r="G198" i="1" s="1"/>
  <c r="B235" i="11"/>
  <c r="L235" s="1"/>
  <c r="G234" i="1" s="1"/>
  <c r="B280" i="11"/>
  <c r="L280" s="1"/>
  <c r="G279" i="1" s="1"/>
  <c r="B316" i="11"/>
  <c r="L316" s="1"/>
  <c r="G315" i="1" s="1"/>
  <c r="B361" i="11"/>
  <c r="L361" s="1"/>
  <c r="G360" i="1" s="1"/>
  <c r="B397" i="11"/>
  <c r="L397" s="1"/>
  <c r="G396" i="1" s="1"/>
  <c r="B433" i="11"/>
  <c r="L433" s="1"/>
  <c r="G432" i="1" s="1"/>
  <c r="B53" i="11"/>
  <c r="L53" s="1"/>
  <c r="G52" i="1" s="1"/>
  <c r="B44" i="11"/>
  <c r="L44" s="1"/>
  <c r="G43" i="1" s="1"/>
  <c r="B98" i="11"/>
  <c r="L98" s="1"/>
  <c r="G97" i="1" s="1"/>
  <c r="B143" i="11"/>
  <c r="L143" s="1"/>
  <c r="G142" i="1" s="1"/>
  <c r="B179" i="11"/>
  <c r="L179" s="1"/>
  <c r="G178" i="1" s="1"/>
  <c r="B215" i="11"/>
  <c r="L215" s="1"/>
  <c r="G214" i="1" s="1"/>
  <c r="B260" i="11"/>
  <c r="L260" s="1"/>
  <c r="G259" i="1" s="1"/>
  <c r="B296" i="11"/>
  <c r="L296" s="1"/>
  <c r="G295" i="1" s="1"/>
  <c r="B341" i="11"/>
  <c r="L341" s="1"/>
  <c r="G340" i="1" s="1"/>
  <c r="B377" i="11"/>
  <c r="L377" s="1"/>
  <c r="G376" i="1" s="1"/>
  <c r="B413" i="11"/>
  <c r="L413" s="1"/>
  <c r="G412" i="1" s="1"/>
  <c r="B449" i="11"/>
  <c r="L449" s="1"/>
  <c r="G448" i="1" s="1"/>
  <c r="B29" i="11"/>
  <c r="L29" s="1"/>
  <c r="G28" i="1" s="1"/>
  <c r="B92" i="11"/>
  <c r="L92" s="1"/>
  <c r="G91" i="1" s="1"/>
  <c r="B101" i="11"/>
  <c r="L101" s="1"/>
  <c r="G100" i="1" s="1"/>
  <c r="B146" i="11"/>
  <c r="L146" s="1"/>
  <c r="G145" i="1" s="1"/>
  <c r="B182" i="11"/>
  <c r="L182" s="1"/>
  <c r="G181" i="1" s="1"/>
  <c r="B218" i="11"/>
  <c r="L218" s="1"/>
  <c r="G217" i="1" s="1"/>
  <c r="B263" i="11"/>
  <c r="L263" s="1"/>
  <c r="G262" i="1" s="1"/>
  <c r="B299" i="11"/>
  <c r="L299" s="1"/>
  <c r="G298" i="1" s="1"/>
  <c r="B344" i="11"/>
  <c r="L344" s="1"/>
  <c r="G343" i="1" s="1"/>
  <c r="B380" i="11"/>
  <c r="L380" s="1"/>
  <c r="G379" i="1" s="1"/>
  <c r="B416" i="11"/>
  <c r="L416" s="1"/>
  <c r="G415" i="1" s="1"/>
  <c r="B452" i="11"/>
  <c r="L452" s="1"/>
  <c r="G451" i="1" s="1"/>
  <c r="B54" i="11"/>
  <c r="L54" s="1"/>
  <c r="G53" i="1" s="1"/>
  <c r="B90" i="11"/>
  <c r="L90" s="1"/>
  <c r="G89" i="1" s="1"/>
  <c r="B99" i="11"/>
  <c r="L99" s="1"/>
  <c r="G98" i="1" s="1"/>
  <c r="B144" i="11"/>
  <c r="L144" s="1"/>
  <c r="G143" i="1" s="1"/>
  <c r="B180" i="11"/>
  <c r="L180" s="1"/>
  <c r="G179" i="1" s="1"/>
  <c r="B216" i="11"/>
  <c r="L216" s="1"/>
  <c r="G215" i="1" s="1"/>
  <c r="B261" i="11"/>
  <c r="L261" s="1"/>
  <c r="G260" i="1" s="1"/>
  <c r="B297" i="11"/>
  <c r="L297" s="1"/>
  <c r="G296" i="1" s="1"/>
  <c r="B342" i="11"/>
  <c r="L342" s="1"/>
  <c r="G341" i="1" s="1"/>
  <c r="B378" i="11"/>
  <c r="L378" s="1"/>
  <c r="G377" i="1" s="1"/>
  <c r="B414" i="11"/>
  <c r="L414" s="1"/>
  <c r="G413" i="1" s="1"/>
  <c r="B450" i="11"/>
  <c r="L450" s="1"/>
  <c r="G449" i="1" s="1"/>
  <c r="B19" i="11"/>
  <c r="L19" s="1"/>
  <c r="G18" i="1" s="1"/>
  <c r="B325" i="11"/>
  <c r="L325" s="1"/>
  <c r="G324" i="1" s="1"/>
  <c r="B46" i="11"/>
  <c r="L46" s="1"/>
  <c r="G45" i="1" s="1"/>
  <c r="B118" i="11"/>
  <c r="L118" s="1"/>
  <c r="G117" i="1" s="1"/>
  <c r="B154" i="11"/>
  <c r="L154" s="1"/>
  <c r="G153" i="1" s="1"/>
  <c r="B190" i="11"/>
  <c r="L190" s="1"/>
  <c r="G189" i="1" s="1"/>
  <c r="B226" i="11"/>
  <c r="L226" s="1"/>
  <c r="G225" i="1" s="1"/>
  <c r="B271" i="11"/>
  <c r="L271" s="1"/>
  <c r="G270" i="1" s="1"/>
  <c r="B307" i="11"/>
  <c r="L307" s="1"/>
  <c r="G306" i="1" s="1"/>
  <c r="B352" i="11"/>
  <c r="L352" s="1"/>
  <c r="G351" i="1" s="1"/>
  <c r="B388" i="11"/>
  <c r="L388" s="1"/>
  <c r="G387" i="1" s="1"/>
  <c r="B424" i="11"/>
  <c r="L424" s="1"/>
  <c r="G423" i="1" s="1"/>
  <c r="B323" i="11"/>
  <c r="L323" s="1"/>
  <c r="G322" i="1" s="1"/>
  <c r="B107" i="11"/>
  <c r="L107" s="1"/>
  <c r="G106" i="1" s="1"/>
  <c r="B80" i="11"/>
  <c r="L80" s="1"/>
  <c r="G79" i="1" s="1"/>
  <c r="B134" i="11"/>
  <c r="L134" s="1"/>
  <c r="G133" i="1" s="1"/>
  <c r="B170" i="11"/>
  <c r="L170" s="1"/>
  <c r="G169" i="1" s="1"/>
  <c r="B206" i="11"/>
  <c r="L206" s="1"/>
  <c r="G205" i="1" s="1"/>
  <c r="B242" i="11"/>
  <c r="L242" s="1"/>
  <c r="G241" i="1" s="1"/>
  <c r="B287" i="11"/>
  <c r="L287" s="1"/>
  <c r="G286" i="1" s="1"/>
  <c r="B332" i="11"/>
  <c r="L332" s="1"/>
  <c r="G331" i="1" s="1"/>
  <c r="B368" i="11"/>
  <c r="L368" s="1"/>
  <c r="G367" i="1" s="1"/>
  <c r="B404" i="11"/>
  <c r="L404" s="1"/>
  <c r="G403" i="1" s="1"/>
  <c r="B440" i="11"/>
  <c r="L440" s="1"/>
  <c r="G439" i="1" s="1"/>
  <c r="B56" i="11"/>
  <c r="L56" s="1"/>
  <c r="G55" i="1" s="1"/>
  <c r="B11" i="11"/>
  <c r="L11" s="1"/>
  <c r="G10" i="1" s="1"/>
  <c r="B83" i="11"/>
  <c r="L83" s="1"/>
  <c r="G82" i="1" s="1"/>
  <c r="B137" i="11"/>
  <c r="L137" s="1"/>
  <c r="G136" i="1" s="1"/>
  <c r="B173" i="11"/>
  <c r="L173" s="1"/>
  <c r="G172" i="1" s="1"/>
  <c r="B209" i="11"/>
  <c r="L209" s="1"/>
  <c r="G208" i="1" s="1"/>
  <c r="B245" i="11"/>
  <c r="L245" s="1"/>
  <c r="G244" i="1" s="1"/>
  <c r="B290" i="11"/>
  <c r="L290" s="1"/>
  <c r="G289" i="1" s="1"/>
  <c r="B335" i="11"/>
  <c r="L335" s="1"/>
  <c r="G334" i="1" s="1"/>
  <c r="B371" i="11"/>
  <c r="L371" s="1"/>
  <c r="G370" i="1" s="1"/>
  <c r="B407" i="11"/>
  <c r="L407" s="1"/>
  <c r="G406" i="1" s="1"/>
  <c r="B443" i="11"/>
  <c r="L443" s="1"/>
  <c r="G442" i="1" s="1"/>
  <c r="B18" i="11"/>
  <c r="L18" s="1"/>
  <c r="G17" i="1" s="1"/>
  <c r="B45" i="11"/>
  <c r="L45" s="1"/>
  <c r="G44" i="1" s="1"/>
  <c r="B81" i="11"/>
  <c r="L81" s="1"/>
  <c r="G80" i="1" s="1"/>
  <c r="B135" i="11"/>
  <c r="L135" s="1"/>
  <c r="G134" i="1" s="1"/>
  <c r="B171" i="11"/>
  <c r="L171" s="1"/>
  <c r="G170" i="1" s="1"/>
  <c r="B207" i="11"/>
  <c r="L207" s="1"/>
  <c r="G206" i="1" s="1"/>
  <c r="B243" i="11"/>
  <c r="L243" s="1"/>
  <c r="G242" i="1" s="1"/>
  <c r="B288" i="11"/>
  <c r="L288" s="1"/>
  <c r="G287" i="1" s="1"/>
  <c r="B333" i="11"/>
  <c r="L333" s="1"/>
  <c r="G332" i="1" s="1"/>
  <c r="B369" i="11"/>
  <c r="L369" s="1"/>
  <c r="G368" i="1" s="1"/>
  <c r="B405" i="11"/>
  <c r="L405" s="1"/>
  <c r="G404" i="1" s="1"/>
  <c r="B441" i="11"/>
  <c r="L441" s="1"/>
  <c r="G440" i="1" s="1"/>
  <c r="B37" i="11"/>
  <c r="L37" s="1"/>
  <c r="G36" i="1" s="1"/>
  <c r="B28" i="11"/>
  <c r="L28" s="1"/>
  <c r="G27" i="1" s="1"/>
  <c r="B100" i="11"/>
  <c r="L100" s="1"/>
  <c r="G99" i="1" s="1"/>
  <c r="B145" i="11"/>
  <c r="L145" s="1"/>
  <c r="G144" i="1" s="1"/>
  <c r="B181" i="11"/>
  <c r="L181" s="1"/>
  <c r="G180" i="1" s="1"/>
  <c r="B217" i="11"/>
  <c r="L217" s="1"/>
  <c r="G216" i="1" s="1"/>
  <c r="B262" i="11"/>
  <c r="L262" s="1"/>
  <c r="G261" i="1" s="1"/>
  <c r="B298" i="11"/>
  <c r="L298" s="1"/>
  <c r="G297" i="1" s="1"/>
  <c r="B343" i="11"/>
  <c r="L343" s="1"/>
  <c r="G342" i="1" s="1"/>
  <c r="B379" i="11"/>
  <c r="L379" s="1"/>
  <c r="G378" i="1" s="1"/>
  <c r="B415" i="11"/>
  <c r="L415" s="1"/>
  <c r="G414" i="1" s="1"/>
  <c r="B451" i="11"/>
  <c r="L451" s="1"/>
  <c r="G450" i="1" s="1"/>
  <c r="B17" i="11"/>
  <c r="L17" s="1"/>
  <c r="G16" i="1" s="1"/>
  <c r="B35" i="11"/>
  <c r="L35" s="1"/>
  <c r="G34" i="1" s="1"/>
  <c r="B62" i="11"/>
  <c r="L62" s="1"/>
  <c r="G61" i="1" s="1"/>
  <c r="B125" i="11"/>
  <c r="L125" s="1"/>
  <c r="G124" i="1" s="1"/>
  <c r="B161" i="11"/>
  <c r="L161" s="1"/>
  <c r="G160" i="1" s="1"/>
  <c r="B197" i="11"/>
  <c r="L197" s="1"/>
  <c r="G196" i="1" s="1"/>
  <c r="B233" i="11"/>
  <c r="L233" s="1"/>
  <c r="G232" i="1" s="1"/>
  <c r="B278" i="11"/>
  <c r="L278" s="1"/>
  <c r="G277" i="1" s="1"/>
  <c r="B314" i="11"/>
  <c r="L314" s="1"/>
  <c r="G313" i="1" s="1"/>
  <c r="B359" i="11"/>
  <c r="L359" s="1"/>
  <c r="G358" i="1" s="1"/>
  <c r="B395" i="11"/>
  <c r="L395" s="1"/>
  <c r="G394" i="1" s="1"/>
  <c r="B431" i="11"/>
  <c r="L431" s="1"/>
  <c r="G430" i="1" s="1"/>
  <c r="B110" i="11"/>
  <c r="L110" s="1"/>
  <c r="G109" i="1" s="1"/>
  <c r="B20" i="11"/>
  <c r="L20" s="1"/>
  <c r="G19" i="1" s="1"/>
  <c r="B65" i="11"/>
  <c r="L65" s="1"/>
  <c r="G64" i="1" s="1"/>
  <c r="B128" i="11"/>
  <c r="L128" s="1"/>
  <c r="G127" i="1" s="1"/>
  <c r="B164" i="11"/>
  <c r="L164" s="1"/>
  <c r="G163" i="1" s="1"/>
  <c r="B200" i="11"/>
  <c r="L200" s="1"/>
  <c r="G199" i="1" s="1"/>
  <c r="B236" i="11"/>
  <c r="L236" s="1"/>
  <c r="G235" i="1" s="1"/>
  <c r="B281" i="11"/>
  <c r="L281" s="1"/>
  <c r="G280" i="1" s="1"/>
  <c r="B317" i="11"/>
  <c r="L317" s="1"/>
  <c r="G316" i="1" s="1"/>
  <c r="B362" i="11"/>
  <c r="L362" s="1"/>
  <c r="G361" i="1" s="1"/>
  <c r="B398" i="11"/>
  <c r="L398" s="1"/>
  <c r="G397" i="1" s="1"/>
  <c r="B434" i="11"/>
  <c r="L434" s="1"/>
  <c r="G433" i="1" s="1"/>
  <c r="B324" i="11"/>
  <c r="L324" s="1"/>
  <c r="G323" i="1" s="1"/>
  <c r="B9" i="11"/>
  <c r="L9" s="1"/>
  <c r="G8" i="1" s="1"/>
  <c r="B63" i="11"/>
  <c r="L63" s="1"/>
  <c r="G62" i="1" s="1"/>
  <c r="B126" i="11"/>
  <c r="L126" s="1"/>
  <c r="G125" i="1" s="1"/>
  <c r="B162" i="11"/>
  <c r="L162" s="1"/>
  <c r="G161" i="1" s="1"/>
  <c r="B198" i="11"/>
  <c r="L198" s="1"/>
  <c r="G197" i="1" s="1"/>
  <c r="B234" i="11"/>
  <c r="L234" s="1"/>
  <c r="G233" i="1" s="1"/>
  <c r="B279" i="11"/>
  <c r="L279" s="1"/>
  <c r="G278" i="1" s="1"/>
  <c r="B315" i="11"/>
  <c r="L315" s="1"/>
  <c r="G314" i="1" s="1"/>
  <c r="B360" i="11"/>
  <c r="L360" s="1"/>
  <c r="G359" i="1" s="1"/>
  <c r="B396" i="11"/>
  <c r="L396" s="1"/>
  <c r="G395" i="1" s="1"/>
  <c r="B432" i="11"/>
  <c r="L432" s="1"/>
  <c r="G431" i="1" s="1"/>
  <c r="B10" i="11"/>
  <c r="L10" s="1"/>
  <c r="G9" i="1" s="1"/>
  <c r="B55" i="11"/>
  <c r="L55" s="1"/>
  <c r="G54" i="1" s="1"/>
  <c r="B82" i="11"/>
  <c r="L82" s="1"/>
  <c r="G81" i="1" s="1"/>
  <c r="B136" i="11"/>
  <c r="L136" s="1"/>
  <c r="G135" i="1" s="1"/>
  <c r="B172" i="11"/>
  <c r="L172" s="1"/>
  <c r="G171" i="1" s="1"/>
  <c r="B208" i="11"/>
  <c r="L208" s="1"/>
  <c r="G207" i="1" s="1"/>
  <c r="B244" i="11"/>
  <c r="L244" s="1"/>
  <c r="G243" i="1" s="1"/>
  <c r="B289" i="11"/>
  <c r="L289" s="1"/>
  <c r="G288" i="1" s="1"/>
  <c r="B334" i="11"/>
  <c r="L334" s="1"/>
  <c r="G333" i="1" s="1"/>
  <c r="B370" i="11"/>
  <c r="L370" s="1"/>
  <c r="G369" i="1" s="1"/>
  <c r="B406" i="11"/>
  <c r="L406" s="1"/>
  <c r="G405" i="1" s="1"/>
  <c r="B442" i="11"/>
  <c r="L442" s="1"/>
  <c r="G441" i="1" s="1"/>
  <c r="B26" i="11"/>
  <c r="L26" s="1"/>
  <c r="G25" i="1" s="1"/>
  <c r="B8" i="11"/>
  <c r="L8" s="1"/>
  <c r="G7" i="1" s="1"/>
  <c r="B89" i="11"/>
  <c r="L89" s="1"/>
  <c r="G88" i="1" s="1"/>
  <c r="B116" i="11"/>
  <c r="L116" s="1"/>
  <c r="G115" i="1" s="1"/>
  <c r="B152" i="11"/>
  <c r="L152" s="1"/>
  <c r="G151" i="1" s="1"/>
  <c r="B188" i="11"/>
  <c r="L188" s="1"/>
  <c r="G187" i="1" s="1"/>
  <c r="B224" i="11"/>
  <c r="L224" s="1"/>
  <c r="G223" i="1" s="1"/>
  <c r="B269" i="11"/>
  <c r="L269" s="1"/>
  <c r="G268" i="1" s="1"/>
  <c r="B305" i="11"/>
  <c r="L305" s="1"/>
  <c r="G304" i="1" s="1"/>
  <c r="B350" i="11"/>
  <c r="L350" s="1"/>
  <c r="G349" i="1" s="1"/>
  <c r="B386" i="11"/>
  <c r="L386" s="1"/>
  <c r="G385" i="1" s="1"/>
  <c r="B422" i="11"/>
  <c r="L422" s="1"/>
  <c r="G421" i="1" s="1"/>
  <c r="B326" i="11"/>
  <c r="L326" s="1"/>
  <c r="G325" i="1" s="1"/>
  <c r="B47" i="11"/>
  <c r="L47" s="1"/>
  <c r="G46" i="1" s="1"/>
  <c r="B38" i="11"/>
  <c r="L38" s="1"/>
  <c r="G37" i="1" s="1"/>
  <c r="B119" i="11"/>
  <c r="L119" s="1"/>
  <c r="G118" i="1" s="1"/>
  <c r="B155" i="11"/>
  <c r="L155" s="1"/>
  <c r="G154" i="1" s="1"/>
  <c r="B191" i="11"/>
  <c r="L191" s="1"/>
  <c r="G190" i="1" s="1"/>
  <c r="B227" i="11"/>
  <c r="L227" s="1"/>
  <c r="G226" i="1" s="1"/>
  <c r="B272" i="11"/>
  <c r="L272" s="1"/>
  <c r="G271" i="1" s="1"/>
  <c r="B308" i="11"/>
  <c r="L308" s="1"/>
  <c r="G307" i="1" s="1"/>
  <c r="B353" i="11"/>
  <c r="L353" s="1"/>
  <c r="G352" i="1" s="1"/>
  <c r="B389" i="11"/>
  <c r="L389" s="1"/>
  <c r="G388" i="1" s="1"/>
  <c r="B425" i="11"/>
  <c r="L425" s="1"/>
  <c r="G424" i="1" s="1"/>
  <c r="B108" i="11"/>
  <c r="L108" s="1"/>
  <c r="G107" i="1" s="1"/>
  <c r="B36" i="11"/>
  <c r="L36" s="1"/>
  <c r="G35" i="1" s="1"/>
  <c r="B27" i="11"/>
  <c r="L27" s="1"/>
  <c r="G26" i="1" s="1"/>
  <c r="B117" i="11"/>
  <c r="L117" s="1"/>
  <c r="G116" i="1" s="1"/>
  <c r="B153" i="11"/>
  <c r="L153" s="1"/>
  <c r="G152" i="1" s="1"/>
  <c r="B189" i="11"/>
  <c r="L189" s="1"/>
  <c r="G188" i="1" s="1"/>
  <c r="B225" i="11"/>
  <c r="L225" s="1"/>
  <c r="G224" i="1" s="1"/>
  <c r="B270" i="11"/>
  <c r="L270" s="1"/>
  <c r="G269" i="1" s="1"/>
  <c r="B306" i="11"/>
  <c r="L306" s="1"/>
  <c r="G305" i="1" s="1"/>
  <c r="B351" i="11"/>
  <c r="L351" s="1"/>
  <c r="G350" i="1" s="1"/>
  <c r="B387" i="11"/>
  <c r="L387" s="1"/>
  <c r="G386" i="1" s="1"/>
  <c r="B423" i="11"/>
  <c r="L423" s="1"/>
  <c r="G422" i="1" s="1"/>
  <c r="B30" i="11"/>
  <c r="L30" s="1"/>
  <c r="G29" i="1" s="1"/>
  <c r="B12" i="11"/>
  <c r="L12" s="1"/>
  <c r="G11" i="1" s="1"/>
  <c r="B93" i="11"/>
  <c r="L93" s="1"/>
  <c r="G92" i="1" s="1"/>
  <c r="B138" i="11"/>
  <c r="L138" s="1"/>
  <c r="G137" i="1" s="1"/>
  <c r="B174" i="11"/>
  <c r="L174" s="1"/>
  <c r="G173" i="1" s="1"/>
  <c r="B210" i="11"/>
  <c r="L210" s="1"/>
  <c r="G209" i="1" s="1"/>
  <c r="B255" i="11"/>
  <c r="L255" s="1"/>
  <c r="G254" i="1" s="1"/>
  <c r="B291" i="11"/>
  <c r="L291" s="1"/>
  <c r="G290" i="1" s="1"/>
  <c r="B336" i="11"/>
  <c r="L336" s="1"/>
  <c r="G335" i="1" s="1"/>
  <c r="B372" i="11"/>
  <c r="L372" s="1"/>
  <c r="G371" i="1" s="1"/>
  <c r="B408" i="11"/>
  <c r="L408" s="1"/>
  <c r="G407" i="1" s="1"/>
  <c r="B444" i="11"/>
  <c r="L444" s="1"/>
  <c r="G443" i="1" s="1"/>
  <c r="B48" i="11"/>
  <c r="L48" s="1"/>
  <c r="G47" i="1" s="1"/>
  <c r="B318" i="11"/>
  <c r="L318" s="1"/>
  <c r="G317" i="1" s="1"/>
  <c r="B75" i="11"/>
  <c r="L75" s="1"/>
  <c r="G74" i="1" s="1"/>
  <c r="B129" i="11"/>
  <c r="L129" s="1"/>
  <c r="G128" i="1" s="1"/>
  <c r="B165" i="11"/>
  <c r="L165" s="1"/>
  <c r="G164" i="1" s="1"/>
  <c r="B201" i="11"/>
  <c r="L201" s="1"/>
  <c r="G200" i="1" s="1"/>
  <c r="B237" i="11"/>
  <c r="L237" s="1"/>
  <c r="G236" i="1" s="1"/>
  <c r="B282" i="11"/>
  <c r="L282" s="1"/>
  <c r="G281" i="1" s="1"/>
  <c r="B327" i="11"/>
  <c r="L327" s="1"/>
  <c r="G326" i="1" s="1"/>
  <c r="B363" i="11"/>
  <c r="L363" s="1"/>
  <c r="G362" i="1" s="1"/>
  <c r="B399" i="11"/>
  <c r="L399" s="1"/>
  <c r="G398" i="1" s="1"/>
  <c r="B435" i="11"/>
  <c r="L435" s="1"/>
  <c r="G434" i="1" s="1"/>
  <c r="B84" i="11"/>
  <c r="L84" s="1"/>
  <c r="G83" i="1" s="1"/>
  <c r="B39" i="11"/>
  <c r="L39" s="1"/>
  <c r="G38" i="1" s="1"/>
  <c r="B57" i="11"/>
  <c r="L57" s="1"/>
  <c r="G56" i="1" s="1"/>
  <c r="B120" i="11"/>
  <c r="L120" s="1"/>
  <c r="G119" i="1" s="1"/>
  <c r="B156" i="11"/>
  <c r="L156" s="1"/>
  <c r="G155" i="1" s="1"/>
  <c r="B192" i="11"/>
  <c r="L192" s="1"/>
  <c r="G191" i="1" s="1"/>
  <c r="B228" i="11"/>
  <c r="L228" s="1"/>
  <c r="G227" i="1" s="1"/>
  <c r="B273" i="11"/>
  <c r="L273" s="1"/>
  <c r="G272" i="1" s="1"/>
  <c r="B309" i="11"/>
  <c r="L309" s="1"/>
  <c r="G308" i="1" s="1"/>
  <c r="B354" i="11"/>
  <c r="L354" s="1"/>
  <c r="G353" i="1" s="1"/>
  <c r="B390" i="11"/>
  <c r="L390" s="1"/>
  <c r="G389" i="1" s="1"/>
  <c r="B426" i="11"/>
  <c r="L426" s="1"/>
  <c r="G425" i="1" s="1"/>
  <c r="B21" i="11"/>
  <c r="L21" s="1"/>
  <c r="G20" i="1" s="1"/>
  <c r="B102" i="11"/>
  <c r="L102" s="1"/>
  <c r="G101" i="1" s="1"/>
  <c r="B111" i="11"/>
  <c r="L111" s="1"/>
  <c r="G110" i="1" s="1"/>
  <c r="B147" i="11"/>
  <c r="L147" s="1"/>
  <c r="G146" i="1" s="1"/>
  <c r="B183" i="11"/>
  <c r="L183" s="1"/>
  <c r="G182" i="1" s="1"/>
  <c r="B219" i="11"/>
  <c r="L219" s="1"/>
  <c r="G218" i="1" s="1"/>
  <c r="B264" i="11"/>
  <c r="L264" s="1"/>
  <c r="G263" i="1" s="1"/>
  <c r="B300" i="11"/>
  <c r="L300" s="1"/>
  <c r="G299" i="1" s="1"/>
  <c r="B345" i="11"/>
  <c r="L345" s="1"/>
  <c r="G344" i="1" s="1"/>
  <c r="B381" i="11"/>
  <c r="L381" s="1"/>
  <c r="G380" i="1" s="1"/>
  <c r="B417" i="11"/>
  <c r="L417" s="1"/>
  <c r="G416" i="1" s="1"/>
  <c r="L254" i="11"/>
  <c r="G253" i="1" s="1"/>
  <c r="L74" i="11"/>
  <c r="G73" i="1" s="1"/>
  <c r="L250" i="11"/>
  <c r="G249" i="1" s="1"/>
  <c r="L72" i="11"/>
  <c r="G71" i="1" s="1"/>
  <c r="L70" i="11"/>
  <c r="G69" i="1" s="1"/>
  <c r="L66" i="11"/>
  <c r="G65" i="1" s="1"/>
  <c r="L73" i="11"/>
  <c r="G72" i="1" s="1"/>
  <c r="L253" i="11"/>
  <c r="G252" i="1" s="1"/>
  <c r="L71" i="11"/>
  <c r="G70" i="1" s="1"/>
  <c r="L252" i="11"/>
  <c r="G251" i="1" s="1"/>
  <c r="L246" i="11"/>
  <c r="G245" i="1" s="1"/>
  <c r="L251" i="11"/>
  <c r="G250" i="1" s="1"/>
  <c r="B3" i="11"/>
  <c r="L3" s="1"/>
  <c r="A2" i="1"/>
  <c r="C2"/>
  <c r="D2"/>
  <c r="G2" l="1"/>
  <c r="Y452" i="11"/>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 r="Y10"/>
  <c r="Y9"/>
  <c r="Y8"/>
  <c r="Y7"/>
  <c r="Y6"/>
  <c r="Y5"/>
  <c r="Y4"/>
  <c r="Y3"/>
  <c r="Z6" l="1"/>
  <c r="AB6"/>
  <c r="Z10"/>
  <c r="AB10"/>
  <c r="Z14"/>
  <c r="AB14"/>
  <c r="Z18"/>
  <c r="AB18"/>
  <c r="Z22"/>
  <c r="AB22"/>
  <c r="Z26"/>
  <c r="AB26"/>
  <c r="Z30"/>
  <c r="AB30"/>
  <c r="Z34"/>
  <c r="AB34"/>
  <c r="Z38"/>
  <c r="AB38"/>
  <c r="Z42"/>
  <c r="AB42"/>
  <c r="Z46"/>
  <c r="AB46"/>
  <c r="Z50"/>
  <c r="AB50"/>
  <c r="Z54"/>
  <c r="AB54"/>
  <c r="Z58"/>
  <c r="AB58"/>
  <c r="Z62"/>
  <c r="AB62"/>
  <c r="Z66"/>
  <c r="AB66"/>
  <c r="Z70"/>
  <c r="AB70"/>
  <c r="Z74"/>
  <c r="AB74"/>
  <c r="Z78"/>
  <c r="AB78"/>
  <c r="Z82"/>
  <c r="AB82"/>
  <c r="Z86"/>
  <c r="AB86"/>
  <c r="Z90"/>
  <c r="AB90"/>
  <c r="Z94"/>
  <c r="AB94"/>
  <c r="Z98"/>
  <c r="AB98"/>
  <c r="Z102"/>
  <c r="AB102"/>
  <c r="Z106"/>
  <c r="AB106"/>
  <c r="Z110"/>
  <c r="AB110"/>
  <c r="Z114"/>
  <c r="AB114"/>
  <c r="Z118"/>
  <c r="AB118"/>
  <c r="Z122"/>
  <c r="AB122"/>
  <c r="Z126"/>
  <c r="AB126"/>
  <c r="Z130"/>
  <c r="AB130"/>
  <c r="Z134"/>
  <c r="AB134"/>
  <c r="Z138"/>
  <c r="AB138"/>
  <c r="Z142"/>
  <c r="AB142"/>
  <c r="Z146"/>
  <c r="AB146"/>
  <c r="Z150"/>
  <c r="AB150"/>
  <c r="Z154"/>
  <c r="AB154"/>
  <c r="Z158"/>
  <c r="AB158"/>
  <c r="Z162"/>
  <c r="AB162"/>
  <c r="Z166"/>
  <c r="AB166"/>
  <c r="Z170"/>
  <c r="AB170"/>
  <c r="Z174"/>
  <c r="AB174"/>
  <c r="Z178"/>
  <c r="AB178"/>
  <c r="Z182"/>
  <c r="AB182"/>
  <c r="Z186"/>
  <c r="AB186"/>
  <c r="Z190"/>
  <c r="AB190"/>
  <c r="Z194"/>
  <c r="AB194"/>
  <c r="Z198"/>
  <c r="AB198"/>
  <c r="Z202"/>
  <c r="AB202"/>
  <c r="Z206"/>
  <c r="AB206"/>
  <c r="Z210"/>
  <c r="AB210"/>
  <c r="Z214"/>
  <c r="AB214"/>
  <c r="Z218"/>
  <c r="AB218"/>
  <c r="Z222"/>
  <c r="AB222"/>
  <c r="Z226"/>
  <c r="AB226"/>
  <c r="Z230"/>
  <c r="AB230"/>
  <c r="Z234"/>
  <c r="AB234"/>
  <c r="Z238"/>
  <c r="AB238"/>
  <c r="Z242"/>
  <c r="AB242"/>
  <c r="Z246"/>
  <c r="AB246"/>
  <c r="Z250"/>
  <c r="AB250"/>
  <c r="Z254"/>
  <c r="AB254"/>
  <c r="Z258"/>
  <c r="AB258"/>
  <c r="AB262"/>
  <c r="Z262"/>
  <c r="Z266"/>
  <c r="AB266"/>
  <c r="Z270"/>
  <c r="AB270"/>
  <c r="Z274"/>
  <c r="AB274"/>
  <c r="Z278"/>
  <c r="AB278"/>
  <c r="Z282"/>
  <c r="AB282"/>
  <c r="Z286"/>
  <c r="AB286"/>
  <c r="Z290"/>
  <c r="AB290"/>
  <c r="Z294"/>
  <c r="AB294"/>
  <c r="Z298"/>
  <c r="AB298"/>
  <c r="Z302"/>
  <c r="AB302"/>
  <c r="Z306"/>
  <c r="AB306"/>
  <c r="Z310"/>
  <c r="AB310"/>
  <c r="Z314"/>
  <c r="AB314"/>
  <c r="Z318"/>
  <c r="AB318"/>
  <c r="Z322"/>
  <c r="AB322"/>
  <c r="Z326"/>
  <c r="AB326"/>
  <c r="Z330"/>
  <c r="AB330"/>
  <c r="Z334"/>
  <c r="AB334"/>
  <c r="Z338"/>
  <c r="AB338"/>
  <c r="Z342"/>
  <c r="AB342"/>
  <c r="Z346"/>
  <c r="AB346"/>
  <c r="Z350"/>
  <c r="AB350"/>
  <c r="Z354"/>
  <c r="AB354"/>
  <c r="Z358"/>
  <c r="AB358"/>
  <c r="Z362"/>
  <c r="AB362"/>
  <c r="Z366"/>
  <c r="AB366"/>
  <c r="Z370"/>
  <c r="AB370"/>
  <c r="Z374"/>
  <c r="AB374"/>
  <c r="Z378"/>
  <c r="AB378"/>
  <c r="Z382"/>
  <c r="AB382"/>
  <c r="Z386"/>
  <c r="AB386"/>
  <c r="Z390"/>
  <c r="AB390"/>
  <c r="Z394"/>
  <c r="AB394"/>
  <c r="Z398"/>
  <c r="AB398"/>
  <c r="Z402"/>
  <c r="AB402"/>
  <c r="Z406"/>
  <c r="AB406"/>
  <c r="Z410"/>
  <c r="AB410"/>
  <c r="Z414"/>
  <c r="AB414"/>
  <c r="Z418"/>
  <c r="AB418"/>
  <c r="Z422"/>
  <c r="AB422"/>
  <c r="Z426"/>
  <c r="AB426"/>
  <c r="Z430"/>
  <c r="AB430"/>
  <c r="Z434"/>
  <c r="AB434"/>
  <c r="Z438"/>
  <c r="AB438"/>
  <c r="Z442"/>
  <c r="AB442"/>
  <c r="Z446"/>
  <c r="AB446"/>
  <c r="Z450"/>
  <c r="AB450"/>
  <c r="Z5"/>
  <c r="AB5"/>
  <c r="Z9"/>
  <c r="AB9"/>
  <c r="Z13"/>
  <c r="AB13"/>
  <c r="Z17"/>
  <c r="AB17"/>
  <c r="Z21"/>
  <c r="AB21"/>
  <c r="Z25"/>
  <c r="AB25"/>
  <c r="Z29"/>
  <c r="AB29"/>
  <c r="Z33"/>
  <c r="AB33"/>
  <c r="Z37"/>
  <c r="AB37"/>
  <c r="Z41"/>
  <c r="AB41"/>
  <c r="Z45"/>
  <c r="AB45"/>
  <c r="Z49"/>
  <c r="AB49"/>
  <c r="Z53"/>
  <c r="AB53"/>
  <c r="Z57"/>
  <c r="AB57"/>
  <c r="Z61"/>
  <c r="AB61"/>
  <c r="Z65"/>
  <c r="AB65"/>
  <c r="Z69"/>
  <c r="AB69"/>
  <c r="Z73"/>
  <c r="AB73"/>
  <c r="Z77"/>
  <c r="AB77"/>
  <c r="Z81"/>
  <c r="AB81"/>
  <c r="Z85"/>
  <c r="AB85"/>
  <c r="Z89"/>
  <c r="AB89"/>
  <c r="Z93"/>
  <c r="AB93"/>
  <c r="Z97"/>
  <c r="AB97"/>
  <c r="Z101"/>
  <c r="AB101"/>
  <c r="Z105"/>
  <c r="AB105"/>
  <c r="Z109"/>
  <c r="AB109"/>
  <c r="Z113"/>
  <c r="AB113"/>
  <c r="Z117"/>
  <c r="AB117"/>
  <c r="Z121"/>
  <c r="AB121"/>
  <c r="Z125"/>
  <c r="AB125"/>
  <c r="Z129"/>
  <c r="AB129"/>
  <c r="Z133"/>
  <c r="AB133"/>
  <c r="Z137"/>
  <c r="AB137"/>
  <c r="Z141"/>
  <c r="AB141"/>
  <c r="Z145"/>
  <c r="AB145"/>
  <c r="Z149"/>
  <c r="AB149"/>
  <c r="Z153"/>
  <c r="AB153"/>
  <c r="Z157"/>
  <c r="AB157"/>
  <c r="Z161"/>
  <c r="AB161"/>
  <c r="Z165"/>
  <c r="AB165"/>
  <c r="Z169"/>
  <c r="AB169"/>
  <c r="Z173"/>
  <c r="AB173"/>
  <c r="Z177"/>
  <c r="AB177"/>
  <c r="Z181"/>
  <c r="AB181"/>
  <c r="Z185"/>
  <c r="AB185"/>
  <c r="Z189"/>
  <c r="AB189"/>
  <c r="Z193"/>
  <c r="AB193"/>
  <c r="Z197"/>
  <c r="AB197"/>
  <c r="Z201"/>
  <c r="AB201"/>
  <c r="Z205"/>
  <c r="AB205"/>
  <c r="Z209"/>
  <c r="AB209"/>
  <c r="Z213"/>
  <c r="AB213"/>
  <c r="Z217"/>
  <c r="AB217"/>
  <c r="Z221"/>
  <c r="AB221"/>
  <c r="Z225"/>
  <c r="AB225"/>
  <c r="Z229"/>
  <c r="AB229"/>
  <c r="Z233"/>
  <c r="AB233"/>
  <c r="Z237"/>
  <c r="AB237"/>
  <c r="Z241"/>
  <c r="AB241"/>
  <c r="Z245"/>
  <c r="AB245"/>
  <c r="Z249"/>
  <c r="AB249"/>
  <c r="Z253"/>
  <c r="AB253"/>
  <c r="Z257"/>
  <c r="AB257"/>
  <c r="Z261"/>
  <c r="AB261"/>
  <c r="Z265"/>
  <c r="AB265"/>
  <c r="Z269"/>
  <c r="AB269"/>
  <c r="Z273"/>
  <c r="AB273"/>
  <c r="Z277"/>
  <c r="AB277"/>
  <c r="Z281"/>
  <c r="AB281"/>
  <c r="Z285"/>
  <c r="AB285"/>
  <c r="Z289"/>
  <c r="AB289"/>
  <c r="Z293"/>
  <c r="AB293"/>
  <c r="Z297"/>
  <c r="AB297"/>
  <c r="Z301"/>
  <c r="AB301"/>
  <c r="Z305"/>
  <c r="AB305"/>
  <c r="Z309"/>
  <c r="AB309"/>
  <c r="Z313"/>
  <c r="AB313"/>
  <c r="Z317"/>
  <c r="AB317"/>
  <c r="Z321"/>
  <c r="AB321"/>
  <c r="Z325"/>
  <c r="AB325"/>
  <c r="Z329"/>
  <c r="AB329"/>
  <c r="Z333"/>
  <c r="AB333"/>
  <c r="Z337"/>
  <c r="AB337"/>
  <c r="Z341"/>
  <c r="AB341"/>
  <c r="Z345"/>
  <c r="AB345"/>
  <c r="Z349"/>
  <c r="AB349"/>
  <c r="Z353"/>
  <c r="AB353"/>
  <c r="Z357"/>
  <c r="AB357"/>
  <c r="Z361"/>
  <c r="AB361"/>
  <c r="Z365"/>
  <c r="AB365"/>
  <c r="Z369"/>
  <c r="AB369"/>
  <c r="Z373"/>
  <c r="AB373"/>
  <c r="Z377"/>
  <c r="AB377"/>
  <c r="Z381"/>
  <c r="AB381"/>
  <c r="Z385"/>
  <c r="AB385"/>
  <c r="Z389"/>
  <c r="AB389"/>
  <c r="Z393"/>
  <c r="AB393"/>
  <c r="Z397"/>
  <c r="AB397"/>
  <c r="Z401"/>
  <c r="AB401"/>
  <c r="Z405"/>
  <c r="AB405"/>
  <c r="Z409"/>
  <c r="AB409"/>
  <c r="Z413"/>
  <c r="AB413"/>
  <c r="Z417"/>
  <c r="AB417"/>
  <c r="Z421"/>
  <c r="AB421"/>
  <c r="Z425"/>
  <c r="AB425"/>
  <c r="Z429"/>
  <c r="AB429"/>
  <c r="Z433"/>
  <c r="AB433"/>
  <c r="Z437"/>
  <c r="AB437"/>
  <c r="Z441"/>
  <c r="AB441"/>
  <c r="Z445"/>
  <c r="AB445"/>
  <c r="Z449"/>
  <c r="AB449"/>
  <c r="AB3"/>
  <c r="Z4"/>
  <c r="AB4"/>
  <c r="Z8"/>
  <c r="AB8"/>
  <c r="Z12"/>
  <c r="AB12"/>
  <c r="Z16"/>
  <c r="AB16"/>
  <c r="Z20"/>
  <c r="AB20"/>
  <c r="Z24"/>
  <c r="AB24"/>
  <c r="Z28"/>
  <c r="AB28"/>
  <c r="Z32"/>
  <c r="AB32"/>
  <c r="Z36"/>
  <c r="AB36"/>
  <c r="Z40"/>
  <c r="AB40"/>
  <c r="Z44"/>
  <c r="AB44"/>
  <c r="Z48"/>
  <c r="AB48"/>
  <c r="Z52"/>
  <c r="AB52"/>
  <c r="Z56"/>
  <c r="AB56"/>
  <c r="Z60"/>
  <c r="AB60"/>
  <c r="Z64"/>
  <c r="AB64"/>
  <c r="Z68"/>
  <c r="AB68"/>
  <c r="Z72"/>
  <c r="AB72"/>
  <c r="Z76"/>
  <c r="AB76"/>
  <c r="Z80"/>
  <c r="AB80"/>
  <c r="Z84"/>
  <c r="AB84"/>
  <c r="Z88"/>
  <c r="AB88"/>
  <c r="AB92"/>
  <c r="Z92"/>
  <c r="Z96"/>
  <c r="AB96"/>
  <c r="Z100"/>
  <c r="AB100"/>
  <c r="Z104"/>
  <c r="AB104"/>
  <c r="Z108"/>
  <c r="AB108"/>
  <c r="Z112"/>
  <c r="AB112"/>
  <c r="Z116"/>
  <c r="AB116"/>
  <c r="Z120"/>
  <c r="AB120"/>
  <c r="Z124"/>
  <c r="AB124"/>
  <c r="Z128"/>
  <c r="AB128"/>
  <c r="Z132"/>
  <c r="AB132"/>
  <c r="Z136"/>
  <c r="AB136"/>
  <c r="Z140"/>
  <c r="AB140"/>
  <c r="Z144"/>
  <c r="AB144"/>
  <c r="Z148"/>
  <c r="AB148"/>
  <c r="Z152"/>
  <c r="AB152"/>
  <c r="Z156"/>
  <c r="AB156"/>
  <c r="Z160"/>
  <c r="AB160"/>
  <c r="Z164"/>
  <c r="AB164"/>
  <c r="Z168"/>
  <c r="AB168"/>
  <c r="Z172"/>
  <c r="AB172"/>
  <c r="Z176"/>
  <c r="AB176"/>
  <c r="Z180"/>
  <c r="AB180"/>
  <c r="Z184"/>
  <c r="AB184"/>
  <c r="Z188"/>
  <c r="AB188"/>
  <c r="Z192"/>
  <c r="AB192"/>
  <c r="Z196"/>
  <c r="AB196"/>
  <c r="Z200"/>
  <c r="AB200"/>
  <c r="Z204"/>
  <c r="AB204"/>
  <c r="Z208"/>
  <c r="AB208"/>
  <c r="Z212"/>
  <c r="AB212"/>
  <c r="Z216"/>
  <c r="AB216"/>
  <c r="Z220"/>
  <c r="AB220"/>
  <c r="Z224"/>
  <c r="AB224"/>
  <c r="Z228"/>
  <c r="AB228"/>
  <c r="Z232"/>
  <c r="AB232"/>
  <c r="Z236"/>
  <c r="AB236"/>
  <c r="Z240"/>
  <c r="AB240"/>
  <c r="Z244"/>
  <c r="AB244"/>
  <c r="Z248"/>
  <c r="AB248"/>
  <c r="Z252"/>
  <c r="AB252"/>
  <c r="Z256"/>
  <c r="AB256"/>
  <c r="Z260"/>
  <c r="AB260"/>
  <c r="Z264"/>
  <c r="AB264"/>
  <c r="Z268"/>
  <c r="AB268"/>
  <c r="Z272"/>
  <c r="AB272"/>
  <c r="Z276"/>
  <c r="AB276"/>
  <c r="Z280"/>
  <c r="AB280"/>
  <c r="Z284"/>
  <c r="AB284"/>
  <c r="Z288"/>
  <c r="AB288"/>
  <c r="Z292"/>
  <c r="AB292"/>
  <c r="Z296"/>
  <c r="AB296"/>
  <c r="Z300"/>
  <c r="AB300"/>
  <c r="Z304"/>
  <c r="AB304"/>
  <c r="Z308"/>
  <c r="AB308"/>
  <c r="Z312"/>
  <c r="AB312"/>
  <c r="Z316"/>
  <c r="AB316"/>
  <c r="Z320"/>
  <c r="AB320"/>
  <c r="Z324"/>
  <c r="AB324"/>
  <c r="Z328"/>
  <c r="AB328"/>
  <c r="Z332"/>
  <c r="AB332"/>
  <c r="Z336"/>
  <c r="AB336"/>
  <c r="Z340"/>
  <c r="AB340"/>
  <c r="Z344"/>
  <c r="AB344"/>
  <c r="Z348"/>
  <c r="AB348"/>
  <c r="Z352"/>
  <c r="AB352"/>
  <c r="Z356"/>
  <c r="AB356"/>
  <c r="Z360"/>
  <c r="AB360"/>
  <c r="Z364"/>
  <c r="AB364"/>
  <c r="Z368"/>
  <c r="AB368"/>
  <c r="Z372"/>
  <c r="AB372"/>
  <c r="Z376"/>
  <c r="AB376"/>
  <c r="Z380"/>
  <c r="AB380"/>
  <c r="Z384"/>
  <c r="AB384"/>
  <c r="Z388"/>
  <c r="AB388"/>
  <c r="Z392"/>
  <c r="AB392"/>
  <c r="Z396"/>
  <c r="AB396"/>
  <c r="Z400"/>
  <c r="AB400"/>
  <c r="Z404"/>
  <c r="AB404"/>
  <c r="Z408"/>
  <c r="AB408"/>
  <c r="Z412"/>
  <c r="AB412"/>
  <c r="Z416"/>
  <c r="AB416"/>
  <c r="Z420"/>
  <c r="AB420"/>
  <c r="Z424"/>
  <c r="AB424"/>
  <c r="Z428"/>
  <c r="AB428"/>
  <c r="Z432"/>
  <c r="AB432"/>
  <c r="Z436"/>
  <c r="AB436"/>
  <c r="Z440"/>
  <c r="AB440"/>
  <c r="Z444"/>
  <c r="AB444"/>
  <c r="Z448"/>
  <c r="AB448"/>
  <c r="Z452"/>
  <c r="AB452"/>
  <c r="Z7"/>
  <c r="AB7"/>
  <c r="Z11"/>
  <c r="AB11"/>
  <c r="W65" s="1"/>
  <c r="Z15"/>
  <c r="AB15"/>
  <c r="W15" s="1"/>
  <c r="Z19"/>
  <c r="AB19"/>
  <c r="W19" s="1"/>
  <c r="Z23"/>
  <c r="AB23"/>
  <c r="Z27"/>
  <c r="AB27"/>
  <c r="W27" s="1"/>
  <c r="Z31"/>
  <c r="AB31"/>
  <c r="W31" s="1"/>
  <c r="Z35"/>
  <c r="AB35"/>
  <c r="W35" s="1"/>
  <c r="Z39"/>
  <c r="AB39"/>
  <c r="W39" s="1"/>
  <c r="Z43"/>
  <c r="AB43"/>
  <c r="W43" s="1"/>
  <c r="Z47"/>
  <c r="AB47"/>
  <c r="W47" s="1"/>
  <c r="Z51"/>
  <c r="AB51"/>
  <c r="W51" s="1"/>
  <c r="Z55"/>
  <c r="AB55"/>
  <c r="W55" s="1"/>
  <c r="Z59"/>
  <c r="AB59"/>
  <c r="Z63"/>
  <c r="AB63"/>
  <c r="Z67"/>
  <c r="AB67"/>
  <c r="W67" s="1"/>
  <c r="Z71"/>
  <c r="AB71"/>
  <c r="W80" s="1"/>
  <c r="Z75"/>
  <c r="AB75"/>
  <c r="Z79"/>
  <c r="AB79"/>
  <c r="Z83"/>
  <c r="AB83"/>
  <c r="Z87"/>
  <c r="AB87"/>
  <c r="Z91"/>
  <c r="AB91"/>
  <c r="Z95"/>
  <c r="AB95"/>
  <c r="W95" s="1"/>
  <c r="Z99"/>
  <c r="AB99"/>
  <c r="W99" s="1"/>
  <c r="Z103"/>
  <c r="AB103"/>
  <c r="W103" s="1"/>
  <c r="Z107"/>
  <c r="AB107"/>
  <c r="W107" s="1"/>
  <c r="Z111"/>
  <c r="AB111"/>
  <c r="Z115"/>
  <c r="AB115"/>
  <c r="Z119"/>
  <c r="AB119"/>
  <c r="Z123"/>
  <c r="AB123"/>
  <c r="Z127"/>
  <c r="AB127"/>
  <c r="Z131"/>
  <c r="AB131"/>
  <c r="Z135"/>
  <c r="AB135"/>
  <c r="Z139"/>
  <c r="AB139"/>
  <c r="Z143"/>
  <c r="AB143"/>
  <c r="Z147"/>
  <c r="AB147"/>
  <c r="Z151"/>
  <c r="AB151"/>
  <c r="Z155"/>
  <c r="AB155"/>
  <c r="Z159"/>
  <c r="AB159"/>
  <c r="Z163"/>
  <c r="AB163"/>
  <c r="Z167"/>
  <c r="AB167"/>
  <c r="Z171"/>
  <c r="AB171"/>
  <c r="Z175"/>
  <c r="AB175"/>
  <c r="Z179"/>
  <c r="AB179"/>
  <c r="Z183"/>
  <c r="AB183"/>
  <c r="Z187"/>
  <c r="AB187"/>
  <c r="Z191"/>
  <c r="AB191"/>
  <c r="Z195"/>
  <c r="AB195"/>
  <c r="Z199"/>
  <c r="AB199"/>
  <c r="Z203"/>
  <c r="AB203"/>
  <c r="Z207"/>
  <c r="AB207"/>
  <c r="Z211"/>
  <c r="AB211"/>
  <c r="Z215"/>
  <c r="AB215"/>
  <c r="Z219"/>
  <c r="AB219"/>
  <c r="Z223"/>
  <c r="AB223"/>
  <c r="Z227"/>
  <c r="AB227"/>
  <c r="Z231"/>
  <c r="AB231"/>
  <c r="Z235"/>
  <c r="AB235"/>
  <c r="Z239"/>
  <c r="AB239"/>
  <c r="Z243"/>
  <c r="AB243"/>
  <c r="Z247"/>
  <c r="AB247"/>
  <c r="Z251"/>
  <c r="AB251"/>
  <c r="Z255"/>
  <c r="AB255"/>
  <c r="Z259"/>
  <c r="AB259"/>
  <c r="Z263"/>
  <c r="AB263"/>
  <c r="Z267"/>
  <c r="AB267"/>
  <c r="Z271"/>
  <c r="AB271"/>
  <c r="Z275"/>
  <c r="AB275"/>
  <c r="Z279"/>
  <c r="AB279"/>
  <c r="Z283"/>
  <c r="AB283"/>
  <c r="Z287"/>
  <c r="AB287"/>
  <c r="Z291"/>
  <c r="AB291"/>
  <c r="Z295"/>
  <c r="AB295"/>
  <c r="Z299"/>
  <c r="AB299"/>
  <c r="Z303"/>
  <c r="AB303"/>
  <c r="Z307"/>
  <c r="AB307"/>
  <c r="Z311"/>
  <c r="AB311"/>
  <c r="Z315"/>
  <c r="AB315"/>
  <c r="Z319"/>
  <c r="AB319"/>
  <c r="W319" s="1"/>
  <c r="Z323"/>
  <c r="AB323"/>
  <c r="W323" s="1"/>
  <c r="Z327"/>
  <c r="AB327"/>
  <c r="Z331"/>
  <c r="AB331"/>
  <c r="Z335"/>
  <c r="AB335"/>
  <c r="Z339"/>
  <c r="AB339"/>
  <c r="Z343"/>
  <c r="AB343"/>
  <c r="Z347"/>
  <c r="AB347"/>
  <c r="Z351"/>
  <c r="AB351"/>
  <c r="Z355"/>
  <c r="AB355"/>
  <c r="Z359"/>
  <c r="AB359"/>
  <c r="Z363"/>
  <c r="AB363"/>
  <c r="Z367"/>
  <c r="AB367"/>
  <c r="Z371"/>
  <c r="AB371"/>
  <c r="Z375"/>
  <c r="AB375"/>
  <c r="Z379"/>
  <c r="AB379"/>
  <c r="Z383"/>
  <c r="AB383"/>
  <c r="Z387"/>
  <c r="AB387"/>
  <c r="Z391"/>
  <c r="AB391"/>
  <c r="Z395"/>
  <c r="AB395"/>
  <c r="Z399"/>
  <c r="AB399"/>
  <c r="Z403"/>
  <c r="AB403"/>
  <c r="Z407"/>
  <c r="AB407"/>
  <c r="Z411"/>
  <c r="AB411"/>
  <c r="Z415"/>
  <c r="AB415"/>
  <c r="Z419"/>
  <c r="AB419"/>
  <c r="Z423"/>
  <c r="AB423"/>
  <c r="Z427"/>
  <c r="AB427"/>
  <c r="Z431"/>
  <c r="AB431"/>
  <c r="Z435"/>
  <c r="AB435"/>
  <c r="Z439"/>
  <c r="AB439"/>
  <c r="Z443"/>
  <c r="AB443"/>
  <c r="Z447"/>
  <c r="AB447"/>
  <c r="Z451"/>
  <c r="AB451"/>
  <c r="Z3"/>
  <c r="T97" s="1"/>
  <c r="W3"/>
  <c r="W324" l="1"/>
  <c r="W86"/>
  <c r="W320"/>
  <c r="W61"/>
  <c r="W40"/>
  <c r="U97"/>
  <c r="V97" s="1"/>
  <c r="W104"/>
  <c r="W96"/>
  <c r="W81"/>
  <c r="W56"/>
  <c r="W48"/>
  <c r="W326"/>
  <c r="W108"/>
  <c r="W100"/>
  <c r="W68"/>
  <c r="W52"/>
  <c r="W44"/>
  <c r="W36"/>
  <c r="W63"/>
  <c r="W49"/>
  <c r="W106"/>
  <c r="W29"/>
  <c r="W92"/>
  <c r="W78"/>
  <c r="W32"/>
  <c r="W24"/>
  <c r="W16"/>
  <c r="W8"/>
  <c r="W18"/>
  <c r="W45"/>
  <c r="W59"/>
  <c r="W74"/>
  <c r="W88"/>
  <c r="W102"/>
  <c r="W325"/>
  <c r="W38"/>
  <c r="W54"/>
  <c r="W70"/>
  <c r="W84"/>
  <c r="W98"/>
  <c r="W321"/>
  <c r="W28"/>
  <c r="W20"/>
  <c r="W12"/>
  <c r="W58"/>
  <c r="W37"/>
  <c r="W50"/>
  <c r="W66"/>
  <c r="W82"/>
  <c r="W94"/>
  <c r="W110"/>
  <c r="T6"/>
  <c r="T10"/>
  <c r="T14"/>
  <c r="T22"/>
  <c r="T26"/>
  <c r="T30"/>
  <c r="T34"/>
  <c r="T42"/>
  <c r="T46"/>
  <c r="T59"/>
  <c r="T66"/>
  <c r="T74"/>
  <c r="T78"/>
  <c r="T82"/>
  <c r="T84"/>
  <c r="T88"/>
  <c r="T92"/>
  <c r="T94"/>
  <c r="T98"/>
  <c r="T102"/>
  <c r="T106"/>
  <c r="T110"/>
  <c r="T321"/>
  <c r="T5"/>
  <c r="T9"/>
  <c r="T13"/>
  <c r="T17"/>
  <c r="T21"/>
  <c r="T25"/>
  <c r="T33"/>
  <c r="T41"/>
  <c r="T53"/>
  <c r="T63"/>
  <c r="T70"/>
  <c r="T325"/>
  <c r="W5"/>
  <c r="W9"/>
  <c r="W13"/>
  <c r="W17"/>
  <c r="W21"/>
  <c r="W25"/>
  <c r="T29"/>
  <c r="W33"/>
  <c r="T37"/>
  <c r="W41"/>
  <c r="T45"/>
  <c r="T49"/>
  <c r="W53"/>
  <c r="W57"/>
  <c r="T60"/>
  <c r="W64"/>
  <c r="W69"/>
  <c r="T73"/>
  <c r="T75"/>
  <c r="W79"/>
  <c r="W83"/>
  <c r="T85"/>
  <c r="T89"/>
  <c r="T93"/>
  <c r="W97"/>
  <c r="T101"/>
  <c r="T105"/>
  <c r="T109"/>
  <c r="T318"/>
  <c r="T322"/>
  <c r="T326"/>
  <c r="W6"/>
  <c r="W10"/>
  <c r="W14"/>
  <c r="T18"/>
  <c r="W22"/>
  <c r="W26"/>
  <c r="W30"/>
  <c r="W34"/>
  <c r="T38"/>
  <c r="W42"/>
  <c r="W46"/>
  <c r="T50"/>
  <c r="T54"/>
  <c r="W60"/>
  <c r="T64"/>
  <c r="T69"/>
  <c r="W73"/>
  <c r="W75"/>
  <c r="T79"/>
  <c r="T83"/>
  <c r="W85"/>
  <c r="W89"/>
  <c r="W93"/>
  <c r="W101"/>
  <c r="W105"/>
  <c r="W109"/>
  <c r="W318"/>
  <c r="W322"/>
  <c r="T323"/>
  <c r="T107"/>
  <c r="T99"/>
  <c r="T72"/>
  <c r="T52"/>
  <c r="T44"/>
  <c r="T36"/>
  <c r="T91"/>
  <c r="T20"/>
  <c r="T12"/>
  <c r="T58"/>
  <c r="T71"/>
  <c r="T51"/>
  <c r="T43"/>
  <c r="T35"/>
  <c r="T90"/>
  <c r="T19"/>
  <c r="T11"/>
  <c r="T320"/>
  <c r="T104"/>
  <c r="T96"/>
  <c r="T319"/>
  <c r="T103"/>
  <c r="T95"/>
  <c r="T77"/>
  <c r="T56"/>
  <c r="T48"/>
  <c r="T40"/>
  <c r="T32"/>
  <c r="T87"/>
  <c r="T16"/>
  <c r="T62"/>
  <c r="T76"/>
  <c r="T55"/>
  <c r="T47"/>
  <c r="T39"/>
  <c r="T31"/>
  <c r="T23"/>
  <c r="T15"/>
  <c r="T7"/>
  <c r="T324"/>
  <c r="T108"/>
  <c r="T100"/>
  <c r="E56" i="1"/>
  <c r="E5"/>
  <c r="E82"/>
  <c r="E74"/>
  <c r="E53"/>
  <c r="E48"/>
  <c r="E40"/>
  <c r="E32"/>
  <c r="E24"/>
  <c r="E16"/>
  <c r="E62"/>
  <c r="E105"/>
  <c r="E97"/>
  <c r="E52"/>
  <c r="E44"/>
  <c r="E36"/>
  <c r="E28"/>
  <c r="E20"/>
  <c r="E12"/>
  <c r="E58"/>
  <c r="E45"/>
  <c r="E37"/>
  <c r="E29"/>
  <c r="E84"/>
  <c r="E13"/>
  <c r="E59"/>
  <c r="E325"/>
  <c r="E109"/>
  <c r="E101"/>
  <c r="E93"/>
  <c r="E78"/>
  <c r="E49"/>
  <c r="E41"/>
  <c r="E33"/>
  <c r="E88"/>
  <c r="E17"/>
  <c r="E63"/>
  <c r="E320"/>
  <c r="E104"/>
  <c r="E96"/>
  <c r="E72"/>
  <c r="E317"/>
  <c r="E324"/>
  <c r="E108"/>
  <c r="E100"/>
  <c r="E92"/>
  <c r="E68"/>
  <c r="E321"/>
  <c r="E7"/>
  <c r="E9"/>
  <c r="E11"/>
  <c r="E15"/>
  <c r="E19"/>
  <c r="E21"/>
  <c r="E23"/>
  <c r="E25"/>
  <c r="E27"/>
  <c r="E31"/>
  <c r="E35"/>
  <c r="E39"/>
  <c r="E43"/>
  <c r="E47"/>
  <c r="E51"/>
  <c r="E55"/>
  <c r="E57"/>
  <c r="E61"/>
  <c r="E65"/>
  <c r="E67"/>
  <c r="E69"/>
  <c r="E71"/>
  <c r="E73"/>
  <c r="E75"/>
  <c r="E77"/>
  <c r="E79"/>
  <c r="E81"/>
  <c r="E83"/>
  <c r="E85"/>
  <c r="E87"/>
  <c r="E89"/>
  <c r="E91"/>
  <c r="E95"/>
  <c r="E99"/>
  <c r="E103"/>
  <c r="E107"/>
  <c r="E111"/>
  <c r="E113"/>
  <c r="E115"/>
  <c r="E117"/>
  <c r="E119"/>
  <c r="E121"/>
  <c r="E123"/>
  <c r="E125"/>
  <c r="E127"/>
  <c r="E129"/>
  <c r="E131"/>
  <c r="E133"/>
  <c r="E135"/>
  <c r="E137"/>
  <c r="E139"/>
  <c r="E141"/>
  <c r="E143"/>
  <c r="E145"/>
  <c r="E147"/>
  <c r="E149"/>
  <c r="E151"/>
  <c r="E153"/>
  <c r="E155"/>
  <c r="E157"/>
  <c r="E159"/>
  <c r="E161"/>
  <c r="E163"/>
  <c r="E165"/>
  <c r="E167"/>
  <c r="E169"/>
  <c r="E171"/>
  <c r="E173"/>
  <c r="E175"/>
  <c r="E177"/>
  <c r="E179"/>
  <c r="E181"/>
  <c r="E183"/>
  <c r="E185"/>
  <c r="E187"/>
  <c r="E189"/>
  <c r="E191"/>
  <c r="E193"/>
  <c r="E195"/>
  <c r="E197"/>
  <c r="E199"/>
  <c r="E201"/>
  <c r="E203"/>
  <c r="E205"/>
  <c r="E207"/>
  <c r="E209"/>
  <c r="E211"/>
  <c r="E213"/>
  <c r="E215"/>
  <c r="E217"/>
  <c r="E219"/>
  <c r="E221"/>
  <c r="E223"/>
  <c r="E225"/>
  <c r="E227"/>
  <c r="E229"/>
  <c r="E231"/>
  <c r="E233"/>
  <c r="E235"/>
  <c r="E237"/>
  <c r="E239"/>
  <c r="E241"/>
  <c r="E243"/>
  <c r="E245"/>
  <c r="E247"/>
  <c r="E249"/>
  <c r="E251"/>
  <c r="E253"/>
  <c r="E255"/>
  <c r="E257"/>
  <c r="E259"/>
  <c r="E261"/>
  <c r="E263"/>
  <c r="E265"/>
  <c r="E267"/>
  <c r="E269"/>
  <c r="E271"/>
  <c r="E273"/>
  <c r="E275"/>
  <c r="E277"/>
  <c r="E279"/>
  <c r="E281"/>
  <c r="E283"/>
  <c r="E285"/>
  <c r="E287"/>
  <c r="E289"/>
  <c r="E295"/>
  <c r="E299"/>
  <c r="E301"/>
  <c r="E305"/>
  <c r="E307"/>
  <c r="E311"/>
  <c r="E313"/>
  <c r="E329"/>
  <c r="E331"/>
  <c r="E335"/>
  <c r="E337"/>
  <c r="E341"/>
  <c r="E343"/>
  <c r="E347"/>
  <c r="E349"/>
  <c r="E351"/>
  <c r="E353"/>
  <c r="E355"/>
  <c r="E357"/>
  <c r="E359"/>
  <c r="E361"/>
  <c r="E363"/>
  <c r="E365"/>
  <c r="E367"/>
  <c r="E369"/>
  <c r="E371"/>
  <c r="E373"/>
  <c r="E375"/>
  <c r="E377"/>
  <c r="E379"/>
  <c r="E383"/>
  <c r="E385"/>
  <c r="E393"/>
  <c r="E397"/>
  <c r="E407"/>
  <c r="E415"/>
  <c r="E423"/>
  <c r="E431"/>
  <c r="E3"/>
  <c r="E291"/>
  <c r="E293"/>
  <c r="E297"/>
  <c r="E303"/>
  <c r="E309"/>
  <c r="E315"/>
  <c r="E319"/>
  <c r="E323"/>
  <c r="E327"/>
  <c r="E333"/>
  <c r="E339"/>
  <c r="E345"/>
  <c r="E381"/>
  <c r="E387"/>
  <c r="E389"/>
  <c r="E391"/>
  <c r="E395"/>
  <c r="E399"/>
  <c r="E401"/>
  <c r="E403"/>
  <c r="E405"/>
  <c r="E409"/>
  <c r="E411"/>
  <c r="E413"/>
  <c r="E417"/>
  <c r="E419"/>
  <c r="E421"/>
  <c r="E425"/>
  <c r="E427"/>
  <c r="E429"/>
  <c r="E433"/>
  <c r="E435"/>
  <c r="E437"/>
  <c r="E439"/>
  <c r="E441"/>
  <c r="E443"/>
  <c r="E445"/>
  <c r="E447"/>
  <c r="E449"/>
  <c r="E451"/>
  <c r="E4"/>
  <c r="E6"/>
  <c r="E8"/>
  <c r="E10"/>
  <c r="E14"/>
  <c r="E18"/>
  <c r="E22"/>
  <c r="E26"/>
  <c r="E30"/>
  <c r="E34"/>
  <c r="E38"/>
  <c r="E42"/>
  <c r="E46"/>
  <c r="E50"/>
  <c r="E54"/>
  <c r="E60"/>
  <c r="E64"/>
  <c r="E66"/>
  <c r="E70"/>
  <c r="E76"/>
  <c r="E80"/>
  <c r="E86"/>
  <c r="E90"/>
  <c r="E94"/>
  <c r="E98"/>
  <c r="E102"/>
  <c r="E106"/>
  <c r="E110"/>
  <c r="E112"/>
  <c r="E114"/>
  <c r="E116"/>
  <c r="E118"/>
  <c r="E120"/>
  <c r="E122"/>
  <c r="E124"/>
  <c r="E126"/>
  <c r="E128"/>
  <c r="E130"/>
  <c r="E132"/>
  <c r="E134"/>
  <c r="E136"/>
  <c r="E138"/>
  <c r="E140"/>
  <c r="E142"/>
  <c r="E144"/>
  <c r="E146"/>
  <c r="E148"/>
  <c r="E150"/>
  <c r="E152"/>
  <c r="E154"/>
  <c r="E156"/>
  <c r="E158"/>
  <c r="E160"/>
  <c r="E162"/>
  <c r="E164"/>
  <c r="E168"/>
  <c r="E170"/>
  <c r="E172"/>
  <c r="E174"/>
  <c r="E176"/>
  <c r="E178"/>
  <c r="E180"/>
  <c r="E182"/>
  <c r="E184"/>
  <c r="E186"/>
  <c r="E190"/>
  <c r="E192"/>
  <c r="E194"/>
  <c r="E196"/>
  <c r="E198"/>
  <c r="E200"/>
  <c r="E202"/>
  <c r="E204"/>
  <c r="E206"/>
  <c r="E208"/>
  <c r="E210"/>
  <c r="E212"/>
  <c r="E214"/>
  <c r="E216"/>
  <c r="E218"/>
  <c r="E220"/>
  <c r="E224"/>
  <c r="E226"/>
  <c r="E228"/>
  <c r="E230"/>
  <c r="E232"/>
  <c r="E236"/>
  <c r="E238"/>
  <c r="E280"/>
  <c r="E282"/>
  <c r="E288"/>
  <c r="E166"/>
  <c r="E188"/>
  <c r="E222"/>
  <c r="E234"/>
  <c r="E240"/>
  <c r="E242"/>
  <c r="E244"/>
  <c r="E246"/>
  <c r="E248"/>
  <c r="E250"/>
  <c r="E252"/>
  <c r="E254"/>
  <c r="E256"/>
  <c r="E258"/>
  <c r="E260"/>
  <c r="E262"/>
  <c r="E264"/>
  <c r="E266"/>
  <c r="E268"/>
  <c r="E270"/>
  <c r="E272"/>
  <c r="E274"/>
  <c r="E276"/>
  <c r="E278"/>
  <c r="E284"/>
  <c r="E286"/>
  <c r="E290"/>
  <c r="E292"/>
  <c r="E294"/>
  <c r="E296"/>
  <c r="E298"/>
  <c r="E300"/>
  <c r="E302"/>
  <c r="E304"/>
  <c r="E306"/>
  <c r="E308"/>
  <c r="E310"/>
  <c r="E312"/>
  <c r="E314"/>
  <c r="E316"/>
  <c r="E318"/>
  <c r="E322"/>
  <c r="E326"/>
  <c r="E328"/>
  <c r="E330"/>
  <c r="E332"/>
  <c r="E334"/>
  <c r="E336"/>
  <c r="E338"/>
  <c r="E340"/>
  <c r="E342"/>
  <c r="E344"/>
  <c r="E346"/>
  <c r="E348"/>
  <c r="E350"/>
  <c r="E352"/>
  <c r="E354"/>
  <c r="E356"/>
  <c r="E358"/>
  <c r="E360"/>
  <c r="E362"/>
  <c r="E364"/>
  <c r="E366"/>
  <c r="E368"/>
  <c r="E370"/>
  <c r="E372"/>
  <c r="E374"/>
  <c r="E376"/>
  <c r="E378"/>
  <c r="E380"/>
  <c r="E382"/>
  <c r="E384"/>
  <c r="E386"/>
  <c r="E388"/>
  <c r="E390"/>
  <c r="E392"/>
  <c r="E394"/>
  <c r="E396"/>
  <c r="E398"/>
  <c r="E400"/>
  <c r="E402"/>
  <c r="E404"/>
  <c r="E406"/>
  <c r="E408"/>
  <c r="E410"/>
  <c r="E412"/>
  <c r="E414"/>
  <c r="E416"/>
  <c r="E418"/>
  <c r="E420"/>
  <c r="E422"/>
  <c r="E424"/>
  <c r="E426"/>
  <c r="E428"/>
  <c r="E430"/>
  <c r="E432"/>
  <c r="E434"/>
  <c r="E436"/>
  <c r="E438"/>
  <c r="E440"/>
  <c r="E442"/>
  <c r="E444"/>
  <c r="E446"/>
  <c r="E448"/>
  <c r="E450"/>
  <c r="T57" i="11"/>
  <c r="E2" i="1"/>
  <c r="W62" i="11"/>
  <c r="T24"/>
  <c r="T450"/>
  <c r="T446"/>
  <c r="T434"/>
  <c r="U434" s="1"/>
  <c r="V434" s="1"/>
  <c r="T432"/>
  <c r="U432" s="1"/>
  <c r="V432" s="1"/>
  <c r="T428"/>
  <c r="U428" s="1"/>
  <c r="V428" s="1"/>
  <c r="T426"/>
  <c r="U426" s="1"/>
  <c r="V426" s="1"/>
  <c r="T449"/>
  <c r="T452"/>
  <c r="T448"/>
  <c r="T444"/>
  <c r="T442"/>
  <c r="U442" s="1"/>
  <c r="V442" s="1"/>
  <c r="T440"/>
  <c r="U440" s="1"/>
  <c r="V440" s="1"/>
  <c r="T438"/>
  <c r="U438" s="1"/>
  <c r="V438" s="1"/>
  <c r="T436"/>
  <c r="U436" s="1"/>
  <c r="V436" s="1"/>
  <c r="T430"/>
  <c r="U430" s="1"/>
  <c r="V430" s="1"/>
  <c r="T420"/>
  <c r="U420" s="1"/>
  <c r="V420" s="1"/>
  <c r="T416"/>
  <c r="U416" s="1"/>
  <c r="V416" s="1"/>
  <c r="T414"/>
  <c r="U414" s="1"/>
  <c r="V414" s="1"/>
  <c r="W7"/>
  <c r="W11"/>
  <c r="W23"/>
  <c r="T27"/>
  <c r="T61"/>
  <c r="T65"/>
  <c r="T67"/>
  <c r="W71"/>
  <c r="W77"/>
  <c r="T81"/>
  <c r="W87"/>
  <c r="W91"/>
  <c r="W111"/>
  <c r="W113"/>
  <c r="W115"/>
  <c r="W117"/>
  <c r="W119"/>
  <c r="W121"/>
  <c r="T123"/>
  <c r="U123" s="1"/>
  <c r="V123" s="1"/>
  <c r="W125"/>
  <c r="W127"/>
  <c r="W129"/>
  <c r="W131"/>
  <c r="W133"/>
  <c r="T135"/>
  <c r="U135" s="1"/>
  <c r="V135" s="1"/>
  <c r="W137"/>
  <c r="W139"/>
  <c r="W141"/>
  <c r="W143"/>
  <c r="W145"/>
  <c r="W147"/>
  <c r="W149"/>
  <c r="W151"/>
  <c r="W153"/>
  <c r="W155"/>
  <c r="W157"/>
  <c r="T159"/>
  <c r="U159" s="1"/>
  <c r="V159" s="1"/>
  <c r="W161"/>
  <c r="T163"/>
  <c r="U163" s="1"/>
  <c r="V163" s="1"/>
  <c r="W165"/>
  <c r="W167"/>
  <c r="T169"/>
  <c r="U169" s="1"/>
  <c r="V169" s="1"/>
  <c r="W171"/>
  <c r="T173"/>
  <c r="U173" s="1"/>
  <c r="V173" s="1"/>
  <c r="T175"/>
  <c r="U175" s="1"/>
  <c r="V175" s="1"/>
  <c r="T177"/>
  <c r="U177" s="1"/>
  <c r="V177" s="1"/>
  <c r="W179"/>
  <c r="W181"/>
  <c r="W183"/>
  <c r="W185"/>
  <c r="W187"/>
  <c r="W189"/>
  <c r="W191"/>
  <c r="W193"/>
  <c r="T195"/>
  <c r="U195" s="1"/>
  <c r="V195" s="1"/>
  <c r="W197"/>
  <c r="T199"/>
  <c r="U199" s="1"/>
  <c r="V199" s="1"/>
  <c r="W201"/>
  <c r="W203"/>
  <c r="W205"/>
  <c r="W207"/>
  <c r="W209"/>
  <c r="W211"/>
  <c r="W213"/>
  <c r="W215"/>
  <c r="W217"/>
  <c r="T219"/>
  <c r="W221"/>
  <c r="T223"/>
  <c r="T225"/>
  <c r="W227"/>
  <c r="T229"/>
  <c r="U229" s="1"/>
  <c r="V229" s="1"/>
  <c r="T231"/>
  <c r="U231" s="1"/>
  <c r="V231" s="1"/>
  <c r="W233"/>
  <c r="W235"/>
  <c r="W237"/>
  <c r="T239"/>
  <c r="U239" s="1"/>
  <c r="V239" s="1"/>
  <c r="T241"/>
  <c r="U241" s="1"/>
  <c r="V241" s="1"/>
  <c r="W243"/>
  <c r="W245"/>
  <c r="W247"/>
  <c r="T249"/>
  <c r="W251"/>
  <c r="W253"/>
  <c r="T255"/>
  <c r="U255" s="1"/>
  <c r="V255" s="1"/>
  <c r="W257"/>
  <c r="W259"/>
  <c r="W261"/>
  <c r="W263"/>
  <c r="W265"/>
  <c r="W267"/>
  <c r="W269"/>
  <c r="T271"/>
  <c r="U271" s="1"/>
  <c r="V271" s="1"/>
  <c r="W273"/>
  <c r="T275"/>
  <c r="U275" s="1"/>
  <c r="V275" s="1"/>
  <c r="T277"/>
  <c r="U277" s="1"/>
  <c r="V277" s="1"/>
  <c r="T279"/>
  <c r="U279" s="1"/>
  <c r="V279" s="1"/>
  <c r="W281"/>
  <c r="T283"/>
  <c r="U283" s="1"/>
  <c r="V283" s="1"/>
  <c r="W285"/>
  <c r="W287"/>
  <c r="T289"/>
  <c r="U289" s="1"/>
  <c r="V289" s="1"/>
  <c r="W291"/>
  <c r="T293"/>
  <c r="U293" s="1"/>
  <c r="V293" s="1"/>
  <c r="T295"/>
  <c r="U295" s="1"/>
  <c r="V295" s="1"/>
  <c r="W297"/>
  <c r="T299"/>
  <c r="U299" s="1"/>
  <c r="V299" s="1"/>
  <c r="T301"/>
  <c r="U301" s="1"/>
  <c r="V301" s="1"/>
  <c r="W303"/>
  <c r="T305"/>
  <c r="U305" s="1"/>
  <c r="V305" s="1"/>
  <c r="T307"/>
  <c r="U307" s="1"/>
  <c r="V307" s="1"/>
  <c r="W309"/>
  <c r="W311"/>
  <c r="T313"/>
  <c r="U313" s="1"/>
  <c r="V313" s="1"/>
  <c r="W315"/>
  <c r="W317"/>
  <c r="T327"/>
  <c r="U327" s="1"/>
  <c r="V327" s="1"/>
  <c r="T329"/>
  <c r="U329" s="1"/>
  <c r="V329" s="1"/>
  <c r="T331"/>
  <c r="U331" s="1"/>
  <c r="V331" s="1"/>
  <c r="T333"/>
  <c r="U333" s="1"/>
  <c r="V333" s="1"/>
  <c r="T335"/>
  <c r="U335" s="1"/>
  <c r="V335" s="1"/>
  <c r="T337"/>
  <c r="U337" s="1"/>
  <c r="V337" s="1"/>
  <c r="T339"/>
  <c r="U339" s="1"/>
  <c r="V339" s="1"/>
  <c r="T341"/>
  <c r="U341" s="1"/>
  <c r="V341" s="1"/>
  <c r="W343"/>
  <c r="W345"/>
  <c r="T347"/>
  <c r="U347" s="1"/>
  <c r="V347" s="1"/>
  <c r="W349"/>
  <c r="W351"/>
  <c r="W353"/>
  <c r="T355"/>
  <c r="U355" s="1"/>
  <c r="V355" s="1"/>
  <c r="T357"/>
  <c r="U357" s="1"/>
  <c r="V357" s="1"/>
  <c r="T359"/>
  <c r="U359" s="1"/>
  <c r="V359" s="1"/>
  <c r="T361"/>
  <c r="U361" s="1"/>
  <c r="V361" s="1"/>
  <c r="W363"/>
  <c r="T365"/>
  <c r="U365" s="1"/>
  <c r="V365" s="1"/>
  <c r="W367"/>
  <c r="T369"/>
  <c r="U369" s="1"/>
  <c r="V369" s="1"/>
  <c r="W371"/>
  <c r="T373"/>
  <c r="U373" s="1"/>
  <c r="V373" s="1"/>
  <c r="T375"/>
  <c r="U375" s="1"/>
  <c r="V375" s="1"/>
  <c r="T377"/>
  <c r="U377" s="1"/>
  <c r="V377" s="1"/>
  <c r="W379"/>
  <c r="T381"/>
  <c r="U381" s="1"/>
  <c r="V381" s="1"/>
  <c r="T383"/>
  <c r="U383" s="1"/>
  <c r="V383" s="1"/>
  <c r="T385"/>
  <c r="U385" s="1"/>
  <c r="V385" s="1"/>
  <c r="T387"/>
  <c r="U387" s="1"/>
  <c r="V387" s="1"/>
  <c r="T389"/>
  <c r="U389" s="1"/>
  <c r="V389" s="1"/>
  <c r="T391"/>
  <c r="U391" s="1"/>
  <c r="V391" s="1"/>
  <c r="T393"/>
  <c r="U393" s="1"/>
  <c r="V393" s="1"/>
  <c r="T395"/>
  <c r="U395" s="1"/>
  <c r="V395" s="1"/>
  <c r="W397"/>
  <c r="W399"/>
  <c r="W401"/>
  <c r="T403"/>
  <c r="U403" s="1"/>
  <c r="V403" s="1"/>
  <c r="W405"/>
  <c r="T407"/>
  <c r="U407" s="1"/>
  <c r="V407" s="1"/>
  <c r="T409"/>
  <c r="U409" s="1"/>
  <c r="V409" s="1"/>
  <c r="W411"/>
  <c r="W413"/>
  <c r="W415"/>
  <c r="T418"/>
  <c r="U418" s="1"/>
  <c r="V418" s="1"/>
  <c r="T421"/>
  <c r="U421" s="1"/>
  <c r="V421" s="1"/>
  <c r="T423"/>
  <c r="U423" s="1"/>
  <c r="V423" s="1"/>
  <c r="W427"/>
  <c r="W431"/>
  <c r="T435"/>
  <c r="U435" s="1"/>
  <c r="V435" s="1"/>
  <c r="W439"/>
  <c r="W443"/>
  <c r="T447"/>
  <c r="T4"/>
  <c r="T28"/>
  <c r="T86"/>
  <c r="W112"/>
  <c r="W114"/>
  <c r="T116"/>
  <c r="U116" s="1"/>
  <c r="V116" s="1"/>
  <c r="T118"/>
  <c r="U118" s="1"/>
  <c r="V118" s="1"/>
  <c r="T120"/>
  <c r="U120" s="1"/>
  <c r="V120" s="1"/>
  <c r="T122"/>
  <c r="U122" s="1"/>
  <c r="V122" s="1"/>
  <c r="T124"/>
  <c r="U124" s="1"/>
  <c r="V124" s="1"/>
  <c r="W126"/>
  <c r="T128"/>
  <c r="U128" s="1"/>
  <c r="V128" s="1"/>
  <c r="W130"/>
  <c r="T132"/>
  <c r="U132" s="1"/>
  <c r="V132" s="1"/>
  <c r="T134"/>
  <c r="U134" s="1"/>
  <c r="V134" s="1"/>
  <c r="T136"/>
  <c r="U136" s="1"/>
  <c r="V136" s="1"/>
  <c r="T138"/>
  <c r="U138" s="1"/>
  <c r="V138" s="1"/>
  <c r="T140"/>
  <c r="U140" s="1"/>
  <c r="V140" s="1"/>
  <c r="T142"/>
  <c r="U142" s="1"/>
  <c r="V142" s="1"/>
  <c r="W144"/>
  <c r="T146"/>
  <c r="U146" s="1"/>
  <c r="V146" s="1"/>
  <c r="W148"/>
  <c r="T150"/>
  <c r="U150" s="1"/>
  <c r="V150" s="1"/>
  <c r="T152"/>
  <c r="U152" s="1"/>
  <c r="V152" s="1"/>
  <c r="W154"/>
  <c r="T156"/>
  <c r="U156" s="1"/>
  <c r="V156" s="1"/>
  <c r="T158"/>
  <c r="U158" s="1"/>
  <c r="V158" s="1"/>
  <c r="W160"/>
  <c r="T162"/>
  <c r="U162" s="1"/>
  <c r="V162" s="1"/>
  <c r="T164"/>
  <c r="U164" s="1"/>
  <c r="V164" s="1"/>
  <c r="W166"/>
  <c r="T168"/>
  <c r="U168" s="1"/>
  <c r="V168" s="1"/>
  <c r="T170"/>
  <c r="U170" s="1"/>
  <c r="V170" s="1"/>
  <c r="T172"/>
  <c r="U172" s="1"/>
  <c r="V172" s="1"/>
  <c r="T174"/>
  <c r="U174" s="1"/>
  <c r="V174" s="1"/>
  <c r="T176"/>
  <c r="U176" s="1"/>
  <c r="V176" s="1"/>
  <c r="W178"/>
  <c r="T180"/>
  <c r="U180" s="1"/>
  <c r="V180" s="1"/>
  <c r="T182"/>
  <c r="U182" s="1"/>
  <c r="V182" s="1"/>
  <c r="T184"/>
  <c r="U184" s="1"/>
  <c r="V184" s="1"/>
  <c r="T186"/>
  <c r="U186" s="1"/>
  <c r="V186" s="1"/>
  <c r="W188"/>
  <c r="W190"/>
  <c r="T192"/>
  <c r="U192" s="1"/>
  <c r="V192" s="1"/>
  <c r="T194"/>
  <c r="U194" s="1"/>
  <c r="V194" s="1"/>
  <c r="T196"/>
  <c r="U196" s="1"/>
  <c r="V196" s="1"/>
  <c r="T198"/>
  <c r="U198" s="1"/>
  <c r="V198" s="1"/>
  <c r="T200"/>
  <c r="U200" s="1"/>
  <c r="V200" s="1"/>
  <c r="T202"/>
  <c r="U202" s="1"/>
  <c r="V202" s="1"/>
  <c r="T204"/>
  <c r="U204" s="1"/>
  <c r="V204" s="1"/>
  <c r="T206"/>
  <c r="U206" s="1"/>
  <c r="V206" s="1"/>
  <c r="T208"/>
  <c r="U208" s="1"/>
  <c r="V208" s="1"/>
  <c r="T210"/>
  <c r="T212"/>
  <c r="W214"/>
  <c r="T216"/>
  <c r="T218"/>
  <c r="W220"/>
  <c r="T222"/>
  <c r="T224"/>
  <c r="T226"/>
  <c r="T228"/>
  <c r="U228" s="1"/>
  <c r="V228" s="1"/>
  <c r="W230"/>
  <c r="T232"/>
  <c r="U232" s="1"/>
  <c r="V232" s="1"/>
  <c r="W234"/>
  <c r="T236"/>
  <c r="U236" s="1"/>
  <c r="V236" s="1"/>
  <c r="T238"/>
  <c r="U238" s="1"/>
  <c r="V238" s="1"/>
  <c r="T240"/>
  <c r="U240" s="1"/>
  <c r="V240" s="1"/>
  <c r="T242"/>
  <c r="U242" s="1"/>
  <c r="V242" s="1"/>
  <c r="W244"/>
  <c r="T246"/>
  <c r="W248"/>
  <c r="T250"/>
  <c r="W252"/>
  <c r="T254"/>
  <c r="T256"/>
  <c r="U256" s="1"/>
  <c r="V256" s="1"/>
  <c r="T258"/>
  <c r="U258" s="1"/>
  <c r="V258" s="1"/>
  <c r="T260"/>
  <c r="U260" s="1"/>
  <c r="V260" s="1"/>
  <c r="T262"/>
  <c r="U262" s="1"/>
  <c r="V262" s="1"/>
  <c r="W264"/>
  <c r="T266"/>
  <c r="U266" s="1"/>
  <c r="V266" s="1"/>
  <c r="T268"/>
  <c r="U268" s="1"/>
  <c r="V268" s="1"/>
  <c r="W270"/>
  <c r="T272"/>
  <c r="U272" s="1"/>
  <c r="V272" s="1"/>
  <c r="W274"/>
  <c r="W276"/>
  <c r="W278"/>
  <c r="T280"/>
  <c r="U280" s="1"/>
  <c r="V280" s="1"/>
  <c r="T282"/>
  <c r="U282" s="1"/>
  <c r="V282" s="1"/>
  <c r="W284"/>
  <c r="T286"/>
  <c r="U286" s="1"/>
  <c r="V286" s="1"/>
  <c r="T288"/>
  <c r="U288" s="1"/>
  <c r="V288" s="1"/>
  <c r="W290"/>
  <c r="W292"/>
  <c r="T294"/>
  <c r="U294" s="1"/>
  <c r="V294" s="1"/>
  <c r="T296"/>
  <c r="U296" s="1"/>
  <c r="V296" s="1"/>
  <c r="W298"/>
  <c r="T300"/>
  <c r="U300" s="1"/>
  <c r="V300" s="1"/>
  <c r="W302"/>
  <c r="T304"/>
  <c r="U304" s="1"/>
  <c r="V304" s="1"/>
  <c r="T306"/>
  <c r="U306" s="1"/>
  <c r="V306" s="1"/>
  <c r="W308"/>
  <c r="W310"/>
  <c r="T312"/>
  <c r="U312" s="1"/>
  <c r="V312" s="1"/>
  <c r="W314"/>
  <c r="W316"/>
  <c r="T328"/>
  <c r="U328" s="1"/>
  <c r="V328" s="1"/>
  <c r="T330"/>
  <c r="U330" s="1"/>
  <c r="V330" s="1"/>
  <c r="W332"/>
  <c r="W334"/>
  <c r="T336"/>
  <c r="U336" s="1"/>
  <c r="V336" s="1"/>
  <c r="W338"/>
  <c r="W340"/>
  <c r="W342"/>
  <c r="W344"/>
  <c r="W346"/>
  <c r="W348"/>
  <c r="T350"/>
  <c r="U350" s="1"/>
  <c r="V350" s="1"/>
  <c r="W352"/>
  <c r="T354"/>
  <c r="U354" s="1"/>
  <c r="V354" s="1"/>
  <c r="T356"/>
  <c r="U356" s="1"/>
  <c r="V356" s="1"/>
  <c r="T358"/>
  <c r="U358" s="1"/>
  <c r="V358" s="1"/>
  <c r="T360"/>
  <c r="U360" s="1"/>
  <c r="V360" s="1"/>
  <c r="W362"/>
  <c r="W364"/>
  <c r="W366"/>
  <c r="T368"/>
  <c r="U368" s="1"/>
  <c r="V368" s="1"/>
  <c r="W370"/>
  <c r="T372"/>
  <c r="U372" s="1"/>
  <c r="V372" s="1"/>
  <c r="W374"/>
  <c r="W376"/>
  <c r="W378"/>
  <c r="W380"/>
  <c r="T382"/>
  <c r="U382" s="1"/>
  <c r="V382" s="1"/>
  <c r="W384"/>
  <c r="W386"/>
  <c r="W388"/>
  <c r="T390"/>
  <c r="U390" s="1"/>
  <c r="V390" s="1"/>
  <c r="W392"/>
  <c r="W394"/>
  <c r="T396"/>
  <c r="U396" s="1"/>
  <c r="V396" s="1"/>
  <c r="W398"/>
  <c r="W400"/>
  <c r="T402"/>
  <c r="U402" s="1"/>
  <c r="V402" s="1"/>
  <c r="T404"/>
  <c r="U404" s="1"/>
  <c r="V404" s="1"/>
  <c r="W406"/>
  <c r="W408"/>
  <c r="T410"/>
  <c r="U410" s="1"/>
  <c r="V410" s="1"/>
  <c r="T412"/>
  <c r="U412" s="1"/>
  <c r="V412" s="1"/>
  <c r="T415"/>
  <c r="U415" s="1"/>
  <c r="V415" s="1"/>
  <c r="W417"/>
  <c r="W420"/>
  <c r="W423"/>
  <c r="T425"/>
  <c r="U425" s="1"/>
  <c r="V425" s="1"/>
  <c r="W429"/>
  <c r="W433"/>
  <c r="T437"/>
  <c r="U437" s="1"/>
  <c r="V437" s="1"/>
  <c r="W441"/>
  <c r="T445"/>
  <c r="W452"/>
  <c r="W448"/>
  <c r="W444"/>
  <c r="W442"/>
  <c r="W440"/>
  <c r="W438"/>
  <c r="W436"/>
  <c r="W430"/>
  <c r="W451"/>
  <c r="W447"/>
  <c r="W450"/>
  <c r="W446"/>
  <c r="W434"/>
  <c r="W432"/>
  <c r="W428"/>
  <c r="W426"/>
  <c r="W424"/>
  <c r="W422"/>
  <c r="W418"/>
  <c r="W4"/>
  <c r="T8"/>
  <c r="T68"/>
  <c r="W72"/>
  <c r="W76"/>
  <c r="T80"/>
  <c r="W90"/>
  <c r="T112"/>
  <c r="U112" s="1"/>
  <c r="V112" s="1"/>
  <c r="T114"/>
  <c r="U114" s="1"/>
  <c r="V114" s="1"/>
  <c r="W116"/>
  <c r="W118"/>
  <c r="W120"/>
  <c r="W122"/>
  <c r="W124"/>
  <c r="T126"/>
  <c r="U126" s="1"/>
  <c r="V126" s="1"/>
  <c r="W128"/>
  <c r="T130"/>
  <c r="U130" s="1"/>
  <c r="V130" s="1"/>
  <c r="W132"/>
  <c r="W134"/>
  <c r="W136"/>
  <c r="W138"/>
  <c r="W140"/>
  <c r="W142"/>
  <c r="T144"/>
  <c r="U144" s="1"/>
  <c r="V144" s="1"/>
  <c r="W146"/>
  <c r="T148"/>
  <c r="U148" s="1"/>
  <c r="V148" s="1"/>
  <c r="W150"/>
  <c r="W152"/>
  <c r="T154"/>
  <c r="U154" s="1"/>
  <c r="V154" s="1"/>
  <c r="W156"/>
  <c r="W158"/>
  <c r="T160"/>
  <c r="U160" s="1"/>
  <c r="V160" s="1"/>
  <c r="W162"/>
  <c r="W164"/>
  <c r="T166"/>
  <c r="U166" s="1"/>
  <c r="V166" s="1"/>
  <c r="W168"/>
  <c r="W170"/>
  <c r="W172"/>
  <c r="W174"/>
  <c r="W176"/>
  <c r="T178"/>
  <c r="U178" s="1"/>
  <c r="V178" s="1"/>
  <c r="W180"/>
  <c r="W182"/>
  <c r="W184"/>
  <c r="W186"/>
  <c r="T188"/>
  <c r="U188" s="1"/>
  <c r="V188" s="1"/>
  <c r="T190"/>
  <c r="U190" s="1"/>
  <c r="V190" s="1"/>
  <c r="W192"/>
  <c r="W194"/>
  <c r="W196"/>
  <c r="W198"/>
  <c r="W200"/>
  <c r="W202"/>
  <c r="W204"/>
  <c r="W206"/>
  <c r="W208"/>
  <c r="W210"/>
  <c r="W212"/>
  <c r="T214"/>
  <c r="W216"/>
  <c r="W218"/>
  <c r="T220"/>
  <c r="W222"/>
  <c r="W224"/>
  <c r="W226"/>
  <c r="W228"/>
  <c r="T230"/>
  <c r="U230" s="1"/>
  <c r="V230" s="1"/>
  <c r="W232"/>
  <c r="T234"/>
  <c r="U234" s="1"/>
  <c r="V234" s="1"/>
  <c r="W236"/>
  <c r="W238"/>
  <c r="W240"/>
  <c r="W242"/>
  <c r="T244"/>
  <c r="U244" s="1"/>
  <c r="V244" s="1"/>
  <c r="W246"/>
  <c r="T248"/>
  <c r="W250"/>
  <c r="T252"/>
  <c r="W254"/>
  <c r="W256"/>
  <c r="W258"/>
  <c r="W260"/>
  <c r="W262"/>
  <c r="T264"/>
  <c r="U264" s="1"/>
  <c r="V264" s="1"/>
  <c r="W266"/>
  <c r="W268"/>
  <c r="T270"/>
  <c r="U270" s="1"/>
  <c r="V270" s="1"/>
  <c r="W272"/>
  <c r="T274"/>
  <c r="U274" s="1"/>
  <c r="V274" s="1"/>
  <c r="T276"/>
  <c r="U276" s="1"/>
  <c r="V276" s="1"/>
  <c r="T278"/>
  <c r="U278" s="1"/>
  <c r="V278" s="1"/>
  <c r="W280"/>
  <c r="W282"/>
  <c r="T284"/>
  <c r="U284" s="1"/>
  <c r="V284" s="1"/>
  <c r="W286"/>
  <c r="W288"/>
  <c r="T290"/>
  <c r="U290" s="1"/>
  <c r="V290" s="1"/>
  <c r="T292"/>
  <c r="U292" s="1"/>
  <c r="V292" s="1"/>
  <c r="W294"/>
  <c r="W296"/>
  <c r="T298"/>
  <c r="U298" s="1"/>
  <c r="V298" s="1"/>
  <c r="W300"/>
  <c r="T302"/>
  <c r="U302" s="1"/>
  <c r="V302" s="1"/>
  <c r="W304"/>
  <c r="W306"/>
  <c r="T308"/>
  <c r="U308" s="1"/>
  <c r="V308" s="1"/>
  <c r="T310"/>
  <c r="U310" s="1"/>
  <c r="V310" s="1"/>
  <c r="W312"/>
  <c r="T314"/>
  <c r="U314" s="1"/>
  <c r="V314" s="1"/>
  <c r="T316"/>
  <c r="U316" s="1"/>
  <c r="V316" s="1"/>
  <c r="W328"/>
  <c r="W330"/>
  <c r="T332"/>
  <c r="U332" s="1"/>
  <c r="V332" s="1"/>
  <c r="T334"/>
  <c r="U334" s="1"/>
  <c r="V334" s="1"/>
  <c r="W336"/>
  <c r="T338"/>
  <c r="U338" s="1"/>
  <c r="V338" s="1"/>
  <c r="T340"/>
  <c r="U340" s="1"/>
  <c r="V340" s="1"/>
  <c r="T342"/>
  <c r="U342" s="1"/>
  <c r="V342" s="1"/>
  <c r="T344"/>
  <c r="U344" s="1"/>
  <c r="V344" s="1"/>
  <c r="T346"/>
  <c r="U346" s="1"/>
  <c r="V346" s="1"/>
  <c r="T348"/>
  <c r="U348" s="1"/>
  <c r="V348" s="1"/>
  <c r="W350"/>
  <c r="T352"/>
  <c r="U352" s="1"/>
  <c r="V352" s="1"/>
  <c r="W354"/>
  <c r="W356"/>
  <c r="W358"/>
  <c r="W360"/>
  <c r="T362"/>
  <c r="U362" s="1"/>
  <c r="V362" s="1"/>
  <c r="T364"/>
  <c r="U364" s="1"/>
  <c r="V364" s="1"/>
  <c r="T366"/>
  <c r="U366" s="1"/>
  <c r="V366" s="1"/>
  <c r="W368"/>
  <c r="T370"/>
  <c r="U370" s="1"/>
  <c r="V370" s="1"/>
  <c r="W372"/>
  <c r="T374"/>
  <c r="U374" s="1"/>
  <c r="V374" s="1"/>
  <c r="T376"/>
  <c r="U376" s="1"/>
  <c r="V376" s="1"/>
  <c r="T378"/>
  <c r="U378" s="1"/>
  <c r="V378" s="1"/>
  <c r="T380"/>
  <c r="U380" s="1"/>
  <c r="V380" s="1"/>
  <c r="W382"/>
  <c r="T384"/>
  <c r="U384" s="1"/>
  <c r="V384" s="1"/>
  <c r="T386"/>
  <c r="U386" s="1"/>
  <c r="V386" s="1"/>
  <c r="T388"/>
  <c r="U388" s="1"/>
  <c r="V388" s="1"/>
  <c r="W390"/>
  <c r="T392"/>
  <c r="U392" s="1"/>
  <c r="V392" s="1"/>
  <c r="T394"/>
  <c r="U394" s="1"/>
  <c r="V394" s="1"/>
  <c r="W396"/>
  <c r="T398"/>
  <c r="U398" s="1"/>
  <c r="V398" s="1"/>
  <c r="T400"/>
  <c r="U400" s="1"/>
  <c r="V400" s="1"/>
  <c r="W402"/>
  <c r="W404"/>
  <c r="T406"/>
  <c r="U406" s="1"/>
  <c r="V406" s="1"/>
  <c r="T408"/>
  <c r="U408" s="1"/>
  <c r="V408" s="1"/>
  <c r="W410"/>
  <c r="W412"/>
  <c r="W414"/>
  <c r="T417"/>
  <c r="U417" s="1"/>
  <c r="V417" s="1"/>
  <c r="T419"/>
  <c r="U419" s="1"/>
  <c r="V419" s="1"/>
  <c r="T422"/>
  <c r="U422" s="1"/>
  <c r="V422" s="1"/>
  <c r="W425"/>
  <c r="T429"/>
  <c r="U429" s="1"/>
  <c r="V429" s="1"/>
  <c r="T433"/>
  <c r="U433" s="1"/>
  <c r="V433" s="1"/>
  <c r="W437"/>
  <c r="T441"/>
  <c r="U441" s="1"/>
  <c r="V441" s="1"/>
  <c r="W445"/>
  <c r="T451"/>
  <c r="T111"/>
  <c r="U111" s="1"/>
  <c r="V111" s="1"/>
  <c r="T113"/>
  <c r="U113" s="1"/>
  <c r="V113" s="1"/>
  <c r="T115"/>
  <c r="U115" s="1"/>
  <c r="V115" s="1"/>
  <c r="T117"/>
  <c r="U117" s="1"/>
  <c r="V117" s="1"/>
  <c r="T119"/>
  <c r="U119" s="1"/>
  <c r="V119" s="1"/>
  <c r="T121"/>
  <c r="U121" s="1"/>
  <c r="V121" s="1"/>
  <c r="W123"/>
  <c r="T125"/>
  <c r="U125" s="1"/>
  <c r="V125" s="1"/>
  <c r="T127"/>
  <c r="U127" s="1"/>
  <c r="V127" s="1"/>
  <c r="T129"/>
  <c r="U129" s="1"/>
  <c r="V129" s="1"/>
  <c r="T131"/>
  <c r="U131" s="1"/>
  <c r="V131" s="1"/>
  <c r="T133"/>
  <c r="U133" s="1"/>
  <c r="V133" s="1"/>
  <c r="W135"/>
  <c r="T137"/>
  <c r="U137" s="1"/>
  <c r="V137" s="1"/>
  <c r="T139"/>
  <c r="U139" s="1"/>
  <c r="V139" s="1"/>
  <c r="T141"/>
  <c r="U141" s="1"/>
  <c r="V141" s="1"/>
  <c r="T143"/>
  <c r="U143" s="1"/>
  <c r="V143" s="1"/>
  <c r="T145"/>
  <c r="U145" s="1"/>
  <c r="V145" s="1"/>
  <c r="T147"/>
  <c r="U147" s="1"/>
  <c r="V147" s="1"/>
  <c r="T149"/>
  <c r="U149" s="1"/>
  <c r="V149" s="1"/>
  <c r="T151"/>
  <c r="U151" s="1"/>
  <c r="V151" s="1"/>
  <c r="T153"/>
  <c r="U153" s="1"/>
  <c r="V153" s="1"/>
  <c r="T155"/>
  <c r="U155" s="1"/>
  <c r="V155" s="1"/>
  <c r="T157"/>
  <c r="U157" s="1"/>
  <c r="V157" s="1"/>
  <c r="W159"/>
  <c r="T161"/>
  <c r="U161" s="1"/>
  <c r="V161" s="1"/>
  <c r="W163"/>
  <c r="T165"/>
  <c r="U165" s="1"/>
  <c r="V165" s="1"/>
  <c r="T167"/>
  <c r="U167" s="1"/>
  <c r="V167" s="1"/>
  <c r="W169"/>
  <c r="T171"/>
  <c r="U171" s="1"/>
  <c r="V171" s="1"/>
  <c r="W173"/>
  <c r="W175"/>
  <c r="W177"/>
  <c r="T179"/>
  <c r="U179" s="1"/>
  <c r="V179" s="1"/>
  <c r="T181"/>
  <c r="U181" s="1"/>
  <c r="V181" s="1"/>
  <c r="T183"/>
  <c r="U183" s="1"/>
  <c r="V183" s="1"/>
  <c r="T185"/>
  <c r="U185" s="1"/>
  <c r="V185" s="1"/>
  <c r="T187"/>
  <c r="U187" s="1"/>
  <c r="V187" s="1"/>
  <c r="T189"/>
  <c r="U189" s="1"/>
  <c r="V189" s="1"/>
  <c r="T191"/>
  <c r="U191" s="1"/>
  <c r="V191" s="1"/>
  <c r="T193"/>
  <c r="U193" s="1"/>
  <c r="V193" s="1"/>
  <c r="W195"/>
  <c r="T197"/>
  <c r="U197" s="1"/>
  <c r="V197" s="1"/>
  <c r="W199"/>
  <c r="T201"/>
  <c r="U201" s="1"/>
  <c r="V201" s="1"/>
  <c r="T203"/>
  <c r="U203" s="1"/>
  <c r="V203" s="1"/>
  <c r="T205"/>
  <c r="U205" s="1"/>
  <c r="V205" s="1"/>
  <c r="T207"/>
  <c r="U207" s="1"/>
  <c r="V207" s="1"/>
  <c r="T209"/>
  <c r="U209" s="1"/>
  <c r="V209" s="1"/>
  <c r="T211"/>
  <c r="T213"/>
  <c r="T215"/>
  <c r="T217"/>
  <c r="W219"/>
  <c r="T221"/>
  <c r="W223"/>
  <c r="W225"/>
  <c r="T227"/>
  <c r="W229"/>
  <c r="W231"/>
  <c r="T233"/>
  <c r="U233" s="1"/>
  <c r="V233" s="1"/>
  <c r="T235"/>
  <c r="U235" s="1"/>
  <c r="V235" s="1"/>
  <c r="T237"/>
  <c r="U237" s="1"/>
  <c r="V237" s="1"/>
  <c r="W239"/>
  <c r="W241"/>
  <c r="T243"/>
  <c r="U243" s="1"/>
  <c r="V243" s="1"/>
  <c r="T245"/>
  <c r="U245" s="1"/>
  <c r="V245" s="1"/>
  <c r="T247"/>
  <c r="W249"/>
  <c r="T251"/>
  <c r="T253"/>
  <c r="W255"/>
  <c r="T257"/>
  <c r="U257" s="1"/>
  <c r="V257" s="1"/>
  <c r="T259"/>
  <c r="U259" s="1"/>
  <c r="V259" s="1"/>
  <c r="T261"/>
  <c r="U261" s="1"/>
  <c r="V261" s="1"/>
  <c r="T263"/>
  <c r="U263" s="1"/>
  <c r="V263" s="1"/>
  <c r="T265"/>
  <c r="U265" s="1"/>
  <c r="V265" s="1"/>
  <c r="T267"/>
  <c r="U267" s="1"/>
  <c r="V267" s="1"/>
  <c r="T269"/>
  <c r="U269" s="1"/>
  <c r="V269" s="1"/>
  <c r="W271"/>
  <c r="T273"/>
  <c r="U273" s="1"/>
  <c r="V273" s="1"/>
  <c r="W275"/>
  <c r="W277"/>
  <c r="W279"/>
  <c r="T281"/>
  <c r="U281" s="1"/>
  <c r="V281" s="1"/>
  <c r="W283"/>
  <c r="T285"/>
  <c r="U285" s="1"/>
  <c r="V285" s="1"/>
  <c r="T287"/>
  <c r="U287" s="1"/>
  <c r="V287" s="1"/>
  <c r="W289"/>
  <c r="T291"/>
  <c r="U291" s="1"/>
  <c r="V291" s="1"/>
  <c r="W293"/>
  <c r="W295"/>
  <c r="T297"/>
  <c r="U297" s="1"/>
  <c r="V297" s="1"/>
  <c r="W299"/>
  <c r="W301"/>
  <c r="T303"/>
  <c r="U303" s="1"/>
  <c r="V303" s="1"/>
  <c r="W305"/>
  <c r="W307"/>
  <c r="T309"/>
  <c r="U309" s="1"/>
  <c r="V309" s="1"/>
  <c r="T311"/>
  <c r="U311" s="1"/>
  <c r="V311" s="1"/>
  <c r="W313"/>
  <c r="T315"/>
  <c r="U315" s="1"/>
  <c r="V315" s="1"/>
  <c r="T317"/>
  <c r="U317" s="1"/>
  <c r="V317" s="1"/>
  <c r="W327"/>
  <c r="W329"/>
  <c r="W331"/>
  <c r="W333"/>
  <c r="W335"/>
  <c r="W337"/>
  <c r="W339"/>
  <c r="W341"/>
  <c r="T343"/>
  <c r="U343" s="1"/>
  <c r="V343" s="1"/>
  <c r="T345"/>
  <c r="U345" s="1"/>
  <c r="V345" s="1"/>
  <c r="W347"/>
  <c r="T349"/>
  <c r="U349" s="1"/>
  <c r="V349" s="1"/>
  <c r="T351"/>
  <c r="U351" s="1"/>
  <c r="V351" s="1"/>
  <c r="T353"/>
  <c r="U353" s="1"/>
  <c r="V353" s="1"/>
  <c r="W355"/>
  <c r="W357"/>
  <c r="W359"/>
  <c r="W361"/>
  <c r="T363"/>
  <c r="U363" s="1"/>
  <c r="V363" s="1"/>
  <c r="W365"/>
  <c r="T367"/>
  <c r="U367" s="1"/>
  <c r="V367" s="1"/>
  <c r="W369"/>
  <c r="T371"/>
  <c r="U371" s="1"/>
  <c r="V371" s="1"/>
  <c r="W373"/>
  <c r="W375"/>
  <c r="W377"/>
  <c r="T379"/>
  <c r="U379" s="1"/>
  <c r="V379" s="1"/>
  <c r="W381"/>
  <c r="W383"/>
  <c r="W385"/>
  <c r="W387"/>
  <c r="W389"/>
  <c r="W391"/>
  <c r="W393"/>
  <c r="W395"/>
  <c r="T397"/>
  <c r="U397" s="1"/>
  <c r="V397" s="1"/>
  <c r="T399"/>
  <c r="U399" s="1"/>
  <c r="V399" s="1"/>
  <c r="T401"/>
  <c r="U401" s="1"/>
  <c r="V401" s="1"/>
  <c r="W403"/>
  <c r="T405"/>
  <c r="U405" s="1"/>
  <c r="V405" s="1"/>
  <c r="W407"/>
  <c r="W409"/>
  <c r="T411"/>
  <c r="U411" s="1"/>
  <c r="V411" s="1"/>
  <c r="T413"/>
  <c r="U413" s="1"/>
  <c r="V413" s="1"/>
  <c r="W416"/>
  <c r="W419"/>
  <c r="W421"/>
  <c r="T424"/>
  <c r="U424" s="1"/>
  <c r="V424" s="1"/>
  <c r="T427"/>
  <c r="U427" s="1"/>
  <c r="V427" s="1"/>
  <c r="T431"/>
  <c r="U431" s="1"/>
  <c r="V431" s="1"/>
  <c r="W435"/>
  <c r="T439"/>
  <c r="U439" s="1"/>
  <c r="V439" s="1"/>
  <c r="T443"/>
  <c r="U443" s="1"/>
  <c r="V443" s="1"/>
  <c r="W449"/>
  <c r="T3"/>
  <c r="U252" l="1"/>
  <c r="V252" s="1"/>
  <c r="U80"/>
  <c r="V80" s="1"/>
  <c r="U249"/>
  <c r="V249" s="1"/>
  <c r="U81"/>
  <c r="V81" s="1"/>
  <c r="U65"/>
  <c r="V65" s="1"/>
  <c r="U24"/>
  <c r="V24" s="1"/>
  <c r="U62"/>
  <c r="V62" s="1"/>
  <c r="U95"/>
  <c r="V95" s="1"/>
  <c r="U104"/>
  <c r="V104" s="1"/>
  <c r="U90"/>
  <c r="V90" s="1"/>
  <c r="U71"/>
  <c r="V71" s="1"/>
  <c r="U91"/>
  <c r="V91" s="1"/>
  <c r="U72"/>
  <c r="V72" s="1"/>
  <c r="U83"/>
  <c r="V83" s="1"/>
  <c r="U69"/>
  <c r="V69" s="1"/>
  <c r="U50"/>
  <c r="V50" s="1"/>
  <c r="U18"/>
  <c r="V18" s="1"/>
  <c r="U326"/>
  <c r="V326" s="1"/>
  <c r="U105"/>
  <c r="V105" s="1"/>
  <c r="U89"/>
  <c r="V89" s="1"/>
  <c r="U75"/>
  <c r="V75" s="1"/>
  <c r="U60"/>
  <c r="V60" s="1"/>
  <c r="U29"/>
  <c r="V29" s="1"/>
  <c r="U70"/>
  <c r="V70" s="1"/>
  <c r="U33"/>
  <c r="V33" s="1"/>
  <c r="U13"/>
  <c r="V13" s="1"/>
  <c r="U110"/>
  <c r="V110" s="1"/>
  <c r="U94"/>
  <c r="V94" s="1"/>
  <c r="U82"/>
  <c r="V82" s="1"/>
  <c r="U59"/>
  <c r="V59" s="1"/>
  <c r="U30"/>
  <c r="V30" s="1"/>
  <c r="U251"/>
  <c r="V251" s="1"/>
  <c r="U68"/>
  <c r="V68" s="1"/>
  <c r="U250"/>
  <c r="V250" s="1"/>
  <c r="U67"/>
  <c r="V67" s="1"/>
  <c r="U57"/>
  <c r="V57" s="1"/>
  <c r="U324"/>
  <c r="V324" s="1"/>
  <c r="U31"/>
  <c r="V31" s="1"/>
  <c r="U76"/>
  <c r="V76" s="1"/>
  <c r="U32"/>
  <c r="V32" s="1"/>
  <c r="U77"/>
  <c r="V77" s="1"/>
  <c r="U96"/>
  <c r="V96" s="1"/>
  <c r="U19"/>
  <c r="V19" s="1"/>
  <c r="U51"/>
  <c r="V51" s="1"/>
  <c r="U20"/>
  <c r="V20" s="1"/>
  <c r="U52"/>
  <c r="V52" s="1"/>
  <c r="U323"/>
  <c r="V323" s="1"/>
  <c r="U54"/>
  <c r="V54" s="1"/>
  <c r="U38"/>
  <c r="V38" s="1"/>
  <c r="U109"/>
  <c r="V109" s="1"/>
  <c r="U93"/>
  <c r="V93" s="1"/>
  <c r="U49"/>
  <c r="V49" s="1"/>
  <c r="U325"/>
  <c r="V325" s="1"/>
  <c r="U17"/>
  <c r="V17" s="1"/>
  <c r="U321"/>
  <c r="V321" s="1"/>
  <c r="U98"/>
  <c r="V98" s="1"/>
  <c r="U84"/>
  <c r="V84" s="1"/>
  <c r="U66"/>
  <c r="V66" s="1"/>
  <c r="U34"/>
  <c r="V34" s="1"/>
  <c r="U14"/>
  <c r="V14" s="1"/>
  <c r="U253"/>
  <c r="V253" s="1"/>
  <c r="U248"/>
  <c r="V248" s="1"/>
  <c r="U28"/>
  <c r="V28" s="1"/>
  <c r="U27"/>
  <c r="V27" s="1"/>
  <c r="U108"/>
  <c r="V108" s="1"/>
  <c r="U23"/>
  <c r="V23" s="1"/>
  <c r="U55"/>
  <c r="V55" s="1"/>
  <c r="U87"/>
  <c r="V87" s="1"/>
  <c r="U56"/>
  <c r="V56" s="1"/>
  <c r="U319"/>
  <c r="V319" s="1"/>
  <c r="U12"/>
  <c r="V12" s="1"/>
  <c r="U107"/>
  <c r="V107" s="1"/>
  <c r="U318"/>
  <c r="V318" s="1"/>
  <c r="U37"/>
  <c r="V37" s="1"/>
  <c r="U53"/>
  <c r="V53" s="1"/>
  <c r="U21"/>
  <c r="V21" s="1"/>
  <c r="U102"/>
  <c r="V102" s="1"/>
  <c r="U88"/>
  <c r="V88" s="1"/>
  <c r="U74"/>
  <c r="V74" s="1"/>
  <c r="U22"/>
  <c r="V22" s="1"/>
  <c r="U247"/>
  <c r="V247" s="1"/>
  <c r="U254"/>
  <c r="V254" s="1"/>
  <c r="U246"/>
  <c r="V246" s="1"/>
  <c r="U86"/>
  <c r="V86" s="1"/>
  <c r="U61"/>
  <c r="V61" s="1"/>
  <c r="U100"/>
  <c r="V100" s="1"/>
  <c r="U15"/>
  <c r="V15" s="1"/>
  <c r="U16"/>
  <c r="V16" s="1"/>
  <c r="U48"/>
  <c r="V48" s="1"/>
  <c r="U103"/>
  <c r="V103" s="1"/>
  <c r="U320"/>
  <c r="V320" s="1"/>
  <c r="U35"/>
  <c r="V35" s="1"/>
  <c r="U58"/>
  <c r="V58" s="1"/>
  <c r="U36"/>
  <c r="V36" s="1"/>
  <c r="U99"/>
  <c r="V99" s="1"/>
  <c r="U79"/>
  <c r="V79" s="1"/>
  <c r="U64"/>
  <c r="V64" s="1"/>
  <c r="U322"/>
  <c r="V322" s="1"/>
  <c r="U101"/>
  <c r="V101" s="1"/>
  <c r="U85"/>
  <c r="V85" s="1"/>
  <c r="U73"/>
  <c r="V73" s="1"/>
  <c r="U63"/>
  <c r="V63" s="1"/>
  <c r="U25"/>
  <c r="V25" s="1"/>
  <c r="U106"/>
  <c r="V106" s="1"/>
  <c r="U92"/>
  <c r="V92" s="1"/>
  <c r="U78"/>
  <c r="V78" s="1"/>
  <c r="U26"/>
  <c r="V26" s="1"/>
  <c r="U211"/>
  <c r="V211" s="1"/>
  <c r="U221"/>
  <c r="V221" s="1"/>
  <c r="U215"/>
  <c r="V215" s="1"/>
  <c r="U445"/>
  <c r="V445" s="1"/>
  <c r="U222"/>
  <c r="V222" s="1"/>
  <c r="U223"/>
  <c r="V223" s="1"/>
  <c r="U449"/>
  <c r="V449" s="1"/>
  <c r="U47"/>
  <c r="V47" s="1"/>
  <c r="U9"/>
  <c r="V9" s="1"/>
  <c r="U46"/>
  <c r="V46" s="1"/>
  <c r="U6"/>
  <c r="V6" s="1"/>
  <c r="U217"/>
  <c r="V217" s="1"/>
  <c r="U220"/>
  <c r="V220" s="1"/>
  <c r="U8"/>
  <c r="V8" s="1"/>
  <c r="U224"/>
  <c r="V224" s="1"/>
  <c r="U216"/>
  <c r="V216" s="1"/>
  <c r="U447"/>
  <c r="V447" s="1"/>
  <c r="U225"/>
  <c r="V225" s="1"/>
  <c r="U452"/>
  <c r="V452" s="1"/>
  <c r="U7"/>
  <c r="V7" s="1"/>
  <c r="U39"/>
  <c r="V39" s="1"/>
  <c r="U40"/>
  <c r="V40" s="1"/>
  <c r="U45"/>
  <c r="V45" s="1"/>
  <c r="U10"/>
  <c r="V10" s="1"/>
  <c r="U214"/>
  <c r="V214" s="1"/>
  <c r="U226"/>
  <c r="V226" s="1"/>
  <c r="U218"/>
  <c r="V218" s="1"/>
  <c r="U210"/>
  <c r="V210" s="1"/>
  <c r="U219"/>
  <c r="V219" s="1"/>
  <c r="U448"/>
  <c r="V448" s="1"/>
  <c r="U450"/>
  <c r="V450" s="1"/>
  <c r="U41"/>
  <c r="V41" s="1"/>
  <c r="U3"/>
  <c r="V3" s="1"/>
  <c r="U227"/>
  <c r="V227" s="1"/>
  <c r="U213"/>
  <c r="V213" s="1"/>
  <c r="U451"/>
  <c r="V451" s="1"/>
  <c r="U212"/>
  <c r="V212" s="1"/>
  <c r="U444"/>
  <c r="V444" s="1"/>
  <c r="U446"/>
  <c r="V446" s="1"/>
  <c r="U11"/>
  <c r="V11" s="1"/>
  <c r="U43"/>
  <c r="V43" s="1"/>
  <c r="U44"/>
  <c r="V44" s="1"/>
  <c r="U5"/>
  <c r="V5" s="1"/>
  <c r="U42"/>
  <c r="V42" s="1"/>
  <c r="U4"/>
  <c r="V4" s="1"/>
  <c r="AA70" s="1"/>
  <c r="AA53"/>
  <c r="AA82"/>
  <c r="AA75"/>
  <c r="AA72"/>
  <c r="AA100"/>
  <c r="AA16"/>
  <c r="AA103"/>
  <c r="AA35"/>
  <c r="AA99"/>
  <c r="AA101"/>
  <c r="AA253"/>
  <c r="AA250"/>
  <c r="AA29"/>
  <c r="AA25"/>
  <c r="AA104"/>
  <c r="AA18"/>
  <c r="AA105"/>
  <c r="AA13"/>
  <c r="AA94"/>
  <c r="AA247"/>
  <c r="AA71"/>
  <c r="AA28"/>
  <c r="AA74"/>
  <c r="AA324"/>
  <c r="AA32"/>
  <c r="AA19"/>
  <c r="AA20"/>
  <c r="AA323"/>
  <c r="AA38"/>
  <c r="AA93"/>
  <c r="AA325"/>
  <c r="AA321"/>
  <c r="AA34"/>
  <c r="AA122"/>
  <c r="AA154"/>
  <c r="AA186"/>
  <c r="AA234"/>
  <c r="AA286"/>
  <c r="AA302"/>
  <c r="AA354"/>
  <c r="AA386"/>
  <c r="AA418"/>
  <c r="AA113"/>
  <c r="AA145"/>
  <c r="AA177"/>
  <c r="AA209"/>
  <c r="AA241"/>
  <c r="AA281"/>
  <c r="AA313"/>
  <c r="AA353"/>
  <c r="AA385"/>
  <c r="AA417"/>
  <c r="AA120"/>
  <c r="AA152"/>
  <c r="AA184"/>
  <c r="AA232"/>
  <c r="AA272"/>
  <c r="AA304"/>
  <c r="AA344"/>
  <c r="AA376"/>
  <c r="AA408"/>
  <c r="AA440"/>
  <c r="AA131"/>
  <c r="AA163"/>
  <c r="AA195"/>
  <c r="AA243"/>
  <c r="AA283"/>
  <c r="AA315"/>
  <c r="AA355"/>
  <c r="AA387"/>
  <c r="AA419"/>
  <c r="AA126"/>
  <c r="AA158"/>
  <c r="AA190"/>
  <c r="AA222"/>
  <c r="AA258"/>
  <c r="AA278"/>
  <c r="AA342"/>
  <c r="AA374"/>
  <c r="AA406"/>
  <c r="AA438"/>
  <c r="AA133"/>
  <c r="AA165"/>
  <c r="AA197"/>
  <c r="AA245"/>
  <c r="AA285"/>
  <c r="AA317"/>
  <c r="AA357"/>
  <c r="AA389"/>
  <c r="AA421"/>
  <c r="AA124"/>
  <c r="AA156"/>
  <c r="AA188"/>
  <c r="AA220"/>
  <c r="AA260"/>
  <c r="AA292"/>
  <c r="AA332"/>
  <c r="AA364"/>
  <c r="AA396"/>
  <c r="AA428"/>
  <c r="AA135"/>
  <c r="AA167"/>
  <c r="AA199"/>
  <c r="AA255"/>
  <c r="AA287"/>
  <c r="AA327"/>
  <c r="AA359"/>
  <c r="AA391"/>
  <c r="AA423"/>
  <c r="AA114"/>
  <c r="AA146"/>
  <c r="AA178"/>
  <c r="AA226"/>
  <c r="AA294"/>
  <c r="AA330"/>
  <c r="AA362"/>
  <c r="AA394"/>
  <c r="AA426"/>
  <c r="AA121"/>
  <c r="AA153"/>
  <c r="AA185"/>
  <c r="AA233"/>
  <c r="AA273"/>
  <c r="AA305"/>
  <c r="AA345"/>
  <c r="AA377"/>
  <c r="AA409"/>
  <c r="AA441"/>
  <c r="AA128"/>
  <c r="AA160"/>
  <c r="AA192"/>
  <c r="AA224"/>
  <c r="AA264"/>
  <c r="AA284"/>
  <c r="AA312"/>
  <c r="AA352"/>
  <c r="AA384"/>
  <c r="AA416"/>
  <c r="AA123"/>
  <c r="AA155"/>
  <c r="AA187"/>
  <c r="AA219"/>
  <c r="AA259"/>
  <c r="AA291"/>
  <c r="AA331"/>
  <c r="AA363"/>
  <c r="AA395"/>
  <c r="AA427"/>
  <c r="AA118"/>
  <c r="AA150"/>
  <c r="AA182"/>
  <c r="AA230"/>
  <c r="AA266"/>
  <c r="AA298"/>
  <c r="AA334"/>
  <c r="AA366"/>
  <c r="AA398"/>
  <c r="AA430"/>
  <c r="AA141"/>
  <c r="AA173"/>
  <c r="AA205"/>
  <c r="AA237"/>
  <c r="AA277"/>
  <c r="AA309"/>
  <c r="AA349"/>
  <c r="AA381"/>
  <c r="AA413"/>
  <c r="AA116"/>
  <c r="AA148"/>
  <c r="AA180"/>
  <c r="AA228"/>
  <c r="AA268"/>
  <c r="AA316"/>
  <c r="AA356"/>
  <c r="AA388"/>
  <c r="AA420"/>
  <c r="AA111"/>
  <c r="AA143"/>
  <c r="AA175"/>
  <c r="AA207"/>
  <c r="AA239"/>
  <c r="AA279"/>
  <c r="AA311"/>
  <c r="AA351"/>
  <c r="AA383"/>
  <c r="AA415"/>
  <c r="AA27" l="1"/>
  <c r="AA84"/>
  <c r="AA86"/>
  <c r="AA89"/>
  <c r="AA56"/>
  <c r="AA108"/>
  <c r="AA431"/>
  <c r="AA399"/>
  <c r="AA367"/>
  <c r="AA335"/>
  <c r="AA295"/>
  <c r="AA263"/>
  <c r="AA223"/>
  <c r="AA191"/>
  <c r="AA159"/>
  <c r="AA127"/>
  <c r="AA436"/>
  <c r="AA404"/>
  <c r="AA372"/>
  <c r="AA340"/>
  <c r="AA300"/>
  <c r="AA244"/>
  <c r="AA196"/>
  <c r="AA164"/>
  <c r="AA132"/>
  <c r="AA429"/>
  <c r="AA397"/>
  <c r="AA365"/>
  <c r="AA333"/>
  <c r="AA293"/>
  <c r="AA261"/>
  <c r="AA221"/>
  <c r="AA189"/>
  <c r="AA157"/>
  <c r="AA125"/>
  <c r="AA414"/>
  <c r="AA382"/>
  <c r="AA350"/>
  <c r="AA314"/>
  <c r="AA282"/>
  <c r="AA262"/>
  <c r="AA198"/>
  <c r="AA166"/>
  <c r="AA134"/>
  <c r="AA443"/>
  <c r="AA411"/>
  <c r="AA379"/>
  <c r="AA347"/>
  <c r="AA307"/>
  <c r="AA275"/>
  <c r="AA235"/>
  <c r="AA203"/>
  <c r="AA171"/>
  <c r="AA139"/>
  <c r="AA432"/>
  <c r="AA400"/>
  <c r="AA368"/>
  <c r="AA336"/>
  <c r="AA296"/>
  <c r="AA280"/>
  <c r="AA240"/>
  <c r="AA208"/>
  <c r="AA176"/>
  <c r="AA144"/>
  <c r="AA112"/>
  <c r="AA425"/>
  <c r="AA393"/>
  <c r="AA361"/>
  <c r="AA329"/>
  <c r="AA289"/>
  <c r="AA257"/>
  <c r="AA201"/>
  <c r="AA169"/>
  <c r="AA137"/>
  <c r="AA442"/>
  <c r="AA410"/>
  <c r="AA378"/>
  <c r="AA346"/>
  <c r="AA310"/>
  <c r="AA242"/>
  <c r="AA194"/>
  <c r="AA162"/>
  <c r="AA130"/>
  <c r="AA439"/>
  <c r="AA407"/>
  <c r="AA375"/>
  <c r="AA343"/>
  <c r="AA303"/>
  <c r="AA271"/>
  <c r="AA231"/>
  <c r="AA183"/>
  <c r="AA151"/>
  <c r="AA119"/>
  <c r="AA412"/>
  <c r="AA380"/>
  <c r="AA348"/>
  <c r="AA308"/>
  <c r="AA276"/>
  <c r="AA236"/>
  <c r="AA204"/>
  <c r="AA172"/>
  <c r="AA140"/>
  <c r="AA437"/>
  <c r="AA405"/>
  <c r="AA373"/>
  <c r="AA341"/>
  <c r="AA301"/>
  <c r="AA269"/>
  <c r="AA229"/>
  <c r="AA181"/>
  <c r="AA149"/>
  <c r="AA117"/>
  <c r="AA422"/>
  <c r="AA390"/>
  <c r="AA358"/>
  <c r="AA306"/>
  <c r="AA274"/>
  <c r="AA238"/>
  <c r="AA206"/>
  <c r="AA174"/>
  <c r="AA142"/>
  <c r="AA435"/>
  <c r="AA403"/>
  <c r="AA371"/>
  <c r="AA339"/>
  <c r="AA299"/>
  <c r="AA267"/>
  <c r="AA227"/>
  <c r="AA179"/>
  <c r="AA147"/>
  <c r="AA115"/>
  <c r="AA424"/>
  <c r="AA392"/>
  <c r="AA360"/>
  <c r="AA328"/>
  <c r="AA288"/>
  <c r="AA256"/>
  <c r="AA200"/>
  <c r="AA168"/>
  <c r="AA136"/>
  <c r="AA433"/>
  <c r="AA401"/>
  <c r="AA369"/>
  <c r="AA337"/>
  <c r="AA297"/>
  <c r="AA265"/>
  <c r="AA225"/>
  <c r="AA193"/>
  <c r="AA161"/>
  <c r="AA129"/>
  <c r="AA434"/>
  <c r="AA402"/>
  <c r="AA370"/>
  <c r="AA338"/>
  <c r="AA290"/>
  <c r="AA270"/>
  <c r="AA202"/>
  <c r="AA170"/>
  <c r="AA138"/>
  <c r="AA14"/>
  <c r="AA98"/>
  <c r="AA17"/>
  <c r="AA49"/>
  <c r="AA109"/>
  <c r="AA54"/>
  <c r="AA52"/>
  <c r="AA51"/>
  <c r="AA96"/>
  <c r="AA31"/>
  <c r="AA26"/>
  <c r="AA22"/>
  <c r="AA68"/>
  <c r="AA252"/>
  <c r="AA30"/>
  <c r="AA110"/>
  <c r="AA33"/>
  <c r="AA326"/>
  <c r="AA50"/>
  <c r="AA95"/>
  <c r="AA66"/>
  <c r="AA69"/>
  <c r="AA73"/>
  <c r="AA106"/>
  <c r="AA322"/>
  <c r="AA36"/>
  <c r="AA320"/>
  <c r="AA48"/>
  <c r="AA15"/>
  <c r="AA21"/>
  <c r="AA67"/>
  <c r="AA251"/>
  <c r="AA61"/>
  <c r="AA81"/>
  <c r="AA76"/>
  <c r="AA59"/>
  <c r="AA58"/>
  <c r="AA107"/>
  <c r="AA246"/>
  <c r="AA97"/>
  <c r="AA249"/>
  <c r="AA79"/>
  <c r="AA85"/>
  <c r="AA91"/>
  <c r="AA92"/>
  <c r="AA57"/>
  <c r="AA87"/>
  <c r="AA77"/>
  <c r="AA62"/>
  <c r="AA64"/>
  <c r="AA65"/>
  <c r="AA102"/>
  <c r="AA318"/>
  <c r="AA12"/>
  <c r="AA55"/>
  <c r="AA44"/>
  <c r="AA444"/>
  <c r="AA451"/>
  <c r="AA448"/>
  <c r="AA40"/>
  <c r="AA445"/>
  <c r="AA43"/>
  <c r="AA446"/>
  <c r="AA212"/>
  <c r="AA450"/>
  <c r="AA214"/>
  <c r="AA45"/>
  <c r="AA452"/>
  <c r="AA447"/>
  <c r="AA449"/>
  <c r="AA78"/>
  <c r="AA63"/>
  <c r="AA254"/>
  <c r="AA88"/>
  <c r="AA37"/>
  <c r="AA319"/>
  <c r="AA23"/>
  <c r="AA248"/>
  <c r="AA60"/>
  <c r="AA83"/>
  <c r="AA90"/>
  <c r="AA24"/>
  <c r="AA80"/>
  <c r="AA46"/>
  <c r="AA42"/>
  <c r="AA41"/>
  <c r="AA47"/>
  <c r="AA39"/>
  <c r="AA5"/>
  <c r="AA6"/>
  <c r="AA11"/>
  <c r="AA10"/>
  <c r="AA7"/>
  <c r="AA4"/>
  <c r="AA3"/>
  <c r="F2" i="1" s="1"/>
  <c r="H2" s="1"/>
  <c r="I2" s="1"/>
  <c r="AA9" i="11"/>
  <c r="F320" i="1"/>
  <c r="H320" s="1"/>
  <c r="I320" s="1"/>
  <c r="AA8" i="11"/>
  <c r="AA213"/>
  <c r="AA218"/>
  <c r="AA216"/>
  <c r="AA210"/>
  <c r="F62" i="1"/>
  <c r="H62" s="1"/>
  <c r="I62" s="1"/>
  <c r="F63"/>
  <c r="H63" s="1"/>
  <c r="I63" s="1"/>
  <c r="F96"/>
  <c r="H96" s="1"/>
  <c r="I96" s="1"/>
  <c r="AA211" i="11"/>
  <c r="F219" i="1" s="1"/>
  <c r="H219" s="1"/>
  <c r="I219" s="1"/>
  <c r="AA215" i="11"/>
  <c r="AA217"/>
  <c r="F225" i="1" s="1"/>
  <c r="H225" s="1"/>
  <c r="I225" s="1"/>
  <c r="F41"/>
  <c r="H41" s="1"/>
  <c r="I41" s="1"/>
  <c r="F52"/>
  <c r="H52" s="1"/>
  <c r="I52" s="1"/>
  <c r="F43"/>
  <c r="H43" s="1"/>
  <c r="I43" s="1"/>
  <c r="F55"/>
  <c r="H55" s="1"/>
  <c r="I55" s="1"/>
  <c r="F106"/>
  <c r="H106" s="1"/>
  <c r="I106" s="1"/>
  <c r="F318"/>
  <c r="H318" s="1"/>
  <c r="I318" s="1"/>
  <c r="F317"/>
  <c r="H317" s="1"/>
  <c r="I317" s="1"/>
  <c r="F42"/>
  <c r="H42" s="1"/>
  <c r="I42" s="1"/>
  <c r="F107"/>
  <c r="H107" s="1"/>
  <c r="I107" s="1"/>
  <c r="F253"/>
  <c r="H253" s="1"/>
  <c r="I253" s="1"/>
  <c r="F9"/>
  <c r="H9" s="1"/>
  <c r="I9" s="1"/>
  <c r="F8"/>
  <c r="H8" s="1"/>
  <c r="I8" s="1"/>
  <c r="F36"/>
  <c r="H36" s="1"/>
  <c r="I36" s="1"/>
  <c r="F11"/>
  <c r="H11" s="1"/>
  <c r="I11" s="1"/>
  <c r="F54"/>
  <c r="H54" s="1"/>
  <c r="I54" s="1"/>
  <c r="F297"/>
  <c r="H297" s="1"/>
  <c r="I297" s="1"/>
  <c r="F339"/>
  <c r="H339" s="1"/>
  <c r="I339" s="1"/>
  <c r="F387"/>
  <c r="H387" s="1"/>
  <c r="I387" s="1"/>
  <c r="F395"/>
  <c r="H395" s="1"/>
  <c r="I395" s="1"/>
  <c r="F403"/>
  <c r="H403" s="1"/>
  <c r="I403" s="1"/>
  <c r="F411"/>
  <c r="H411" s="1"/>
  <c r="I411" s="1"/>
  <c r="F419"/>
  <c r="H419" s="1"/>
  <c r="I419" s="1"/>
  <c r="F427"/>
  <c r="H427" s="1"/>
  <c r="I427" s="1"/>
  <c r="F435"/>
  <c r="H435" s="1"/>
  <c r="I435" s="1"/>
  <c r="F443"/>
  <c r="H443" s="1"/>
  <c r="I443" s="1"/>
  <c r="F451"/>
  <c r="H451" s="1"/>
  <c r="I451" s="1"/>
  <c r="F117"/>
  <c r="H117" s="1"/>
  <c r="I117" s="1"/>
  <c r="F125"/>
  <c r="H125" s="1"/>
  <c r="I125" s="1"/>
  <c r="F133"/>
  <c r="H133" s="1"/>
  <c r="I133" s="1"/>
  <c r="F141"/>
  <c r="H141" s="1"/>
  <c r="I141" s="1"/>
  <c r="F149"/>
  <c r="H149" s="1"/>
  <c r="I149" s="1"/>
  <c r="F157"/>
  <c r="H157" s="1"/>
  <c r="I157" s="1"/>
  <c r="F165"/>
  <c r="H165" s="1"/>
  <c r="I165" s="1"/>
  <c r="F173"/>
  <c r="H173" s="1"/>
  <c r="I173" s="1"/>
  <c r="F181"/>
  <c r="H181" s="1"/>
  <c r="I181" s="1"/>
  <c r="F189"/>
  <c r="H189" s="1"/>
  <c r="I189" s="1"/>
  <c r="F197"/>
  <c r="H197" s="1"/>
  <c r="I197" s="1"/>
  <c r="F205"/>
  <c r="H205" s="1"/>
  <c r="I205" s="1"/>
  <c r="F213"/>
  <c r="H213" s="1"/>
  <c r="I213" s="1"/>
  <c r="F221"/>
  <c r="H221" s="1"/>
  <c r="I221" s="1"/>
  <c r="F229"/>
  <c r="H229" s="1"/>
  <c r="I229" s="1"/>
  <c r="F237"/>
  <c r="H237" s="1"/>
  <c r="I237" s="1"/>
  <c r="F263"/>
  <c r="H263" s="1"/>
  <c r="I263" s="1"/>
  <c r="F271"/>
  <c r="H271" s="1"/>
  <c r="I271" s="1"/>
  <c r="F279"/>
  <c r="H279" s="1"/>
  <c r="I279" s="1"/>
  <c r="F287"/>
  <c r="H287" s="1"/>
  <c r="I287" s="1"/>
  <c r="F295"/>
  <c r="H295" s="1"/>
  <c r="I295" s="1"/>
  <c r="F311"/>
  <c r="H311" s="1"/>
  <c r="I311" s="1"/>
  <c r="F341"/>
  <c r="H341" s="1"/>
  <c r="I341" s="1"/>
  <c r="F357"/>
  <c r="H357" s="1"/>
  <c r="I357" s="1"/>
  <c r="F365"/>
  <c r="H365" s="1"/>
  <c r="I365" s="1"/>
  <c r="F373"/>
  <c r="H373" s="1"/>
  <c r="I373" s="1"/>
  <c r="F397"/>
  <c r="H397" s="1"/>
  <c r="I397" s="1"/>
  <c r="F166"/>
  <c r="H166" s="1"/>
  <c r="I166" s="1"/>
  <c r="F222"/>
  <c r="H222" s="1"/>
  <c r="I222" s="1"/>
  <c r="F254"/>
  <c r="H254" s="1"/>
  <c r="I254" s="1"/>
  <c r="F262"/>
  <c r="H262" s="1"/>
  <c r="I262" s="1"/>
  <c r="F270"/>
  <c r="H270" s="1"/>
  <c r="I270" s="1"/>
  <c r="F278"/>
  <c r="H278" s="1"/>
  <c r="I278" s="1"/>
  <c r="F286"/>
  <c r="H286" s="1"/>
  <c r="I286" s="1"/>
  <c r="F294"/>
  <c r="H294" s="1"/>
  <c r="I294" s="1"/>
  <c r="F302"/>
  <c r="H302" s="1"/>
  <c r="I302" s="1"/>
  <c r="F310"/>
  <c r="H310" s="1"/>
  <c r="I310" s="1"/>
  <c r="F326"/>
  <c r="H326" s="1"/>
  <c r="I326" s="1"/>
  <c r="F334"/>
  <c r="H334" s="1"/>
  <c r="I334" s="1"/>
  <c r="F342"/>
  <c r="H342" s="1"/>
  <c r="I342" s="1"/>
  <c r="F350"/>
  <c r="H350" s="1"/>
  <c r="I350" s="1"/>
  <c r="F358"/>
  <c r="H358" s="1"/>
  <c r="I358" s="1"/>
  <c r="F366"/>
  <c r="H366" s="1"/>
  <c r="I366" s="1"/>
  <c r="F374"/>
  <c r="H374" s="1"/>
  <c r="I374" s="1"/>
  <c r="F382"/>
  <c r="H382" s="1"/>
  <c r="I382" s="1"/>
  <c r="F390"/>
  <c r="H390" s="1"/>
  <c r="I390" s="1"/>
  <c r="F398"/>
  <c r="H398" s="1"/>
  <c r="I398" s="1"/>
  <c r="F406"/>
  <c r="H406" s="1"/>
  <c r="I406" s="1"/>
  <c r="F414"/>
  <c r="H414" s="1"/>
  <c r="I414" s="1"/>
  <c r="F422"/>
  <c r="H422" s="1"/>
  <c r="I422" s="1"/>
  <c r="F438"/>
  <c r="H438" s="1"/>
  <c r="I438" s="1"/>
  <c r="F446"/>
  <c r="H446" s="1"/>
  <c r="I446" s="1"/>
  <c r="F116"/>
  <c r="H116" s="1"/>
  <c r="I116" s="1"/>
  <c r="F132"/>
  <c r="H132" s="1"/>
  <c r="I132" s="1"/>
  <c r="F140"/>
  <c r="H140" s="1"/>
  <c r="I140" s="1"/>
  <c r="F148"/>
  <c r="H148" s="1"/>
  <c r="I148" s="1"/>
  <c r="F164"/>
  <c r="H164" s="1"/>
  <c r="I164" s="1"/>
  <c r="F172"/>
  <c r="H172" s="1"/>
  <c r="I172" s="1"/>
  <c r="F180"/>
  <c r="H180" s="1"/>
  <c r="I180" s="1"/>
  <c r="F204"/>
  <c r="H204" s="1"/>
  <c r="I204" s="1"/>
  <c r="F212"/>
  <c r="H212" s="1"/>
  <c r="I212" s="1"/>
  <c r="F220"/>
  <c r="H220" s="1"/>
  <c r="I220" s="1"/>
  <c r="F236"/>
  <c r="H236" s="1"/>
  <c r="I236" s="1"/>
  <c r="F303"/>
  <c r="H303" s="1"/>
  <c r="I303" s="1"/>
  <c r="F345"/>
  <c r="H345" s="1"/>
  <c r="I345" s="1"/>
  <c r="F401"/>
  <c r="H401" s="1"/>
  <c r="I401" s="1"/>
  <c r="F409"/>
  <c r="H409" s="1"/>
  <c r="I409" s="1"/>
  <c r="F417"/>
  <c r="H417" s="1"/>
  <c r="I417" s="1"/>
  <c r="F425"/>
  <c r="H425" s="1"/>
  <c r="I425" s="1"/>
  <c r="F433"/>
  <c r="H433" s="1"/>
  <c r="I433" s="1"/>
  <c r="F441"/>
  <c r="H441" s="1"/>
  <c r="I441" s="1"/>
  <c r="F449"/>
  <c r="H449" s="1"/>
  <c r="I449" s="1"/>
  <c r="F115"/>
  <c r="H115" s="1"/>
  <c r="I115" s="1"/>
  <c r="F123"/>
  <c r="H123" s="1"/>
  <c r="I123" s="1"/>
  <c r="F131"/>
  <c r="H131" s="1"/>
  <c r="I131" s="1"/>
  <c r="F139"/>
  <c r="H139" s="1"/>
  <c r="I139" s="1"/>
  <c r="F147"/>
  <c r="H147" s="1"/>
  <c r="I147" s="1"/>
  <c r="F155"/>
  <c r="H155" s="1"/>
  <c r="I155" s="1"/>
  <c r="F163"/>
  <c r="H163" s="1"/>
  <c r="I163" s="1"/>
  <c r="F171"/>
  <c r="H171" s="1"/>
  <c r="I171" s="1"/>
  <c r="F179"/>
  <c r="H179" s="1"/>
  <c r="I179" s="1"/>
  <c r="F195"/>
  <c r="H195" s="1"/>
  <c r="I195" s="1"/>
  <c r="F203"/>
  <c r="H203" s="1"/>
  <c r="I203" s="1"/>
  <c r="F211"/>
  <c r="H211" s="1"/>
  <c r="I211" s="1"/>
  <c r="F227"/>
  <c r="H227" s="1"/>
  <c r="I227" s="1"/>
  <c r="F235"/>
  <c r="H235" s="1"/>
  <c r="I235" s="1"/>
  <c r="F243"/>
  <c r="H243" s="1"/>
  <c r="I243" s="1"/>
  <c r="F261"/>
  <c r="H261" s="1"/>
  <c r="I261" s="1"/>
  <c r="F269"/>
  <c r="H269" s="1"/>
  <c r="I269" s="1"/>
  <c r="F277"/>
  <c r="H277" s="1"/>
  <c r="I277" s="1"/>
  <c r="F285"/>
  <c r="H285" s="1"/>
  <c r="I285" s="1"/>
  <c r="F301"/>
  <c r="H301" s="1"/>
  <c r="I301" s="1"/>
  <c r="F347"/>
  <c r="H347" s="1"/>
  <c r="I347" s="1"/>
  <c r="F355"/>
  <c r="H355" s="1"/>
  <c r="I355" s="1"/>
  <c r="F363"/>
  <c r="H363" s="1"/>
  <c r="I363" s="1"/>
  <c r="F371"/>
  <c r="H371" s="1"/>
  <c r="I371" s="1"/>
  <c r="F379"/>
  <c r="H379" s="1"/>
  <c r="I379" s="1"/>
  <c r="F188"/>
  <c r="H188" s="1"/>
  <c r="I188" s="1"/>
  <c r="F244"/>
  <c r="H244" s="1"/>
  <c r="I244" s="1"/>
  <c r="F260"/>
  <c r="H260" s="1"/>
  <c r="I260" s="1"/>
  <c r="F268"/>
  <c r="H268" s="1"/>
  <c r="I268" s="1"/>
  <c r="F276"/>
  <c r="H276" s="1"/>
  <c r="I276" s="1"/>
  <c r="F284"/>
  <c r="H284" s="1"/>
  <c r="I284" s="1"/>
  <c r="F292"/>
  <c r="H292" s="1"/>
  <c r="I292" s="1"/>
  <c r="F300"/>
  <c r="H300" s="1"/>
  <c r="I300" s="1"/>
  <c r="F308"/>
  <c r="H308" s="1"/>
  <c r="I308" s="1"/>
  <c r="F316"/>
  <c r="H316" s="1"/>
  <c r="I316" s="1"/>
  <c r="F332"/>
  <c r="H332" s="1"/>
  <c r="I332" s="1"/>
  <c r="F340"/>
  <c r="H340" s="1"/>
  <c r="I340" s="1"/>
  <c r="F348"/>
  <c r="H348" s="1"/>
  <c r="I348" s="1"/>
  <c r="F356"/>
  <c r="H356" s="1"/>
  <c r="I356" s="1"/>
  <c r="F364"/>
  <c r="H364" s="1"/>
  <c r="I364" s="1"/>
  <c r="F372"/>
  <c r="H372" s="1"/>
  <c r="I372" s="1"/>
  <c r="F380"/>
  <c r="H380" s="1"/>
  <c r="I380" s="1"/>
  <c r="F388"/>
  <c r="H388" s="1"/>
  <c r="I388" s="1"/>
  <c r="F396"/>
  <c r="H396" s="1"/>
  <c r="I396" s="1"/>
  <c r="F404"/>
  <c r="H404" s="1"/>
  <c r="I404" s="1"/>
  <c r="F412"/>
  <c r="H412" s="1"/>
  <c r="I412" s="1"/>
  <c r="F420"/>
  <c r="H420" s="1"/>
  <c r="I420" s="1"/>
  <c r="F428"/>
  <c r="H428" s="1"/>
  <c r="I428" s="1"/>
  <c r="F436"/>
  <c r="H436" s="1"/>
  <c r="I436" s="1"/>
  <c r="F444"/>
  <c r="H444" s="1"/>
  <c r="I444" s="1"/>
  <c r="F114"/>
  <c r="H114" s="1"/>
  <c r="I114" s="1"/>
  <c r="F122"/>
  <c r="H122" s="1"/>
  <c r="I122" s="1"/>
  <c r="F130"/>
  <c r="H130" s="1"/>
  <c r="I130" s="1"/>
  <c r="F138"/>
  <c r="H138" s="1"/>
  <c r="I138" s="1"/>
  <c r="F146"/>
  <c r="H146" s="1"/>
  <c r="I146" s="1"/>
  <c r="F154"/>
  <c r="H154" s="1"/>
  <c r="I154" s="1"/>
  <c r="F162"/>
  <c r="H162" s="1"/>
  <c r="I162" s="1"/>
  <c r="F170"/>
  <c r="H170" s="1"/>
  <c r="I170" s="1"/>
  <c r="F178"/>
  <c r="H178" s="1"/>
  <c r="I178" s="1"/>
  <c r="F186"/>
  <c r="H186" s="1"/>
  <c r="I186" s="1"/>
  <c r="F194"/>
  <c r="H194" s="1"/>
  <c r="I194" s="1"/>
  <c r="F202"/>
  <c r="H202" s="1"/>
  <c r="I202" s="1"/>
  <c r="F210"/>
  <c r="H210" s="1"/>
  <c r="I210" s="1"/>
  <c r="F218"/>
  <c r="H218" s="1"/>
  <c r="I218" s="1"/>
  <c r="F226"/>
  <c r="H226" s="1"/>
  <c r="I226" s="1"/>
  <c r="F282"/>
  <c r="H282" s="1"/>
  <c r="I282" s="1"/>
  <c r="F293"/>
  <c r="H293" s="1"/>
  <c r="I293" s="1"/>
  <c r="F327"/>
  <c r="H327" s="1"/>
  <c r="I327" s="1"/>
  <c r="F391"/>
  <c r="H391" s="1"/>
  <c r="I391" s="1"/>
  <c r="F399"/>
  <c r="H399" s="1"/>
  <c r="I399" s="1"/>
  <c r="F447"/>
  <c r="H447" s="1"/>
  <c r="I447" s="1"/>
  <c r="F113"/>
  <c r="H113" s="1"/>
  <c r="I113" s="1"/>
  <c r="F121"/>
  <c r="H121" s="1"/>
  <c r="I121" s="1"/>
  <c r="F137"/>
  <c r="H137" s="1"/>
  <c r="I137" s="1"/>
  <c r="F145"/>
  <c r="H145" s="1"/>
  <c r="I145" s="1"/>
  <c r="F153"/>
  <c r="H153" s="1"/>
  <c r="I153" s="1"/>
  <c r="F161"/>
  <c r="H161" s="1"/>
  <c r="I161" s="1"/>
  <c r="F169"/>
  <c r="H169" s="1"/>
  <c r="I169" s="1"/>
  <c r="F177"/>
  <c r="H177" s="1"/>
  <c r="I177" s="1"/>
  <c r="F185"/>
  <c r="H185" s="1"/>
  <c r="I185" s="1"/>
  <c r="F193"/>
  <c r="H193" s="1"/>
  <c r="I193" s="1"/>
  <c r="F201"/>
  <c r="H201" s="1"/>
  <c r="I201" s="1"/>
  <c r="F209"/>
  <c r="H209" s="1"/>
  <c r="I209" s="1"/>
  <c r="F217"/>
  <c r="H217" s="1"/>
  <c r="I217" s="1"/>
  <c r="F233"/>
  <c r="H233" s="1"/>
  <c r="I233" s="1"/>
  <c r="F241"/>
  <c r="H241" s="1"/>
  <c r="I241" s="1"/>
  <c r="F259"/>
  <c r="H259" s="1"/>
  <c r="I259" s="1"/>
  <c r="F267"/>
  <c r="H267" s="1"/>
  <c r="I267" s="1"/>
  <c r="F275"/>
  <c r="H275" s="1"/>
  <c r="I275" s="1"/>
  <c r="F283"/>
  <c r="H283" s="1"/>
  <c r="I283" s="1"/>
  <c r="F299"/>
  <c r="H299" s="1"/>
  <c r="I299" s="1"/>
  <c r="F307"/>
  <c r="H307" s="1"/>
  <c r="I307" s="1"/>
  <c r="F329"/>
  <c r="H329" s="1"/>
  <c r="I329" s="1"/>
  <c r="F337"/>
  <c r="H337" s="1"/>
  <c r="I337" s="1"/>
  <c r="F353"/>
  <c r="H353" s="1"/>
  <c r="I353" s="1"/>
  <c r="F361"/>
  <c r="H361" s="1"/>
  <c r="I361" s="1"/>
  <c r="F369"/>
  <c r="H369" s="1"/>
  <c r="I369" s="1"/>
  <c r="F377"/>
  <c r="H377" s="1"/>
  <c r="I377" s="1"/>
  <c r="F385"/>
  <c r="H385" s="1"/>
  <c r="I385" s="1"/>
  <c r="F393"/>
  <c r="H393" s="1"/>
  <c r="I393" s="1"/>
  <c r="F234"/>
  <c r="H234" s="1"/>
  <c r="I234" s="1"/>
  <c r="F242"/>
  <c r="H242" s="1"/>
  <c r="I242" s="1"/>
  <c r="F258"/>
  <c r="H258" s="1"/>
  <c r="I258" s="1"/>
  <c r="F266"/>
  <c r="H266" s="1"/>
  <c r="I266" s="1"/>
  <c r="F274"/>
  <c r="H274" s="1"/>
  <c r="I274" s="1"/>
  <c r="F290"/>
  <c r="H290" s="1"/>
  <c r="I290" s="1"/>
  <c r="F298"/>
  <c r="H298" s="1"/>
  <c r="I298" s="1"/>
  <c r="F306"/>
  <c r="H306" s="1"/>
  <c r="I306" s="1"/>
  <c r="F314"/>
  <c r="H314" s="1"/>
  <c r="I314" s="1"/>
  <c r="F330"/>
  <c r="H330" s="1"/>
  <c r="I330" s="1"/>
  <c r="F338"/>
  <c r="H338" s="1"/>
  <c r="I338" s="1"/>
  <c r="F346"/>
  <c r="H346" s="1"/>
  <c r="I346" s="1"/>
  <c r="F362"/>
  <c r="H362" s="1"/>
  <c r="I362" s="1"/>
  <c r="F370"/>
  <c r="H370" s="1"/>
  <c r="I370" s="1"/>
  <c r="F378"/>
  <c r="H378" s="1"/>
  <c r="I378" s="1"/>
  <c r="F386"/>
  <c r="H386" s="1"/>
  <c r="I386" s="1"/>
  <c r="F394"/>
  <c r="H394" s="1"/>
  <c r="I394" s="1"/>
  <c r="F402"/>
  <c r="H402" s="1"/>
  <c r="I402" s="1"/>
  <c r="F410"/>
  <c r="H410" s="1"/>
  <c r="I410" s="1"/>
  <c r="F418"/>
  <c r="H418" s="1"/>
  <c r="I418" s="1"/>
  <c r="F426"/>
  <c r="H426" s="1"/>
  <c r="I426" s="1"/>
  <c r="F434"/>
  <c r="H434" s="1"/>
  <c r="I434" s="1"/>
  <c r="F442"/>
  <c r="H442" s="1"/>
  <c r="I442" s="1"/>
  <c r="F450"/>
  <c r="H450" s="1"/>
  <c r="I450" s="1"/>
  <c r="F112"/>
  <c r="H112" s="1"/>
  <c r="I112" s="1"/>
  <c r="F120"/>
  <c r="H120" s="1"/>
  <c r="I120" s="1"/>
  <c r="F128"/>
  <c r="H128" s="1"/>
  <c r="I128" s="1"/>
  <c r="F136"/>
  <c r="H136" s="1"/>
  <c r="I136" s="1"/>
  <c r="F144"/>
  <c r="H144" s="1"/>
  <c r="I144" s="1"/>
  <c r="F152"/>
  <c r="H152" s="1"/>
  <c r="I152" s="1"/>
  <c r="F160"/>
  <c r="H160" s="1"/>
  <c r="I160" s="1"/>
  <c r="F168"/>
  <c r="H168" s="1"/>
  <c r="I168" s="1"/>
  <c r="F176"/>
  <c r="H176" s="1"/>
  <c r="I176" s="1"/>
  <c r="F184"/>
  <c r="H184" s="1"/>
  <c r="I184" s="1"/>
  <c r="F192"/>
  <c r="H192" s="1"/>
  <c r="I192" s="1"/>
  <c r="F200"/>
  <c r="H200" s="1"/>
  <c r="I200" s="1"/>
  <c r="F208"/>
  <c r="H208" s="1"/>
  <c r="I208" s="1"/>
  <c r="F216"/>
  <c r="H216" s="1"/>
  <c r="I216" s="1"/>
  <c r="F224"/>
  <c r="H224" s="1"/>
  <c r="I224" s="1"/>
  <c r="F232"/>
  <c r="H232" s="1"/>
  <c r="I232" s="1"/>
  <c r="F280"/>
  <c r="H280" s="1"/>
  <c r="I280" s="1"/>
  <c r="F288"/>
  <c r="H288" s="1"/>
  <c r="I288" s="1"/>
  <c r="F291"/>
  <c r="H291" s="1"/>
  <c r="I291" s="1"/>
  <c r="F315"/>
  <c r="H315" s="1"/>
  <c r="I315" s="1"/>
  <c r="F333"/>
  <c r="H333" s="1"/>
  <c r="I333" s="1"/>
  <c r="F381"/>
  <c r="H381" s="1"/>
  <c r="I381" s="1"/>
  <c r="F389"/>
  <c r="H389" s="1"/>
  <c r="I389" s="1"/>
  <c r="F405"/>
  <c r="H405" s="1"/>
  <c r="I405" s="1"/>
  <c r="F413"/>
  <c r="H413" s="1"/>
  <c r="I413" s="1"/>
  <c r="F421"/>
  <c r="H421" s="1"/>
  <c r="I421" s="1"/>
  <c r="F429"/>
  <c r="H429" s="1"/>
  <c r="I429" s="1"/>
  <c r="F437"/>
  <c r="H437" s="1"/>
  <c r="I437" s="1"/>
  <c r="F445"/>
  <c r="H445" s="1"/>
  <c r="I445" s="1"/>
  <c r="F111"/>
  <c r="H111" s="1"/>
  <c r="I111" s="1"/>
  <c r="F119"/>
  <c r="H119" s="1"/>
  <c r="I119" s="1"/>
  <c r="F127"/>
  <c r="H127" s="1"/>
  <c r="I127" s="1"/>
  <c r="F135"/>
  <c r="H135" s="1"/>
  <c r="I135" s="1"/>
  <c r="F143"/>
  <c r="H143" s="1"/>
  <c r="I143" s="1"/>
  <c r="F151"/>
  <c r="H151" s="1"/>
  <c r="I151" s="1"/>
  <c r="F159"/>
  <c r="H159" s="1"/>
  <c r="I159" s="1"/>
  <c r="F167"/>
  <c r="H167" s="1"/>
  <c r="I167" s="1"/>
  <c r="F175"/>
  <c r="H175" s="1"/>
  <c r="I175" s="1"/>
  <c r="F183"/>
  <c r="H183" s="1"/>
  <c r="I183" s="1"/>
  <c r="F191"/>
  <c r="H191" s="1"/>
  <c r="I191" s="1"/>
  <c r="F199"/>
  <c r="H199" s="1"/>
  <c r="I199" s="1"/>
  <c r="F207"/>
  <c r="H207" s="1"/>
  <c r="I207" s="1"/>
  <c r="F215"/>
  <c r="H215" s="1"/>
  <c r="I215" s="1"/>
  <c r="F223"/>
  <c r="H223" s="1"/>
  <c r="I223" s="1"/>
  <c r="F231"/>
  <c r="H231" s="1"/>
  <c r="I231" s="1"/>
  <c r="F239"/>
  <c r="H239" s="1"/>
  <c r="I239" s="1"/>
  <c r="F257"/>
  <c r="H257" s="1"/>
  <c r="I257" s="1"/>
  <c r="F265"/>
  <c r="H265" s="1"/>
  <c r="I265" s="1"/>
  <c r="F273"/>
  <c r="H273" s="1"/>
  <c r="I273" s="1"/>
  <c r="F281"/>
  <c r="H281" s="1"/>
  <c r="I281" s="1"/>
  <c r="F289"/>
  <c r="H289" s="1"/>
  <c r="I289" s="1"/>
  <c r="F305"/>
  <c r="H305" s="1"/>
  <c r="I305" s="1"/>
  <c r="F313"/>
  <c r="H313" s="1"/>
  <c r="I313" s="1"/>
  <c r="F335"/>
  <c r="H335" s="1"/>
  <c r="I335" s="1"/>
  <c r="F343"/>
  <c r="H343" s="1"/>
  <c r="I343" s="1"/>
  <c r="F351"/>
  <c r="H351" s="1"/>
  <c r="I351" s="1"/>
  <c r="F359"/>
  <c r="H359" s="1"/>
  <c r="I359" s="1"/>
  <c r="F367"/>
  <c r="H367" s="1"/>
  <c r="I367" s="1"/>
  <c r="F375"/>
  <c r="H375" s="1"/>
  <c r="I375" s="1"/>
  <c r="F383"/>
  <c r="H383" s="1"/>
  <c r="I383" s="1"/>
  <c r="F407"/>
  <c r="H407" s="1"/>
  <c r="I407" s="1"/>
  <c r="F415"/>
  <c r="H415" s="1"/>
  <c r="I415" s="1"/>
  <c r="F423"/>
  <c r="H423" s="1"/>
  <c r="I423" s="1"/>
  <c r="F431"/>
  <c r="H431" s="1"/>
  <c r="I431" s="1"/>
  <c r="F240"/>
  <c r="H240" s="1"/>
  <c r="I240" s="1"/>
  <c r="F256"/>
  <c r="H256" s="1"/>
  <c r="I256" s="1"/>
  <c r="F264"/>
  <c r="H264" s="1"/>
  <c r="I264" s="1"/>
  <c r="F272"/>
  <c r="H272" s="1"/>
  <c r="I272" s="1"/>
  <c r="F296"/>
  <c r="H296" s="1"/>
  <c r="I296" s="1"/>
  <c r="F304"/>
  <c r="H304" s="1"/>
  <c r="I304" s="1"/>
  <c r="F312"/>
  <c r="H312" s="1"/>
  <c r="I312" s="1"/>
  <c r="F328"/>
  <c r="H328" s="1"/>
  <c r="I328" s="1"/>
  <c r="F336"/>
  <c r="H336" s="1"/>
  <c r="I336" s="1"/>
  <c r="F344"/>
  <c r="H344" s="1"/>
  <c r="I344" s="1"/>
  <c r="F352"/>
  <c r="H352" s="1"/>
  <c r="I352" s="1"/>
  <c r="F360"/>
  <c r="H360" s="1"/>
  <c r="I360" s="1"/>
  <c r="F368"/>
  <c r="H368" s="1"/>
  <c r="I368" s="1"/>
  <c r="F376"/>
  <c r="H376" s="1"/>
  <c r="I376" s="1"/>
  <c r="F384"/>
  <c r="H384" s="1"/>
  <c r="I384" s="1"/>
  <c r="F392"/>
  <c r="H392" s="1"/>
  <c r="I392" s="1"/>
  <c r="F400"/>
  <c r="H400" s="1"/>
  <c r="I400" s="1"/>
  <c r="F408"/>
  <c r="H408" s="1"/>
  <c r="I408" s="1"/>
  <c r="F416"/>
  <c r="H416" s="1"/>
  <c r="I416" s="1"/>
  <c r="F424"/>
  <c r="H424" s="1"/>
  <c r="I424" s="1"/>
  <c r="F432"/>
  <c r="H432" s="1"/>
  <c r="I432" s="1"/>
  <c r="F440"/>
  <c r="H440" s="1"/>
  <c r="I440" s="1"/>
  <c r="F448"/>
  <c r="H448" s="1"/>
  <c r="I448" s="1"/>
  <c r="F110"/>
  <c r="H110" s="1"/>
  <c r="I110" s="1"/>
  <c r="F118"/>
  <c r="H118" s="1"/>
  <c r="I118" s="1"/>
  <c r="F126"/>
  <c r="H126" s="1"/>
  <c r="I126" s="1"/>
  <c r="F134"/>
  <c r="H134" s="1"/>
  <c r="I134" s="1"/>
  <c r="F142"/>
  <c r="H142" s="1"/>
  <c r="I142" s="1"/>
  <c r="F150"/>
  <c r="H150" s="1"/>
  <c r="I150" s="1"/>
  <c r="F158"/>
  <c r="H158" s="1"/>
  <c r="I158" s="1"/>
  <c r="F174"/>
  <c r="H174" s="1"/>
  <c r="I174" s="1"/>
  <c r="F182"/>
  <c r="H182" s="1"/>
  <c r="I182" s="1"/>
  <c r="F190"/>
  <c r="H190" s="1"/>
  <c r="I190" s="1"/>
  <c r="F198"/>
  <c r="H198" s="1"/>
  <c r="I198" s="1"/>
  <c r="F206"/>
  <c r="H206" s="1"/>
  <c r="I206" s="1"/>
  <c r="F214"/>
  <c r="H214" s="1"/>
  <c r="I214" s="1"/>
  <c r="F230"/>
  <c r="H230" s="1"/>
  <c r="I230" s="1"/>
  <c r="F238"/>
  <c r="H238" s="1"/>
  <c r="I238" s="1"/>
  <c r="F100" l="1"/>
  <c r="H100" s="1"/>
  <c r="I100" s="1"/>
  <c r="F248"/>
  <c r="H248" s="1"/>
  <c r="I248" s="1"/>
  <c r="F17"/>
  <c r="H17" s="1"/>
  <c r="I17" s="1"/>
  <c r="F98"/>
  <c r="H98" s="1"/>
  <c r="I98" s="1"/>
  <c r="F14"/>
  <c r="H14" s="1"/>
  <c r="I14" s="1"/>
  <c r="F105"/>
  <c r="H105" s="1"/>
  <c r="I105" s="1"/>
  <c r="F46"/>
  <c r="H46" s="1"/>
  <c r="I46" s="1"/>
  <c r="F103"/>
  <c r="H103" s="1"/>
  <c r="I103" s="1"/>
  <c r="F48"/>
  <c r="H48" s="1"/>
  <c r="I48" s="1"/>
  <c r="F32"/>
  <c r="H32" s="1"/>
  <c r="I32" s="1"/>
  <c r="F18"/>
  <c r="H18" s="1"/>
  <c r="I18" s="1"/>
  <c r="F104"/>
  <c r="H104" s="1"/>
  <c r="I104" s="1"/>
  <c r="M2" a="1"/>
  <c r="N2" a="1"/>
  <c r="O2" a="1"/>
  <c r="P2" a="1"/>
  <c r="K2" a="1"/>
  <c r="L2" a="1"/>
  <c r="F323"/>
  <c r="H323" s="1"/>
  <c r="I323" s="1"/>
  <c r="F321"/>
  <c r="H321" s="1"/>
  <c r="I321" s="1"/>
  <c r="F15"/>
  <c r="H15" s="1"/>
  <c r="I15" s="1"/>
  <c r="F92"/>
  <c r="H92" s="1"/>
  <c r="I92" s="1"/>
  <c r="F319"/>
  <c r="H319" s="1"/>
  <c r="I319" s="1"/>
  <c r="F249"/>
  <c r="H249" s="1"/>
  <c r="I249" s="1"/>
  <c r="F51"/>
  <c r="H51" s="1"/>
  <c r="I51" s="1"/>
  <c r="F7"/>
  <c r="H7" s="1"/>
  <c r="I7" s="1"/>
  <c r="F25"/>
  <c r="H25" s="1"/>
  <c r="I25" s="1"/>
  <c r="F79"/>
  <c r="H79" s="1"/>
  <c r="I79" s="1"/>
  <c r="F70"/>
  <c r="H70" s="1"/>
  <c r="I70" s="1"/>
  <c r="F61"/>
  <c r="H61" s="1"/>
  <c r="I61" s="1"/>
  <c r="F10"/>
  <c r="H10" s="1"/>
  <c r="I10" s="1"/>
  <c r="F64"/>
  <c r="H64" s="1"/>
  <c r="I64" s="1"/>
  <c r="F82"/>
  <c r="H82" s="1"/>
  <c r="I82" s="1"/>
  <c r="F28"/>
  <c r="H28" s="1"/>
  <c r="I28" s="1"/>
  <c r="F73"/>
  <c r="H73" s="1"/>
  <c r="I73" s="1"/>
  <c r="F91"/>
  <c r="H91" s="1"/>
  <c r="I91" s="1"/>
  <c r="F4"/>
  <c r="H4" s="1"/>
  <c r="I4" s="1"/>
  <c r="F85"/>
  <c r="H85" s="1"/>
  <c r="I85" s="1"/>
  <c r="F22"/>
  <c r="H22" s="1"/>
  <c r="I22" s="1"/>
  <c r="F58"/>
  <c r="H58" s="1"/>
  <c r="I58" s="1"/>
  <c r="F76"/>
  <c r="H76" s="1"/>
  <c r="I76" s="1"/>
  <c r="F67"/>
  <c r="H67" s="1"/>
  <c r="I67" s="1"/>
  <c r="F34"/>
  <c r="H34" s="1"/>
  <c r="I34" s="1"/>
  <c r="F12"/>
  <c r="H12" s="1"/>
  <c r="I12" s="1"/>
  <c r="F322"/>
  <c r="H322" s="1"/>
  <c r="I322" s="1"/>
  <c r="F38"/>
  <c r="H38" s="1"/>
  <c r="I38" s="1"/>
  <c r="F93"/>
  <c r="H93" s="1"/>
  <c r="I93" s="1"/>
  <c r="F324"/>
  <c r="H324" s="1"/>
  <c r="I324" s="1"/>
  <c r="F94"/>
  <c r="H94" s="1"/>
  <c r="I94" s="1"/>
  <c r="F30"/>
  <c r="H30" s="1"/>
  <c r="I30" s="1"/>
  <c r="F97"/>
  <c r="H97" s="1"/>
  <c r="I97" s="1"/>
  <c r="F80"/>
  <c r="H80" s="1"/>
  <c r="I80" s="1"/>
  <c r="F26"/>
  <c r="H26" s="1"/>
  <c r="I26" s="1"/>
  <c r="F71"/>
  <c r="H71" s="1"/>
  <c r="I71" s="1"/>
  <c r="F89"/>
  <c r="H89" s="1"/>
  <c r="I89" s="1"/>
  <c r="F354"/>
  <c r="H354" s="1"/>
  <c r="I354" s="1"/>
  <c r="F129"/>
  <c r="H129" s="1"/>
  <c r="I129" s="1"/>
  <c r="F439"/>
  <c r="H439" s="1"/>
  <c r="I439" s="1"/>
  <c r="F309"/>
  <c r="H309" s="1"/>
  <c r="I309" s="1"/>
  <c r="F331"/>
  <c r="H331" s="1"/>
  <c r="I331" s="1"/>
  <c r="F187"/>
  <c r="H187" s="1"/>
  <c r="I187" s="1"/>
  <c r="F228"/>
  <c r="H228" s="1"/>
  <c r="I228" s="1"/>
  <c r="F196"/>
  <c r="H196" s="1"/>
  <c r="I196" s="1"/>
  <c r="F156"/>
  <c r="H156" s="1"/>
  <c r="I156" s="1"/>
  <c r="F124"/>
  <c r="H124" s="1"/>
  <c r="I124" s="1"/>
  <c r="F430"/>
  <c r="H430" s="1"/>
  <c r="I430" s="1"/>
  <c r="F349"/>
  <c r="H349" s="1"/>
  <c r="I349" s="1"/>
  <c r="F255"/>
  <c r="H255" s="1"/>
  <c r="I255" s="1"/>
  <c r="F245"/>
  <c r="H245" s="1"/>
  <c r="I245" s="1"/>
  <c r="F101"/>
  <c r="H101" s="1"/>
  <c r="I101" s="1"/>
  <c r="F45"/>
  <c r="H45" s="1"/>
  <c r="I45" s="1"/>
  <c r="F247"/>
  <c r="H247" s="1"/>
  <c r="I247" s="1"/>
  <c r="F49"/>
  <c r="H49" s="1"/>
  <c r="I49" s="1"/>
  <c r="F95"/>
  <c r="H95" s="1"/>
  <c r="I95" s="1"/>
  <c r="F13"/>
  <c r="H13" s="1"/>
  <c r="I13" s="1"/>
  <c r="F40"/>
  <c r="H40" s="1"/>
  <c r="I40" s="1"/>
  <c r="F102"/>
  <c r="H102" s="1"/>
  <c r="I102" s="1"/>
  <c r="F37"/>
  <c r="H37" s="1"/>
  <c r="I37" s="1"/>
  <c r="F44"/>
  <c r="H44" s="1"/>
  <c r="I44" s="1"/>
  <c r="F251"/>
  <c r="H251" s="1"/>
  <c r="I251" s="1"/>
  <c r="F3"/>
  <c r="H3" s="1"/>
  <c r="I3" s="1"/>
  <c r="F21"/>
  <c r="H21" s="1"/>
  <c r="I21" s="1"/>
  <c r="F75"/>
  <c r="H75" s="1"/>
  <c r="I75" s="1"/>
  <c r="F84"/>
  <c r="H84" s="1"/>
  <c r="I84" s="1"/>
  <c r="F66"/>
  <c r="H66" s="1"/>
  <c r="I66" s="1"/>
  <c r="F57"/>
  <c r="H57" s="1"/>
  <c r="I57" s="1"/>
  <c r="F81"/>
  <c r="H81" s="1"/>
  <c r="I81" s="1"/>
  <c r="F72"/>
  <c r="H72" s="1"/>
  <c r="I72" s="1"/>
  <c r="F27"/>
  <c r="H27" s="1"/>
  <c r="I27" s="1"/>
  <c r="F90"/>
  <c r="H90" s="1"/>
  <c r="I90" s="1"/>
  <c r="F5"/>
  <c r="H5" s="1"/>
  <c r="I5" s="1"/>
  <c r="F23"/>
  <c r="H23" s="1"/>
  <c r="I23" s="1"/>
  <c r="F77"/>
  <c r="H77" s="1"/>
  <c r="I77" s="1"/>
  <c r="F86"/>
  <c r="H86" s="1"/>
  <c r="I86" s="1"/>
  <c r="F68"/>
  <c r="H68" s="1"/>
  <c r="I68" s="1"/>
  <c r="F59"/>
  <c r="H59" s="1"/>
  <c r="I59" s="1"/>
  <c r="F88"/>
  <c r="H88" s="1"/>
  <c r="I88" s="1"/>
  <c r="F16"/>
  <c r="H16" s="1"/>
  <c r="I16" s="1"/>
  <c r="F99"/>
  <c r="H99" s="1"/>
  <c r="I99" s="1"/>
  <c r="F19"/>
  <c r="H19" s="1"/>
  <c r="I19" s="1"/>
  <c r="F35"/>
  <c r="H35" s="1"/>
  <c r="I35" s="1"/>
  <c r="F109"/>
  <c r="H109" s="1"/>
  <c r="I109" s="1"/>
  <c r="F53"/>
  <c r="H53" s="1"/>
  <c r="I53" s="1"/>
  <c r="F65"/>
  <c r="H65" s="1"/>
  <c r="I65" s="1"/>
  <c r="F74"/>
  <c r="H74" s="1"/>
  <c r="I74" s="1"/>
  <c r="F56"/>
  <c r="H56" s="1"/>
  <c r="I56" s="1"/>
  <c r="F20"/>
  <c r="H20" s="1"/>
  <c r="I20" s="1"/>
  <c r="F83"/>
  <c r="H83" s="1"/>
  <c r="I83" s="1"/>
  <c r="F6"/>
  <c r="H6" s="1"/>
  <c r="I6" s="1"/>
  <c r="F69"/>
  <c r="H69" s="1"/>
  <c r="I69" s="1"/>
  <c r="F78"/>
  <c r="H78" s="1"/>
  <c r="I78" s="1"/>
  <c r="F24"/>
  <c r="H24" s="1"/>
  <c r="I24" s="1"/>
  <c r="F60"/>
  <c r="H60" s="1"/>
  <c r="I60" s="1"/>
  <c r="F87"/>
  <c r="H87" s="1"/>
  <c r="I87" s="1"/>
  <c r="F39"/>
  <c r="H39" s="1"/>
  <c r="I39" s="1"/>
  <c r="F246"/>
  <c r="H246" s="1"/>
  <c r="I246" s="1"/>
  <c r="F29"/>
  <c r="H29" s="1"/>
  <c r="I29" s="1"/>
  <c r="F108"/>
  <c r="H108" s="1"/>
  <c r="I108" s="1"/>
  <c r="F250"/>
  <c r="H250" s="1"/>
  <c r="I250" s="1"/>
  <c r="F252"/>
  <c r="H252" s="1"/>
  <c r="I252" s="1"/>
  <c r="F31"/>
  <c r="H31" s="1"/>
  <c r="I31" s="1"/>
  <c r="F33"/>
  <c r="H33" s="1"/>
  <c r="I33" s="1"/>
  <c r="F47"/>
  <c r="H47" s="1"/>
  <c r="I47" s="1"/>
  <c r="F325"/>
  <c r="H325" s="1"/>
  <c r="I325" s="1"/>
  <c r="F50"/>
  <c r="H50" s="1"/>
  <c r="I50" s="1"/>
  <c r="K3" l="1"/>
  <c r="K7"/>
  <c r="K11"/>
  <c r="K15"/>
  <c r="K19"/>
  <c r="K23"/>
  <c r="K27"/>
  <c r="K31"/>
  <c r="K35"/>
  <c r="K39"/>
  <c r="K43"/>
  <c r="K47"/>
  <c r="K51"/>
  <c r="K55"/>
  <c r="K59"/>
  <c r="K63"/>
  <c r="K67"/>
  <c r="K71"/>
  <c r="K75"/>
  <c r="K79"/>
  <c r="K83"/>
  <c r="K87"/>
  <c r="K91"/>
  <c r="K95"/>
  <c r="K99"/>
  <c r="K103"/>
  <c r="K107"/>
  <c r="K111"/>
  <c r="K115"/>
  <c r="K119"/>
  <c r="K123"/>
  <c r="K127"/>
  <c r="K131"/>
  <c r="K135"/>
  <c r="K139"/>
  <c r="K143"/>
  <c r="K147"/>
  <c r="K151"/>
  <c r="K155"/>
  <c r="K159"/>
  <c r="K163"/>
  <c r="K167"/>
  <c r="K171"/>
  <c r="K175"/>
  <c r="K179"/>
  <c r="K183"/>
  <c r="K187"/>
  <c r="K191"/>
  <c r="K195"/>
  <c r="K199"/>
  <c r="K203"/>
  <c r="K207"/>
  <c r="K211"/>
  <c r="K215"/>
  <c r="K219"/>
  <c r="K223"/>
  <c r="K227"/>
  <c r="K231"/>
  <c r="K235"/>
  <c r="K239"/>
  <c r="K243"/>
  <c r="K247"/>
  <c r="K251"/>
  <c r="K255"/>
  <c r="K259"/>
  <c r="K263"/>
  <c r="K267"/>
  <c r="K271"/>
  <c r="K275"/>
  <c r="K279"/>
  <c r="K283"/>
  <c r="K287"/>
  <c r="K291"/>
  <c r="K295"/>
  <c r="K299"/>
  <c r="K9"/>
  <c r="K13"/>
  <c r="K21"/>
  <c r="K29"/>
  <c r="K37"/>
  <c r="K49"/>
  <c r="K57"/>
  <c r="K65"/>
  <c r="K73"/>
  <c r="K81"/>
  <c r="K89"/>
  <c r="K97"/>
  <c r="K105"/>
  <c r="K2"/>
  <c r="K6"/>
  <c r="K10"/>
  <c r="K14"/>
  <c r="K18"/>
  <c r="K22"/>
  <c r="K26"/>
  <c r="K30"/>
  <c r="K34"/>
  <c r="K38"/>
  <c r="K42"/>
  <c r="K46"/>
  <c r="K50"/>
  <c r="K54"/>
  <c r="K58"/>
  <c r="K62"/>
  <c r="K66"/>
  <c r="K70"/>
  <c r="K74"/>
  <c r="K78"/>
  <c r="K82"/>
  <c r="K86"/>
  <c r="K90"/>
  <c r="K94"/>
  <c r="K98"/>
  <c r="K102"/>
  <c r="K106"/>
  <c r="K110"/>
  <c r="K114"/>
  <c r="K118"/>
  <c r="K122"/>
  <c r="K126"/>
  <c r="K130"/>
  <c r="K134"/>
  <c r="K138"/>
  <c r="K142"/>
  <c r="K146"/>
  <c r="K150"/>
  <c r="K154"/>
  <c r="K158"/>
  <c r="K162"/>
  <c r="K166"/>
  <c r="K170"/>
  <c r="K174"/>
  <c r="K178"/>
  <c r="K182"/>
  <c r="K186"/>
  <c r="K190"/>
  <c r="K194"/>
  <c r="K198"/>
  <c r="K202"/>
  <c r="K206"/>
  <c r="K210"/>
  <c r="K214"/>
  <c r="K218"/>
  <c r="K222"/>
  <c r="K226"/>
  <c r="K230"/>
  <c r="K234"/>
  <c r="K238"/>
  <c r="K242"/>
  <c r="K246"/>
  <c r="K250"/>
  <c r="K254"/>
  <c r="K258"/>
  <c r="K262"/>
  <c r="K266"/>
  <c r="K270"/>
  <c r="K274"/>
  <c r="K278"/>
  <c r="K282"/>
  <c r="K286"/>
  <c r="K290"/>
  <c r="K294"/>
  <c r="K298"/>
  <c r="K5"/>
  <c r="K17"/>
  <c r="K25"/>
  <c r="K33"/>
  <c r="K41"/>
  <c r="K45"/>
  <c r="K53"/>
  <c r="K61"/>
  <c r="K69"/>
  <c r="K77"/>
  <c r="K85"/>
  <c r="K93"/>
  <c r="K101"/>
  <c r="K109"/>
  <c r="K117"/>
  <c r="K4"/>
  <c r="K20"/>
  <c r="K36"/>
  <c r="K52"/>
  <c r="K68"/>
  <c r="K84"/>
  <c r="K100"/>
  <c r="K113"/>
  <c r="K124"/>
  <c r="K132"/>
  <c r="K140"/>
  <c r="K148"/>
  <c r="K156"/>
  <c r="K164"/>
  <c r="K180"/>
  <c r="K188"/>
  <c r="K204"/>
  <c r="K220"/>
  <c r="K236"/>
  <c r="K252"/>
  <c r="K268"/>
  <c r="K284"/>
  <c r="K300"/>
  <c r="K16"/>
  <c r="K32"/>
  <c r="K48"/>
  <c r="K64"/>
  <c r="K80"/>
  <c r="K96"/>
  <c r="K112"/>
  <c r="K121"/>
  <c r="K129"/>
  <c r="K137"/>
  <c r="K145"/>
  <c r="K153"/>
  <c r="K161"/>
  <c r="K169"/>
  <c r="K177"/>
  <c r="K185"/>
  <c r="K193"/>
  <c r="K201"/>
  <c r="K209"/>
  <c r="K217"/>
  <c r="K225"/>
  <c r="K233"/>
  <c r="K241"/>
  <c r="K249"/>
  <c r="K257"/>
  <c r="K265"/>
  <c r="K273"/>
  <c r="K281"/>
  <c r="K289"/>
  <c r="K297"/>
  <c r="K12"/>
  <c r="K28"/>
  <c r="K44"/>
  <c r="K60"/>
  <c r="K76"/>
  <c r="K92"/>
  <c r="K108"/>
  <c r="K120"/>
  <c r="K128"/>
  <c r="K136"/>
  <c r="K144"/>
  <c r="K152"/>
  <c r="K160"/>
  <c r="K168"/>
  <c r="K176"/>
  <c r="K184"/>
  <c r="K192"/>
  <c r="K200"/>
  <c r="K208"/>
  <c r="K216"/>
  <c r="K224"/>
  <c r="K232"/>
  <c r="K240"/>
  <c r="K248"/>
  <c r="K256"/>
  <c r="K264"/>
  <c r="K272"/>
  <c r="K280"/>
  <c r="K288"/>
  <c r="K8"/>
  <c r="K24"/>
  <c r="K40"/>
  <c r="K56"/>
  <c r="K72"/>
  <c r="K88"/>
  <c r="K104"/>
  <c r="K116"/>
  <c r="K125"/>
  <c r="K133"/>
  <c r="K141"/>
  <c r="K149"/>
  <c r="K157"/>
  <c r="K165"/>
  <c r="K173"/>
  <c r="K181"/>
  <c r="K189"/>
  <c r="K197"/>
  <c r="K205"/>
  <c r="K213"/>
  <c r="K221"/>
  <c r="K229"/>
  <c r="K237"/>
  <c r="K245"/>
  <c r="K253"/>
  <c r="K261"/>
  <c r="K269"/>
  <c r="K277"/>
  <c r="K285"/>
  <c r="K293"/>
  <c r="K301"/>
  <c r="K172"/>
  <c r="K196"/>
  <c r="K212"/>
  <c r="K228"/>
  <c r="K244"/>
  <c r="K260"/>
  <c r="K276"/>
  <c r="K292"/>
  <c r="K296"/>
  <c r="M4"/>
  <c r="M8"/>
  <c r="M12"/>
  <c r="M16"/>
  <c r="M20"/>
  <c r="M24"/>
  <c r="M28"/>
  <c r="M32"/>
  <c r="M36"/>
  <c r="M40"/>
  <c r="M44"/>
  <c r="M48"/>
  <c r="M52"/>
  <c r="M56"/>
  <c r="M60"/>
  <c r="M64"/>
  <c r="M68"/>
  <c r="M72"/>
  <c r="M76"/>
  <c r="M80"/>
  <c r="M84"/>
  <c r="M88"/>
  <c r="M92"/>
  <c r="M96"/>
  <c r="M100"/>
  <c r="M104"/>
  <c r="M108"/>
  <c r="M112"/>
  <c r="M116"/>
  <c r="M120"/>
  <c r="M3"/>
  <c r="M9"/>
  <c r="M14"/>
  <c r="M19"/>
  <c r="M25"/>
  <c r="M30"/>
  <c r="M35"/>
  <c r="M41"/>
  <c r="M46"/>
  <c r="M51"/>
  <c r="M57"/>
  <c r="M62"/>
  <c r="M67"/>
  <c r="M73"/>
  <c r="M78"/>
  <c r="M83"/>
  <c r="M89"/>
  <c r="M94"/>
  <c r="M99"/>
  <c r="M105"/>
  <c r="M110"/>
  <c r="M115"/>
  <c r="M121"/>
  <c r="M125"/>
  <c r="M129"/>
  <c r="M133"/>
  <c r="M137"/>
  <c r="M141"/>
  <c r="M145"/>
  <c r="M149"/>
  <c r="M153"/>
  <c r="M157"/>
  <c r="M161"/>
  <c r="M165"/>
  <c r="M169"/>
  <c r="M173"/>
  <c r="M177"/>
  <c r="M181"/>
  <c r="M185"/>
  <c r="M189"/>
  <c r="M193"/>
  <c r="M197"/>
  <c r="M201"/>
  <c r="M205"/>
  <c r="M209"/>
  <c r="M213"/>
  <c r="M217"/>
  <c r="M221"/>
  <c r="M225"/>
  <c r="M229"/>
  <c r="M233"/>
  <c r="M237"/>
  <c r="M241"/>
  <c r="M245"/>
  <c r="M249"/>
  <c r="M253"/>
  <c r="M257"/>
  <c r="M261"/>
  <c r="M265"/>
  <c r="M269"/>
  <c r="M273"/>
  <c r="M277"/>
  <c r="M281"/>
  <c r="M285"/>
  <c r="M289"/>
  <c r="M293"/>
  <c r="M297"/>
  <c r="M301"/>
  <c r="M2"/>
  <c r="M7"/>
  <c r="M13"/>
  <c r="M18"/>
  <c r="M23"/>
  <c r="M29"/>
  <c r="M34"/>
  <c r="M39"/>
  <c r="M45"/>
  <c r="M50"/>
  <c r="M55"/>
  <c r="M61"/>
  <c r="M66"/>
  <c r="M71"/>
  <c r="M77"/>
  <c r="M82"/>
  <c r="M87"/>
  <c r="M93"/>
  <c r="M98"/>
  <c r="M103"/>
  <c r="M109"/>
  <c r="M114"/>
  <c r="M119"/>
  <c r="M124"/>
  <c r="M128"/>
  <c r="M132"/>
  <c r="M136"/>
  <c r="M140"/>
  <c r="M144"/>
  <c r="M148"/>
  <c r="M152"/>
  <c r="M156"/>
  <c r="M160"/>
  <c r="M164"/>
  <c r="M168"/>
  <c r="M172"/>
  <c r="M176"/>
  <c r="M180"/>
  <c r="M184"/>
  <c r="M188"/>
  <c r="M192"/>
  <c r="M196"/>
  <c r="M200"/>
  <c r="M204"/>
  <c r="M208"/>
  <c r="M212"/>
  <c r="M216"/>
  <c r="M220"/>
  <c r="M224"/>
  <c r="M228"/>
  <c r="M232"/>
  <c r="M236"/>
  <c r="M240"/>
  <c r="M244"/>
  <c r="M248"/>
  <c r="M252"/>
  <c r="M256"/>
  <c r="M260"/>
  <c r="M264"/>
  <c r="M268"/>
  <c r="M272"/>
  <c r="M276"/>
  <c r="M280"/>
  <c r="M284"/>
  <c r="M288"/>
  <c r="M292"/>
  <c r="M296"/>
  <c r="M300"/>
  <c r="M6"/>
  <c r="M11"/>
  <c r="M17"/>
  <c r="M22"/>
  <c r="M27"/>
  <c r="M33"/>
  <c r="M38"/>
  <c r="M43"/>
  <c r="M49"/>
  <c r="M54"/>
  <c r="M59"/>
  <c r="M65"/>
  <c r="M70"/>
  <c r="M75"/>
  <c r="M81"/>
  <c r="M86"/>
  <c r="M91"/>
  <c r="M97"/>
  <c r="M102"/>
  <c r="M107"/>
  <c r="M113"/>
  <c r="M118"/>
  <c r="M123"/>
  <c r="M127"/>
  <c r="M131"/>
  <c r="M135"/>
  <c r="M139"/>
  <c r="M143"/>
  <c r="M147"/>
  <c r="M151"/>
  <c r="M155"/>
  <c r="M159"/>
  <c r="M163"/>
  <c r="M167"/>
  <c r="M171"/>
  <c r="M175"/>
  <c r="M179"/>
  <c r="M183"/>
  <c r="M187"/>
  <c r="M191"/>
  <c r="M195"/>
  <c r="M199"/>
  <c r="M203"/>
  <c r="M207"/>
  <c r="M211"/>
  <c r="M215"/>
  <c r="M219"/>
  <c r="M223"/>
  <c r="M227"/>
  <c r="M231"/>
  <c r="M235"/>
  <c r="M239"/>
  <c r="M243"/>
  <c r="M247"/>
  <c r="M251"/>
  <c r="M255"/>
  <c r="M259"/>
  <c r="M263"/>
  <c r="M267"/>
  <c r="M271"/>
  <c r="M275"/>
  <c r="M279"/>
  <c r="M283"/>
  <c r="M287"/>
  <c r="M291"/>
  <c r="M295"/>
  <c r="M299"/>
  <c r="M5"/>
  <c r="M10"/>
  <c r="M15"/>
  <c r="M21"/>
  <c r="M26"/>
  <c r="M31"/>
  <c r="M37"/>
  <c r="M42"/>
  <c r="M47"/>
  <c r="M53"/>
  <c r="M58"/>
  <c r="M63"/>
  <c r="M69"/>
  <c r="M74"/>
  <c r="M79"/>
  <c r="M85"/>
  <c r="M90"/>
  <c r="M95"/>
  <c r="M101"/>
  <c r="M106"/>
  <c r="M111"/>
  <c r="M117"/>
  <c r="M122"/>
  <c r="M126"/>
  <c r="M130"/>
  <c r="M134"/>
  <c r="M138"/>
  <c r="M142"/>
  <c r="M146"/>
  <c r="M150"/>
  <c r="M154"/>
  <c r="M158"/>
  <c r="M162"/>
  <c r="M166"/>
  <c r="M170"/>
  <c r="M174"/>
  <c r="M178"/>
  <c r="M182"/>
  <c r="M186"/>
  <c r="M190"/>
  <c r="M194"/>
  <c r="M198"/>
  <c r="M202"/>
  <c r="M206"/>
  <c r="M210"/>
  <c r="M214"/>
  <c r="M218"/>
  <c r="M222"/>
  <c r="M226"/>
  <c r="M230"/>
  <c r="M234"/>
  <c r="M238"/>
  <c r="M242"/>
  <c r="M246"/>
  <c r="M250"/>
  <c r="M254"/>
  <c r="M258"/>
  <c r="M262"/>
  <c r="M266"/>
  <c r="M270"/>
  <c r="M274"/>
  <c r="M278"/>
  <c r="M282"/>
  <c r="M286"/>
  <c r="M290"/>
  <c r="M294"/>
  <c r="M298"/>
  <c r="L4"/>
  <c r="L8"/>
  <c r="L12"/>
  <c r="L16"/>
  <c r="L20"/>
  <c r="L24"/>
  <c r="L28"/>
  <c r="L32"/>
  <c r="L36"/>
  <c r="L40"/>
  <c r="L44"/>
  <c r="L48"/>
  <c r="L52"/>
  <c r="L56"/>
  <c r="L60"/>
  <c r="L64"/>
  <c r="L68"/>
  <c r="L72"/>
  <c r="L76"/>
  <c r="L80"/>
  <c r="L84"/>
  <c r="L88"/>
  <c r="L92"/>
  <c r="L96"/>
  <c r="L100"/>
  <c r="L104"/>
  <c r="L108"/>
  <c r="L112"/>
  <c r="L116"/>
  <c r="L120"/>
  <c r="L124"/>
  <c r="L128"/>
  <c r="L132"/>
  <c r="L136"/>
  <c r="L140"/>
  <c r="L144"/>
  <c r="L148"/>
  <c r="L152"/>
  <c r="L156"/>
  <c r="L160"/>
  <c r="L164"/>
  <c r="L168"/>
  <c r="L172"/>
  <c r="L176"/>
  <c r="L180"/>
  <c r="L184"/>
  <c r="L188"/>
  <c r="L192"/>
  <c r="L196"/>
  <c r="L200"/>
  <c r="L204"/>
  <c r="L208"/>
  <c r="L212"/>
  <c r="L216"/>
  <c r="L220"/>
  <c r="L224"/>
  <c r="L228"/>
  <c r="L232"/>
  <c r="L236"/>
  <c r="L240"/>
  <c r="L244"/>
  <c r="L248"/>
  <c r="L252"/>
  <c r="L256"/>
  <c r="L260"/>
  <c r="L264"/>
  <c r="L268"/>
  <c r="L272"/>
  <c r="L276"/>
  <c r="L280"/>
  <c r="L284"/>
  <c r="L288"/>
  <c r="L292"/>
  <c r="L296"/>
  <c r="L300"/>
  <c r="L3"/>
  <c r="L7"/>
  <c r="L11"/>
  <c r="L15"/>
  <c r="L19"/>
  <c r="L23"/>
  <c r="L27"/>
  <c r="L31"/>
  <c r="L35"/>
  <c r="L39"/>
  <c r="L43"/>
  <c r="L47"/>
  <c r="L51"/>
  <c r="L55"/>
  <c r="L59"/>
  <c r="L63"/>
  <c r="L67"/>
  <c r="L71"/>
  <c r="L75"/>
  <c r="L79"/>
  <c r="L83"/>
  <c r="L87"/>
  <c r="L91"/>
  <c r="L95"/>
  <c r="L99"/>
  <c r="L103"/>
  <c r="L107"/>
  <c r="L111"/>
  <c r="L115"/>
  <c r="L119"/>
  <c r="L123"/>
  <c r="L127"/>
  <c r="L131"/>
  <c r="L135"/>
  <c r="L139"/>
  <c r="L143"/>
  <c r="L147"/>
  <c r="L151"/>
  <c r="L155"/>
  <c r="L159"/>
  <c r="L163"/>
  <c r="L167"/>
  <c r="L171"/>
  <c r="L175"/>
  <c r="L179"/>
  <c r="L183"/>
  <c r="L187"/>
  <c r="L191"/>
  <c r="L195"/>
  <c r="L199"/>
  <c r="L203"/>
  <c r="L207"/>
  <c r="L211"/>
  <c r="L215"/>
  <c r="L219"/>
  <c r="L223"/>
  <c r="L227"/>
  <c r="L231"/>
  <c r="L235"/>
  <c r="L239"/>
  <c r="L243"/>
  <c r="L247"/>
  <c r="L251"/>
  <c r="L255"/>
  <c r="L259"/>
  <c r="L263"/>
  <c r="L267"/>
  <c r="L271"/>
  <c r="L275"/>
  <c r="L279"/>
  <c r="L283"/>
  <c r="L287"/>
  <c r="L291"/>
  <c r="L295"/>
  <c r="L299"/>
  <c r="L2"/>
  <c r="L6"/>
  <c r="L10"/>
  <c r="L14"/>
  <c r="L18"/>
  <c r="L22"/>
  <c r="L26"/>
  <c r="L30"/>
  <c r="L34"/>
  <c r="L38"/>
  <c r="L42"/>
  <c r="L46"/>
  <c r="L50"/>
  <c r="L54"/>
  <c r="L58"/>
  <c r="L62"/>
  <c r="L66"/>
  <c r="L70"/>
  <c r="L74"/>
  <c r="L78"/>
  <c r="L82"/>
  <c r="L86"/>
  <c r="L90"/>
  <c r="L94"/>
  <c r="L98"/>
  <c r="L102"/>
  <c r="L106"/>
  <c r="L110"/>
  <c r="L114"/>
  <c r="L118"/>
  <c r="L122"/>
  <c r="L126"/>
  <c r="L130"/>
  <c r="L134"/>
  <c r="L138"/>
  <c r="L142"/>
  <c r="L146"/>
  <c r="L150"/>
  <c r="L154"/>
  <c r="L158"/>
  <c r="L162"/>
  <c r="L166"/>
  <c r="L170"/>
  <c r="L174"/>
  <c r="L178"/>
  <c r="L182"/>
  <c r="L186"/>
  <c r="L190"/>
  <c r="L194"/>
  <c r="L198"/>
  <c r="L202"/>
  <c r="L206"/>
  <c r="L210"/>
  <c r="L214"/>
  <c r="L218"/>
  <c r="L222"/>
  <c r="L226"/>
  <c r="L230"/>
  <c r="L234"/>
  <c r="L238"/>
  <c r="L242"/>
  <c r="L246"/>
  <c r="L250"/>
  <c r="L254"/>
  <c r="L258"/>
  <c r="L262"/>
  <c r="L266"/>
  <c r="L270"/>
  <c r="L274"/>
  <c r="L278"/>
  <c r="L282"/>
  <c r="L286"/>
  <c r="L290"/>
  <c r="L294"/>
  <c r="L298"/>
  <c r="L17"/>
  <c r="L33"/>
  <c r="L49"/>
  <c r="L65"/>
  <c r="L81"/>
  <c r="L97"/>
  <c r="L113"/>
  <c r="L129"/>
  <c r="L145"/>
  <c r="L161"/>
  <c r="L177"/>
  <c r="L193"/>
  <c r="L209"/>
  <c r="L225"/>
  <c r="L241"/>
  <c r="L257"/>
  <c r="L273"/>
  <c r="L289"/>
  <c r="L13"/>
  <c r="L29"/>
  <c r="L45"/>
  <c r="L61"/>
  <c r="L77"/>
  <c r="L93"/>
  <c r="L109"/>
  <c r="L125"/>
  <c r="L141"/>
  <c r="L157"/>
  <c r="L173"/>
  <c r="L189"/>
  <c r="L205"/>
  <c r="L221"/>
  <c r="L237"/>
  <c r="L253"/>
  <c r="L269"/>
  <c r="L285"/>
  <c r="L301"/>
  <c r="L9"/>
  <c r="L25"/>
  <c r="L41"/>
  <c r="L57"/>
  <c r="L73"/>
  <c r="L89"/>
  <c r="L105"/>
  <c r="L121"/>
  <c r="L137"/>
  <c r="L153"/>
  <c r="L169"/>
  <c r="L185"/>
  <c r="L201"/>
  <c r="L217"/>
  <c r="L233"/>
  <c r="L249"/>
  <c r="L265"/>
  <c r="L281"/>
  <c r="L297"/>
  <c r="L5"/>
  <c r="L21"/>
  <c r="L37"/>
  <c r="L53"/>
  <c r="L69"/>
  <c r="L85"/>
  <c r="L101"/>
  <c r="L117"/>
  <c r="L133"/>
  <c r="L149"/>
  <c r="L165"/>
  <c r="L181"/>
  <c r="L197"/>
  <c r="L213"/>
  <c r="L229"/>
  <c r="L245"/>
  <c r="L261"/>
  <c r="L277"/>
  <c r="L293"/>
  <c r="N2"/>
  <c r="N6"/>
  <c r="N10"/>
  <c r="N14"/>
  <c r="N18"/>
  <c r="N22"/>
  <c r="N26"/>
  <c r="N30"/>
  <c r="N34"/>
  <c r="N38"/>
  <c r="N42"/>
  <c r="N46"/>
  <c r="N50"/>
  <c r="N54"/>
  <c r="N58"/>
  <c r="N62"/>
  <c r="N66"/>
  <c r="N70"/>
  <c r="N74"/>
  <c r="N78"/>
  <c r="N82"/>
  <c r="N86"/>
  <c r="N90"/>
  <c r="N94"/>
  <c r="N98"/>
  <c r="N102"/>
  <c r="N106"/>
  <c r="N110"/>
  <c r="N114"/>
  <c r="N118"/>
  <c r="N122"/>
  <c r="N126"/>
  <c r="N130"/>
  <c r="N134"/>
  <c r="N138"/>
  <c r="N142"/>
  <c r="N146"/>
  <c r="N150"/>
  <c r="N154"/>
  <c r="N158"/>
  <c r="N162"/>
  <c r="N166"/>
  <c r="N170"/>
  <c r="N174"/>
  <c r="N178"/>
  <c r="N182"/>
  <c r="N186"/>
  <c r="N190"/>
  <c r="N194"/>
  <c r="N198"/>
  <c r="N202"/>
  <c r="N206"/>
  <c r="N210"/>
  <c r="N214"/>
  <c r="N218"/>
  <c r="N222"/>
  <c r="N226"/>
  <c r="N230"/>
  <c r="N234"/>
  <c r="N238"/>
  <c r="N242"/>
  <c r="N246"/>
  <c r="N250"/>
  <c r="N254"/>
  <c r="N258"/>
  <c r="N262"/>
  <c r="N266"/>
  <c r="N270"/>
  <c r="N274"/>
  <c r="N278"/>
  <c r="N282"/>
  <c r="N286"/>
  <c r="N290"/>
  <c r="N294"/>
  <c r="N298"/>
  <c r="N5"/>
  <c r="N9"/>
  <c r="N13"/>
  <c r="N17"/>
  <c r="N21"/>
  <c r="N25"/>
  <c r="N29"/>
  <c r="N33"/>
  <c r="N37"/>
  <c r="N41"/>
  <c r="N45"/>
  <c r="N49"/>
  <c r="N53"/>
  <c r="N57"/>
  <c r="N61"/>
  <c r="N65"/>
  <c r="N69"/>
  <c r="N73"/>
  <c r="N77"/>
  <c r="N81"/>
  <c r="N85"/>
  <c r="N89"/>
  <c r="N93"/>
  <c r="N97"/>
  <c r="N101"/>
  <c r="N105"/>
  <c r="N109"/>
  <c r="N113"/>
  <c r="N117"/>
  <c r="N121"/>
  <c r="N125"/>
  <c r="N129"/>
  <c r="N133"/>
  <c r="N137"/>
  <c r="N141"/>
  <c r="N145"/>
  <c r="N149"/>
  <c r="N153"/>
  <c r="N157"/>
  <c r="N161"/>
  <c r="N165"/>
  <c r="N169"/>
  <c r="N173"/>
  <c r="N177"/>
  <c r="N181"/>
  <c r="N185"/>
  <c r="N189"/>
  <c r="N193"/>
  <c r="N197"/>
  <c r="N201"/>
  <c r="N205"/>
  <c r="N209"/>
  <c r="N213"/>
  <c r="N217"/>
  <c r="N221"/>
  <c r="N225"/>
  <c r="N229"/>
  <c r="N233"/>
  <c r="N237"/>
  <c r="N241"/>
  <c r="N245"/>
  <c r="N249"/>
  <c r="N253"/>
  <c r="N257"/>
  <c r="N261"/>
  <c r="N265"/>
  <c r="N269"/>
  <c r="N273"/>
  <c r="N277"/>
  <c r="N281"/>
  <c r="N285"/>
  <c r="N289"/>
  <c r="N293"/>
  <c r="N297"/>
  <c r="N301"/>
  <c r="N4"/>
  <c r="N8"/>
  <c r="N12"/>
  <c r="N16"/>
  <c r="N20"/>
  <c r="N24"/>
  <c r="N28"/>
  <c r="N32"/>
  <c r="N36"/>
  <c r="N40"/>
  <c r="N44"/>
  <c r="N48"/>
  <c r="N52"/>
  <c r="N56"/>
  <c r="N60"/>
  <c r="N64"/>
  <c r="N68"/>
  <c r="N72"/>
  <c r="N76"/>
  <c r="N80"/>
  <c r="N84"/>
  <c r="N88"/>
  <c r="N92"/>
  <c r="N96"/>
  <c r="N100"/>
  <c r="N104"/>
  <c r="N108"/>
  <c r="N112"/>
  <c r="N116"/>
  <c r="N120"/>
  <c r="N124"/>
  <c r="N128"/>
  <c r="N132"/>
  <c r="N136"/>
  <c r="N140"/>
  <c r="N144"/>
  <c r="N148"/>
  <c r="N152"/>
  <c r="N156"/>
  <c r="N3"/>
  <c r="N7"/>
  <c r="N11"/>
  <c r="N15"/>
  <c r="N19"/>
  <c r="N23"/>
  <c r="N27"/>
  <c r="N31"/>
  <c r="N35"/>
  <c r="N51"/>
  <c r="N67"/>
  <c r="N83"/>
  <c r="N99"/>
  <c r="N115"/>
  <c r="N131"/>
  <c r="N147"/>
  <c r="N160"/>
  <c r="N168"/>
  <c r="N176"/>
  <c r="N184"/>
  <c r="N192"/>
  <c r="N200"/>
  <c r="N208"/>
  <c r="N216"/>
  <c r="N224"/>
  <c r="N232"/>
  <c r="N240"/>
  <c r="N248"/>
  <c r="N256"/>
  <c r="N264"/>
  <c r="N272"/>
  <c r="N280"/>
  <c r="N288"/>
  <c r="N296"/>
  <c r="N47"/>
  <c r="N63"/>
  <c r="N79"/>
  <c r="N95"/>
  <c r="N111"/>
  <c r="N127"/>
  <c r="N143"/>
  <c r="N159"/>
  <c r="N167"/>
  <c r="N175"/>
  <c r="N183"/>
  <c r="N191"/>
  <c r="N199"/>
  <c r="N207"/>
  <c r="N215"/>
  <c r="N223"/>
  <c r="N231"/>
  <c r="N239"/>
  <c r="N247"/>
  <c r="N255"/>
  <c r="N263"/>
  <c r="N271"/>
  <c r="N279"/>
  <c r="N287"/>
  <c r="N295"/>
  <c r="N43"/>
  <c r="N59"/>
  <c r="N75"/>
  <c r="N91"/>
  <c r="N107"/>
  <c r="N123"/>
  <c r="N139"/>
  <c r="N155"/>
  <c r="N164"/>
  <c r="N172"/>
  <c r="N180"/>
  <c r="N188"/>
  <c r="N196"/>
  <c r="N204"/>
  <c r="N212"/>
  <c r="N220"/>
  <c r="N228"/>
  <c r="N236"/>
  <c r="N244"/>
  <c r="N252"/>
  <c r="N260"/>
  <c r="N268"/>
  <c r="N276"/>
  <c r="N284"/>
  <c r="N292"/>
  <c r="N300"/>
  <c r="N39"/>
  <c r="N55"/>
  <c r="N71"/>
  <c r="N87"/>
  <c r="N103"/>
  <c r="N119"/>
  <c r="N135"/>
  <c r="N151"/>
  <c r="N163"/>
  <c r="N171"/>
  <c r="N179"/>
  <c r="N187"/>
  <c r="N195"/>
  <c r="N203"/>
  <c r="N211"/>
  <c r="N219"/>
  <c r="N227"/>
  <c r="N235"/>
  <c r="N243"/>
  <c r="N251"/>
  <c r="N259"/>
  <c r="N267"/>
  <c r="N275"/>
  <c r="N283"/>
  <c r="N291"/>
  <c r="N299"/>
  <c r="O3"/>
  <c r="O7"/>
  <c r="O11"/>
  <c r="O15"/>
  <c r="O19"/>
  <c r="O23"/>
  <c r="O27"/>
  <c r="O31"/>
  <c r="O35"/>
  <c r="O39"/>
  <c r="O43"/>
  <c r="O47"/>
  <c r="O51"/>
  <c r="O55"/>
  <c r="O59"/>
  <c r="O63"/>
  <c r="O67"/>
  <c r="O71"/>
  <c r="O75"/>
  <c r="O79"/>
  <c r="O83"/>
  <c r="O87"/>
  <c r="O91"/>
  <c r="O95"/>
  <c r="O99"/>
  <c r="O103"/>
  <c r="O107"/>
  <c r="O111"/>
  <c r="O115"/>
  <c r="O119"/>
  <c r="O123"/>
  <c r="O127"/>
  <c r="O131"/>
  <c r="O135"/>
  <c r="O139"/>
  <c r="O143"/>
  <c r="O147"/>
  <c r="O151"/>
  <c r="O155"/>
  <c r="O159"/>
  <c r="O163"/>
  <c r="O167"/>
  <c r="O171"/>
  <c r="O175"/>
  <c r="O179"/>
  <c r="O183"/>
  <c r="O187"/>
  <c r="O191"/>
  <c r="O195"/>
  <c r="O199"/>
  <c r="O203"/>
  <c r="O207"/>
  <c r="O211"/>
  <c r="O215"/>
  <c r="O219"/>
  <c r="O223"/>
  <c r="O227"/>
  <c r="O231"/>
  <c r="O235"/>
  <c r="O239"/>
  <c r="O243"/>
  <c r="O247"/>
  <c r="O251"/>
  <c r="O255"/>
  <c r="O259"/>
  <c r="O263"/>
  <c r="O267"/>
  <c r="O271"/>
  <c r="O275"/>
  <c r="O279"/>
  <c r="O283"/>
  <c r="O287"/>
  <c r="O291"/>
  <c r="O295"/>
  <c r="O299"/>
  <c r="O2"/>
  <c r="O6"/>
  <c r="O10"/>
  <c r="O14"/>
  <c r="O18"/>
  <c r="O22"/>
  <c r="O26"/>
  <c r="O30"/>
  <c r="O34"/>
  <c r="O38"/>
  <c r="O42"/>
  <c r="O46"/>
  <c r="O50"/>
  <c r="O54"/>
  <c r="O58"/>
  <c r="O62"/>
  <c r="O66"/>
  <c r="O70"/>
  <c r="O74"/>
  <c r="O78"/>
  <c r="O82"/>
  <c r="O86"/>
  <c r="O90"/>
  <c r="O94"/>
  <c r="O98"/>
  <c r="O102"/>
  <c r="O106"/>
  <c r="O110"/>
  <c r="O114"/>
  <c r="O118"/>
  <c r="O122"/>
  <c r="O126"/>
  <c r="O130"/>
  <c r="O134"/>
  <c r="O138"/>
  <c r="O142"/>
  <c r="O146"/>
  <c r="O150"/>
  <c r="O154"/>
  <c r="O158"/>
  <c r="O162"/>
  <c r="O166"/>
  <c r="O170"/>
  <c r="O174"/>
  <c r="O178"/>
  <c r="O182"/>
  <c r="O186"/>
  <c r="O190"/>
  <c r="O194"/>
  <c r="O198"/>
  <c r="O202"/>
  <c r="O206"/>
  <c r="O210"/>
  <c r="O214"/>
  <c r="O218"/>
  <c r="O222"/>
  <c r="O226"/>
  <c r="O230"/>
  <c r="O234"/>
  <c r="O238"/>
  <c r="O242"/>
  <c r="O246"/>
  <c r="O250"/>
  <c r="O254"/>
  <c r="O258"/>
  <c r="O262"/>
  <c r="O266"/>
  <c r="O270"/>
  <c r="O274"/>
  <c r="O278"/>
  <c r="O282"/>
  <c r="O286"/>
  <c r="O290"/>
  <c r="O294"/>
  <c r="O298"/>
  <c r="O5"/>
  <c r="O9"/>
  <c r="O13"/>
  <c r="O17"/>
  <c r="O21"/>
  <c r="O25"/>
  <c r="O29"/>
  <c r="O33"/>
  <c r="O37"/>
  <c r="O41"/>
  <c r="O45"/>
  <c r="O49"/>
  <c r="O53"/>
  <c r="O57"/>
  <c r="O61"/>
  <c r="O65"/>
  <c r="O69"/>
  <c r="O73"/>
  <c r="O77"/>
  <c r="O81"/>
  <c r="O85"/>
  <c r="O89"/>
  <c r="O93"/>
  <c r="O97"/>
  <c r="O101"/>
  <c r="O105"/>
  <c r="O109"/>
  <c r="O113"/>
  <c r="O117"/>
  <c r="O121"/>
  <c r="O125"/>
  <c r="O129"/>
  <c r="O133"/>
  <c r="O137"/>
  <c r="O141"/>
  <c r="O145"/>
  <c r="O149"/>
  <c r="O153"/>
  <c r="O157"/>
  <c r="O161"/>
  <c r="O165"/>
  <c r="O169"/>
  <c r="O173"/>
  <c r="O177"/>
  <c r="O181"/>
  <c r="O185"/>
  <c r="O189"/>
  <c r="O193"/>
  <c r="O197"/>
  <c r="O201"/>
  <c r="O205"/>
  <c r="O209"/>
  <c r="O213"/>
  <c r="O217"/>
  <c r="O221"/>
  <c r="O225"/>
  <c r="O229"/>
  <c r="O233"/>
  <c r="O237"/>
  <c r="O241"/>
  <c r="O245"/>
  <c r="O249"/>
  <c r="O253"/>
  <c r="O257"/>
  <c r="O261"/>
  <c r="O265"/>
  <c r="O269"/>
  <c r="O273"/>
  <c r="O277"/>
  <c r="O281"/>
  <c r="O285"/>
  <c r="O289"/>
  <c r="O293"/>
  <c r="O297"/>
  <c r="O301"/>
  <c r="O4"/>
  <c r="O8"/>
  <c r="O12"/>
  <c r="O16"/>
  <c r="O20"/>
  <c r="O24"/>
  <c r="O28"/>
  <c r="O32"/>
  <c r="O36"/>
  <c r="O40"/>
  <c r="O44"/>
  <c r="O48"/>
  <c r="O52"/>
  <c r="O56"/>
  <c r="O60"/>
  <c r="O64"/>
  <c r="O68"/>
  <c r="O72"/>
  <c r="O76"/>
  <c r="O80"/>
  <c r="O84"/>
  <c r="O88"/>
  <c r="O92"/>
  <c r="O96"/>
  <c r="O100"/>
  <c r="O104"/>
  <c r="O108"/>
  <c r="O112"/>
  <c r="O116"/>
  <c r="O120"/>
  <c r="O124"/>
  <c r="O128"/>
  <c r="O132"/>
  <c r="O136"/>
  <c r="O140"/>
  <c r="O144"/>
  <c r="O148"/>
  <c r="O152"/>
  <c r="O156"/>
  <c r="O160"/>
  <c r="O164"/>
  <c r="O168"/>
  <c r="O172"/>
  <c r="O176"/>
  <c r="O180"/>
  <c r="O184"/>
  <c r="O188"/>
  <c r="O192"/>
  <c r="O196"/>
  <c r="O200"/>
  <c r="O204"/>
  <c r="O208"/>
  <c r="O212"/>
  <c r="O216"/>
  <c r="O220"/>
  <c r="O224"/>
  <c r="O228"/>
  <c r="O232"/>
  <c r="O236"/>
  <c r="O240"/>
  <c r="O244"/>
  <c r="O248"/>
  <c r="O252"/>
  <c r="O256"/>
  <c r="O260"/>
  <c r="O264"/>
  <c r="O268"/>
  <c r="O272"/>
  <c r="O276"/>
  <c r="O280"/>
  <c r="O284"/>
  <c r="O288"/>
  <c r="O292"/>
  <c r="O296"/>
  <c r="O300"/>
  <c r="P4"/>
  <c r="P8"/>
  <c r="P12"/>
  <c r="P16"/>
  <c r="P20"/>
  <c r="P24"/>
  <c r="P28"/>
  <c r="P32"/>
  <c r="P36"/>
  <c r="P40"/>
  <c r="P44"/>
  <c r="P48"/>
  <c r="P52"/>
  <c r="P56"/>
  <c r="P60"/>
  <c r="P64"/>
  <c r="P68"/>
  <c r="P72"/>
  <c r="P76"/>
  <c r="P80"/>
  <c r="P84"/>
  <c r="P88"/>
  <c r="P92"/>
  <c r="P96"/>
  <c r="P100"/>
  <c r="P104"/>
  <c r="P108"/>
  <c r="P112"/>
  <c r="P116"/>
  <c r="P120"/>
  <c r="P124"/>
  <c r="P128"/>
  <c r="P132"/>
  <c r="P136"/>
  <c r="P140"/>
  <c r="P144"/>
  <c r="P148"/>
  <c r="P152"/>
  <c r="P156"/>
  <c r="P160"/>
  <c r="P164"/>
  <c r="P168"/>
  <c r="P172"/>
  <c r="P176"/>
  <c r="P180"/>
  <c r="P184"/>
  <c r="P188"/>
  <c r="P192"/>
  <c r="P196"/>
  <c r="P200"/>
  <c r="P204"/>
  <c r="P208"/>
  <c r="P212"/>
  <c r="P216"/>
  <c r="P220"/>
  <c r="P224"/>
  <c r="P228"/>
  <c r="P232"/>
  <c r="P236"/>
  <c r="P240"/>
  <c r="P244"/>
  <c r="P248"/>
  <c r="P252"/>
  <c r="P256"/>
  <c r="P260"/>
  <c r="P264"/>
  <c r="P268"/>
  <c r="P272"/>
  <c r="P276"/>
  <c r="P280"/>
  <c r="P284"/>
  <c r="P288"/>
  <c r="P292"/>
  <c r="P296"/>
  <c r="P300"/>
  <c r="P3"/>
  <c r="P7"/>
  <c r="P11"/>
  <c r="P15"/>
  <c r="P19"/>
  <c r="P23"/>
  <c r="P27"/>
  <c r="P31"/>
  <c r="P35"/>
  <c r="P39"/>
  <c r="P43"/>
  <c r="P47"/>
  <c r="P51"/>
  <c r="P55"/>
  <c r="P59"/>
  <c r="P63"/>
  <c r="P67"/>
  <c r="P71"/>
  <c r="P75"/>
  <c r="P79"/>
  <c r="P83"/>
  <c r="P87"/>
  <c r="P91"/>
  <c r="P95"/>
  <c r="P99"/>
  <c r="P103"/>
  <c r="P107"/>
  <c r="P111"/>
  <c r="P115"/>
  <c r="P119"/>
  <c r="P123"/>
  <c r="P127"/>
  <c r="P131"/>
  <c r="P135"/>
  <c r="P139"/>
  <c r="P143"/>
  <c r="P147"/>
  <c r="P151"/>
  <c r="P155"/>
  <c r="P159"/>
  <c r="P163"/>
  <c r="P167"/>
  <c r="P171"/>
  <c r="P175"/>
  <c r="P179"/>
  <c r="P183"/>
  <c r="P187"/>
  <c r="P191"/>
  <c r="P195"/>
  <c r="P199"/>
  <c r="P203"/>
  <c r="P207"/>
  <c r="P211"/>
  <c r="P215"/>
  <c r="P219"/>
  <c r="P223"/>
  <c r="P227"/>
  <c r="P231"/>
  <c r="P235"/>
  <c r="P239"/>
  <c r="P243"/>
  <c r="P247"/>
  <c r="P251"/>
  <c r="P255"/>
  <c r="P259"/>
  <c r="P263"/>
  <c r="P267"/>
  <c r="P271"/>
  <c r="P275"/>
  <c r="P279"/>
  <c r="P283"/>
  <c r="P287"/>
  <c r="P291"/>
  <c r="P295"/>
  <c r="P299"/>
  <c r="P2"/>
  <c r="P6"/>
  <c r="P10"/>
  <c r="P14"/>
  <c r="P18"/>
  <c r="P22"/>
  <c r="P26"/>
  <c r="P30"/>
  <c r="P34"/>
  <c r="P38"/>
  <c r="P42"/>
  <c r="P46"/>
  <c r="P50"/>
  <c r="P54"/>
  <c r="P58"/>
  <c r="P62"/>
  <c r="P66"/>
  <c r="P70"/>
  <c r="P74"/>
  <c r="P78"/>
  <c r="P82"/>
  <c r="P86"/>
  <c r="P90"/>
  <c r="P94"/>
  <c r="P98"/>
  <c r="P102"/>
  <c r="P106"/>
  <c r="P110"/>
  <c r="P114"/>
  <c r="P118"/>
  <c r="P122"/>
  <c r="P126"/>
  <c r="P130"/>
  <c r="P134"/>
  <c r="P138"/>
  <c r="P142"/>
  <c r="P146"/>
  <c r="P150"/>
  <c r="P154"/>
  <c r="P158"/>
  <c r="P162"/>
  <c r="P166"/>
  <c r="P170"/>
  <c r="P174"/>
  <c r="P178"/>
  <c r="P182"/>
  <c r="P186"/>
  <c r="P190"/>
  <c r="P194"/>
  <c r="P198"/>
  <c r="P202"/>
  <c r="P206"/>
  <c r="P210"/>
  <c r="P214"/>
  <c r="P218"/>
  <c r="P222"/>
  <c r="P226"/>
  <c r="P230"/>
  <c r="P234"/>
  <c r="P238"/>
  <c r="P242"/>
  <c r="P246"/>
  <c r="P250"/>
  <c r="P254"/>
  <c r="P258"/>
  <c r="P262"/>
  <c r="P266"/>
  <c r="P270"/>
  <c r="P274"/>
  <c r="P278"/>
  <c r="P282"/>
  <c r="P286"/>
  <c r="P290"/>
  <c r="P294"/>
  <c r="P298"/>
  <c r="P5"/>
  <c r="P9"/>
  <c r="P13"/>
  <c r="P17"/>
  <c r="P21"/>
  <c r="P25"/>
  <c r="P29"/>
  <c r="P33"/>
  <c r="P37"/>
  <c r="P41"/>
  <c r="P45"/>
  <c r="P49"/>
  <c r="P53"/>
  <c r="P57"/>
  <c r="P61"/>
  <c r="P65"/>
  <c r="P69"/>
  <c r="P73"/>
  <c r="P77"/>
  <c r="P81"/>
  <c r="P85"/>
  <c r="P89"/>
  <c r="P93"/>
  <c r="P97"/>
  <c r="P101"/>
  <c r="P105"/>
  <c r="P109"/>
  <c r="P113"/>
  <c r="P117"/>
  <c r="P121"/>
  <c r="P125"/>
  <c r="P129"/>
  <c r="P133"/>
  <c r="P137"/>
  <c r="P141"/>
  <c r="P145"/>
  <c r="P149"/>
  <c r="P153"/>
  <c r="P157"/>
  <c r="P161"/>
  <c r="P165"/>
  <c r="P169"/>
  <c r="P173"/>
  <c r="P177"/>
  <c r="P181"/>
  <c r="P185"/>
  <c r="P189"/>
  <c r="P193"/>
  <c r="P197"/>
  <c r="P201"/>
  <c r="P205"/>
  <c r="P209"/>
  <c r="P213"/>
  <c r="P217"/>
  <c r="P221"/>
  <c r="P225"/>
  <c r="P229"/>
  <c r="P233"/>
  <c r="P237"/>
  <c r="P241"/>
  <c r="P245"/>
  <c r="P249"/>
  <c r="P253"/>
  <c r="P257"/>
  <c r="P261"/>
  <c r="P265"/>
  <c r="P269"/>
  <c r="P273"/>
  <c r="P277"/>
  <c r="P281"/>
  <c r="P285"/>
  <c r="P289"/>
  <c r="P293"/>
  <c r="P297"/>
  <c r="P301"/>
  <c r="U2" l="1" a="1"/>
  <c r="V2" a="1"/>
  <c r="R1987"/>
  <c r="R1555"/>
  <c r="R1944"/>
  <c r="R2058"/>
  <c r="R498"/>
  <c r="R1360"/>
  <c r="R1364"/>
  <c r="R1730"/>
  <c r="R464"/>
  <c r="R662"/>
  <c r="R666"/>
  <c r="R1613"/>
  <c r="R970"/>
  <c r="R1993"/>
  <c r="R1884"/>
  <c r="R481"/>
  <c r="R89"/>
  <c r="R1738"/>
  <c r="R1742"/>
  <c r="R715"/>
  <c r="R548"/>
  <c r="R1270"/>
  <c r="R1274"/>
  <c r="R1913"/>
  <c r="R745"/>
  <c r="R1692"/>
  <c r="R849"/>
  <c r="R1719"/>
  <c r="R999"/>
  <c r="R2067"/>
  <c r="R1654"/>
  <c r="R1658"/>
  <c r="R1807"/>
  <c r="R194"/>
  <c r="R639"/>
  <c r="R669"/>
  <c r="R1496"/>
  <c r="R594"/>
  <c r="R1767"/>
  <c r="R1937"/>
  <c r="R1917"/>
  <c r="R309"/>
  <c r="R754"/>
  <c r="R1771"/>
  <c r="R1723"/>
  <c r="R377"/>
  <c r="R1802"/>
  <c r="R1969"/>
  <c r="R1073"/>
  <c r="R615"/>
  <c r="R444"/>
  <c r="R166"/>
  <c r="R1714"/>
  <c r="R280"/>
  <c r="R725"/>
  <c r="R643"/>
  <c r="R1043"/>
  <c r="R51"/>
  <c r="R55"/>
  <c r="R729"/>
  <c r="R1486"/>
  <c r="R580"/>
  <c r="R1524"/>
  <c r="R1634"/>
  <c r="R348"/>
  <c r="R583"/>
  <c r="R587"/>
  <c r="R1737"/>
  <c r="R611"/>
  <c r="R1956"/>
  <c r="R1960"/>
  <c r="R947"/>
  <c r="R276"/>
  <c r="R1454"/>
  <c r="R2011"/>
  <c r="R1929"/>
  <c r="R558"/>
  <c r="R561"/>
  <c r="R491"/>
  <c r="R205"/>
  <c r="R797"/>
  <c r="R1641"/>
  <c r="R1645"/>
  <c r="R2095"/>
  <c r="R1088"/>
  <c r="R1845"/>
  <c r="R1849"/>
  <c r="R1872"/>
  <c r="R417"/>
  <c r="R1567"/>
  <c r="R1984"/>
  <c r="R978"/>
  <c r="R27"/>
  <c r="R933"/>
  <c r="R884"/>
  <c r="R1447"/>
  <c r="R1113"/>
  <c r="R888"/>
  <c r="R706"/>
  <c r="R843"/>
  <c r="R2099"/>
  <c r="R957"/>
  <c r="R1089"/>
  <c r="R1677"/>
  <c r="R1876"/>
  <c r="R1211"/>
  <c r="R1958"/>
  <c r="R2014"/>
  <c r="R1563"/>
  <c r="R560"/>
  <c r="R1427"/>
  <c r="R1847"/>
  <c r="R100"/>
  <c r="R105"/>
  <c r="R903"/>
  <c r="R1124"/>
  <c r="R230"/>
  <c r="R314"/>
  <c r="R960"/>
  <c r="R1069"/>
  <c r="R847"/>
  <c r="R1293"/>
  <c r="R1291"/>
  <c r="R1295"/>
  <c r="R1178"/>
  <c r="R1448"/>
  <c r="R8"/>
  <c r="R1605"/>
  <c r="R1840"/>
  <c r="R690"/>
  <c r="R1186"/>
  <c r="R1190"/>
  <c r="R2025"/>
  <c r="R626"/>
  <c r="R116"/>
  <c r="R120"/>
  <c r="R4"/>
  <c r="R1997"/>
  <c r="R1609"/>
  <c r="R2082"/>
  <c r="R1300"/>
  <c r="R2020"/>
  <c r="R553"/>
  <c r="R525"/>
  <c r="R1946"/>
  <c r="R1916"/>
  <c r="R1523"/>
  <c r="R1527"/>
  <c r="R1382"/>
  <c r="R739"/>
  <c r="R1664"/>
  <c r="R1773"/>
  <c r="R1411"/>
  <c r="R1578"/>
  <c r="R1890"/>
  <c r="R1999"/>
  <c r="R1777"/>
  <c r="R1552"/>
  <c r="R1769"/>
  <c r="R390"/>
  <c r="R641"/>
  <c r="R275"/>
  <c r="R826"/>
  <c r="R935"/>
  <c r="R265"/>
  <c r="R299"/>
  <c r="R1107"/>
  <c r="R1216"/>
  <c r="R994"/>
  <c r="R1392"/>
  <c r="R458"/>
  <c r="R462"/>
  <c r="R1325"/>
  <c r="R1250"/>
  <c r="R375"/>
  <c r="R97"/>
  <c r="R26"/>
  <c r="R501"/>
  <c r="R295"/>
  <c r="R432"/>
  <c r="R126"/>
  <c r="R358"/>
  <c r="R1157"/>
  <c r="R1161"/>
  <c r="R939"/>
  <c r="R916"/>
  <c r="R571"/>
  <c r="R575"/>
  <c r="R150"/>
  <c r="R609"/>
  <c r="R905"/>
  <c r="R910"/>
  <c r="R1010"/>
  <c r="R1016"/>
  <c r="R1702"/>
  <c r="R1868"/>
  <c r="R1446"/>
  <c r="R1202"/>
  <c r="R1895"/>
  <c r="R2004"/>
  <c r="R1978"/>
  <c r="R533"/>
  <c r="R1785"/>
  <c r="R1251"/>
  <c r="R2008"/>
  <c r="R1899"/>
  <c r="R179"/>
  <c r="R2035"/>
  <c r="R1768"/>
  <c r="R303"/>
  <c r="R912"/>
  <c r="R917"/>
  <c r="R47"/>
  <c r="R109"/>
  <c r="R1282"/>
  <c r="R1588"/>
  <c r="R1138"/>
  <c r="R250"/>
  <c r="R414"/>
  <c r="R301"/>
  <c r="R1923"/>
  <c r="R896"/>
  <c r="R1921"/>
  <c r="R413"/>
  <c r="R1961"/>
  <c r="R1931"/>
  <c r="R1728"/>
  <c r="R1026"/>
  <c r="R1500"/>
  <c r="R372"/>
  <c r="R859"/>
  <c r="R1305"/>
  <c r="R1422"/>
  <c r="R988"/>
  <c r="R19"/>
  <c r="R1194"/>
  <c r="R520"/>
  <c r="R1319"/>
  <c r="R1850"/>
  <c r="R591"/>
  <c r="R1199"/>
  <c r="R1204"/>
  <c r="R1722"/>
  <c r="R1693"/>
  <c r="R1271"/>
  <c r="R1347"/>
  <c r="R1616"/>
  <c r="R663"/>
  <c r="R1361"/>
  <c r="R1066"/>
  <c r="R637"/>
  <c r="R2056"/>
  <c r="R1473"/>
  <c r="R198"/>
  <c r="R1877"/>
  <c r="R1569"/>
  <c r="R1951"/>
  <c r="R65"/>
  <c r="R557"/>
  <c r="R52"/>
  <c r="R281"/>
  <c r="R1750"/>
  <c r="R304"/>
  <c r="R751"/>
  <c r="R595"/>
  <c r="R1665"/>
  <c r="R1516"/>
  <c r="R667"/>
  <c r="R756"/>
  <c r="R2001"/>
  <c r="R483"/>
  <c r="R732"/>
  <c r="R1980"/>
  <c r="R1893"/>
  <c r="R223"/>
  <c r="R1817"/>
  <c r="R2018"/>
  <c r="R1359"/>
  <c r="R1685"/>
  <c r="R164"/>
  <c r="R57"/>
  <c r="R630"/>
  <c r="R446"/>
  <c r="R416"/>
  <c r="R169"/>
  <c r="R1582"/>
  <c r="R1660"/>
  <c r="R370"/>
  <c r="R269"/>
  <c r="R274"/>
  <c r="R1571"/>
  <c r="R1576"/>
  <c r="R1462"/>
  <c r="R1140"/>
  <c r="R835"/>
  <c r="R840"/>
  <c r="R1986"/>
  <c r="R1814"/>
  <c r="R2074"/>
  <c r="R2079"/>
  <c r="R2098"/>
  <c r="R1979"/>
  <c r="R1971"/>
  <c r="R2026"/>
  <c r="R550"/>
  <c r="R856"/>
  <c r="R389"/>
  <c r="R1514"/>
  <c r="R308"/>
  <c r="R1170"/>
  <c r="R1991"/>
  <c r="R1996"/>
  <c r="R2050"/>
  <c r="R328"/>
  <c r="R1403"/>
  <c r="R1934"/>
  <c r="R1155"/>
  <c r="R77"/>
  <c r="R1637"/>
  <c r="R1747"/>
  <c r="R1716"/>
  <c r="R1014"/>
  <c r="R2017"/>
  <c r="R475"/>
  <c r="R1453"/>
  <c r="R2029"/>
  <c r="R1176"/>
  <c r="R2070"/>
  <c r="R1788"/>
  <c r="R899"/>
  <c r="R2044"/>
  <c r="R1651"/>
  <c r="R1537"/>
  <c r="R760"/>
  <c r="R209"/>
  <c r="R322"/>
  <c r="R1766"/>
  <c r="R1772"/>
  <c r="R1640"/>
  <c r="R1646"/>
  <c r="R839"/>
  <c r="R822"/>
  <c r="R1429"/>
  <c r="R588"/>
  <c r="R1734"/>
  <c r="R1386"/>
  <c r="R975"/>
  <c r="R980"/>
  <c r="R1874"/>
  <c r="R1583"/>
  <c r="R1698"/>
  <c r="R1869"/>
  <c r="R1959"/>
  <c r="R1930"/>
  <c r="R182"/>
  <c r="R2034"/>
  <c r="R69"/>
  <c r="R727"/>
  <c r="R379"/>
  <c r="R488"/>
  <c r="R14"/>
  <c r="R1717"/>
  <c r="R206"/>
  <c r="R210"/>
  <c r="R93"/>
  <c r="R2075"/>
  <c r="R255"/>
  <c r="R1459"/>
  <c r="R1989"/>
  <c r="R1203"/>
  <c r="R2010"/>
  <c r="R1783"/>
  <c r="R1897"/>
  <c r="R1964"/>
  <c r="R2060"/>
  <c r="R2064"/>
  <c r="R2038"/>
  <c r="R2023"/>
  <c r="R1558"/>
  <c r="R1562"/>
  <c r="R1669"/>
  <c r="R1647"/>
  <c r="R1653"/>
  <c r="R1451"/>
  <c r="R604"/>
  <c r="R608"/>
  <c r="R941"/>
  <c r="R946"/>
  <c r="R1056"/>
  <c r="R2006"/>
  <c r="R184"/>
  <c r="R189"/>
  <c r="R607"/>
  <c r="R1811"/>
  <c r="R240"/>
  <c r="R246"/>
  <c r="R160"/>
  <c r="R1673"/>
  <c r="R229"/>
  <c r="R735"/>
  <c r="R1053"/>
  <c r="R1057"/>
  <c r="R522"/>
  <c r="R17"/>
  <c r="R862"/>
  <c r="R1920"/>
  <c r="R1081"/>
  <c r="R996"/>
  <c r="R357"/>
  <c r="R1254"/>
  <c r="R774"/>
  <c r="R1220"/>
  <c r="R1001"/>
  <c r="R890"/>
  <c r="R1611"/>
  <c r="R703"/>
  <c r="R636"/>
  <c r="R2054"/>
  <c r="R1968"/>
  <c r="R1575"/>
  <c r="R1461"/>
  <c r="R1308"/>
  <c r="R1827"/>
  <c r="R146"/>
  <c r="R1040"/>
  <c r="R747"/>
  <c r="R1604"/>
  <c r="R2078"/>
  <c r="R1488"/>
  <c r="R1531"/>
  <c r="R1025"/>
  <c r="R2030"/>
  <c r="R966"/>
  <c r="R711"/>
  <c r="R388"/>
  <c r="R393"/>
  <c r="R307"/>
  <c r="R665"/>
  <c r="R1990"/>
  <c r="R1995"/>
  <c r="R2049"/>
  <c r="R1196"/>
  <c r="R1402"/>
  <c r="R1407"/>
  <c r="R1153"/>
  <c r="R693"/>
  <c r="R1375"/>
  <c r="R1751"/>
  <c r="R1515"/>
  <c r="R1519"/>
  <c r="R2016"/>
  <c r="R474"/>
  <c r="R1452"/>
  <c r="R753"/>
  <c r="R1175"/>
  <c r="R2069"/>
  <c r="R1787"/>
  <c r="R787"/>
  <c r="R2043"/>
  <c r="R1649"/>
  <c r="R1535"/>
  <c r="R1852"/>
  <c r="R1502"/>
  <c r="R1952"/>
  <c r="R1684"/>
  <c r="R1688"/>
  <c r="R2101"/>
  <c r="R1644"/>
  <c r="R837"/>
  <c r="R167"/>
  <c r="R1428"/>
  <c r="R586"/>
  <c r="R1732"/>
  <c r="R670"/>
  <c r="R1848"/>
  <c r="R979"/>
  <c r="R1873"/>
  <c r="R278"/>
  <c r="R1560"/>
  <c r="R1142"/>
  <c r="R476"/>
  <c r="R1733"/>
  <c r="R186"/>
  <c r="R190"/>
  <c r="R577"/>
  <c r="R2096"/>
  <c r="R75"/>
  <c r="R436"/>
  <c r="R914"/>
  <c r="R1423"/>
  <c r="R721"/>
  <c r="R802"/>
  <c r="R440"/>
  <c r="R1843"/>
  <c r="R1695"/>
  <c r="R1573"/>
  <c r="R1205"/>
  <c r="R838"/>
  <c r="R943"/>
  <c r="R352"/>
  <c r="R494"/>
  <c r="R1139"/>
  <c r="R468"/>
  <c r="R241"/>
  <c r="R159"/>
  <c r="R1252"/>
  <c r="R974"/>
  <c r="R1167"/>
  <c r="R245"/>
  <c r="R1114"/>
  <c r="R1820"/>
  <c r="R473"/>
  <c r="R638"/>
  <c r="R552"/>
  <c r="R857"/>
  <c r="R1419"/>
  <c r="R48"/>
  <c r="R749"/>
  <c r="R1082"/>
  <c r="R356"/>
  <c r="R1589"/>
  <c r="R1528"/>
  <c r="R1532"/>
  <c r="R1086"/>
  <c r="R296"/>
  <c r="R214"/>
  <c r="R1231"/>
  <c r="R1340"/>
  <c r="R596"/>
  <c r="R1505"/>
  <c r="R1726"/>
  <c r="R692"/>
  <c r="R581"/>
  <c r="R1310"/>
  <c r="R523"/>
  <c r="R861"/>
  <c r="R918"/>
  <c r="R1193"/>
  <c r="R1197"/>
  <c r="R16"/>
  <c r="R717"/>
  <c r="R1338"/>
  <c r="R936"/>
  <c r="R318"/>
  <c r="R1816"/>
  <c r="R841"/>
  <c r="R1703"/>
  <c r="R1707"/>
  <c r="R248"/>
  <c r="R252"/>
  <c r="R697"/>
  <c r="R701"/>
  <c r="R894"/>
  <c r="R1003"/>
  <c r="R1988"/>
  <c r="R1012"/>
  <c r="R1572"/>
  <c r="R1992"/>
  <c r="R453"/>
  <c r="R1258"/>
  <c r="R1261"/>
  <c r="R1256"/>
  <c r="R331"/>
  <c r="R335"/>
  <c r="R808"/>
  <c r="R812"/>
  <c r="R1061"/>
  <c r="R1065"/>
  <c r="R1512"/>
  <c r="R1395"/>
  <c r="R1399"/>
  <c r="R1508"/>
  <c r="R92"/>
  <c r="R231"/>
  <c r="R901"/>
  <c r="R1123"/>
  <c r="R538"/>
  <c r="R1011"/>
  <c r="R1015"/>
  <c r="R1710"/>
  <c r="R1501"/>
  <c r="R1824"/>
  <c r="R1828"/>
  <c r="R1039"/>
  <c r="R1306"/>
  <c r="R1490"/>
  <c r="R1599"/>
  <c r="R145"/>
  <c r="R20"/>
  <c r="R425"/>
  <c r="R904"/>
  <c r="R1126"/>
  <c r="R343"/>
  <c r="R1404"/>
  <c r="R1408"/>
  <c r="R1851"/>
  <c r="R1551"/>
  <c r="R1965"/>
  <c r="R1570"/>
  <c r="R1460"/>
  <c r="R1027"/>
  <c r="R2051"/>
  <c r="R788"/>
  <c r="R1574"/>
  <c r="R1617"/>
  <c r="R37"/>
  <c r="R1047"/>
  <c r="R369"/>
  <c r="R225"/>
  <c r="R704"/>
  <c r="R842"/>
  <c r="R848"/>
  <c r="R958"/>
  <c r="R1068"/>
  <c r="R1179"/>
  <c r="R1184"/>
  <c r="R1294"/>
  <c r="R201"/>
  <c r="R87"/>
  <c r="R1633"/>
  <c r="R1638"/>
  <c r="R1748"/>
  <c r="R1859"/>
  <c r="R1795"/>
  <c r="R733"/>
  <c r="R1630"/>
  <c r="R58"/>
  <c r="R64"/>
  <c r="R1355"/>
  <c r="R424"/>
  <c r="R535"/>
  <c r="R540"/>
  <c r="R461"/>
  <c r="R761"/>
  <c r="R31"/>
  <c r="R36"/>
  <c r="R770"/>
  <c r="R1020"/>
  <c r="R1130"/>
  <c r="R1241"/>
  <c r="R1438"/>
  <c r="R1092"/>
  <c r="R1901"/>
  <c r="R1819"/>
  <c r="R1855"/>
  <c r="R421"/>
  <c r="R866"/>
  <c r="R448"/>
  <c r="R1464"/>
  <c r="R500"/>
  <c r="R504"/>
  <c r="R23"/>
  <c r="R2047"/>
  <c r="R1825"/>
  <c r="R1133"/>
  <c r="R1243"/>
  <c r="R515"/>
  <c r="R2045"/>
  <c r="R1650"/>
  <c r="R1540"/>
  <c r="R673"/>
  <c r="R1675"/>
  <c r="R1679"/>
  <c r="R1905"/>
  <c r="R590"/>
  <c r="R1789"/>
  <c r="R1793"/>
  <c r="R136"/>
  <c r="R305"/>
  <c r="R1172"/>
  <c r="R349"/>
  <c r="R1337"/>
  <c r="R1174"/>
  <c r="R1857"/>
  <c r="R1863"/>
  <c r="R909"/>
  <c r="R627"/>
  <c r="R38"/>
  <c r="R43"/>
  <c r="R1441"/>
  <c r="R1580"/>
  <c r="R598"/>
  <c r="R603"/>
  <c r="R1445"/>
  <c r="R1700"/>
  <c r="R1137"/>
  <c r="R1281"/>
  <c r="R1620"/>
  <c r="R1608"/>
  <c r="R1431"/>
  <c r="R1471"/>
  <c r="R517"/>
  <c r="R2084"/>
  <c r="R878"/>
  <c r="R883"/>
  <c r="R993"/>
  <c r="R1385"/>
  <c r="R1214"/>
  <c r="R1219"/>
  <c r="R1330"/>
  <c r="R132"/>
  <c r="R576"/>
  <c r="R188"/>
  <c r="R465"/>
  <c r="R490"/>
  <c r="R95"/>
  <c r="R1689"/>
  <c r="R852"/>
  <c r="R2041"/>
  <c r="R928"/>
  <c r="R21"/>
  <c r="R1333"/>
  <c r="R1314"/>
  <c r="R1286"/>
  <c r="R1729"/>
  <c r="R1362"/>
  <c r="R140"/>
  <c r="R1865"/>
  <c r="R158"/>
  <c r="R470"/>
  <c r="R2066"/>
  <c r="R1671"/>
  <c r="R527"/>
  <c r="R612"/>
  <c r="R1426"/>
  <c r="R985"/>
  <c r="R1038"/>
  <c r="R1826"/>
  <c r="R951"/>
  <c r="R818"/>
  <c r="R1715"/>
  <c r="R1967"/>
  <c r="R1933"/>
  <c r="R1024"/>
  <c r="R1618"/>
  <c r="R323"/>
  <c r="R1191"/>
  <c r="R1278"/>
  <c r="R1590"/>
  <c r="R410"/>
  <c r="R302"/>
  <c r="R215"/>
  <c r="R106"/>
  <c r="R831"/>
  <c r="R72"/>
  <c r="R439"/>
  <c r="R800"/>
  <c r="R1539"/>
  <c r="R952"/>
  <c r="R1456"/>
  <c r="R1736"/>
  <c r="R347"/>
  <c r="R1622"/>
  <c r="R359"/>
  <c r="R1058"/>
  <c r="R942"/>
  <c r="R2088"/>
  <c r="R1083"/>
  <c r="R1002"/>
  <c r="R775"/>
  <c r="R1976"/>
  <c r="R551"/>
  <c r="R1304"/>
  <c r="R524"/>
  <c r="R1119"/>
  <c r="R1228"/>
  <c r="R1232"/>
  <c r="R1341"/>
  <c r="R157"/>
  <c r="R162"/>
  <c r="R764"/>
  <c r="R33"/>
  <c r="R651"/>
  <c r="R455"/>
  <c r="R1346"/>
  <c r="R1350"/>
  <c r="R1128"/>
  <c r="R650"/>
  <c r="R312"/>
  <c r="R316"/>
  <c r="R59"/>
  <c r="R773"/>
  <c r="R1103"/>
  <c r="R1329"/>
  <c r="R998"/>
  <c r="R1529"/>
  <c r="R1829"/>
  <c r="R1833"/>
  <c r="R456"/>
  <c r="R1661"/>
  <c r="R283"/>
  <c r="R287"/>
  <c r="R170"/>
  <c r="R2"/>
  <c r="R509"/>
  <c r="R618"/>
  <c r="R396"/>
  <c r="R1603"/>
  <c r="R1982"/>
  <c r="R1812"/>
  <c r="R2065"/>
  <c r="R1731"/>
  <c r="R1871"/>
  <c r="R1564"/>
  <c r="R836"/>
  <c r="R696"/>
  <c r="R700"/>
  <c r="R893"/>
  <c r="R897"/>
  <c r="R1006"/>
  <c r="R1115"/>
  <c r="R1434"/>
  <c r="R1543"/>
  <c r="R1547"/>
  <c r="R1656"/>
  <c r="R677"/>
  <c r="R1595"/>
  <c r="R891"/>
  <c r="R1908"/>
  <c r="R1344"/>
  <c r="R131"/>
  <c r="R113"/>
  <c r="R334"/>
  <c r="R807"/>
  <c r="R272"/>
  <c r="R1060"/>
  <c r="R1064"/>
  <c r="R1285"/>
  <c r="R1746"/>
  <c r="R900"/>
  <c r="R1122"/>
  <c r="R1127"/>
  <c r="R148"/>
  <c r="R1491"/>
  <c r="R600"/>
  <c r="R765"/>
  <c r="R1579"/>
  <c r="R574"/>
  <c r="R1749"/>
  <c r="R1858"/>
  <c r="R1636"/>
  <c r="R1104"/>
  <c r="R911"/>
  <c r="R628"/>
  <c r="R1862"/>
  <c r="R647"/>
  <c r="R1200"/>
  <c r="R1642"/>
  <c r="R1151"/>
  <c r="R1156"/>
  <c r="R881"/>
  <c r="R990"/>
  <c r="R740"/>
  <c r="R1808"/>
  <c r="R1022"/>
  <c r="R1131"/>
  <c r="R769"/>
  <c r="R431"/>
  <c r="R1353"/>
  <c r="R1357"/>
  <c r="R1135"/>
  <c r="R1442"/>
  <c r="R1171"/>
  <c r="R752"/>
  <c r="R668"/>
  <c r="R708"/>
  <c r="R846"/>
  <c r="R1975"/>
  <c r="R1067"/>
  <c r="R1072"/>
  <c r="R1183"/>
  <c r="R1381"/>
  <c r="R199"/>
  <c r="R86"/>
  <c r="R91"/>
  <c r="R1076"/>
  <c r="R1383"/>
  <c r="R1521"/>
  <c r="R1526"/>
  <c r="R624"/>
  <c r="R954"/>
  <c r="R698"/>
  <c r="R1781"/>
  <c r="R1236"/>
  <c r="R622"/>
  <c r="R1352"/>
  <c r="R62"/>
  <c r="R313"/>
  <c r="R2086"/>
  <c r="R428"/>
  <c r="R539"/>
  <c r="R649"/>
  <c r="R898"/>
  <c r="R1129"/>
  <c r="R1134"/>
  <c r="R1245"/>
  <c r="R2072"/>
  <c r="R1538"/>
  <c r="R317"/>
  <c r="R321"/>
  <c r="R99"/>
  <c r="R2055"/>
  <c r="R654"/>
  <c r="R658"/>
  <c r="R541"/>
  <c r="R1416"/>
  <c r="R12"/>
  <c r="R373"/>
  <c r="R2090"/>
  <c r="R1192"/>
  <c r="R514"/>
  <c r="R737"/>
  <c r="R589"/>
  <c r="R1875"/>
  <c r="R1389"/>
  <c r="R1393"/>
  <c r="R1556"/>
  <c r="R1770"/>
  <c r="R67"/>
  <c r="R71"/>
  <c r="R1949"/>
  <c r="R1691"/>
  <c r="R2036"/>
  <c r="R1809"/>
  <c r="R180"/>
  <c r="R1041"/>
  <c r="R149"/>
  <c r="R736"/>
  <c r="R873"/>
  <c r="R1861"/>
  <c r="R908"/>
  <c r="R1880"/>
  <c r="R631"/>
  <c r="R42"/>
  <c r="R1440"/>
  <c r="R1545"/>
  <c r="R597"/>
  <c r="R602"/>
  <c r="R768"/>
  <c r="R1782"/>
  <c r="R1253"/>
  <c r="R1109"/>
  <c r="R889"/>
  <c r="R1372"/>
  <c r="R1268"/>
  <c r="R1070"/>
  <c r="R80"/>
  <c r="R1354"/>
  <c r="R790"/>
  <c r="R1469"/>
  <c r="R516"/>
  <c r="R738"/>
  <c r="R672"/>
  <c r="R882"/>
  <c r="R992"/>
  <c r="R1102"/>
  <c r="R976"/>
  <c r="R185"/>
  <c r="R161"/>
  <c r="R242"/>
  <c r="R530"/>
  <c r="R1683"/>
  <c r="R969"/>
  <c r="R1164"/>
  <c r="R469"/>
  <c r="R82"/>
  <c r="R716"/>
  <c r="R722"/>
  <c r="R76"/>
  <c r="R811"/>
  <c r="R605"/>
  <c r="R610"/>
  <c r="R804"/>
  <c r="R1289"/>
  <c r="R496"/>
  <c r="R353"/>
  <c r="R1091"/>
  <c r="R1902"/>
  <c r="R1223"/>
  <c r="R1417"/>
  <c r="R1534"/>
  <c r="R734"/>
  <c r="R1054"/>
  <c r="R492"/>
  <c r="R1169"/>
  <c r="R931"/>
  <c r="R354"/>
  <c r="R744"/>
  <c r="R497"/>
  <c r="R1262"/>
  <c r="R1472"/>
  <c r="R2031"/>
  <c r="R1189"/>
  <c r="R1587"/>
  <c r="R408"/>
  <c r="R776"/>
  <c r="R212"/>
  <c r="R104"/>
  <c r="R828"/>
  <c r="R1405"/>
  <c r="R437"/>
  <c r="R720"/>
  <c r="R129"/>
  <c r="R224"/>
  <c r="R1904"/>
  <c r="R141"/>
  <c r="R2073"/>
  <c r="R1371"/>
  <c r="R1765"/>
  <c r="R924"/>
  <c r="R83"/>
  <c r="R1046"/>
  <c r="R1050"/>
  <c r="R254"/>
  <c r="R259"/>
  <c r="R1601"/>
  <c r="R620"/>
  <c r="R967"/>
  <c r="R713"/>
  <c r="R851"/>
  <c r="R423"/>
  <c r="R1744"/>
  <c r="R1042"/>
  <c r="R1495"/>
  <c r="R759"/>
  <c r="R1342"/>
  <c r="R107"/>
  <c r="R543"/>
  <c r="R547"/>
  <c r="R1935"/>
  <c r="R1940"/>
  <c r="R1854"/>
  <c r="R2028"/>
  <c r="R1458"/>
  <c r="R1463"/>
  <c r="R1713"/>
  <c r="R564"/>
  <c r="R2046"/>
  <c r="R2052"/>
  <c r="R1966"/>
  <c r="R117"/>
  <c r="R1910"/>
  <c r="R1954"/>
  <c r="R177"/>
  <c r="R585"/>
  <c r="R977"/>
  <c r="R953"/>
  <c r="R1643"/>
  <c r="R1705"/>
  <c r="R1709"/>
  <c r="R1983"/>
  <c r="R695"/>
  <c r="R699"/>
  <c r="R892"/>
  <c r="R511"/>
  <c r="R1546"/>
  <c r="R1655"/>
  <c r="R1659"/>
  <c r="R1883"/>
  <c r="R1591"/>
  <c r="R1112"/>
  <c r="R1379"/>
  <c r="R239"/>
  <c r="R1334"/>
  <c r="R1048"/>
  <c r="R154"/>
  <c r="R793"/>
  <c r="R1475"/>
  <c r="R545"/>
  <c r="R2094"/>
  <c r="R486"/>
  <c r="R200"/>
  <c r="R203"/>
  <c r="R90"/>
  <c r="R228"/>
  <c r="R1141"/>
  <c r="R1279"/>
  <c r="R1652"/>
  <c r="R950"/>
  <c r="R2040"/>
  <c r="R1045"/>
  <c r="R1903"/>
  <c r="R1313"/>
  <c r="R1087"/>
  <c r="R743"/>
  <c r="R139"/>
  <c r="R1790"/>
  <c r="R1676"/>
  <c r="R1213"/>
  <c r="R1234"/>
  <c r="R1239"/>
  <c r="R78"/>
  <c r="R441"/>
  <c r="R981"/>
  <c r="R1568"/>
  <c r="R1846"/>
  <c r="R1950"/>
  <c r="R1932"/>
  <c r="R1455"/>
  <c r="R1957"/>
  <c r="R685"/>
  <c r="R477"/>
  <c r="R1735"/>
  <c r="R2013"/>
  <c r="R542"/>
  <c r="R507"/>
  <c r="R2048"/>
  <c r="R1152"/>
  <c r="R1474"/>
  <c r="R367"/>
  <c r="R472"/>
  <c r="R707"/>
  <c r="R845"/>
  <c r="R955"/>
  <c r="R1201"/>
  <c r="R1071"/>
  <c r="R1181"/>
  <c r="R1292"/>
  <c r="R1227"/>
  <c r="R1387"/>
  <c r="R1525"/>
  <c r="R1635"/>
  <c r="R382"/>
  <c r="R366"/>
  <c r="R247"/>
  <c r="R1624"/>
  <c r="R1712"/>
  <c r="R452"/>
  <c r="R789"/>
  <c r="R1853"/>
  <c r="R593"/>
  <c r="R1972"/>
  <c r="R671"/>
  <c r="R279"/>
  <c r="R56"/>
  <c r="R1550"/>
  <c r="R601"/>
  <c r="R767"/>
  <c r="R1017"/>
  <c r="R1363"/>
  <c r="R1614"/>
  <c r="R614"/>
  <c r="R445"/>
  <c r="R163"/>
  <c r="R1272"/>
  <c r="R193"/>
  <c r="R640"/>
  <c r="R1520"/>
  <c r="R1080"/>
  <c r="R726"/>
  <c r="R556"/>
  <c r="R645"/>
  <c r="R549"/>
  <c r="R1246"/>
  <c r="R1356"/>
  <c r="R854"/>
  <c r="R964"/>
  <c r="R1680"/>
  <c r="R138"/>
  <c r="R1312"/>
  <c r="R702"/>
  <c r="R867"/>
  <c r="R25"/>
  <c r="R415"/>
  <c r="R1602"/>
  <c r="R2022"/>
  <c r="R221"/>
  <c r="R499"/>
  <c r="R723"/>
  <c r="R823"/>
  <c r="R872"/>
  <c r="R876"/>
  <c r="R635"/>
  <c r="R1639"/>
  <c r="R750"/>
  <c r="R1860"/>
  <c r="R906"/>
  <c r="R625"/>
  <c r="R1332"/>
  <c r="R40"/>
  <c r="R1439"/>
  <c r="R1577"/>
  <c r="R877"/>
  <c r="R1758"/>
  <c r="R886"/>
  <c r="R1450"/>
  <c r="R782"/>
  <c r="R1657"/>
  <c r="R705"/>
  <c r="R1483"/>
  <c r="R742"/>
  <c r="R880"/>
  <c r="R991"/>
  <c r="R1101"/>
  <c r="R1106"/>
  <c r="R1217"/>
  <c r="R1327"/>
  <c r="R457"/>
  <c r="R234"/>
  <c r="R1391"/>
  <c r="R718"/>
  <c r="R805"/>
  <c r="R606"/>
  <c r="R529"/>
  <c r="R1682"/>
  <c r="R152"/>
  <c r="R569"/>
  <c r="R1159"/>
  <c r="R1696"/>
  <c r="R237"/>
  <c r="R346"/>
  <c r="R460"/>
  <c r="R291"/>
  <c r="R267"/>
  <c r="R824"/>
  <c r="R350"/>
  <c r="R208"/>
  <c r="R244"/>
  <c r="R1165"/>
  <c r="R1090"/>
  <c r="R1900"/>
  <c r="R2092"/>
  <c r="R10"/>
  <c r="R656"/>
  <c r="R1506"/>
  <c r="R686"/>
  <c r="R795"/>
  <c r="R573"/>
  <c r="R830"/>
  <c r="R289"/>
  <c r="R293"/>
  <c r="R799"/>
  <c r="R243"/>
  <c r="R1724"/>
  <c r="R1188"/>
  <c r="R1410"/>
  <c r="R1028"/>
  <c r="R1864"/>
  <c r="R430"/>
  <c r="R1584"/>
  <c r="R1924"/>
  <c r="R297"/>
  <c r="R319"/>
  <c r="R101"/>
  <c r="R49"/>
  <c r="R913"/>
  <c r="R54"/>
  <c r="R135"/>
  <c r="R2068"/>
  <c r="R1648"/>
  <c r="R1004"/>
  <c r="R363"/>
  <c r="R920"/>
  <c r="R1806"/>
  <c r="R748"/>
  <c r="R997"/>
  <c r="R1533"/>
  <c r="R1221"/>
  <c r="R1421"/>
  <c r="R858"/>
  <c r="R1309"/>
  <c r="R18"/>
  <c r="R1198"/>
  <c r="R268"/>
  <c r="R1018"/>
  <c r="R1244"/>
  <c r="R1470"/>
  <c r="R1701"/>
  <c r="R1866"/>
  <c r="R1925"/>
  <c r="R412"/>
  <c r="R1586"/>
  <c r="R2012"/>
  <c r="R1756"/>
  <c r="R1111"/>
  <c r="R1249"/>
  <c r="R755"/>
  <c r="R1449"/>
  <c r="R1699"/>
  <c r="R885"/>
  <c r="R168"/>
  <c r="R1345"/>
  <c r="R110"/>
  <c r="R218"/>
  <c r="R103"/>
  <c r="R128"/>
  <c r="R133"/>
  <c r="R719"/>
  <c r="R178"/>
  <c r="R330"/>
  <c r="R216"/>
  <c r="R298"/>
  <c r="R2097"/>
  <c r="R50"/>
  <c r="R832"/>
  <c r="R102"/>
  <c r="R1163"/>
  <c r="R1632"/>
  <c r="R70"/>
  <c r="R183"/>
  <c r="R1365"/>
  <c r="R1803"/>
  <c r="R329"/>
  <c r="R1415"/>
  <c r="R1886"/>
  <c r="R404"/>
  <c r="R806"/>
  <c r="R1745"/>
  <c r="R907"/>
  <c r="R41"/>
  <c r="R2024"/>
  <c r="R1323"/>
  <c r="R1432"/>
  <c r="R1436"/>
  <c r="R1240"/>
  <c r="R1117"/>
  <c r="R919"/>
  <c r="R922"/>
  <c r="R111"/>
  <c r="R332"/>
  <c r="R336"/>
  <c r="R809"/>
  <c r="R813"/>
  <c r="R1062"/>
  <c r="R1283"/>
  <c r="R1287"/>
  <c r="R1396"/>
  <c r="R226"/>
  <c r="R1927"/>
  <c r="R471"/>
  <c r="R584"/>
  <c r="R1222"/>
  <c r="R1226"/>
  <c r="R1476"/>
  <c r="R634"/>
  <c r="R660"/>
  <c r="R801"/>
  <c r="R1335"/>
  <c r="R1837"/>
  <c r="R22"/>
  <c r="R324"/>
  <c r="R1503"/>
  <c r="R1725"/>
  <c r="R1842"/>
  <c r="R45"/>
  <c r="R1019"/>
  <c r="R1348"/>
  <c r="R1839"/>
  <c r="R688"/>
  <c r="R1498"/>
  <c r="R1741"/>
  <c r="R710"/>
  <c r="R495"/>
  <c r="R1553"/>
  <c r="R1943"/>
  <c r="R2053"/>
  <c r="R578"/>
  <c r="R1273"/>
  <c r="R1720"/>
  <c r="R1914"/>
  <c r="R466"/>
  <c r="R15"/>
  <c r="R1994"/>
  <c r="R1406"/>
  <c r="R1711"/>
  <c r="R195"/>
  <c r="R757"/>
  <c r="R531"/>
  <c r="R616"/>
  <c r="R868"/>
  <c r="R2100"/>
  <c r="R1093"/>
  <c r="R1681"/>
  <c r="R1177"/>
  <c r="R327"/>
  <c r="R403"/>
  <c r="R1074"/>
  <c r="R1079"/>
  <c r="R1413"/>
  <c r="R1401"/>
  <c r="R1230"/>
  <c r="R1288"/>
  <c r="R1349"/>
  <c r="R60"/>
  <c r="R310"/>
  <c r="R315"/>
  <c r="R426"/>
  <c r="R536"/>
  <c r="R646"/>
  <c r="R652"/>
  <c r="R762"/>
  <c r="R32"/>
  <c r="R1242"/>
  <c r="R1247"/>
  <c r="R1358"/>
  <c r="R2080"/>
  <c r="R257"/>
  <c r="R613"/>
  <c r="R443"/>
  <c r="R1687"/>
  <c r="R1493"/>
  <c r="R192"/>
  <c r="R197"/>
  <c r="R1518"/>
  <c r="R2059"/>
  <c r="R724"/>
  <c r="R555"/>
  <c r="R644"/>
  <c r="R1919"/>
  <c r="R284"/>
  <c r="R1465"/>
  <c r="R1150"/>
  <c r="R1154"/>
  <c r="R1678"/>
  <c r="R137"/>
  <c r="R1311"/>
  <c r="R1963"/>
  <c r="R865"/>
  <c r="R24"/>
  <c r="R449"/>
  <c r="R1822"/>
  <c r="R2021"/>
  <c r="R220"/>
  <c r="R29"/>
  <c r="R1598"/>
  <c r="R236"/>
  <c r="R266"/>
  <c r="R730"/>
  <c r="R391"/>
  <c r="R629"/>
  <c r="R39"/>
  <c r="R1437"/>
  <c r="R1443"/>
  <c r="R1581"/>
  <c r="R599"/>
  <c r="R766"/>
  <c r="R771"/>
  <c r="R1021"/>
  <c r="R1566"/>
  <c r="R1896"/>
  <c r="R2009"/>
  <c r="R1786"/>
  <c r="R1031"/>
  <c r="R763"/>
  <c r="R422"/>
  <c r="R508"/>
  <c r="R1467"/>
  <c r="R513"/>
  <c r="R518"/>
  <c r="R741"/>
  <c r="R879"/>
  <c r="R989"/>
  <c r="R995"/>
  <c r="R1105"/>
  <c r="R1215"/>
  <c r="R1326"/>
  <c r="R467"/>
  <c r="R968"/>
  <c r="R1168"/>
  <c r="R222"/>
  <c r="R1815"/>
  <c r="R1276"/>
  <c r="R1280"/>
  <c r="R1870"/>
  <c r="R1316"/>
  <c r="R1753"/>
  <c r="R1757"/>
  <c r="R1248"/>
  <c r="R419"/>
  <c r="R887"/>
  <c r="R1444"/>
  <c r="R1110"/>
  <c r="R503"/>
  <c r="R1317"/>
  <c r="R270"/>
  <c r="R2071"/>
  <c r="R1536"/>
  <c r="R829"/>
  <c r="R833"/>
  <c r="R44"/>
  <c r="R1457"/>
  <c r="R1922"/>
  <c r="R1926"/>
  <c r="R1585"/>
  <c r="R1792"/>
  <c r="R300"/>
  <c r="R325"/>
  <c r="R411"/>
  <c r="R1541"/>
  <c r="R73"/>
  <c r="R570"/>
  <c r="R1974"/>
  <c r="R1813"/>
  <c r="R326"/>
  <c r="R217"/>
  <c r="R46"/>
  <c r="R834"/>
  <c r="R74"/>
  <c r="R442"/>
  <c r="R803"/>
  <c r="R134"/>
  <c r="R579"/>
  <c r="R1565"/>
  <c r="R174"/>
  <c r="R400"/>
  <c r="R339"/>
  <c r="R1374"/>
  <c r="R1259"/>
  <c r="R1663"/>
  <c r="R398"/>
  <c r="R273"/>
  <c r="R493"/>
  <c r="R945"/>
  <c r="R746"/>
  <c r="R1085"/>
  <c r="R1530"/>
  <c r="R778"/>
  <c r="R1418"/>
  <c r="R554"/>
  <c r="R1307"/>
  <c r="R1116"/>
  <c r="R1120"/>
  <c r="R1229"/>
  <c r="R915"/>
  <c r="R940"/>
  <c r="R972"/>
  <c r="R772"/>
  <c r="R1697"/>
  <c r="R1009"/>
  <c r="R1033"/>
  <c r="R227"/>
  <c r="R844"/>
  <c r="R621"/>
  <c r="R1947"/>
  <c r="R1690"/>
  <c r="R709"/>
  <c r="R1497"/>
  <c r="R1487"/>
  <c r="R256"/>
  <c r="R791"/>
  <c r="R1856"/>
  <c r="R191"/>
  <c r="R777"/>
  <c r="R1398"/>
  <c r="R1507"/>
  <c r="R1511"/>
  <c r="R921"/>
  <c r="R959"/>
  <c r="R277"/>
  <c r="R502"/>
  <c r="R271"/>
  <c r="R1759"/>
  <c r="R1366"/>
  <c r="R961"/>
  <c r="R1298"/>
  <c r="R1036"/>
  <c r="R1888"/>
  <c r="R98"/>
  <c r="R1879"/>
  <c r="R1674"/>
  <c r="R864"/>
  <c r="R1468"/>
  <c r="R1037"/>
  <c r="R84"/>
  <c r="R680"/>
  <c r="R1794"/>
  <c r="R815"/>
  <c r="R1264"/>
  <c r="R420"/>
  <c r="R1821"/>
  <c r="R1834"/>
  <c r="R642"/>
  <c r="R479"/>
  <c r="R1099"/>
  <c r="R1007"/>
  <c r="R1887"/>
  <c r="R96"/>
  <c r="R1672"/>
  <c r="R786"/>
  <c r="R484"/>
  <c r="R1706"/>
  <c r="R450"/>
  <c r="R1831"/>
  <c r="R1867"/>
  <c r="R1299"/>
  <c r="R1331"/>
  <c r="R345"/>
  <c r="R820"/>
  <c r="R196"/>
  <c r="R478"/>
  <c r="R1098"/>
  <c r="R2087"/>
  <c r="R1409"/>
  <c r="R94"/>
  <c r="R1670"/>
  <c r="R144"/>
  <c r="R202"/>
  <c r="R1791"/>
  <c r="R827"/>
  <c r="R1158"/>
  <c r="R572"/>
  <c r="R798"/>
  <c r="R429"/>
  <c r="R1336"/>
  <c r="R1504"/>
  <c r="R1596"/>
  <c r="R1237"/>
  <c r="R783"/>
  <c r="R1097"/>
  <c r="R1704"/>
  <c r="R407"/>
  <c r="R1397"/>
  <c r="R1668"/>
  <c r="R1548"/>
  <c r="R1799"/>
  <c r="R758"/>
  <c r="R1945"/>
  <c r="R1721"/>
  <c r="R965"/>
  <c r="R1743"/>
  <c r="R853"/>
  <c r="R2032"/>
  <c r="R1255"/>
  <c r="R1626"/>
  <c r="R528"/>
  <c r="R1145"/>
  <c r="R684"/>
  <c r="R1034"/>
  <c r="R406"/>
  <c r="R1146"/>
  <c r="R1938"/>
  <c r="R1911"/>
  <c r="R1544"/>
  <c r="R675"/>
  <c r="R731"/>
  <c r="R1797"/>
  <c r="R1542"/>
  <c r="R1267"/>
  <c r="R171"/>
  <c r="R286"/>
  <c r="R1148"/>
  <c r="R1517"/>
  <c r="R1882"/>
  <c r="R1095"/>
  <c r="R434"/>
  <c r="R1776"/>
  <c r="R487"/>
  <c r="R2063"/>
  <c r="R1962"/>
  <c r="R1008"/>
  <c r="R337"/>
  <c r="R510"/>
  <c r="R338"/>
  <c r="R454"/>
  <c r="R1830"/>
  <c r="R7"/>
  <c r="R238"/>
  <c r="R821"/>
  <c r="R385"/>
  <c r="R617"/>
  <c r="R1625"/>
  <c r="R1320"/>
  <c r="R249"/>
  <c r="R1775"/>
  <c r="R1597"/>
  <c r="R1981"/>
  <c r="R874"/>
  <c r="R816"/>
  <c r="R112"/>
  <c r="R796"/>
  <c r="R294"/>
  <c r="R653"/>
  <c r="R11"/>
  <c r="R1225"/>
  <c r="R521"/>
  <c r="R427"/>
  <c r="R1510"/>
  <c r="R2076"/>
  <c r="R1351"/>
  <c r="R973"/>
  <c r="R1378"/>
  <c r="R1939"/>
  <c r="R61"/>
  <c r="R1029"/>
  <c r="R971"/>
  <c r="R1055"/>
  <c r="R355"/>
  <c r="R1000"/>
  <c r="R1224"/>
  <c r="R1005"/>
  <c r="R1118"/>
  <c r="R342"/>
  <c r="R1623"/>
  <c r="R115"/>
  <c r="R1612"/>
  <c r="R664"/>
  <c r="R633"/>
  <c r="R2057"/>
  <c r="R1942"/>
  <c r="R1918"/>
  <c r="R1718"/>
  <c r="R1694"/>
  <c r="R963"/>
  <c r="R714"/>
  <c r="R1509"/>
  <c r="R1513"/>
  <c r="R1377"/>
  <c r="R1906"/>
  <c r="R1400"/>
  <c r="R1096"/>
  <c r="R165"/>
  <c r="R1315"/>
  <c r="R1084"/>
  <c r="R1121"/>
  <c r="R1941"/>
  <c r="R143"/>
  <c r="R1610"/>
  <c r="R365"/>
  <c r="R1667"/>
  <c r="R401"/>
  <c r="R1948"/>
  <c r="R311"/>
  <c r="R1977"/>
  <c r="R1752"/>
  <c r="R1173"/>
  <c r="R253"/>
  <c r="R1594"/>
  <c r="R1801"/>
  <c r="R784"/>
  <c r="R399"/>
  <c r="R1912"/>
  <c r="R632"/>
  <c r="R674"/>
  <c r="R678"/>
  <c r="R927"/>
  <c r="R962"/>
  <c r="R1796"/>
  <c r="R1800"/>
  <c r="R817"/>
  <c r="R934"/>
  <c r="R285"/>
  <c r="R395"/>
  <c r="R506"/>
  <c r="R1482"/>
  <c r="R386"/>
  <c r="R306"/>
  <c r="R1686"/>
  <c r="R1878"/>
  <c r="R383"/>
  <c r="R986"/>
  <c r="R1212"/>
  <c r="R124"/>
  <c r="R1373"/>
  <c r="R1666"/>
  <c r="R2002"/>
  <c r="R374"/>
  <c r="R147"/>
  <c r="R1810"/>
  <c r="R1394"/>
  <c r="R260"/>
  <c r="R1100"/>
  <c r="R1059"/>
  <c r="R1147"/>
  <c r="R1343"/>
  <c r="R923"/>
  <c r="R1955"/>
  <c r="R519"/>
  <c r="R1424"/>
  <c r="R1844"/>
  <c r="R1985"/>
  <c r="R261"/>
  <c r="R233"/>
  <c r="R263"/>
  <c r="R937"/>
  <c r="R863"/>
  <c r="R1218"/>
  <c r="R1328"/>
  <c r="R459"/>
  <c r="R1063"/>
  <c r="R1035"/>
  <c r="R925"/>
  <c r="R592"/>
  <c r="R368"/>
  <c r="R1370"/>
  <c r="R1238"/>
  <c r="R175"/>
  <c r="R1607"/>
  <c r="R85"/>
  <c r="R333"/>
  <c r="R1754"/>
  <c r="R582"/>
  <c r="R2083"/>
  <c r="R2042"/>
  <c r="R565"/>
  <c r="R1740"/>
  <c r="R1762"/>
  <c r="R1233"/>
  <c r="R1838"/>
  <c r="R1265"/>
  <c r="R930"/>
  <c r="R1049"/>
  <c r="R1162"/>
  <c r="R155"/>
  <c r="R681"/>
  <c r="R794"/>
  <c r="R123"/>
  <c r="R292"/>
  <c r="R433"/>
  <c r="R546"/>
  <c r="R659"/>
  <c r="R694"/>
  <c r="R1727"/>
  <c r="R1030"/>
  <c r="R1615"/>
  <c r="R983"/>
  <c r="R1484"/>
  <c r="R204"/>
  <c r="R534"/>
  <c r="R1631"/>
  <c r="R1973"/>
  <c r="R984"/>
  <c r="R1210"/>
  <c r="R1970"/>
  <c r="R1322"/>
  <c r="R2000"/>
  <c r="R1384"/>
  <c r="R13"/>
  <c r="R364"/>
  <c r="R2037"/>
  <c r="R1390"/>
  <c r="R2077"/>
  <c r="R779"/>
  <c r="R1621"/>
  <c r="R1318"/>
  <c r="R1180"/>
  <c r="R661"/>
  <c r="R1477"/>
  <c r="R1166"/>
  <c r="R1554"/>
  <c r="R1915"/>
  <c r="R1275"/>
  <c r="R1420"/>
  <c r="R855"/>
  <c r="R712"/>
  <c r="R1499"/>
  <c r="R79"/>
  <c r="R1376"/>
  <c r="R1380"/>
  <c r="R1909"/>
  <c r="R1761"/>
  <c r="R870"/>
  <c r="R53"/>
  <c r="R1818"/>
  <c r="R944"/>
  <c r="R1760"/>
  <c r="R1478"/>
  <c r="R1739"/>
  <c r="R1303"/>
  <c r="R785"/>
  <c r="R1662"/>
  <c r="R1998"/>
  <c r="R211"/>
  <c r="R1209"/>
  <c r="R1388"/>
  <c r="R1784"/>
  <c r="R2019"/>
  <c r="R172"/>
  <c r="R1032"/>
  <c r="R34"/>
  <c r="R780"/>
  <c r="R394"/>
  <c r="R1108"/>
  <c r="R792"/>
  <c r="R1277"/>
  <c r="R409"/>
  <c r="R213"/>
  <c r="R387"/>
  <c r="R438"/>
  <c r="R130"/>
  <c r="R187"/>
  <c r="R2003"/>
  <c r="R30"/>
  <c r="R35"/>
  <c r="R173"/>
  <c r="R1284"/>
  <c r="R2027"/>
  <c r="R1936"/>
  <c r="R559"/>
  <c r="R1629"/>
  <c r="R1149"/>
  <c r="R982"/>
  <c r="R1208"/>
  <c r="R682"/>
  <c r="R1257"/>
  <c r="R1013"/>
  <c r="R1928"/>
  <c r="R9"/>
  <c r="R1763"/>
  <c r="R2033"/>
  <c r="R1561"/>
  <c r="R1600"/>
  <c r="R1302"/>
  <c r="R1052"/>
  <c r="R1481"/>
  <c r="R1367"/>
  <c r="R1144"/>
  <c r="R623"/>
  <c r="R341"/>
  <c r="R451"/>
  <c r="R562"/>
  <c r="R567"/>
  <c r="R1832"/>
  <c r="R5"/>
  <c r="R114"/>
  <c r="R119"/>
  <c r="R1301"/>
  <c r="R264"/>
  <c r="R825"/>
  <c r="R938"/>
  <c r="R1051"/>
  <c r="R1369"/>
  <c r="R1485"/>
  <c r="R728"/>
  <c r="R219"/>
  <c r="R482"/>
  <c r="R1592"/>
  <c r="R1207"/>
  <c r="R1433"/>
  <c r="R1805"/>
  <c r="R1368"/>
  <c r="R1414"/>
  <c r="R1891"/>
  <c r="R207"/>
  <c r="R371"/>
  <c r="R1559"/>
  <c r="R1780"/>
  <c r="R1492"/>
  <c r="R1593"/>
  <c r="R480"/>
  <c r="R1479"/>
  <c r="R1290"/>
  <c r="R1160"/>
  <c r="R153"/>
  <c r="R378"/>
  <c r="R687"/>
  <c r="R121"/>
  <c r="R290"/>
  <c r="R1755"/>
  <c r="R544"/>
  <c r="R657"/>
  <c r="R2093"/>
  <c r="R526"/>
  <c r="R1195"/>
  <c r="R1836"/>
  <c r="R691"/>
  <c r="R1297"/>
  <c r="R1480"/>
  <c r="R1182"/>
  <c r="R63"/>
  <c r="R1627"/>
  <c r="R1125"/>
  <c r="R875"/>
  <c r="R1206"/>
  <c r="R1804"/>
  <c r="R1296"/>
  <c r="R1889"/>
  <c r="R1078"/>
  <c r="R2091"/>
  <c r="R810"/>
  <c r="R181"/>
  <c r="R1557"/>
  <c r="R1489"/>
  <c r="R1185"/>
  <c r="R1412"/>
  <c r="R2007"/>
  <c r="R619"/>
  <c r="R568"/>
  <c r="R1774"/>
  <c r="R676"/>
  <c r="R929"/>
  <c r="R1798"/>
  <c r="R819"/>
  <c r="R1077"/>
  <c r="R505"/>
  <c r="R156"/>
  <c r="R1764"/>
  <c r="R28"/>
  <c r="R563"/>
  <c r="R122"/>
  <c r="R1907"/>
  <c r="R1075"/>
  <c r="R381"/>
  <c r="R2005"/>
  <c r="R288"/>
  <c r="R1619"/>
  <c r="R340"/>
  <c r="R320"/>
  <c r="R566"/>
  <c r="R3"/>
  <c r="R118"/>
  <c r="R1606"/>
  <c r="R463"/>
  <c r="R262"/>
  <c r="R489"/>
  <c r="R869"/>
  <c r="R895"/>
  <c r="R1324"/>
  <c r="R361"/>
  <c r="R1885"/>
  <c r="R1235"/>
  <c r="R1898"/>
  <c r="R1708"/>
  <c r="R251"/>
  <c r="R512"/>
  <c r="R1425"/>
  <c r="R151"/>
  <c r="R258"/>
  <c r="R127"/>
  <c r="R1136"/>
  <c r="R689"/>
  <c r="R88"/>
  <c r="R956"/>
  <c r="R1266"/>
  <c r="R871"/>
  <c r="R2085"/>
  <c r="R1779"/>
  <c r="R655"/>
  <c r="R68"/>
  <c r="R142"/>
  <c r="R1132"/>
  <c r="R902"/>
  <c r="R1549"/>
  <c r="R1269"/>
  <c r="R850"/>
  <c r="R1494"/>
  <c r="R1823"/>
  <c r="R1953"/>
  <c r="R2062"/>
  <c r="R6"/>
  <c r="R418"/>
  <c r="R926"/>
  <c r="R2015"/>
  <c r="R648"/>
  <c r="R1778"/>
  <c r="R66"/>
  <c r="R1894"/>
  <c r="R1143"/>
  <c r="R1260"/>
  <c r="R380"/>
  <c r="R679"/>
  <c r="R932"/>
  <c r="R814"/>
  <c r="R1263"/>
  <c r="R1628"/>
  <c r="R176"/>
  <c r="R397"/>
  <c r="R362"/>
  <c r="R447"/>
  <c r="R1430"/>
  <c r="R1321"/>
  <c r="R232"/>
  <c r="R405"/>
  <c r="R360"/>
  <c r="R1892"/>
  <c r="R1522"/>
  <c r="R384"/>
  <c r="R2039"/>
  <c r="R1466"/>
  <c r="R344"/>
  <c r="R235"/>
  <c r="R1835"/>
  <c r="R1023"/>
  <c r="R351"/>
  <c r="R1435"/>
  <c r="R392"/>
  <c r="R1881"/>
  <c r="R1094"/>
  <c r="R2081"/>
  <c r="R1187"/>
  <c r="R485"/>
  <c r="R2061"/>
  <c r="R1044"/>
  <c r="R282"/>
  <c r="R1339"/>
  <c r="R683"/>
  <c r="R125"/>
  <c r="R435"/>
  <c r="R2089"/>
  <c r="R376"/>
  <c r="R860"/>
  <c r="R1841"/>
  <c r="R81"/>
  <c r="R948"/>
  <c r="R108"/>
  <c r="R532"/>
  <c r="R987"/>
  <c r="R402"/>
  <c r="R537"/>
  <c r="R949"/>
  <c r="R781"/>
  <c r="S781" l="1"/>
  <c r="S949"/>
  <c r="S537"/>
  <c r="S402"/>
  <c r="S987"/>
  <c r="S532"/>
  <c r="S108"/>
  <c r="S948"/>
  <c r="S81"/>
  <c r="S1841"/>
  <c r="S860"/>
  <c r="S376"/>
  <c r="S2089"/>
  <c r="S435"/>
  <c r="S125"/>
  <c r="S683"/>
  <c r="S1339"/>
  <c r="S282"/>
  <c r="S1044"/>
  <c r="S2061"/>
  <c r="S485"/>
  <c r="S1187"/>
  <c r="S2081"/>
  <c r="S1094"/>
  <c r="S1881"/>
  <c r="S392"/>
  <c r="S1435"/>
  <c r="S351"/>
  <c r="S1023"/>
  <c r="S1835"/>
  <c r="S235"/>
  <c r="S344"/>
  <c r="S1466"/>
  <c r="S2039"/>
  <c r="S384"/>
  <c r="S1522"/>
  <c r="S1892"/>
  <c r="S360"/>
  <c r="S405"/>
  <c r="S232"/>
  <c r="S1321"/>
  <c r="S1430"/>
  <c r="S447"/>
  <c r="S362"/>
  <c r="S397"/>
  <c r="S176"/>
  <c r="S1628"/>
  <c r="S1263"/>
  <c r="S814"/>
  <c r="S932"/>
  <c r="S679"/>
  <c r="S380"/>
  <c r="S1260"/>
  <c r="S1143"/>
  <c r="S1894"/>
  <c r="S66"/>
  <c r="S1778"/>
  <c r="S648"/>
  <c r="S2015"/>
  <c r="S926"/>
  <c r="S418"/>
  <c r="S6"/>
  <c r="S2062"/>
  <c r="S1953"/>
  <c r="S1823"/>
  <c r="S1494"/>
  <c r="S850"/>
  <c r="S1269"/>
  <c r="S1549"/>
  <c r="S902"/>
  <c r="S1132"/>
  <c r="S142"/>
  <c r="S68"/>
  <c r="S655"/>
  <c r="S1779"/>
  <c r="S2085"/>
  <c r="S871"/>
  <c r="S1266"/>
  <c r="S956"/>
  <c r="S88"/>
  <c r="S689"/>
  <c r="S1136"/>
  <c r="S127"/>
  <c r="S258"/>
  <c r="S151"/>
  <c r="S1425"/>
  <c r="S512"/>
  <c r="S251"/>
  <c r="S1708"/>
  <c r="S1898"/>
  <c r="S1235"/>
  <c r="S1885"/>
  <c r="S361"/>
  <c r="S1324"/>
  <c r="S895"/>
  <c r="S869"/>
  <c r="S489"/>
  <c r="S262"/>
  <c r="S463"/>
  <c r="S1606"/>
  <c r="S118"/>
  <c r="S3"/>
  <c r="S566"/>
  <c r="S320"/>
  <c r="S340"/>
  <c r="S1619"/>
  <c r="S288"/>
  <c r="S2005"/>
  <c r="S381"/>
  <c r="S1075"/>
  <c r="S1907"/>
  <c r="S122"/>
  <c r="S563"/>
  <c r="S28"/>
  <c r="S1764"/>
  <c r="S156"/>
  <c r="S505"/>
  <c r="S1077"/>
  <c r="S819"/>
  <c r="S1798"/>
  <c r="S929"/>
  <c r="S676"/>
  <c r="S1774"/>
  <c r="S568"/>
  <c r="S619"/>
  <c r="S2007"/>
  <c r="S1412"/>
  <c r="S1185"/>
  <c r="S1489"/>
  <c r="S1557"/>
  <c r="S181"/>
  <c r="S810"/>
  <c r="S2091"/>
  <c r="S1078"/>
  <c r="S1889"/>
  <c r="S1296"/>
  <c r="S1804"/>
  <c r="S1206"/>
  <c r="S875"/>
  <c r="S1125"/>
  <c r="S1627"/>
  <c r="S63"/>
  <c r="S1182"/>
  <c r="S1480"/>
  <c r="S1297"/>
  <c r="S691"/>
  <c r="S1836"/>
  <c r="S1195"/>
  <c r="S526"/>
  <c r="S2093"/>
  <c r="S657"/>
  <c r="S544"/>
  <c r="S1755"/>
  <c r="S290"/>
  <c r="S121"/>
  <c r="S687"/>
  <c r="S378"/>
  <c r="S153"/>
  <c r="S1160"/>
  <c r="S1290"/>
  <c r="S1479"/>
  <c r="S480"/>
  <c r="S1593"/>
  <c r="S1492"/>
  <c r="S1780"/>
  <c r="S1559"/>
  <c r="S371"/>
  <c r="S207"/>
  <c r="S1891"/>
  <c r="S1414"/>
  <c r="S1368"/>
  <c r="S1805"/>
  <c r="S1433"/>
  <c r="S1207"/>
  <c r="S1592"/>
  <c r="S482"/>
  <c r="S219"/>
  <c r="S728"/>
  <c r="S1485"/>
  <c r="S1369"/>
  <c r="S1051"/>
  <c r="S938"/>
  <c r="S825"/>
  <c r="S264"/>
  <c r="S1301"/>
  <c r="S119"/>
  <c r="S114"/>
  <c r="S5"/>
  <c r="S1832"/>
  <c r="S567"/>
  <c r="S562"/>
  <c r="S451"/>
  <c r="S341"/>
  <c r="S623"/>
  <c r="S1144"/>
  <c r="S1367"/>
  <c r="S1481"/>
  <c r="S1052"/>
  <c r="S1302"/>
  <c r="S1600"/>
  <c r="S1561"/>
  <c r="S2033"/>
  <c r="S1763"/>
  <c r="S9"/>
  <c r="S1928"/>
  <c r="S1013"/>
  <c r="S1257"/>
  <c r="S682"/>
  <c r="S1208"/>
  <c r="S982"/>
  <c r="S1149"/>
  <c r="S1629"/>
  <c r="S559"/>
  <c r="S1936"/>
  <c r="S2027"/>
  <c r="S1284"/>
  <c r="S173"/>
  <c r="S35"/>
  <c r="S30"/>
  <c r="S2003"/>
  <c r="S187"/>
  <c r="S130"/>
  <c r="S438"/>
  <c r="S387"/>
  <c r="S213"/>
  <c r="S409"/>
  <c r="S1277"/>
  <c r="S792"/>
  <c r="S1108"/>
  <c r="S394"/>
  <c r="S780"/>
  <c r="S34"/>
  <c r="S1032"/>
  <c r="S172"/>
  <c r="S2019"/>
  <c r="S1784"/>
  <c r="S1388"/>
  <c r="S1209"/>
  <c r="S211"/>
  <c r="S1998"/>
  <c r="S1662"/>
  <c r="S785"/>
  <c r="S1303"/>
  <c r="S1739"/>
  <c r="S1478"/>
  <c r="S1760"/>
  <c r="S944"/>
  <c r="S1818"/>
  <c r="S53"/>
  <c r="S870"/>
  <c r="S1761"/>
  <c r="S1909"/>
  <c r="S1380"/>
  <c r="S1376"/>
  <c r="S79"/>
  <c r="S1499"/>
  <c r="S712"/>
  <c r="S855"/>
  <c r="S1420"/>
  <c r="S1275"/>
  <c r="S1915"/>
  <c r="S1554"/>
  <c r="S1166"/>
  <c r="S1477"/>
  <c r="S661"/>
  <c r="S1180"/>
  <c r="S1318"/>
  <c r="S1621"/>
  <c r="S779"/>
  <c r="S2077"/>
  <c r="S1390"/>
  <c r="S2037"/>
  <c r="S364"/>
  <c r="S13"/>
  <c r="S1384"/>
  <c r="S2000"/>
  <c r="S1322"/>
  <c r="S1970"/>
  <c r="S1210"/>
  <c r="S984"/>
  <c r="S1973"/>
  <c r="S1631"/>
  <c r="S534"/>
  <c r="S204"/>
  <c r="S1484"/>
  <c r="S983"/>
  <c r="S1615"/>
  <c r="S1030"/>
  <c r="S1727"/>
  <c r="S694"/>
  <c r="S659"/>
  <c r="S546"/>
  <c r="S433"/>
  <c r="S292"/>
  <c r="S123"/>
  <c r="S794"/>
  <c r="S681"/>
  <c r="S155"/>
  <c r="S1162"/>
  <c r="S1049"/>
  <c r="S930"/>
  <c r="S1265"/>
  <c r="S1838"/>
  <c r="S1233"/>
  <c r="S1762"/>
  <c r="S1740"/>
  <c r="S565"/>
  <c r="S2042"/>
  <c r="S2083"/>
  <c r="S582"/>
  <c r="S1754"/>
  <c r="S333"/>
  <c r="S85"/>
  <c r="S1607"/>
  <c r="S175"/>
  <c r="S1238"/>
  <c r="S1370"/>
  <c r="S368"/>
  <c r="S592"/>
  <c r="S925"/>
  <c r="S1035"/>
  <c r="S1063"/>
  <c r="S459"/>
  <c r="S1328"/>
  <c r="S1218"/>
  <c r="S863"/>
  <c r="S937"/>
  <c r="S263"/>
  <c r="S233"/>
  <c r="S261"/>
  <c r="S1985"/>
  <c r="S1844"/>
  <c r="S1424"/>
  <c r="S519"/>
  <c r="S1955"/>
  <c r="S923"/>
  <c r="S1343"/>
  <c r="S1147"/>
  <c r="S1059"/>
  <c r="S1100"/>
  <c r="S260"/>
  <c r="S1394"/>
  <c r="S1810"/>
  <c r="S147"/>
  <c r="S374"/>
  <c r="S2002"/>
  <c r="S1666"/>
  <c r="S1373"/>
  <c r="S124"/>
  <c r="S1212"/>
  <c r="S986"/>
  <c r="S383"/>
  <c r="S1878"/>
  <c r="S1686"/>
  <c r="S306"/>
  <c r="S386"/>
  <c r="S1482"/>
  <c r="S506"/>
  <c r="S395"/>
  <c r="S285"/>
  <c r="S934"/>
  <c r="S817"/>
  <c r="S1800"/>
  <c r="S1796"/>
  <c r="S962"/>
  <c r="S927"/>
  <c r="S678"/>
  <c r="S674"/>
  <c r="S632"/>
  <c r="S1912"/>
  <c r="S399"/>
  <c r="S784"/>
  <c r="S1801"/>
  <c r="S1594"/>
  <c r="S253"/>
  <c r="S1173"/>
  <c r="S1752"/>
  <c r="S1977"/>
  <c r="S311"/>
  <c r="S1948"/>
  <c r="S401"/>
  <c r="S1667"/>
  <c r="S365"/>
  <c r="S1610"/>
  <c r="S143"/>
  <c r="S1941"/>
  <c r="S1121"/>
  <c r="S1084"/>
  <c r="S1315"/>
  <c r="S165"/>
  <c r="S1096"/>
  <c r="S1400"/>
  <c r="S1906"/>
  <c r="S1377"/>
  <c r="S1513"/>
  <c r="S1509"/>
  <c r="S714"/>
  <c r="S963"/>
  <c r="S1694"/>
  <c r="S1718"/>
  <c r="S1918"/>
  <c r="S1942"/>
  <c r="S2057"/>
  <c r="S633"/>
  <c r="S664"/>
  <c r="S1612"/>
  <c r="S115"/>
  <c r="S1623"/>
  <c r="S342"/>
  <c r="S1118"/>
  <c r="S1005"/>
  <c r="S1224"/>
  <c r="S1000"/>
  <c r="S355"/>
  <c r="S1055"/>
  <c r="S971"/>
  <c r="S1029"/>
  <c r="S61"/>
  <c r="S1939"/>
  <c r="S1378"/>
  <c r="S973"/>
  <c r="S1351"/>
  <c r="S2076"/>
  <c r="S1510"/>
  <c r="S427"/>
  <c r="S521"/>
  <c r="S1225"/>
  <c r="S11"/>
  <c r="S653"/>
  <c r="S294"/>
  <c r="S796"/>
  <c r="S112"/>
  <c r="S816"/>
  <c r="S874"/>
  <c r="S1981"/>
  <c r="S1597"/>
  <c r="S1775"/>
  <c r="S249"/>
  <c r="S1320"/>
  <c r="S1625"/>
  <c r="S617"/>
  <c r="S385"/>
  <c r="S821"/>
  <c r="S238"/>
  <c r="S7"/>
  <c r="S1830"/>
  <c r="S454"/>
  <c r="S338"/>
  <c r="S510"/>
  <c r="S337"/>
  <c r="S1008"/>
  <c r="S1962"/>
  <c r="S2063"/>
  <c r="S487"/>
  <c r="S1776"/>
  <c r="S434"/>
  <c r="S1095"/>
  <c r="S1882"/>
  <c r="S1517"/>
  <c r="S1148"/>
  <c r="S286"/>
  <c r="S171"/>
  <c r="S1267"/>
  <c r="S1542"/>
  <c r="S1797"/>
  <c r="S731"/>
  <c r="S675"/>
  <c r="S1544"/>
  <c r="S1911"/>
  <c r="S1938"/>
  <c r="S1146"/>
  <c r="S406"/>
  <c r="S1034"/>
  <c r="S684"/>
  <c r="S1145"/>
  <c r="S528"/>
  <c r="S1626"/>
  <c r="S1255"/>
  <c r="S2032"/>
  <c r="S853"/>
  <c r="S1743"/>
  <c r="S965"/>
  <c r="S1721"/>
  <c r="S1945"/>
  <c r="S758"/>
  <c r="S1799"/>
  <c r="S1548"/>
  <c r="S1668"/>
  <c r="S1397"/>
  <c r="S407"/>
  <c r="S1704"/>
  <c r="S1097"/>
  <c r="S783"/>
  <c r="S1237"/>
  <c r="S1596"/>
  <c r="S1504"/>
  <c r="S1336"/>
  <c r="S429"/>
  <c r="S798"/>
  <c r="S572"/>
  <c r="S1158"/>
  <c r="S827"/>
  <c r="S1791"/>
  <c r="S202"/>
  <c r="S144"/>
  <c r="S1670"/>
  <c r="S94"/>
  <c r="S1409"/>
  <c r="S2087"/>
  <c r="S1098"/>
  <c r="S478"/>
  <c r="S196"/>
  <c r="S820"/>
  <c r="S345"/>
  <c r="S1331"/>
  <c r="S1299"/>
  <c r="S1867"/>
  <c r="S1831"/>
  <c r="S450"/>
  <c r="S1706"/>
  <c r="S484"/>
  <c r="S786"/>
  <c r="S1672"/>
  <c r="S96"/>
  <c r="S1887"/>
  <c r="S1007"/>
  <c r="S1099"/>
  <c r="S479"/>
  <c r="S642"/>
  <c r="S1834"/>
  <c r="S1821"/>
  <c r="S420"/>
  <c r="S1264"/>
  <c r="S815"/>
  <c r="S1794"/>
  <c r="S680"/>
  <c r="S84"/>
  <c r="S1037"/>
  <c r="S1468"/>
  <c r="S864"/>
  <c r="S1674"/>
  <c r="S1879"/>
  <c r="S98"/>
  <c r="S1888"/>
  <c r="S1036"/>
  <c r="S1298"/>
  <c r="S961"/>
  <c r="S1366"/>
  <c r="S1759"/>
  <c r="S271"/>
  <c r="S502"/>
  <c r="S277"/>
  <c r="S959"/>
  <c r="S921"/>
  <c r="S1511"/>
  <c r="S1507"/>
  <c r="S1398"/>
  <c r="S777"/>
  <c r="S191"/>
  <c r="S1856"/>
  <c r="S791"/>
  <c r="S256"/>
  <c r="S1487"/>
  <c r="S1497"/>
  <c r="S709"/>
  <c r="S1690"/>
  <c r="S1947"/>
  <c r="S621"/>
  <c r="S844"/>
  <c r="S227"/>
  <c r="S1033"/>
  <c r="S1009"/>
  <c r="S1697"/>
  <c r="S772"/>
  <c r="S972"/>
  <c r="S940"/>
  <c r="S915"/>
  <c r="S1229"/>
  <c r="S1120"/>
  <c r="S1116"/>
  <c r="S1307"/>
  <c r="S554"/>
  <c r="S1418"/>
  <c r="S778"/>
  <c r="S1530"/>
  <c r="S1085"/>
  <c r="S746"/>
  <c r="S945"/>
  <c r="S493"/>
  <c r="S273"/>
  <c r="S398"/>
  <c r="S1663"/>
  <c r="S1259"/>
  <c r="S1374"/>
  <c r="S339"/>
  <c r="S400"/>
  <c r="S174"/>
  <c r="S1565"/>
  <c r="S579"/>
  <c r="S134"/>
  <c r="S803"/>
  <c r="S442"/>
  <c r="S74"/>
  <c r="S834"/>
  <c r="S46"/>
  <c r="S217"/>
  <c r="S326"/>
  <c r="S1813"/>
  <c r="S1974"/>
  <c r="S570"/>
  <c r="S73"/>
  <c r="S1541"/>
  <c r="S411"/>
  <c r="S325"/>
  <c r="S300"/>
  <c r="S1792"/>
  <c r="S1585"/>
  <c r="S1926"/>
  <c r="S1922"/>
  <c r="S1457"/>
  <c r="S44"/>
  <c r="S833"/>
  <c r="S829"/>
  <c r="S1536"/>
  <c r="S2071"/>
  <c r="S270"/>
  <c r="S1317"/>
  <c r="S503"/>
  <c r="S1110"/>
  <c r="S1444"/>
  <c r="S887"/>
  <c r="S419"/>
  <c r="S1248"/>
  <c r="S1757"/>
  <c r="S1753"/>
  <c r="S1316"/>
  <c r="S1870"/>
  <c r="S1280"/>
  <c r="S1276"/>
  <c r="S1815"/>
  <c r="S222"/>
  <c r="S1168"/>
  <c r="S968"/>
  <c r="S467"/>
  <c r="S1326"/>
  <c r="S1215"/>
  <c r="S1105"/>
  <c r="S995"/>
  <c r="S989"/>
  <c r="S879"/>
  <c r="S741"/>
  <c r="S518"/>
  <c r="S513"/>
  <c r="S1467"/>
  <c r="S508"/>
  <c r="S422"/>
  <c r="S763"/>
  <c r="S1031"/>
  <c r="S1786"/>
  <c r="S2009"/>
  <c r="S1896"/>
  <c r="S1566"/>
  <c r="S1021"/>
  <c r="S771"/>
  <c r="S766"/>
  <c r="S599"/>
  <c r="S1581"/>
  <c r="S1443"/>
  <c r="S1437"/>
  <c r="S39"/>
  <c r="S629"/>
  <c r="S391"/>
  <c r="S730"/>
  <c r="S266"/>
  <c r="S236"/>
  <c r="S1598"/>
  <c r="S29"/>
  <c r="S220"/>
  <c r="S2021"/>
  <c r="S1822"/>
  <c r="S449"/>
  <c r="S24"/>
  <c r="S865"/>
  <c r="S1963"/>
  <c r="S1311"/>
  <c r="S137"/>
  <c r="S1678"/>
  <c r="S1154"/>
  <c r="S1150"/>
  <c r="S1465"/>
  <c r="S284"/>
  <c r="S1919"/>
  <c r="S644"/>
  <c r="S555"/>
  <c r="S724"/>
  <c r="S2059"/>
  <c r="S1518"/>
  <c r="S197"/>
  <c r="S192"/>
  <c r="S1493"/>
  <c r="S1687"/>
  <c r="S443"/>
  <c r="S613"/>
  <c r="S257"/>
  <c r="S2080"/>
  <c r="S1358"/>
  <c r="S1247"/>
  <c r="S1242"/>
  <c r="S32"/>
  <c r="S762"/>
  <c r="S652"/>
  <c r="S646"/>
  <c r="S536"/>
  <c r="S426"/>
  <c r="S315"/>
  <c r="S310"/>
  <c r="S60"/>
  <c r="S1349"/>
  <c r="S1288"/>
  <c r="S1230"/>
  <c r="S1401"/>
  <c r="S1413"/>
  <c r="S1079"/>
  <c r="S1074"/>
  <c r="S403"/>
  <c r="S327"/>
  <c r="S1177"/>
  <c r="S1681"/>
  <c r="S1093"/>
  <c r="S2100"/>
  <c r="S868"/>
  <c r="S616"/>
  <c r="S531"/>
  <c r="S757"/>
  <c r="S195"/>
  <c r="S1711"/>
  <c r="S1406"/>
  <c r="S1994"/>
  <c r="S15"/>
  <c r="S466"/>
  <c r="S1914"/>
  <c r="S1720"/>
  <c r="S1273"/>
  <c r="S578"/>
  <c r="S2053"/>
  <c r="S1943"/>
  <c r="S1553"/>
  <c r="S495"/>
  <c r="S710"/>
  <c r="S1741"/>
  <c r="S1498"/>
  <c r="S688"/>
  <c r="S1839"/>
  <c r="S1348"/>
  <c r="S1019"/>
  <c r="S45"/>
  <c r="S1842"/>
  <c r="S1725"/>
  <c r="S1503"/>
  <c r="S324"/>
  <c r="S22"/>
  <c r="S1837"/>
  <c r="S1335"/>
  <c r="S801"/>
  <c r="S660"/>
  <c r="S634"/>
  <c r="S1476"/>
  <c r="S1226"/>
  <c r="S1222"/>
  <c r="S584"/>
  <c r="S471"/>
  <c r="S1927"/>
  <c r="S226"/>
  <c r="S1396"/>
  <c r="S1287"/>
  <c r="S1283"/>
  <c r="S1062"/>
  <c r="S813"/>
  <c r="S809"/>
  <c r="S336"/>
  <c r="S332"/>
  <c r="S111"/>
  <c r="S922"/>
  <c r="S919"/>
  <c r="S1117"/>
  <c r="S1240"/>
  <c r="S1436"/>
  <c r="S1432"/>
  <c r="S1323"/>
  <c r="S2024"/>
  <c r="S41"/>
  <c r="S907"/>
  <c r="S1745"/>
  <c r="S806"/>
  <c r="S404"/>
  <c r="S1886"/>
  <c r="S1415"/>
  <c r="S329"/>
  <c r="S1803"/>
  <c r="S1365"/>
  <c r="S183"/>
  <c r="S70"/>
  <c r="S1632"/>
  <c r="S1163"/>
  <c r="S102"/>
  <c r="S832"/>
  <c r="S50"/>
  <c r="S2097"/>
  <c r="S298"/>
  <c r="S216"/>
  <c r="S330"/>
  <c r="S178"/>
  <c r="S719"/>
  <c r="S133"/>
  <c r="S128"/>
  <c r="S103"/>
  <c r="S218"/>
  <c r="S110"/>
  <c r="S1345"/>
  <c r="S168"/>
  <c r="S885"/>
  <c r="S1699"/>
  <c r="S1449"/>
  <c r="S755"/>
  <c r="S1249"/>
  <c r="S1111"/>
  <c r="S1756"/>
  <c r="S2012"/>
  <c r="S1586"/>
  <c r="S412"/>
  <c r="S1925"/>
  <c r="S1866"/>
  <c r="S1701"/>
  <c r="S1470"/>
  <c r="S1244"/>
  <c r="S1018"/>
  <c r="S268"/>
  <c r="S1198"/>
  <c r="S18"/>
  <c r="S1309"/>
  <c r="S858"/>
  <c r="S1421"/>
  <c r="S1221"/>
  <c r="S1533"/>
  <c r="S997"/>
  <c r="S748"/>
  <c r="S1806"/>
  <c r="S920"/>
  <c r="S363"/>
  <c r="S1004"/>
  <c r="S1648"/>
  <c r="S2068"/>
  <c r="S135"/>
  <c r="S54"/>
  <c r="S913"/>
  <c r="S49"/>
  <c r="S101"/>
  <c r="S319"/>
  <c r="S297"/>
  <c r="S1924"/>
  <c r="S1584"/>
  <c r="S430"/>
  <c r="S1864"/>
  <c r="S1028"/>
  <c r="S1410"/>
  <c r="S1188"/>
  <c r="S1724"/>
  <c r="S243"/>
  <c r="S799"/>
  <c r="S293"/>
  <c r="S289"/>
  <c r="S830"/>
  <c r="S573"/>
  <c r="S795"/>
  <c r="S686"/>
  <c r="S1506"/>
  <c r="S656"/>
  <c r="S10"/>
  <c r="S2092"/>
  <c r="S1900"/>
  <c r="S1090"/>
  <c r="S1165"/>
  <c r="S244"/>
  <c r="S208"/>
  <c r="S350"/>
  <c r="S824"/>
  <c r="S267"/>
  <c r="S291"/>
  <c r="S460"/>
  <c r="S346"/>
  <c r="S237"/>
  <c r="S1696"/>
  <c r="S1159"/>
  <c r="S569"/>
  <c r="S152"/>
  <c r="S1682"/>
  <c r="S529"/>
  <c r="S606"/>
  <c r="S805"/>
  <c r="S718"/>
  <c r="S1391"/>
  <c r="S234"/>
  <c r="S457"/>
  <c r="S1327"/>
  <c r="S1217"/>
  <c r="S1106"/>
  <c r="S1101"/>
  <c r="S991"/>
  <c r="S880"/>
  <c r="S742"/>
  <c r="S1483"/>
  <c r="S705"/>
  <c r="S1657"/>
  <c r="S782"/>
  <c r="S1450"/>
  <c r="S886"/>
  <c r="S1758"/>
  <c r="S877"/>
  <c r="S1577"/>
  <c r="S1439"/>
  <c r="S40"/>
  <c r="S1332"/>
  <c r="S625"/>
  <c r="S906"/>
  <c r="S1860"/>
  <c r="S750"/>
  <c r="S1639"/>
  <c r="S635"/>
  <c r="S876"/>
  <c r="S872"/>
  <c r="S823"/>
  <c r="S723"/>
  <c r="S499"/>
  <c r="S221"/>
  <c r="S2022"/>
  <c r="S1602"/>
  <c r="S415"/>
  <c r="S25"/>
  <c r="S867"/>
  <c r="S702"/>
  <c r="S1312"/>
  <c r="S138"/>
  <c r="S1680"/>
  <c r="S964"/>
  <c r="S854"/>
  <c r="S1356"/>
  <c r="S1246"/>
  <c r="S549"/>
  <c r="S645"/>
  <c r="S556"/>
  <c r="S726"/>
  <c r="S1080"/>
  <c r="S1520"/>
  <c r="S640"/>
  <c r="S193"/>
  <c r="S1272"/>
  <c r="S163"/>
  <c r="S445"/>
  <c r="S614"/>
  <c r="S1614"/>
  <c r="S1363"/>
  <c r="S1017"/>
  <c r="S767"/>
  <c r="S601"/>
  <c r="S1550"/>
  <c r="S56"/>
  <c r="S279"/>
  <c r="S671"/>
  <c r="S1972"/>
  <c r="S593"/>
  <c r="S1853"/>
  <c r="S789"/>
  <c r="S452"/>
  <c r="S1712"/>
  <c r="S1624"/>
  <c r="S247"/>
  <c r="S366"/>
  <c r="S382"/>
  <c r="S1635"/>
  <c r="S1525"/>
  <c r="S1387"/>
  <c r="S1227"/>
  <c r="S1292"/>
  <c r="S1181"/>
  <c r="S1071"/>
  <c r="S1201"/>
  <c r="S955"/>
  <c r="S845"/>
  <c r="S707"/>
  <c r="S472"/>
  <c r="S367"/>
  <c r="S1474"/>
  <c r="S1152"/>
  <c r="S2048"/>
  <c r="S507"/>
  <c r="S542"/>
  <c r="S2013"/>
  <c r="S1735"/>
  <c r="S477"/>
  <c r="S685"/>
  <c r="S1957"/>
  <c r="S1455"/>
  <c r="S1932"/>
  <c r="S1950"/>
  <c r="S1846"/>
  <c r="S1568"/>
  <c r="S981"/>
  <c r="S441"/>
  <c r="S78"/>
  <c r="S1239"/>
  <c r="S1234"/>
  <c r="S1213"/>
  <c r="S1676"/>
  <c r="S1790"/>
  <c r="S139"/>
  <c r="S743"/>
  <c r="S1087"/>
  <c r="S1313"/>
  <c r="S1903"/>
  <c r="S1045"/>
  <c r="S2040"/>
  <c r="S950"/>
  <c r="S1652"/>
  <c r="S1279"/>
  <c r="S1141"/>
  <c r="S228"/>
  <c r="S90"/>
  <c r="S203"/>
  <c r="S200"/>
  <c r="S486"/>
  <c r="S2094"/>
  <c r="S545"/>
  <c r="S1475"/>
  <c r="S793"/>
  <c r="S154"/>
  <c r="S1048"/>
  <c r="S1334"/>
  <c r="S239"/>
  <c r="S1379"/>
  <c r="S1112"/>
  <c r="S1591"/>
  <c r="S1883"/>
  <c r="S1659"/>
  <c r="S1655"/>
  <c r="S1546"/>
  <c r="S511"/>
  <c r="S892"/>
  <c r="S699"/>
  <c r="S695"/>
  <c r="S1983"/>
  <c r="S1709"/>
  <c r="S1705"/>
  <c r="S1643"/>
  <c r="S953"/>
  <c r="S977"/>
  <c r="S585"/>
  <c r="S177"/>
  <c r="S1954"/>
  <c r="S1910"/>
  <c r="S117"/>
  <c r="S1966"/>
  <c r="S2052"/>
  <c r="S2046"/>
  <c r="S564"/>
  <c r="S1713"/>
  <c r="S1463"/>
  <c r="S1458"/>
  <c r="S2028"/>
  <c r="S1854"/>
  <c r="S1940"/>
  <c r="S1935"/>
  <c r="S547"/>
  <c r="S543"/>
  <c r="S107"/>
  <c r="S1342"/>
  <c r="S759"/>
  <c r="S1495"/>
  <c r="S1042"/>
  <c r="S1744"/>
  <c r="S423"/>
  <c r="S851"/>
  <c r="S713"/>
  <c r="S967"/>
  <c r="S620"/>
  <c r="S1601"/>
  <c r="S259"/>
  <c r="S254"/>
  <c r="S1050"/>
  <c r="S1046"/>
  <c r="S83"/>
  <c r="S924"/>
  <c r="S1765"/>
  <c r="S1371"/>
  <c r="S2073"/>
  <c r="S141"/>
  <c r="S1904"/>
  <c r="S224"/>
  <c r="S129"/>
  <c r="S720"/>
  <c r="S437"/>
  <c r="S1405"/>
  <c r="S828"/>
  <c r="S104"/>
  <c r="S212"/>
  <c r="S776"/>
  <c r="S408"/>
  <c r="S1587"/>
  <c r="S1189"/>
  <c r="S2031"/>
  <c r="S1472"/>
  <c r="S1262"/>
  <c r="S497"/>
  <c r="S744"/>
  <c r="S354"/>
  <c r="S931"/>
  <c r="S1169"/>
  <c r="S492"/>
  <c r="S1054"/>
  <c r="S734"/>
  <c r="S1534"/>
  <c r="S1417"/>
  <c r="S1223"/>
  <c r="S1902"/>
  <c r="S1091"/>
  <c r="S353"/>
  <c r="S496"/>
  <c r="S1289"/>
  <c r="S804"/>
  <c r="S610"/>
  <c r="S605"/>
  <c r="S811"/>
  <c r="S76"/>
  <c r="S722"/>
  <c r="S716"/>
  <c r="S82"/>
  <c r="S469"/>
  <c r="S1164"/>
  <c r="S969"/>
  <c r="S1683"/>
  <c r="S530"/>
  <c r="S242"/>
  <c r="S161"/>
  <c r="S185"/>
  <c r="S976"/>
  <c r="S1102"/>
  <c r="S992"/>
  <c r="S882"/>
  <c r="S672"/>
  <c r="S738"/>
  <c r="S516"/>
  <c r="S1469"/>
  <c r="S790"/>
  <c r="S1354"/>
  <c r="S80"/>
  <c r="S1070"/>
  <c r="S1268"/>
  <c r="S1372"/>
  <c r="S889"/>
  <c r="S1109"/>
  <c r="S1253"/>
  <c r="S1782"/>
  <c r="S768"/>
  <c r="S602"/>
  <c r="S597"/>
  <c r="S1545"/>
  <c r="S1440"/>
  <c r="S42"/>
  <c r="S631"/>
  <c r="S1880"/>
  <c r="S908"/>
  <c r="S1861"/>
  <c r="S873"/>
  <c r="S736"/>
  <c r="S149"/>
  <c r="S1041"/>
  <c r="S180"/>
  <c r="S1809"/>
  <c r="S2036"/>
  <c r="S1691"/>
  <c r="S1949"/>
  <c r="S71"/>
  <c r="S67"/>
  <c r="S1770"/>
  <c r="S1556"/>
  <c r="S1393"/>
  <c r="S1389"/>
  <c r="S1875"/>
  <c r="S589"/>
  <c r="S737"/>
  <c r="S514"/>
  <c r="S1192"/>
  <c r="S2090"/>
  <c r="S373"/>
  <c r="S12"/>
  <c r="S1416"/>
  <c r="S541"/>
  <c r="S658"/>
  <c r="S654"/>
  <c r="S2055"/>
  <c r="S99"/>
  <c r="S321"/>
  <c r="S317"/>
  <c r="S1538"/>
  <c r="S2072"/>
  <c r="S1245"/>
  <c r="S1134"/>
  <c r="S1129"/>
  <c r="S898"/>
  <c r="S649"/>
  <c r="S539"/>
  <c r="S428"/>
  <c r="S2086"/>
  <c r="S313"/>
  <c r="S62"/>
  <c r="S1352"/>
  <c r="S622"/>
  <c r="S1236"/>
  <c r="S1781"/>
  <c r="S698"/>
  <c r="S954"/>
  <c r="S624"/>
  <c r="S1526"/>
  <c r="S1521"/>
  <c r="S1383"/>
  <c r="S1076"/>
  <c r="S91"/>
  <c r="S86"/>
  <c r="S199"/>
  <c r="S1381"/>
  <c r="S1183"/>
  <c r="S1072"/>
  <c r="S1067"/>
  <c r="S1975"/>
  <c r="S846"/>
  <c r="S708"/>
  <c r="S668"/>
  <c r="S752"/>
  <c r="S1171"/>
  <c r="S1442"/>
  <c r="S1135"/>
  <c r="S1357"/>
  <c r="S1353"/>
  <c r="S431"/>
  <c r="S769"/>
  <c r="S1131"/>
  <c r="S1022"/>
  <c r="S1808"/>
  <c r="S740"/>
  <c r="S990"/>
  <c r="S881"/>
  <c r="S1156"/>
  <c r="S1151"/>
  <c r="S1642"/>
  <c r="S1200"/>
  <c r="S647"/>
  <c r="S1862"/>
  <c r="S628"/>
  <c r="S911"/>
  <c r="S1104"/>
  <c r="S1636"/>
  <c r="S1858"/>
  <c r="S1749"/>
  <c r="S574"/>
  <c r="S1579"/>
  <c r="S765"/>
  <c r="S600"/>
  <c r="S1491"/>
  <c r="S148"/>
  <c r="S1127"/>
  <c r="S1122"/>
  <c r="S900"/>
  <c r="S1746"/>
  <c r="S1285"/>
  <c r="S1064"/>
  <c r="S1060"/>
  <c r="S272"/>
  <c r="S807"/>
  <c r="S334"/>
  <c r="S113"/>
  <c r="S131"/>
  <c r="S1344"/>
  <c r="S1908"/>
  <c r="S891"/>
  <c r="S1595"/>
  <c r="S677"/>
  <c r="S1656"/>
  <c r="S1547"/>
  <c r="S1543"/>
  <c r="S1434"/>
  <c r="S1115"/>
  <c r="S1006"/>
  <c r="S897"/>
  <c r="S893"/>
  <c r="S700"/>
  <c r="S696"/>
  <c r="S836"/>
  <c r="S1564"/>
  <c r="S1871"/>
  <c r="S1731"/>
  <c r="S2065"/>
  <c r="S1812"/>
  <c r="S1982"/>
  <c r="S1603"/>
  <c r="S396"/>
  <c r="S618"/>
  <c r="S509"/>
  <c r="S2"/>
  <c r="S170"/>
  <c r="S287"/>
  <c r="S283"/>
  <c r="S1661"/>
  <c r="S456"/>
  <c r="S1833"/>
  <c r="S1829"/>
  <c r="S1529"/>
  <c r="S998"/>
  <c r="S1329"/>
  <c r="S1103"/>
  <c r="S773"/>
  <c r="S59"/>
  <c r="S316"/>
  <c r="S312"/>
  <c r="S650"/>
  <c r="S1128"/>
  <c r="S1350"/>
  <c r="S1346"/>
  <c r="S455"/>
  <c r="S651"/>
  <c r="S33"/>
  <c r="S764"/>
  <c r="S162"/>
  <c r="S157"/>
  <c r="S1341"/>
  <c r="S1232"/>
  <c r="S1228"/>
  <c r="S1119"/>
  <c r="S524"/>
  <c r="S1304"/>
  <c r="S551"/>
  <c r="S1976"/>
  <c r="S775"/>
  <c r="S1002"/>
  <c r="S1083"/>
  <c r="S2088"/>
  <c r="S942"/>
  <c r="S1058"/>
  <c r="S359"/>
  <c r="S1622"/>
  <c r="S347"/>
  <c r="S1736"/>
  <c r="S1456"/>
  <c r="S952"/>
  <c r="S1539"/>
  <c r="S800"/>
  <c r="S439"/>
  <c r="S72"/>
  <c r="S831"/>
  <c r="S106"/>
  <c r="S215"/>
  <c r="S302"/>
  <c r="S410"/>
  <c r="S1590"/>
  <c r="S1278"/>
  <c r="S1191"/>
  <c r="S323"/>
  <c r="S1618"/>
  <c r="S1024"/>
  <c r="S1933"/>
  <c r="S1967"/>
  <c r="S1715"/>
  <c r="S818"/>
  <c r="S951"/>
  <c r="S1826"/>
  <c r="S1038"/>
  <c r="S985"/>
  <c r="S1426"/>
  <c r="S612"/>
  <c r="S527"/>
  <c r="S1671"/>
  <c r="S2066"/>
  <c r="S470"/>
  <c r="S158"/>
  <c r="S1865"/>
  <c r="S140"/>
  <c r="S1362"/>
  <c r="S1729"/>
  <c r="S1286"/>
  <c r="S1314"/>
  <c r="S1333"/>
  <c r="S21"/>
  <c r="S928"/>
  <c r="S2041"/>
  <c r="S852"/>
  <c r="S1689"/>
  <c r="S95"/>
  <c r="S490"/>
  <c r="S465"/>
  <c r="S188"/>
  <c r="S576"/>
  <c r="S132"/>
  <c r="S1330"/>
  <c r="S1219"/>
  <c r="S1214"/>
  <c r="S1385"/>
  <c r="S993"/>
  <c r="S883"/>
  <c r="S878"/>
  <c r="S2084"/>
  <c r="S517"/>
  <c r="S1471"/>
  <c r="S1431"/>
  <c r="S1608"/>
  <c r="S1620"/>
  <c r="S1281"/>
  <c r="S1137"/>
  <c r="S1700"/>
  <c r="S1445"/>
  <c r="S603"/>
  <c r="S598"/>
  <c r="S1580"/>
  <c r="S1441"/>
  <c r="S43"/>
  <c r="S38"/>
  <c r="S627"/>
  <c r="S909"/>
  <c r="S1863"/>
  <c r="S1857"/>
  <c r="S1174"/>
  <c r="S1337"/>
  <c r="S349"/>
  <c r="S1172"/>
  <c r="S305"/>
  <c r="S136"/>
  <c r="S1793"/>
  <c r="S1789"/>
  <c r="S590"/>
  <c r="S1905"/>
  <c r="S1679"/>
  <c r="S1675"/>
  <c r="S673"/>
  <c r="S1540"/>
  <c r="S1650"/>
  <c r="S2045"/>
  <c r="S515"/>
  <c r="S1243"/>
  <c r="S1133"/>
  <c r="S1825"/>
  <c r="S2047"/>
  <c r="S23"/>
  <c r="S504"/>
  <c r="S500"/>
  <c r="S1464"/>
  <c r="S448"/>
  <c r="S866"/>
  <c r="S421"/>
  <c r="S1855"/>
  <c r="S1819"/>
  <c r="S1901"/>
  <c r="S1092"/>
  <c r="S1438"/>
  <c r="S1241"/>
  <c r="S1130"/>
  <c r="S1020"/>
  <c r="S770"/>
  <c r="S36"/>
  <c r="S31"/>
  <c r="S761"/>
  <c r="S461"/>
  <c r="S540"/>
  <c r="S535"/>
  <c r="S424"/>
  <c r="S1355"/>
  <c r="S64"/>
  <c r="S58"/>
  <c r="S1630"/>
  <c r="S733"/>
  <c r="S1795"/>
  <c r="S1859"/>
  <c r="S1748"/>
  <c r="S1638"/>
  <c r="S1633"/>
  <c r="S87"/>
  <c r="S201"/>
  <c r="S1294"/>
  <c r="S1184"/>
  <c r="S1179"/>
  <c r="S1068"/>
  <c r="S958"/>
  <c r="S848"/>
  <c r="S842"/>
  <c r="S704"/>
  <c r="S225"/>
  <c r="S369"/>
  <c r="S1047"/>
  <c r="S37"/>
  <c r="S1617"/>
  <c r="S1574"/>
  <c r="S788"/>
  <c r="S2051"/>
  <c r="S1027"/>
  <c r="S1460"/>
  <c r="S1570"/>
  <c r="S1965"/>
  <c r="S1551"/>
  <c r="S1851"/>
  <c r="S1408"/>
  <c r="S1404"/>
  <c r="S343"/>
  <c r="S1126"/>
  <c r="S904"/>
  <c r="S425"/>
  <c r="S20"/>
  <c r="S145"/>
  <c r="S1599"/>
  <c r="S1490"/>
  <c r="S1306"/>
  <c r="S1039"/>
  <c r="S1828"/>
  <c r="S1824"/>
  <c r="S1501"/>
  <c r="S1710"/>
  <c r="S1015"/>
  <c r="S1011"/>
  <c r="S538"/>
  <c r="S1123"/>
  <c r="S901"/>
  <c r="S231"/>
  <c r="S92"/>
  <c r="S1508"/>
  <c r="S1399"/>
  <c r="S1395"/>
  <c r="S1512"/>
  <c r="S1065"/>
  <c r="S1061"/>
  <c r="S812"/>
  <c r="S808"/>
  <c r="S335"/>
  <c r="S331"/>
  <c r="S1256"/>
  <c r="S1261"/>
  <c r="S1258"/>
  <c r="S453"/>
  <c r="S1992"/>
  <c r="S1572"/>
  <c r="S1012"/>
  <c r="S1988"/>
  <c r="S1003"/>
  <c r="S894"/>
  <c r="S701"/>
  <c r="S697"/>
  <c r="S252"/>
  <c r="S248"/>
  <c r="S1707"/>
  <c r="S1703"/>
  <c r="S841"/>
  <c r="S1816"/>
  <c r="S318"/>
  <c r="S936"/>
  <c r="S1338"/>
  <c r="S717"/>
  <c r="S16"/>
  <c r="S1197"/>
  <c r="S1193"/>
  <c r="S918"/>
  <c r="S861"/>
  <c r="S523"/>
  <c r="S1310"/>
  <c r="S581"/>
  <c r="S692"/>
  <c r="S1726"/>
  <c r="S1505"/>
  <c r="S596"/>
  <c r="S1340"/>
  <c r="S1231"/>
  <c r="S214"/>
  <c r="S296"/>
  <c r="S1086"/>
  <c r="S1532"/>
  <c r="S1528"/>
  <c r="S1589"/>
  <c r="S356"/>
  <c r="S1082"/>
  <c r="S749"/>
  <c r="S48"/>
  <c r="S1419"/>
  <c r="S857"/>
  <c r="S552"/>
  <c r="S638"/>
  <c r="S473"/>
  <c r="S1820"/>
  <c r="S1114"/>
  <c r="S245"/>
  <c r="S1167"/>
  <c r="S974"/>
  <c r="S1252"/>
  <c r="S159"/>
  <c r="S241"/>
  <c r="S468"/>
  <c r="S1139"/>
  <c r="S494"/>
  <c r="S352"/>
  <c r="S943"/>
  <c r="S838"/>
  <c r="S1205"/>
  <c r="S1573"/>
  <c r="S1695"/>
  <c r="S1843"/>
  <c r="S440"/>
  <c r="S802"/>
  <c r="S721"/>
  <c r="S1423"/>
  <c r="S914"/>
  <c r="S436"/>
  <c r="S75"/>
  <c r="S2096"/>
  <c r="S577"/>
  <c r="S190"/>
  <c r="S186"/>
  <c r="S1733"/>
  <c r="S476"/>
  <c r="S1142"/>
  <c r="S1560"/>
  <c r="S278"/>
  <c r="S1873"/>
  <c r="S979"/>
  <c r="S1848"/>
  <c r="S670"/>
  <c r="S1732"/>
  <c r="S586"/>
  <c r="S1428"/>
  <c r="S167"/>
  <c r="S837"/>
  <c r="S1644"/>
  <c r="S2101"/>
  <c r="S1688"/>
  <c r="S1684"/>
  <c r="S1952"/>
  <c r="S1502"/>
  <c r="S1852"/>
  <c r="S1535"/>
  <c r="S1649"/>
  <c r="S2043"/>
  <c r="S787"/>
  <c r="S1787"/>
  <c r="S2069"/>
  <c r="S1175"/>
  <c r="S753"/>
  <c r="S1452"/>
  <c r="S474"/>
  <c r="S2016"/>
  <c r="S1519"/>
  <c r="S1515"/>
  <c r="S1751"/>
  <c r="S1375"/>
  <c r="S693"/>
  <c r="S1153"/>
  <c r="S1407"/>
  <c r="S1402"/>
  <c r="S1196"/>
  <c r="S2049"/>
  <c r="S1995"/>
  <c r="S1990"/>
  <c r="S665"/>
  <c r="S307"/>
  <c r="S393"/>
  <c r="S388"/>
  <c r="S711"/>
  <c r="S966"/>
  <c r="S2030"/>
  <c r="S1025"/>
  <c r="S1531"/>
  <c r="S1488"/>
  <c r="S2078"/>
  <c r="S1604"/>
  <c r="S747"/>
  <c r="S1040"/>
  <c r="S146"/>
  <c r="S1827"/>
  <c r="S1308"/>
  <c r="S1461"/>
  <c r="S1575"/>
  <c r="S1968"/>
  <c r="S2054"/>
  <c r="S636"/>
  <c r="S703"/>
  <c r="S1611"/>
  <c r="S890"/>
  <c r="S1001"/>
  <c r="S1220"/>
  <c r="S774"/>
  <c r="S1254"/>
  <c r="S357"/>
  <c r="S996"/>
  <c r="S1081"/>
  <c r="S1920"/>
  <c r="S862"/>
  <c r="S17"/>
  <c r="S522"/>
  <c r="S1057"/>
  <c r="S1053"/>
  <c r="S735"/>
  <c r="S229"/>
  <c r="S1673"/>
  <c r="S160"/>
  <c r="S246"/>
  <c r="S240"/>
  <c r="S1811"/>
  <c r="S607"/>
  <c r="S189"/>
  <c r="S184"/>
  <c r="S2006"/>
  <c r="S1056"/>
  <c r="S946"/>
  <c r="S941"/>
  <c r="S608"/>
  <c r="S604"/>
  <c r="S1451"/>
  <c r="S1653"/>
  <c r="S1647"/>
  <c r="S1669"/>
  <c r="S1562"/>
  <c r="S1558"/>
  <c r="S2023"/>
  <c r="S2038"/>
  <c r="S2064"/>
  <c r="S2060"/>
  <c r="S1964"/>
  <c r="S1897"/>
  <c r="S1783"/>
  <c r="S2010"/>
  <c r="S1203"/>
  <c r="S1989"/>
  <c r="S1459"/>
  <c r="S255"/>
  <c r="S2075"/>
  <c r="S93"/>
  <c r="S210"/>
  <c r="S206"/>
  <c r="S1717"/>
  <c r="S14"/>
  <c r="S488"/>
  <c r="S379"/>
  <c r="S727"/>
  <c r="S69"/>
  <c r="S2034"/>
  <c r="S182"/>
  <c r="S1930"/>
  <c r="S1959"/>
  <c r="S1869"/>
  <c r="S1698"/>
  <c r="S1583"/>
  <c r="S1874"/>
  <c r="S980"/>
  <c r="S975"/>
  <c r="S1386"/>
  <c r="S1734"/>
  <c r="S588"/>
  <c r="S1429"/>
  <c r="S822"/>
  <c r="S839"/>
  <c r="S1646"/>
  <c r="S1640"/>
  <c r="S1772"/>
  <c r="S1766"/>
  <c r="S322"/>
  <c r="S209"/>
  <c r="S760"/>
  <c r="S1537"/>
  <c r="S1651"/>
  <c r="S2044"/>
  <c r="S899"/>
  <c r="S1788"/>
  <c r="S2070"/>
  <c r="S1176"/>
  <c r="S2029"/>
  <c r="S1453"/>
  <c r="S475"/>
  <c r="S2017"/>
  <c r="S1014"/>
  <c r="S1716"/>
  <c r="S1747"/>
  <c r="S1637"/>
  <c r="S77"/>
  <c r="S1155"/>
  <c r="S1934"/>
  <c r="S1403"/>
  <c r="S328"/>
  <c r="S2050"/>
  <c r="S1996"/>
  <c r="S1991"/>
  <c r="S1170"/>
  <c r="S308"/>
  <c r="S1514"/>
  <c r="S389"/>
  <c r="S856"/>
  <c r="S550"/>
  <c r="S2026"/>
  <c r="S1971"/>
  <c r="S1979"/>
  <c r="S2098"/>
  <c r="S2079"/>
  <c r="S2074"/>
  <c r="S1814"/>
  <c r="S1986"/>
  <c r="S840"/>
  <c r="S835"/>
  <c r="S1140"/>
  <c r="S1462"/>
  <c r="S1576"/>
  <c r="S1571"/>
  <c r="S274"/>
  <c r="S269"/>
  <c r="S370"/>
  <c r="S1660"/>
  <c r="S1582"/>
  <c r="S169"/>
  <c r="S416"/>
  <c r="S446"/>
  <c r="S630"/>
  <c r="S57"/>
  <c r="S164"/>
  <c r="S1685"/>
  <c r="S1359"/>
  <c r="S2018"/>
  <c r="S1817"/>
  <c r="S223"/>
  <c r="S1893"/>
  <c r="S1980"/>
  <c r="S732"/>
  <c r="S483"/>
  <c r="S2001"/>
  <c r="S756"/>
  <c r="S667"/>
  <c r="S1516"/>
  <c r="S1665"/>
  <c r="S595"/>
  <c r="S751"/>
  <c r="S304"/>
  <c r="S1750"/>
  <c r="S281"/>
  <c r="S52"/>
  <c r="S557"/>
  <c r="S65"/>
  <c r="S1951"/>
  <c r="S1569"/>
  <c r="S1877"/>
  <c r="S198"/>
  <c r="S1473"/>
  <c r="S2056"/>
  <c r="S637"/>
  <c r="S1066"/>
  <c r="S1361"/>
  <c r="S663"/>
  <c r="S1616"/>
  <c r="S1347"/>
  <c r="S1271"/>
  <c r="S1693"/>
  <c r="S1722"/>
  <c r="S1204"/>
  <c r="S1199"/>
  <c r="S591"/>
  <c r="S1850"/>
  <c r="S1319"/>
  <c r="S520"/>
  <c r="S1194"/>
  <c r="S19"/>
  <c r="S988"/>
  <c r="S1422"/>
  <c r="S1305"/>
  <c r="S859"/>
  <c r="S372"/>
  <c r="S1500"/>
  <c r="S1026"/>
  <c r="S1728"/>
  <c r="S1931"/>
  <c r="S1961"/>
  <c r="S413"/>
  <c r="S1921"/>
  <c r="S896"/>
  <c r="S1923"/>
  <c r="S301"/>
  <c r="S414"/>
  <c r="S250"/>
  <c r="S1138"/>
  <c r="S1588"/>
  <c r="S1282"/>
  <c r="S109"/>
  <c r="S47"/>
  <c r="S917"/>
  <c r="S912"/>
  <c r="S303"/>
  <c r="S1768"/>
  <c r="S2035"/>
  <c r="S179"/>
  <c r="S1899"/>
  <c r="S2008"/>
  <c r="S1251"/>
  <c r="S1785"/>
  <c r="S533"/>
  <c r="S1978"/>
  <c r="S2004"/>
  <c r="S1895"/>
  <c r="S1202"/>
  <c r="S1446"/>
  <c r="S1868"/>
  <c r="S1702"/>
  <c r="S1016"/>
  <c r="S1010"/>
  <c r="S910"/>
  <c r="S905"/>
  <c r="S609"/>
  <c r="S150"/>
  <c r="S575"/>
  <c r="S571"/>
  <c r="S916"/>
  <c r="S939"/>
  <c r="S1161"/>
  <c r="S1157"/>
  <c r="S358"/>
  <c r="S126"/>
  <c r="S432"/>
  <c r="S295"/>
  <c r="S501"/>
  <c r="S26"/>
  <c r="S97"/>
  <c r="S375"/>
  <c r="S1250"/>
  <c r="S1325"/>
  <c r="S462"/>
  <c r="S458"/>
  <c r="S1392"/>
  <c r="S994"/>
  <c r="S1216"/>
  <c r="S1107"/>
  <c r="S299"/>
  <c r="S265"/>
  <c r="S935"/>
  <c r="S826"/>
  <c r="S275"/>
  <c r="S641"/>
  <c r="S390"/>
  <c r="S1769"/>
  <c r="S1552"/>
  <c r="S1777"/>
  <c r="S1999"/>
  <c r="S1890"/>
  <c r="S1578"/>
  <c r="S1411"/>
  <c r="S1773"/>
  <c r="S1664"/>
  <c r="S739"/>
  <c r="S1382"/>
  <c r="S1527"/>
  <c r="S1523"/>
  <c r="S1916"/>
  <c r="S1946"/>
  <c r="S525"/>
  <c r="S553"/>
  <c r="S2020"/>
  <c r="S1300"/>
  <c r="S2082"/>
  <c r="S1609"/>
  <c r="S1997"/>
  <c r="S4"/>
  <c r="S120"/>
  <c r="S116"/>
  <c r="S626"/>
  <c r="S2025"/>
  <c r="S1190"/>
  <c r="S1186"/>
  <c r="S690"/>
  <c r="S1840"/>
  <c r="S1605"/>
  <c r="S8"/>
  <c r="S1448"/>
  <c r="S1178"/>
  <c r="S1295"/>
  <c r="S1291"/>
  <c r="S1293"/>
  <c r="S847"/>
  <c r="S1069"/>
  <c r="S960"/>
  <c r="S314"/>
  <c r="S230"/>
  <c r="S1124"/>
  <c r="S903"/>
  <c r="S105"/>
  <c r="S100"/>
  <c r="S1847"/>
  <c r="S1427"/>
  <c r="S560"/>
  <c r="S1563"/>
  <c r="S2014"/>
  <c r="S1958"/>
  <c r="S1211"/>
  <c r="S1876"/>
  <c r="S1677"/>
  <c r="S1089"/>
  <c r="S957"/>
  <c r="S2099"/>
  <c r="S843"/>
  <c r="S706"/>
  <c r="S888"/>
  <c r="S1113"/>
  <c r="S1447"/>
  <c r="S884"/>
  <c r="S933"/>
  <c r="S27"/>
  <c r="S978"/>
  <c r="S1984"/>
  <c r="S1567"/>
  <c r="S417"/>
  <c r="S1872"/>
  <c r="S1849"/>
  <c r="S1845"/>
  <c r="S1088"/>
  <c r="S2095"/>
  <c r="S1645"/>
  <c r="S1641"/>
  <c r="S797"/>
  <c r="S205"/>
  <c r="S491"/>
  <c r="S561"/>
  <c r="S558"/>
  <c r="S1929"/>
  <c r="S2011"/>
  <c r="S1454"/>
  <c r="S276"/>
  <c r="S947"/>
  <c r="S1960"/>
  <c r="S1956"/>
  <c r="S611"/>
  <c r="S1737"/>
  <c r="S587"/>
  <c r="S583"/>
  <c r="S348"/>
  <c r="S1634"/>
  <c r="S1524"/>
  <c r="S580"/>
  <c r="S1486"/>
  <c r="S729"/>
  <c r="S55"/>
  <c r="S51"/>
  <c r="S1043"/>
  <c r="S643"/>
  <c r="S725"/>
  <c r="S280"/>
  <c r="S1714"/>
  <c r="S166"/>
  <c r="S444"/>
  <c r="S615"/>
  <c r="S1073"/>
  <c r="S1969"/>
  <c r="S1802"/>
  <c r="S377"/>
  <c r="S1723"/>
  <c r="S1771"/>
  <c r="S754"/>
  <c r="S309"/>
  <c r="S1917"/>
  <c r="S1937"/>
  <c r="S1767"/>
  <c r="S594"/>
  <c r="S1496"/>
  <c r="S669"/>
  <c r="S639"/>
  <c r="S194"/>
  <c r="S1807"/>
  <c r="S1658"/>
  <c r="S1654"/>
  <c r="S2067"/>
  <c r="S999"/>
  <c r="S1719"/>
  <c r="S849"/>
  <c r="S1692"/>
  <c r="S745"/>
  <c r="S1913"/>
  <c r="S1274"/>
  <c r="S1270"/>
  <c r="S548"/>
  <c r="S715"/>
  <c r="S1742"/>
  <c r="S1738"/>
  <c r="S89"/>
  <c r="S481"/>
  <c r="S1884"/>
  <c r="S1993"/>
  <c r="S970"/>
  <c r="S1613"/>
  <c r="S666"/>
  <c r="S662"/>
  <c r="S464"/>
  <c r="S1730"/>
  <c r="S1364"/>
  <c r="S1360"/>
  <c r="S498"/>
  <c r="S2058"/>
  <c r="S1944"/>
  <c r="S1555"/>
  <c r="S1987"/>
  <c r="U379" l="1"/>
  <c r="U599"/>
  <c r="U803"/>
  <c r="U1302"/>
  <c r="V1796"/>
  <c r="U1298"/>
  <c r="V1792"/>
  <c r="U47"/>
  <c r="U427"/>
  <c r="U647"/>
  <c r="U851"/>
  <c r="U1350"/>
  <c r="V85"/>
  <c r="U1346"/>
  <c r="V77"/>
  <c r="U479"/>
  <c r="U859"/>
  <c r="U1079"/>
  <c r="U1283"/>
  <c r="U1782"/>
  <c r="V949"/>
  <c r="U1778"/>
  <c r="V941"/>
  <c r="U463"/>
  <c r="U843"/>
  <c r="U1063"/>
  <c r="U1267"/>
  <c r="U1766"/>
  <c r="V917"/>
  <c r="U1762"/>
  <c r="V909"/>
  <c r="U447"/>
  <c r="U827"/>
  <c r="U1047"/>
  <c r="U1251"/>
  <c r="U1750"/>
  <c r="V885"/>
  <c r="U1746"/>
  <c r="V877"/>
  <c r="U495"/>
  <c r="U875"/>
  <c r="U1095"/>
  <c r="U1299"/>
  <c r="U1798"/>
  <c r="V981"/>
  <c r="U1794"/>
  <c r="V973"/>
  <c r="U927"/>
  <c r="U1307"/>
  <c r="U1527"/>
  <c r="U1731"/>
  <c r="U861"/>
  <c r="V19"/>
  <c r="U853"/>
  <c r="V15"/>
  <c r="U911"/>
  <c r="U1291"/>
  <c r="U1511"/>
  <c r="U1715"/>
  <c r="U829"/>
  <c r="V3"/>
  <c r="U821"/>
  <c r="V1801"/>
  <c r="U1663"/>
  <c r="U485"/>
  <c r="U929"/>
  <c r="U1337"/>
  <c r="U528"/>
  <c r="V755"/>
  <c r="U520"/>
  <c r="V751"/>
  <c r="U1711"/>
  <c r="U585"/>
  <c r="U1025"/>
  <c r="U1433"/>
  <c r="U624"/>
  <c r="V803"/>
  <c r="U616"/>
  <c r="V799"/>
  <c r="U689"/>
  <c r="U1449"/>
  <c r="U88"/>
  <c r="U500"/>
  <c r="U1488"/>
  <c r="V1235"/>
  <c r="U1480"/>
  <c r="V1231"/>
  <c r="U657"/>
  <c r="U1417"/>
  <c r="U56"/>
  <c r="U468"/>
  <c r="U1456"/>
  <c r="V1219"/>
  <c r="U1448"/>
  <c r="V1215"/>
  <c r="U1599"/>
  <c r="U357"/>
  <c r="U801"/>
  <c r="U1209"/>
  <c r="U404"/>
  <c r="V691"/>
  <c r="U396"/>
  <c r="V687"/>
  <c r="U1647"/>
  <c r="U453"/>
  <c r="U897"/>
  <c r="U1305"/>
  <c r="U496"/>
  <c r="V739"/>
  <c r="U488"/>
  <c r="V735"/>
  <c r="U557"/>
  <c r="U1321"/>
  <c r="U1761"/>
  <c r="U368"/>
  <c r="U1360"/>
  <c r="V1171"/>
  <c r="U1352"/>
  <c r="V1167"/>
  <c r="U525"/>
  <c r="U1289"/>
  <c r="U1729"/>
  <c r="U336"/>
  <c r="U1328"/>
  <c r="V1155"/>
  <c r="U1320"/>
  <c r="V1151"/>
  <c r="V716"/>
  <c r="U123"/>
  <c r="U343"/>
  <c r="U547"/>
  <c r="U1046"/>
  <c r="V1540"/>
  <c r="U1042"/>
  <c r="V1536"/>
  <c r="U1086"/>
  <c r="U171"/>
  <c r="U391"/>
  <c r="U595"/>
  <c r="U1094"/>
  <c r="V1588"/>
  <c r="U1090"/>
  <c r="V1584"/>
  <c r="U223"/>
  <c r="U603"/>
  <c r="U823"/>
  <c r="U1027"/>
  <c r="U1526"/>
  <c r="V437"/>
  <c r="U1522"/>
  <c r="V429"/>
  <c r="U207"/>
  <c r="U587"/>
  <c r="U807"/>
  <c r="U1011"/>
  <c r="U1510"/>
  <c r="V405"/>
  <c r="U1506"/>
  <c r="V397"/>
  <c r="U191"/>
  <c r="U571"/>
  <c r="U791"/>
  <c r="U995"/>
  <c r="U1494"/>
  <c r="V373"/>
  <c r="U1490"/>
  <c r="V365"/>
  <c r="U239"/>
  <c r="U619"/>
  <c r="U839"/>
  <c r="U1043"/>
  <c r="U1542"/>
  <c r="V469"/>
  <c r="U1538"/>
  <c r="V461"/>
  <c r="U671"/>
  <c r="U1051"/>
  <c r="U1271"/>
  <c r="U1475"/>
  <c r="U353"/>
  <c r="V1333"/>
  <c r="U345"/>
  <c r="V1325"/>
  <c r="U655"/>
  <c r="U1035"/>
  <c r="U1255"/>
  <c r="U1459"/>
  <c r="U321"/>
  <c r="V1301"/>
  <c r="U313"/>
  <c r="V1293"/>
  <c r="U1407"/>
  <c r="U1787"/>
  <c r="U413"/>
  <c r="U825"/>
  <c r="U20"/>
  <c r="V499"/>
  <c r="U12"/>
  <c r="V495"/>
  <c r="U1455"/>
  <c r="U69"/>
  <c r="U509"/>
  <c r="U921"/>
  <c r="U116"/>
  <c r="V547"/>
  <c r="U108"/>
  <c r="V543"/>
  <c r="U173"/>
  <c r="U937"/>
  <c r="U1377"/>
  <c r="U1785"/>
  <c r="U976"/>
  <c r="V979"/>
  <c r="U968"/>
  <c r="V975"/>
  <c r="U141"/>
  <c r="U905"/>
  <c r="U1345"/>
  <c r="U1753"/>
  <c r="U944"/>
  <c r="V963"/>
  <c r="U936"/>
  <c r="V959"/>
  <c r="U1343"/>
  <c r="U1723"/>
  <c r="U285"/>
  <c r="U697"/>
  <c r="U1693"/>
  <c r="V435"/>
  <c r="U1685"/>
  <c r="V431"/>
  <c r="U1391"/>
  <c r="U1771"/>
  <c r="U381"/>
  <c r="U793"/>
  <c r="U1789"/>
  <c r="V483"/>
  <c r="U1781"/>
  <c r="V479"/>
  <c r="U45"/>
  <c r="U809"/>
  <c r="U1249"/>
  <c r="U1657"/>
  <c r="U848"/>
  <c r="V915"/>
  <c r="U840"/>
  <c r="V911"/>
  <c r="U13"/>
  <c r="U777"/>
  <c r="U1217"/>
  <c r="U1625"/>
  <c r="U816"/>
  <c r="V899"/>
  <c r="U808"/>
  <c r="V895"/>
  <c r="V1484"/>
  <c r="U748"/>
  <c r="U1508"/>
  <c r="U74"/>
  <c r="U274"/>
  <c r="V772"/>
  <c r="U262"/>
  <c r="V768"/>
  <c r="U318"/>
  <c r="U844"/>
  <c r="U1604"/>
  <c r="U122"/>
  <c r="U326"/>
  <c r="V820"/>
  <c r="U322"/>
  <c r="V816"/>
  <c r="U366"/>
  <c r="U1708"/>
  <c r="U55"/>
  <c r="U259"/>
  <c r="U758"/>
  <c r="V1252"/>
  <c r="U754"/>
  <c r="V1248"/>
  <c r="U798"/>
  <c r="U1676"/>
  <c r="U39"/>
  <c r="U243"/>
  <c r="U742"/>
  <c r="V1236"/>
  <c r="U738"/>
  <c r="V1232"/>
  <c r="U782"/>
  <c r="U1644"/>
  <c r="U23"/>
  <c r="U227"/>
  <c r="U726"/>
  <c r="V1220"/>
  <c r="U722"/>
  <c r="V1216"/>
  <c r="U766"/>
  <c r="U1740"/>
  <c r="U71"/>
  <c r="U275"/>
  <c r="U774"/>
  <c r="V1268"/>
  <c r="U770"/>
  <c r="V1264"/>
  <c r="U814"/>
  <c r="U283"/>
  <c r="U503"/>
  <c r="U707"/>
  <c r="U1206"/>
  <c r="V1700"/>
  <c r="U1202"/>
  <c r="V1696"/>
  <c r="U1246"/>
  <c r="U267"/>
  <c r="U487"/>
  <c r="U691"/>
  <c r="U1190"/>
  <c r="V1684"/>
  <c r="U1186"/>
  <c r="V1680"/>
  <c r="U639"/>
  <c r="U1019"/>
  <c r="U1239"/>
  <c r="U1443"/>
  <c r="U289"/>
  <c r="V1269"/>
  <c r="U281"/>
  <c r="V1261"/>
  <c r="U687"/>
  <c r="U1067"/>
  <c r="U1287"/>
  <c r="U1491"/>
  <c r="U385"/>
  <c r="V1365"/>
  <c r="U377"/>
  <c r="V1357"/>
  <c r="U1119"/>
  <c r="U1499"/>
  <c r="U1719"/>
  <c r="U245"/>
  <c r="U1245"/>
  <c r="V211"/>
  <c r="U1237"/>
  <c r="V207"/>
  <c r="U1103"/>
  <c r="U1483"/>
  <c r="U1703"/>
  <c r="U213"/>
  <c r="U1213"/>
  <c r="V195"/>
  <c r="U1205"/>
  <c r="V191"/>
  <c r="U575"/>
  <c r="U955"/>
  <c r="U1175"/>
  <c r="U1379"/>
  <c r="U161"/>
  <c r="V1141"/>
  <c r="U153"/>
  <c r="V1133"/>
  <c r="U623"/>
  <c r="U1003"/>
  <c r="U1223"/>
  <c r="U1427"/>
  <c r="U257"/>
  <c r="V1237"/>
  <c r="U249"/>
  <c r="V1229"/>
  <c r="U1055"/>
  <c r="U1435"/>
  <c r="U1655"/>
  <c r="U117"/>
  <c r="U1117"/>
  <c r="V147"/>
  <c r="U1109"/>
  <c r="V143"/>
  <c r="U1039"/>
  <c r="U1419"/>
  <c r="U1639"/>
  <c r="U85"/>
  <c r="U1085"/>
  <c r="V131"/>
  <c r="U1077"/>
  <c r="V127"/>
  <c r="U1184"/>
  <c r="U232"/>
  <c r="U996"/>
  <c r="U1436"/>
  <c r="U22"/>
  <c r="V516"/>
  <c r="V217"/>
  <c r="V512"/>
  <c r="V209"/>
  <c r="U328"/>
  <c r="U1092"/>
  <c r="U1532"/>
  <c r="U70"/>
  <c r="V564"/>
  <c r="V313"/>
  <c r="V560"/>
  <c r="V305"/>
  <c r="U1196"/>
  <c r="U78"/>
  <c r="U3"/>
  <c r="U502"/>
  <c r="V996"/>
  <c r="U498"/>
  <c r="V992"/>
  <c r="U542"/>
  <c r="U1164"/>
  <c r="U62"/>
  <c r="U282"/>
  <c r="U486"/>
  <c r="V980"/>
  <c r="U482"/>
  <c r="V976"/>
  <c r="U526"/>
  <c r="U1132"/>
  <c r="U46"/>
  <c r="U266"/>
  <c r="U470"/>
  <c r="V964"/>
  <c r="U466"/>
  <c r="V960"/>
  <c r="U510"/>
  <c r="U1228"/>
  <c r="U94"/>
  <c r="U19"/>
  <c r="U518"/>
  <c r="V1012"/>
  <c r="U514"/>
  <c r="V1008"/>
  <c r="U558"/>
  <c r="U27"/>
  <c r="U247"/>
  <c r="U451"/>
  <c r="U950"/>
  <c r="V1444"/>
  <c r="U946"/>
  <c r="V1440"/>
  <c r="U990"/>
  <c r="U11"/>
  <c r="U231"/>
  <c r="U435"/>
  <c r="U934"/>
  <c r="V1428"/>
  <c r="U930"/>
  <c r="V1424"/>
  <c r="U383"/>
  <c r="U763"/>
  <c r="U983"/>
  <c r="U1187"/>
  <c r="U1686"/>
  <c r="V757"/>
  <c r="U1682"/>
  <c r="V749"/>
  <c r="U431"/>
  <c r="U811"/>
  <c r="U1031"/>
  <c r="U1235"/>
  <c r="U1734"/>
  <c r="V853"/>
  <c r="U1730"/>
  <c r="V845"/>
  <c r="U863"/>
  <c r="U1243"/>
  <c r="U1463"/>
  <c r="U1667"/>
  <c r="U733"/>
  <c r="V1713"/>
  <c r="U725"/>
  <c r="V1705"/>
  <c r="U847"/>
  <c r="U1227"/>
  <c r="U1447"/>
  <c r="U1651"/>
  <c r="U701"/>
  <c r="V1681"/>
  <c r="U693"/>
  <c r="V1673"/>
  <c r="U319"/>
  <c r="U699"/>
  <c r="U919"/>
  <c r="U1123"/>
  <c r="U1622"/>
  <c r="V629"/>
  <c r="U1618"/>
  <c r="V621"/>
  <c r="U367"/>
  <c r="U747"/>
  <c r="U967"/>
  <c r="U1171"/>
  <c r="U1670"/>
  <c r="V725"/>
  <c r="U1666"/>
  <c r="V717"/>
  <c r="U799"/>
  <c r="U1179"/>
  <c r="U1399"/>
  <c r="U1603"/>
  <c r="U605"/>
  <c r="V1585"/>
  <c r="U597"/>
  <c r="V1577"/>
  <c r="U783"/>
  <c r="U1163"/>
  <c r="U1383"/>
  <c r="U1587"/>
  <c r="U577"/>
  <c r="V1553"/>
  <c r="U569"/>
  <c r="V1545"/>
  <c r="U1696"/>
  <c r="U1772"/>
  <c r="U87"/>
  <c r="U291"/>
  <c r="U790"/>
  <c r="V1284"/>
  <c r="U786"/>
  <c r="V1280"/>
  <c r="U830"/>
  <c r="U34"/>
  <c r="U135"/>
  <c r="U339"/>
  <c r="U838"/>
  <c r="V1332"/>
  <c r="U834"/>
  <c r="V1328"/>
  <c r="U878"/>
  <c r="U347"/>
  <c r="U567"/>
  <c r="U771"/>
  <c r="U1270"/>
  <c r="V1764"/>
  <c r="U1266"/>
  <c r="V1760"/>
  <c r="U1310"/>
  <c r="U331"/>
  <c r="U551"/>
  <c r="U755"/>
  <c r="U1254"/>
  <c r="V1748"/>
  <c r="U1250"/>
  <c r="V1744"/>
  <c r="U1502"/>
  <c r="U315"/>
  <c r="U535"/>
  <c r="U739"/>
  <c r="U1238"/>
  <c r="V1732"/>
  <c r="U1234"/>
  <c r="V1728"/>
  <c r="U1278"/>
  <c r="U363"/>
  <c r="U583"/>
  <c r="U787"/>
  <c r="U1286"/>
  <c r="V1780"/>
  <c r="U1282"/>
  <c r="V1776"/>
  <c r="U415"/>
  <c r="U795"/>
  <c r="U1015"/>
  <c r="U1219"/>
  <c r="U1718"/>
  <c r="V821"/>
  <c r="U1714"/>
  <c r="V813"/>
  <c r="U399"/>
  <c r="U779"/>
  <c r="U999"/>
  <c r="U1203"/>
  <c r="U1702"/>
  <c r="V789"/>
  <c r="U1698"/>
  <c r="V781"/>
  <c r="U1151"/>
  <c r="U1531"/>
  <c r="U1751"/>
  <c r="U309"/>
  <c r="U1309"/>
  <c r="V243"/>
  <c r="U1301"/>
  <c r="V239"/>
  <c r="U1199"/>
  <c r="U1579"/>
  <c r="U1799"/>
  <c r="U405"/>
  <c r="U1405"/>
  <c r="V291"/>
  <c r="U1397"/>
  <c r="V287"/>
  <c r="U1631"/>
  <c r="U421"/>
  <c r="U865"/>
  <c r="U1273"/>
  <c r="U464"/>
  <c r="V723"/>
  <c r="U456"/>
  <c r="V719"/>
  <c r="U1615"/>
  <c r="U389"/>
  <c r="U833"/>
  <c r="U1241"/>
  <c r="U432"/>
  <c r="V707"/>
  <c r="U424"/>
  <c r="V703"/>
  <c r="U1087"/>
  <c r="U1467"/>
  <c r="U1687"/>
  <c r="U181"/>
  <c r="U1181"/>
  <c r="V179"/>
  <c r="U1173"/>
  <c r="V175"/>
  <c r="U1135"/>
  <c r="U1515"/>
  <c r="U1735"/>
  <c r="U277"/>
  <c r="U1277"/>
  <c r="V227"/>
  <c r="U1269"/>
  <c r="V223"/>
  <c r="U1567"/>
  <c r="U293"/>
  <c r="U737"/>
  <c r="U1145"/>
  <c r="U340"/>
  <c r="V659"/>
  <c r="U332"/>
  <c r="V655"/>
  <c r="U1551"/>
  <c r="U261"/>
  <c r="U705"/>
  <c r="U1113"/>
  <c r="U308"/>
  <c r="V643"/>
  <c r="U300"/>
  <c r="V639"/>
  <c r="V204"/>
  <c r="U1260"/>
  <c r="U110"/>
  <c r="U35"/>
  <c r="U534"/>
  <c r="V1028"/>
  <c r="U530"/>
  <c r="V1024"/>
  <c r="U574"/>
  <c r="U1356"/>
  <c r="U158"/>
  <c r="U83"/>
  <c r="U582"/>
  <c r="V1076"/>
  <c r="U578"/>
  <c r="V1072"/>
  <c r="U622"/>
  <c r="U91"/>
  <c r="U311"/>
  <c r="U515"/>
  <c r="U1014"/>
  <c r="V1508"/>
  <c r="U1010"/>
  <c r="V1504"/>
  <c r="U1054"/>
  <c r="U75"/>
  <c r="U295"/>
  <c r="U499"/>
  <c r="U998"/>
  <c r="V1492"/>
  <c r="U994"/>
  <c r="V1488"/>
  <c r="U1166"/>
  <c r="U59"/>
  <c r="U279"/>
  <c r="U483"/>
  <c r="U982"/>
  <c r="V1476"/>
  <c r="U978"/>
  <c r="V1472"/>
  <c r="U1022"/>
  <c r="U107"/>
  <c r="U327"/>
  <c r="U531"/>
  <c r="U1030"/>
  <c r="V1524"/>
  <c r="U1026"/>
  <c r="V1520"/>
  <c r="U159"/>
  <c r="U539"/>
  <c r="U759"/>
  <c r="U963"/>
  <c r="U1462"/>
  <c r="V309"/>
  <c r="U1458"/>
  <c r="V301"/>
  <c r="U143"/>
  <c r="U523"/>
  <c r="U743"/>
  <c r="U947"/>
  <c r="U1446"/>
  <c r="V277"/>
  <c r="U1442"/>
  <c r="V269"/>
  <c r="U895"/>
  <c r="U1275"/>
  <c r="U1495"/>
  <c r="U1699"/>
  <c r="U797"/>
  <c r="V1777"/>
  <c r="U789"/>
  <c r="V1769"/>
  <c r="U943"/>
  <c r="U1323"/>
  <c r="U1543"/>
  <c r="U1747"/>
  <c r="U893"/>
  <c r="V35"/>
  <c r="U885"/>
  <c r="V31"/>
  <c r="U1375"/>
  <c r="U1755"/>
  <c r="U349"/>
  <c r="U761"/>
  <c r="U1757"/>
  <c r="V467"/>
  <c r="U1749"/>
  <c r="V463"/>
  <c r="U1359"/>
  <c r="U1739"/>
  <c r="U317"/>
  <c r="U729"/>
  <c r="U1725"/>
  <c r="V451"/>
  <c r="U1717"/>
  <c r="V447"/>
  <c r="U831"/>
  <c r="U1211"/>
  <c r="U1431"/>
  <c r="U1635"/>
  <c r="U669"/>
  <c r="V1649"/>
  <c r="U661"/>
  <c r="V1641"/>
  <c r="U879"/>
  <c r="U1259"/>
  <c r="U1479"/>
  <c r="U1683"/>
  <c r="U765"/>
  <c r="V1745"/>
  <c r="U757"/>
  <c r="V1737"/>
  <c r="U1311"/>
  <c r="U1691"/>
  <c r="U221"/>
  <c r="U633"/>
  <c r="U1629"/>
  <c r="V403"/>
  <c r="U1621"/>
  <c r="V399"/>
  <c r="U1295"/>
  <c r="U1675"/>
  <c r="U189"/>
  <c r="U601"/>
  <c r="U1597"/>
  <c r="V387"/>
  <c r="U1589"/>
  <c r="V1407"/>
  <c r="V1339"/>
  <c r="U1496"/>
  <c r="V1239"/>
  <c r="V358"/>
  <c r="V1089"/>
  <c r="U768"/>
  <c r="V875"/>
  <c r="U568"/>
  <c r="V775"/>
  <c r="V1589"/>
  <c r="V1586"/>
  <c r="U1645"/>
  <c r="V411"/>
  <c r="U1445"/>
  <c r="V311"/>
  <c r="V577"/>
  <c r="V1122"/>
  <c r="U589"/>
  <c r="V1569"/>
  <c r="U393"/>
  <c r="V1373"/>
  <c r="V1290"/>
  <c r="V594"/>
  <c r="U1566"/>
  <c r="V773"/>
  <c r="U1594"/>
  <c r="V573"/>
  <c r="V890"/>
  <c r="V194"/>
  <c r="U1134"/>
  <c r="V1724"/>
  <c r="U1130"/>
  <c r="V1624"/>
  <c r="V426"/>
  <c r="V1257"/>
  <c r="V1422"/>
  <c r="V1260"/>
  <c r="U666"/>
  <c r="V1160"/>
  <c r="V1725"/>
  <c r="V1670"/>
  <c r="V958"/>
  <c r="V732"/>
  <c r="V649"/>
  <c r="V632"/>
  <c r="V593"/>
  <c r="V1142"/>
  <c r="U928"/>
  <c r="V955"/>
  <c r="U728"/>
  <c r="V855"/>
  <c r="V1749"/>
  <c r="V1666"/>
  <c r="U4"/>
  <c r="V491"/>
  <c r="U1605"/>
  <c r="V391"/>
  <c r="V817"/>
  <c r="V1202"/>
  <c r="U877"/>
  <c r="V27"/>
  <c r="U677"/>
  <c r="V1657"/>
  <c r="V1434"/>
  <c r="V738"/>
  <c r="U1710"/>
  <c r="V805"/>
  <c r="U1610"/>
  <c r="V605"/>
  <c r="V906"/>
  <c r="V210"/>
  <c r="U590"/>
  <c r="V9"/>
  <c r="U1210"/>
  <c r="V1704"/>
  <c r="V506"/>
  <c r="V1417"/>
  <c r="V1502"/>
  <c r="V1340"/>
  <c r="U746"/>
  <c r="V1240"/>
  <c r="V42"/>
  <c r="V1750"/>
  <c r="V1038"/>
  <c r="V876"/>
  <c r="U278"/>
  <c r="V776"/>
  <c r="V953"/>
  <c r="V1286"/>
  <c r="V574"/>
  <c r="V348"/>
  <c r="V1739"/>
  <c r="V248"/>
  <c r="V1639"/>
  <c r="V758"/>
  <c r="V46"/>
  <c r="V1042"/>
  <c r="V571"/>
  <c r="U1765"/>
  <c r="V471"/>
  <c r="V977"/>
  <c r="V1282"/>
  <c r="U1037"/>
  <c r="V107"/>
  <c r="U837"/>
  <c r="V7"/>
  <c r="V1514"/>
  <c r="V818"/>
  <c r="U113"/>
  <c r="V1093"/>
  <c r="U1754"/>
  <c r="V893"/>
  <c r="V1050"/>
  <c r="V354"/>
  <c r="U1326"/>
  <c r="V37"/>
  <c r="U1226"/>
  <c r="V1720"/>
  <c r="V522"/>
  <c r="V1449"/>
  <c r="V1518"/>
  <c r="V1420"/>
  <c r="U826"/>
  <c r="V1320"/>
  <c r="V122"/>
  <c r="V561"/>
  <c r="V1118"/>
  <c r="V956"/>
  <c r="U362"/>
  <c r="V856"/>
  <c r="V1113"/>
  <c r="V1366"/>
  <c r="V654"/>
  <c r="V492"/>
  <c r="V169"/>
  <c r="V392"/>
  <c r="V1783"/>
  <c r="V902"/>
  <c r="V190"/>
  <c r="U1728"/>
  <c r="V1355"/>
  <c r="U1528"/>
  <c r="V1255"/>
  <c r="V374"/>
  <c r="U1197"/>
  <c r="V187"/>
  <c r="U997"/>
  <c r="V87"/>
  <c r="V1594"/>
  <c r="V898"/>
  <c r="U273"/>
  <c r="V1253"/>
  <c r="U73"/>
  <c r="V1053"/>
  <c r="V1130"/>
  <c r="V434"/>
  <c r="U1470"/>
  <c r="V325"/>
  <c r="U1370"/>
  <c r="V125"/>
  <c r="V666"/>
  <c r="V1741"/>
  <c r="V1662"/>
  <c r="V1436"/>
  <c r="U842"/>
  <c r="V1336"/>
  <c r="V138"/>
  <c r="V625"/>
  <c r="V1134"/>
  <c r="V1036"/>
  <c r="U442"/>
  <c r="V936"/>
  <c r="V1273"/>
  <c r="V1446"/>
  <c r="V734"/>
  <c r="V572"/>
  <c r="V329"/>
  <c r="V472"/>
  <c r="V129"/>
  <c r="V982"/>
  <c r="V270"/>
  <c r="V108"/>
  <c r="V1499"/>
  <c r="V8"/>
  <c r="V1399"/>
  <c r="V518"/>
  <c r="V1409"/>
  <c r="U960"/>
  <c r="V971"/>
  <c r="U760"/>
  <c r="V330"/>
  <c r="V1326"/>
  <c r="V842"/>
  <c r="V417"/>
  <c r="V972"/>
  <c r="U890"/>
  <c r="V1384"/>
  <c r="V186"/>
  <c r="V761"/>
  <c r="V1182"/>
  <c r="V1020"/>
  <c r="U426"/>
  <c r="V920"/>
  <c r="V1241"/>
  <c r="V1430"/>
  <c r="V718"/>
  <c r="V556"/>
  <c r="V297"/>
  <c r="V456"/>
  <c r="V97"/>
  <c r="V966"/>
  <c r="V254"/>
  <c r="V28"/>
  <c r="V1419"/>
  <c r="U1656"/>
  <c r="V1319"/>
  <c r="V438"/>
  <c r="V1249"/>
  <c r="U1056"/>
  <c r="V1019"/>
  <c r="U856"/>
  <c r="V919"/>
  <c r="V38"/>
  <c r="V1730"/>
  <c r="U132"/>
  <c r="V555"/>
  <c r="U1733"/>
  <c r="V455"/>
  <c r="V945"/>
  <c r="V1266"/>
  <c r="U1005"/>
  <c r="V91"/>
  <c r="U805"/>
  <c r="V1785"/>
  <c r="V1498"/>
  <c r="V802"/>
  <c r="U1774"/>
  <c r="V933"/>
  <c r="U493"/>
  <c r="U1257"/>
  <c r="U1697"/>
  <c r="U304"/>
  <c r="U1296"/>
  <c r="V1139"/>
  <c r="U1288"/>
  <c r="V1135"/>
  <c r="U593"/>
  <c r="U1353"/>
  <c r="U1793"/>
  <c r="U400"/>
  <c r="U1392"/>
  <c r="V1187"/>
  <c r="U1384"/>
  <c r="V1183"/>
  <c r="U1457"/>
  <c r="U416"/>
  <c r="U860"/>
  <c r="U1268"/>
  <c r="V228"/>
  <c r="V1619"/>
  <c r="V224"/>
  <c r="V1615"/>
  <c r="U1425"/>
  <c r="U384"/>
  <c r="U828"/>
  <c r="U1236"/>
  <c r="V212"/>
  <c r="V1603"/>
  <c r="V208"/>
  <c r="V1599"/>
  <c r="U1393"/>
  <c r="U352"/>
  <c r="U796"/>
  <c r="U1204"/>
  <c r="V196"/>
  <c r="V1587"/>
  <c r="V192"/>
  <c r="V1583"/>
  <c r="U1489"/>
  <c r="U452"/>
  <c r="U892"/>
  <c r="U1300"/>
  <c r="V244"/>
  <c r="V1635"/>
  <c r="V240"/>
  <c r="V1631"/>
  <c r="U556"/>
  <c r="U1316"/>
  <c r="U1756"/>
  <c r="U182"/>
  <c r="V676"/>
  <c r="V537"/>
  <c r="V672"/>
  <c r="V529"/>
  <c r="U524"/>
  <c r="U1284"/>
  <c r="U1724"/>
  <c r="U166"/>
  <c r="V660"/>
  <c r="V505"/>
  <c r="V656"/>
  <c r="V497"/>
  <c r="U114"/>
  <c r="U215"/>
  <c r="U419"/>
  <c r="U918"/>
  <c r="V1412"/>
  <c r="U914"/>
  <c r="V1408"/>
  <c r="U958"/>
  <c r="U43"/>
  <c r="U263"/>
  <c r="U467"/>
  <c r="U966"/>
  <c r="V1460"/>
  <c r="U962"/>
  <c r="V1456"/>
  <c r="U95"/>
  <c r="U475"/>
  <c r="U695"/>
  <c r="U899"/>
  <c r="U1398"/>
  <c r="V181"/>
  <c r="U1394"/>
  <c r="V173"/>
  <c r="U79"/>
  <c r="U459"/>
  <c r="U679"/>
  <c r="U883"/>
  <c r="U1382"/>
  <c r="V149"/>
  <c r="U1378"/>
  <c r="V141"/>
  <c r="U1630"/>
  <c r="U50"/>
  <c r="U151"/>
  <c r="U355"/>
  <c r="U854"/>
  <c r="V1348"/>
  <c r="U850"/>
  <c r="V1344"/>
  <c r="U894"/>
  <c r="U98"/>
  <c r="U199"/>
  <c r="U403"/>
  <c r="U902"/>
  <c r="V1396"/>
  <c r="U898"/>
  <c r="V1392"/>
  <c r="U31"/>
  <c r="U411"/>
  <c r="U631"/>
  <c r="U835"/>
  <c r="U1334"/>
  <c r="V53"/>
  <c r="U1330"/>
  <c r="V45"/>
  <c r="U15"/>
  <c r="U395"/>
  <c r="U615"/>
  <c r="U819"/>
  <c r="U1318"/>
  <c r="V21"/>
  <c r="U1314"/>
  <c r="V13"/>
  <c r="U941"/>
  <c r="U1791"/>
  <c r="U745"/>
  <c r="U1185"/>
  <c r="U1593"/>
  <c r="U784"/>
  <c r="V883"/>
  <c r="U776"/>
  <c r="V879"/>
  <c r="U77"/>
  <c r="U841"/>
  <c r="U1281"/>
  <c r="U1689"/>
  <c r="U880"/>
  <c r="V931"/>
  <c r="U872"/>
  <c r="V927"/>
  <c r="U945"/>
  <c r="U1705"/>
  <c r="U344"/>
  <c r="U756"/>
  <c r="U1744"/>
  <c r="V1363"/>
  <c r="U1736"/>
  <c r="V1359"/>
  <c r="U913"/>
  <c r="U1673"/>
  <c r="U312"/>
  <c r="U724"/>
  <c r="U1712"/>
  <c r="V1347"/>
  <c r="U1704"/>
  <c r="V1343"/>
  <c r="U881"/>
  <c r="U1641"/>
  <c r="U280"/>
  <c r="U692"/>
  <c r="U1680"/>
  <c r="V1331"/>
  <c r="U1672"/>
  <c r="V1327"/>
  <c r="U977"/>
  <c r="U1737"/>
  <c r="U376"/>
  <c r="U788"/>
  <c r="U1776"/>
  <c r="V1379"/>
  <c r="U1768"/>
  <c r="V1375"/>
  <c r="U40"/>
  <c r="U804"/>
  <c r="U1244"/>
  <c r="U1652"/>
  <c r="V420"/>
  <c r="V25"/>
  <c r="V416"/>
  <c r="V17"/>
  <c r="U8"/>
  <c r="U772"/>
  <c r="U1212"/>
  <c r="U1620"/>
  <c r="V404"/>
  <c r="V1795"/>
  <c r="V400"/>
  <c r="V1791"/>
  <c r="U1516"/>
  <c r="U238"/>
  <c r="U163"/>
  <c r="U662"/>
  <c r="V1156"/>
  <c r="U658"/>
  <c r="V1152"/>
  <c r="U702"/>
  <c r="U1612"/>
  <c r="U7"/>
  <c r="U211"/>
  <c r="U710"/>
  <c r="V1204"/>
  <c r="U706"/>
  <c r="V1200"/>
  <c r="U750"/>
  <c r="U219"/>
  <c r="U439"/>
  <c r="U643"/>
  <c r="U1142"/>
  <c r="V1636"/>
  <c r="U1138"/>
  <c r="V1632"/>
  <c r="U1182"/>
  <c r="U203"/>
  <c r="U423"/>
  <c r="U627"/>
  <c r="U1126"/>
  <c r="V1620"/>
  <c r="U1122"/>
  <c r="V1616"/>
  <c r="U1374"/>
  <c r="U1388"/>
  <c r="U174"/>
  <c r="U99"/>
  <c r="U598"/>
  <c r="V1092"/>
  <c r="U594"/>
  <c r="V1088"/>
  <c r="U638"/>
  <c r="U1484"/>
  <c r="U222"/>
  <c r="U147"/>
  <c r="U646"/>
  <c r="V1140"/>
  <c r="U642"/>
  <c r="V1136"/>
  <c r="U686"/>
  <c r="U155"/>
  <c r="U375"/>
  <c r="U579"/>
  <c r="U1078"/>
  <c r="V1572"/>
  <c r="U1074"/>
  <c r="V1568"/>
  <c r="U1118"/>
  <c r="U139"/>
  <c r="U359"/>
  <c r="U563"/>
  <c r="U1062"/>
  <c r="V1556"/>
  <c r="U1058"/>
  <c r="V1552"/>
  <c r="U433"/>
  <c r="U1023"/>
  <c r="U1403"/>
  <c r="U1623"/>
  <c r="U53"/>
  <c r="U1053"/>
  <c r="V115"/>
  <c r="U1045"/>
  <c r="V111"/>
  <c r="U1071"/>
  <c r="U1451"/>
  <c r="U1671"/>
  <c r="U149"/>
  <c r="U1149"/>
  <c r="V163"/>
  <c r="U1141"/>
  <c r="V159"/>
  <c r="U1503"/>
  <c r="U165"/>
  <c r="U609"/>
  <c r="U1017"/>
  <c r="U212"/>
  <c r="V595"/>
  <c r="U204"/>
  <c r="V591"/>
  <c r="U1487"/>
  <c r="U133"/>
  <c r="U573"/>
  <c r="U985"/>
  <c r="U180"/>
  <c r="V579"/>
  <c r="U172"/>
  <c r="V575"/>
  <c r="U1471"/>
  <c r="U101"/>
  <c r="U541"/>
  <c r="U953"/>
  <c r="U148"/>
  <c r="V563"/>
  <c r="U140"/>
  <c r="V559"/>
  <c r="U1519"/>
  <c r="U197"/>
  <c r="U641"/>
  <c r="U1049"/>
  <c r="U244"/>
  <c r="V611"/>
  <c r="U236"/>
  <c r="V607"/>
  <c r="U301"/>
  <c r="U1065"/>
  <c r="U1505"/>
  <c r="U112"/>
  <c r="U1104"/>
  <c r="V1043"/>
  <c r="U1096"/>
  <c r="V1039"/>
  <c r="U269"/>
  <c r="U1033"/>
  <c r="U1473"/>
  <c r="U80"/>
  <c r="U1072"/>
  <c r="V1027"/>
  <c r="U1064"/>
  <c r="V1023"/>
  <c r="U1777"/>
  <c r="U740"/>
  <c r="U1180"/>
  <c r="U1588"/>
  <c r="V388"/>
  <c r="V1779"/>
  <c r="V384"/>
  <c r="V1775"/>
  <c r="U72"/>
  <c r="U836"/>
  <c r="U1276"/>
  <c r="U1684"/>
  <c r="V436"/>
  <c r="V57"/>
  <c r="V432"/>
  <c r="V49"/>
  <c r="U940"/>
  <c r="U1700"/>
  <c r="U170"/>
  <c r="U374"/>
  <c r="V868"/>
  <c r="U370"/>
  <c r="V864"/>
  <c r="U414"/>
  <c r="U908"/>
  <c r="U1668"/>
  <c r="U154"/>
  <c r="U358"/>
  <c r="V852"/>
  <c r="U354"/>
  <c r="V848"/>
  <c r="U398"/>
  <c r="U1649"/>
  <c r="U612"/>
  <c r="U1052"/>
  <c r="U1460"/>
  <c r="V324"/>
  <c r="V1715"/>
  <c r="V320"/>
  <c r="V1711"/>
  <c r="U1745"/>
  <c r="U708"/>
  <c r="U1148"/>
  <c r="U1556"/>
  <c r="V372"/>
  <c r="V1763"/>
  <c r="V368"/>
  <c r="V1759"/>
  <c r="U812"/>
  <c r="U1572"/>
  <c r="U106"/>
  <c r="U310"/>
  <c r="V804"/>
  <c r="U306"/>
  <c r="V800"/>
  <c r="U350"/>
  <c r="U780"/>
  <c r="U1540"/>
  <c r="U90"/>
  <c r="U294"/>
  <c r="V788"/>
  <c r="U290"/>
  <c r="V784"/>
  <c r="U334"/>
  <c r="U767"/>
  <c r="U1147"/>
  <c r="U1367"/>
  <c r="U1571"/>
  <c r="U545"/>
  <c r="V1525"/>
  <c r="U537"/>
  <c r="V1517"/>
  <c r="U815"/>
  <c r="U1195"/>
  <c r="U1415"/>
  <c r="U1619"/>
  <c r="U637"/>
  <c r="V1617"/>
  <c r="U629"/>
  <c r="V1609"/>
  <c r="U1247"/>
  <c r="U1627"/>
  <c r="U93"/>
  <c r="U501"/>
  <c r="U1501"/>
  <c r="V339"/>
  <c r="U1493"/>
  <c r="V335"/>
  <c r="U1231"/>
  <c r="U1611"/>
  <c r="U61"/>
  <c r="U469"/>
  <c r="U1469"/>
  <c r="V323"/>
  <c r="U1461"/>
  <c r="V319"/>
  <c r="U1215"/>
  <c r="U1595"/>
  <c r="U29"/>
  <c r="U437"/>
  <c r="U1437"/>
  <c r="V307"/>
  <c r="U1429"/>
  <c r="V303"/>
  <c r="U1263"/>
  <c r="U1643"/>
  <c r="U125"/>
  <c r="U533"/>
  <c r="U1533"/>
  <c r="V355"/>
  <c r="U1525"/>
  <c r="V351"/>
  <c r="U1695"/>
  <c r="U549"/>
  <c r="U993"/>
  <c r="U1401"/>
  <c r="U592"/>
  <c r="V787"/>
  <c r="U584"/>
  <c r="V783"/>
  <c r="U1679"/>
  <c r="U517"/>
  <c r="U961"/>
  <c r="U1369"/>
  <c r="U560"/>
  <c r="V771"/>
  <c r="U552"/>
  <c r="V767"/>
  <c r="U1265"/>
  <c r="U224"/>
  <c r="U668"/>
  <c r="U1076"/>
  <c r="V132"/>
  <c r="V1523"/>
  <c r="V128"/>
  <c r="V1519"/>
  <c r="U1361"/>
  <c r="U320"/>
  <c r="U764"/>
  <c r="U1172"/>
  <c r="V180"/>
  <c r="V1571"/>
  <c r="V176"/>
  <c r="V1567"/>
  <c r="U428"/>
  <c r="U1188"/>
  <c r="U1628"/>
  <c r="U118"/>
  <c r="V612"/>
  <c r="V409"/>
  <c r="V608"/>
  <c r="V401"/>
  <c r="U392"/>
  <c r="U1156"/>
  <c r="U1596"/>
  <c r="U102"/>
  <c r="V596"/>
  <c r="V377"/>
  <c r="V592"/>
  <c r="V369"/>
  <c r="U1137"/>
  <c r="U96"/>
  <c r="U540"/>
  <c r="U948"/>
  <c r="V68"/>
  <c r="V1459"/>
  <c r="V64"/>
  <c r="V1455"/>
  <c r="U1233"/>
  <c r="U192"/>
  <c r="U636"/>
  <c r="U1044"/>
  <c r="V116"/>
  <c r="V1507"/>
  <c r="V112"/>
  <c r="V1503"/>
  <c r="U296"/>
  <c r="U1060"/>
  <c r="U1500"/>
  <c r="U54"/>
  <c r="V548"/>
  <c r="V281"/>
  <c r="V544"/>
  <c r="V273"/>
  <c r="U264"/>
  <c r="U1028"/>
  <c r="U1468"/>
  <c r="U38"/>
  <c r="V532"/>
  <c r="V249"/>
  <c r="V528"/>
  <c r="V241"/>
  <c r="U1535"/>
  <c r="U229"/>
  <c r="U673"/>
  <c r="U1081"/>
  <c r="U276"/>
  <c r="V627"/>
  <c r="U268"/>
  <c r="V623"/>
  <c r="U1583"/>
  <c r="U325"/>
  <c r="U769"/>
  <c r="U1177"/>
  <c r="U372"/>
  <c r="V675"/>
  <c r="U364"/>
  <c r="V671"/>
  <c r="U429"/>
  <c r="U1193"/>
  <c r="U1633"/>
  <c r="U240"/>
  <c r="U1232"/>
  <c r="V1107"/>
  <c r="U1224"/>
  <c r="V1103"/>
  <c r="U397"/>
  <c r="U1161"/>
  <c r="U1601"/>
  <c r="U208"/>
  <c r="U1200"/>
  <c r="V1091"/>
  <c r="U1192"/>
  <c r="V1087"/>
  <c r="U365"/>
  <c r="U1129"/>
  <c r="U1569"/>
  <c r="U176"/>
  <c r="U1168"/>
  <c r="V1075"/>
  <c r="U1160"/>
  <c r="V1071"/>
  <c r="U461"/>
  <c r="U1225"/>
  <c r="U1665"/>
  <c r="U272"/>
  <c r="U1264"/>
  <c r="V1123"/>
  <c r="U1256"/>
  <c r="V1119"/>
  <c r="U1329"/>
  <c r="U288"/>
  <c r="U732"/>
  <c r="U1140"/>
  <c r="V164"/>
  <c r="V1555"/>
  <c r="V160"/>
  <c r="V1551"/>
  <c r="U1297"/>
  <c r="U256"/>
  <c r="U700"/>
  <c r="U1108"/>
  <c r="V148"/>
  <c r="V1539"/>
  <c r="V144"/>
  <c r="V1535"/>
  <c r="U1004"/>
  <c r="U1764"/>
  <c r="U202"/>
  <c r="U406"/>
  <c r="V900"/>
  <c r="U402"/>
  <c r="V896"/>
  <c r="U446"/>
  <c r="U1100"/>
  <c r="U30"/>
  <c r="U250"/>
  <c r="U454"/>
  <c r="V948"/>
  <c r="U450"/>
  <c r="V944"/>
  <c r="U494"/>
  <c r="U82"/>
  <c r="U183"/>
  <c r="U387"/>
  <c r="U886"/>
  <c r="V1380"/>
  <c r="U882"/>
  <c r="V1376"/>
  <c r="U926"/>
  <c r="U66"/>
  <c r="U167"/>
  <c r="U371"/>
  <c r="U870"/>
  <c r="V1364"/>
  <c r="U866"/>
  <c r="V1360"/>
  <c r="U910"/>
  <c r="U876"/>
  <c r="U1636"/>
  <c r="U138"/>
  <c r="U342"/>
  <c r="V836"/>
  <c r="U338"/>
  <c r="V832"/>
  <c r="U382"/>
  <c r="U972"/>
  <c r="U1732"/>
  <c r="U186"/>
  <c r="U390"/>
  <c r="V884"/>
  <c r="U386"/>
  <c r="V880"/>
  <c r="U430"/>
  <c r="U18"/>
  <c r="U119"/>
  <c r="U323"/>
  <c r="U822"/>
  <c r="V1316"/>
  <c r="U818"/>
  <c r="V1312"/>
  <c r="U862"/>
  <c r="U2"/>
  <c r="U103"/>
  <c r="U307"/>
  <c r="U806"/>
  <c r="V1300"/>
  <c r="U802"/>
  <c r="V1296"/>
  <c r="U1694"/>
  <c r="U1279"/>
  <c r="U1659"/>
  <c r="U157"/>
  <c r="U565"/>
  <c r="U1565"/>
  <c r="V371"/>
  <c r="U1557"/>
  <c r="V367"/>
  <c r="U1327"/>
  <c r="U1707"/>
  <c r="U253"/>
  <c r="U665"/>
  <c r="U1661"/>
  <c r="V419"/>
  <c r="U1653"/>
  <c r="V415"/>
  <c r="U1759"/>
  <c r="U681"/>
  <c r="U1121"/>
  <c r="U1529"/>
  <c r="U720"/>
  <c r="V851"/>
  <c r="U712"/>
  <c r="V847"/>
  <c r="U1743"/>
  <c r="U649"/>
  <c r="U1089"/>
  <c r="U1497"/>
  <c r="U688"/>
  <c r="V835"/>
  <c r="U680"/>
  <c r="V831"/>
  <c r="U1727"/>
  <c r="U617"/>
  <c r="U1057"/>
  <c r="U1465"/>
  <c r="U656"/>
  <c r="V819"/>
  <c r="U648"/>
  <c r="V815"/>
  <c r="U1775"/>
  <c r="U713"/>
  <c r="U1153"/>
  <c r="U1561"/>
  <c r="U752"/>
  <c r="V867"/>
  <c r="U744"/>
  <c r="V863"/>
  <c r="U817"/>
  <c r="U1577"/>
  <c r="U216"/>
  <c r="U628"/>
  <c r="U1616"/>
  <c r="V1299"/>
  <c r="U1608"/>
  <c r="V1295"/>
  <c r="U785"/>
  <c r="U1545"/>
  <c r="U184"/>
  <c r="U596"/>
  <c r="U1584"/>
  <c r="V1283"/>
  <c r="U1576"/>
  <c r="V1279"/>
  <c r="U492"/>
  <c r="U1252"/>
  <c r="U1692"/>
  <c r="U150"/>
  <c r="V644"/>
  <c r="V473"/>
  <c r="V640"/>
  <c r="V465"/>
  <c r="U588"/>
  <c r="U1348"/>
  <c r="U1788"/>
  <c r="U198"/>
  <c r="V692"/>
  <c r="V569"/>
  <c r="V688"/>
  <c r="U146"/>
  <c r="U1452"/>
  <c r="U206"/>
  <c r="U131"/>
  <c r="U630"/>
  <c r="V1124"/>
  <c r="U626"/>
  <c r="V1120"/>
  <c r="U670"/>
  <c r="U1420"/>
  <c r="U190"/>
  <c r="U115"/>
  <c r="U614"/>
  <c r="V1108"/>
  <c r="U610"/>
  <c r="V1104"/>
  <c r="U654"/>
  <c r="U360"/>
  <c r="U1124"/>
  <c r="U1564"/>
  <c r="U86"/>
  <c r="V580"/>
  <c r="V345"/>
  <c r="V576"/>
  <c r="V337"/>
  <c r="U460"/>
  <c r="U1220"/>
  <c r="U1660"/>
  <c r="U134"/>
  <c r="V628"/>
  <c r="V441"/>
  <c r="V624"/>
  <c r="V433"/>
  <c r="U1324"/>
  <c r="U142"/>
  <c r="U67"/>
  <c r="U566"/>
  <c r="V1060"/>
  <c r="U562"/>
  <c r="V1056"/>
  <c r="U606"/>
  <c r="U1292"/>
  <c r="U126"/>
  <c r="U51"/>
  <c r="U550"/>
  <c r="V1044"/>
  <c r="U546"/>
  <c r="V1040"/>
  <c r="V389"/>
  <c r="U1402"/>
  <c r="V189"/>
  <c r="V698"/>
  <c r="V2"/>
  <c r="V1694"/>
  <c r="V1532"/>
  <c r="U938"/>
  <c r="V1432"/>
  <c r="V234"/>
  <c r="V873"/>
  <c r="V1230"/>
  <c r="V1068"/>
  <c r="U474"/>
  <c r="V968"/>
  <c r="V1337"/>
  <c r="V1478"/>
  <c r="V766"/>
  <c r="V540"/>
  <c r="V265"/>
  <c r="V440"/>
  <c r="V65"/>
  <c r="V950"/>
  <c r="V238"/>
  <c r="V140"/>
  <c r="V1531"/>
  <c r="V40"/>
  <c r="V1431"/>
  <c r="V550"/>
  <c r="V1473"/>
  <c r="U1152"/>
  <c r="V1067"/>
  <c r="U952"/>
  <c r="V967"/>
  <c r="V86"/>
  <c r="V1778"/>
  <c r="U228"/>
  <c r="V603"/>
  <c r="U28"/>
  <c r="V503"/>
  <c r="V1037"/>
  <c r="V1314"/>
  <c r="U973"/>
  <c r="V75"/>
  <c r="U773"/>
  <c r="V1753"/>
  <c r="V1482"/>
  <c r="V786"/>
  <c r="V1612"/>
  <c r="U1018"/>
  <c r="V1512"/>
  <c r="V314"/>
  <c r="V1029"/>
  <c r="V1310"/>
  <c r="V1148"/>
  <c r="U554"/>
  <c r="V1048"/>
  <c r="V1497"/>
  <c r="V1558"/>
  <c r="V846"/>
  <c r="V684"/>
  <c r="V553"/>
  <c r="V584"/>
  <c r="V353"/>
  <c r="V1094"/>
  <c r="V382"/>
  <c r="V156"/>
  <c r="V1547"/>
  <c r="V56"/>
  <c r="V1447"/>
  <c r="V566"/>
  <c r="V1505"/>
  <c r="U1312"/>
  <c r="V1147"/>
  <c r="U1112"/>
  <c r="V1047"/>
  <c r="V166"/>
  <c r="V665"/>
  <c r="U388"/>
  <c r="V683"/>
  <c r="U188"/>
  <c r="V583"/>
  <c r="V1201"/>
  <c r="V1394"/>
  <c r="U1261"/>
  <c r="V219"/>
  <c r="U1061"/>
  <c r="V119"/>
  <c r="V1626"/>
  <c r="V930"/>
  <c r="U209"/>
  <c r="V1189"/>
  <c r="U9"/>
  <c r="V989"/>
  <c r="V1098"/>
  <c r="V402"/>
  <c r="V430"/>
  <c r="V1228"/>
  <c r="U634"/>
  <c r="V1128"/>
  <c r="V1661"/>
  <c r="V1638"/>
  <c r="V926"/>
  <c r="V764"/>
  <c r="V713"/>
  <c r="V664"/>
  <c r="V697"/>
  <c r="V1174"/>
  <c r="V462"/>
  <c r="V300"/>
  <c r="V1691"/>
  <c r="V200"/>
  <c r="V1591"/>
  <c r="V710"/>
  <c r="V1797"/>
  <c r="U1344"/>
  <c r="V1163"/>
  <c r="U1144"/>
  <c r="V1063"/>
  <c r="V182"/>
  <c r="V705"/>
  <c r="U544"/>
  <c r="V763"/>
  <c r="U348"/>
  <c r="V663"/>
  <c r="V1361"/>
  <c r="V1474"/>
  <c r="U1421"/>
  <c r="V299"/>
  <c r="U1221"/>
  <c r="V199"/>
  <c r="V1706"/>
  <c r="V1010"/>
  <c r="U497"/>
  <c r="V1477"/>
  <c r="U297"/>
  <c r="V1277"/>
  <c r="V1242"/>
  <c r="V546"/>
  <c r="U1518"/>
  <c r="V421"/>
  <c r="U1418"/>
  <c r="V221"/>
  <c r="V714"/>
  <c r="V18"/>
  <c r="V844"/>
  <c r="U194"/>
  <c r="V744"/>
  <c r="V889"/>
  <c r="V1254"/>
  <c r="V542"/>
  <c r="V380"/>
  <c r="V1771"/>
  <c r="V280"/>
  <c r="V1671"/>
  <c r="V790"/>
  <c r="V78"/>
  <c r="U1632"/>
  <c r="V1307"/>
  <c r="U1432"/>
  <c r="V1207"/>
  <c r="V326"/>
  <c r="V1025"/>
  <c r="U576"/>
  <c r="V779"/>
  <c r="U380"/>
  <c r="V679"/>
  <c r="V1393"/>
  <c r="V1490"/>
  <c r="U1581"/>
  <c r="V379"/>
  <c r="U1381"/>
  <c r="V279"/>
  <c r="V1786"/>
  <c r="V1090"/>
  <c r="U653"/>
  <c r="V1633"/>
  <c r="U457"/>
  <c r="V1437"/>
  <c r="V1322"/>
  <c r="V626"/>
  <c r="U1662"/>
  <c r="V709"/>
  <c r="U1562"/>
  <c r="V509"/>
  <c r="V858"/>
  <c r="V162"/>
  <c r="U942"/>
  <c r="V1628"/>
  <c r="U1034"/>
  <c r="V1528"/>
  <c r="V1065"/>
  <c r="V477"/>
  <c r="V146"/>
  <c r="V383"/>
  <c r="V827"/>
  <c r="U472"/>
  <c r="V727"/>
  <c r="V1489"/>
  <c r="V1538"/>
  <c r="U1549"/>
  <c r="V363"/>
  <c r="U1349"/>
  <c r="V263"/>
  <c r="V1770"/>
  <c r="V1074"/>
  <c r="U621"/>
  <c r="V1601"/>
  <c r="U425"/>
  <c r="V1405"/>
  <c r="V1306"/>
  <c r="V610"/>
  <c r="U1582"/>
  <c r="V549"/>
  <c r="U1482"/>
  <c r="V349"/>
  <c r="V778"/>
  <c r="V82"/>
  <c r="V1774"/>
  <c r="V1676"/>
  <c r="U1082"/>
  <c r="V1576"/>
  <c r="V378"/>
  <c r="V1161"/>
  <c r="V1374"/>
  <c r="V1212"/>
  <c r="U618"/>
  <c r="V1112"/>
  <c r="V1629"/>
  <c r="V1622"/>
  <c r="V910"/>
  <c r="V748"/>
  <c r="V681"/>
  <c r="V648"/>
  <c r="V657"/>
  <c r="V1158"/>
  <c r="V446"/>
  <c r="V220"/>
  <c r="V1611"/>
  <c r="V120"/>
  <c r="V1511"/>
  <c r="V630"/>
  <c r="U1709"/>
  <c r="V443"/>
  <c r="U1509"/>
  <c r="V343"/>
  <c r="V689"/>
  <c r="V1154"/>
  <c r="U781"/>
  <c r="V1761"/>
  <c r="U581"/>
  <c r="V1561"/>
  <c r="V1386"/>
  <c r="V690"/>
  <c r="U1726"/>
  <c r="V837"/>
  <c r="U1626"/>
  <c r="V733"/>
  <c r="V274"/>
  <c r="U506"/>
  <c r="V1401"/>
  <c r="V798"/>
  <c r="V457"/>
  <c r="V257"/>
  <c r="V334"/>
  <c r="V1563"/>
  <c r="U511"/>
  <c r="U891"/>
  <c r="U1111"/>
  <c r="U1315"/>
  <c r="U33"/>
  <c r="V1013"/>
  <c r="U25"/>
  <c r="V1005"/>
  <c r="U559"/>
  <c r="U939"/>
  <c r="U1159"/>
  <c r="U1363"/>
  <c r="U129"/>
  <c r="V1109"/>
  <c r="U121"/>
  <c r="V1101"/>
  <c r="U991"/>
  <c r="U1371"/>
  <c r="U1591"/>
  <c r="U1795"/>
  <c r="U989"/>
  <c r="V83"/>
  <c r="U981"/>
  <c r="V79"/>
  <c r="U975"/>
  <c r="U1355"/>
  <c r="U1575"/>
  <c r="U1779"/>
  <c r="U957"/>
  <c r="V67"/>
  <c r="U949"/>
  <c r="V63"/>
  <c r="U959"/>
  <c r="U1339"/>
  <c r="U1559"/>
  <c r="U1763"/>
  <c r="U925"/>
  <c r="V51"/>
  <c r="U917"/>
  <c r="V47"/>
  <c r="U1007"/>
  <c r="U1387"/>
  <c r="U1607"/>
  <c r="U21"/>
  <c r="U1021"/>
  <c r="V99"/>
  <c r="U1013"/>
  <c r="V95"/>
  <c r="U1439"/>
  <c r="U37"/>
  <c r="U477"/>
  <c r="U889"/>
  <c r="U84"/>
  <c r="V531"/>
  <c r="U76"/>
  <c r="V527"/>
  <c r="U1423"/>
  <c r="U5"/>
  <c r="U445"/>
  <c r="U857"/>
  <c r="U52"/>
  <c r="V515"/>
  <c r="U44"/>
  <c r="V511"/>
  <c r="U753"/>
  <c r="U1513"/>
  <c r="U152"/>
  <c r="U564"/>
  <c r="U1552"/>
  <c r="V1267"/>
  <c r="U1544"/>
  <c r="V1263"/>
  <c r="U849"/>
  <c r="U1609"/>
  <c r="U248"/>
  <c r="U660"/>
  <c r="U1648"/>
  <c r="V1315"/>
  <c r="U1640"/>
  <c r="V1311"/>
  <c r="U1713"/>
  <c r="U676"/>
  <c r="U1116"/>
  <c r="U1524"/>
  <c r="V356"/>
  <c r="V1747"/>
  <c r="V352"/>
  <c r="V1743"/>
  <c r="U1681"/>
  <c r="U644"/>
  <c r="U1084"/>
  <c r="U1492"/>
  <c r="V340"/>
  <c r="V1731"/>
  <c r="V336"/>
  <c r="V1727"/>
  <c r="U625"/>
  <c r="U1385"/>
  <c r="U24"/>
  <c r="U436"/>
  <c r="U1424"/>
  <c r="V1203"/>
  <c r="U1416"/>
  <c r="V1199"/>
  <c r="U721"/>
  <c r="U1481"/>
  <c r="U120"/>
  <c r="U532"/>
  <c r="U1520"/>
  <c r="V1251"/>
  <c r="U1512"/>
  <c r="V1247"/>
  <c r="U1585"/>
  <c r="U548"/>
  <c r="U988"/>
  <c r="U1396"/>
  <c r="V292"/>
  <c r="V1683"/>
  <c r="V288"/>
  <c r="V1679"/>
  <c r="U1553"/>
  <c r="U516"/>
  <c r="U956"/>
  <c r="U1364"/>
  <c r="V276"/>
  <c r="V1667"/>
  <c r="V272"/>
  <c r="V1663"/>
  <c r="U255"/>
  <c r="U635"/>
  <c r="U855"/>
  <c r="U1059"/>
  <c r="U1558"/>
  <c r="V501"/>
  <c r="U1554"/>
  <c r="V493"/>
  <c r="U303"/>
  <c r="U683"/>
  <c r="U903"/>
  <c r="U1107"/>
  <c r="U1606"/>
  <c r="V597"/>
  <c r="U1602"/>
  <c r="V589"/>
  <c r="U735"/>
  <c r="U1115"/>
  <c r="U1335"/>
  <c r="U1539"/>
  <c r="U481"/>
  <c r="V1461"/>
  <c r="U473"/>
  <c r="V1453"/>
  <c r="U719"/>
  <c r="U1099"/>
  <c r="U1319"/>
  <c r="U1523"/>
  <c r="U449"/>
  <c r="V1429"/>
  <c r="U441"/>
  <c r="V1421"/>
  <c r="U703"/>
  <c r="U1083"/>
  <c r="U1303"/>
  <c r="U1507"/>
  <c r="U417"/>
  <c r="V1397"/>
  <c r="U409"/>
  <c r="V1389"/>
  <c r="U751"/>
  <c r="U1131"/>
  <c r="U1351"/>
  <c r="U1555"/>
  <c r="U513"/>
  <c r="V1493"/>
  <c r="U505"/>
  <c r="V1485"/>
  <c r="U1183"/>
  <c r="U1563"/>
  <c r="U1783"/>
  <c r="U373"/>
  <c r="U1373"/>
  <c r="V275"/>
  <c r="U1365"/>
  <c r="V271"/>
  <c r="U1167"/>
  <c r="U1547"/>
  <c r="U1767"/>
  <c r="U341"/>
  <c r="U1341"/>
  <c r="V259"/>
  <c r="U1333"/>
  <c r="V255"/>
  <c r="U237"/>
  <c r="U1001"/>
  <c r="U1441"/>
  <c r="U48"/>
  <c r="U1040"/>
  <c r="V1011"/>
  <c r="U1032"/>
  <c r="V1007"/>
  <c r="U333"/>
  <c r="U1097"/>
  <c r="U1537"/>
  <c r="U144"/>
  <c r="U1136"/>
  <c r="V1059"/>
  <c r="U1128"/>
  <c r="V1055"/>
  <c r="U1201"/>
  <c r="U160"/>
  <c r="U604"/>
  <c r="U1012"/>
  <c r="V100"/>
  <c r="V1491"/>
  <c r="V96"/>
  <c r="V1487"/>
  <c r="U1169"/>
  <c r="U128"/>
  <c r="U572"/>
  <c r="U980"/>
  <c r="V84"/>
  <c r="V1475"/>
  <c r="V80"/>
  <c r="V1471"/>
  <c r="U109"/>
  <c r="U873"/>
  <c r="U1313"/>
  <c r="U1721"/>
  <c r="U912"/>
  <c r="V947"/>
  <c r="U904"/>
  <c r="V943"/>
  <c r="U205"/>
  <c r="U969"/>
  <c r="U1409"/>
  <c r="U16"/>
  <c r="U1008"/>
  <c r="V995"/>
  <c r="U1000"/>
  <c r="V991"/>
  <c r="U1073"/>
  <c r="U32"/>
  <c r="U476"/>
  <c r="U884"/>
  <c r="V36"/>
  <c r="V1427"/>
  <c r="V32"/>
  <c r="V1423"/>
  <c r="U1041"/>
  <c r="U1801"/>
  <c r="U444"/>
  <c r="U852"/>
  <c r="V20"/>
  <c r="V1411"/>
  <c r="V16"/>
  <c r="U1453"/>
  <c r="U378"/>
  <c r="V872"/>
  <c r="V1145"/>
  <c r="V1382"/>
  <c r="V670"/>
  <c r="V508"/>
  <c r="V201"/>
  <c r="V408"/>
  <c r="V1799"/>
  <c r="V918"/>
  <c r="V206"/>
  <c r="V44"/>
  <c r="V1435"/>
  <c r="U1688"/>
  <c r="V1335"/>
  <c r="V454"/>
  <c r="V1281"/>
  <c r="U832"/>
  <c r="V907"/>
  <c r="U632"/>
  <c r="V807"/>
  <c r="V1653"/>
  <c r="V1618"/>
  <c r="U36"/>
  <c r="V507"/>
  <c r="U1637"/>
  <c r="V407"/>
  <c r="V849"/>
  <c r="V1218"/>
  <c r="U909"/>
  <c r="V43"/>
  <c r="U709"/>
  <c r="V1689"/>
  <c r="V1450"/>
  <c r="V754"/>
  <c r="U1790"/>
  <c r="V965"/>
  <c r="U1690"/>
  <c r="V765"/>
  <c r="V986"/>
  <c r="V290"/>
  <c r="U1198"/>
  <c r="V1756"/>
  <c r="U1162"/>
  <c r="V1656"/>
  <c r="V458"/>
  <c r="V1321"/>
  <c r="V588"/>
  <c r="V361"/>
  <c r="V488"/>
  <c r="V161"/>
  <c r="V998"/>
  <c r="V286"/>
  <c r="V124"/>
  <c r="V1515"/>
  <c r="V24"/>
  <c r="V1415"/>
  <c r="V534"/>
  <c r="V1441"/>
  <c r="U1120"/>
  <c r="V1051"/>
  <c r="U920"/>
  <c r="V951"/>
  <c r="V70"/>
  <c r="V1762"/>
  <c r="U68"/>
  <c r="V523"/>
  <c r="U1669"/>
  <c r="V423"/>
  <c r="V881"/>
  <c r="V1234"/>
  <c r="U1069"/>
  <c r="V123"/>
  <c r="U869"/>
  <c r="V23"/>
  <c r="V1530"/>
  <c r="V834"/>
  <c r="U145"/>
  <c r="V1125"/>
  <c r="U1770"/>
  <c r="V925"/>
  <c r="V1066"/>
  <c r="V370"/>
  <c r="U1406"/>
  <c r="V197"/>
  <c r="U1306"/>
  <c r="V1800"/>
  <c r="V602"/>
  <c r="V1613"/>
  <c r="V1598"/>
  <c r="V1372"/>
  <c r="U778"/>
  <c r="V1272"/>
  <c r="V74"/>
  <c r="V1782"/>
  <c r="V1070"/>
  <c r="U672"/>
  <c r="V1595"/>
  <c r="V104"/>
  <c r="V1495"/>
  <c r="V614"/>
  <c r="V1605"/>
  <c r="U1280"/>
  <c r="V1131"/>
  <c r="U1080"/>
  <c r="V1031"/>
  <c r="V150"/>
  <c r="V609"/>
  <c r="U356"/>
  <c r="V667"/>
  <c r="U156"/>
  <c r="V567"/>
  <c r="V1169"/>
  <c r="V1378"/>
  <c r="U1101"/>
  <c r="V139"/>
  <c r="U901"/>
  <c r="V39"/>
  <c r="V1546"/>
  <c r="V850"/>
  <c r="U305"/>
  <c r="V1285"/>
  <c r="U105"/>
  <c r="V1085"/>
  <c r="V1146"/>
  <c r="V450"/>
  <c r="U1486"/>
  <c r="V357"/>
  <c r="U1386"/>
  <c r="V157"/>
  <c r="V682"/>
  <c r="V1773"/>
  <c r="V1678"/>
  <c r="V1516"/>
  <c r="U922"/>
  <c r="V1416"/>
  <c r="V218"/>
  <c r="V841"/>
  <c r="V1214"/>
  <c r="V988"/>
  <c r="U394"/>
  <c r="V888"/>
  <c r="V1177"/>
  <c r="V1398"/>
  <c r="U1440"/>
  <c r="V1211"/>
  <c r="U1240"/>
  <c r="V1111"/>
  <c r="V230"/>
  <c r="V833"/>
  <c r="U512"/>
  <c r="V747"/>
  <c r="U316"/>
  <c r="V647"/>
  <c r="V1329"/>
  <c r="V1458"/>
  <c r="U1389"/>
  <c r="V283"/>
  <c r="U1189"/>
  <c r="V183"/>
  <c r="V1690"/>
  <c r="V994"/>
  <c r="U337"/>
  <c r="V1317"/>
  <c r="U137"/>
  <c r="V1117"/>
  <c r="V1162"/>
  <c r="V466"/>
  <c r="U1294"/>
  <c r="V517"/>
  <c r="U1466"/>
  <c r="V317"/>
  <c r="V762"/>
  <c r="V66"/>
  <c r="V1758"/>
  <c r="V1596"/>
  <c r="U1002"/>
  <c r="V1496"/>
  <c r="V298"/>
  <c r="V1001"/>
  <c r="V1294"/>
  <c r="V1132"/>
  <c r="U538"/>
  <c r="V1032"/>
  <c r="V1465"/>
  <c r="V1542"/>
  <c r="V830"/>
  <c r="V604"/>
  <c r="V393"/>
  <c r="V504"/>
  <c r="V1781"/>
  <c r="V1298"/>
  <c r="V502"/>
  <c r="V942"/>
  <c r="V1413"/>
  <c r="U233"/>
  <c r="V1213"/>
  <c r="V1210"/>
  <c r="V514"/>
  <c r="U1550"/>
  <c r="V485"/>
  <c r="U1450"/>
  <c r="V285"/>
  <c r="V746"/>
  <c r="V50"/>
  <c r="V1742"/>
  <c r="V1580"/>
  <c r="U986"/>
  <c r="V1480"/>
  <c r="V282"/>
  <c r="V969"/>
  <c r="V1278"/>
  <c r="V1052"/>
  <c r="U458"/>
  <c r="V952"/>
  <c r="V1305"/>
  <c r="V1462"/>
  <c r="V750"/>
  <c r="V652"/>
  <c r="V489"/>
  <c r="V552"/>
  <c r="V289"/>
  <c r="V1062"/>
  <c r="V350"/>
  <c r="V188"/>
  <c r="V1579"/>
  <c r="V88"/>
  <c r="V1479"/>
  <c r="V598"/>
  <c r="V1573"/>
  <c r="U1248"/>
  <c r="V1115"/>
  <c r="U1048"/>
  <c r="V1015"/>
  <c r="V134"/>
  <c r="V545"/>
  <c r="U196"/>
  <c r="V587"/>
  <c r="U1797"/>
  <c r="V487"/>
  <c r="V1009"/>
  <c r="U1438"/>
  <c r="V645"/>
  <c r="U1530"/>
  <c r="V445"/>
  <c r="V826"/>
  <c r="V130"/>
  <c r="U1006"/>
  <c r="V1660"/>
  <c r="U1066"/>
  <c r="V1560"/>
  <c r="V362"/>
  <c r="V1129"/>
  <c r="V1358"/>
  <c r="V1196"/>
  <c r="U1701"/>
  <c r="V1463"/>
  <c r="V582"/>
  <c r="V1541"/>
  <c r="U1088"/>
  <c r="V1035"/>
  <c r="U888"/>
  <c r="V935"/>
  <c r="V54"/>
  <c r="V1746"/>
  <c r="U292"/>
  <c r="V635"/>
  <c r="U92"/>
  <c r="V535"/>
  <c r="V1105"/>
  <c r="V1346"/>
  <c r="U1165"/>
  <c r="V171"/>
  <c r="U965"/>
  <c r="V71"/>
  <c r="V1578"/>
  <c r="V882"/>
  <c r="U241"/>
  <c r="V1221"/>
  <c r="U41"/>
  <c r="V1021"/>
  <c r="V1114"/>
  <c r="V418"/>
  <c r="U1390"/>
  <c r="V165"/>
  <c r="U1290"/>
  <c r="V1784"/>
  <c r="V586"/>
  <c r="V1581"/>
  <c r="V1582"/>
  <c r="V460"/>
  <c r="V617"/>
  <c r="V616"/>
  <c r="V513"/>
  <c r="V1126"/>
  <c r="V414"/>
  <c r="V252"/>
  <c r="V1643"/>
  <c r="V152"/>
  <c r="V1543"/>
  <c r="V662"/>
  <c r="V1701"/>
  <c r="U1376"/>
  <c r="V1179"/>
  <c r="U1176"/>
  <c r="V1079"/>
  <c r="V198"/>
  <c r="V753"/>
  <c r="U324"/>
  <c r="V651"/>
  <c r="U124"/>
  <c r="V551"/>
  <c r="V1137"/>
  <c r="V1362"/>
  <c r="U1325"/>
  <c r="V251"/>
  <c r="U1125"/>
  <c r="V151"/>
  <c r="V1658"/>
  <c r="V962"/>
  <c r="U401"/>
  <c r="V1381"/>
  <c r="U201"/>
  <c r="V1181"/>
  <c r="V1194"/>
  <c r="V498"/>
  <c r="U1534"/>
  <c r="V453"/>
  <c r="U1434"/>
  <c r="V253"/>
  <c r="V730"/>
  <c r="V34"/>
  <c r="V1726"/>
  <c r="V1500"/>
  <c r="U906"/>
  <c r="V1400"/>
  <c r="V202"/>
  <c r="V801"/>
  <c r="V332"/>
  <c r="V1723"/>
  <c r="V232"/>
  <c r="V1623"/>
  <c r="V742"/>
  <c r="V30"/>
  <c r="U1536"/>
  <c r="V1259"/>
  <c r="U1336"/>
  <c r="V1159"/>
  <c r="V278"/>
  <c r="V929"/>
  <c r="U608"/>
  <c r="V795"/>
  <c r="U412"/>
  <c r="V695"/>
  <c r="V1425"/>
  <c r="V1506"/>
  <c r="U1357"/>
  <c r="V267"/>
  <c r="U1157"/>
  <c r="V167"/>
  <c r="V1674"/>
  <c r="V978"/>
  <c r="U561"/>
  <c r="V1537"/>
  <c r="U361"/>
  <c r="V1341"/>
  <c r="V1274"/>
  <c r="V578"/>
  <c r="U1614"/>
  <c r="V613"/>
  <c r="U1514"/>
  <c r="V413"/>
  <c r="V810"/>
  <c r="V114"/>
  <c r="U974"/>
  <c r="V1644"/>
  <c r="U1050"/>
  <c r="V1544"/>
  <c r="V346"/>
  <c r="V1097"/>
  <c r="V1342"/>
  <c r="V1116"/>
  <c r="U522"/>
  <c r="V1016"/>
  <c r="V1014"/>
  <c r="V1121"/>
  <c r="V1526"/>
  <c r="V1710"/>
  <c r="V1096"/>
  <c r="V1597"/>
  <c r="V1606"/>
  <c r="V894"/>
  <c r="V668"/>
  <c r="V521"/>
  <c r="V568"/>
  <c r="V321"/>
  <c r="V1078"/>
  <c r="V366"/>
  <c r="V268"/>
  <c r="V1659"/>
  <c r="V168"/>
  <c r="V1559"/>
  <c r="V678"/>
  <c r="V1733"/>
  <c r="U1408"/>
  <c r="V1195"/>
  <c r="U1208"/>
  <c r="V1095"/>
  <c r="V214"/>
  <c r="V793"/>
  <c r="U480"/>
  <c r="V731"/>
  <c r="U284"/>
  <c r="V631"/>
  <c r="V1297"/>
  <c r="V1442"/>
  <c r="U1229"/>
  <c r="V203"/>
  <c r="U1029"/>
  <c r="V103"/>
  <c r="V1610"/>
  <c r="V914"/>
  <c r="V1554"/>
  <c r="V1740"/>
  <c r="U1146"/>
  <c r="V1640"/>
  <c r="V442"/>
  <c r="V1289"/>
  <c r="V1438"/>
  <c r="V1276"/>
  <c r="U682"/>
  <c r="V1176"/>
  <c r="V1757"/>
  <c r="V1686"/>
  <c r="V974"/>
  <c r="V812"/>
  <c r="V809"/>
  <c r="V712"/>
  <c r="V825"/>
  <c r="V1222"/>
  <c r="V510"/>
  <c r="V284"/>
  <c r="V1675"/>
  <c r="V184"/>
  <c r="V1575"/>
  <c r="V694"/>
  <c r="V1765"/>
  <c r="U1568"/>
  <c r="V1275"/>
  <c r="U1368"/>
  <c r="V1175"/>
  <c r="V294"/>
  <c r="V961"/>
  <c r="U640"/>
  <c r="V811"/>
  <c r="U440"/>
  <c r="V711"/>
  <c r="V1457"/>
  <c r="V1522"/>
  <c r="U1517"/>
  <c r="V347"/>
  <c r="U1317"/>
  <c r="V247"/>
  <c r="V1754"/>
  <c r="V1058"/>
  <c r="U465"/>
  <c r="V1445"/>
  <c r="U265"/>
  <c r="V1245"/>
  <c r="V1226"/>
  <c r="V530"/>
  <c r="V1356"/>
  <c r="U762"/>
  <c r="V1256"/>
  <c r="V58"/>
  <c r="V1766"/>
  <c r="V1054"/>
  <c r="V892"/>
  <c r="U298"/>
  <c r="V792"/>
  <c r="V985"/>
  <c r="V1302"/>
  <c r="V590"/>
  <c r="V428"/>
  <c r="V41"/>
  <c r="V328"/>
  <c r="V1719"/>
  <c r="V838"/>
  <c r="V126"/>
  <c r="U1600"/>
  <c r="V1291"/>
  <c r="U1400"/>
  <c r="V1191"/>
  <c r="V310"/>
  <c r="V993"/>
  <c r="U800"/>
  <c r="V891"/>
  <c r="U600"/>
  <c r="V791"/>
  <c r="V1621"/>
  <c r="V1602"/>
  <c r="U1677"/>
  <c r="V427"/>
  <c r="U1477"/>
  <c r="V327"/>
  <c r="V641"/>
  <c r="V1138"/>
  <c r="U749"/>
  <c r="V1729"/>
  <c r="U553"/>
  <c r="V1533"/>
  <c r="V1370"/>
  <c r="V674"/>
  <c r="U1646"/>
  <c r="V677"/>
  <c r="U1546"/>
  <c r="V1501"/>
  <c r="V658"/>
  <c r="V359"/>
  <c r="U1674"/>
  <c r="V970"/>
  <c r="V1100"/>
  <c r="V1000"/>
  <c r="V1510"/>
  <c r="V636"/>
  <c r="V536"/>
  <c r="V1046"/>
  <c r="V172"/>
  <c r="V72"/>
  <c r="U1521"/>
  <c r="U484"/>
  <c r="U924"/>
  <c r="U1332"/>
  <c r="V260"/>
  <c r="V1651"/>
  <c r="V256"/>
  <c r="V1647"/>
  <c r="U1617"/>
  <c r="U580"/>
  <c r="U1020"/>
  <c r="U1428"/>
  <c r="V308"/>
  <c r="V1699"/>
  <c r="V304"/>
  <c r="V1695"/>
  <c r="U684"/>
  <c r="U1444"/>
  <c r="U42"/>
  <c r="U178"/>
  <c r="V740"/>
  <c r="U162"/>
  <c r="V736"/>
  <c r="U286"/>
  <c r="U652"/>
  <c r="U1412"/>
  <c r="U26"/>
  <c r="U230"/>
  <c r="V724"/>
  <c r="V633"/>
  <c r="V720"/>
  <c r="U258"/>
  <c r="U620"/>
  <c r="U1380"/>
  <c r="U10"/>
  <c r="U214"/>
  <c r="V708"/>
  <c r="V601"/>
  <c r="V704"/>
  <c r="U210"/>
  <c r="U716"/>
  <c r="U1476"/>
  <c r="U58"/>
  <c r="U242"/>
  <c r="V756"/>
  <c r="U226"/>
  <c r="V752"/>
  <c r="U302"/>
  <c r="U1580"/>
  <c r="U270"/>
  <c r="U195"/>
  <c r="U694"/>
  <c r="V1188"/>
  <c r="U690"/>
  <c r="V1184"/>
  <c r="U734"/>
  <c r="U1548"/>
  <c r="U254"/>
  <c r="U179"/>
  <c r="U678"/>
  <c r="V1172"/>
  <c r="U674"/>
  <c r="V1168"/>
  <c r="U127"/>
  <c r="U507"/>
  <c r="U727"/>
  <c r="U931"/>
  <c r="U1430"/>
  <c r="V245"/>
  <c r="U1426"/>
  <c r="V237"/>
  <c r="U175"/>
  <c r="U555"/>
  <c r="U775"/>
  <c r="U979"/>
  <c r="U1478"/>
  <c r="V341"/>
  <c r="U1474"/>
  <c r="V333"/>
  <c r="U607"/>
  <c r="U987"/>
  <c r="U1207"/>
  <c r="U1411"/>
  <c r="U225"/>
  <c r="V1205"/>
  <c r="U217"/>
  <c r="V1197"/>
  <c r="U591"/>
  <c r="U971"/>
  <c r="U1191"/>
  <c r="U1395"/>
  <c r="U193"/>
  <c r="V1173"/>
  <c r="U185"/>
  <c r="V1165"/>
  <c r="U63"/>
  <c r="U443"/>
  <c r="U663"/>
  <c r="U867"/>
  <c r="U1366"/>
  <c r="V117"/>
  <c r="U1362"/>
  <c r="V109"/>
  <c r="U111"/>
  <c r="U491"/>
  <c r="U711"/>
  <c r="U915"/>
  <c r="U1414"/>
  <c r="V213"/>
  <c r="U1410"/>
  <c r="V205"/>
  <c r="U543"/>
  <c r="U923"/>
  <c r="U1143"/>
  <c r="U1347"/>
  <c r="U97"/>
  <c r="V1077"/>
  <c r="U89"/>
  <c r="V1069"/>
  <c r="U527"/>
  <c r="U907"/>
  <c r="U1127"/>
  <c r="U1331"/>
  <c r="U65"/>
  <c r="V1049"/>
  <c r="U57"/>
  <c r="V1041"/>
  <c r="U164"/>
  <c r="U1009"/>
  <c r="U1769"/>
  <c r="U408"/>
  <c r="U820"/>
  <c r="V4"/>
  <c r="V1395"/>
  <c r="U1800"/>
  <c r="V1391"/>
  <c r="U1105"/>
  <c r="U64"/>
  <c r="U508"/>
  <c r="U916"/>
  <c r="V52"/>
  <c r="V1443"/>
  <c r="V48"/>
  <c r="V1439"/>
  <c r="U168"/>
  <c r="U932"/>
  <c r="U1372"/>
  <c r="U1780"/>
  <c r="V484"/>
  <c r="V153"/>
  <c r="V480"/>
  <c r="V145"/>
  <c r="U136"/>
  <c r="U900"/>
  <c r="U1340"/>
  <c r="U1748"/>
  <c r="V468"/>
  <c r="V121"/>
  <c r="V464"/>
  <c r="V113"/>
  <c r="U104"/>
  <c r="U868"/>
  <c r="U1308"/>
  <c r="U1716"/>
  <c r="V452"/>
  <c r="V89"/>
  <c r="V448"/>
  <c r="V81"/>
  <c r="U200"/>
  <c r="U964"/>
  <c r="U1404"/>
  <c r="U6"/>
  <c r="V500"/>
  <c r="V185"/>
  <c r="V496"/>
  <c r="V177"/>
  <c r="U1068"/>
  <c r="U14"/>
  <c r="U234"/>
  <c r="U438"/>
  <c r="V932"/>
  <c r="U434"/>
  <c r="V928"/>
  <c r="U478"/>
  <c r="U1036"/>
  <c r="U1796"/>
  <c r="U218"/>
  <c r="U422"/>
  <c r="V916"/>
  <c r="U418"/>
  <c r="V912"/>
  <c r="U462"/>
  <c r="U251"/>
  <c r="U471"/>
  <c r="U675"/>
  <c r="U1174"/>
  <c r="V1668"/>
  <c r="U1170"/>
  <c r="V1664"/>
  <c r="U1214"/>
  <c r="U299"/>
  <c r="U519"/>
  <c r="U723"/>
  <c r="U1222"/>
  <c r="V1716"/>
  <c r="U1218"/>
  <c r="V1712"/>
  <c r="U351"/>
  <c r="U731"/>
  <c r="U951"/>
  <c r="U1155"/>
  <c r="U1654"/>
  <c r="V693"/>
  <c r="U1650"/>
  <c r="V685"/>
  <c r="U335"/>
  <c r="U715"/>
  <c r="U935"/>
  <c r="U1139"/>
  <c r="U1638"/>
  <c r="V661"/>
  <c r="U1634"/>
  <c r="V653"/>
  <c r="U177"/>
  <c r="U187"/>
  <c r="U407"/>
  <c r="U611"/>
  <c r="U1110"/>
  <c r="V1604"/>
  <c r="U1106"/>
  <c r="V1600"/>
  <c r="U1150"/>
  <c r="U235"/>
  <c r="U455"/>
  <c r="U659"/>
  <c r="U1158"/>
  <c r="V1652"/>
  <c r="U1154"/>
  <c r="V1648"/>
  <c r="U287"/>
  <c r="U667"/>
  <c r="U887"/>
  <c r="U1091"/>
  <c r="U1590"/>
  <c r="V565"/>
  <c r="U1586"/>
  <c r="V557"/>
  <c r="U271"/>
  <c r="U651"/>
  <c r="U871"/>
  <c r="U1075"/>
  <c r="U1574"/>
  <c r="V533"/>
  <c r="U1570"/>
  <c r="V525"/>
  <c r="V315"/>
  <c r="U1253"/>
  <c r="V215"/>
  <c r="V1722"/>
  <c r="V1026"/>
  <c r="U529"/>
  <c r="V1509"/>
  <c r="U329"/>
  <c r="V1309"/>
  <c r="V1258"/>
  <c r="V562"/>
  <c r="U1598"/>
  <c r="V581"/>
  <c r="U1498"/>
  <c r="V381"/>
  <c r="V794"/>
  <c r="V98"/>
  <c r="V1790"/>
  <c r="V1564"/>
  <c r="U970"/>
  <c r="V1464"/>
  <c r="V266"/>
  <c r="V937"/>
  <c r="V1262"/>
  <c r="V1164"/>
  <c r="U570"/>
  <c r="V1064"/>
  <c r="V1529"/>
  <c r="V1574"/>
  <c r="V862"/>
  <c r="V700"/>
  <c r="V585"/>
  <c r="V600"/>
  <c r="V385"/>
  <c r="V1110"/>
  <c r="V398"/>
  <c r="V236"/>
  <c r="V1627"/>
  <c r="V136"/>
  <c r="V1527"/>
  <c r="V646"/>
  <c r="V1669"/>
  <c r="U1216"/>
  <c r="V1099"/>
  <c r="U1016"/>
  <c r="V999"/>
  <c r="V118"/>
  <c r="U685"/>
  <c r="V1665"/>
  <c r="U489"/>
  <c r="V1469"/>
  <c r="V1338"/>
  <c r="V642"/>
  <c r="U1678"/>
  <c r="V741"/>
  <c r="U1578"/>
  <c r="V541"/>
  <c r="V874"/>
  <c r="V178"/>
  <c r="U1102"/>
  <c r="V1708"/>
  <c r="U1114"/>
  <c r="V1608"/>
  <c r="V410"/>
  <c r="V1225"/>
  <c r="V1406"/>
  <c r="V1180"/>
  <c r="U586"/>
  <c r="V1080"/>
  <c r="V1565"/>
  <c r="V1590"/>
  <c r="V878"/>
  <c r="V780"/>
  <c r="V745"/>
  <c r="V680"/>
  <c r="V737"/>
  <c r="V1190"/>
  <c r="V478"/>
  <c r="V316"/>
  <c r="V1707"/>
  <c r="V216"/>
  <c r="V1607"/>
  <c r="V726"/>
  <c r="V14"/>
  <c r="U1504"/>
  <c r="V1243"/>
  <c r="U1304"/>
  <c r="V1143"/>
  <c r="V262"/>
  <c r="V897"/>
  <c r="U448"/>
  <c r="V715"/>
  <c r="U252"/>
  <c r="V615"/>
  <c r="V1265"/>
  <c r="V1426"/>
  <c r="V1198"/>
  <c r="V901"/>
  <c r="U1658"/>
  <c r="V701"/>
  <c r="V954"/>
  <c r="V258"/>
  <c r="U1262"/>
  <c r="V1788"/>
  <c r="U1194"/>
  <c r="V1688"/>
  <c r="V490"/>
  <c r="V1385"/>
  <c r="V1486"/>
  <c r="V1324"/>
  <c r="U730"/>
  <c r="V1224"/>
  <c r="V26"/>
  <c r="V1734"/>
  <c r="V1022"/>
  <c r="V796"/>
  <c r="V777"/>
  <c r="V696"/>
  <c r="V785"/>
  <c r="V1206"/>
  <c r="V494"/>
  <c r="V396"/>
  <c r="V1787"/>
  <c r="V296"/>
  <c r="V1687"/>
  <c r="V806"/>
  <c r="V94"/>
  <c r="U1664"/>
  <c r="V1323"/>
  <c r="U1464"/>
  <c r="V1223"/>
  <c r="V342"/>
  <c r="V1057"/>
  <c r="U736"/>
  <c r="V859"/>
  <c r="U536"/>
  <c r="V759"/>
  <c r="V1557"/>
  <c r="V1570"/>
  <c r="U1485"/>
  <c r="V331"/>
  <c r="U1285"/>
  <c r="V231"/>
  <c r="V1738"/>
  <c r="U718"/>
  <c r="V133"/>
  <c r="U1274"/>
  <c r="V1768"/>
  <c r="V570"/>
  <c r="V1549"/>
  <c r="V1566"/>
  <c r="V1404"/>
  <c r="U810"/>
  <c r="V1304"/>
  <c r="V106"/>
  <c r="V449"/>
  <c r="V1102"/>
  <c r="V940"/>
  <c r="U346"/>
  <c r="V840"/>
  <c r="V1081"/>
  <c r="V1350"/>
  <c r="V638"/>
  <c r="V412"/>
  <c r="V5"/>
  <c r="V312"/>
  <c r="V1703"/>
  <c r="V822"/>
  <c r="V110"/>
  <c r="V12"/>
  <c r="V1403"/>
  <c r="U1624"/>
  <c r="V1303"/>
  <c r="V422"/>
  <c r="V1217"/>
  <c r="U896"/>
  <c r="V939"/>
  <c r="U696"/>
  <c r="V839"/>
  <c r="V1717"/>
  <c r="V1650"/>
  <c r="U1773"/>
  <c r="V475"/>
  <c r="U1573"/>
  <c r="V375"/>
  <c r="V769"/>
  <c r="V1186"/>
  <c r="U717"/>
  <c r="V1697"/>
  <c r="U521"/>
  <c r="V871"/>
  <c r="V1682"/>
  <c r="V1383"/>
  <c r="V1377"/>
  <c r="U1038"/>
  <c r="V105"/>
  <c r="V360"/>
  <c r="V1751"/>
  <c r="V870"/>
  <c r="V158"/>
  <c r="U1792"/>
  <c r="V1387"/>
  <c r="U1592"/>
  <c r="V1287"/>
  <c r="V406"/>
  <c r="V1185"/>
  <c r="U864"/>
  <c r="V923"/>
  <c r="U664"/>
  <c r="V823"/>
  <c r="V1685"/>
  <c r="V1634"/>
  <c r="U1613"/>
  <c r="V395"/>
  <c r="U1413"/>
  <c r="V295"/>
  <c r="V481"/>
  <c r="V1106"/>
  <c r="U813"/>
  <c r="V1793"/>
  <c r="U613"/>
  <c r="V1593"/>
  <c r="V1402"/>
  <c r="V706"/>
  <c r="U1742"/>
  <c r="V869"/>
  <c r="U1642"/>
  <c r="V669"/>
  <c r="V938"/>
  <c r="V242"/>
  <c r="U1230"/>
  <c r="V1772"/>
  <c r="U1178"/>
  <c r="V1672"/>
  <c r="V474"/>
  <c r="V1353"/>
  <c r="V1470"/>
  <c r="V1244"/>
  <c r="U650"/>
  <c r="V1144"/>
  <c r="V1693"/>
  <c r="V1654"/>
  <c r="V76"/>
  <c r="V1467"/>
  <c r="U1752"/>
  <c r="V1367"/>
  <c r="V486"/>
  <c r="V1345"/>
  <c r="U1024"/>
  <c r="V1003"/>
  <c r="U824"/>
  <c r="V903"/>
  <c r="V22"/>
  <c r="V1714"/>
  <c r="U100"/>
  <c r="V539"/>
  <c r="V637"/>
  <c r="V922"/>
  <c r="V226"/>
  <c r="U1070"/>
  <c r="V1692"/>
  <c r="U1098"/>
  <c r="V1592"/>
  <c r="V394"/>
  <c r="V1193"/>
  <c r="V1390"/>
  <c r="V1292"/>
  <c r="U698"/>
  <c r="V1192"/>
  <c r="V1789"/>
  <c r="V1702"/>
  <c r="V990"/>
  <c r="V828"/>
  <c r="U130"/>
  <c r="V728"/>
  <c r="V857"/>
  <c r="V1238"/>
  <c r="V526"/>
  <c r="V364"/>
  <c r="V1755"/>
  <c r="V264"/>
  <c r="V1655"/>
  <c r="V774"/>
  <c r="V62"/>
  <c r="U1472"/>
  <c r="V1227"/>
  <c r="U1272"/>
  <c r="V1127"/>
  <c r="V246"/>
  <c r="V865"/>
  <c r="V1637"/>
  <c r="V59"/>
  <c r="U741"/>
  <c r="V1721"/>
  <c r="V1466"/>
  <c r="V770"/>
  <c r="U17"/>
  <c r="V997"/>
  <c r="U1706"/>
  <c r="V797"/>
  <c r="V1002"/>
  <c r="V306"/>
  <c r="U1342"/>
  <c r="V69"/>
  <c r="U1242"/>
  <c r="V1736"/>
  <c r="V538"/>
  <c r="V1481"/>
  <c r="V1534"/>
  <c r="V1308"/>
  <c r="U714"/>
  <c r="V1208"/>
  <c r="V10"/>
  <c r="V1718"/>
  <c r="V1006"/>
  <c r="V908"/>
  <c r="U314"/>
  <c r="V808"/>
  <c r="V1017"/>
  <c r="V1318"/>
  <c r="V606"/>
  <c r="V444"/>
  <c r="V73"/>
  <c r="V344"/>
  <c r="V1735"/>
  <c r="V854"/>
  <c r="V142"/>
  <c r="U1760"/>
  <c r="V1371"/>
  <c r="U1560"/>
  <c r="V1271"/>
  <c r="V390"/>
  <c r="V1153"/>
  <c r="U704"/>
  <c r="V843"/>
  <c r="U504"/>
  <c r="V743"/>
  <c r="V1521"/>
  <c r="U49"/>
  <c r="V1157"/>
  <c r="U1786"/>
  <c r="V957"/>
  <c r="V1082"/>
  <c r="V386"/>
  <c r="U1422"/>
  <c r="V229"/>
  <c r="U1322"/>
  <c r="V29"/>
  <c r="V618"/>
  <c r="V1645"/>
  <c r="V1614"/>
  <c r="V1452"/>
  <c r="U858"/>
  <c r="V1352"/>
  <c r="V154"/>
  <c r="V673"/>
  <c r="V1150"/>
  <c r="V924"/>
  <c r="U330"/>
  <c r="V824"/>
  <c r="V1045"/>
  <c r="V1334"/>
  <c r="V622"/>
  <c r="V524"/>
  <c r="V233"/>
  <c r="V424"/>
  <c r="V33"/>
  <c r="V934"/>
  <c r="V222"/>
  <c r="V60"/>
  <c r="V1451"/>
  <c r="U1720"/>
  <c r="V1351"/>
  <c r="V470"/>
  <c r="V1313"/>
  <c r="U992"/>
  <c r="V987"/>
  <c r="U792"/>
  <c r="V887"/>
  <c r="V6"/>
  <c r="V1698"/>
  <c r="U1741"/>
  <c r="V459"/>
  <c r="U1541"/>
  <c r="V193"/>
  <c r="V302"/>
  <c r="V1433"/>
  <c r="V814"/>
  <c r="U602"/>
  <c r="V439"/>
  <c r="V913"/>
  <c r="V1250"/>
  <c r="U845"/>
  <c r="V11"/>
  <c r="U645"/>
  <c r="V1625"/>
  <c r="V1418"/>
  <c r="V722"/>
  <c r="U1758"/>
  <c r="V1033"/>
  <c r="U1722"/>
  <c r="V829"/>
  <c r="V1018"/>
  <c r="V322"/>
  <c r="U1358"/>
  <c r="V101"/>
  <c r="U1258"/>
  <c r="V1752"/>
  <c r="V554"/>
  <c r="V1513"/>
  <c r="V1550"/>
  <c r="V1388"/>
  <c r="U794"/>
  <c r="V1288"/>
  <c r="V90"/>
  <c r="V1798"/>
  <c r="V1086"/>
  <c r="V860"/>
  <c r="U246"/>
  <c r="V760"/>
  <c r="V921"/>
  <c r="V1270"/>
  <c r="V558"/>
  <c r="V686"/>
  <c r="V1083"/>
  <c r="U984"/>
  <c r="V983"/>
  <c r="V102"/>
  <c r="V1794"/>
  <c r="U260"/>
  <c r="V619"/>
  <c r="U60"/>
  <c r="V519"/>
  <c r="V1073"/>
  <c r="V1330"/>
  <c r="U1133"/>
  <c r="V155"/>
  <c r="U933"/>
  <c r="V55"/>
  <c r="V1562"/>
  <c r="V866"/>
  <c r="U81"/>
  <c r="V1061"/>
  <c r="U1738"/>
  <c r="V861"/>
  <c r="V1034"/>
  <c r="V338"/>
  <c r="U846"/>
  <c r="V261"/>
  <c r="U1338"/>
  <c r="V61"/>
  <c r="V634"/>
  <c r="V1677"/>
  <c r="V1630"/>
  <c r="V1468"/>
  <c r="U874"/>
  <c r="V1368"/>
  <c r="V170"/>
  <c r="V721"/>
  <c r="V1166"/>
  <c r="V1004"/>
  <c r="U410"/>
  <c r="V904"/>
  <c r="V1209"/>
  <c r="V1414"/>
  <c r="V702"/>
  <c r="V476"/>
  <c r="V137"/>
  <c r="V376"/>
  <c r="V1767"/>
  <c r="V886"/>
  <c r="U420"/>
  <c r="V699"/>
  <c r="U220"/>
  <c r="V599"/>
  <c r="V1233"/>
  <c r="V1410"/>
  <c r="U1293"/>
  <c r="V235"/>
  <c r="U1093"/>
  <c r="V135"/>
  <c r="V1642"/>
  <c r="V946"/>
  <c r="U369"/>
  <c r="V1349"/>
  <c r="U169"/>
  <c r="V1149"/>
  <c r="V1178"/>
  <c r="V482"/>
  <c r="U1454"/>
  <c r="V293"/>
  <c r="U1354"/>
  <c r="V93"/>
  <c r="V650"/>
  <c r="V1709"/>
  <c r="V1646"/>
  <c r="V1548"/>
  <c r="U954"/>
  <c r="V1448"/>
  <c r="V250"/>
  <c r="V905"/>
  <c r="V1246"/>
  <c r="V1084"/>
  <c r="U490"/>
  <c r="V984"/>
  <c r="V1369"/>
  <c r="V1494"/>
  <c r="V782"/>
  <c r="V620"/>
  <c r="V425"/>
  <c r="V520"/>
  <c r="V225"/>
  <c r="V1030"/>
  <c r="V318"/>
  <c r="V92"/>
  <c r="V1483"/>
  <c r="U1784"/>
  <c r="V1354"/>
  <c r="V1454"/>
  <c r="V729"/>
  <c r="V174"/>
  <c r="V1170"/>
  <c r="AC1197"/>
  <c r="AC1196"/>
  <c r="AC2603"/>
  <c r="AC2602"/>
  <c r="AC2594"/>
  <c r="AC2595"/>
  <c r="AC93"/>
  <c r="AC92"/>
  <c r="AC1293"/>
  <c r="AC1292"/>
  <c r="AC2699"/>
  <c r="AC2698"/>
  <c r="AC2691"/>
  <c r="AC2690"/>
  <c r="AC957"/>
  <c r="AC956"/>
  <c r="AC2156"/>
  <c r="AC2157"/>
  <c r="AC3563"/>
  <c r="AC3562"/>
  <c r="AC3555"/>
  <c r="AC3554"/>
  <c r="AC925"/>
  <c r="AC924"/>
  <c r="AC2124"/>
  <c r="AC2125"/>
  <c r="AC3531"/>
  <c r="AC3530"/>
  <c r="AC3523"/>
  <c r="AC3522"/>
  <c r="AC893"/>
  <c r="AC892"/>
  <c r="AC2093"/>
  <c r="AC2092"/>
  <c r="AC3499"/>
  <c r="AC3498"/>
  <c r="AC3490"/>
  <c r="AC3491"/>
  <c r="AC989"/>
  <c r="AC988"/>
  <c r="AC2188"/>
  <c r="AC2189"/>
  <c r="AC3594"/>
  <c r="AC3595"/>
  <c r="AC3587"/>
  <c r="AC3586"/>
  <c r="AC1853"/>
  <c r="AC1852"/>
  <c r="AC3053"/>
  <c r="AC3052"/>
  <c r="AC1721"/>
  <c r="AC1720"/>
  <c r="AC1705"/>
  <c r="AC1704"/>
  <c r="AC1821"/>
  <c r="AC1820"/>
  <c r="AC3021"/>
  <c r="AC3020"/>
  <c r="AC1656"/>
  <c r="AC1657"/>
  <c r="AC1641"/>
  <c r="AC1640"/>
  <c r="AC3325"/>
  <c r="AC3324"/>
  <c r="AC1857"/>
  <c r="AC1856"/>
  <c r="AC1055"/>
  <c r="AC1054"/>
  <c r="AC1038"/>
  <c r="AC1039"/>
  <c r="AC3421"/>
  <c r="AC3420"/>
  <c r="AC2049"/>
  <c r="AC2048"/>
  <c r="AC1247"/>
  <c r="AC1246"/>
  <c r="AC1231"/>
  <c r="AC1230"/>
  <c r="AC1377"/>
  <c r="AC1376"/>
  <c r="AC175"/>
  <c r="AC174"/>
  <c r="AC2975"/>
  <c r="AC2974"/>
  <c r="AC2958"/>
  <c r="AC2959"/>
  <c r="AC1312"/>
  <c r="AC1313"/>
  <c r="AC110"/>
  <c r="AC111"/>
  <c r="AC2911"/>
  <c r="AC2910"/>
  <c r="AC2894"/>
  <c r="AC2895"/>
  <c r="AC3196"/>
  <c r="AC3197"/>
  <c r="AC1600"/>
  <c r="AC1601"/>
  <c r="AC806"/>
  <c r="AC807"/>
  <c r="AC791"/>
  <c r="AC790"/>
  <c r="AC3293"/>
  <c r="AC3292"/>
  <c r="AC1792"/>
  <c r="AC1793"/>
  <c r="AC991"/>
  <c r="AC990"/>
  <c r="AC975"/>
  <c r="AC974"/>
  <c r="AC1112"/>
  <c r="AC1113"/>
  <c r="AC3520"/>
  <c r="AC3521"/>
  <c r="AC2719"/>
  <c r="AC2718"/>
  <c r="AC2702"/>
  <c r="AC2703"/>
  <c r="AC1049"/>
  <c r="AC1048"/>
  <c r="AC3456"/>
  <c r="AC3457"/>
  <c r="AC2655"/>
  <c r="AC2654"/>
  <c r="AC2638"/>
  <c r="AC2639"/>
  <c r="AC685"/>
  <c r="AC684"/>
  <c r="AC2091"/>
  <c r="AC2090"/>
  <c r="AC2083"/>
  <c r="AC2082"/>
  <c r="AC2171"/>
  <c r="AC2170"/>
  <c r="AC781"/>
  <c r="AC780"/>
  <c r="AC2187"/>
  <c r="AC2186"/>
  <c r="AC2179"/>
  <c r="AC2178"/>
  <c r="AC444"/>
  <c r="AC445"/>
  <c r="AC1644"/>
  <c r="AC1645"/>
  <c r="AC3050"/>
  <c r="AC3051"/>
  <c r="AC3043"/>
  <c r="AC3042"/>
  <c r="AC413"/>
  <c r="AC412"/>
  <c r="AC1613"/>
  <c r="AC1612"/>
  <c r="AC3019"/>
  <c r="AC3018"/>
  <c r="AC3010"/>
  <c r="AC3011"/>
  <c r="AC381"/>
  <c r="AC380"/>
  <c r="AC1581"/>
  <c r="AC1580"/>
  <c r="AC2987"/>
  <c r="AC2986"/>
  <c r="AC2979"/>
  <c r="AC2978"/>
  <c r="AC477"/>
  <c r="AC476"/>
  <c r="AC1676"/>
  <c r="AC1677"/>
  <c r="AC3082"/>
  <c r="AC3083"/>
  <c r="AC3075"/>
  <c r="AC3074"/>
  <c r="AC1341"/>
  <c r="AC1340"/>
  <c r="AC2540"/>
  <c r="AC2541"/>
  <c r="AC704"/>
  <c r="AC705"/>
  <c r="AC689"/>
  <c r="AC688"/>
  <c r="AC1309"/>
  <c r="AC1308"/>
  <c r="AC2508"/>
  <c r="AC2509"/>
  <c r="AC641"/>
  <c r="AC640"/>
  <c r="AC624"/>
  <c r="AC625"/>
  <c r="AC2812"/>
  <c r="AC2813"/>
  <c r="AC825"/>
  <c r="AC824"/>
  <c r="AC39"/>
  <c r="AC38"/>
  <c r="AC22"/>
  <c r="AC23"/>
  <c r="AC2908"/>
  <c r="AC2909"/>
  <c r="AC1017"/>
  <c r="AC1016"/>
  <c r="AC230"/>
  <c r="AC231"/>
  <c r="AC215"/>
  <c r="AC214"/>
  <c r="AC344"/>
  <c r="AC345"/>
  <c r="AC2752"/>
  <c r="AC2753"/>
  <c r="AC1950"/>
  <c r="AC1951"/>
  <c r="AC1935"/>
  <c r="AC1934"/>
  <c r="AC280"/>
  <c r="AC281"/>
  <c r="AC2689"/>
  <c r="AC2688"/>
  <c r="AC1886"/>
  <c r="AC1887"/>
  <c r="AC1871"/>
  <c r="AC1870"/>
  <c r="AC2685"/>
  <c r="AC2684"/>
  <c r="AC569"/>
  <c r="AC568"/>
  <c r="AC3384"/>
  <c r="AC3385"/>
  <c r="AC3369"/>
  <c r="AC3368"/>
  <c r="AC2780"/>
  <c r="AC2781"/>
  <c r="AC761"/>
  <c r="AC760"/>
  <c r="AC3577"/>
  <c r="AC3576"/>
  <c r="AC3561"/>
  <c r="AC3560"/>
  <c r="AC89"/>
  <c r="AC88"/>
  <c r="AC2496"/>
  <c r="AC2497"/>
  <c r="AC1694"/>
  <c r="AC1695"/>
  <c r="AC1678"/>
  <c r="AC1679"/>
  <c r="AC24"/>
  <c r="AC25"/>
  <c r="AC2433"/>
  <c r="AC2432"/>
  <c r="AC1630"/>
  <c r="AC1631"/>
  <c r="AC1615"/>
  <c r="AC1614"/>
  <c r="AC3014"/>
  <c r="AC3015"/>
  <c r="AC546"/>
  <c r="AC547"/>
  <c r="AC523"/>
  <c r="AC522"/>
  <c r="AC635"/>
  <c r="AC634"/>
  <c r="AC3207"/>
  <c r="AC3206"/>
  <c r="AC651"/>
  <c r="AC650"/>
  <c r="AC643"/>
  <c r="AC642"/>
  <c r="AC730"/>
  <c r="AC731"/>
  <c r="AC108"/>
  <c r="AC109"/>
  <c r="AC1515"/>
  <c r="AC1514"/>
  <c r="AC1507"/>
  <c r="AC1506"/>
  <c r="AC1595"/>
  <c r="AC1594"/>
  <c r="AC77"/>
  <c r="AC76"/>
  <c r="AC1483"/>
  <c r="AC1482"/>
  <c r="AC1475"/>
  <c r="AC1474"/>
  <c r="AC1562"/>
  <c r="AC1563"/>
  <c r="AC45"/>
  <c r="AC44"/>
  <c r="AC1450"/>
  <c r="AC1451"/>
  <c r="AC1442"/>
  <c r="AC1443"/>
  <c r="AC1531"/>
  <c r="AC1530"/>
  <c r="AC140"/>
  <c r="AC141"/>
  <c r="AC1547"/>
  <c r="AC1546"/>
  <c r="AC1539"/>
  <c r="AC1538"/>
  <c r="AC1627"/>
  <c r="AC1626"/>
  <c r="AC1005"/>
  <c r="AC1004"/>
  <c r="AC2411"/>
  <c r="AC2410"/>
  <c r="AC2403"/>
  <c r="AC2402"/>
  <c r="AC2490"/>
  <c r="AC2491"/>
  <c r="AC973"/>
  <c r="AC972"/>
  <c r="AC2379"/>
  <c r="AC2378"/>
  <c r="AC2371"/>
  <c r="AC2370"/>
  <c r="AC1277"/>
  <c r="AC1276"/>
  <c r="AC2477"/>
  <c r="AC2476"/>
  <c r="AC577"/>
  <c r="AC576"/>
  <c r="AC561"/>
  <c r="AC560"/>
  <c r="AC1373"/>
  <c r="AC1372"/>
  <c r="AC2573"/>
  <c r="AC2572"/>
  <c r="AC769"/>
  <c r="AC768"/>
  <c r="AC753"/>
  <c r="AC752"/>
  <c r="AC2236"/>
  <c r="AC2237"/>
  <c r="AC3437"/>
  <c r="AC3436"/>
  <c r="AC2489"/>
  <c r="AC2488"/>
  <c r="AC2473"/>
  <c r="AC2472"/>
  <c r="AC2205"/>
  <c r="AC2204"/>
  <c r="AC3404"/>
  <c r="AC3405"/>
  <c r="AC2425"/>
  <c r="AC2424"/>
  <c r="AC2408"/>
  <c r="AC2409"/>
  <c r="AC1148"/>
  <c r="AC1149"/>
  <c r="AC2348"/>
  <c r="AC2349"/>
  <c r="AC321"/>
  <c r="AC320"/>
  <c r="AC305"/>
  <c r="AC304"/>
  <c r="AC1245"/>
  <c r="AC1244"/>
  <c r="AC2445"/>
  <c r="AC2444"/>
  <c r="AC513"/>
  <c r="AC512"/>
  <c r="AC497"/>
  <c r="AC496"/>
  <c r="AC2108"/>
  <c r="AC2109"/>
  <c r="AC3309"/>
  <c r="AC3308"/>
  <c r="AC2233"/>
  <c r="AC2232"/>
  <c r="AC2216"/>
  <c r="AC2217"/>
  <c r="AC2077"/>
  <c r="AC2076"/>
  <c r="AC3276"/>
  <c r="AC3277"/>
  <c r="AC2169"/>
  <c r="AC2168"/>
  <c r="AC2152"/>
  <c r="AC2153"/>
  <c r="AC2366"/>
  <c r="AC2367"/>
  <c r="AC1990"/>
  <c r="AC1991"/>
  <c r="AC43"/>
  <c r="AC42"/>
  <c r="AC2182"/>
  <c r="AC2183"/>
  <c r="AC139"/>
  <c r="AC138"/>
  <c r="AC154"/>
  <c r="AC155"/>
  <c r="AC1002"/>
  <c r="AC1003"/>
  <c r="AC994"/>
  <c r="AC995"/>
  <c r="AC1082"/>
  <c r="AC1083"/>
  <c r="AC122"/>
  <c r="AC123"/>
  <c r="AC970"/>
  <c r="AC971"/>
  <c r="AC962"/>
  <c r="AC963"/>
  <c r="AC1051"/>
  <c r="AC1050"/>
  <c r="AC91"/>
  <c r="AC90"/>
  <c r="AC938"/>
  <c r="AC939"/>
  <c r="AC931"/>
  <c r="AC930"/>
  <c r="AC1018"/>
  <c r="AC1019"/>
  <c r="AC187"/>
  <c r="AC186"/>
  <c r="AC1034"/>
  <c r="AC1035"/>
  <c r="AC1027"/>
  <c r="AC1026"/>
  <c r="AC1115"/>
  <c r="AC1114"/>
  <c r="AC493"/>
  <c r="AC492"/>
  <c r="AC1899"/>
  <c r="AC1898"/>
  <c r="AC1891"/>
  <c r="AC1890"/>
  <c r="AC1978"/>
  <c r="AC1979"/>
  <c r="AC460"/>
  <c r="AC461"/>
  <c r="AC1867"/>
  <c r="AC1866"/>
  <c r="AC1858"/>
  <c r="AC1859"/>
  <c r="AC764"/>
  <c r="AC765"/>
  <c r="AC1965"/>
  <c r="AC1964"/>
  <c r="AC3370"/>
  <c r="AC3371"/>
  <c r="AC3362"/>
  <c r="AC3363"/>
  <c r="AC861"/>
  <c r="AC860"/>
  <c r="AC2060"/>
  <c r="AC2061"/>
  <c r="AC3466"/>
  <c r="AC3467"/>
  <c r="AC3459"/>
  <c r="AC3458"/>
  <c r="AC1724"/>
  <c r="AC1725"/>
  <c r="AC2924"/>
  <c r="AC2925"/>
  <c r="AC1464"/>
  <c r="AC1465"/>
  <c r="AC1448"/>
  <c r="AC1449"/>
  <c r="AC1692"/>
  <c r="AC1693"/>
  <c r="AC2892"/>
  <c r="AC2893"/>
  <c r="AC1400"/>
  <c r="AC1401"/>
  <c r="AC1385"/>
  <c r="AC1384"/>
  <c r="AC637"/>
  <c r="AC636"/>
  <c r="AC1836"/>
  <c r="AC1837"/>
  <c r="AC3242"/>
  <c r="AC3243"/>
  <c r="AC3234"/>
  <c r="AC3235"/>
  <c r="AC732"/>
  <c r="AC733"/>
  <c r="AC1933"/>
  <c r="AC1932"/>
  <c r="AC3339"/>
  <c r="AC3338"/>
  <c r="AC3331"/>
  <c r="AC3330"/>
  <c r="AC1597"/>
  <c r="AC1596"/>
  <c r="AC2796"/>
  <c r="AC2797"/>
  <c r="AC1208"/>
  <c r="AC1209"/>
  <c r="AC1193"/>
  <c r="AC1192"/>
  <c r="AC1564"/>
  <c r="AC1565"/>
  <c r="AC2765"/>
  <c r="AC2764"/>
  <c r="AC1152"/>
  <c r="AC1153"/>
  <c r="AC1137"/>
  <c r="AC1136"/>
  <c r="AC3390"/>
  <c r="AC3391"/>
  <c r="AC756"/>
  <c r="AC757"/>
  <c r="AC1604"/>
  <c r="AC1605"/>
  <c r="AC853"/>
  <c r="AC852"/>
  <c r="AC1701"/>
  <c r="AC1700"/>
  <c r="AC1717"/>
  <c r="AC1716"/>
  <c r="AC2565"/>
  <c r="AC2564"/>
  <c r="AC1685"/>
  <c r="AC1684"/>
  <c r="AC2533"/>
  <c r="AC2532"/>
  <c r="AC1653"/>
  <c r="AC1652"/>
  <c r="AC2500"/>
  <c r="AC2501"/>
  <c r="AC1749"/>
  <c r="AC1748"/>
  <c r="AC2597"/>
  <c r="AC2596"/>
  <c r="AC2613"/>
  <c r="AC2612"/>
  <c r="AC3461"/>
  <c r="AC3460"/>
  <c r="AC2581"/>
  <c r="AC2580"/>
  <c r="AC3428"/>
  <c r="AC3429"/>
  <c r="AC968"/>
  <c r="AC969"/>
  <c r="AC2672"/>
  <c r="AC2673"/>
  <c r="AC1169"/>
  <c r="AC1168"/>
  <c r="AC2865"/>
  <c r="AC2864"/>
  <c r="AC2896"/>
  <c r="AC2897"/>
  <c r="AC999"/>
  <c r="AC998"/>
  <c r="AC2833"/>
  <c r="AC2832"/>
  <c r="AC934"/>
  <c r="AC935"/>
  <c r="AC712"/>
  <c r="AC713"/>
  <c r="AC2417"/>
  <c r="AC2416"/>
  <c r="AC905"/>
  <c r="AC904"/>
  <c r="AC2608"/>
  <c r="AC2609"/>
  <c r="AC2641"/>
  <c r="AC2640"/>
  <c r="AC734"/>
  <c r="AC735"/>
  <c r="AC2577"/>
  <c r="AC2576"/>
  <c r="AC671"/>
  <c r="AC670"/>
  <c r="AC244"/>
  <c r="AC245"/>
  <c r="AC1092"/>
  <c r="AC1093"/>
  <c r="AC341"/>
  <c r="AC340"/>
  <c r="AC1189"/>
  <c r="AC1188"/>
  <c r="AC1204"/>
  <c r="AC1205"/>
  <c r="AC2052"/>
  <c r="AC2053"/>
  <c r="AC1172"/>
  <c r="AC1173"/>
  <c r="AC2021"/>
  <c r="AC2020"/>
  <c r="AC1141"/>
  <c r="AC1140"/>
  <c r="AC1988"/>
  <c r="AC1989"/>
  <c r="AC1237"/>
  <c r="AC1236"/>
  <c r="AC2085"/>
  <c r="AC2084"/>
  <c r="AC2100"/>
  <c r="AC2101"/>
  <c r="AC2949"/>
  <c r="AC2948"/>
  <c r="AC2068"/>
  <c r="AC2069"/>
  <c r="AC2917"/>
  <c r="AC2916"/>
  <c r="AC3572"/>
  <c r="AC3573"/>
  <c r="AC1649"/>
  <c r="AC1648"/>
  <c r="AC136"/>
  <c r="AC137"/>
  <c r="AC1840"/>
  <c r="AC1841"/>
  <c r="AC1872"/>
  <c r="AC1873"/>
  <c r="AC3568"/>
  <c r="AC3569"/>
  <c r="AC1808"/>
  <c r="AC1809"/>
  <c r="AC3505"/>
  <c r="AC3504"/>
  <c r="AC3444"/>
  <c r="AC3445"/>
  <c r="AC1392"/>
  <c r="AC1393"/>
  <c r="AC3541"/>
  <c r="AC3540"/>
  <c r="AC1585"/>
  <c r="AC1584"/>
  <c r="AC1616"/>
  <c r="AC1617"/>
  <c r="AC3313"/>
  <c r="AC3312"/>
  <c r="AC1552"/>
  <c r="AC1553"/>
  <c r="AC3249"/>
  <c r="AC3248"/>
  <c r="AC1495"/>
  <c r="AC1494"/>
  <c r="AC147"/>
  <c r="AC146"/>
  <c r="AC1687"/>
  <c r="AC1686"/>
  <c r="AC243"/>
  <c r="AC242"/>
  <c r="AC3415"/>
  <c r="AC3414"/>
  <c r="AC517"/>
  <c r="AC516"/>
  <c r="AC3351"/>
  <c r="AC3350"/>
  <c r="AC485"/>
  <c r="AC484"/>
  <c r="AC3287"/>
  <c r="AC3286"/>
  <c r="AC452"/>
  <c r="AC453"/>
  <c r="AC3479"/>
  <c r="AC3478"/>
  <c r="AC549"/>
  <c r="AC548"/>
  <c r="AC565"/>
  <c r="AC564"/>
  <c r="AC1413"/>
  <c r="AC1412"/>
  <c r="AC533"/>
  <c r="AC532"/>
  <c r="AC1380"/>
  <c r="AC1381"/>
  <c r="AC2037"/>
  <c r="AC2036"/>
  <c r="AC2885"/>
  <c r="AC2884"/>
  <c r="AC2133"/>
  <c r="AC2132"/>
  <c r="AC2981"/>
  <c r="AC2980"/>
  <c r="AC2996"/>
  <c r="AC2997"/>
  <c r="AC489"/>
  <c r="AC488"/>
  <c r="AC2965"/>
  <c r="AC2964"/>
  <c r="AC424"/>
  <c r="AC425"/>
  <c r="AC1908"/>
  <c r="AC1909"/>
  <c r="AC2757"/>
  <c r="AC2756"/>
  <c r="AC2005"/>
  <c r="AC2004"/>
  <c r="AC2853"/>
  <c r="AC2852"/>
  <c r="AC2869"/>
  <c r="AC2868"/>
  <c r="AC233"/>
  <c r="AC232"/>
  <c r="AC2836"/>
  <c r="AC2837"/>
  <c r="AC169"/>
  <c r="AC168"/>
  <c r="AC462"/>
  <c r="AC463"/>
  <c r="AC2871"/>
  <c r="AC2870"/>
  <c r="AC655"/>
  <c r="AC654"/>
  <c r="AC3063"/>
  <c r="AC3062"/>
  <c r="AC2391"/>
  <c r="AC2390"/>
  <c r="AC5"/>
  <c r="AC4"/>
  <c r="AC2326"/>
  <c r="AC2327"/>
  <c r="AC563"/>
  <c r="AC562"/>
  <c r="AC2263"/>
  <c r="AC2262"/>
  <c r="AC531"/>
  <c r="AC530"/>
  <c r="AC2455"/>
  <c r="AC2454"/>
  <c r="AC37"/>
  <c r="AC36"/>
  <c r="AC53"/>
  <c r="AC52"/>
  <c r="AC901"/>
  <c r="AC900"/>
  <c r="AC20"/>
  <c r="AC21"/>
  <c r="AC869"/>
  <c r="AC868"/>
  <c r="AC1524"/>
  <c r="AC1525"/>
  <c r="AC2373"/>
  <c r="AC2372"/>
  <c r="AC1621"/>
  <c r="AC1620"/>
  <c r="AC2468"/>
  <c r="AC2469"/>
  <c r="AC2484"/>
  <c r="AC2485"/>
  <c r="AC3332"/>
  <c r="AC3333"/>
  <c r="AC2452"/>
  <c r="AC2453"/>
  <c r="AC3300"/>
  <c r="AC3301"/>
  <c r="AC1396"/>
  <c r="AC1397"/>
  <c r="AC2244"/>
  <c r="AC2245"/>
  <c r="AC1493"/>
  <c r="AC1492"/>
  <c r="AC2341"/>
  <c r="AC2340"/>
  <c r="AC2356"/>
  <c r="AC2357"/>
  <c r="AC3205"/>
  <c r="AC3204"/>
  <c r="AC173"/>
  <c r="AC172"/>
  <c r="AC1579"/>
  <c r="AC1578"/>
  <c r="AC1570"/>
  <c r="AC1571"/>
  <c r="AC1659"/>
  <c r="AC1658"/>
  <c r="AC269"/>
  <c r="AC268"/>
  <c r="AC1675"/>
  <c r="AC1674"/>
  <c r="AC1667"/>
  <c r="AC1666"/>
  <c r="AC1755"/>
  <c r="AC1754"/>
  <c r="AC1132"/>
  <c r="AC1133"/>
  <c r="AC2539"/>
  <c r="AC2538"/>
  <c r="AC2531"/>
  <c r="AC2530"/>
  <c r="AC2619"/>
  <c r="AC2618"/>
  <c r="AC1101"/>
  <c r="AC1100"/>
  <c r="AC2507"/>
  <c r="AC2506"/>
  <c r="AC2498"/>
  <c r="AC2499"/>
  <c r="AC3002"/>
  <c r="AC3003"/>
  <c r="AC1069"/>
  <c r="AC1068"/>
  <c r="AC2474"/>
  <c r="AC2475"/>
  <c r="AC2467"/>
  <c r="AC2466"/>
  <c r="AC2555"/>
  <c r="AC2554"/>
  <c r="AC1164"/>
  <c r="AC1165"/>
  <c r="AC2571"/>
  <c r="AC2570"/>
  <c r="AC2563"/>
  <c r="AC2562"/>
  <c r="AC829"/>
  <c r="AC828"/>
  <c r="AC2029"/>
  <c r="AC2028"/>
  <c r="AC3435"/>
  <c r="AC3434"/>
  <c r="AC3426"/>
  <c r="AC3427"/>
  <c r="AC797"/>
  <c r="AC796"/>
  <c r="AC1997"/>
  <c r="AC1996"/>
  <c r="AC3402"/>
  <c r="AC3403"/>
  <c r="AC3395"/>
  <c r="AC3394"/>
  <c r="AC2301"/>
  <c r="AC2300"/>
  <c r="AC3501"/>
  <c r="AC3500"/>
  <c r="AC2617"/>
  <c r="AC2616"/>
  <c r="AC2600"/>
  <c r="AC2601"/>
  <c r="AC2397"/>
  <c r="AC2396"/>
  <c r="AC3597"/>
  <c r="AC3596"/>
  <c r="AC2809"/>
  <c r="AC2808"/>
  <c r="AC2792"/>
  <c r="AC2793"/>
  <c r="AC3260"/>
  <c r="AC3261"/>
  <c r="AC1729"/>
  <c r="AC1728"/>
  <c r="AC927"/>
  <c r="AC926"/>
  <c r="AC910"/>
  <c r="AC911"/>
  <c r="AC3229"/>
  <c r="AC3228"/>
  <c r="AC1664"/>
  <c r="AC1665"/>
  <c r="AC863"/>
  <c r="AC862"/>
  <c r="AC846"/>
  <c r="AC847"/>
  <c r="AC2173"/>
  <c r="AC2172"/>
  <c r="AC3373"/>
  <c r="AC3372"/>
  <c r="AC2360"/>
  <c r="AC2361"/>
  <c r="AC2345"/>
  <c r="AC2344"/>
  <c r="AC2268"/>
  <c r="AC2269"/>
  <c r="AC3468"/>
  <c r="AC3469"/>
  <c r="AC2552"/>
  <c r="AC2553"/>
  <c r="AC2537"/>
  <c r="AC2536"/>
  <c r="AC3132"/>
  <c r="AC3133"/>
  <c r="AC1473"/>
  <c r="AC1472"/>
  <c r="AC679"/>
  <c r="AC678"/>
  <c r="AC662"/>
  <c r="AC663"/>
  <c r="AC3101"/>
  <c r="AC3100"/>
  <c r="AC1408"/>
  <c r="AC1409"/>
  <c r="AC615"/>
  <c r="AC614"/>
  <c r="AC598"/>
  <c r="AC599"/>
  <c r="AC218"/>
  <c r="AC219"/>
  <c r="AC1067"/>
  <c r="AC1066"/>
  <c r="AC1058"/>
  <c r="AC1059"/>
  <c r="AC1147"/>
  <c r="AC1146"/>
  <c r="AC314"/>
  <c r="AC315"/>
  <c r="AC1163"/>
  <c r="AC1162"/>
  <c r="AC1155"/>
  <c r="AC1154"/>
  <c r="AC1243"/>
  <c r="AC1242"/>
  <c r="AC621"/>
  <c r="AC620"/>
  <c r="AC2027"/>
  <c r="AC2026"/>
  <c r="AC2019"/>
  <c r="AC2018"/>
  <c r="AC2107"/>
  <c r="AC2106"/>
  <c r="AC589"/>
  <c r="AC588"/>
  <c r="AC1995"/>
  <c r="AC1994"/>
  <c r="AC1986"/>
  <c r="AC1987"/>
  <c r="AC2330"/>
  <c r="AC2331"/>
  <c r="AC557"/>
  <c r="AC556"/>
  <c r="AC1962"/>
  <c r="AC1963"/>
  <c r="AC1955"/>
  <c r="AC1954"/>
  <c r="AC2042"/>
  <c r="AC2043"/>
  <c r="AC653"/>
  <c r="AC652"/>
  <c r="AC2058"/>
  <c r="AC2059"/>
  <c r="AC2051"/>
  <c r="AC2050"/>
  <c r="AC316"/>
  <c r="AC317"/>
  <c r="AC1517"/>
  <c r="AC1516"/>
  <c r="AC2923"/>
  <c r="AC2922"/>
  <c r="AC2915"/>
  <c r="AC2914"/>
  <c r="AC284"/>
  <c r="AC285"/>
  <c r="AC1484"/>
  <c r="AC1485"/>
  <c r="AC2891"/>
  <c r="AC2890"/>
  <c r="AC2882"/>
  <c r="AC2883"/>
  <c r="AC1789"/>
  <c r="AC1788"/>
  <c r="AC2988"/>
  <c r="AC2989"/>
  <c r="AC1592"/>
  <c r="AC1593"/>
  <c r="AC1576"/>
  <c r="AC1577"/>
  <c r="AC1884"/>
  <c r="AC1885"/>
  <c r="AC3085"/>
  <c r="AC3084"/>
  <c r="AC1785"/>
  <c r="AC1784"/>
  <c r="AC1769"/>
  <c r="AC1768"/>
  <c r="AC2748"/>
  <c r="AC2749"/>
  <c r="AC696"/>
  <c r="AC697"/>
  <c r="AC3512"/>
  <c r="AC3513"/>
  <c r="AC3496"/>
  <c r="AC3497"/>
  <c r="AC2716"/>
  <c r="AC2717"/>
  <c r="AC632"/>
  <c r="AC633"/>
  <c r="AC3448"/>
  <c r="AC3449"/>
  <c r="AC3433"/>
  <c r="AC3432"/>
  <c r="AC1661"/>
  <c r="AC1660"/>
  <c r="AC2861"/>
  <c r="AC2860"/>
  <c r="AC1336"/>
  <c r="AC1337"/>
  <c r="AC1321"/>
  <c r="AC1320"/>
  <c r="AC1756"/>
  <c r="AC1757"/>
  <c r="AC2957"/>
  <c r="AC2956"/>
  <c r="AC1529"/>
  <c r="AC1528"/>
  <c r="AC1512"/>
  <c r="AC1513"/>
  <c r="AC2621"/>
  <c r="AC2620"/>
  <c r="AC440"/>
  <c r="AC441"/>
  <c r="AC3256"/>
  <c r="AC3257"/>
  <c r="AC3240"/>
  <c r="AC3241"/>
  <c r="AC2588"/>
  <c r="AC2589"/>
  <c r="AC377"/>
  <c r="AC376"/>
  <c r="AC3192"/>
  <c r="AC3193"/>
  <c r="AC3177"/>
  <c r="AC3176"/>
  <c r="AC3528"/>
  <c r="AC3529"/>
  <c r="AC2072"/>
  <c r="AC2073"/>
  <c r="AC1672"/>
  <c r="AC1673"/>
  <c r="AC225"/>
  <c r="AC224"/>
  <c r="AC3506"/>
  <c r="AC3507"/>
  <c r="AC2650"/>
  <c r="AC2651"/>
  <c r="AC2450"/>
  <c r="AC2451"/>
  <c r="AC1650"/>
  <c r="AC1651"/>
  <c r="AC722"/>
  <c r="AC723"/>
  <c r="AC2393"/>
  <c r="AC2392"/>
  <c r="AC1993"/>
  <c r="AC1992"/>
  <c r="AC544"/>
  <c r="AC545"/>
  <c r="AC145"/>
  <c r="AC144"/>
  <c r="AC2939"/>
  <c r="AC2938"/>
  <c r="AC2738"/>
  <c r="AC2739"/>
  <c r="AC1682"/>
  <c r="AC1683"/>
  <c r="AC883"/>
  <c r="AC882"/>
  <c r="AC3310"/>
  <c r="AC3311"/>
  <c r="AC2110"/>
  <c r="AC2111"/>
  <c r="AC1711"/>
  <c r="AC1710"/>
  <c r="AC263"/>
  <c r="AC262"/>
  <c r="AC3464"/>
  <c r="AC3465"/>
  <c r="AC2009"/>
  <c r="AC2008"/>
  <c r="AC1609"/>
  <c r="AC1608"/>
  <c r="AC3547"/>
  <c r="AC3546"/>
  <c r="AC984"/>
  <c r="AC985"/>
  <c r="AC3393"/>
  <c r="AC3392"/>
  <c r="AC2591"/>
  <c r="AC2590"/>
  <c r="AC2574"/>
  <c r="AC2575"/>
  <c r="AC1185"/>
  <c r="AC1184"/>
  <c r="AC3585"/>
  <c r="AC3584"/>
  <c r="AC2782"/>
  <c r="AC2783"/>
  <c r="AC2767"/>
  <c r="AC2766"/>
  <c r="AC2913"/>
  <c r="AC2912"/>
  <c r="AC1718"/>
  <c r="AC1719"/>
  <c r="AC2324"/>
  <c r="AC2325"/>
  <c r="AC3173"/>
  <c r="AC3172"/>
  <c r="AC3543"/>
  <c r="AC3542"/>
  <c r="AC581"/>
  <c r="AC580"/>
  <c r="AC67"/>
  <c r="AC66"/>
  <c r="AC677"/>
  <c r="AC676"/>
  <c r="AC693"/>
  <c r="AC692"/>
  <c r="AC1541"/>
  <c r="AC1540"/>
  <c r="AC661"/>
  <c r="AC660"/>
  <c r="AC1509"/>
  <c r="AC1508"/>
  <c r="AC629"/>
  <c r="AC628"/>
  <c r="AC1476"/>
  <c r="AC1477"/>
  <c r="AC725"/>
  <c r="AC724"/>
  <c r="AC1572"/>
  <c r="AC1573"/>
  <c r="AC1589"/>
  <c r="AC1588"/>
  <c r="AC2436"/>
  <c r="AC2437"/>
  <c r="AC1557"/>
  <c r="AC1556"/>
  <c r="AC2404"/>
  <c r="AC2405"/>
  <c r="AC3060"/>
  <c r="AC3061"/>
  <c r="AC617"/>
  <c r="AC616"/>
  <c r="AC3157"/>
  <c r="AC3156"/>
  <c r="AC809"/>
  <c r="AC808"/>
  <c r="AC841"/>
  <c r="AC840"/>
  <c r="AC2545"/>
  <c r="AC2544"/>
  <c r="AC777"/>
  <c r="AC776"/>
  <c r="AC2480"/>
  <c r="AC2481"/>
  <c r="AC2933"/>
  <c r="AC2932"/>
  <c r="AC360"/>
  <c r="AC361"/>
  <c r="AC3028"/>
  <c r="AC3029"/>
  <c r="AC552"/>
  <c r="AC553"/>
  <c r="AC584"/>
  <c r="AC585"/>
  <c r="AC2289"/>
  <c r="AC2288"/>
  <c r="AC520"/>
  <c r="AC521"/>
  <c r="AC2225"/>
  <c r="AC2224"/>
  <c r="AC2519"/>
  <c r="AC2518"/>
  <c r="AC69"/>
  <c r="AC68"/>
  <c r="AC2710"/>
  <c r="AC2711"/>
  <c r="AC165"/>
  <c r="AC164"/>
  <c r="AC180"/>
  <c r="AC181"/>
  <c r="AC1029"/>
  <c r="AC1028"/>
  <c r="AC149"/>
  <c r="AC148"/>
  <c r="AC997"/>
  <c r="AC996"/>
  <c r="AC117"/>
  <c r="AC116"/>
  <c r="AC964"/>
  <c r="AC965"/>
  <c r="AC213"/>
  <c r="AC212"/>
  <c r="AC1061"/>
  <c r="AC1060"/>
  <c r="AC1077"/>
  <c r="AC1076"/>
  <c r="AC1925"/>
  <c r="AC1924"/>
  <c r="AC1045"/>
  <c r="AC1044"/>
  <c r="AC1893"/>
  <c r="AC1892"/>
  <c r="AC2549"/>
  <c r="AC2548"/>
  <c r="AC3397"/>
  <c r="AC3396"/>
  <c r="AC2645"/>
  <c r="AC2644"/>
  <c r="AC3493"/>
  <c r="AC3492"/>
  <c r="AC3508"/>
  <c r="AC3509"/>
  <c r="AC1520"/>
  <c r="AC1521"/>
  <c r="AC3476"/>
  <c r="AC3477"/>
  <c r="AC1456"/>
  <c r="AC1457"/>
  <c r="AC2420"/>
  <c r="AC2421"/>
  <c r="AC3268"/>
  <c r="AC3269"/>
  <c r="AC2517"/>
  <c r="AC2516"/>
  <c r="AC3365"/>
  <c r="AC3364"/>
  <c r="AC3380"/>
  <c r="AC3381"/>
  <c r="AC1264"/>
  <c r="AC1265"/>
  <c r="AC3348"/>
  <c r="AC3349"/>
  <c r="AC1201"/>
  <c r="AC1200"/>
  <c r="AC2991"/>
  <c r="AC2990"/>
  <c r="AC1535"/>
  <c r="AC1534"/>
  <c r="AC1135"/>
  <c r="AC1134"/>
  <c r="AC3288"/>
  <c r="AC3289"/>
  <c r="AC2888"/>
  <c r="AC2889"/>
  <c r="AC1177"/>
  <c r="AC1176"/>
  <c r="AC785"/>
  <c r="AC784"/>
  <c r="AC3131"/>
  <c r="AC3130"/>
  <c r="AC3186"/>
  <c r="AC3187"/>
  <c r="AC2266"/>
  <c r="AC2267"/>
  <c r="AC2259"/>
  <c r="AC2258"/>
  <c r="AC1330"/>
  <c r="AC1331"/>
  <c r="AC1854"/>
  <c r="AC1855"/>
  <c r="AC1454"/>
  <c r="AC1455"/>
  <c r="AC6"/>
  <c r="AC7"/>
  <c r="AC3209"/>
  <c r="AC3208"/>
  <c r="AC1752"/>
  <c r="AC1753"/>
  <c r="AC1353"/>
  <c r="AC1352"/>
  <c r="AC3419"/>
  <c r="AC3418"/>
  <c r="AC3219"/>
  <c r="AC3218"/>
  <c r="AC1178"/>
  <c r="AC1179"/>
  <c r="AC2419"/>
  <c r="AC2418"/>
  <c r="AC1491"/>
  <c r="AC1490"/>
  <c r="AC555"/>
  <c r="AC554"/>
  <c r="AC3455"/>
  <c r="AC3454"/>
  <c r="AC3055"/>
  <c r="AC3054"/>
  <c r="AC1919"/>
  <c r="AC1918"/>
  <c r="AC1519"/>
  <c r="AC1518"/>
  <c r="AC1778"/>
  <c r="AC1779"/>
  <c r="AC850"/>
  <c r="AC851"/>
  <c r="AC2512"/>
  <c r="AC2513"/>
  <c r="AC607"/>
  <c r="AC606"/>
  <c r="AC2849"/>
  <c r="AC2848"/>
  <c r="AC1654"/>
  <c r="AC1655"/>
  <c r="AC2785"/>
  <c r="AC2784"/>
  <c r="AC1591"/>
  <c r="AC1590"/>
  <c r="AC2977"/>
  <c r="AC2976"/>
  <c r="AC1782"/>
  <c r="AC1783"/>
  <c r="AC1111"/>
  <c r="AC1110"/>
  <c r="AC3511"/>
  <c r="AC3510"/>
  <c r="AC1047"/>
  <c r="AC1046"/>
  <c r="AC3447"/>
  <c r="AC3446"/>
  <c r="AC227"/>
  <c r="AC226"/>
  <c r="AC837"/>
  <c r="AC836"/>
  <c r="AC85"/>
  <c r="AC84"/>
  <c r="AC933"/>
  <c r="AC932"/>
  <c r="AC948"/>
  <c r="AC949"/>
  <c r="AC1797"/>
  <c r="AC1796"/>
  <c r="AC917"/>
  <c r="AC916"/>
  <c r="AC1764"/>
  <c r="AC1765"/>
  <c r="AC98"/>
  <c r="AC99"/>
  <c r="AC709"/>
  <c r="AC708"/>
  <c r="AC195"/>
  <c r="AC194"/>
  <c r="AC804"/>
  <c r="AC805"/>
  <c r="AC821"/>
  <c r="AC820"/>
  <c r="AC1668"/>
  <c r="AC1669"/>
  <c r="AC789"/>
  <c r="AC788"/>
  <c r="AC1637"/>
  <c r="AC1636"/>
  <c r="AC3581"/>
  <c r="AC3580"/>
  <c r="AC2369"/>
  <c r="AC2368"/>
  <c r="AC1567"/>
  <c r="AC1566"/>
  <c r="AC1551"/>
  <c r="AC1550"/>
  <c r="AC152"/>
  <c r="AC153"/>
  <c r="AC2561"/>
  <c r="AC2560"/>
  <c r="AC1758"/>
  <c r="AC1759"/>
  <c r="AC1743"/>
  <c r="AC1742"/>
  <c r="AC1889"/>
  <c r="AC1888"/>
  <c r="AC686"/>
  <c r="AC687"/>
  <c r="AC3486"/>
  <c r="AC3487"/>
  <c r="AC3471"/>
  <c r="AC3470"/>
  <c r="AC1825"/>
  <c r="AC1824"/>
  <c r="AC623"/>
  <c r="AC622"/>
  <c r="AC3423"/>
  <c r="AC3422"/>
  <c r="AC3406"/>
  <c r="AC3407"/>
  <c r="AC1761"/>
  <c r="AC1760"/>
  <c r="AC559"/>
  <c r="AC558"/>
  <c r="AC3359"/>
  <c r="AC3358"/>
  <c r="AC3343"/>
  <c r="AC3342"/>
  <c r="AC1953"/>
  <c r="AC1952"/>
  <c r="AC751"/>
  <c r="AC750"/>
  <c r="AC3550"/>
  <c r="AC3551"/>
  <c r="AC3535"/>
  <c r="AC3534"/>
  <c r="AC79"/>
  <c r="AC78"/>
  <c r="AC2486"/>
  <c r="AC2487"/>
  <c r="AC15"/>
  <c r="AC14"/>
  <c r="AC2422"/>
  <c r="AC2423"/>
  <c r="AC3030"/>
  <c r="AC3031"/>
  <c r="AC325"/>
  <c r="AC324"/>
  <c r="AC3222"/>
  <c r="AC3223"/>
  <c r="AC420"/>
  <c r="AC421"/>
  <c r="AC437"/>
  <c r="AC436"/>
  <c r="AC1284"/>
  <c r="AC1285"/>
  <c r="AC404"/>
  <c r="AC405"/>
  <c r="AC1253"/>
  <c r="AC1252"/>
  <c r="AC2775"/>
  <c r="AC2774"/>
  <c r="AC196"/>
  <c r="AC197"/>
  <c r="AC2966"/>
  <c r="AC2967"/>
  <c r="AC293"/>
  <c r="AC292"/>
  <c r="AC308"/>
  <c r="AC309"/>
  <c r="AC1156"/>
  <c r="AC1157"/>
  <c r="AC276"/>
  <c r="AC277"/>
  <c r="AC1125"/>
  <c r="AC1124"/>
  <c r="AC2045"/>
  <c r="AC2044"/>
  <c r="AC3245"/>
  <c r="AC3244"/>
  <c r="AC2105"/>
  <c r="AC2104"/>
  <c r="AC2088"/>
  <c r="AC2089"/>
  <c r="AC2141"/>
  <c r="AC2140"/>
  <c r="AC3341"/>
  <c r="AC3340"/>
  <c r="AC2296"/>
  <c r="AC2297"/>
  <c r="AC2281"/>
  <c r="AC2280"/>
  <c r="AC3005"/>
  <c r="AC3004"/>
  <c r="AC1216"/>
  <c r="AC1217"/>
  <c r="AC423"/>
  <c r="AC422"/>
  <c r="AC407"/>
  <c r="AC406"/>
  <c r="AC2973"/>
  <c r="AC2972"/>
  <c r="AC1145"/>
  <c r="AC1144"/>
  <c r="AC359"/>
  <c r="AC358"/>
  <c r="AC343"/>
  <c r="AC342"/>
  <c r="AC2941"/>
  <c r="AC2940"/>
  <c r="AC1081"/>
  <c r="AC1080"/>
  <c r="AC294"/>
  <c r="AC295"/>
  <c r="AC278"/>
  <c r="AC279"/>
  <c r="AC3037"/>
  <c r="AC3036"/>
  <c r="AC1280"/>
  <c r="AC1281"/>
  <c r="AC486"/>
  <c r="AC487"/>
  <c r="AC471"/>
  <c r="AC470"/>
  <c r="AC600"/>
  <c r="AC601"/>
  <c r="AC3009"/>
  <c r="AC3008"/>
  <c r="AC2207"/>
  <c r="AC2206"/>
  <c r="AC2191"/>
  <c r="AC2190"/>
  <c r="AC537"/>
  <c r="AC536"/>
  <c r="AC2945"/>
  <c r="AC2944"/>
  <c r="AC2142"/>
  <c r="AC2143"/>
  <c r="AC2127"/>
  <c r="AC2126"/>
  <c r="AC3553"/>
  <c r="AC3552"/>
  <c r="AC2359"/>
  <c r="AC2358"/>
  <c r="AC143"/>
  <c r="AC142"/>
  <c r="AC2551"/>
  <c r="AC2550"/>
  <c r="AC1878"/>
  <c r="AC1879"/>
  <c r="AC339"/>
  <c r="AC338"/>
  <c r="AC1815"/>
  <c r="AC1814"/>
  <c r="AC307"/>
  <c r="AC306"/>
  <c r="AC3296"/>
  <c r="AC3297"/>
  <c r="AC2102"/>
  <c r="AC2103"/>
  <c r="AC3489"/>
  <c r="AC3488"/>
  <c r="AC2295"/>
  <c r="AC2294"/>
  <c r="AC1622"/>
  <c r="AC1623"/>
  <c r="AC211"/>
  <c r="AC210"/>
  <c r="AC1559"/>
  <c r="AC1558"/>
  <c r="AC178"/>
  <c r="AC179"/>
  <c r="AC1533"/>
  <c r="AC1532"/>
  <c r="AC2733"/>
  <c r="AC2732"/>
  <c r="AC1089"/>
  <c r="AC1088"/>
  <c r="AC1072"/>
  <c r="AC1073"/>
  <c r="AC1629"/>
  <c r="AC1628"/>
  <c r="AC2829"/>
  <c r="AC2828"/>
  <c r="AC1272"/>
  <c r="AC1273"/>
  <c r="AC1257"/>
  <c r="AC1256"/>
  <c r="AC2492"/>
  <c r="AC2493"/>
  <c r="AC184"/>
  <c r="AC185"/>
  <c r="AC3000"/>
  <c r="AC3001"/>
  <c r="AC2984"/>
  <c r="AC2985"/>
  <c r="AC2460"/>
  <c r="AC2461"/>
  <c r="AC121"/>
  <c r="AC120"/>
  <c r="AC2936"/>
  <c r="AC2937"/>
  <c r="AC2920"/>
  <c r="AC2921"/>
  <c r="AC2429"/>
  <c r="AC2428"/>
  <c r="AC56"/>
  <c r="AC57"/>
  <c r="AC2873"/>
  <c r="AC2872"/>
  <c r="AC2857"/>
  <c r="AC2856"/>
  <c r="AC2525"/>
  <c r="AC2524"/>
  <c r="AC249"/>
  <c r="AC248"/>
  <c r="AC3064"/>
  <c r="AC3065"/>
  <c r="AC3049"/>
  <c r="AC3048"/>
  <c r="AC3388"/>
  <c r="AC3389"/>
  <c r="AC1985"/>
  <c r="AC1984"/>
  <c r="AC1183"/>
  <c r="AC1182"/>
  <c r="AC1167"/>
  <c r="AC1166"/>
  <c r="AC3357"/>
  <c r="AC3356"/>
  <c r="AC1920"/>
  <c r="AC1921"/>
  <c r="AC1119"/>
  <c r="AC1118"/>
  <c r="AC1102"/>
  <c r="AC1103"/>
  <c r="AC2528"/>
  <c r="AC2529"/>
  <c r="AC1335"/>
  <c r="AC1334"/>
  <c r="AC2721"/>
  <c r="AC2720"/>
  <c r="AC1526"/>
  <c r="AC1527"/>
  <c r="AC854"/>
  <c r="AC855"/>
  <c r="AC3254"/>
  <c r="AC3255"/>
  <c r="AC782"/>
  <c r="AC783"/>
  <c r="AC3191"/>
  <c r="AC3190"/>
  <c r="AC2273"/>
  <c r="AC2272"/>
  <c r="AC1078"/>
  <c r="AC1079"/>
  <c r="AC2464"/>
  <c r="AC2465"/>
  <c r="AC1271"/>
  <c r="AC1270"/>
  <c r="AC591"/>
  <c r="AC590"/>
  <c r="AC2998"/>
  <c r="AC2999"/>
  <c r="AC526"/>
  <c r="AC527"/>
  <c r="AC2935"/>
  <c r="AC2934"/>
  <c r="AC3069"/>
  <c r="AC3068"/>
  <c r="AC1345"/>
  <c r="AC1344"/>
  <c r="AC551"/>
  <c r="AC550"/>
  <c r="AC534"/>
  <c r="AC535"/>
  <c r="AC3165"/>
  <c r="AC3164"/>
  <c r="AC1537"/>
  <c r="AC1536"/>
  <c r="AC742"/>
  <c r="AC743"/>
  <c r="AC727"/>
  <c r="AC726"/>
  <c r="AC857"/>
  <c r="AC856"/>
  <c r="AC3264"/>
  <c r="AC3265"/>
  <c r="AC2463"/>
  <c r="AC2462"/>
  <c r="AC2447"/>
  <c r="AC2446"/>
  <c r="AC793"/>
  <c r="AC792"/>
  <c r="AC3201"/>
  <c r="AC3200"/>
  <c r="AC2399"/>
  <c r="AC2398"/>
  <c r="AC2382"/>
  <c r="AC2383"/>
  <c r="AC729"/>
  <c r="AC728"/>
  <c r="AC3137"/>
  <c r="AC3136"/>
  <c r="AC2334"/>
  <c r="AC2335"/>
  <c r="AC2318"/>
  <c r="AC2319"/>
  <c r="AC921"/>
  <c r="AC920"/>
  <c r="AC3328"/>
  <c r="AC3329"/>
  <c r="AC2526"/>
  <c r="AC2527"/>
  <c r="AC2511"/>
  <c r="AC2510"/>
  <c r="AC2657"/>
  <c r="AC2656"/>
  <c r="AC1462"/>
  <c r="AC1463"/>
  <c r="AC2593"/>
  <c r="AC2592"/>
  <c r="AC1399"/>
  <c r="AC1398"/>
  <c r="AC2007"/>
  <c r="AC2006"/>
  <c r="AC403"/>
  <c r="AC402"/>
  <c r="AC2199"/>
  <c r="AC2198"/>
  <c r="AC499"/>
  <c r="AC498"/>
  <c r="AC162"/>
  <c r="AC163"/>
  <c r="AC773"/>
  <c r="AC772"/>
  <c r="AC131"/>
  <c r="AC130"/>
  <c r="AC740"/>
  <c r="AC741"/>
  <c r="AC1751"/>
  <c r="AC1750"/>
  <c r="AC275"/>
  <c r="AC274"/>
  <c r="AC1942"/>
  <c r="AC1943"/>
  <c r="AC370"/>
  <c r="AC371"/>
  <c r="AC34"/>
  <c r="AC35"/>
  <c r="AC645"/>
  <c r="AC644"/>
  <c r="AC2"/>
  <c r="AC3"/>
  <c r="AC613"/>
  <c r="AC612"/>
  <c r="AC2557"/>
  <c r="AC2556"/>
  <c r="AC313"/>
  <c r="AC312"/>
  <c r="AC3129"/>
  <c r="AC3128"/>
  <c r="AC3112"/>
  <c r="AC3113"/>
  <c r="AC2652"/>
  <c r="AC2653"/>
  <c r="AC505"/>
  <c r="AC504"/>
  <c r="AC3320"/>
  <c r="AC3321"/>
  <c r="AC3305"/>
  <c r="AC3304"/>
  <c r="AC3517"/>
  <c r="AC3516"/>
  <c r="AC2241"/>
  <c r="AC2240"/>
  <c r="AC1439"/>
  <c r="AC1438"/>
  <c r="AC1423"/>
  <c r="AC1422"/>
  <c r="AC3485"/>
  <c r="AC3484"/>
  <c r="AC2176"/>
  <c r="AC2177"/>
  <c r="AC1375"/>
  <c r="AC1374"/>
  <c r="AC1358"/>
  <c r="AC1359"/>
  <c r="AC3453"/>
  <c r="AC3452"/>
  <c r="AC2112"/>
  <c r="AC2113"/>
  <c r="AC1311"/>
  <c r="AC1310"/>
  <c r="AC1295"/>
  <c r="AC1294"/>
  <c r="AC3549"/>
  <c r="AC3548"/>
  <c r="AC2304"/>
  <c r="AC2305"/>
  <c r="AC1502"/>
  <c r="AC1503"/>
  <c r="AC1487"/>
  <c r="AC1486"/>
  <c r="AC1632"/>
  <c r="AC1633"/>
  <c r="AC431"/>
  <c r="AC430"/>
  <c r="AC3231"/>
  <c r="AC3230"/>
  <c r="AC3215"/>
  <c r="AC3214"/>
  <c r="AC1568"/>
  <c r="AC1569"/>
  <c r="AC366"/>
  <c r="AC367"/>
  <c r="AC3167"/>
  <c r="AC3166"/>
  <c r="AC3150"/>
  <c r="AC3151"/>
  <c r="AC983"/>
  <c r="AC982"/>
  <c r="AC3382"/>
  <c r="AC3383"/>
  <c r="AC1174"/>
  <c r="AC1175"/>
  <c r="AC3575"/>
  <c r="AC3574"/>
  <c r="AC2902"/>
  <c r="AC2903"/>
  <c r="AC260"/>
  <c r="AC261"/>
  <c r="AC2838"/>
  <c r="AC2839"/>
  <c r="AC228"/>
  <c r="AC229"/>
  <c r="AC719"/>
  <c r="AC718"/>
  <c r="AC3127"/>
  <c r="AC3126"/>
  <c r="AC918"/>
  <c r="AC919"/>
  <c r="AC3318"/>
  <c r="AC3319"/>
  <c r="AC2647"/>
  <c r="AC2646"/>
  <c r="AC133"/>
  <c r="AC132"/>
  <c r="AC2582"/>
  <c r="AC2583"/>
  <c r="AC101"/>
  <c r="AC100"/>
  <c r="AC2803"/>
  <c r="AC2802"/>
  <c r="AC1875"/>
  <c r="AC1874"/>
  <c r="AC947"/>
  <c r="AC946"/>
  <c r="AC2034"/>
  <c r="AC2035"/>
  <c r="AC1107"/>
  <c r="AC1106"/>
  <c r="AC2686"/>
  <c r="AC2687"/>
  <c r="AC2286"/>
  <c r="AC2287"/>
  <c r="AC1086"/>
  <c r="AC1087"/>
  <c r="AC694"/>
  <c r="AC695"/>
  <c r="AC2841"/>
  <c r="AC2840"/>
  <c r="AC2440"/>
  <c r="AC2441"/>
  <c r="AC992"/>
  <c r="AC993"/>
  <c r="AC593"/>
  <c r="AC592"/>
  <c r="AC3035"/>
  <c r="AC3034"/>
  <c r="AC2835"/>
  <c r="AC2834"/>
  <c r="AC3262"/>
  <c r="AC3263"/>
  <c r="AC2862"/>
  <c r="AC2863"/>
  <c r="AC1150"/>
  <c r="AC1151"/>
  <c r="AC758"/>
  <c r="AC759"/>
  <c r="AC3160"/>
  <c r="AC3161"/>
  <c r="AC2760"/>
  <c r="AC2761"/>
  <c r="AC1304"/>
  <c r="AC1305"/>
  <c r="AC913"/>
  <c r="AC912"/>
  <c r="AC3322"/>
  <c r="AC3323"/>
  <c r="AC3123"/>
  <c r="AC3122"/>
  <c r="AC1883"/>
  <c r="AC1882"/>
  <c r="AC2066"/>
  <c r="AC2067"/>
  <c r="AC1010"/>
  <c r="AC1011"/>
  <c r="AC1780"/>
  <c r="AC1781"/>
  <c r="AC2628"/>
  <c r="AC2629"/>
  <c r="AC2705"/>
  <c r="AC2704"/>
  <c r="AC799"/>
  <c r="AC798"/>
  <c r="AC830"/>
  <c r="AC831"/>
  <c r="AC2535"/>
  <c r="AC2534"/>
  <c r="AC767"/>
  <c r="AC766"/>
  <c r="AC2471"/>
  <c r="AC2470"/>
  <c r="AC702"/>
  <c r="AC703"/>
  <c r="AC2406"/>
  <c r="AC2407"/>
  <c r="AC903"/>
  <c r="AC902"/>
  <c r="AC2599"/>
  <c r="AC2598"/>
  <c r="AC2631"/>
  <c r="AC2630"/>
  <c r="AC363"/>
  <c r="AC362"/>
  <c r="AC2567"/>
  <c r="AC2566"/>
  <c r="AC330"/>
  <c r="AC331"/>
  <c r="AC429"/>
  <c r="AC428"/>
  <c r="AC1835"/>
  <c r="AC1834"/>
  <c r="AC1826"/>
  <c r="AC1827"/>
  <c r="AC1914"/>
  <c r="AC1915"/>
  <c r="AC525"/>
  <c r="AC524"/>
  <c r="AC1931"/>
  <c r="AC1930"/>
  <c r="AC1923"/>
  <c r="AC1922"/>
  <c r="AC189"/>
  <c r="AC188"/>
  <c r="AC1389"/>
  <c r="AC1388"/>
  <c r="AC2795"/>
  <c r="AC2794"/>
  <c r="AC2786"/>
  <c r="AC2787"/>
  <c r="AC156"/>
  <c r="AC157"/>
  <c r="AC1356"/>
  <c r="AC1357"/>
  <c r="AC2763"/>
  <c r="AC2762"/>
  <c r="AC2754"/>
  <c r="AC2755"/>
  <c r="AC3258"/>
  <c r="AC3259"/>
  <c r="AC300"/>
  <c r="AC301"/>
  <c r="AC1707"/>
  <c r="AC1706"/>
  <c r="AC1698"/>
  <c r="AC1699"/>
  <c r="AC1786"/>
  <c r="AC1787"/>
  <c r="AC396"/>
  <c r="AC397"/>
  <c r="AC1802"/>
  <c r="AC1803"/>
  <c r="AC1795"/>
  <c r="AC1794"/>
  <c r="AC60"/>
  <c r="AC61"/>
  <c r="AC1260"/>
  <c r="AC1261"/>
  <c r="AC2667"/>
  <c r="AC2666"/>
  <c r="AC2658"/>
  <c r="AC2659"/>
  <c r="AC29"/>
  <c r="AC28"/>
  <c r="AC1228"/>
  <c r="AC1229"/>
  <c r="AC2634"/>
  <c r="AC2635"/>
  <c r="AC2626"/>
  <c r="AC2627"/>
  <c r="AC1880"/>
  <c r="AC1881"/>
  <c r="AC1488"/>
  <c r="AC1489"/>
  <c r="AC3184"/>
  <c r="AC3185"/>
  <c r="AC1681"/>
  <c r="AC1680"/>
  <c r="AC3377"/>
  <c r="AC3376"/>
  <c r="AC3408"/>
  <c r="AC3409"/>
  <c r="AC1510"/>
  <c r="AC1511"/>
  <c r="AC3344"/>
  <c r="AC3345"/>
  <c r="AC1447"/>
  <c r="AC1446"/>
  <c r="AC3281"/>
  <c r="AC3280"/>
  <c r="AC1382"/>
  <c r="AC1383"/>
  <c r="AC3473"/>
  <c r="AC3472"/>
  <c r="AC1575"/>
  <c r="AC1574"/>
  <c r="AC1606"/>
  <c r="AC1607"/>
  <c r="AC3303"/>
  <c r="AC3302"/>
  <c r="AC1542"/>
  <c r="AC1543"/>
  <c r="AC3239"/>
  <c r="AC3238"/>
  <c r="AC474"/>
  <c r="AC475"/>
  <c r="AC1323"/>
  <c r="AC1322"/>
  <c r="AC1314"/>
  <c r="AC1315"/>
  <c r="AC1402"/>
  <c r="AC1403"/>
  <c r="AC13"/>
  <c r="AC12"/>
  <c r="AC1419"/>
  <c r="AC1418"/>
  <c r="AC1411"/>
  <c r="AC1410"/>
  <c r="AC1499"/>
  <c r="AC1498"/>
  <c r="AC876"/>
  <c r="AC877"/>
  <c r="AC2282"/>
  <c r="AC2283"/>
  <c r="AC2275"/>
  <c r="AC2274"/>
  <c r="AC2362"/>
  <c r="AC2363"/>
  <c r="AC845"/>
  <c r="AC844"/>
  <c r="AC2250"/>
  <c r="AC2251"/>
  <c r="AC2243"/>
  <c r="AC2242"/>
  <c r="AC2747"/>
  <c r="AC2746"/>
  <c r="AC346"/>
  <c r="AC347"/>
  <c r="AC1195"/>
  <c r="AC1194"/>
  <c r="AC1186"/>
  <c r="AC1187"/>
  <c r="AC1274"/>
  <c r="AC1275"/>
  <c r="AC443"/>
  <c r="AC442"/>
  <c r="AC1290"/>
  <c r="AC1291"/>
  <c r="AC1283"/>
  <c r="AC1282"/>
  <c r="AC1370"/>
  <c r="AC1371"/>
  <c r="AC748"/>
  <c r="AC749"/>
  <c r="AC2154"/>
  <c r="AC2155"/>
  <c r="AC2147"/>
  <c r="AC2146"/>
  <c r="AC2234"/>
  <c r="AC2235"/>
  <c r="AC717"/>
  <c r="AC716"/>
  <c r="AC2122"/>
  <c r="AC2123"/>
  <c r="AC2115"/>
  <c r="AC2114"/>
  <c r="AC865"/>
  <c r="AC864"/>
  <c r="AC2804"/>
  <c r="AC2805"/>
  <c r="AC104"/>
  <c r="AC105"/>
  <c r="AC2901"/>
  <c r="AC2900"/>
  <c r="AC297"/>
  <c r="AC296"/>
  <c r="AC329"/>
  <c r="AC328"/>
  <c r="AC2033"/>
  <c r="AC2032"/>
  <c r="AC265"/>
  <c r="AC264"/>
  <c r="AC1969"/>
  <c r="AC1968"/>
  <c r="AC201"/>
  <c r="AC200"/>
  <c r="AC1904"/>
  <c r="AC1905"/>
  <c r="AC393"/>
  <c r="AC392"/>
  <c r="AC2097"/>
  <c r="AC2096"/>
  <c r="AC2129"/>
  <c r="AC2128"/>
  <c r="AC223"/>
  <c r="AC222"/>
  <c r="AC2065"/>
  <c r="AC2064"/>
  <c r="AC158"/>
  <c r="AC159"/>
  <c r="AC1479"/>
  <c r="AC1478"/>
  <c r="AC3175"/>
  <c r="AC3174"/>
  <c r="AC1671"/>
  <c r="AC1670"/>
  <c r="AC3367"/>
  <c r="AC3366"/>
  <c r="AC3398"/>
  <c r="AC3399"/>
  <c r="AC747"/>
  <c r="AC746"/>
  <c r="AC738"/>
  <c r="AC739"/>
  <c r="AC827"/>
  <c r="AC826"/>
  <c r="AC3335"/>
  <c r="AC3334"/>
  <c r="AC714"/>
  <c r="AC715"/>
  <c r="AC707"/>
  <c r="AC706"/>
  <c r="AC795"/>
  <c r="AC794"/>
  <c r="AC1222"/>
  <c r="AC1223"/>
  <c r="AC2919"/>
  <c r="AC2918"/>
  <c r="AC1415"/>
  <c r="AC1414"/>
  <c r="AC3111"/>
  <c r="AC3110"/>
  <c r="AC3143"/>
  <c r="AC3142"/>
  <c r="AC619"/>
  <c r="AC618"/>
  <c r="AC611"/>
  <c r="AC610"/>
  <c r="AC699"/>
  <c r="AC698"/>
  <c r="AC3078"/>
  <c r="AC3079"/>
  <c r="AC587"/>
  <c r="AC586"/>
  <c r="AC579"/>
  <c r="AC578"/>
  <c r="AC667"/>
  <c r="AC666"/>
  <c r="AC2292"/>
  <c r="AC2293"/>
  <c r="AC3141"/>
  <c r="AC3140"/>
  <c r="AC2388"/>
  <c r="AC2389"/>
  <c r="AC3237"/>
  <c r="AC3236"/>
  <c r="AC3252"/>
  <c r="AC3253"/>
  <c r="AC1001"/>
  <c r="AC1000"/>
  <c r="AC3220"/>
  <c r="AC3221"/>
  <c r="AC936"/>
  <c r="AC937"/>
  <c r="AC3189"/>
  <c r="AC3188"/>
  <c r="AC872"/>
  <c r="AC873"/>
  <c r="AC3285"/>
  <c r="AC3284"/>
  <c r="AC1065"/>
  <c r="AC1064"/>
  <c r="AC1097"/>
  <c r="AC1096"/>
  <c r="AC2801"/>
  <c r="AC2800"/>
  <c r="AC1032"/>
  <c r="AC1033"/>
  <c r="AC2737"/>
  <c r="AC2736"/>
  <c r="AC446"/>
  <c r="AC447"/>
  <c r="AC2151"/>
  <c r="AC2150"/>
  <c r="AC639"/>
  <c r="AC638"/>
  <c r="AC2342"/>
  <c r="AC2343"/>
  <c r="AC2374"/>
  <c r="AC2375"/>
  <c r="AC234"/>
  <c r="AC235"/>
  <c r="AC2310"/>
  <c r="AC2311"/>
  <c r="AC202"/>
  <c r="AC203"/>
  <c r="AC190"/>
  <c r="AC191"/>
  <c r="AC1894"/>
  <c r="AC1895"/>
  <c r="AC383"/>
  <c r="AC382"/>
  <c r="AC2087"/>
  <c r="AC2086"/>
  <c r="AC2118"/>
  <c r="AC2119"/>
  <c r="AC107"/>
  <c r="AC106"/>
  <c r="AC2054"/>
  <c r="AC2055"/>
  <c r="AC75"/>
  <c r="AC74"/>
  <c r="AC456"/>
  <c r="AC457"/>
  <c r="AC2160"/>
  <c r="AC2161"/>
  <c r="AC649"/>
  <c r="AC648"/>
  <c r="AC2353"/>
  <c r="AC2352"/>
  <c r="AC2385"/>
  <c r="AC2384"/>
  <c r="AC479"/>
  <c r="AC478"/>
  <c r="AC2321"/>
  <c r="AC2320"/>
  <c r="AC415"/>
  <c r="AC414"/>
  <c r="AC2256"/>
  <c r="AC2257"/>
  <c r="AC350"/>
  <c r="AC351"/>
  <c r="AC2449"/>
  <c r="AC2448"/>
  <c r="AC543"/>
  <c r="AC542"/>
  <c r="AC575"/>
  <c r="AC574"/>
  <c r="AC2279"/>
  <c r="AC2278"/>
  <c r="AC511"/>
  <c r="AC510"/>
  <c r="AC2214"/>
  <c r="AC2215"/>
  <c r="AC3526"/>
  <c r="AC3527"/>
  <c r="AC811"/>
  <c r="AC810"/>
  <c r="AC802"/>
  <c r="AC803"/>
  <c r="AC891"/>
  <c r="AC890"/>
  <c r="AC59"/>
  <c r="AC58"/>
  <c r="AC907"/>
  <c r="AC906"/>
  <c r="AC898"/>
  <c r="AC899"/>
  <c r="AC987"/>
  <c r="AC986"/>
  <c r="AC365"/>
  <c r="AC364"/>
  <c r="AC1771"/>
  <c r="AC1770"/>
  <c r="AC1762"/>
  <c r="AC1763"/>
  <c r="AC1851"/>
  <c r="AC1850"/>
  <c r="AC332"/>
  <c r="AC333"/>
  <c r="AC1738"/>
  <c r="AC1739"/>
  <c r="AC1730"/>
  <c r="AC1731"/>
  <c r="AC1818"/>
  <c r="AC1819"/>
  <c r="AC3271"/>
  <c r="AC3270"/>
  <c r="AC682"/>
  <c r="AC683"/>
  <c r="AC675"/>
  <c r="AC674"/>
  <c r="AC763"/>
  <c r="AC762"/>
  <c r="AC3462"/>
  <c r="AC3463"/>
  <c r="AC778"/>
  <c r="AC779"/>
  <c r="AC771"/>
  <c r="AC770"/>
  <c r="AC859"/>
  <c r="AC858"/>
  <c r="AC236"/>
  <c r="AC237"/>
  <c r="AC1642"/>
  <c r="AC1643"/>
  <c r="AC1634"/>
  <c r="AC1635"/>
  <c r="AC1723"/>
  <c r="AC1722"/>
  <c r="AC204"/>
  <c r="AC205"/>
  <c r="AC1610"/>
  <c r="AC1611"/>
  <c r="AC1602"/>
  <c r="AC1603"/>
  <c r="AC3386"/>
  <c r="AC3387"/>
  <c r="AC3316"/>
  <c r="AC3317"/>
  <c r="AC1129"/>
  <c r="AC1128"/>
  <c r="AC3412"/>
  <c r="AC3413"/>
  <c r="AC1329"/>
  <c r="AC1328"/>
  <c r="AC1361"/>
  <c r="AC1360"/>
  <c r="AC3057"/>
  <c r="AC3056"/>
  <c r="AC1297"/>
  <c r="AC1296"/>
  <c r="AC2992"/>
  <c r="AC2993"/>
  <c r="AC1233"/>
  <c r="AC1232"/>
  <c r="AC2928"/>
  <c r="AC2929"/>
  <c r="AC1425"/>
  <c r="AC1424"/>
  <c r="AC3121"/>
  <c r="AC3120"/>
  <c r="AC3153"/>
  <c r="AC3152"/>
  <c r="AC1254"/>
  <c r="AC1255"/>
  <c r="AC3089"/>
  <c r="AC3088"/>
  <c r="AC1191"/>
  <c r="AC1190"/>
  <c r="AC2503"/>
  <c r="AC2502"/>
  <c r="AC299"/>
  <c r="AC298"/>
  <c r="AC2695"/>
  <c r="AC2694"/>
  <c r="AC395"/>
  <c r="AC394"/>
  <c r="AC290"/>
  <c r="AC291"/>
  <c r="AC411"/>
  <c r="AC410"/>
  <c r="AC1258"/>
  <c r="AC1259"/>
  <c r="AC1250"/>
  <c r="AC1251"/>
  <c r="AC1338"/>
  <c r="AC1339"/>
  <c r="AC378"/>
  <c r="AC379"/>
  <c r="AC1226"/>
  <c r="AC1227"/>
  <c r="AC1219"/>
  <c r="AC1218"/>
  <c r="AC1306"/>
  <c r="AC1307"/>
  <c r="AC2246"/>
  <c r="AC2247"/>
  <c r="AC170"/>
  <c r="AC171"/>
  <c r="AC2439"/>
  <c r="AC2438"/>
  <c r="AC267"/>
  <c r="AC266"/>
  <c r="AC282"/>
  <c r="AC283"/>
  <c r="AC1130"/>
  <c r="AC1131"/>
  <c r="AC1123"/>
  <c r="AC1122"/>
  <c r="AC1210"/>
  <c r="AC1211"/>
  <c r="AC250"/>
  <c r="AC251"/>
  <c r="AC1098"/>
  <c r="AC1099"/>
  <c r="AC1091"/>
  <c r="AC1090"/>
  <c r="AC2302"/>
  <c r="AC2303"/>
  <c r="AC1903"/>
  <c r="AC1902"/>
  <c r="AC454"/>
  <c r="AC455"/>
  <c r="AC54"/>
  <c r="AC55"/>
  <c r="AC1944"/>
  <c r="AC1945"/>
  <c r="AC1544"/>
  <c r="AC1545"/>
  <c r="AC2622"/>
  <c r="AC2623"/>
  <c r="AC2223"/>
  <c r="AC2222"/>
  <c r="AC775"/>
  <c r="AC774"/>
  <c r="AC374"/>
  <c r="AC375"/>
  <c r="AC2520"/>
  <c r="AC2521"/>
  <c r="AC2120"/>
  <c r="AC2121"/>
  <c r="AC416"/>
  <c r="AC417"/>
  <c r="AC17"/>
  <c r="AC16"/>
  <c r="AC1266"/>
  <c r="AC1267"/>
  <c r="AC386"/>
  <c r="AC387"/>
  <c r="AC942"/>
  <c r="AC943"/>
  <c r="AC3096"/>
  <c r="AC3097"/>
  <c r="AC2696"/>
  <c r="AC2697"/>
  <c r="AC1241"/>
  <c r="AC1240"/>
  <c r="AC849"/>
  <c r="AC848"/>
  <c r="AC3162"/>
  <c r="AC3163"/>
  <c r="AC2962"/>
  <c r="AC2963"/>
  <c r="AC2163"/>
  <c r="AC2162"/>
  <c r="AC1234"/>
  <c r="AC1235"/>
  <c r="AC3417"/>
  <c r="AC3416"/>
  <c r="AC3017"/>
  <c r="AC3016"/>
  <c r="AC1561"/>
  <c r="AC1560"/>
  <c r="AC1160"/>
  <c r="AC1161"/>
  <c r="AC3451"/>
  <c r="AC3450"/>
  <c r="AC3250"/>
  <c r="AC3251"/>
  <c r="AC1877"/>
  <c r="AC1876"/>
  <c r="AC2725"/>
  <c r="AC2724"/>
  <c r="AC2741"/>
  <c r="AC2740"/>
  <c r="AC3589"/>
  <c r="AC3588"/>
  <c r="AC2709"/>
  <c r="AC2708"/>
  <c r="AC3557"/>
  <c r="AC3556"/>
  <c r="AC2677"/>
  <c r="AC2676"/>
  <c r="AC3524"/>
  <c r="AC3525"/>
  <c r="AC2773"/>
  <c r="AC2772"/>
  <c r="AC41"/>
  <c r="AC40"/>
  <c r="AC73"/>
  <c r="AC72"/>
  <c r="AC1777"/>
  <c r="AC1776"/>
  <c r="AC9"/>
  <c r="AC8"/>
  <c r="AC1712"/>
  <c r="AC1713"/>
  <c r="AC3025"/>
  <c r="AC3024"/>
  <c r="AC1126"/>
  <c r="AC1127"/>
  <c r="AC3217"/>
  <c r="AC3216"/>
  <c r="AC1319"/>
  <c r="AC1318"/>
  <c r="AC1350"/>
  <c r="AC1351"/>
  <c r="AC3047"/>
  <c r="AC3046"/>
  <c r="AC1287"/>
  <c r="AC1286"/>
  <c r="AC2982"/>
  <c r="AC2983"/>
  <c r="AC2768"/>
  <c r="AC2769"/>
  <c r="AC870"/>
  <c r="AC871"/>
  <c r="AC2960"/>
  <c r="AC2961"/>
  <c r="AC1063"/>
  <c r="AC1062"/>
  <c r="AC1095"/>
  <c r="AC1094"/>
  <c r="AC2791"/>
  <c r="AC2790"/>
  <c r="AC1031"/>
  <c r="AC1030"/>
  <c r="AC2727"/>
  <c r="AC2726"/>
  <c r="AC1268"/>
  <c r="AC1269"/>
  <c r="AC2117"/>
  <c r="AC2116"/>
  <c r="AC1365"/>
  <c r="AC1364"/>
  <c r="AC2213"/>
  <c r="AC2212"/>
  <c r="AC2228"/>
  <c r="AC2229"/>
  <c r="AC3077"/>
  <c r="AC3076"/>
  <c r="AC2197"/>
  <c r="AC2196"/>
  <c r="AC3045"/>
  <c r="AC3044"/>
  <c r="AC2164"/>
  <c r="AC2165"/>
  <c r="AC3012"/>
  <c r="AC3013"/>
  <c r="AC2261"/>
  <c r="AC2260"/>
  <c r="AC3109"/>
  <c r="AC3108"/>
  <c r="AC3125"/>
  <c r="AC3124"/>
  <c r="AC745"/>
  <c r="AC744"/>
  <c r="AC3093"/>
  <c r="AC3092"/>
  <c r="AC681"/>
  <c r="AC680"/>
  <c r="AC2001"/>
  <c r="AC2000"/>
  <c r="AC94"/>
  <c r="AC95"/>
  <c r="AC2192"/>
  <c r="AC2193"/>
  <c r="AC287"/>
  <c r="AC286"/>
  <c r="AC318"/>
  <c r="AC319"/>
  <c r="AC2022"/>
  <c r="AC2023"/>
  <c r="AC254"/>
  <c r="AC255"/>
  <c r="AC1959"/>
  <c r="AC1958"/>
  <c r="AC1744"/>
  <c r="AC1745"/>
  <c r="AC3440"/>
  <c r="AC3441"/>
  <c r="AC1937"/>
  <c r="AC1936"/>
  <c r="AC31"/>
  <c r="AC30"/>
  <c r="AC62"/>
  <c r="AC63"/>
  <c r="AC1767"/>
  <c r="AC1766"/>
  <c r="AC3600"/>
  <c r="AC3601"/>
  <c r="AC1703"/>
  <c r="AC1702"/>
  <c r="AC2905"/>
  <c r="AC2904"/>
  <c r="AC3374"/>
  <c r="AC3375"/>
  <c r="AC1663"/>
  <c r="AC1662"/>
  <c r="AC1263"/>
  <c r="AC1262"/>
  <c r="AC71"/>
  <c r="AC70"/>
  <c r="AC3272"/>
  <c r="AC3273"/>
  <c r="AC1816"/>
  <c r="AC1817"/>
  <c r="AC1417"/>
  <c r="AC1416"/>
  <c r="AC3578"/>
  <c r="AC3579"/>
  <c r="AC3378"/>
  <c r="AC3379"/>
  <c r="AC2394"/>
  <c r="AC2395"/>
  <c r="AC2322"/>
  <c r="AC2323"/>
  <c r="AC2238"/>
  <c r="AC2239"/>
  <c r="AC1839"/>
  <c r="AC1838"/>
  <c r="AC135"/>
  <c r="AC134"/>
  <c r="AC3337"/>
  <c r="AC3336"/>
  <c r="AC2136"/>
  <c r="AC2137"/>
  <c r="AC1737"/>
  <c r="AC1736"/>
  <c r="AC289"/>
  <c r="AC288"/>
  <c r="AC3539"/>
  <c r="AC3538"/>
  <c r="AC2810"/>
  <c r="AC2811"/>
  <c r="AC2610"/>
  <c r="AC2611"/>
  <c r="AC1555"/>
  <c r="AC1554"/>
  <c r="AC464"/>
  <c r="AC465"/>
  <c r="AC3098"/>
  <c r="AC3099"/>
  <c r="AC2898"/>
  <c r="AC2899"/>
  <c r="AC1971"/>
  <c r="AC1970"/>
  <c r="AC914"/>
  <c r="AC915"/>
  <c r="AC2874"/>
  <c r="AC2875"/>
  <c r="AC3059"/>
  <c r="AC3058"/>
  <c r="AC2010"/>
  <c r="AC2011"/>
  <c r="AC2130"/>
  <c r="AC2131"/>
  <c r="AC3400"/>
  <c r="AC3401"/>
  <c r="AC2174"/>
  <c r="AC2175"/>
  <c r="AC1774"/>
  <c r="AC1775"/>
  <c r="AC583"/>
  <c r="AC582"/>
  <c r="AC182"/>
  <c r="AC183"/>
  <c r="AC2328"/>
  <c r="AC2329"/>
  <c r="AC1929"/>
  <c r="AC1928"/>
  <c r="AC481"/>
  <c r="AC480"/>
  <c r="AC81"/>
  <c r="AC80"/>
  <c r="AC2779"/>
  <c r="AC2778"/>
  <c r="AC2578"/>
  <c r="AC2579"/>
  <c r="AC3134"/>
  <c r="AC3135"/>
  <c r="AC2734"/>
  <c r="AC2735"/>
  <c r="AC1279"/>
  <c r="AC1278"/>
  <c r="AC878"/>
  <c r="AC879"/>
  <c r="AC3032"/>
  <c r="AC3033"/>
  <c r="AC2633"/>
  <c r="AC2632"/>
  <c r="AC929"/>
  <c r="AC928"/>
  <c r="AC529"/>
  <c r="AC528"/>
  <c r="AC3198"/>
  <c r="AC3199"/>
  <c r="AC2798"/>
  <c r="AC2799"/>
  <c r="AC1598"/>
  <c r="AC1599"/>
  <c r="AC1198"/>
  <c r="AC1199"/>
  <c r="AC3352"/>
  <c r="AC3353"/>
  <c r="AC2953"/>
  <c r="AC2952"/>
  <c r="AC1496"/>
  <c r="AC1497"/>
  <c r="AC1105"/>
  <c r="AC1104"/>
  <c r="AC3291"/>
  <c r="AC3290"/>
  <c r="AC3091"/>
  <c r="AC3090"/>
  <c r="AC3346"/>
  <c r="AC3347"/>
  <c r="AC3040"/>
  <c r="AC3041"/>
  <c r="AC1847"/>
  <c r="AC1846"/>
  <c r="AC3233"/>
  <c r="AC3232"/>
  <c r="AC2039"/>
  <c r="AC2038"/>
  <c r="AC1367"/>
  <c r="AC1366"/>
  <c r="AC82"/>
  <c r="AC83"/>
  <c r="AC1303"/>
  <c r="AC1302"/>
  <c r="AC51"/>
  <c r="AC50"/>
  <c r="AC1239"/>
  <c r="AC1238"/>
  <c r="AC19"/>
  <c r="AC18"/>
  <c r="AC1431"/>
  <c r="AC1430"/>
  <c r="AC114"/>
  <c r="AC115"/>
  <c r="AC3158"/>
  <c r="AC3159"/>
  <c r="AC388"/>
  <c r="AC389"/>
  <c r="AC3095"/>
  <c r="AC3094"/>
  <c r="AC356"/>
  <c r="AC357"/>
  <c r="AC1013"/>
  <c r="AC1012"/>
  <c r="AC1861"/>
  <c r="AC1860"/>
  <c r="AC1109"/>
  <c r="AC1108"/>
  <c r="AC1957"/>
  <c r="AC1956"/>
  <c r="AC1972"/>
  <c r="AC1973"/>
  <c r="AC2821"/>
  <c r="AC2820"/>
  <c r="AC1941"/>
  <c r="AC1940"/>
  <c r="AC2788"/>
  <c r="AC2789"/>
  <c r="AC885"/>
  <c r="AC884"/>
  <c r="AC1732"/>
  <c r="AC1733"/>
  <c r="AC980"/>
  <c r="AC981"/>
  <c r="AC1829"/>
  <c r="AC1828"/>
  <c r="AC1845"/>
  <c r="AC1844"/>
  <c r="AC2693"/>
  <c r="AC2692"/>
  <c r="AC1813"/>
  <c r="AC1812"/>
  <c r="AC2661"/>
  <c r="AC2660"/>
  <c r="AC2017"/>
  <c r="AC2016"/>
  <c r="AC815"/>
  <c r="AC814"/>
  <c r="AC3598"/>
  <c r="AC3599"/>
  <c r="AC2209"/>
  <c r="AC2208"/>
  <c r="AC1015"/>
  <c r="AC1014"/>
  <c r="AC335"/>
  <c r="AC334"/>
  <c r="AC2743"/>
  <c r="AC2742"/>
  <c r="AC270"/>
  <c r="AC271"/>
  <c r="AC2678"/>
  <c r="AC2679"/>
  <c r="AC207"/>
  <c r="AC206"/>
  <c r="AC2615"/>
  <c r="AC2614"/>
  <c r="AC399"/>
  <c r="AC398"/>
  <c r="AC2807"/>
  <c r="AC2806"/>
  <c r="AC2134"/>
  <c r="AC2135"/>
  <c r="AC467"/>
  <c r="AC466"/>
  <c r="AC2071"/>
  <c r="AC2070"/>
  <c r="AC434"/>
  <c r="AC435"/>
  <c r="AC501"/>
  <c r="AC500"/>
  <c r="AC1348"/>
  <c r="AC1349"/>
  <c r="AC596"/>
  <c r="AC597"/>
  <c r="AC1445"/>
  <c r="AC1444"/>
  <c r="AC1460"/>
  <c r="AC1461"/>
  <c r="AC2308"/>
  <c r="AC2309"/>
  <c r="AC1428"/>
  <c r="AC1429"/>
  <c r="AC2277"/>
  <c r="AC2276"/>
  <c r="AC373"/>
  <c r="AC372"/>
  <c r="AC1220"/>
  <c r="AC1221"/>
  <c r="AC469"/>
  <c r="AC468"/>
  <c r="AC1317"/>
  <c r="AC1316"/>
  <c r="AC1332"/>
  <c r="AC1333"/>
  <c r="AC2181"/>
  <c r="AC2180"/>
  <c r="AC1020"/>
  <c r="AC1021"/>
  <c r="AC2221"/>
  <c r="AC2220"/>
  <c r="AC65"/>
  <c r="AC64"/>
  <c r="AC48"/>
  <c r="AC49"/>
  <c r="AC1117"/>
  <c r="AC1116"/>
  <c r="AC2317"/>
  <c r="AC2316"/>
  <c r="AC256"/>
  <c r="AC257"/>
  <c r="AC241"/>
  <c r="AC240"/>
  <c r="AC1980"/>
  <c r="AC1981"/>
  <c r="AC3180"/>
  <c r="AC3181"/>
  <c r="AC1977"/>
  <c r="AC1976"/>
  <c r="AC1961"/>
  <c r="AC1960"/>
  <c r="AC1949"/>
  <c r="AC1948"/>
  <c r="AC3149"/>
  <c r="AC3148"/>
  <c r="AC1913"/>
  <c r="AC1912"/>
  <c r="AC1897"/>
  <c r="AC1896"/>
  <c r="AC1917"/>
  <c r="AC1916"/>
  <c r="AC3117"/>
  <c r="AC3116"/>
  <c r="AC1849"/>
  <c r="AC1848"/>
  <c r="AC1833"/>
  <c r="AC1832"/>
  <c r="AC2013"/>
  <c r="AC2012"/>
  <c r="AC3212"/>
  <c r="AC3213"/>
  <c r="AC2040"/>
  <c r="AC2041"/>
  <c r="AC2025"/>
  <c r="AC2024"/>
  <c r="AC2876"/>
  <c r="AC2877"/>
  <c r="AC952"/>
  <c r="AC953"/>
  <c r="AC167"/>
  <c r="AC166"/>
  <c r="AC151"/>
  <c r="AC150"/>
  <c r="AC2845"/>
  <c r="AC2844"/>
  <c r="AC889"/>
  <c r="AC888"/>
  <c r="AC102"/>
  <c r="AC103"/>
  <c r="AC87"/>
  <c r="AC86"/>
  <c r="AC1505"/>
  <c r="AC1504"/>
  <c r="AC303"/>
  <c r="AC302"/>
  <c r="AC3103"/>
  <c r="AC3102"/>
  <c r="AC3086"/>
  <c r="AC3087"/>
  <c r="AC1697"/>
  <c r="AC1696"/>
  <c r="AC495"/>
  <c r="AC494"/>
  <c r="AC3295"/>
  <c r="AC3294"/>
  <c r="AC3278"/>
  <c r="AC3279"/>
  <c r="AC3424"/>
  <c r="AC3425"/>
  <c r="AC2231"/>
  <c r="AC2230"/>
  <c r="AC3360"/>
  <c r="AC3361"/>
  <c r="AC2166"/>
  <c r="AC2167"/>
  <c r="AC1249"/>
  <c r="AC1248"/>
  <c r="AC47"/>
  <c r="AC46"/>
  <c r="AC2847"/>
  <c r="AC2846"/>
  <c r="AC2830"/>
  <c r="AC2831"/>
  <c r="AC1440"/>
  <c r="AC1441"/>
  <c r="AC239"/>
  <c r="AC238"/>
  <c r="AC3038"/>
  <c r="AC3039"/>
  <c r="AC3023"/>
  <c r="AC3022"/>
  <c r="AC3168"/>
  <c r="AC3169"/>
  <c r="AC1974"/>
  <c r="AC1975"/>
  <c r="AC3105"/>
  <c r="AC3104"/>
  <c r="AC1910"/>
  <c r="AC1911"/>
  <c r="AC509"/>
  <c r="AC508"/>
  <c r="AC1709"/>
  <c r="AC1708"/>
  <c r="AC3115"/>
  <c r="AC3114"/>
  <c r="AC3106"/>
  <c r="AC3107"/>
  <c r="AC605"/>
  <c r="AC604"/>
  <c r="AC1805"/>
  <c r="AC1804"/>
  <c r="AC3210"/>
  <c r="AC3211"/>
  <c r="AC3203"/>
  <c r="AC3202"/>
  <c r="AC1468"/>
  <c r="AC1469"/>
  <c r="AC2669"/>
  <c r="AC2668"/>
  <c r="AC961"/>
  <c r="AC960"/>
  <c r="AC944"/>
  <c r="AC945"/>
  <c r="AC1436"/>
  <c r="AC1437"/>
  <c r="AC2636"/>
  <c r="AC2637"/>
  <c r="AC897"/>
  <c r="AC896"/>
  <c r="AC880"/>
  <c r="AC881"/>
  <c r="AC1405"/>
  <c r="AC1404"/>
  <c r="AC2605"/>
  <c r="AC2604"/>
  <c r="AC833"/>
  <c r="AC832"/>
  <c r="AC817"/>
  <c r="AC816"/>
  <c r="AC1501"/>
  <c r="AC1500"/>
  <c r="AC2701"/>
  <c r="AC2700"/>
  <c r="AC1024"/>
  <c r="AC1025"/>
  <c r="AC1009"/>
  <c r="AC1008"/>
  <c r="AC2364"/>
  <c r="AC2365"/>
  <c r="AC3565"/>
  <c r="AC3564"/>
  <c r="AC2745"/>
  <c r="AC2744"/>
  <c r="AC2729"/>
  <c r="AC2728"/>
  <c r="AC2333"/>
  <c r="AC2332"/>
  <c r="AC3532"/>
  <c r="AC3533"/>
  <c r="AC2681"/>
  <c r="AC2680"/>
  <c r="AC2664"/>
  <c r="AC2665"/>
  <c r="AC472"/>
  <c r="AC473"/>
  <c r="AC2880"/>
  <c r="AC2881"/>
  <c r="AC2078"/>
  <c r="AC2079"/>
  <c r="AC2062"/>
  <c r="AC2063"/>
  <c r="AC664"/>
  <c r="AC665"/>
  <c r="AC3073"/>
  <c r="AC3072"/>
  <c r="AC2271"/>
  <c r="AC2270"/>
  <c r="AC2255"/>
  <c r="AC2254"/>
  <c r="AC2401"/>
  <c r="AC2400"/>
  <c r="AC1206"/>
  <c r="AC1207"/>
  <c r="AC2336"/>
  <c r="AC2337"/>
  <c r="AC1142"/>
  <c r="AC1143"/>
  <c r="AC216"/>
  <c r="AC217"/>
  <c r="AC2624"/>
  <c r="AC2625"/>
  <c r="AC1822"/>
  <c r="AC1823"/>
  <c r="AC1806"/>
  <c r="AC1807"/>
  <c r="AC408"/>
  <c r="AC409"/>
  <c r="AC2817"/>
  <c r="AC2816"/>
  <c r="AC2015"/>
  <c r="AC2014"/>
  <c r="AC1998"/>
  <c r="AC1999"/>
  <c r="AC2145"/>
  <c r="AC2144"/>
  <c r="AC950"/>
  <c r="AC951"/>
  <c r="AC2080"/>
  <c r="AC2081"/>
  <c r="AC887"/>
  <c r="AC886"/>
  <c r="AC755"/>
  <c r="AC754"/>
  <c r="AC1342"/>
  <c r="AC1343"/>
  <c r="AC2558"/>
  <c r="AC2559"/>
  <c r="AC2158"/>
  <c r="AC2159"/>
  <c r="AC711"/>
  <c r="AC710"/>
  <c r="AC310"/>
  <c r="AC311"/>
  <c r="AC2200"/>
  <c r="AC2201"/>
  <c r="AC1800"/>
  <c r="AC1801"/>
  <c r="AC608"/>
  <c r="AC609"/>
  <c r="AC208"/>
  <c r="AC209"/>
  <c r="AC2971"/>
  <c r="AC2970"/>
  <c r="AC2770"/>
  <c r="AC2771"/>
  <c r="AC1843"/>
  <c r="AC1842"/>
  <c r="AC786"/>
  <c r="AC787"/>
  <c r="AC2878"/>
  <c r="AC2879"/>
  <c r="AC2479"/>
  <c r="AC2478"/>
  <c r="AC1022"/>
  <c r="AC1023"/>
  <c r="AC631"/>
  <c r="AC630"/>
  <c r="AC2776"/>
  <c r="AC2777"/>
  <c r="AC2376"/>
  <c r="AC2377"/>
  <c r="AC672"/>
  <c r="AC673"/>
  <c r="AC272"/>
  <c r="AC273"/>
  <c r="AC2586"/>
  <c r="AC2587"/>
  <c r="AC2930"/>
  <c r="AC2931"/>
  <c r="AC2002"/>
  <c r="AC2003"/>
  <c r="AC1075"/>
  <c r="AC1074"/>
  <c r="AC2495"/>
  <c r="AC2494"/>
  <c r="AC2095"/>
  <c r="AC2094"/>
  <c r="AC391"/>
  <c r="AC390"/>
  <c r="AC3592"/>
  <c r="AC3593"/>
  <c r="AC2751"/>
  <c r="AC2750"/>
  <c r="AC2350"/>
  <c r="AC2351"/>
  <c r="AC646"/>
  <c r="AC647"/>
  <c r="AC246"/>
  <c r="AC247"/>
  <c r="AC2648"/>
  <c r="AC2649"/>
  <c r="AC2248"/>
  <c r="AC2249"/>
  <c r="AC801"/>
  <c r="AC800"/>
  <c r="AC400"/>
  <c r="AC401"/>
  <c r="AC3066"/>
  <c r="AC3067"/>
  <c r="AC2867"/>
  <c r="AC2866"/>
  <c r="AC1811"/>
  <c r="AC1810"/>
  <c r="AC3071"/>
  <c r="AC3070"/>
  <c r="AC2670"/>
  <c r="AC2671"/>
  <c r="AC1215"/>
  <c r="AC1214"/>
  <c r="AC823"/>
  <c r="AC822"/>
  <c r="AC2712"/>
  <c r="AC2713"/>
  <c r="AC2312"/>
  <c r="AC2313"/>
  <c r="AC1120"/>
  <c r="AC1121"/>
  <c r="AC720"/>
  <c r="AC721"/>
  <c r="AC3226"/>
  <c r="AC3227"/>
  <c r="AC3027"/>
  <c r="AC3026"/>
  <c r="AC1946"/>
  <c r="AC1947"/>
  <c r="AC2099"/>
  <c r="AC2098"/>
  <c r="AC1042"/>
  <c r="AC1043"/>
  <c r="AC2814"/>
  <c r="AC2815"/>
  <c r="AC2415"/>
  <c r="AC2414"/>
  <c r="AC959"/>
  <c r="AC958"/>
  <c r="AC567"/>
  <c r="AC566"/>
  <c r="AC2457"/>
  <c r="AC2456"/>
  <c r="AC2057"/>
  <c r="AC2056"/>
  <c r="AC2291"/>
  <c r="AC2290"/>
  <c r="AC1362"/>
  <c r="AC1363"/>
  <c r="AC1522"/>
  <c r="AC1523"/>
  <c r="AC594"/>
  <c r="AC595"/>
  <c r="AC966"/>
  <c r="AC967"/>
  <c r="AC2662"/>
  <c r="AC2663"/>
  <c r="AC1159"/>
  <c r="AC1158"/>
  <c r="AC2855"/>
  <c r="AC2854"/>
  <c r="AC2887"/>
  <c r="AC2886"/>
  <c r="AC355"/>
  <c r="AC354"/>
  <c r="AC323"/>
  <c r="AC322"/>
  <c r="AC571"/>
  <c r="AC570"/>
  <c r="AC2823"/>
  <c r="AC2822"/>
  <c r="AC459"/>
  <c r="AC458"/>
  <c r="AC515"/>
  <c r="AC514"/>
  <c r="AC2759"/>
  <c r="AC2758"/>
  <c r="AC426"/>
  <c r="AC427"/>
  <c r="AC419"/>
  <c r="AC418"/>
  <c r="AC2951"/>
  <c r="AC2950"/>
  <c r="AC483"/>
  <c r="AC482"/>
  <c r="AC451"/>
  <c r="AC450"/>
  <c r="AC603"/>
  <c r="AC602"/>
  <c r="AC539"/>
  <c r="AC538"/>
  <c r="AC1387"/>
  <c r="AC1386"/>
  <c r="AC1379"/>
  <c r="AC1378"/>
  <c r="AC1467"/>
  <c r="AC1466"/>
  <c r="AC506"/>
  <c r="AC507"/>
  <c r="AC1355"/>
  <c r="AC1354"/>
  <c r="AC1347"/>
  <c r="AC1346"/>
  <c r="AC252"/>
  <c r="AC253"/>
  <c r="AC1453"/>
  <c r="AC1452"/>
  <c r="AC2859"/>
  <c r="AC2858"/>
  <c r="AC2850"/>
  <c r="AC2851"/>
  <c r="AC349"/>
  <c r="AC348"/>
  <c r="AC1549"/>
  <c r="AC1548"/>
  <c r="AC2955"/>
  <c r="AC2954"/>
  <c r="AC2946"/>
  <c r="AC2947"/>
  <c r="AC1212"/>
  <c r="AC1213"/>
  <c r="AC2413"/>
  <c r="AC2412"/>
  <c r="AC449"/>
  <c r="AC448"/>
  <c r="AC432"/>
  <c r="AC433"/>
  <c r="AC1180"/>
  <c r="AC1181"/>
  <c r="AC2381"/>
  <c r="AC2380"/>
  <c r="AC385"/>
  <c r="AC384"/>
  <c r="AC368"/>
  <c r="AC369"/>
  <c r="AC125"/>
  <c r="AC124"/>
  <c r="AC1325"/>
  <c r="AC1324"/>
  <c r="AC2730"/>
  <c r="AC2731"/>
  <c r="AC2723"/>
  <c r="AC2722"/>
  <c r="AC220"/>
  <c r="AC221"/>
  <c r="AC1421"/>
  <c r="AC1420"/>
  <c r="AC2827"/>
  <c r="AC2826"/>
  <c r="AC2819"/>
  <c r="AC2818"/>
  <c r="AC1084"/>
  <c r="AC1085"/>
  <c r="AC2284"/>
  <c r="AC2285"/>
  <c r="AC193"/>
  <c r="AC192"/>
  <c r="AC176"/>
  <c r="AC177"/>
  <c r="AC1053"/>
  <c r="AC1052"/>
  <c r="AC2253"/>
  <c r="AC2252"/>
  <c r="AC129"/>
  <c r="AC128"/>
  <c r="AC112"/>
  <c r="AC113"/>
  <c r="AC327"/>
  <c r="AC326"/>
  <c r="AC3536"/>
  <c r="AC3537"/>
  <c r="AC1638"/>
  <c r="AC1639"/>
  <c r="AC127"/>
  <c r="AC126"/>
  <c r="AC1831"/>
  <c r="AC1830"/>
  <c r="AC1863"/>
  <c r="AC1862"/>
  <c r="AC3559"/>
  <c r="AC3558"/>
  <c r="AC1799"/>
  <c r="AC1798"/>
  <c r="AC3495"/>
  <c r="AC3494"/>
  <c r="AC1735"/>
  <c r="AC1734"/>
  <c r="AC3430"/>
  <c r="AC3431"/>
  <c r="AC1927"/>
  <c r="AC1926"/>
  <c r="AC11"/>
  <c r="AC10"/>
  <c r="AC27"/>
  <c r="AC26"/>
  <c r="AC875"/>
  <c r="AC874"/>
  <c r="AC866"/>
  <c r="AC867"/>
  <c r="AC954"/>
  <c r="AC955"/>
  <c r="AC3591"/>
  <c r="AC3590"/>
  <c r="AC843"/>
  <c r="AC842"/>
  <c r="AC834"/>
  <c r="AC835"/>
  <c r="AC922"/>
  <c r="AC923"/>
  <c r="AC940"/>
  <c r="AC941"/>
  <c r="AC2346"/>
  <c r="AC2347"/>
  <c r="AC2338"/>
  <c r="AC2339"/>
  <c r="AC2427"/>
  <c r="AC2426"/>
  <c r="AC1037"/>
  <c r="AC1036"/>
  <c r="AC2442"/>
  <c r="AC2443"/>
  <c r="AC2435"/>
  <c r="AC2434"/>
  <c r="AC701"/>
  <c r="AC700"/>
  <c r="AC1900"/>
  <c r="AC1901"/>
  <c r="AC3306"/>
  <c r="AC3307"/>
  <c r="AC3298"/>
  <c r="AC3299"/>
  <c r="AC668"/>
  <c r="AC669"/>
  <c r="AC1869"/>
  <c r="AC1868"/>
  <c r="AC3274"/>
  <c r="AC3275"/>
  <c r="AC3267"/>
  <c r="AC3266"/>
  <c r="AC352"/>
  <c r="AC353"/>
  <c r="AC812"/>
  <c r="AC813"/>
  <c r="AC2218"/>
  <c r="AC2219"/>
  <c r="AC2210"/>
  <c r="AC2211"/>
  <c r="AC2298"/>
  <c r="AC2299"/>
  <c r="AC909"/>
  <c r="AC908"/>
  <c r="AC2314"/>
  <c r="AC2315"/>
  <c r="AC2306"/>
  <c r="AC2307"/>
  <c r="AC573"/>
  <c r="AC572"/>
  <c r="AC1772"/>
  <c r="AC1773"/>
  <c r="AC3178"/>
  <c r="AC3179"/>
  <c r="AC3170"/>
  <c r="AC3171"/>
  <c r="AC540"/>
  <c r="AC541"/>
  <c r="AC1741"/>
  <c r="AC1740"/>
  <c r="AC3147"/>
  <c r="AC3146"/>
  <c r="AC3139"/>
  <c r="AC3138"/>
  <c r="AC1300"/>
  <c r="AC1301"/>
  <c r="AC2149"/>
  <c r="AC2148"/>
  <c r="AC2505"/>
  <c r="AC2504"/>
  <c r="AC1057"/>
  <c r="AC1056"/>
  <c r="AC657"/>
  <c r="AC656"/>
  <c r="AC3194"/>
  <c r="AC3195"/>
  <c r="AC2994"/>
  <c r="AC2995"/>
  <c r="AC1939"/>
  <c r="AC1938"/>
  <c r="AC1138"/>
  <c r="AC1139"/>
  <c r="AC1369"/>
  <c r="AC1368"/>
  <c r="AC976"/>
  <c r="AC977"/>
  <c r="AC3354"/>
  <c r="AC3355"/>
  <c r="AC3155"/>
  <c r="AC3154"/>
  <c r="AC2202"/>
  <c r="AC2203"/>
  <c r="AC2227"/>
  <c r="AC2226"/>
  <c r="AC1171"/>
  <c r="AC1170"/>
  <c r="AC3327"/>
  <c r="AC3326"/>
  <c r="AC2926"/>
  <c r="AC2927"/>
  <c r="AC1470"/>
  <c r="AC1471"/>
  <c r="AC1071"/>
  <c r="AC1070"/>
  <c r="AC2969"/>
  <c r="AC2968"/>
  <c r="AC2569"/>
  <c r="AC2568"/>
  <c r="AC3246"/>
  <c r="AC3247"/>
  <c r="AC1790"/>
  <c r="AC1791"/>
  <c r="AC1391"/>
  <c r="AC1390"/>
  <c r="AC3544"/>
  <c r="AC3545"/>
  <c r="AC3145"/>
  <c r="AC3144"/>
  <c r="AC1433"/>
  <c r="AC1432"/>
  <c r="AC1041"/>
  <c r="AC1040"/>
  <c r="AC2139"/>
  <c r="AC2138"/>
  <c r="AC2194"/>
  <c r="AC2195"/>
  <c r="AC1394"/>
  <c r="AC1395"/>
  <c r="AC259"/>
  <c r="AC258"/>
  <c r="AC3518"/>
  <c r="AC3519"/>
  <c r="AC3119"/>
  <c r="AC3118"/>
  <c r="AC1407"/>
  <c r="AC1406"/>
  <c r="AC1007"/>
  <c r="AC1006"/>
  <c r="AC3439"/>
  <c r="AC3438"/>
  <c r="AC1982"/>
  <c r="AC1983"/>
  <c r="AC1583"/>
  <c r="AC1582"/>
  <c r="AC3481"/>
  <c r="AC3480"/>
  <c r="AC3081"/>
  <c r="AC3080"/>
  <c r="AC1967"/>
  <c r="AC1966"/>
  <c r="AC518"/>
  <c r="AC519"/>
  <c r="AC118"/>
  <c r="AC119"/>
  <c r="AC2265"/>
  <c r="AC2264"/>
  <c r="AC1864"/>
  <c r="AC1865"/>
  <c r="AC160"/>
  <c r="AC161"/>
  <c r="AC3474"/>
  <c r="AC3475"/>
  <c r="AC1690"/>
  <c r="AC1691"/>
  <c r="AC2674"/>
  <c r="AC2675"/>
  <c r="AC1746"/>
  <c r="AC1747"/>
  <c r="AC819"/>
  <c r="AC818"/>
  <c r="AC838"/>
  <c r="AC839"/>
  <c r="AC438"/>
  <c r="AC439"/>
  <c r="AC2585"/>
  <c r="AC2584"/>
  <c r="AC2184"/>
  <c r="AC2185"/>
  <c r="AC737"/>
  <c r="AC736"/>
  <c r="AC337"/>
  <c r="AC336"/>
  <c r="AC2907"/>
  <c r="AC2906"/>
  <c r="AC2706"/>
  <c r="AC2707"/>
  <c r="AC1906"/>
  <c r="AC1907"/>
  <c r="AC979"/>
  <c r="AC978"/>
  <c r="AC2430"/>
  <c r="AC2431"/>
  <c r="AC2030"/>
  <c r="AC2031"/>
  <c r="AC3006"/>
  <c r="AC3007"/>
  <c r="AC2606"/>
  <c r="AC2607"/>
  <c r="AC894"/>
  <c r="AC895"/>
  <c r="AC502"/>
  <c r="AC503"/>
  <c r="AC3314"/>
  <c r="AC3315"/>
  <c r="AC2522"/>
  <c r="AC2523"/>
  <c r="AC2386"/>
  <c r="AC2387"/>
  <c r="AC1458"/>
  <c r="AC1459"/>
  <c r="AC1434"/>
  <c r="AC1435"/>
  <c r="AC2546"/>
  <c r="AC2547"/>
  <c r="AC1619"/>
  <c r="AC1618"/>
  <c r="AC690"/>
  <c r="AC691"/>
  <c r="AC2074"/>
  <c r="AC2075"/>
  <c r="AC3582"/>
  <c r="AC3583"/>
  <c r="AC3182"/>
  <c r="AC3183"/>
  <c r="AC1727"/>
  <c r="AC1726"/>
  <c r="AC1327"/>
  <c r="AC1326"/>
  <c r="AC3224"/>
  <c r="AC3225"/>
  <c r="AC2824"/>
  <c r="AC2825"/>
  <c r="AC1624"/>
  <c r="AC1625"/>
  <c r="AC1225"/>
  <c r="AC1224"/>
  <c r="AC3483"/>
  <c r="AC3482"/>
  <c r="AC3282"/>
  <c r="AC3283"/>
  <c r="AC2458"/>
  <c r="AC2459"/>
  <c r="AC2355"/>
  <c r="AC2354"/>
  <c r="AC1299"/>
  <c r="AC1298"/>
  <c r="AC3503"/>
  <c r="AC3502"/>
  <c r="AC2047"/>
  <c r="AC2046"/>
  <c r="AC1646"/>
  <c r="AC1647"/>
  <c r="AC199"/>
  <c r="AC198"/>
  <c r="AC2943"/>
  <c r="AC2942"/>
  <c r="AC2543"/>
  <c r="AC2542"/>
  <c r="AC1481"/>
  <c r="AC1480"/>
  <c r="AC32"/>
  <c r="AC33"/>
  <c r="AC3410"/>
  <c r="AC3411"/>
  <c r="AC2683"/>
  <c r="AC2682"/>
  <c r="AC2482"/>
  <c r="AC2483"/>
  <c r="AC1426"/>
  <c r="AC1427"/>
  <c r="AC627"/>
  <c r="AC626"/>
  <c r="AC97"/>
  <c r="AC96"/>
  <c r="AC3570"/>
  <c r="AC3571"/>
  <c r="AC2843"/>
  <c r="AC2842"/>
  <c r="AC2642"/>
  <c r="AC2643"/>
  <c r="AC1715"/>
  <c r="AC1714"/>
  <c r="AC658"/>
  <c r="AC659"/>
  <c r="AC1202"/>
  <c r="AC1203"/>
  <c r="AC1688"/>
  <c r="AC1689"/>
  <c r="AC1288"/>
  <c r="AC1289"/>
  <c r="AC3515"/>
  <c r="AC3514"/>
  <c r="AC3442"/>
  <c r="AC3443"/>
  <c r="AC2715"/>
  <c r="AC2714"/>
  <c r="AC2514"/>
  <c r="AC2515"/>
  <c r="AC1587"/>
  <c r="AC1586"/>
  <c r="AC490"/>
  <c r="AC491"/>
  <c r="AC3567"/>
  <c r="AC3566"/>
  <c r="AA1170" l="1"/>
  <c r="Z1170"/>
  <c r="Y1170"/>
  <c r="X1170"/>
  <c r="W1170"/>
  <c r="AA1354"/>
  <c r="Z1354"/>
  <c r="Y1354"/>
  <c r="X1354"/>
  <c r="W1354"/>
  <c r="W174"/>
  <c r="AA174"/>
  <c r="Z174"/>
  <c r="Y174"/>
  <c r="X174"/>
  <c r="AA1454"/>
  <c r="Z1454"/>
  <c r="Y1454"/>
  <c r="X1454"/>
  <c r="W1454"/>
  <c r="AA92"/>
  <c r="Z92"/>
  <c r="Y92"/>
  <c r="X92"/>
  <c r="W92"/>
  <c r="X1030"/>
  <c r="W1030"/>
  <c r="AA1030"/>
  <c r="Z1030"/>
  <c r="Y1030"/>
  <c r="AA520"/>
  <c r="Z520"/>
  <c r="Y520"/>
  <c r="X520"/>
  <c r="W520"/>
  <c r="Y620"/>
  <c r="X620"/>
  <c r="W620"/>
  <c r="AA620"/>
  <c r="Z620"/>
  <c r="AA1494"/>
  <c r="Y1494"/>
  <c r="Z1494"/>
  <c r="X1494"/>
  <c r="W1494"/>
  <c r="Y984"/>
  <c r="X984"/>
  <c r="W984"/>
  <c r="AA984"/>
  <c r="Z984"/>
  <c r="W1084"/>
  <c r="AA1084"/>
  <c r="Z1084"/>
  <c r="Y1084"/>
  <c r="X1084"/>
  <c r="AA905"/>
  <c r="Z905"/>
  <c r="Y905"/>
  <c r="X905"/>
  <c r="W905"/>
  <c r="AA1448"/>
  <c r="Z1448"/>
  <c r="Y1448"/>
  <c r="X1448"/>
  <c r="W1448"/>
  <c r="AA1548"/>
  <c r="Z1548"/>
  <c r="Y1548"/>
  <c r="X1548"/>
  <c r="W1548"/>
  <c r="W1709"/>
  <c r="AA1709"/>
  <c r="Z1709"/>
  <c r="Y1709"/>
  <c r="X1709"/>
  <c r="Z93"/>
  <c r="Y93"/>
  <c r="X93"/>
  <c r="W93"/>
  <c r="AA93"/>
  <c r="Y293"/>
  <c r="X293"/>
  <c r="W293"/>
  <c r="AA293"/>
  <c r="Z293"/>
  <c r="Y482"/>
  <c r="X482"/>
  <c r="W482"/>
  <c r="AA482"/>
  <c r="Z482"/>
  <c r="Z1149"/>
  <c r="Y1149"/>
  <c r="X1149"/>
  <c r="W1149"/>
  <c r="AA1149"/>
  <c r="Y1349"/>
  <c r="X1349"/>
  <c r="W1349"/>
  <c r="AA1349"/>
  <c r="Z1349"/>
  <c r="Z946"/>
  <c r="Y946"/>
  <c r="X946"/>
  <c r="W946"/>
  <c r="AA946"/>
  <c r="Z135"/>
  <c r="Y135"/>
  <c r="X135"/>
  <c r="W135"/>
  <c r="AA135"/>
  <c r="X235"/>
  <c r="W235"/>
  <c r="AA235"/>
  <c r="Z235"/>
  <c r="Y235"/>
  <c r="AA1410"/>
  <c r="Z1410"/>
  <c r="Y1410"/>
  <c r="X1410"/>
  <c r="W1410"/>
  <c r="X599"/>
  <c r="W599"/>
  <c r="AA599"/>
  <c r="Z599"/>
  <c r="Y599"/>
  <c r="Y699"/>
  <c r="X699"/>
  <c r="W699"/>
  <c r="AA699"/>
  <c r="Z699"/>
  <c r="X886"/>
  <c r="W886"/>
  <c r="AA886"/>
  <c r="Z886"/>
  <c r="Y886"/>
  <c r="X376"/>
  <c r="W376"/>
  <c r="AA376"/>
  <c r="Z376"/>
  <c r="Y376"/>
  <c r="AA476"/>
  <c r="Z476"/>
  <c r="Y476"/>
  <c r="X476"/>
  <c r="W476"/>
  <c r="X1414"/>
  <c r="W1414"/>
  <c r="AA1414"/>
  <c r="Z1414"/>
  <c r="Y1414"/>
  <c r="Y904"/>
  <c r="X904"/>
  <c r="W904"/>
  <c r="AA904"/>
  <c r="Z904"/>
  <c r="X1004"/>
  <c r="W1004"/>
  <c r="AA1004"/>
  <c r="Z1004"/>
  <c r="Y1004"/>
  <c r="Y721"/>
  <c r="X721"/>
  <c r="W721"/>
  <c r="AA721"/>
  <c r="Z721"/>
  <c r="X1368"/>
  <c r="W1368"/>
  <c r="AA1368"/>
  <c r="Z1368"/>
  <c r="Y1368"/>
  <c r="Z1468"/>
  <c r="Y1468"/>
  <c r="X1468"/>
  <c r="W1468"/>
  <c r="AA1468"/>
  <c r="W1677"/>
  <c r="AA1677"/>
  <c r="Z1677"/>
  <c r="Y1677"/>
  <c r="X1677"/>
  <c r="Z61"/>
  <c r="Y61"/>
  <c r="X61"/>
  <c r="W61"/>
  <c r="AA61"/>
  <c r="X261"/>
  <c r="W261"/>
  <c r="AA261"/>
  <c r="Z261"/>
  <c r="Y261"/>
  <c r="W338"/>
  <c r="X338"/>
  <c r="AA338"/>
  <c r="Z338"/>
  <c r="Y338"/>
  <c r="X861"/>
  <c r="Y861"/>
  <c r="W861"/>
  <c r="AA861"/>
  <c r="Z861"/>
  <c r="Z1061"/>
  <c r="X1061"/>
  <c r="Y1061"/>
  <c r="W1061"/>
  <c r="AA1061"/>
  <c r="X866"/>
  <c r="AA866"/>
  <c r="Z866"/>
  <c r="W866"/>
  <c r="Y866"/>
  <c r="X55"/>
  <c r="W55"/>
  <c r="AA55"/>
  <c r="Z55"/>
  <c r="Y55"/>
  <c r="W155"/>
  <c r="AA155"/>
  <c r="Z155"/>
  <c r="Y155"/>
  <c r="X155"/>
  <c r="Y1330"/>
  <c r="X1330"/>
  <c r="W1330"/>
  <c r="AA1330"/>
  <c r="Z1330"/>
  <c r="Y519"/>
  <c r="X519"/>
  <c r="W519"/>
  <c r="AA519"/>
  <c r="Z519"/>
  <c r="X619"/>
  <c r="W619"/>
  <c r="AA619"/>
  <c r="Z619"/>
  <c r="Y619"/>
  <c r="Z1794"/>
  <c r="Y1794"/>
  <c r="X1794"/>
  <c r="AA1794"/>
  <c r="W1794"/>
  <c r="Z983"/>
  <c r="Y983"/>
  <c r="X983"/>
  <c r="W983"/>
  <c r="AA983"/>
  <c r="W1083"/>
  <c r="AA1083"/>
  <c r="Z1083"/>
  <c r="Y1083"/>
  <c r="X1083"/>
  <c r="AA558"/>
  <c r="Z558"/>
  <c r="X558"/>
  <c r="Y558"/>
  <c r="W558"/>
  <c r="AA921"/>
  <c r="Z921"/>
  <c r="Y921"/>
  <c r="X921"/>
  <c r="W921"/>
  <c r="Y1086"/>
  <c r="X1086"/>
  <c r="W1086"/>
  <c r="AA1086"/>
  <c r="Z1086"/>
  <c r="X90"/>
  <c r="W90"/>
  <c r="AA90"/>
  <c r="Z90"/>
  <c r="Y90"/>
  <c r="AA1550"/>
  <c r="Z1550"/>
  <c r="Y1550"/>
  <c r="X1550"/>
  <c r="W1550"/>
  <c r="AA554"/>
  <c r="Z554"/>
  <c r="Y554"/>
  <c r="X554"/>
  <c r="W554"/>
  <c r="Z1018"/>
  <c r="Y1018"/>
  <c r="X1018"/>
  <c r="W1018"/>
  <c r="AA1018"/>
  <c r="Y1418"/>
  <c r="X1418"/>
  <c r="W1418"/>
  <c r="AA1418"/>
  <c r="Z1418"/>
  <c r="W913"/>
  <c r="AA913"/>
  <c r="Z913"/>
  <c r="Y913"/>
  <c r="X913"/>
  <c r="AA1433"/>
  <c r="Y1433"/>
  <c r="Z1433"/>
  <c r="W1433"/>
  <c r="X1433"/>
  <c r="Z193"/>
  <c r="Y193"/>
  <c r="X193"/>
  <c r="W193"/>
  <c r="AA193"/>
  <c r="Y459"/>
  <c r="X459"/>
  <c r="W459"/>
  <c r="AA459"/>
  <c r="Z459"/>
  <c r="AA1698"/>
  <c r="Z1698"/>
  <c r="Y1698"/>
  <c r="X1698"/>
  <c r="W1698"/>
  <c r="Y887"/>
  <c r="X887"/>
  <c r="W887"/>
  <c r="AA887"/>
  <c r="Z887"/>
  <c r="Z987"/>
  <c r="Y987"/>
  <c r="X987"/>
  <c r="W987"/>
  <c r="AA987"/>
  <c r="W1313"/>
  <c r="AA1313"/>
  <c r="Z1313"/>
  <c r="X1313"/>
  <c r="Y1313"/>
  <c r="W1351"/>
  <c r="AA1351"/>
  <c r="Z1351"/>
  <c r="Y1351"/>
  <c r="X1351"/>
  <c r="X1451"/>
  <c r="W1451"/>
  <c r="AA1451"/>
  <c r="Z1451"/>
  <c r="Y1451"/>
  <c r="AA222"/>
  <c r="Z222"/>
  <c r="Y222"/>
  <c r="X222"/>
  <c r="W222"/>
  <c r="Y33"/>
  <c r="X33"/>
  <c r="W33"/>
  <c r="AA33"/>
  <c r="Z33"/>
  <c r="W233"/>
  <c r="AA233"/>
  <c r="Z233"/>
  <c r="Y233"/>
  <c r="X233"/>
  <c r="W622"/>
  <c r="AA622"/>
  <c r="Z622"/>
  <c r="Y622"/>
  <c r="X622"/>
  <c r="X1045"/>
  <c r="AA1045"/>
  <c r="W1045"/>
  <c r="Z1045"/>
  <c r="Y1045"/>
  <c r="W1150"/>
  <c r="Y1150"/>
  <c r="Z1150"/>
  <c r="AA1150"/>
  <c r="X1150"/>
  <c r="W154"/>
  <c r="AA154"/>
  <c r="Z154"/>
  <c r="Y154"/>
  <c r="X154"/>
  <c r="AA1614"/>
  <c r="W1614"/>
  <c r="Z1614"/>
  <c r="Y1614"/>
  <c r="X1614"/>
  <c r="W618"/>
  <c r="AA618"/>
  <c r="Z618"/>
  <c r="Y618"/>
  <c r="X618"/>
  <c r="AA1082"/>
  <c r="Z1082"/>
  <c r="Y1082"/>
  <c r="X1082"/>
  <c r="W1082"/>
  <c r="AA743"/>
  <c r="Z743"/>
  <c r="Y743"/>
  <c r="X743"/>
  <c r="W743"/>
  <c r="Y843"/>
  <c r="X843"/>
  <c r="W843"/>
  <c r="AA843"/>
  <c r="Z843"/>
  <c r="Y1153"/>
  <c r="X1153"/>
  <c r="W1153"/>
  <c r="AA1153"/>
  <c r="Z1153"/>
  <c r="Y1271"/>
  <c r="X1271"/>
  <c r="AA1271"/>
  <c r="W1271"/>
  <c r="Z1271"/>
  <c r="Y1371"/>
  <c r="X1371"/>
  <c r="W1371"/>
  <c r="AA1371"/>
  <c r="Z1371"/>
  <c r="AA142"/>
  <c r="Z142"/>
  <c r="Y142"/>
  <c r="X142"/>
  <c r="W142"/>
  <c r="X1735"/>
  <c r="W1735"/>
  <c r="AA1735"/>
  <c r="Z1735"/>
  <c r="Y1735"/>
  <c r="W73"/>
  <c r="AA73"/>
  <c r="Z73"/>
  <c r="Y73"/>
  <c r="X73"/>
  <c r="AA606"/>
  <c r="Z606"/>
  <c r="Y606"/>
  <c r="X606"/>
  <c r="W606"/>
  <c r="AA1017"/>
  <c r="Z1017"/>
  <c r="Y1017"/>
  <c r="X1017"/>
  <c r="W1017"/>
  <c r="Y1006"/>
  <c r="W1006"/>
  <c r="AA1006"/>
  <c r="Z1006"/>
  <c r="X1006"/>
  <c r="Y10"/>
  <c r="AA10"/>
  <c r="Z10"/>
  <c r="X10"/>
  <c r="W10"/>
  <c r="W1534"/>
  <c r="Y1534"/>
  <c r="AA1534"/>
  <c r="Z1534"/>
  <c r="X1534"/>
  <c r="AA538"/>
  <c r="Z538"/>
  <c r="Y538"/>
  <c r="X538"/>
  <c r="W538"/>
  <c r="W1002"/>
  <c r="AA1002"/>
  <c r="Z1002"/>
  <c r="Y1002"/>
  <c r="X1002"/>
  <c r="Y1466"/>
  <c r="Z1466"/>
  <c r="X1466"/>
  <c r="W1466"/>
  <c r="AA1466"/>
  <c r="W1637"/>
  <c r="Z1637"/>
  <c r="AA1637"/>
  <c r="Y1637"/>
  <c r="X1637"/>
  <c r="AA246"/>
  <c r="Z246"/>
  <c r="Y246"/>
  <c r="X246"/>
  <c r="W246"/>
  <c r="W774"/>
  <c r="AA774"/>
  <c r="Z774"/>
  <c r="Y774"/>
  <c r="X774"/>
  <c r="AA264"/>
  <c r="Z264"/>
  <c r="Y264"/>
  <c r="X264"/>
  <c r="W264"/>
  <c r="W364"/>
  <c r="AA364"/>
  <c r="Z364"/>
  <c r="Y364"/>
  <c r="X364"/>
  <c r="AA1238"/>
  <c r="Z1238"/>
  <c r="Y1238"/>
  <c r="X1238"/>
  <c r="W1238"/>
  <c r="Y728"/>
  <c r="X728"/>
  <c r="W728"/>
  <c r="AA728"/>
  <c r="Z728"/>
  <c r="X828"/>
  <c r="W828"/>
  <c r="AA828"/>
  <c r="Z828"/>
  <c r="Y828"/>
  <c r="AA1702"/>
  <c r="Z1702"/>
  <c r="Y1702"/>
  <c r="X1702"/>
  <c r="W1702"/>
  <c r="AA1192"/>
  <c r="Z1192"/>
  <c r="Y1192"/>
  <c r="X1192"/>
  <c r="W1192"/>
  <c r="X1292"/>
  <c r="W1292"/>
  <c r="AA1292"/>
  <c r="Z1292"/>
  <c r="Y1292"/>
  <c r="X1193"/>
  <c r="W1193"/>
  <c r="AA1193"/>
  <c r="Z1193"/>
  <c r="Y1193"/>
  <c r="W1592"/>
  <c r="AA1592"/>
  <c r="Z1592"/>
  <c r="Y1592"/>
  <c r="X1592"/>
  <c r="X1692"/>
  <c r="W1692"/>
  <c r="AA1692"/>
  <c r="Z1692"/>
  <c r="Y1692"/>
  <c r="W226"/>
  <c r="AA226"/>
  <c r="Z226"/>
  <c r="Y226"/>
  <c r="X226"/>
  <c r="X637"/>
  <c r="W637"/>
  <c r="AA637"/>
  <c r="Z637"/>
  <c r="Y637"/>
  <c r="Y22"/>
  <c r="X22"/>
  <c r="W22"/>
  <c r="AA22"/>
  <c r="Z22"/>
  <c r="Y486"/>
  <c r="X486"/>
  <c r="W486"/>
  <c r="AA486"/>
  <c r="Z486"/>
  <c r="W76"/>
  <c r="AA76"/>
  <c r="Z76"/>
  <c r="Y76"/>
  <c r="X76"/>
  <c r="W1693"/>
  <c r="Z1693"/>
  <c r="X1693"/>
  <c r="AA1693"/>
  <c r="Y1693"/>
  <c r="W1470"/>
  <c r="AA1470"/>
  <c r="Z1470"/>
  <c r="Y1470"/>
  <c r="X1470"/>
  <c r="Y474"/>
  <c r="X474"/>
  <c r="W474"/>
  <c r="Z474"/>
  <c r="AA474"/>
  <c r="Y938"/>
  <c r="X938"/>
  <c r="W938"/>
  <c r="AA938"/>
  <c r="Z938"/>
  <c r="Y1402"/>
  <c r="X1402"/>
  <c r="W1402"/>
  <c r="AA1402"/>
  <c r="Z1402"/>
  <c r="X481"/>
  <c r="W481"/>
  <c r="Z481"/>
  <c r="Y481"/>
  <c r="AA481"/>
  <c r="Z1685"/>
  <c r="Y1685"/>
  <c r="X1685"/>
  <c r="W1685"/>
  <c r="AA1685"/>
  <c r="Y406"/>
  <c r="X406"/>
  <c r="W406"/>
  <c r="AA406"/>
  <c r="Z406"/>
  <c r="X870"/>
  <c r="AA870"/>
  <c r="W870"/>
  <c r="Z870"/>
  <c r="Y870"/>
  <c r="W360"/>
  <c r="AA360"/>
  <c r="Z360"/>
  <c r="Y360"/>
  <c r="X360"/>
  <c r="W1383"/>
  <c r="AA1383"/>
  <c r="Z1383"/>
  <c r="Y1383"/>
  <c r="X1383"/>
  <c r="Z871"/>
  <c r="Y871"/>
  <c r="X871"/>
  <c r="W871"/>
  <c r="AA871"/>
  <c r="W1697"/>
  <c r="AA1697"/>
  <c r="Z1697"/>
  <c r="Y1697"/>
  <c r="X1697"/>
  <c r="AA1186"/>
  <c r="Z1186"/>
  <c r="Y1186"/>
  <c r="X1186"/>
  <c r="W1186"/>
  <c r="AA375"/>
  <c r="Z375"/>
  <c r="Y375"/>
  <c r="X375"/>
  <c r="W375"/>
  <c r="X475"/>
  <c r="W475"/>
  <c r="AA475"/>
  <c r="Z475"/>
  <c r="Y475"/>
  <c r="Z1650"/>
  <c r="X1650"/>
  <c r="W1650"/>
  <c r="AA1650"/>
  <c r="Y1650"/>
  <c r="X839"/>
  <c r="W839"/>
  <c r="AA839"/>
  <c r="Z839"/>
  <c r="Y839"/>
  <c r="X939"/>
  <c r="W939"/>
  <c r="AA939"/>
  <c r="Z939"/>
  <c r="Y939"/>
  <c r="W1217"/>
  <c r="AA1217"/>
  <c r="Z1217"/>
  <c r="Y1217"/>
  <c r="X1217"/>
  <c r="Z1303"/>
  <c r="Y1303"/>
  <c r="X1303"/>
  <c r="W1303"/>
  <c r="AA1303"/>
  <c r="X1403"/>
  <c r="W1403"/>
  <c r="AA1403"/>
  <c r="Z1403"/>
  <c r="Y1403"/>
  <c r="W110"/>
  <c r="AA110"/>
  <c r="Z110"/>
  <c r="Y110"/>
  <c r="X110"/>
  <c r="W1703"/>
  <c r="AA1703"/>
  <c r="Z1703"/>
  <c r="Y1703"/>
  <c r="X1703"/>
  <c r="Y5"/>
  <c r="X5"/>
  <c r="W5"/>
  <c r="AA5"/>
  <c r="Z5"/>
  <c r="Z638"/>
  <c r="Y638"/>
  <c r="X638"/>
  <c r="W638"/>
  <c r="AA638"/>
  <c r="W1081"/>
  <c r="AA1081"/>
  <c r="Z1081"/>
  <c r="Y1081"/>
  <c r="X1081"/>
  <c r="Z1102"/>
  <c r="Y1102"/>
  <c r="X1102"/>
  <c r="W1102"/>
  <c r="AA1102"/>
  <c r="X106"/>
  <c r="W106"/>
  <c r="AA106"/>
  <c r="Z106"/>
  <c r="Y106"/>
  <c r="Y1566"/>
  <c r="X1566"/>
  <c r="W1566"/>
  <c r="AA1566"/>
  <c r="Z1566"/>
  <c r="AA570"/>
  <c r="Z570"/>
  <c r="Y570"/>
  <c r="X570"/>
  <c r="W570"/>
  <c r="AA231"/>
  <c r="Z231"/>
  <c r="Y231"/>
  <c r="X231"/>
  <c r="W231"/>
  <c r="Y331"/>
  <c r="X331"/>
  <c r="W331"/>
  <c r="AA331"/>
  <c r="Z331"/>
  <c r="Y1570"/>
  <c r="X1570"/>
  <c r="W1570"/>
  <c r="AA1570"/>
  <c r="Z1570"/>
  <c r="W759"/>
  <c r="AA759"/>
  <c r="Z759"/>
  <c r="Y759"/>
  <c r="X759"/>
  <c r="Z859"/>
  <c r="Y859"/>
  <c r="X859"/>
  <c r="W859"/>
  <c r="AA859"/>
  <c r="Y1057"/>
  <c r="X1057"/>
  <c r="W1057"/>
  <c r="AA1057"/>
  <c r="Z1057"/>
  <c r="Y1223"/>
  <c r="X1223"/>
  <c r="W1223"/>
  <c r="AA1223"/>
  <c r="Z1223"/>
  <c r="Z1323"/>
  <c r="Y1323"/>
  <c r="X1323"/>
  <c r="W1323"/>
  <c r="AA1323"/>
  <c r="W94"/>
  <c r="AA94"/>
  <c r="Z94"/>
  <c r="Y94"/>
  <c r="X94"/>
  <c r="AA1687"/>
  <c r="Z1687"/>
  <c r="Y1687"/>
  <c r="X1687"/>
  <c r="W1687"/>
  <c r="AA1787"/>
  <c r="Z1787"/>
  <c r="Y1787"/>
  <c r="X1787"/>
  <c r="W1787"/>
  <c r="W494"/>
  <c r="Y494"/>
  <c r="X494"/>
  <c r="Z494"/>
  <c r="AA494"/>
  <c r="X785"/>
  <c r="Z785"/>
  <c r="Y785"/>
  <c r="AA785"/>
  <c r="W785"/>
  <c r="Y777"/>
  <c r="AA777"/>
  <c r="Z777"/>
  <c r="X777"/>
  <c r="W777"/>
  <c r="X1022"/>
  <c r="AA1022"/>
  <c r="Z1022"/>
  <c r="Y1022"/>
  <c r="W1022"/>
  <c r="Z26"/>
  <c r="Y26"/>
  <c r="X26"/>
  <c r="W26"/>
  <c r="AA26"/>
  <c r="Z1486"/>
  <c r="Y1486"/>
  <c r="X1486"/>
  <c r="W1486"/>
  <c r="AA1486"/>
  <c r="Z490"/>
  <c r="Y490"/>
  <c r="X490"/>
  <c r="W490"/>
  <c r="AA490"/>
  <c r="X954"/>
  <c r="W954"/>
  <c r="AA954"/>
  <c r="Z954"/>
  <c r="Y954"/>
  <c r="Y1198"/>
  <c r="X1198"/>
  <c r="W1198"/>
  <c r="AA1198"/>
  <c r="Z1198"/>
  <c r="Z1265"/>
  <c r="Y1265"/>
  <c r="X1265"/>
  <c r="W1265"/>
  <c r="AA1265"/>
  <c r="Y262"/>
  <c r="X262"/>
  <c r="W262"/>
  <c r="AA262"/>
  <c r="Z262"/>
  <c r="Y726"/>
  <c r="Z726"/>
  <c r="X726"/>
  <c r="W726"/>
  <c r="AA726"/>
  <c r="X216"/>
  <c r="W216"/>
  <c r="AA216"/>
  <c r="Z216"/>
  <c r="Y216"/>
  <c r="Y316"/>
  <c r="X316"/>
  <c r="W316"/>
  <c r="AA316"/>
  <c r="Z316"/>
  <c r="AA1190"/>
  <c r="Z1190"/>
  <c r="Y1190"/>
  <c r="X1190"/>
  <c r="W1190"/>
  <c r="AA680"/>
  <c r="Z680"/>
  <c r="Y680"/>
  <c r="X680"/>
  <c r="W680"/>
  <c r="W780"/>
  <c r="AA780"/>
  <c r="Z780"/>
  <c r="Y780"/>
  <c r="X780"/>
  <c r="Z1590"/>
  <c r="Y1590"/>
  <c r="X1590"/>
  <c r="W1590"/>
  <c r="AA1590"/>
  <c r="Z1080"/>
  <c r="Y1080"/>
  <c r="X1080"/>
  <c r="W1080"/>
  <c r="AA1080"/>
  <c r="AA1180"/>
  <c r="Z1180"/>
  <c r="Y1180"/>
  <c r="X1180"/>
  <c r="W1180"/>
  <c r="AA1225"/>
  <c r="Z1225"/>
  <c r="Y1225"/>
  <c r="X1225"/>
  <c r="W1225"/>
  <c r="AA1608"/>
  <c r="Z1608"/>
  <c r="Y1608"/>
  <c r="X1608"/>
  <c r="W1608"/>
  <c r="W1708"/>
  <c r="AA1708"/>
  <c r="Z1708"/>
  <c r="Y1708"/>
  <c r="X1708"/>
  <c r="X178"/>
  <c r="W178"/>
  <c r="AA178"/>
  <c r="Z178"/>
  <c r="Y178"/>
  <c r="AA541"/>
  <c r="Z541"/>
  <c r="Y541"/>
  <c r="X541"/>
  <c r="W541"/>
  <c r="X741"/>
  <c r="W741"/>
  <c r="AA741"/>
  <c r="Z741"/>
  <c r="Y741"/>
  <c r="AA642"/>
  <c r="Z642"/>
  <c r="Y642"/>
  <c r="X642"/>
  <c r="W642"/>
  <c r="AA1469"/>
  <c r="Z1469"/>
  <c r="Y1469"/>
  <c r="X1469"/>
  <c r="W1469"/>
  <c r="AA1665"/>
  <c r="Z1665"/>
  <c r="Y1665"/>
  <c r="X1665"/>
  <c r="W1665"/>
  <c r="AA118"/>
  <c r="Z118"/>
  <c r="Y118"/>
  <c r="W118"/>
  <c r="X118"/>
  <c r="W646"/>
  <c r="Y646"/>
  <c r="Z646"/>
  <c r="AA646"/>
  <c r="X646"/>
  <c r="X136"/>
  <c r="W136"/>
  <c r="AA136"/>
  <c r="Z136"/>
  <c r="Y136"/>
  <c r="Y236"/>
  <c r="X236"/>
  <c r="W236"/>
  <c r="AA236"/>
  <c r="Z236"/>
  <c r="AA1110"/>
  <c r="Z1110"/>
  <c r="Y1110"/>
  <c r="X1110"/>
  <c r="W1110"/>
  <c r="Y600"/>
  <c r="X600"/>
  <c r="W600"/>
  <c r="AA600"/>
  <c r="Z600"/>
  <c r="AA700"/>
  <c r="Z700"/>
  <c r="Y700"/>
  <c r="X700"/>
  <c r="W700"/>
  <c r="Z1574"/>
  <c r="Y1574"/>
  <c r="X1574"/>
  <c r="W1574"/>
  <c r="AA1574"/>
  <c r="Y1064"/>
  <c r="X1064"/>
  <c r="W1064"/>
  <c r="AA1064"/>
  <c r="Z1064"/>
  <c r="X1164"/>
  <c r="W1164"/>
  <c r="AA1164"/>
  <c r="Z1164"/>
  <c r="Y1164"/>
  <c r="Z937"/>
  <c r="AA937"/>
  <c r="Y937"/>
  <c r="X937"/>
  <c r="W937"/>
  <c r="Z1464"/>
  <c r="AA1464"/>
  <c r="Y1464"/>
  <c r="X1464"/>
  <c r="W1464"/>
  <c r="X1564"/>
  <c r="Z1564"/>
  <c r="AA1564"/>
  <c r="W1564"/>
  <c r="Y1564"/>
  <c r="W98"/>
  <c r="AA98"/>
  <c r="Z98"/>
  <c r="Y98"/>
  <c r="X98"/>
  <c r="Y381"/>
  <c r="X381"/>
  <c r="W381"/>
  <c r="AA381"/>
  <c r="Z381"/>
  <c r="W581"/>
  <c r="AA581"/>
  <c r="Z581"/>
  <c r="Y581"/>
  <c r="X581"/>
  <c r="X562"/>
  <c r="W562"/>
  <c r="AA562"/>
  <c r="Z562"/>
  <c r="Y562"/>
  <c r="AA1309"/>
  <c r="Z1309"/>
  <c r="Y1309"/>
  <c r="X1309"/>
  <c r="W1309"/>
  <c r="Y1509"/>
  <c r="X1509"/>
  <c r="W1509"/>
  <c r="AA1509"/>
  <c r="Z1509"/>
  <c r="X1026"/>
  <c r="W1026"/>
  <c r="AA1026"/>
  <c r="Y1026"/>
  <c r="Z1026"/>
  <c r="Z215"/>
  <c r="Y215"/>
  <c r="X215"/>
  <c r="W215"/>
  <c r="AA215"/>
  <c r="W315"/>
  <c r="AA315"/>
  <c r="Z315"/>
  <c r="Y315"/>
  <c r="X315"/>
  <c r="Y729"/>
  <c r="X729"/>
  <c r="W729"/>
  <c r="AA729"/>
  <c r="Z729"/>
  <c r="X1483"/>
  <c r="W1483"/>
  <c r="AA1483"/>
  <c r="Z1483"/>
  <c r="Y1483"/>
  <c r="W318"/>
  <c r="AA318"/>
  <c r="Z318"/>
  <c r="Y318"/>
  <c r="X318"/>
  <c r="X225"/>
  <c r="W225"/>
  <c r="AA225"/>
  <c r="Z225"/>
  <c r="Y225"/>
  <c r="Y425"/>
  <c r="X425"/>
  <c r="W425"/>
  <c r="AA425"/>
  <c r="Z425"/>
  <c r="X782"/>
  <c r="W782"/>
  <c r="AA782"/>
  <c r="Z782"/>
  <c r="Y782"/>
  <c r="Z1369"/>
  <c r="Y1369"/>
  <c r="X1369"/>
  <c r="W1369"/>
  <c r="AA1369"/>
  <c r="Y1246"/>
  <c r="X1246"/>
  <c r="W1246"/>
  <c r="AA1246"/>
  <c r="Z1246"/>
  <c r="AA250"/>
  <c r="Z250"/>
  <c r="Y250"/>
  <c r="X250"/>
  <c r="W250"/>
  <c r="AA1646"/>
  <c r="Z1646"/>
  <c r="Y1646"/>
  <c r="X1646"/>
  <c r="W1646"/>
  <c r="Z650"/>
  <c r="X650"/>
  <c r="W650"/>
  <c r="AA650"/>
  <c r="Y650"/>
  <c r="AA1178"/>
  <c r="Z1178"/>
  <c r="Y1178"/>
  <c r="X1178"/>
  <c r="W1178"/>
  <c r="X1642"/>
  <c r="W1642"/>
  <c r="AA1642"/>
  <c r="Z1642"/>
  <c r="Y1642"/>
  <c r="X1233"/>
  <c r="W1233"/>
  <c r="AA1233"/>
  <c r="Z1233"/>
  <c r="Y1233"/>
  <c r="W1767"/>
  <c r="AA1767"/>
  <c r="Z1767"/>
  <c r="Y1767"/>
  <c r="X1767"/>
  <c r="Z137"/>
  <c r="Y137"/>
  <c r="X137"/>
  <c r="W137"/>
  <c r="AA137"/>
  <c r="W702"/>
  <c r="AA702"/>
  <c r="Z702"/>
  <c r="Y702"/>
  <c r="X702"/>
  <c r="AA1209"/>
  <c r="Z1209"/>
  <c r="X1209"/>
  <c r="Y1209"/>
  <c r="W1209"/>
  <c r="Z1166"/>
  <c r="Y1166"/>
  <c r="X1166"/>
  <c r="W1166"/>
  <c r="AA1166"/>
  <c r="AA170"/>
  <c r="Z170"/>
  <c r="Y170"/>
  <c r="X170"/>
  <c r="W170"/>
  <c r="AA1630"/>
  <c r="Z1630"/>
  <c r="Y1630"/>
  <c r="X1630"/>
  <c r="W1630"/>
  <c r="X634"/>
  <c r="W634"/>
  <c r="AA634"/>
  <c r="Z634"/>
  <c r="Y634"/>
  <c r="AA1034"/>
  <c r="Z1034"/>
  <c r="Y1034"/>
  <c r="W1034"/>
  <c r="X1034"/>
  <c r="X1562"/>
  <c r="W1562"/>
  <c r="AA1562"/>
  <c r="Z1562"/>
  <c r="Y1562"/>
  <c r="Z1073"/>
  <c r="Y1073"/>
  <c r="X1073"/>
  <c r="W1073"/>
  <c r="AA1073"/>
  <c r="X102"/>
  <c r="AA102"/>
  <c r="W102"/>
  <c r="Z102"/>
  <c r="Y102"/>
  <c r="AA686"/>
  <c r="Z686"/>
  <c r="X686"/>
  <c r="W686"/>
  <c r="Y686"/>
  <c r="Y1270"/>
  <c r="X1270"/>
  <c r="W1270"/>
  <c r="AA1270"/>
  <c r="Z1270"/>
  <c r="Z760"/>
  <c r="Y760"/>
  <c r="X760"/>
  <c r="W760"/>
  <c r="AA760"/>
  <c r="Y860"/>
  <c r="X860"/>
  <c r="W860"/>
  <c r="AA860"/>
  <c r="Z860"/>
  <c r="AA1798"/>
  <c r="Z1798"/>
  <c r="Y1798"/>
  <c r="X1798"/>
  <c r="W1798"/>
  <c r="Z1288"/>
  <c r="Y1288"/>
  <c r="X1288"/>
  <c r="W1288"/>
  <c r="AA1288"/>
  <c r="W1388"/>
  <c r="AA1388"/>
  <c r="Z1388"/>
  <c r="Y1388"/>
  <c r="X1388"/>
  <c r="Z1513"/>
  <c r="Y1513"/>
  <c r="X1513"/>
  <c r="W1513"/>
  <c r="AA1513"/>
  <c r="W1752"/>
  <c r="AA1752"/>
  <c r="Z1752"/>
  <c r="Y1752"/>
  <c r="X1752"/>
  <c r="Z101"/>
  <c r="Y101"/>
  <c r="X101"/>
  <c r="W101"/>
  <c r="AA101"/>
  <c r="W322"/>
  <c r="AA322"/>
  <c r="Z322"/>
  <c r="Y322"/>
  <c r="X322"/>
  <c r="X829"/>
  <c r="W829"/>
  <c r="AA829"/>
  <c r="Z829"/>
  <c r="Y829"/>
  <c r="Z1033"/>
  <c r="Y1033"/>
  <c r="X1033"/>
  <c r="W1033"/>
  <c r="AA1033"/>
  <c r="AA722"/>
  <c r="Z722"/>
  <c r="Y722"/>
  <c r="X722"/>
  <c r="W722"/>
  <c r="AA1625"/>
  <c r="Z1625"/>
  <c r="Y1625"/>
  <c r="X1625"/>
  <c r="W1625"/>
  <c r="X11"/>
  <c r="W11"/>
  <c r="AA11"/>
  <c r="Z11"/>
  <c r="Y11"/>
  <c r="W1250"/>
  <c r="AA1250"/>
  <c r="Z1250"/>
  <c r="Y1250"/>
  <c r="X1250"/>
  <c r="Z439"/>
  <c r="Y439"/>
  <c r="X439"/>
  <c r="W439"/>
  <c r="AA439"/>
  <c r="X814"/>
  <c r="W814"/>
  <c r="AA814"/>
  <c r="Y814"/>
  <c r="Z814"/>
  <c r="Z302"/>
  <c r="Y302"/>
  <c r="X302"/>
  <c r="W302"/>
  <c r="AA302"/>
  <c r="X6"/>
  <c r="W6"/>
  <c r="AA6"/>
  <c r="Z6"/>
  <c r="Y6"/>
  <c r="AA470"/>
  <c r="Y470"/>
  <c r="Z470"/>
  <c r="X470"/>
  <c r="W470"/>
  <c r="AA60"/>
  <c r="Z60"/>
  <c r="Y60"/>
  <c r="X60"/>
  <c r="W60"/>
  <c r="W934"/>
  <c r="AA934"/>
  <c r="Z934"/>
  <c r="Y934"/>
  <c r="X934"/>
  <c r="W424"/>
  <c r="AA424"/>
  <c r="Z424"/>
  <c r="Y424"/>
  <c r="X424"/>
  <c r="X524"/>
  <c r="W524"/>
  <c r="AA524"/>
  <c r="Z524"/>
  <c r="Y524"/>
  <c r="X1334"/>
  <c r="W1334"/>
  <c r="AA1334"/>
  <c r="Z1334"/>
  <c r="Y1334"/>
  <c r="X824"/>
  <c r="W824"/>
  <c r="AA824"/>
  <c r="Z824"/>
  <c r="Y824"/>
  <c r="W924"/>
  <c r="AA924"/>
  <c r="Z924"/>
  <c r="Y924"/>
  <c r="X924"/>
  <c r="X673"/>
  <c r="W673"/>
  <c r="AA673"/>
  <c r="Z673"/>
  <c r="Y673"/>
  <c r="Y1352"/>
  <c r="X1352"/>
  <c r="W1352"/>
  <c r="AA1352"/>
  <c r="Z1352"/>
  <c r="AA1452"/>
  <c r="Z1452"/>
  <c r="Y1452"/>
  <c r="X1452"/>
  <c r="W1452"/>
  <c r="AA1645"/>
  <c r="Z1645"/>
  <c r="Y1645"/>
  <c r="X1645"/>
  <c r="W1645"/>
  <c r="W29"/>
  <c r="AA29"/>
  <c r="Z29"/>
  <c r="Y29"/>
  <c r="X29"/>
  <c r="Z229"/>
  <c r="Y229"/>
  <c r="X229"/>
  <c r="W229"/>
  <c r="AA229"/>
  <c r="X386"/>
  <c r="W386"/>
  <c r="AA386"/>
  <c r="Z386"/>
  <c r="Y386"/>
  <c r="X957"/>
  <c r="W957"/>
  <c r="AA957"/>
  <c r="Z957"/>
  <c r="Y957"/>
  <c r="AA1157"/>
  <c r="Z1157"/>
  <c r="Y1157"/>
  <c r="X1157"/>
  <c r="W1157"/>
  <c r="Y1521"/>
  <c r="X1521"/>
  <c r="W1521"/>
  <c r="AA1521"/>
  <c r="Z1521"/>
  <c r="Y390"/>
  <c r="W390"/>
  <c r="AA390"/>
  <c r="Z390"/>
  <c r="X390"/>
  <c r="AA854"/>
  <c r="Z854"/>
  <c r="Y854"/>
  <c r="X854"/>
  <c r="W854"/>
  <c r="Y344"/>
  <c r="X344"/>
  <c r="W344"/>
  <c r="AA344"/>
  <c r="Z344"/>
  <c r="W444"/>
  <c r="AA444"/>
  <c r="Z444"/>
  <c r="Y444"/>
  <c r="X444"/>
  <c r="W1318"/>
  <c r="AA1318"/>
  <c r="Z1318"/>
  <c r="Y1318"/>
  <c r="X1318"/>
  <c r="AA808"/>
  <c r="Z808"/>
  <c r="Y808"/>
  <c r="X808"/>
  <c r="W808"/>
  <c r="Y908"/>
  <c r="X908"/>
  <c r="W908"/>
  <c r="AA908"/>
  <c r="Z908"/>
  <c r="AA1718"/>
  <c r="Z1718"/>
  <c r="X1718"/>
  <c r="Y1718"/>
  <c r="W1718"/>
  <c r="W1208"/>
  <c r="AA1208"/>
  <c r="Y1208"/>
  <c r="Z1208"/>
  <c r="X1208"/>
  <c r="Y1308"/>
  <c r="Z1308"/>
  <c r="X1308"/>
  <c r="W1308"/>
  <c r="AA1308"/>
  <c r="Z1481"/>
  <c r="Y1481"/>
  <c r="X1481"/>
  <c r="W1481"/>
  <c r="AA1481"/>
  <c r="W1736"/>
  <c r="AA1736"/>
  <c r="Z1736"/>
  <c r="Y1736"/>
  <c r="X1736"/>
  <c r="Y69"/>
  <c r="X69"/>
  <c r="W69"/>
  <c r="AA69"/>
  <c r="Z69"/>
  <c r="Y306"/>
  <c r="X306"/>
  <c r="W306"/>
  <c r="AA306"/>
  <c r="Z306"/>
  <c r="W797"/>
  <c r="AA797"/>
  <c r="Z797"/>
  <c r="Y797"/>
  <c r="X797"/>
  <c r="Z997"/>
  <c r="Y997"/>
  <c r="X997"/>
  <c r="W997"/>
  <c r="AA997"/>
  <c r="W770"/>
  <c r="AA770"/>
  <c r="Y770"/>
  <c r="Z770"/>
  <c r="X770"/>
  <c r="W1721"/>
  <c r="AA1721"/>
  <c r="Z1721"/>
  <c r="Y1721"/>
  <c r="X1721"/>
  <c r="Y59"/>
  <c r="X59"/>
  <c r="W59"/>
  <c r="AA59"/>
  <c r="Z59"/>
  <c r="AA865"/>
  <c r="Z865"/>
  <c r="Y865"/>
  <c r="X865"/>
  <c r="W865"/>
  <c r="AA1127"/>
  <c r="Z1127"/>
  <c r="Y1127"/>
  <c r="X1127"/>
  <c r="W1127"/>
  <c r="Y1227"/>
  <c r="X1227"/>
  <c r="W1227"/>
  <c r="AA1227"/>
  <c r="Z1227"/>
  <c r="AA62"/>
  <c r="Z62"/>
  <c r="Y62"/>
  <c r="X62"/>
  <c r="W62"/>
  <c r="Z1655"/>
  <c r="Y1655"/>
  <c r="X1655"/>
  <c r="W1655"/>
  <c r="AA1655"/>
  <c r="Y1755"/>
  <c r="X1755"/>
  <c r="W1755"/>
  <c r="AA1755"/>
  <c r="Z1755"/>
  <c r="AA526"/>
  <c r="Z526"/>
  <c r="Y526"/>
  <c r="X526"/>
  <c r="W526"/>
  <c r="Z857"/>
  <c r="Y857"/>
  <c r="X857"/>
  <c r="W857"/>
  <c r="AA857"/>
  <c r="Y990"/>
  <c r="X990"/>
  <c r="W990"/>
  <c r="AA990"/>
  <c r="Z990"/>
  <c r="Y1789"/>
  <c r="X1789"/>
  <c r="AA1789"/>
  <c r="W1789"/>
  <c r="Z1789"/>
  <c r="Y1390"/>
  <c r="W1390"/>
  <c r="X1390"/>
  <c r="AA1390"/>
  <c r="Z1390"/>
  <c r="X394"/>
  <c r="Z394"/>
  <c r="W394"/>
  <c r="AA394"/>
  <c r="Y394"/>
  <c r="W922"/>
  <c r="AA922"/>
  <c r="Z922"/>
  <c r="Y922"/>
  <c r="X922"/>
  <c r="W539"/>
  <c r="AA539"/>
  <c r="Z539"/>
  <c r="Y539"/>
  <c r="X539"/>
  <c r="Z1714"/>
  <c r="Y1714"/>
  <c r="X1714"/>
  <c r="W1714"/>
  <c r="AA1714"/>
  <c r="AA903"/>
  <c r="Z903"/>
  <c r="Y903"/>
  <c r="X903"/>
  <c r="W903"/>
  <c r="X1003"/>
  <c r="W1003"/>
  <c r="AA1003"/>
  <c r="Z1003"/>
  <c r="Y1003"/>
  <c r="Z1345"/>
  <c r="Y1345"/>
  <c r="X1345"/>
  <c r="W1345"/>
  <c r="AA1345"/>
  <c r="AA1367"/>
  <c r="Z1367"/>
  <c r="Y1367"/>
  <c r="X1367"/>
  <c r="W1367"/>
  <c r="W1467"/>
  <c r="AA1467"/>
  <c r="Z1467"/>
  <c r="Y1467"/>
  <c r="X1467"/>
  <c r="X1654"/>
  <c r="AA1654"/>
  <c r="Z1654"/>
  <c r="Y1654"/>
  <c r="W1654"/>
  <c r="W1144"/>
  <c r="AA1144"/>
  <c r="Z1144"/>
  <c r="Y1144"/>
  <c r="X1144"/>
  <c r="Y1244"/>
  <c r="X1244"/>
  <c r="W1244"/>
  <c r="AA1244"/>
  <c r="Z1244"/>
  <c r="Z1353"/>
  <c r="Y1353"/>
  <c r="X1353"/>
  <c r="W1353"/>
  <c r="AA1353"/>
  <c r="Y1672"/>
  <c r="X1672"/>
  <c r="W1672"/>
  <c r="AA1672"/>
  <c r="Z1672"/>
  <c r="Y1772"/>
  <c r="X1772"/>
  <c r="W1772"/>
  <c r="AA1772"/>
  <c r="Z1772"/>
  <c r="W242"/>
  <c r="AA242"/>
  <c r="Z242"/>
  <c r="Y242"/>
  <c r="X242"/>
  <c r="Z669"/>
  <c r="Y669"/>
  <c r="X669"/>
  <c r="W669"/>
  <c r="AA669"/>
  <c r="Y869"/>
  <c r="X869"/>
  <c r="W869"/>
  <c r="AA869"/>
  <c r="Z869"/>
  <c r="W706"/>
  <c r="AA706"/>
  <c r="Z706"/>
  <c r="Y706"/>
  <c r="X706"/>
  <c r="W1593"/>
  <c r="AA1593"/>
  <c r="Z1593"/>
  <c r="Y1593"/>
  <c r="X1593"/>
  <c r="Y1793"/>
  <c r="X1793"/>
  <c r="W1793"/>
  <c r="AA1793"/>
  <c r="Z1793"/>
  <c r="AA1106"/>
  <c r="Z1106"/>
  <c r="W1106"/>
  <c r="Y1106"/>
  <c r="X1106"/>
  <c r="Y295"/>
  <c r="X295"/>
  <c r="Z295"/>
  <c r="W295"/>
  <c r="AA295"/>
  <c r="X395"/>
  <c r="W395"/>
  <c r="AA395"/>
  <c r="Y395"/>
  <c r="Z395"/>
  <c r="Y1634"/>
  <c r="X1634"/>
  <c r="AA1634"/>
  <c r="W1634"/>
  <c r="Z1634"/>
  <c r="Y823"/>
  <c r="X823"/>
  <c r="W823"/>
  <c r="AA823"/>
  <c r="Z823"/>
  <c r="Y923"/>
  <c r="X923"/>
  <c r="W923"/>
  <c r="AA923"/>
  <c r="Z923"/>
  <c r="AA1185"/>
  <c r="Z1185"/>
  <c r="Y1185"/>
  <c r="X1185"/>
  <c r="W1185"/>
  <c r="AA1287"/>
  <c r="Z1287"/>
  <c r="Y1287"/>
  <c r="X1287"/>
  <c r="W1287"/>
  <c r="AA1387"/>
  <c r="Z1387"/>
  <c r="Y1387"/>
  <c r="X1387"/>
  <c r="W1387"/>
  <c r="X158"/>
  <c r="AA158"/>
  <c r="Z158"/>
  <c r="Y158"/>
  <c r="W158"/>
  <c r="AA1751"/>
  <c r="Z1751"/>
  <c r="Y1751"/>
  <c r="X1751"/>
  <c r="W1751"/>
  <c r="X105"/>
  <c r="W105"/>
  <c r="AA105"/>
  <c r="Z105"/>
  <c r="Y105"/>
  <c r="W1377"/>
  <c r="AA1377"/>
  <c r="Z1377"/>
  <c r="Y1377"/>
  <c r="X1377"/>
  <c r="AA1682"/>
  <c r="Z1682"/>
  <c r="Y1682"/>
  <c r="X1682"/>
  <c r="W1682"/>
  <c r="W769"/>
  <c r="AA769"/>
  <c r="Z769"/>
  <c r="Y769"/>
  <c r="X769"/>
  <c r="X1717"/>
  <c r="AA1717"/>
  <c r="W1717"/>
  <c r="Z1717"/>
  <c r="Y1717"/>
  <c r="AA422"/>
  <c r="Z422"/>
  <c r="Y422"/>
  <c r="X422"/>
  <c r="W422"/>
  <c r="X12"/>
  <c r="W12"/>
  <c r="AA12"/>
  <c r="Z12"/>
  <c r="Y12"/>
  <c r="Y822"/>
  <c r="X822"/>
  <c r="W822"/>
  <c r="AA822"/>
  <c r="Z822"/>
  <c r="Y312"/>
  <c r="X312"/>
  <c r="W312"/>
  <c r="AA312"/>
  <c r="Z312"/>
  <c r="AA412"/>
  <c r="Z412"/>
  <c r="Y412"/>
  <c r="X412"/>
  <c r="W412"/>
  <c r="W1350"/>
  <c r="AA1350"/>
  <c r="Z1350"/>
  <c r="Y1350"/>
  <c r="X1350"/>
  <c r="W840"/>
  <c r="AA840"/>
  <c r="Z840"/>
  <c r="Y840"/>
  <c r="X840"/>
  <c r="AA940"/>
  <c r="Z940"/>
  <c r="Y940"/>
  <c r="X940"/>
  <c r="W940"/>
  <c r="AA449"/>
  <c r="Z449"/>
  <c r="Y449"/>
  <c r="X449"/>
  <c r="W449"/>
  <c r="Y1304"/>
  <c r="X1304"/>
  <c r="W1304"/>
  <c r="AA1304"/>
  <c r="Z1304"/>
  <c r="X1404"/>
  <c r="W1404"/>
  <c r="AA1404"/>
  <c r="Z1404"/>
  <c r="Y1404"/>
  <c r="AA1549"/>
  <c r="Z1549"/>
  <c r="Y1549"/>
  <c r="X1549"/>
  <c r="W1549"/>
  <c r="Z1768"/>
  <c r="Y1768"/>
  <c r="X1768"/>
  <c r="W1768"/>
  <c r="AA1768"/>
  <c r="W133"/>
  <c r="AA133"/>
  <c r="Z133"/>
  <c r="Y133"/>
  <c r="X133"/>
  <c r="W1738"/>
  <c r="X1738"/>
  <c r="AA1738"/>
  <c r="Z1738"/>
  <c r="Y1738"/>
  <c r="Z1557"/>
  <c r="X1557"/>
  <c r="W1557"/>
  <c r="Y1557"/>
  <c r="AA1557"/>
  <c r="X342"/>
  <c r="W342"/>
  <c r="AA342"/>
  <c r="Z342"/>
  <c r="Y342"/>
  <c r="Y806"/>
  <c r="X806"/>
  <c r="W806"/>
  <c r="AA806"/>
  <c r="Z806"/>
  <c r="X296"/>
  <c r="W296"/>
  <c r="AA296"/>
  <c r="Z296"/>
  <c r="Y296"/>
  <c r="AA396"/>
  <c r="Z396"/>
  <c r="Y396"/>
  <c r="X396"/>
  <c r="W396"/>
  <c r="X1206"/>
  <c r="Z1206"/>
  <c r="AA1206"/>
  <c r="W1206"/>
  <c r="Y1206"/>
  <c r="Y696"/>
  <c r="AA696"/>
  <c r="W696"/>
  <c r="X696"/>
  <c r="Z696"/>
  <c r="Y796"/>
  <c r="W796"/>
  <c r="AA796"/>
  <c r="X796"/>
  <c r="Z796"/>
  <c r="Z1734"/>
  <c r="Y1734"/>
  <c r="X1734"/>
  <c r="W1734"/>
  <c r="AA1734"/>
  <c r="W1224"/>
  <c r="AA1224"/>
  <c r="Z1224"/>
  <c r="Y1224"/>
  <c r="X1224"/>
  <c r="AA1324"/>
  <c r="Z1324"/>
  <c r="Y1324"/>
  <c r="X1324"/>
  <c r="W1324"/>
  <c r="Y1385"/>
  <c r="X1385"/>
  <c r="W1385"/>
  <c r="AA1385"/>
  <c r="Z1385"/>
  <c r="AA1688"/>
  <c r="Z1688"/>
  <c r="Y1688"/>
  <c r="X1688"/>
  <c r="W1688"/>
  <c r="X1788"/>
  <c r="W1788"/>
  <c r="AA1788"/>
  <c r="Z1788"/>
  <c r="Y1788"/>
  <c r="Z258"/>
  <c r="Y258"/>
  <c r="X258"/>
  <c r="W258"/>
  <c r="AA258"/>
  <c r="Z701"/>
  <c r="Y701"/>
  <c r="X701"/>
  <c r="W701"/>
  <c r="AA701"/>
  <c r="Y901"/>
  <c r="X901"/>
  <c r="W901"/>
  <c r="AA901"/>
  <c r="Z901"/>
  <c r="Y1426"/>
  <c r="X1426"/>
  <c r="W1426"/>
  <c r="AA1426"/>
  <c r="Z1426"/>
  <c r="X615"/>
  <c r="W615"/>
  <c r="AA615"/>
  <c r="Z615"/>
  <c r="Y615"/>
  <c r="X715"/>
  <c r="W715"/>
  <c r="AA715"/>
  <c r="Z715"/>
  <c r="Y715"/>
  <c r="Z897"/>
  <c r="Y897"/>
  <c r="X897"/>
  <c r="W897"/>
  <c r="AA897"/>
  <c r="AA1143"/>
  <c r="Z1143"/>
  <c r="Y1143"/>
  <c r="X1143"/>
  <c r="W1143"/>
  <c r="Y1243"/>
  <c r="X1243"/>
  <c r="W1243"/>
  <c r="AA1243"/>
  <c r="Z1243"/>
  <c r="Z14"/>
  <c r="Y14"/>
  <c r="X14"/>
  <c r="AA14"/>
  <c r="W14"/>
  <c r="W1607"/>
  <c r="AA1607"/>
  <c r="Z1607"/>
  <c r="Y1607"/>
  <c r="X1607"/>
  <c r="AA1707"/>
  <c r="Z1707"/>
  <c r="Y1707"/>
  <c r="X1707"/>
  <c r="W1707"/>
  <c r="Z478"/>
  <c r="Y478"/>
  <c r="X478"/>
  <c r="W478"/>
  <c r="AA478"/>
  <c r="Z737"/>
  <c r="Y737"/>
  <c r="X737"/>
  <c r="W737"/>
  <c r="AA737"/>
  <c r="AA745"/>
  <c r="Z745"/>
  <c r="Y745"/>
  <c r="X745"/>
  <c r="W745"/>
  <c r="AA878"/>
  <c r="Z878"/>
  <c r="Y878"/>
  <c r="X878"/>
  <c r="W878"/>
  <c r="W1565"/>
  <c r="Y1565"/>
  <c r="X1565"/>
  <c r="AA1565"/>
  <c r="Z1565"/>
  <c r="X1406"/>
  <c r="W1406"/>
  <c r="AA1406"/>
  <c r="Z1406"/>
  <c r="Y1406"/>
  <c r="Y410"/>
  <c r="X410"/>
  <c r="W410"/>
  <c r="AA410"/>
  <c r="Z410"/>
  <c r="Z874"/>
  <c r="Y874"/>
  <c r="X874"/>
  <c r="W874"/>
  <c r="AA874"/>
  <c r="X1338"/>
  <c r="W1338"/>
  <c r="AA1338"/>
  <c r="Z1338"/>
  <c r="Y1338"/>
  <c r="Y999"/>
  <c r="X999"/>
  <c r="W999"/>
  <c r="AA999"/>
  <c r="Z999"/>
  <c r="W1099"/>
  <c r="AA1099"/>
  <c r="Z1099"/>
  <c r="Y1099"/>
  <c r="X1099"/>
  <c r="W1669"/>
  <c r="AA1669"/>
  <c r="Z1669"/>
  <c r="Y1669"/>
  <c r="X1669"/>
  <c r="Y1527"/>
  <c r="AA1527"/>
  <c r="Z1527"/>
  <c r="W1527"/>
  <c r="X1527"/>
  <c r="Z1627"/>
  <c r="Y1627"/>
  <c r="X1627"/>
  <c r="W1627"/>
  <c r="AA1627"/>
  <c r="Z398"/>
  <c r="Y398"/>
  <c r="X398"/>
  <c r="W398"/>
  <c r="AA398"/>
  <c r="Z385"/>
  <c r="Y385"/>
  <c r="X385"/>
  <c r="W385"/>
  <c r="AA385"/>
  <c r="Z585"/>
  <c r="Y585"/>
  <c r="X585"/>
  <c r="W585"/>
  <c r="AA585"/>
  <c r="X862"/>
  <c r="W862"/>
  <c r="AA862"/>
  <c r="Z862"/>
  <c r="Y862"/>
  <c r="X1529"/>
  <c r="W1529"/>
  <c r="AA1529"/>
  <c r="Z1529"/>
  <c r="Y1529"/>
  <c r="X1262"/>
  <c r="AA1262"/>
  <c r="Z1262"/>
  <c r="Y1262"/>
  <c r="W1262"/>
  <c r="W266"/>
  <c r="AA266"/>
  <c r="Z266"/>
  <c r="Y266"/>
  <c r="X266"/>
  <c r="Y1790"/>
  <c r="X1790"/>
  <c r="AA1790"/>
  <c r="Z1790"/>
  <c r="W1790"/>
  <c r="X794"/>
  <c r="W794"/>
  <c r="AA794"/>
  <c r="Z794"/>
  <c r="Y794"/>
  <c r="Z1258"/>
  <c r="Y1258"/>
  <c r="X1258"/>
  <c r="W1258"/>
  <c r="AA1258"/>
  <c r="X1722"/>
  <c r="Y1722"/>
  <c r="W1722"/>
  <c r="AA1722"/>
  <c r="Z1722"/>
  <c r="AA525"/>
  <c r="Z525"/>
  <c r="Y525"/>
  <c r="X525"/>
  <c r="W525"/>
  <c r="Y533"/>
  <c r="X533"/>
  <c r="W533"/>
  <c r="AA533"/>
  <c r="Z533"/>
  <c r="X557"/>
  <c r="W557"/>
  <c r="AA557"/>
  <c r="Z557"/>
  <c r="Y557"/>
  <c r="Z177"/>
  <c r="Y177"/>
  <c r="X177"/>
  <c r="W177"/>
  <c r="AA177"/>
  <c r="Y185"/>
  <c r="X185"/>
  <c r="W185"/>
  <c r="AA185"/>
  <c r="Z185"/>
  <c r="Z81"/>
  <c r="Y81"/>
  <c r="X81"/>
  <c r="W81"/>
  <c r="AA81"/>
  <c r="W89"/>
  <c r="AA89"/>
  <c r="Z89"/>
  <c r="Y89"/>
  <c r="X89"/>
  <c r="X113"/>
  <c r="W113"/>
  <c r="AA113"/>
  <c r="Z113"/>
  <c r="Y113"/>
  <c r="AA121"/>
  <c r="Z121"/>
  <c r="Y121"/>
  <c r="X121"/>
  <c r="W121"/>
  <c r="AA145"/>
  <c r="Z145"/>
  <c r="Y145"/>
  <c r="X145"/>
  <c r="W145"/>
  <c r="AA153"/>
  <c r="Z153"/>
  <c r="Y153"/>
  <c r="X153"/>
  <c r="W153"/>
  <c r="W1439"/>
  <c r="AA1439"/>
  <c r="Z1439"/>
  <c r="Y1439"/>
  <c r="X1439"/>
  <c r="Z1443"/>
  <c r="Y1443"/>
  <c r="X1443"/>
  <c r="W1443"/>
  <c r="AA1443"/>
  <c r="W1391"/>
  <c r="AA1391"/>
  <c r="Z1391"/>
  <c r="Y1391"/>
  <c r="X1391"/>
  <c r="Y1395"/>
  <c r="X1395"/>
  <c r="W1395"/>
  <c r="AA1395"/>
  <c r="Z1395"/>
  <c r="X601"/>
  <c r="W601"/>
  <c r="AA601"/>
  <c r="Z601"/>
  <c r="Y601"/>
  <c r="Y633"/>
  <c r="X633"/>
  <c r="W633"/>
  <c r="AA633"/>
  <c r="Z633"/>
  <c r="Z1695"/>
  <c r="Y1695"/>
  <c r="X1695"/>
  <c r="W1695"/>
  <c r="AA1695"/>
  <c r="X1699"/>
  <c r="W1699"/>
  <c r="AA1699"/>
  <c r="Z1699"/>
  <c r="Y1699"/>
  <c r="X1647"/>
  <c r="W1647"/>
  <c r="AA1647"/>
  <c r="Z1647"/>
  <c r="Y1647"/>
  <c r="Z1651"/>
  <c r="Y1651"/>
  <c r="X1651"/>
  <c r="W1651"/>
  <c r="AA1651"/>
  <c r="Z72"/>
  <c r="Y72"/>
  <c r="X72"/>
  <c r="W72"/>
  <c r="AA72"/>
  <c r="X1046"/>
  <c r="W1046"/>
  <c r="AA1046"/>
  <c r="Z1046"/>
  <c r="Y1046"/>
  <c r="W636"/>
  <c r="AA636"/>
  <c r="Z636"/>
  <c r="Y636"/>
  <c r="X636"/>
  <c r="W1000"/>
  <c r="AA1000"/>
  <c r="Z1000"/>
  <c r="Y1000"/>
  <c r="X1000"/>
  <c r="AA970"/>
  <c r="W970"/>
  <c r="Z970"/>
  <c r="Y970"/>
  <c r="X970"/>
  <c r="X359"/>
  <c r="W359"/>
  <c r="AA359"/>
  <c r="Z359"/>
  <c r="Y359"/>
  <c r="W1501"/>
  <c r="AA1501"/>
  <c r="Z1501"/>
  <c r="Y1501"/>
  <c r="X1501"/>
  <c r="Y677"/>
  <c r="X677"/>
  <c r="W677"/>
  <c r="AA677"/>
  <c r="Z677"/>
  <c r="AA674"/>
  <c r="Z674"/>
  <c r="Y674"/>
  <c r="X674"/>
  <c r="W674"/>
  <c r="Y1533"/>
  <c r="X1533"/>
  <c r="W1533"/>
  <c r="AA1533"/>
  <c r="Z1533"/>
  <c r="W1729"/>
  <c r="AA1729"/>
  <c r="Z1729"/>
  <c r="Y1729"/>
  <c r="X1729"/>
  <c r="X1138"/>
  <c r="Y1138"/>
  <c r="W1138"/>
  <c r="AA1138"/>
  <c r="Z1138"/>
  <c r="Y327"/>
  <c r="X327"/>
  <c r="W327"/>
  <c r="AA327"/>
  <c r="Z327"/>
  <c r="W427"/>
  <c r="AA427"/>
  <c r="Z427"/>
  <c r="Y427"/>
  <c r="X427"/>
  <c r="W1602"/>
  <c r="AA1602"/>
  <c r="Z1602"/>
  <c r="Y1602"/>
  <c r="X1602"/>
  <c r="Z791"/>
  <c r="Y791"/>
  <c r="X791"/>
  <c r="W791"/>
  <c r="AA791"/>
  <c r="AA891"/>
  <c r="Z891"/>
  <c r="Y891"/>
  <c r="X891"/>
  <c r="W891"/>
  <c r="X993"/>
  <c r="W993"/>
  <c r="AA993"/>
  <c r="Z993"/>
  <c r="Y993"/>
  <c r="AA1191"/>
  <c r="Z1191"/>
  <c r="Y1191"/>
  <c r="X1191"/>
  <c r="W1191"/>
  <c r="Z1291"/>
  <c r="Y1291"/>
  <c r="X1291"/>
  <c r="W1291"/>
  <c r="AA1291"/>
  <c r="Z126"/>
  <c r="Y126"/>
  <c r="X126"/>
  <c r="W126"/>
  <c r="AA126"/>
  <c r="AA1719"/>
  <c r="Z1719"/>
  <c r="Y1719"/>
  <c r="X1719"/>
  <c r="W1719"/>
  <c r="Z41"/>
  <c r="Y41"/>
  <c r="X41"/>
  <c r="W41"/>
  <c r="AA41"/>
  <c r="W590"/>
  <c r="AA590"/>
  <c r="Z590"/>
  <c r="Y590"/>
  <c r="X590"/>
  <c r="AA985"/>
  <c r="Z985"/>
  <c r="Y985"/>
  <c r="X985"/>
  <c r="W985"/>
  <c r="X1054"/>
  <c r="W1054"/>
  <c r="AA1054"/>
  <c r="Z1054"/>
  <c r="Y1054"/>
  <c r="AA58"/>
  <c r="Y58"/>
  <c r="X58"/>
  <c r="Z58"/>
  <c r="W58"/>
  <c r="AA530"/>
  <c r="Z530"/>
  <c r="Y530"/>
  <c r="X530"/>
  <c r="W530"/>
  <c r="AA1245"/>
  <c r="Z1245"/>
  <c r="Y1245"/>
  <c r="X1245"/>
  <c r="W1245"/>
  <c r="Y1445"/>
  <c r="X1445"/>
  <c r="W1445"/>
  <c r="AA1445"/>
  <c r="Z1445"/>
  <c r="AA1058"/>
  <c r="Z1058"/>
  <c r="Y1058"/>
  <c r="X1058"/>
  <c r="W1058"/>
  <c r="Y247"/>
  <c r="X247"/>
  <c r="W247"/>
  <c r="AA247"/>
  <c r="Z247"/>
  <c r="X347"/>
  <c r="W347"/>
  <c r="AA347"/>
  <c r="Z347"/>
  <c r="Y347"/>
  <c r="W1522"/>
  <c r="AA1522"/>
  <c r="Z1522"/>
  <c r="Y1522"/>
  <c r="X1522"/>
  <c r="W711"/>
  <c r="AA711"/>
  <c r="Z711"/>
  <c r="Y711"/>
  <c r="X711"/>
  <c r="Z811"/>
  <c r="Y811"/>
  <c r="X811"/>
  <c r="W811"/>
  <c r="AA811"/>
  <c r="Y961"/>
  <c r="X961"/>
  <c r="W961"/>
  <c r="AA961"/>
  <c r="Z961"/>
  <c r="AA1175"/>
  <c r="Z1175"/>
  <c r="Y1175"/>
  <c r="X1175"/>
  <c r="W1175"/>
  <c r="Y1275"/>
  <c r="X1275"/>
  <c r="W1275"/>
  <c r="AA1275"/>
  <c r="Z1275"/>
  <c r="W1765"/>
  <c r="Z1765"/>
  <c r="Y1765"/>
  <c r="X1765"/>
  <c r="AA1765"/>
  <c r="AA1575"/>
  <c r="Y1575"/>
  <c r="X1575"/>
  <c r="W1575"/>
  <c r="Z1575"/>
  <c r="X1675"/>
  <c r="AA1675"/>
  <c r="Z1675"/>
  <c r="Y1675"/>
  <c r="W1675"/>
  <c r="X510"/>
  <c r="W510"/>
  <c r="Y510"/>
  <c r="Z510"/>
  <c r="AA510"/>
  <c r="Y825"/>
  <c r="X825"/>
  <c r="W825"/>
  <c r="AA825"/>
  <c r="Z825"/>
  <c r="AA809"/>
  <c r="Z809"/>
  <c r="Y809"/>
  <c r="X809"/>
  <c r="W809"/>
  <c r="AA974"/>
  <c r="Z974"/>
  <c r="Y974"/>
  <c r="X974"/>
  <c r="W974"/>
  <c r="Z1757"/>
  <c r="Y1757"/>
  <c r="X1757"/>
  <c r="W1757"/>
  <c r="AA1757"/>
  <c r="Z1438"/>
  <c r="Y1438"/>
  <c r="W1438"/>
  <c r="X1438"/>
  <c r="AA1438"/>
  <c r="W442"/>
  <c r="AA442"/>
  <c r="Y442"/>
  <c r="Z442"/>
  <c r="X442"/>
  <c r="Z1554"/>
  <c r="Y1554"/>
  <c r="X1554"/>
  <c r="W1554"/>
  <c r="AA1554"/>
  <c r="Y1610"/>
  <c r="X1610"/>
  <c r="W1610"/>
  <c r="AA1610"/>
  <c r="Z1610"/>
  <c r="Y1297"/>
  <c r="X1297"/>
  <c r="W1297"/>
  <c r="AA1297"/>
  <c r="Z1297"/>
  <c r="Z214"/>
  <c r="Y214"/>
  <c r="X214"/>
  <c r="W214"/>
  <c r="AA214"/>
  <c r="Z678"/>
  <c r="Y678"/>
  <c r="X678"/>
  <c r="W678"/>
  <c r="AA678"/>
  <c r="Z168"/>
  <c r="Y168"/>
  <c r="X168"/>
  <c r="W168"/>
  <c r="AA168"/>
  <c r="W268"/>
  <c r="AA268"/>
  <c r="Z268"/>
  <c r="Y268"/>
  <c r="X268"/>
  <c r="X1078"/>
  <c r="W1078"/>
  <c r="AA1078"/>
  <c r="Z1078"/>
  <c r="Y1078"/>
  <c r="X568"/>
  <c r="W568"/>
  <c r="AA568"/>
  <c r="Z568"/>
  <c r="Y568"/>
  <c r="X668"/>
  <c r="W668"/>
  <c r="AA668"/>
  <c r="Z668"/>
  <c r="Y668"/>
  <c r="Y1606"/>
  <c r="X1606"/>
  <c r="W1606"/>
  <c r="AA1606"/>
  <c r="Z1606"/>
  <c r="Z1096"/>
  <c r="Y1096"/>
  <c r="X1096"/>
  <c r="W1096"/>
  <c r="AA1096"/>
  <c r="X1526"/>
  <c r="W1526"/>
  <c r="AA1526"/>
  <c r="Z1526"/>
  <c r="Y1526"/>
  <c r="Y1014"/>
  <c r="X1014"/>
  <c r="W1014"/>
  <c r="AA1014"/>
  <c r="Z1014"/>
  <c r="Z1342"/>
  <c r="Y1342"/>
  <c r="X1342"/>
  <c r="W1342"/>
  <c r="AA1342"/>
  <c r="X346"/>
  <c r="W346"/>
  <c r="AA346"/>
  <c r="Z346"/>
  <c r="Y346"/>
  <c r="AA810"/>
  <c r="Z810"/>
  <c r="X810"/>
  <c r="Y810"/>
  <c r="W810"/>
  <c r="W1274"/>
  <c r="AA1274"/>
  <c r="Z1274"/>
  <c r="Y1274"/>
  <c r="X1274"/>
  <c r="W1674"/>
  <c r="AA1674"/>
  <c r="Z1674"/>
  <c r="Y1674"/>
  <c r="X1674"/>
  <c r="Z1425"/>
  <c r="Y1425"/>
  <c r="X1425"/>
  <c r="W1425"/>
  <c r="AA1425"/>
  <c r="W278"/>
  <c r="AA278"/>
  <c r="Z278"/>
  <c r="Y278"/>
  <c r="X278"/>
  <c r="W742"/>
  <c r="AA742"/>
  <c r="Z742"/>
  <c r="Y742"/>
  <c r="X742"/>
  <c r="AA232"/>
  <c r="Z232"/>
  <c r="Y232"/>
  <c r="X232"/>
  <c r="W232"/>
  <c r="X332"/>
  <c r="W332"/>
  <c r="AA332"/>
  <c r="Z332"/>
  <c r="Y332"/>
  <c r="X202"/>
  <c r="W202"/>
  <c r="AA202"/>
  <c r="Y202"/>
  <c r="Z202"/>
  <c r="Z1726"/>
  <c r="Y1726"/>
  <c r="X1726"/>
  <c r="W1726"/>
  <c r="AA1726"/>
  <c r="AA730"/>
  <c r="W730"/>
  <c r="Z730"/>
  <c r="Y730"/>
  <c r="X730"/>
  <c r="AA1194"/>
  <c r="Z1194"/>
  <c r="Y1194"/>
  <c r="X1194"/>
  <c r="W1194"/>
  <c r="X1658"/>
  <c r="W1658"/>
  <c r="AA1658"/>
  <c r="Z1658"/>
  <c r="Y1658"/>
  <c r="Y1137"/>
  <c r="X1137"/>
  <c r="W1137"/>
  <c r="Z1137"/>
  <c r="AA1137"/>
  <c r="Z198"/>
  <c r="Y198"/>
  <c r="X198"/>
  <c r="W198"/>
  <c r="AA198"/>
  <c r="AA662"/>
  <c r="Z662"/>
  <c r="Y662"/>
  <c r="X662"/>
  <c r="W662"/>
  <c r="Y152"/>
  <c r="X152"/>
  <c r="W152"/>
  <c r="AA152"/>
  <c r="Z152"/>
  <c r="X252"/>
  <c r="AA252"/>
  <c r="Z252"/>
  <c r="Y252"/>
  <c r="W252"/>
  <c r="Z1126"/>
  <c r="Y1126"/>
  <c r="X1126"/>
  <c r="AA1126"/>
  <c r="W1126"/>
  <c r="Y616"/>
  <c r="X616"/>
  <c r="W616"/>
  <c r="AA616"/>
  <c r="Z616"/>
  <c r="X460"/>
  <c r="W460"/>
  <c r="AA460"/>
  <c r="Z460"/>
  <c r="Y460"/>
  <c r="AA1581"/>
  <c r="Z1581"/>
  <c r="Y1581"/>
  <c r="X1581"/>
  <c r="W1581"/>
  <c r="AA1784"/>
  <c r="Z1784"/>
  <c r="Y1784"/>
  <c r="X1784"/>
  <c r="W1784"/>
  <c r="Y165"/>
  <c r="X165"/>
  <c r="W165"/>
  <c r="AA165"/>
  <c r="Z165"/>
  <c r="Z418"/>
  <c r="Y418"/>
  <c r="X418"/>
  <c r="W418"/>
  <c r="AA418"/>
  <c r="Y1021"/>
  <c r="X1021"/>
  <c r="W1021"/>
  <c r="AA1021"/>
  <c r="Z1021"/>
  <c r="Z1221"/>
  <c r="Y1221"/>
  <c r="X1221"/>
  <c r="W1221"/>
  <c r="AA1221"/>
  <c r="Y882"/>
  <c r="X882"/>
  <c r="W882"/>
  <c r="AA882"/>
  <c r="Z882"/>
  <c r="Y71"/>
  <c r="X71"/>
  <c r="W71"/>
  <c r="AA71"/>
  <c r="Z71"/>
  <c r="X171"/>
  <c r="W171"/>
  <c r="AA171"/>
  <c r="Z171"/>
  <c r="Y171"/>
  <c r="W1346"/>
  <c r="AA1346"/>
  <c r="Z1346"/>
  <c r="Y1346"/>
  <c r="X1346"/>
  <c r="Z535"/>
  <c r="Y535"/>
  <c r="X535"/>
  <c r="W535"/>
  <c r="AA535"/>
  <c r="X635"/>
  <c r="W635"/>
  <c r="AA635"/>
  <c r="Z635"/>
  <c r="Y635"/>
  <c r="Y1746"/>
  <c r="AA1746"/>
  <c r="W1746"/>
  <c r="X1746"/>
  <c r="Z1746"/>
  <c r="Y935"/>
  <c r="X935"/>
  <c r="W935"/>
  <c r="AA935"/>
  <c r="Z935"/>
  <c r="AA1035"/>
  <c r="Z1035"/>
  <c r="Y1035"/>
  <c r="X1035"/>
  <c r="W1035"/>
  <c r="W1541"/>
  <c r="AA1541"/>
  <c r="Z1541"/>
  <c r="Y1541"/>
  <c r="X1541"/>
  <c r="AA1463"/>
  <c r="Z1463"/>
  <c r="Y1463"/>
  <c r="X1463"/>
  <c r="W1463"/>
  <c r="Z1196"/>
  <c r="Y1196"/>
  <c r="X1196"/>
  <c r="W1196"/>
  <c r="AA1196"/>
  <c r="W1129"/>
  <c r="AA1129"/>
  <c r="Z1129"/>
  <c r="Y1129"/>
  <c r="X1129"/>
  <c r="Y1560"/>
  <c r="X1560"/>
  <c r="W1560"/>
  <c r="AA1560"/>
  <c r="Z1560"/>
  <c r="AA1660"/>
  <c r="Z1660"/>
  <c r="Y1660"/>
  <c r="X1660"/>
  <c r="W1660"/>
  <c r="Y130"/>
  <c r="X130"/>
  <c r="W130"/>
  <c r="AA130"/>
  <c r="Z130"/>
  <c r="Z445"/>
  <c r="Y445"/>
  <c r="X445"/>
  <c r="W445"/>
  <c r="AA445"/>
  <c r="W645"/>
  <c r="AA645"/>
  <c r="Z645"/>
  <c r="Y645"/>
  <c r="X645"/>
  <c r="X1009"/>
  <c r="W1009"/>
  <c r="AA1009"/>
  <c r="Y1009"/>
  <c r="Z1009"/>
  <c r="X134"/>
  <c r="AA134"/>
  <c r="Z134"/>
  <c r="Y134"/>
  <c r="W134"/>
  <c r="AA598"/>
  <c r="Z598"/>
  <c r="Y598"/>
  <c r="X598"/>
  <c r="W598"/>
  <c r="Y88"/>
  <c r="X88"/>
  <c r="W88"/>
  <c r="AA88"/>
  <c r="Z88"/>
  <c r="Y188"/>
  <c r="X188"/>
  <c r="W188"/>
  <c r="AA188"/>
  <c r="Z188"/>
  <c r="W1062"/>
  <c r="AA1062"/>
  <c r="Z1062"/>
  <c r="Y1062"/>
  <c r="X1062"/>
  <c r="AA552"/>
  <c r="Z552"/>
  <c r="Y552"/>
  <c r="X552"/>
  <c r="W552"/>
  <c r="Y652"/>
  <c r="X652"/>
  <c r="W652"/>
  <c r="AA652"/>
  <c r="Z652"/>
  <c r="X1462"/>
  <c r="Z1462"/>
  <c r="Y1462"/>
  <c r="W1462"/>
  <c r="AA1462"/>
  <c r="Y952"/>
  <c r="AA952"/>
  <c r="Z952"/>
  <c r="X952"/>
  <c r="W952"/>
  <c r="AA1052"/>
  <c r="Z1052"/>
  <c r="X1052"/>
  <c r="Y1052"/>
  <c r="W1052"/>
  <c r="AA969"/>
  <c r="Z969"/>
  <c r="Y969"/>
  <c r="X969"/>
  <c r="W969"/>
  <c r="W1480"/>
  <c r="AA1480"/>
  <c r="Z1480"/>
  <c r="Y1480"/>
  <c r="X1480"/>
  <c r="W1580"/>
  <c r="AA1580"/>
  <c r="Z1580"/>
  <c r="Y1580"/>
  <c r="X1580"/>
  <c r="Y50"/>
  <c r="X50"/>
  <c r="W50"/>
  <c r="AA50"/>
  <c r="Z50"/>
  <c r="W285"/>
  <c r="AA285"/>
  <c r="Z285"/>
  <c r="Y285"/>
  <c r="X285"/>
  <c r="Z485"/>
  <c r="Y485"/>
  <c r="X485"/>
  <c r="W485"/>
  <c r="AA485"/>
  <c r="W514"/>
  <c r="AA514"/>
  <c r="Y514"/>
  <c r="Z514"/>
  <c r="X514"/>
  <c r="W1213"/>
  <c r="AA1213"/>
  <c r="Z1213"/>
  <c r="Y1213"/>
  <c r="X1213"/>
  <c r="Z1413"/>
  <c r="Y1413"/>
  <c r="X1413"/>
  <c r="W1413"/>
  <c r="AA1413"/>
  <c r="Y502"/>
  <c r="X502"/>
  <c r="W502"/>
  <c r="AA502"/>
  <c r="Z502"/>
  <c r="Y1781"/>
  <c r="X1781"/>
  <c r="W1781"/>
  <c r="AA1781"/>
  <c r="Z1781"/>
  <c r="AA393"/>
  <c r="Z393"/>
  <c r="Y393"/>
  <c r="X393"/>
  <c r="W393"/>
  <c r="Y830"/>
  <c r="X830"/>
  <c r="W830"/>
  <c r="AA830"/>
  <c r="Z830"/>
  <c r="Y1465"/>
  <c r="X1465"/>
  <c r="W1465"/>
  <c r="AA1465"/>
  <c r="Z1465"/>
  <c r="AA1294"/>
  <c r="W1294"/>
  <c r="Z1294"/>
  <c r="Y1294"/>
  <c r="X1294"/>
  <c r="X298"/>
  <c r="Y298"/>
  <c r="W298"/>
  <c r="AA298"/>
  <c r="Z298"/>
  <c r="AA1758"/>
  <c r="Z1758"/>
  <c r="Y1758"/>
  <c r="X1758"/>
  <c r="W1758"/>
  <c r="X762"/>
  <c r="W762"/>
  <c r="AA762"/>
  <c r="Z762"/>
  <c r="Y762"/>
  <c r="W1162"/>
  <c r="AA1162"/>
  <c r="Z1162"/>
  <c r="Y1162"/>
  <c r="X1162"/>
  <c r="X1690"/>
  <c r="W1690"/>
  <c r="AA1690"/>
  <c r="Z1690"/>
  <c r="Y1690"/>
  <c r="W1329"/>
  <c r="AA1329"/>
  <c r="Z1329"/>
  <c r="Y1329"/>
  <c r="X1329"/>
  <c r="Z230"/>
  <c r="Y230"/>
  <c r="X230"/>
  <c r="W230"/>
  <c r="AA230"/>
  <c r="X1177"/>
  <c r="AA1177"/>
  <c r="W1177"/>
  <c r="Z1177"/>
  <c r="Y1177"/>
  <c r="W1214"/>
  <c r="AA1214"/>
  <c r="Z1214"/>
  <c r="Y1214"/>
  <c r="X1214"/>
  <c r="X218"/>
  <c r="Z218"/>
  <c r="W218"/>
  <c r="AA218"/>
  <c r="Y218"/>
  <c r="X1678"/>
  <c r="W1678"/>
  <c r="AA1678"/>
  <c r="Z1678"/>
  <c r="Y1678"/>
  <c r="AA682"/>
  <c r="Z682"/>
  <c r="Y682"/>
  <c r="X682"/>
  <c r="W682"/>
  <c r="AA1146"/>
  <c r="Z1146"/>
  <c r="Y1146"/>
  <c r="X1146"/>
  <c r="W1146"/>
  <c r="Y1546"/>
  <c r="AA1546"/>
  <c r="Z1546"/>
  <c r="X1546"/>
  <c r="W1546"/>
  <c r="W1169"/>
  <c r="AA1169"/>
  <c r="Z1169"/>
  <c r="Y1169"/>
  <c r="X1169"/>
  <c r="W150"/>
  <c r="AA150"/>
  <c r="Z150"/>
  <c r="Y150"/>
  <c r="X150"/>
  <c r="AA614"/>
  <c r="Z614"/>
  <c r="Y614"/>
  <c r="X614"/>
  <c r="W614"/>
  <c r="Z104"/>
  <c r="Y104"/>
  <c r="X104"/>
  <c r="W104"/>
  <c r="AA104"/>
  <c r="Z1782"/>
  <c r="Y1782"/>
  <c r="X1782"/>
  <c r="W1782"/>
  <c r="AA1782"/>
  <c r="AA1272"/>
  <c r="Z1272"/>
  <c r="Y1272"/>
  <c r="X1272"/>
  <c r="W1272"/>
  <c r="AA1372"/>
  <c r="Z1372"/>
  <c r="Y1372"/>
  <c r="X1372"/>
  <c r="W1372"/>
  <c r="W1613"/>
  <c r="AA1613"/>
  <c r="Z1613"/>
  <c r="Y1613"/>
  <c r="X1613"/>
  <c r="Y1800"/>
  <c r="X1800"/>
  <c r="W1800"/>
  <c r="AA1800"/>
  <c r="Z1800"/>
  <c r="AA197"/>
  <c r="Z197"/>
  <c r="Y197"/>
  <c r="X197"/>
  <c r="W197"/>
  <c r="AA370"/>
  <c r="Z370"/>
  <c r="X370"/>
  <c r="Y370"/>
  <c r="W370"/>
  <c r="Y925"/>
  <c r="X925"/>
  <c r="W925"/>
  <c r="AA925"/>
  <c r="Z925"/>
  <c r="Y1125"/>
  <c r="X1125"/>
  <c r="W1125"/>
  <c r="AA1125"/>
  <c r="Z1125"/>
  <c r="AA834"/>
  <c r="Z834"/>
  <c r="Y834"/>
  <c r="X834"/>
  <c r="W834"/>
  <c r="Y23"/>
  <c r="X23"/>
  <c r="W23"/>
  <c r="AA23"/>
  <c r="Z23"/>
  <c r="Y123"/>
  <c r="X123"/>
  <c r="W123"/>
  <c r="AA123"/>
  <c r="Z123"/>
  <c r="AA1234"/>
  <c r="Z1234"/>
  <c r="Y1234"/>
  <c r="X1234"/>
  <c r="W1234"/>
  <c r="X423"/>
  <c r="W423"/>
  <c r="AA423"/>
  <c r="Z423"/>
  <c r="Y423"/>
  <c r="X523"/>
  <c r="W523"/>
  <c r="AA523"/>
  <c r="Z523"/>
  <c r="Y523"/>
  <c r="Z1762"/>
  <c r="Y1762"/>
  <c r="X1762"/>
  <c r="W1762"/>
  <c r="AA1762"/>
  <c r="X951"/>
  <c r="W951"/>
  <c r="AA951"/>
  <c r="Z951"/>
  <c r="Y951"/>
  <c r="Y1051"/>
  <c r="X1051"/>
  <c r="W1051"/>
  <c r="AA1051"/>
  <c r="Z1051"/>
  <c r="Y1441"/>
  <c r="X1441"/>
  <c r="W1441"/>
  <c r="AA1441"/>
  <c r="Z1441"/>
  <c r="Y1415"/>
  <c r="X1415"/>
  <c r="W1415"/>
  <c r="AA1415"/>
  <c r="Z1415"/>
  <c r="Z1515"/>
  <c r="Y1515"/>
  <c r="X1515"/>
  <c r="W1515"/>
  <c r="AA1515"/>
  <c r="Z286"/>
  <c r="Y286"/>
  <c r="X286"/>
  <c r="W286"/>
  <c r="AA286"/>
  <c r="W161"/>
  <c r="AA161"/>
  <c r="Z161"/>
  <c r="Y161"/>
  <c r="X161"/>
  <c r="Z361"/>
  <c r="Y361"/>
  <c r="X361"/>
  <c r="W361"/>
  <c r="AA361"/>
  <c r="Y1321"/>
  <c r="W1321"/>
  <c r="AA1321"/>
  <c r="Z1321"/>
  <c r="X1321"/>
  <c r="W1656"/>
  <c r="AA1656"/>
  <c r="Z1656"/>
  <c r="Y1656"/>
  <c r="X1656"/>
  <c r="Y1756"/>
  <c r="X1756"/>
  <c r="W1756"/>
  <c r="AA1756"/>
  <c r="Z1756"/>
  <c r="W290"/>
  <c r="AA290"/>
  <c r="Z290"/>
  <c r="Y290"/>
  <c r="X290"/>
  <c r="X765"/>
  <c r="W765"/>
  <c r="AA765"/>
  <c r="Z765"/>
  <c r="Y765"/>
  <c r="Y965"/>
  <c r="X965"/>
  <c r="W965"/>
  <c r="AA965"/>
  <c r="Z965"/>
  <c r="AA754"/>
  <c r="Z754"/>
  <c r="Y754"/>
  <c r="X754"/>
  <c r="W754"/>
  <c r="Y1689"/>
  <c r="X1689"/>
  <c r="W1689"/>
  <c r="AA1689"/>
  <c r="Z1689"/>
  <c r="X43"/>
  <c r="W43"/>
  <c r="AA43"/>
  <c r="Z43"/>
  <c r="Y43"/>
  <c r="Y1218"/>
  <c r="X1218"/>
  <c r="W1218"/>
  <c r="AA1218"/>
  <c r="Z1218"/>
  <c r="AA407"/>
  <c r="Z407"/>
  <c r="Y407"/>
  <c r="X407"/>
  <c r="W407"/>
  <c r="Z507"/>
  <c r="Y507"/>
  <c r="X507"/>
  <c r="W507"/>
  <c r="AA507"/>
  <c r="AA1618"/>
  <c r="Z1618"/>
  <c r="X1618"/>
  <c r="Y1618"/>
  <c r="W1618"/>
  <c r="Y807"/>
  <c r="X807"/>
  <c r="AA807"/>
  <c r="W807"/>
  <c r="Z807"/>
  <c r="Z907"/>
  <c r="Y907"/>
  <c r="AA907"/>
  <c r="X907"/>
  <c r="W907"/>
  <c r="Z1281"/>
  <c r="X1281"/>
  <c r="W1281"/>
  <c r="Y1281"/>
  <c r="AA1281"/>
  <c r="W1335"/>
  <c r="AA1335"/>
  <c r="Z1335"/>
  <c r="Y1335"/>
  <c r="X1335"/>
  <c r="X1435"/>
  <c r="W1435"/>
  <c r="AA1435"/>
  <c r="Z1435"/>
  <c r="Y1435"/>
  <c r="W206"/>
  <c r="AA206"/>
  <c r="Z206"/>
  <c r="Y206"/>
  <c r="X206"/>
  <c r="Y1799"/>
  <c r="X1799"/>
  <c r="W1799"/>
  <c r="AA1799"/>
  <c r="Z1799"/>
  <c r="X201"/>
  <c r="W201"/>
  <c r="AA201"/>
  <c r="Z201"/>
  <c r="Y201"/>
  <c r="X670"/>
  <c r="AA670"/>
  <c r="Z670"/>
  <c r="Y670"/>
  <c r="W670"/>
  <c r="W1145"/>
  <c r="AA1145"/>
  <c r="Z1145"/>
  <c r="Y1145"/>
  <c r="X1145"/>
  <c r="Z16"/>
  <c r="Y16"/>
  <c r="X16"/>
  <c r="W16"/>
  <c r="AA16"/>
  <c r="Y20"/>
  <c r="X20"/>
  <c r="W20"/>
  <c r="AA20"/>
  <c r="Z20"/>
  <c r="W32"/>
  <c r="AA32"/>
  <c r="Z32"/>
  <c r="Y32"/>
  <c r="X32"/>
  <c r="X36"/>
  <c r="W36"/>
  <c r="AA36"/>
  <c r="Z36"/>
  <c r="Y36"/>
  <c r="X80"/>
  <c r="W80"/>
  <c r="AA80"/>
  <c r="Z80"/>
  <c r="Y80"/>
  <c r="Y84"/>
  <c r="X84"/>
  <c r="W84"/>
  <c r="AA84"/>
  <c r="Z84"/>
  <c r="Z96"/>
  <c r="Y96"/>
  <c r="X96"/>
  <c r="W96"/>
  <c r="AA96"/>
  <c r="AA100"/>
  <c r="Z100"/>
  <c r="Y100"/>
  <c r="X100"/>
  <c r="W100"/>
  <c r="W272"/>
  <c r="AA272"/>
  <c r="Z272"/>
  <c r="Y272"/>
  <c r="X272"/>
  <c r="Y276"/>
  <c r="X276"/>
  <c r="W276"/>
  <c r="AA276"/>
  <c r="Z276"/>
  <c r="Z288"/>
  <c r="Y288"/>
  <c r="X288"/>
  <c r="W288"/>
  <c r="AA288"/>
  <c r="W292"/>
  <c r="AA292"/>
  <c r="Z292"/>
  <c r="Y292"/>
  <c r="X292"/>
  <c r="AA336"/>
  <c r="Z336"/>
  <c r="Y336"/>
  <c r="X336"/>
  <c r="W336"/>
  <c r="X340"/>
  <c r="W340"/>
  <c r="AA340"/>
  <c r="Z340"/>
  <c r="Y340"/>
  <c r="Y352"/>
  <c r="X352"/>
  <c r="W352"/>
  <c r="AA352"/>
  <c r="Z352"/>
  <c r="Z356"/>
  <c r="Y356"/>
  <c r="X356"/>
  <c r="W356"/>
  <c r="AA356"/>
  <c r="X334"/>
  <c r="W334"/>
  <c r="AA334"/>
  <c r="Z334"/>
  <c r="Y334"/>
  <c r="AA565"/>
  <c r="Z565"/>
  <c r="Y565"/>
  <c r="X565"/>
  <c r="W565"/>
  <c r="W1648"/>
  <c r="AA1648"/>
  <c r="Z1648"/>
  <c r="Y1648"/>
  <c r="X1648"/>
  <c r="X1652"/>
  <c r="W1652"/>
  <c r="AA1652"/>
  <c r="Z1652"/>
  <c r="Y1652"/>
  <c r="X1600"/>
  <c r="W1600"/>
  <c r="AA1600"/>
  <c r="Z1600"/>
  <c r="Y1600"/>
  <c r="X1604"/>
  <c r="W1604"/>
  <c r="AA1604"/>
  <c r="Z1604"/>
  <c r="Y1604"/>
  <c r="AA653"/>
  <c r="Z653"/>
  <c r="Y653"/>
  <c r="X653"/>
  <c r="W653"/>
  <c r="W661"/>
  <c r="AA661"/>
  <c r="Z661"/>
  <c r="Y661"/>
  <c r="X661"/>
  <c r="X685"/>
  <c r="W685"/>
  <c r="AA685"/>
  <c r="Z685"/>
  <c r="Y685"/>
  <c r="Y693"/>
  <c r="X693"/>
  <c r="W693"/>
  <c r="AA693"/>
  <c r="Z693"/>
  <c r="W1712"/>
  <c r="AA1712"/>
  <c r="Z1712"/>
  <c r="Y1712"/>
  <c r="X1712"/>
  <c r="X1716"/>
  <c r="W1716"/>
  <c r="AA1716"/>
  <c r="Z1716"/>
  <c r="Y1716"/>
  <c r="W1664"/>
  <c r="AA1664"/>
  <c r="Z1664"/>
  <c r="Y1664"/>
  <c r="X1664"/>
  <c r="Y1668"/>
  <c r="X1668"/>
  <c r="W1668"/>
  <c r="AA1668"/>
  <c r="Z1668"/>
  <c r="AA912"/>
  <c r="Z912"/>
  <c r="Y912"/>
  <c r="X912"/>
  <c r="W912"/>
  <c r="W916"/>
  <c r="AA916"/>
  <c r="Z916"/>
  <c r="Y916"/>
  <c r="X916"/>
  <c r="W928"/>
  <c r="AA928"/>
  <c r="Z928"/>
  <c r="Y928"/>
  <c r="X928"/>
  <c r="Y932"/>
  <c r="X932"/>
  <c r="W932"/>
  <c r="AA932"/>
  <c r="Z932"/>
  <c r="W496"/>
  <c r="AA496"/>
  <c r="Z496"/>
  <c r="Y496"/>
  <c r="X496"/>
  <c r="W500"/>
  <c r="AA500"/>
  <c r="Z500"/>
  <c r="Y500"/>
  <c r="X500"/>
  <c r="AA448"/>
  <c r="Z448"/>
  <c r="Y448"/>
  <c r="X448"/>
  <c r="W448"/>
  <c r="Z452"/>
  <c r="Y452"/>
  <c r="X452"/>
  <c r="W452"/>
  <c r="AA452"/>
  <c r="Z464"/>
  <c r="Y464"/>
  <c r="X464"/>
  <c r="W464"/>
  <c r="AA464"/>
  <c r="Y468"/>
  <c r="X468"/>
  <c r="W468"/>
  <c r="AA468"/>
  <c r="Z468"/>
  <c r="X480"/>
  <c r="W480"/>
  <c r="AA480"/>
  <c r="Z480"/>
  <c r="Y480"/>
  <c r="Y484"/>
  <c r="X484"/>
  <c r="W484"/>
  <c r="AA484"/>
  <c r="Z484"/>
  <c r="W48"/>
  <c r="AA48"/>
  <c r="Z48"/>
  <c r="Y48"/>
  <c r="X48"/>
  <c r="AA52"/>
  <c r="Z52"/>
  <c r="Y52"/>
  <c r="X52"/>
  <c r="W52"/>
  <c r="AA4"/>
  <c r="Z4"/>
  <c r="Y4"/>
  <c r="X4"/>
  <c r="W4"/>
  <c r="Z1041"/>
  <c r="Y1041"/>
  <c r="X1041"/>
  <c r="W1041"/>
  <c r="AA1041"/>
  <c r="W1049"/>
  <c r="AA1049"/>
  <c r="Z1049"/>
  <c r="Y1049"/>
  <c r="X1049"/>
  <c r="X1069"/>
  <c r="W1069"/>
  <c r="AA1069"/>
  <c r="Z1069"/>
  <c r="Y1069"/>
  <c r="Z1077"/>
  <c r="Y1077"/>
  <c r="X1077"/>
  <c r="W1077"/>
  <c r="AA1077"/>
  <c r="Y205"/>
  <c r="X205"/>
  <c r="W205"/>
  <c r="AA205"/>
  <c r="Z205"/>
  <c r="AA213"/>
  <c r="Z213"/>
  <c r="Y213"/>
  <c r="X213"/>
  <c r="W213"/>
  <c r="Y109"/>
  <c r="X109"/>
  <c r="W109"/>
  <c r="AA109"/>
  <c r="Z109"/>
  <c r="AA117"/>
  <c r="Z117"/>
  <c r="Y117"/>
  <c r="X117"/>
  <c r="W117"/>
  <c r="Y1165"/>
  <c r="X1165"/>
  <c r="W1165"/>
  <c r="AA1165"/>
  <c r="Z1165"/>
  <c r="AA1173"/>
  <c r="Z1173"/>
  <c r="Y1173"/>
  <c r="X1173"/>
  <c r="W1173"/>
  <c r="W1197"/>
  <c r="AA1197"/>
  <c r="Z1197"/>
  <c r="Y1197"/>
  <c r="X1197"/>
  <c r="X1205"/>
  <c r="W1205"/>
  <c r="AA1205"/>
  <c r="Z1205"/>
  <c r="Y1205"/>
  <c r="Y333"/>
  <c r="X333"/>
  <c r="W333"/>
  <c r="AA333"/>
  <c r="Z333"/>
  <c r="Z341"/>
  <c r="Y341"/>
  <c r="X341"/>
  <c r="W341"/>
  <c r="AA341"/>
  <c r="Y237"/>
  <c r="X237"/>
  <c r="W237"/>
  <c r="AA237"/>
  <c r="Z237"/>
  <c r="W245"/>
  <c r="AA245"/>
  <c r="Z245"/>
  <c r="Y245"/>
  <c r="X245"/>
  <c r="Y1168"/>
  <c r="X1168"/>
  <c r="W1168"/>
  <c r="AA1168"/>
  <c r="Z1168"/>
  <c r="Z1172"/>
  <c r="Y1172"/>
  <c r="X1172"/>
  <c r="W1172"/>
  <c r="AA1172"/>
  <c r="AA1184"/>
  <c r="Z1184"/>
  <c r="Y1184"/>
  <c r="X1184"/>
  <c r="W1184"/>
  <c r="W1188"/>
  <c r="AA1188"/>
  <c r="Z1188"/>
  <c r="Y1188"/>
  <c r="X1188"/>
  <c r="X752"/>
  <c r="W752"/>
  <c r="AA752"/>
  <c r="Z752"/>
  <c r="Y752"/>
  <c r="AA756"/>
  <c r="Z756"/>
  <c r="Y756"/>
  <c r="X756"/>
  <c r="W756"/>
  <c r="W704"/>
  <c r="AA704"/>
  <c r="Z704"/>
  <c r="Y704"/>
  <c r="X704"/>
  <c r="AA708"/>
  <c r="Z708"/>
  <c r="Y708"/>
  <c r="X708"/>
  <c r="W708"/>
  <c r="Y720"/>
  <c r="X720"/>
  <c r="W720"/>
  <c r="AA720"/>
  <c r="Z720"/>
  <c r="X724"/>
  <c r="W724"/>
  <c r="AA724"/>
  <c r="Z724"/>
  <c r="Y724"/>
  <c r="Z736"/>
  <c r="Y736"/>
  <c r="X736"/>
  <c r="W736"/>
  <c r="AA736"/>
  <c r="X740"/>
  <c r="W740"/>
  <c r="AA740"/>
  <c r="Z740"/>
  <c r="Y740"/>
  <c r="AA304"/>
  <c r="Z304"/>
  <c r="Y304"/>
  <c r="X304"/>
  <c r="W304"/>
  <c r="Z308"/>
  <c r="Y308"/>
  <c r="X308"/>
  <c r="W308"/>
  <c r="AA308"/>
  <c r="X256"/>
  <c r="W256"/>
  <c r="AA256"/>
  <c r="Z256"/>
  <c r="Y256"/>
  <c r="W260"/>
  <c r="AA260"/>
  <c r="Z260"/>
  <c r="Y260"/>
  <c r="X260"/>
  <c r="AA172"/>
  <c r="Z172"/>
  <c r="Y172"/>
  <c r="X172"/>
  <c r="W172"/>
  <c r="AA536"/>
  <c r="Z536"/>
  <c r="Y536"/>
  <c r="X536"/>
  <c r="W536"/>
  <c r="X1510"/>
  <c r="W1510"/>
  <c r="AA1510"/>
  <c r="Z1510"/>
  <c r="Y1510"/>
  <c r="W1100"/>
  <c r="AA1100"/>
  <c r="Z1100"/>
  <c r="Y1100"/>
  <c r="X1100"/>
  <c r="Z658"/>
  <c r="Y658"/>
  <c r="X658"/>
  <c r="W658"/>
  <c r="AA658"/>
  <c r="Y1370"/>
  <c r="X1370"/>
  <c r="W1370"/>
  <c r="AA1370"/>
  <c r="Z1370"/>
  <c r="Z641"/>
  <c r="Y641"/>
  <c r="X641"/>
  <c r="AA641"/>
  <c r="W641"/>
  <c r="Y1621"/>
  <c r="X1621"/>
  <c r="W1621"/>
  <c r="AA1621"/>
  <c r="Z1621"/>
  <c r="X310"/>
  <c r="W310"/>
  <c r="AA310"/>
  <c r="Z310"/>
  <c r="Y310"/>
  <c r="AA838"/>
  <c r="Z838"/>
  <c r="Y838"/>
  <c r="X838"/>
  <c r="W838"/>
  <c r="X328"/>
  <c r="W328"/>
  <c r="AA328"/>
  <c r="Z328"/>
  <c r="Y328"/>
  <c r="AA428"/>
  <c r="Z428"/>
  <c r="Y428"/>
  <c r="X428"/>
  <c r="W428"/>
  <c r="X1302"/>
  <c r="W1302"/>
  <c r="AA1302"/>
  <c r="Z1302"/>
  <c r="Y1302"/>
  <c r="AA792"/>
  <c r="Z792"/>
  <c r="Y792"/>
  <c r="X792"/>
  <c r="W792"/>
  <c r="X892"/>
  <c r="W892"/>
  <c r="AA892"/>
  <c r="Z892"/>
  <c r="Y892"/>
  <c r="Y1766"/>
  <c r="X1766"/>
  <c r="W1766"/>
  <c r="AA1766"/>
  <c r="Z1766"/>
  <c r="X1256"/>
  <c r="W1256"/>
  <c r="AA1256"/>
  <c r="Z1256"/>
  <c r="Y1256"/>
  <c r="Y1356"/>
  <c r="X1356"/>
  <c r="W1356"/>
  <c r="AA1356"/>
  <c r="Z1356"/>
  <c r="Y1226"/>
  <c r="X1226"/>
  <c r="W1226"/>
  <c r="AA1226"/>
  <c r="Z1226"/>
  <c r="AA1754"/>
  <c r="Y1754"/>
  <c r="Z1754"/>
  <c r="X1754"/>
  <c r="W1754"/>
  <c r="X1457"/>
  <c r="W1457"/>
  <c r="AA1457"/>
  <c r="Z1457"/>
  <c r="Y1457"/>
  <c r="Y294"/>
  <c r="X294"/>
  <c r="W294"/>
  <c r="AA294"/>
  <c r="Z294"/>
  <c r="AA694"/>
  <c r="Z694"/>
  <c r="X694"/>
  <c r="Y694"/>
  <c r="W694"/>
  <c r="W184"/>
  <c r="AA184"/>
  <c r="Y184"/>
  <c r="Z184"/>
  <c r="X184"/>
  <c r="W284"/>
  <c r="AA284"/>
  <c r="Y284"/>
  <c r="Z284"/>
  <c r="X284"/>
  <c r="AA1222"/>
  <c r="Z1222"/>
  <c r="Y1222"/>
  <c r="X1222"/>
  <c r="W1222"/>
  <c r="Y712"/>
  <c r="X712"/>
  <c r="W712"/>
  <c r="AA712"/>
  <c r="Z712"/>
  <c r="W812"/>
  <c r="AA812"/>
  <c r="Z812"/>
  <c r="Y812"/>
  <c r="X812"/>
  <c r="W1686"/>
  <c r="AA1686"/>
  <c r="Z1686"/>
  <c r="Y1686"/>
  <c r="X1686"/>
  <c r="Z1176"/>
  <c r="Y1176"/>
  <c r="X1176"/>
  <c r="W1176"/>
  <c r="AA1176"/>
  <c r="X1276"/>
  <c r="W1276"/>
  <c r="AA1276"/>
  <c r="Z1276"/>
  <c r="Y1276"/>
  <c r="W1289"/>
  <c r="Z1289"/>
  <c r="Y1289"/>
  <c r="X1289"/>
  <c r="AA1289"/>
  <c r="Z1640"/>
  <c r="Y1640"/>
  <c r="X1640"/>
  <c r="W1640"/>
  <c r="AA1640"/>
  <c r="W1740"/>
  <c r="AA1740"/>
  <c r="Z1740"/>
  <c r="Y1740"/>
  <c r="X1740"/>
  <c r="AA914"/>
  <c r="Z914"/>
  <c r="Y914"/>
  <c r="X914"/>
  <c r="W914"/>
  <c r="Z103"/>
  <c r="Y103"/>
  <c r="X103"/>
  <c r="W103"/>
  <c r="AA103"/>
  <c r="X203"/>
  <c r="W203"/>
  <c r="AA203"/>
  <c r="Z203"/>
  <c r="Y203"/>
  <c r="Y1442"/>
  <c r="X1442"/>
  <c r="W1442"/>
  <c r="AA1442"/>
  <c r="Z1442"/>
  <c r="Z631"/>
  <c r="Y631"/>
  <c r="X631"/>
  <c r="W631"/>
  <c r="AA631"/>
  <c r="W731"/>
  <c r="AA731"/>
  <c r="Z731"/>
  <c r="Y731"/>
  <c r="X731"/>
  <c r="W793"/>
  <c r="AA793"/>
  <c r="Z793"/>
  <c r="Y793"/>
  <c r="X793"/>
  <c r="W1095"/>
  <c r="AA1095"/>
  <c r="Z1095"/>
  <c r="Y1095"/>
  <c r="X1095"/>
  <c r="Z1195"/>
  <c r="Y1195"/>
  <c r="X1195"/>
  <c r="W1195"/>
  <c r="AA1195"/>
  <c r="AA1733"/>
  <c r="Z1733"/>
  <c r="Y1733"/>
  <c r="X1733"/>
  <c r="W1733"/>
  <c r="Y1559"/>
  <c r="X1559"/>
  <c r="W1559"/>
  <c r="AA1559"/>
  <c r="Z1559"/>
  <c r="X1659"/>
  <c r="W1659"/>
  <c r="AA1659"/>
  <c r="Z1659"/>
  <c r="Y1659"/>
  <c r="Y366"/>
  <c r="X366"/>
  <c r="W366"/>
  <c r="AA366"/>
  <c r="Z366"/>
  <c r="Z321"/>
  <c r="Y321"/>
  <c r="X321"/>
  <c r="W321"/>
  <c r="AA321"/>
  <c r="W521"/>
  <c r="AA521"/>
  <c r="Z521"/>
  <c r="Y521"/>
  <c r="X521"/>
  <c r="X894"/>
  <c r="W894"/>
  <c r="AA894"/>
  <c r="Z894"/>
  <c r="Y894"/>
  <c r="AA1597"/>
  <c r="Z1597"/>
  <c r="Y1597"/>
  <c r="X1597"/>
  <c r="W1597"/>
  <c r="Z1710"/>
  <c r="X1710"/>
  <c r="Y1710"/>
  <c r="AA1710"/>
  <c r="W1710"/>
  <c r="Z1121"/>
  <c r="AA1121"/>
  <c r="Y1121"/>
  <c r="X1121"/>
  <c r="W1121"/>
  <c r="W1016"/>
  <c r="AA1016"/>
  <c r="Z1016"/>
  <c r="Y1016"/>
  <c r="X1016"/>
  <c r="Y1116"/>
  <c r="X1116"/>
  <c r="W1116"/>
  <c r="AA1116"/>
  <c r="Z1116"/>
  <c r="W1097"/>
  <c r="AA1097"/>
  <c r="Z1097"/>
  <c r="Y1097"/>
  <c r="X1097"/>
  <c r="Y1544"/>
  <c r="X1544"/>
  <c r="W1544"/>
  <c r="AA1544"/>
  <c r="Z1544"/>
  <c r="Z1644"/>
  <c r="Y1644"/>
  <c r="X1644"/>
  <c r="W1644"/>
  <c r="AA1644"/>
  <c r="Y114"/>
  <c r="W114"/>
  <c r="AA114"/>
  <c r="Z114"/>
  <c r="X114"/>
  <c r="AA413"/>
  <c r="Z413"/>
  <c r="Y413"/>
  <c r="X413"/>
  <c r="W413"/>
  <c r="Y613"/>
  <c r="X613"/>
  <c r="W613"/>
  <c r="AA613"/>
  <c r="Z613"/>
  <c r="Y578"/>
  <c r="X578"/>
  <c r="W578"/>
  <c r="AA578"/>
  <c r="Z578"/>
  <c r="Z1341"/>
  <c r="Y1341"/>
  <c r="X1341"/>
  <c r="W1341"/>
  <c r="AA1341"/>
  <c r="AA1537"/>
  <c r="Z1537"/>
  <c r="Y1537"/>
  <c r="X1537"/>
  <c r="W1537"/>
  <c r="AA978"/>
  <c r="Z978"/>
  <c r="Y978"/>
  <c r="X978"/>
  <c r="W978"/>
  <c r="X167"/>
  <c r="W167"/>
  <c r="AA167"/>
  <c r="Z167"/>
  <c r="Y167"/>
  <c r="W267"/>
  <c r="AA267"/>
  <c r="Z267"/>
  <c r="Y267"/>
  <c r="X267"/>
  <c r="Z1506"/>
  <c r="Y1506"/>
  <c r="X1506"/>
  <c r="W1506"/>
  <c r="AA1506"/>
  <c r="X695"/>
  <c r="W695"/>
  <c r="AA695"/>
  <c r="Z695"/>
  <c r="Y695"/>
  <c r="AA795"/>
  <c r="Z795"/>
  <c r="Y795"/>
  <c r="X795"/>
  <c r="W795"/>
  <c r="X929"/>
  <c r="W929"/>
  <c r="AA929"/>
  <c r="Z929"/>
  <c r="Y929"/>
  <c r="X1159"/>
  <c r="W1159"/>
  <c r="AA1159"/>
  <c r="Z1159"/>
  <c r="Y1159"/>
  <c r="AA1259"/>
  <c r="Z1259"/>
  <c r="Y1259"/>
  <c r="X1259"/>
  <c r="W1259"/>
  <c r="Z30"/>
  <c r="Y30"/>
  <c r="X30"/>
  <c r="W30"/>
  <c r="AA30"/>
  <c r="Y1623"/>
  <c r="X1623"/>
  <c r="W1623"/>
  <c r="AA1623"/>
  <c r="Z1623"/>
  <c r="X1723"/>
  <c r="W1723"/>
  <c r="AA1723"/>
  <c r="Z1723"/>
  <c r="Y1723"/>
  <c r="W801"/>
  <c r="AA801"/>
  <c r="Z801"/>
  <c r="Y801"/>
  <c r="X801"/>
  <c r="AA1400"/>
  <c r="Z1400"/>
  <c r="Y1400"/>
  <c r="X1400"/>
  <c r="W1400"/>
  <c r="Z1500"/>
  <c r="Y1500"/>
  <c r="X1500"/>
  <c r="W1500"/>
  <c r="AA1500"/>
  <c r="AA34"/>
  <c r="Z34"/>
  <c r="Y34"/>
  <c r="X34"/>
  <c r="W34"/>
  <c r="W253"/>
  <c r="AA253"/>
  <c r="Z253"/>
  <c r="Y253"/>
  <c r="X253"/>
  <c r="Z453"/>
  <c r="Y453"/>
  <c r="X453"/>
  <c r="W453"/>
  <c r="AA453"/>
  <c r="Y498"/>
  <c r="X498"/>
  <c r="W498"/>
  <c r="AA498"/>
  <c r="Z498"/>
  <c r="W1181"/>
  <c r="AA1181"/>
  <c r="Z1181"/>
  <c r="Y1181"/>
  <c r="X1181"/>
  <c r="Z1381"/>
  <c r="Y1381"/>
  <c r="X1381"/>
  <c r="W1381"/>
  <c r="AA1381"/>
  <c r="Y962"/>
  <c r="X962"/>
  <c r="W962"/>
  <c r="AA962"/>
  <c r="Z962"/>
  <c r="AA151"/>
  <c r="Z151"/>
  <c r="Y151"/>
  <c r="X151"/>
  <c r="W151"/>
  <c r="X251"/>
  <c r="W251"/>
  <c r="AA251"/>
  <c r="Z251"/>
  <c r="Y251"/>
  <c r="Y1362"/>
  <c r="W1362"/>
  <c r="X1362"/>
  <c r="AA1362"/>
  <c r="Z1362"/>
  <c r="W551"/>
  <c r="Z551"/>
  <c r="AA551"/>
  <c r="Y551"/>
  <c r="X551"/>
  <c r="AA651"/>
  <c r="Y651"/>
  <c r="X651"/>
  <c r="W651"/>
  <c r="Z651"/>
  <c r="X753"/>
  <c r="W753"/>
  <c r="Y753"/>
  <c r="Z753"/>
  <c r="AA753"/>
  <c r="W1079"/>
  <c r="AA1079"/>
  <c r="Z1079"/>
  <c r="Y1079"/>
  <c r="X1079"/>
  <c r="Y1179"/>
  <c r="X1179"/>
  <c r="W1179"/>
  <c r="AA1179"/>
  <c r="Z1179"/>
  <c r="X1701"/>
  <c r="W1701"/>
  <c r="AA1701"/>
  <c r="Z1701"/>
  <c r="Y1701"/>
  <c r="X1543"/>
  <c r="W1543"/>
  <c r="AA1543"/>
  <c r="Z1543"/>
  <c r="Y1543"/>
  <c r="Y1643"/>
  <c r="X1643"/>
  <c r="W1643"/>
  <c r="AA1643"/>
  <c r="Z1643"/>
  <c r="Y414"/>
  <c r="W414"/>
  <c r="X414"/>
  <c r="AA414"/>
  <c r="Z414"/>
  <c r="Y513"/>
  <c r="X513"/>
  <c r="W513"/>
  <c r="AA513"/>
  <c r="Z513"/>
  <c r="X617"/>
  <c r="W617"/>
  <c r="AA617"/>
  <c r="Z617"/>
  <c r="Y617"/>
  <c r="Z1582"/>
  <c r="X1582"/>
  <c r="Y1582"/>
  <c r="W1582"/>
  <c r="AA1582"/>
  <c r="AA586"/>
  <c r="X586"/>
  <c r="Z586"/>
  <c r="Y586"/>
  <c r="W586"/>
  <c r="X1114"/>
  <c r="W1114"/>
  <c r="AA1114"/>
  <c r="Z1114"/>
  <c r="Y1114"/>
  <c r="W1578"/>
  <c r="AA1578"/>
  <c r="Z1578"/>
  <c r="Y1578"/>
  <c r="X1578"/>
  <c r="Y1105"/>
  <c r="X1105"/>
  <c r="W1105"/>
  <c r="AA1105"/>
  <c r="Z1105"/>
  <c r="AA54"/>
  <c r="Z54"/>
  <c r="Y54"/>
  <c r="X54"/>
  <c r="W54"/>
  <c r="AA582"/>
  <c r="Z582"/>
  <c r="Y582"/>
  <c r="X582"/>
  <c r="W582"/>
  <c r="Y1358"/>
  <c r="X1358"/>
  <c r="W1358"/>
  <c r="AA1358"/>
  <c r="Z1358"/>
  <c r="W362"/>
  <c r="AA362"/>
  <c r="Z362"/>
  <c r="Y362"/>
  <c r="X362"/>
  <c r="AA826"/>
  <c r="Z826"/>
  <c r="Y826"/>
  <c r="X826"/>
  <c r="W826"/>
  <c r="Z487"/>
  <c r="Y487"/>
  <c r="X487"/>
  <c r="W487"/>
  <c r="AA487"/>
  <c r="AA587"/>
  <c r="Z587"/>
  <c r="Y587"/>
  <c r="X587"/>
  <c r="W587"/>
  <c r="Z545"/>
  <c r="Y545"/>
  <c r="X545"/>
  <c r="W545"/>
  <c r="AA545"/>
  <c r="AA1015"/>
  <c r="Z1015"/>
  <c r="Y1015"/>
  <c r="X1015"/>
  <c r="W1015"/>
  <c r="AA1115"/>
  <c r="Z1115"/>
  <c r="Y1115"/>
  <c r="X1115"/>
  <c r="W1115"/>
  <c r="X1573"/>
  <c r="W1573"/>
  <c r="AA1573"/>
  <c r="Z1573"/>
  <c r="Y1573"/>
  <c r="X1479"/>
  <c r="W1479"/>
  <c r="AA1479"/>
  <c r="Z1479"/>
  <c r="Y1479"/>
  <c r="AA1579"/>
  <c r="Z1579"/>
  <c r="Y1579"/>
  <c r="X1579"/>
  <c r="W1579"/>
  <c r="AA350"/>
  <c r="Z350"/>
  <c r="Y350"/>
  <c r="X350"/>
  <c r="W350"/>
  <c r="X289"/>
  <c r="W289"/>
  <c r="AA289"/>
  <c r="Z289"/>
  <c r="Y289"/>
  <c r="X489"/>
  <c r="W489"/>
  <c r="AA489"/>
  <c r="Z489"/>
  <c r="Y489"/>
  <c r="W750"/>
  <c r="Z750"/>
  <c r="Y750"/>
  <c r="AA750"/>
  <c r="X750"/>
  <c r="AA1305"/>
  <c r="X1305"/>
  <c r="W1305"/>
  <c r="Y1305"/>
  <c r="Z1305"/>
  <c r="W1278"/>
  <c r="AA1278"/>
  <c r="Z1278"/>
  <c r="X1278"/>
  <c r="Y1278"/>
  <c r="Z282"/>
  <c r="Y282"/>
  <c r="X282"/>
  <c r="W282"/>
  <c r="AA282"/>
  <c r="W1742"/>
  <c r="AA1742"/>
  <c r="Z1742"/>
  <c r="Y1742"/>
  <c r="X1742"/>
  <c r="W746"/>
  <c r="AA746"/>
  <c r="Z746"/>
  <c r="Y746"/>
  <c r="X746"/>
  <c r="Y1210"/>
  <c r="Z1210"/>
  <c r="X1210"/>
  <c r="W1210"/>
  <c r="AA1210"/>
  <c r="Y942"/>
  <c r="X942"/>
  <c r="W942"/>
  <c r="AA942"/>
  <c r="Z942"/>
  <c r="W1298"/>
  <c r="Y1298"/>
  <c r="X1298"/>
  <c r="AA1298"/>
  <c r="Z1298"/>
  <c r="Y504"/>
  <c r="X504"/>
  <c r="W504"/>
  <c r="AA504"/>
  <c r="Z504"/>
  <c r="W604"/>
  <c r="AA604"/>
  <c r="Z604"/>
  <c r="Y604"/>
  <c r="X604"/>
  <c r="Z1542"/>
  <c r="Y1542"/>
  <c r="X1542"/>
  <c r="W1542"/>
  <c r="AA1542"/>
  <c r="X1032"/>
  <c r="W1032"/>
  <c r="AA1032"/>
  <c r="Z1032"/>
  <c r="Y1032"/>
  <c r="AA1132"/>
  <c r="Z1132"/>
  <c r="Y1132"/>
  <c r="X1132"/>
  <c r="W1132"/>
  <c r="Y1001"/>
  <c r="X1001"/>
  <c r="W1001"/>
  <c r="Z1001"/>
  <c r="AA1001"/>
  <c r="AA1496"/>
  <c r="Z1496"/>
  <c r="Y1496"/>
  <c r="X1496"/>
  <c r="W1496"/>
  <c r="AA1596"/>
  <c r="Z1596"/>
  <c r="Y1596"/>
  <c r="X1596"/>
  <c r="W1596"/>
  <c r="Z66"/>
  <c r="Y66"/>
  <c r="X66"/>
  <c r="W66"/>
  <c r="AA66"/>
  <c r="AA317"/>
  <c r="Z317"/>
  <c r="Y317"/>
  <c r="X317"/>
  <c r="W317"/>
  <c r="X517"/>
  <c r="W517"/>
  <c r="AA517"/>
  <c r="Z517"/>
  <c r="Y517"/>
  <c r="Y466"/>
  <c r="X466"/>
  <c r="W466"/>
  <c r="AA466"/>
  <c r="Z466"/>
  <c r="Y1117"/>
  <c r="X1117"/>
  <c r="W1117"/>
  <c r="AA1117"/>
  <c r="Z1117"/>
  <c r="AA1317"/>
  <c r="Z1317"/>
  <c r="Y1317"/>
  <c r="X1317"/>
  <c r="W1317"/>
  <c r="W994"/>
  <c r="AA994"/>
  <c r="Z994"/>
  <c r="Y994"/>
  <c r="X994"/>
  <c r="Y183"/>
  <c r="X183"/>
  <c r="W183"/>
  <c r="AA183"/>
  <c r="Z183"/>
  <c r="Y283"/>
  <c r="X283"/>
  <c r="W283"/>
  <c r="AA283"/>
  <c r="Z283"/>
  <c r="AA1458"/>
  <c r="Z1458"/>
  <c r="Y1458"/>
  <c r="X1458"/>
  <c r="W1458"/>
  <c r="AA647"/>
  <c r="Z647"/>
  <c r="Y647"/>
  <c r="X647"/>
  <c r="W647"/>
  <c r="Z747"/>
  <c r="Y747"/>
  <c r="X747"/>
  <c r="W747"/>
  <c r="AA747"/>
  <c r="Z833"/>
  <c r="Y833"/>
  <c r="X833"/>
  <c r="W833"/>
  <c r="AA833"/>
  <c r="W1111"/>
  <c r="AA1111"/>
  <c r="Z1111"/>
  <c r="Y1111"/>
  <c r="X1111"/>
  <c r="AA1211"/>
  <c r="Z1211"/>
  <c r="Y1211"/>
  <c r="X1211"/>
  <c r="W1211"/>
  <c r="Y1398"/>
  <c r="W1398"/>
  <c r="X1398"/>
  <c r="AA1398"/>
  <c r="Z1398"/>
  <c r="Y888"/>
  <c r="X888"/>
  <c r="W888"/>
  <c r="AA888"/>
  <c r="Z888"/>
  <c r="W988"/>
  <c r="AA988"/>
  <c r="Z988"/>
  <c r="Y988"/>
  <c r="X988"/>
  <c r="Z841"/>
  <c r="Y841"/>
  <c r="X841"/>
  <c r="W841"/>
  <c r="AA841"/>
  <c r="Z1416"/>
  <c r="Y1416"/>
  <c r="X1416"/>
  <c r="W1416"/>
  <c r="AA1416"/>
  <c r="W1516"/>
  <c r="AA1516"/>
  <c r="Z1516"/>
  <c r="Y1516"/>
  <c r="X1516"/>
  <c r="Z1773"/>
  <c r="Y1773"/>
  <c r="X1773"/>
  <c r="W1773"/>
  <c r="AA1773"/>
  <c r="AA157"/>
  <c r="Z157"/>
  <c r="Y157"/>
  <c r="X157"/>
  <c r="W157"/>
  <c r="Y357"/>
  <c r="X357"/>
  <c r="W357"/>
  <c r="AA357"/>
  <c r="Z357"/>
  <c r="X450"/>
  <c r="W450"/>
  <c r="AA450"/>
  <c r="Z450"/>
  <c r="Y450"/>
  <c r="X1085"/>
  <c r="W1085"/>
  <c r="AA1085"/>
  <c r="Z1085"/>
  <c r="Y1085"/>
  <c r="AA1285"/>
  <c r="Z1285"/>
  <c r="Y1285"/>
  <c r="X1285"/>
  <c r="W1285"/>
  <c r="X850"/>
  <c r="W850"/>
  <c r="Y850"/>
  <c r="AA850"/>
  <c r="Z850"/>
  <c r="AA39"/>
  <c r="Z39"/>
  <c r="W39"/>
  <c r="Y39"/>
  <c r="X39"/>
  <c r="AA139"/>
  <c r="Z139"/>
  <c r="X139"/>
  <c r="W139"/>
  <c r="Y139"/>
  <c r="Y1378"/>
  <c r="X1378"/>
  <c r="W1378"/>
  <c r="Z1378"/>
  <c r="AA1378"/>
  <c r="Y567"/>
  <c r="X567"/>
  <c r="W567"/>
  <c r="AA567"/>
  <c r="Z567"/>
  <c r="Y667"/>
  <c r="X667"/>
  <c r="W667"/>
  <c r="AA667"/>
  <c r="Z667"/>
  <c r="Z609"/>
  <c r="Y609"/>
  <c r="X609"/>
  <c r="W609"/>
  <c r="AA609"/>
  <c r="X1031"/>
  <c r="W1031"/>
  <c r="AA1031"/>
  <c r="Z1031"/>
  <c r="Y1031"/>
  <c r="Z1131"/>
  <c r="Y1131"/>
  <c r="X1131"/>
  <c r="W1131"/>
  <c r="AA1131"/>
  <c r="AA1605"/>
  <c r="Z1605"/>
  <c r="Y1605"/>
  <c r="X1605"/>
  <c r="W1605"/>
  <c r="X1495"/>
  <c r="W1495"/>
  <c r="AA1495"/>
  <c r="Z1495"/>
  <c r="Y1495"/>
  <c r="Y1595"/>
  <c r="X1595"/>
  <c r="W1595"/>
  <c r="AA1595"/>
  <c r="Z1595"/>
  <c r="AA1070"/>
  <c r="Z1070"/>
  <c r="X1070"/>
  <c r="Y1070"/>
  <c r="W1070"/>
  <c r="AA74"/>
  <c r="X74"/>
  <c r="Z74"/>
  <c r="Y74"/>
  <c r="W74"/>
  <c r="Y1598"/>
  <c r="X1598"/>
  <c r="W1598"/>
  <c r="AA1598"/>
  <c r="Z1598"/>
  <c r="AA602"/>
  <c r="Z602"/>
  <c r="Y602"/>
  <c r="X602"/>
  <c r="W602"/>
  <c r="Y1066"/>
  <c r="W1066"/>
  <c r="AA1066"/>
  <c r="Z1066"/>
  <c r="X1066"/>
  <c r="X1530"/>
  <c r="W1530"/>
  <c r="AA1530"/>
  <c r="Z1530"/>
  <c r="Y1530"/>
  <c r="AA881"/>
  <c r="Z881"/>
  <c r="Y881"/>
  <c r="X881"/>
  <c r="W881"/>
  <c r="W70"/>
  <c r="AA70"/>
  <c r="Z70"/>
  <c r="Y70"/>
  <c r="X70"/>
  <c r="W534"/>
  <c r="AA534"/>
  <c r="Z534"/>
  <c r="Y534"/>
  <c r="X534"/>
  <c r="Z24"/>
  <c r="Y24"/>
  <c r="X24"/>
  <c r="W24"/>
  <c r="AA24"/>
  <c r="X124"/>
  <c r="W124"/>
  <c r="AA124"/>
  <c r="Z124"/>
  <c r="Y124"/>
  <c r="AA998"/>
  <c r="Z998"/>
  <c r="Y998"/>
  <c r="X998"/>
  <c r="W998"/>
  <c r="Z488"/>
  <c r="Y488"/>
  <c r="X488"/>
  <c r="W488"/>
  <c r="AA488"/>
  <c r="AA588"/>
  <c r="Z588"/>
  <c r="Y588"/>
  <c r="X588"/>
  <c r="W588"/>
  <c r="X458"/>
  <c r="AA458"/>
  <c r="Y458"/>
  <c r="W458"/>
  <c r="Z458"/>
  <c r="Y986"/>
  <c r="Z986"/>
  <c r="W986"/>
  <c r="AA986"/>
  <c r="X986"/>
  <c r="X1450"/>
  <c r="W1450"/>
  <c r="AA1450"/>
  <c r="Z1450"/>
  <c r="Y1450"/>
  <c r="Z849"/>
  <c r="Y849"/>
  <c r="X849"/>
  <c r="W849"/>
  <c r="AA849"/>
  <c r="W1653"/>
  <c r="Z1653"/>
  <c r="Y1653"/>
  <c r="X1653"/>
  <c r="AA1653"/>
  <c r="AA454"/>
  <c r="Z454"/>
  <c r="Y454"/>
  <c r="X454"/>
  <c r="W454"/>
  <c r="W44"/>
  <c r="AA44"/>
  <c r="Z44"/>
  <c r="Y44"/>
  <c r="X44"/>
  <c r="X918"/>
  <c r="W918"/>
  <c r="AA918"/>
  <c r="Z918"/>
  <c r="Y918"/>
  <c r="AA408"/>
  <c r="Z408"/>
  <c r="Y408"/>
  <c r="X408"/>
  <c r="W408"/>
  <c r="Y508"/>
  <c r="X508"/>
  <c r="W508"/>
  <c r="AA508"/>
  <c r="Z508"/>
  <c r="Y1382"/>
  <c r="X1382"/>
  <c r="AA1382"/>
  <c r="W1382"/>
  <c r="Z1382"/>
  <c r="X872"/>
  <c r="W872"/>
  <c r="AA872"/>
  <c r="Z872"/>
  <c r="Y872"/>
  <c r="X1411"/>
  <c r="W1411"/>
  <c r="AA1411"/>
  <c r="Z1411"/>
  <c r="Y1411"/>
  <c r="W1423"/>
  <c r="AA1423"/>
  <c r="Z1423"/>
  <c r="Y1423"/>
  <c r="X1423"/>
  <c r="AA1427"/>
  <c r="Z1427"/>
  <c r="Y1427"/>
  <c r="X1427"/>
  <c r="W1427"/>
  <c r="W991"/>
  <c r="AA991"/>
  <c r="Z991"/>
  <c r="Y991"/>
  <c r="X991"/>
  <c r="X995"/>
  <c r="W995"/>
  <c r="AA995"/>
  <c r="Z995"/>
  <c r="Y995"/>
  <c r="X943"/>
  <c r="W943"/>
  <c r="AA943"/>
  <c r="Z943"/>
  <c r="Y943"/>
  <c r="X947"/>
  <c r="W947"/>
  <c r="AA947"/>
  <c r="Z947"/>
  <c r="Y947"/>
  <c r="X1471"/>
  <c r="W1471"/>
  <c r="AA1471"/>
  <c r="Z1471"/>
  <c r="Y1471"/>
  <c r="X1475"/>
  <c r="W1475"/>
  <c r="AA1475"/>
  <c r="Z1475"/>
  <c r="Y1475"/>
  <c r="Z1487"/>
  <c r="Y1487"/>
  <c r="X1487"/>
  <c r="W1487"/>
  <c r="AA1487"/>
  <c r="Z1491"/>
  <c r="Y1491"/>
  <c r="X1491"/>
  <c r="W1491"/>
  <c r="AA1491"/>
  <c r="W1055"/>
  <c r="AA1055"/>
  <c r="Z1055"/>
  <c r="Y1055"/>
  <c r="X1055"/>
  <c r="X1059"/>
  <c r="W1059"/>
  <c r="AA1059"/>
  <c r="Z1059"/>
  <c r="Y1059"/>
  <c r="W1007"/>
  <c r="AA1007"/>
  <c r="Z1007"/>
  <c r="Y1007"/>
  <c r="X1007"/>
  <c r="Y1011"/>
  <c r="X1011"/>
  <c r="W1011"/>
  <c r="AA1011"/>
  <c r="Z1011"/>
  <c r="AA255"/>
  <c r="Z255"/>
  <c r="Y255"/>
  <c r="X255"/>
  <c r="W255"/>
  <c r="W259"/>
  <c r="AA259"/>
  <c r="Z259"/>
  <c r="Y259"/>
  <c r="X259"/>
  <c r="W271"/>
  <c r="AA271"/>
  <c r="Z271"/>
  <c r="Y271"/>
  <c r="X271"/>
  <c r="Y275"/>
  <c r="X275"/>
  <c r="W275"/>
  <c r="AA275"/>
  <c r="Z275"/>
  <c r="Z1485"/>
  <c r="Y1485"/>
  <c r="X1485"/>
  <c r="W1485"/>
  <c r="AA1485"/>
  <c r="Z1493"/>
  <c r="Y1493"/>
  <c r="X1493"/>
  <c r="W1493"/>
  <c r="AA1493"/>
  <c r="Y1389"/>
  <c r="X1389"/>
  <c r="W1389"/>
  <c r="AA1389"/>
  <c r="Z1389"/>
  <c r="X1397"/>
  <c r="W1397"/>
  <c r="AA1397"/>
  <c r="Z1397"/>
  <c r="Y1397"/>
  <c r="X1421"/>
  <c r="W1421"/>
  <c r="AA1421"/>
  <c r="Z1421"/>
  <c r="Y1421"/>
  <c r="W1429"/>
  <c r="AA1429"/>
  <c r="Z1429"/>
  <c r="Y1429"/>
  <c r="X1429"/>
  <c r="AA1453"/>
  <c r="Z1453"/>
  <c r="Y1453"/>
  <c r="X1453"/>
  <c r="W1453"/>
  <c r="W1461"/>
  <c r="AA1461"/>
  <c r="Z1461"/>
  <c r="Y1461"/>
  <c r="X1461"/>
  <c r="Z589"/>
  <c r="Y589"/>
  <c r="X589"/>
  <c r="W589"/>
  <c r="AA589"/>
  <c r="Y597"/>
  <c r="X597"/>
  <c r="W597"/>
  <c r="AA597"/>
  <c r="Z597"/>
  <c r="AA493"/>
  <c r="Z493"/>
  <c r="Y493"/>
  <c r="X493"/>
  <c r="W493"/>
  <c r="X501"/>
  <c r="W501"/>
  <c r="AA501"/>
  <c r="Z501"/>
  <c r="Y501"/>
  <c r="W1663"/>
  <c r="AA1663"/>
  <c r="Z1663"/>
  <c r="Y1663"/>
  <c r="X1663"/>
  <c r="X1667"/>
  <c r="W1667"/>
  <c r="AA1667"/>
  <c r="Z1667"/>
  <c r="Y1667"/>
  <c r="Z1679"/>
  <c r="Y1679"/>
  <c r="X1679"/>
  <c r="W1679"/>
  <c r="AA1679"/>
  <c r="AA1683"/>
  <c r="Z1683"/>
  <c r="Y1683"/>
  <c r="X1683"/>
  <c r="W1683"/>
  <c r="Z1247"/>
  <c r="Y1247"/>
  <c r="X1247"/>
  <c r="W1247"/>
  <c r="AA1247"/>
  <c r="AA1251"/>
  <c r="Z1251"/>
  <c r="Y1251"/>
  <c r="X1251"/>
  <c r="W1251"/>
  <c r="Z1199"/>
  <c r="Y1199"/>
  <c r="X1199"/>
  <c r="W1199"/>
  <c r="AA1199"/>
  <c r="AA1203"/>
  <c r="Z1203"/>
  <c r="Y1203"/>
  <c r="X1203"/>
  <c r="W1203"/>
  <c r="AA1727"/>
  <c r="Z1727"/>
  <c r="Y1727"/>
  <c r="X1727"/>
  <c r="W1727"/>
  <c r="W1731"/>
  <c r="AA1731"/>
  <c r="Z1731"/>
  <c r="Y1731"/>
  <c r="X1731"/>
  <c r="Y1743"/>
  <c r="X1743"/>
  <c r="W1743"/>
  <c r="AA1743"/>
  <c r="Z1743"/>
  <c r="Y1747"/>
  <c r="X1747"/>
  <c r="W1747"/>
  <c r="AA1747"/>
  <c r="Z1747"/>
  <c r="Z1311"/>
  <c r="Y1311"/>
  <c r="X1311"/>
  <c r="W1311"/>
  <c r="AA1311"/>
  <c r="Z1315"/>
  <c r="Y1315"/>
  <c r="X1315"/>
  <c r="W1315"/>
  <c r="AA1315"/>
  <c r="Z1263"/>
  <c r="Y1263"/>
  <c r="X1263"/>
  <c r="W1263"/>
  <c r="AA1263"/>
  <c r="W1267"/>
  <c r="AA1267"/>
  <c r="Z1267"/>
  <c r="Y1267"/>
  <c r="X1267"/>
  <c r="Y511"/>
  <c r="X511"/>
  <c r="W511"/>
  <c r="AA511"/>
  <c r="Z511"/>
  <c r="Y515"/>
  <c r="X515"/>
  <c r="W515"/>
  <c r="AA515"/>
  <c r="Z515"/>
  <c r="AA527"/>
  <c r="Z527"/>
  <c r="Y527"/>
  <c r="X527"/>
  <c r="W527"/>
  <c r="AA531"/>
  <c r="Z531"/>
  <c r="Y531"/>
  <c r="X531"/>
  <c r="W531"/>
  <c r="X95"/>
  <c r="W95"/>
  <c r="AA95"/>
  <c r="Z95"/>
  <c r="Y95"/>
  <c r="Z99"/>
  <c r="Y99"/>
  <c r="X99"/>
  <c r="W99"/>
  <c r="AA99"/>
  <c r="W47"/>
  <c r="AA47"/>
  <c r="Z47"/>
  <c r="Y47"/>
  <c r="X47"/>
  <c r="AA51"/>
  <c r="Z51"/>
  <c r="Y51"/>
  <c r="X51"/>
  <c r="W51"/>
  <c r="Y63"/>
  <c r="X63"/>
  <c r="W63"/>
  <c r="AA63"/>
  <c r="Z63"/>
  <c r="W67"/>
  <c r="AA67"/>
  <c r="Z67"/>
  <c r="Y67"/>
  <c r="X67"/>
  <c r="Z79"/>
  <c r="Y79"/>
  <c r="X79"/>
  <c r="W79"/>
  <c r="AA79"/>
  <c r="W83"/>
  <c r="AA83"/>
  <c r="Z83"/>
  <c r="Y83"/>
  <c r="X83"/>
  <c r="Y1101"/>
  <c r="X1101"/>
  <c r="W1101"/>
  <c r="AA1101"/>
  <c r="Z1101"/>
  <c r="W1109"/>
  <c r="AA1109"/>
  <c r="Z1109"/>
  <c r="Y1109"/>
  <c r="X1109"/>
  <c r="AA1005"/>
  <c r="Z1005"/>
  <c r="Y1005"/>
  <c r="X1005"/>
  <c r="W1005"/>
  <c r="W457"/>
  <c r="AA457"/>
  <c r="Z457"/>
  <c r="Y457"/>
  <c r="X457"/>
  <c r="W1401"/>
  <c r="AA1401"/>
  <c r="Z1401"/>
  <c r="Y1401"/>
  <c r="X1401"/>
  <c r="Y274"/>
  <c r="X274"/>
  <c r="AA274"/>
  <c r="W274"/>
  <c r="Z274"/>
  <c r="Y1386"/>
  <c r="X1386"/>
  <c r="W1386"/>
  <c r="AA1386"/>
  <c r="Z1386"/>
  <c r="Z689"/>
  <c r="Y689"/>
  <c r="X689"/>
  <c r="W689"/>
  <c r="AA689"/>
  <c r="W1511"/>
  <c r="AA1511"/>
  <c r="Z1511"/>
  <c r="Y1511"/>
  <c r="X1511"/>
  <c r="Y1611"/>
  <c r="X1611"/>
  <c r="W1611"/>
  <c r="AA1611"/>
  <c r="Z1611"/>
  <c r="Y446"/>
  <c r="X446"/>
  <c r="W446"/>
  <c r="AA446"/>
  <c r="Z446"/>
  <c r="X657"/>
  <c r="Y657"/>
  <c r="W657"/>
  <c r="AA657"/>
  <c r="Z657"/>
  <c r="Z681"/>
  <c r="Y681"/>
  <c r="X681"/>
  <c r="W681"/>
  <c r="AA681"/>
  <c r="Z910"/>
  <c r="Y910"/>
  <c r="X910"/>
  <c r="W910"/>
  <c r="AA910"/>
  <c r="X1629"/>
  <c r="W1629"/>
  <c r="AA1629"/>
  <c r="Z1629"/>
  <c r="Y1629"/>
  <c r="Y1374"/>
  <c r="X1374"/>
  <c r="W1374"/>
  <c r="AA1374"/>
  <c r="Z1374"/>
  <c r="AA378"/>
  <c r="Z378"/>
  <c r="Y378"/>
  <c r="X378"/>
  <c r="W378"/>
  <c r="AA1774"/>
  <c r="Z1774"/>
  <c r="Y1774"/>
  <c r="X1774"/>
  <c r="W1774"/>
  <c r="Z778"/>
  <c r="W778"/>
  <c r="X778"/>
  <c r="Y778"/>
  <c r="AA778"/>
  <c r="X1306"/>
  <c r="W1306"/>
  <c r="AA1306"/>
  <c r="Z1306"/>
  <c r="Y1306"/>
  <c r="W1770"/>
  <c r="AA1770"/>
  <c r="Z1770"/>
  <c r="Y1770"/>
  <c r="X1770"/>
  <c r="W1489"/>
  <c r="AA1489"/>
  <c r="Z1489"/>
  <c r="X1489"/>
  <c r="Y1489"/>
  <c r="Z383"/>
  <c r="Y383"/>
  <c r="X383"/>
  <c r="W383"/>
  <c r="AA383"/>
  <c r="Y477"/>
  <c r="X477"/>
  <c r="W477"/>
  <c r="AA477"/>
  <c r="Z477"/>
  <c r="X1528"/>
  <c r="W1528"/>
  <c r="AA1528"/>
  <c r="Z1528"/>
  <c r="Y1528"/>
  <c r="Z1628"/>
  <c r="Y1628"/>
  <c r="X1628"/>
  <c r="W1628"/>
  <c r="AA1628"/>
  <c r="Z162"/>
  <c r="Y162"/>
  <c r="X162"/>
  <c r="W162"/>
  <c r="AA162"/>
  <c r="X509"/>
  <c r="W509"/>
  <c r="AA509"/>
  <c r="Z509"/>
  <c r="Y509"/>
  <c r="X709"/>
  <c r="W709"/>
  <c r="AA709"/>
  <c r="Z709"/>
  <c r="Y709"/>
  <c r="Z626"/>
  <c r="X626"/>
  <c r="Y626"/>
  <c r="W626"/>
  <c r="AA626"/>
  <c r="X1437"/>
  <c r="W1437"/>
  <c r="AA1437"/>
  <c r="Z1437"/>
  <c r="Y1437"/>
  <c r="X1633"/>
  <c r="W1633"/>
  <c r="AA1633"/>
  <c r="Z1633"/>
  <c r="Y1633"/>
  <c r="AA1090"/>
  <c r="Z1090"/>
  <c r="Y1090"/>
  <c r="X1090"/>
  <c r="W1090"/>
  <c r="Y279"/>
  <c r="X279"/>
  <c r="W279"/>
  <c r="AA279"/>
  <c r="Z279"/>
  <c r="Z379"/>
  <c r="Y379"/>
  <c r="X379"/>
  <c r="W379"/>
  <c r="AA379"/>
  <c r="Z1490"/>
  <c r="Y1490"/>
  <c r="X1490"/>
  <c r="W1490"/>
  <c r="AA1490"/>
  <c r="W679"/>
  <c r="AA679"/>
  <c r="Z679"/>
  <c r="Y679"/>
  <c r="X679"/>
  <c r="AA779"/>
  <c r="Z779"/>
  <c r="Y779"/>
  <c r="X779"/>
  <c r="W779"/>
  <c r="Y1025"/>
  <c r="X1025"/>
  <c r="W1025"/>
  <c r="AA1025"/>
  <c r="Z1025"/>
  <c r="W1207"/>
  <c r="AA1207"/>
  <c r="Z1207"/>
  <c r="Y1207"/>
  <c r="X1207"/>
  <c r="Y1307"/>
  <c r="X1307"/>
  <c r="W1307"/>
  <c r="AA1307"/>
  <c r="Z1307"/>
  <c r="X78"/>
  <c r="W78"/>
  <c r="AA78"/>
  <c r="Z78"/>
  <c r="Y78"/>
  <c r="Z1671"/>
  <c r="Y1671"/>
  <c r="X1671"/>
  <c r="W1671"/>
  <c r="AA1671"/>
  <c r="AA1771"/>
  <c r="Z1771"/>
  <c r="Y1771"/>
  <c r="X1771"/>
  <c r="W1771"/>
  <c r="AA542"/>
  <c r="Z542"/>
  <c r="Y542"/>
  <c r="X542"/>
  <c r="W542"/>
  <c r="AA889"/>
  <c r="Z889"/>
  <c r="Y889"/>
  <c r="X889"/>
  <c r="W889"/>
  <c r="Y18"/>
  <c r="X18"/>
  <c r="AA18"/>
  <c r="W18"/>
  <c r="Z18"/>
  <c r="Y221"/>
  <c r="X221"/>
  <c r="W221"/>
  <c r="AA221"/>
  <c r="Z221"/>
  <c r="W421"/>
  <c r="AA421"/>
  <c r="Z421"/>
  <c r="Y421"/>
  <c r="X421"/>
  <c r="X546"/>
  <c r="W546"/>
  <c r="AA546"/>
  <c r="Z546"/>
  <c r="Y546"/>
  <c r="Y1277"/>
  <c r="X1277"/>
  <c r="W1277"/>
  <c r="AA1277"/>
  <c r="Z1277"/>
  <c r="Z1477"/>
  <c r="Y1477"/>
  <c r="X1477"/>
  <c r="W1477"/>
  <c r="AA1477"/>
  <c r="Y1010"/>
  <c r="X1010"/>
  <c r="W1010"/>
  <c r="AA1010"/>
  <c r="Z1010"/>
  <c r="Y199"/>
  <c r="X199"/>
  <c r="W199"/>
  <c r="AA199"/>
  <c r="Z199"/>
  <c r="W299"/>
  <c r="AA299"/>
  <c r="Z299"/>
  <c r="Y299"/>
  <c r="X299"/>
  <c r="X1474"/>
  <c r="W1474"/>
  <c r="AA1474"/>
  <c r="Z1474"/>
  <c r="Y1474"/>
  <c r="Z663"/>
  <c r="Y663"/>
  <c r="X663"/>
  <c r="W663"/>
  <c r="AA663"/>
  <c r="Y763"/>
  <c r="X763"/>
  <c r="W763"/>
  <c r="AA763"/>
  <c r="Z763"/>
  <c r="Y705"/>
  <c r="AA705"/>
  <c r="Z705"/>
  <c r="W705"/>
  <c r="X705"/>
  <c r="Y1063"/>
  <c r="AA1063"/>
  <c r="Z1063"/>
  <c r="W1063"/>
  <c r="X1063"/>
  <c r="X1163"/>
  <c r="W1163"/>
  <c r="Y1163"/>
  <c r="AA1163"/>
  <c r="Z1163"/>
  <c r="Z1797"/>
  <c r="X1797"/>
  <c r="W1797"/>
  <c r="AA1797"/>
  <c r="Y1797"/>
  <c r="Z1591"/>
  <c r="Y1591"/>
  <c r="X1591"/>
  <c r="W1591"/>
  <c r="AA1591"/>
  <c r="Y1691"/>
  <c r="X1691"/>
  <c r="W1691"/>
  <c r="AA1691"/>
  <c r="Z1691"/>
  <c r="Y462"/>
  <c r="X462"/>
  <c r="W462"/>
  <c r="AA462"/>
  <c r="Z462"/>
  <c r="W697"/>
  <c r="AA697"/>
  <c r="Z697"/>
  <c r="Y697"/>
  <c r="X697"/>
  <c r="Y713"/>
  <c r="X713"/>
  <c r="W713"/>
  <c r="AA713"/>
  <c r="Z713"/>
  <c r="W926"/>
  <c r="AA926"/>
  <c r="Z926"/>
  <c r="Y926"/>
  <c r="X926"/>
  <c r="W1661"/>
  <c r="AA1661"/>
  <c r="Z1661"/>
  <c r="Y1661"/>
  <c r="X1661"/>
  <c r="Z430"/>
  <c r="Y430"/>
  <c r="X430"/>
  <c r="W430"/>
  <c r="AA430"/>
  <c r="Y1098"/>
  <c r="X1098"/>
  <c r="W1098"/>
  <c r="AA1098"/>
  <c r="Z1098"/>
  <c r="X1626"/>
  <c r="W1626"/>
  <c r="AA1626"/>
  <c r="Z1626"/>
  <c r="Y1626"/>
  <c r="AA1201"/>
  <c r="W1201"/>
  <c r="Z1201"/>
  <c r="Y1201"/>
  <c r="X1201"/>
  <c r="AA166"/>
  <c r="Z166"/>
  <c r="Y166"/>
  <c r="X166"/>
  <c r="W166"/>
  <c r="Z566"/>
  <c r="Y566"/>
  <c r="X566"/>
  <c r="W566"/>
  <c r="AA566"/>
  <c r="Z56"/>
  <c r="Y56"/>
  <c r="X56"/>
  <c r="W56"/>
  <c r="AA56"/>
  <c r="X156"/>
  <c r="W156"/>
  <c r="AA156"/>
  <c r="Z156"/>
  <c r="Y156"/>
  <c r="W1094"/>
  <c r="AA1094"/>
  <c r="Z1094"/>
  <c r="Y1094"/>
  <c r="X1094"/>
  <c r="X584"/>
  <c r="W584"/>
  <c r="AA584"/>
  <c r="Z584"/>
  <c r="Y584"/>
  <c r="W684"/>
  <c r="AA684"/>
  <c r="Z684"/>
  <c r="Y684"/>
  <c r="X684"/>
  <c r="X1558"/>
  <c r="W1558"/>
  <c r="AA1558"/>
  <c r="Z1558"/>
  <c r="Y1558"/>
  <c r="AA1048"/>
  <c r="Z1048"/>
  <c r="Y1048"/>
  <c r="X1048"/>
  <c r="W1048"/>
  <c r="Y1148"/>
  <c r="X1148"/>
  <c r="W1148"/>
  <c r="AA1148"/>
  <c r="Z1148"/>
  <c r="W1029"/>
  <c r="AA1029"/>
  <c r="Z1029"/>
  <c r="Y1029"/>
  <c r="X1029"/>
  <c r="AA1512"/>
  <c r="Z1512"/>
  <c r="Y1512"/>
  <c r="X1512"/>
  <c r="W1512"/>
  <c r="Y1612"/>
  <c r="X1612"/>
  <c r="W1612"/>
  <c r="AA1612"/>
  <c r="Z1612"/>
  <c r="Y1482"/>
  <c r="X1482"/>
  <c r="AA1482"/>
  <c r="W1482"/>
  <c r="Z1482"/>
  <c r="AA1037"/>
  <c r="X1037"/>
  <c r="W1037"/>
  <c r="Z1037"/>
  <c r="Y1037"/>
  <c r="X86"/>
  <c r="W86"/>
  <c r="AA86"/>
  <c r="Z86"/>
  <c r="Y86"/>
  <c r="W550"/>
  <c r="AA550"/>
  <c r="Z550"/>
  <c r="Y550"/>
  <c r="X550"/>
  <c r="AA40"/>
  <c r="Z40"/>
  <c r="Y40"/>
  <c r="X40"/>
  <c r="W40"/>
  <c r="Z140"/>
  <c r="Y140"/>
  <c r="X140"/>
  <c r="W140"/>
  <c r="AA140"/>
  <c r="W950"/>
  <c r="AA950"/>
  <c r="Y950"/>
  <c r="Z950"/>
  <c r="X950"/>
  <c r="X440"/>
  <c r="W440"/>
  <c r="Z440"/>
  <c r="AA440"/>
  <c r="Y440"/>
  <c r="X540"/>
  <c r="Z540"/>
  <c r="AA540"/>
  <c r="W540"/>
  <c r="Y540"/>
  <c r="Z1478"/>
  <c r="Y1478"/>
  <c r="X1478"/>
  <c r="W1478"/>
  <c r="AA1478"/>
  <c r="W968"/>
  <c r="AA968"/>
  <c r="Z968"/>
  <c r="Y968"/>
  <c r="X968"/>
  <c r="Z1068"/>
  <c r="Y1068"/>
  <c r="X1068"/>
  <c r="W1068"/>
  <c r="AA1068"/>
  <c r="W873"/>
  <c r="AA873"/>
  <c r="Z873"/>
  <c r="Y873"/>
  <c r="X873"/>
  <c r="Y1432"/>
  <c r="X1432"/>
  <c r="W1432"/>
  <c r="AA1432"/>
  <c r="Z1432"/>
  <c r="W1532"/>
  <c r="AA1532"/>
  <c r="Z1532"/>
  <c r="Y1532"/>
  <c r="X1532"/>
  <c r="W2"/>
  <c r="AA2"/>
  <c r="Y2"/>
  <c r="Z2"/>
  <c r="X2"/>
  <c r="W189"/>
  <c r="AA189"/>
  <c r="Z189"/>
  <c r="Y189"/>
  <c r="X189"/>
  <c r="Y389"/>
  <c r="X389"/>
  <c r="W389"/>
  <c r="AA389"/>
  <c r="Z389"/>
  <c r="AA433"/>
  <c r="Z433"/>
  <c r="Y433"/>
  <c r="X433"/>
  <c r="W433"/>
  <c r="Z441"/>
  <c r="Y441"/>
  <c r="X441"/>
  <c r="W441"/>
  <c r="AA441"/>
  <c r="X337"/>
  <c r="W337"/>
  <c r="AA337"/>
  <c r="Z337"/>
  <c r="Y337"/>
  <c r="Z345"/>
  <c r="Y345"/>
  <c r="X345"/>
  <c r="W345"/>
  <c r="AA345"/>
  <c r="AA569"/>
  <c r="Z569"/>
  <c r="Y569"/>
  <c r="X569"/>
  <c r="W569"/>
  <c r="Z465"/>
  <c r="Y465"/>
  <c r="X465"/>
  <c r="W465"/>
  <c r="AA465"/>
  <c r="W473"/>
  <c r="AA473"/>
  <c r="Z473"/>
  <c r="Y473"/>
  <c r="X473"/>
  <c r="Y1279"/>
  <c r="X1279"/>
  <c r="W1279"/>
  <c r="AA1279"/>
  <c r="Z1279"/>
  <c r="AA1283"/>
  <c r="Z1283"/>
  <c r="Y1283"/>
  <c r="X1283"/>
  <c r="W1283"/>
  <c r="Z1295"/>
  <c r="Y1295"/>
  <c r="X1295"/>
  <c r="W1295"/>
  <c r="AA1295"/>
  <c r="X1299"/>
  <c r="W1299"/>
  <c r="AA1299"/>
  <c r="Z1299"/>
  <c r="Y1299"/>
  <c r="W863"/>
  <c r="AA863"/>
  <c r="Z863"/>
  <c r="Y863"/>
  <c r="X863"/>
  <c r="AA867"/>
  <c r="Z867"/>
  <c r="Y867"/>
  <c r="X867"/>
  <c r="W867"/>
  <c r="AA815"/>
  <c r="Z815"/>
  <c r="Y815"/>
  <c r="X815"/>
  <c r="W815"/>
  <c r="Y819"/>
  <c r="X819"/>
  <c r="W819"/>
  <c r="AA819"/>
  <c r="Z819"/>
  <c r="Z831"/>
  <c r="Y831"/>
  <c r="X831"/>
  <c r="W831"/>
  <c r="AA831"/>
  <c r="X835"/>
  <c r="W835"/>
  <c r="AA835"/>
  <c r="Z835"/>
  <c r="Y835"/>
  <c r="X847"/>
  <c r="W847"/>
  <c r="AA847"/>
  <c r="Z847"/>
  <c r="Y847"/>
  <c r="X851"/>
  <c r="W851"/>
  <c r="AA851"/>
  <c r="Z851"/>
  <c r="Y851"/>
  <c r="W415"/>
  <c r="AA415"/>
  <c r="Z415"/>
  <c r="Y415"/>
  <c r="X415"/>
  <c r="Z419"/>
  <c r="Y419"/>
  <c r="X419"/>
  <c r="W419"/>
  <c r="AA419"/>
  <c r="X367"/>
  <c r="W367"/>
  <c r="AA367"/>
  <c r="Z367"/>
  <c r="Y367"/>
  <c r="AA371"/>
  <c r="Z371"/>
  <c r="Y371"/>
  <c r="X371"/>
  <c r="W371"/>
  <c r="AA1535"/>
  <c r="Z1535"/>
  <c r="Y1535"/>
  <c r="X1535"/>
  <c r="W1535"/>
  <c r="Y1539"/>
  <c r="X1539"/>
  <c r="W1539"/>
  <c r="AA1539"/>
  <c r="Z1539"/>
  <c r="X1551"/>
  <c r="W1551"/>
  <c r="AA1551"/>
  <c r="Z1551"/>
  <c r="Y1551"/>
  <c r="AA1555"/>
  <c r="Z1555"/>
  <c r="Y1555"/>
  <c r="X1555"/>
  <c r="W1555"/>
  <c r="Y1119"/>
  <c r="X1119"/>
  <c r="W1119"/>
  <c r="AA1119"/>
  <c r="Z1119"/>
  <c r="W1123"/>
  <c r="AA1123"/>
  <c r="Z1123"/>
  <c r="Y1123"/>
  <c r="X1123"/>
  <c r="X1071"/>
  <c r="W1071"/>
  <c r="AA1071"/>
  <c r="Z1071"/>
  <c r="Y1071"/>
  <c r="AA1075"/>
  <c r="Z1075"/>
  <c r="Y1075"/>
  <c r="X1075"/>
  <c r="W1075"/>
  <c r="X1087"/>
  <c r="W1087"/>
  <c r="AA1087"/>
  <c r="Z1087"/>
  <c r="Y1087"/>
  <c r="Y1091"/>
  <c r="X1091"/>
  <c r="W1091"/>
  <c r="AA1091"/>
  <c r="Z1091"/>
  <c r="AA1103"/>
  <c r="Z1103"/>
  <c r="Y1103"/>
  <c r="X1103"/>
  <c r="W1103"/>
  <c r="Y1107"/>
  <c r="X1107"/>
  <c r="W1107"/>
  <c r="AA1107"/>
  <c r="Z1107"/>
  <c r="Z671"/>
  <c r="Y671"/>
  <c r="X671"/>
  <c r="W671"/>
  <c r="AA671"/>
  <c r="AA675"/>
  <c r="Z675"/>
  <c r="Y675"/>
  <c r="X675"/>
  <c r="W675"/>
  <c r="W623"/>
  <c r="AA623"/>
  <c r="Z623"/>
  <c r="Y623"/>
  <c r="X623"/>
  <c r="X627"/>
  <c r="W627"/>
  <c r="AA627"/>
  <c r="Z627"/>
  <c r="Y627"/>
  <c r="W241"/>
  <c r="AA241"/>
  <c r="Z241"/>
  <c r="Y241"/>
  <c r="X241"/>
  <c r="AA249"/>
  <c r="Z249"/>
  <c r="Y249"/>
  <c r="X249"/>
  <c r="W249"/>
  <c r="Z273"/>
  <c r="Y273"/>
  <c r="X273"/>
  <c r="W273"/>
  <c r="AA273"/>
  <c r="X281"/>
  <c r="W281"/>
  <c r="AA281"/>
  <c r="Z281"/>
  <c r="Y281"/>
  <c r="AA1503"/>
  <c r="Z1503"/>
  <c r="Y1503"/>
  <c r="X1503"/>
  <c r="W1503"/>
  <c r="Y1507"/>
  <c r="X1507"/>
  <c r="W1507"/>
  <c r="AA1507"/>
  <c r="Z1507"/>
  <c r="W1455"/>
  <c r="AA1455"/>
  <c r="Z1455"/>
  <c r="Y1455"/>
  <c r="X1455"/>
  <c r="Z1459"/>
  <c r="Y1459"/>
  <c r="X1459"/>
  <c r="W1459"/>
  <c r="AA1459"/>
  <c r="Y369"/>
  <c r="X369"/>
  <c r="W369"/>
  <c r="AA369"/>
  <c r="Z369"/>
  <c r="X377"/>
  <c r="W377"/>
  <c r="AA377"/>
  <c r="Z377"/>
  <c r="Y377"/>
  <c r="W401"/>
  <c r="AA401"/>
  <c r="Z401"/>
  <c r="Y401"/>
  <c r="X401"/>
  <c r="Y409"/>
  <c r="X409"/>
  <c r="W409"/>
  <c r="AA409"/>
  <c r="Z409"/>
  <c r="AA1567"/>
  <c r="Z1567"/>
  <c r="Y1567"/>
  <c r="X1567"/>
  <c r="W1567"/>
  <c r="X1571"/>
  <c r="W1571"/>
  <c r="AA1571"/>
  <c r="Z1571"/>
  <c r="Y1571"/>
  <c r="X1519"/>
  <c r="W1519"/>
  <c r="AA1519"/>
  <c r="Z1519"/>
  <c r="Y1519"/>
  <c r="Z1523"/>
  <c r="Y1523"/>
  <c r="X1523"/>
  <c r="W1523"/>
  <c r="AA1523"/>
  <c r="X767"/>
  <c r="W767"/>
  <c r="AA767"/>
  <c r="Z767"/>
  <c r="Y767"/>
  <c r="AA771"/>
  <c r="Z771"/>
  <c r="Y771"/>
  <c r="X771"/>
  <c r="W771"/>
  <c r="Z783"/>
  <c r="Y783"/>
  <c r="X783"/>
  <c r="W783"/>
  <c r="AA783"/>
  <c r="W787"/>
  <c r="AA787"/>
  <c r="Z787"/>
  <c r="Y787"/>
  <c r="X787"/>
  <c r="W351"/>
  <c r="AA351"/>
  <c r="Z351"/>
  <c r="Y351"/>
  <c r="X351"/>
  <c r="Z355"/>
  <c r="Y355"/>
  <c r="X355"/>
  <c r="W355"/>
  <c r="AA355"/>
  <c r="AA303"/>
  <c r="Z303"/>
  <c r="Y303"/>
  <c r="X303"/>
  <c r="W303"/>
  <c r="W307"/>
  <c r="AA307"/>
  <c r="Z307"/>
  <c r="Y307"/>
  <c r="X307"/>
  <c r="Z319"/>
  <c r="Y319"/>
  <c r="X319"/>
  <c r="W319"/>
  <c r="AA319"/>
  <c r="AA323"/>
  <c r="Z323"/>
  <c r="Y323"/>
  <c r="X323"/>
  <c r="W323"/>
  <c r="Y335"/>
  <c r="X335"/>
  <c r="W335"/>
  <c r="AA335"/>
  <c r="Z335"/>
  <c r="AA339"/>
  <c r="Z339"/>
  <c r="Y339"/>
  <c r="X339"/>
  <c r="W339"/>
  <c r="W1609"/>
  <c r="AA1609"/>
  <c r="Z1609"/>
  <c r="Y1609"/>
  <c r="X1609"/>
  <c r="W1617"/>
  <c r="AA1617"/>
  <c r="Z1617"/>
  <c r="Y1617"/>
  <c r="X1617"/>
  <c r="Y1517"/>
  <c r="X1517"/>
  <c r="W1517"/>
  <c r="AA1517"/>
  <c r="Z1517"/>
  <c r="X1525"/>
  <c r="W1525"/>
  <c r="AA1525"/>
  <c r="Z1525"/>
  <c r="Y1525"/>
  <c r="W1759"/>
  <c r="AA1759"/>
  <c r="Z1759"/>
  <c r="Y1759"/>
  <c r="X1759"/>
  <c r="Z1763"/>
  <c r="Y1763"/>
  <c r="X1763"/>
  <c r="W1763"/>
  <c r="AA1763"/>
  <c r="Y1711"/>
  <c r="X1711"/>
  <c r="W1711"/>
  <c r="AA1711"/>
  <c r="Z1711"/>
  <c r="AA1715"/>
  <c r="Z1715"/>
  <c r="Y1715"/>
  <c r="X1715"/>
  <c r="W1715"/>
  <c r="Z49"/>
  <c r="Y49"/>
  <c r="X49"/>
  <c r="W49"/>
  <c r="AA49"/>
  <c r="X57"/>
  <c r="W57"/>
  <c r="AA57"/>
  <c r="Z57"/>
  <c r="Y57"/>
  <c r="Y1775"/>
  <c r="X1775"/>
  <c r="W1775"/>
  <c r="AA1775"/>
  <c r="Z1775"/>
  <c r="AA1779"/>
  <c r="Z1779"/>
  <c r="Y1779"/>
  <c r="X1779"/>
  <c r="W1779"/>
  <c r="X1023"/>
  <c r="W1023"/>
  <c r="AA1023"/>
  <c r="Z1023"/>
  <c r="Y1023"/>
  <c r="AA1027"/>
  <c r="Z1027"/>
  <c r="Y1027"/>
  <c r="X1027"/>
  <c r="W1027"/>
  <c r="Y1039"/>
  <c r="X1039"/>
  <c r="W1039"/>
  <c r="AA1039"/>
  <c r="Z1039"/>
  <c r="W1043"/>
  <c r="AA1043"/>
  <c r="Z1043"/>
  <c r="Y1043"/>
  <c r="X1043"/>
  <c r="AA607"/>
  <c r="Z607"/>
  <c r="Y607"/>
  <c r="X607"/>
  <c r="W607"/>
  <c r="AA611"/>
  <c r="Z611"/>
  <c r="Y611"/>
  <c r="X611"/>
  <c r="W611"/>
  <c r="Z559"/>
  <c r="Y559"/>
  <c r="X559"/>
  <c r="W559"/>
  <c r="AA559"/>
  <c r="Y563"/>
  <c r="X563"/>
  <c r="W563"/>
  <c r="AA563"/>
  <c r="Z563"/>
  <c r="Y575"/>
  <c r="X575"/>
  <c r="W575"/>
  <c r="AA575"/>
  <c r="Z575"/>
  <c r="X579"/>
  <c r="W579"/>
  <c r="AA579"/>
  <c r="Z579"/>
  <c r="Y579"/>
  <c r="X591"/>
  <c r="W591"/>
  <c r="AA591"/>
  <c r="Z591"/>
  <c r="Y591"/>
  <c r="X595"/>
  <c r="W595"/>
  <c r="AA595"/>
  <c r="Z595"/>
  <c r="Y595"/>
  <c r="W159"/>
  <c r="AA159"/>
  <c r="Z159"/>
  <c r="Y159"/>
  <c r="X159"/>
  <c r="X163"/>
  <c r="W163"/>
  <c r="AA163"/>
  <c r="Z163"/>
  <c r="Y163"/>
  <c r="X111"/>
  <c r="W111"/>
  <c r="AA111"/>
  <c r="Z111"/>
  <c r="Y111"/>
  <c r="Z115"/>
  <c r="Y115"/>
  <c r="X115"/>
  <c r="W115"/>
  <c r="AA115"/>
  <c r="Z1791"/>
  <c r="Y1791"/>
  <c r="X1791"/>
  <c r="W1791"/>
  <c r="AA1791"/>
  <c r="Y1795"/>
  <c r="X1795"/>
  <c r="W1795"/>
  <c r="AA1795"/>
  <c r="Z1795"/>
  <c r="Z17"/>
  <c r="Y17"/>
  <c r="X17"/>
  <c r="W17"/>
  <c r="AA17"/>
  <c r="X25"/>
  <c r="W25"/>
  <c r="AA25"/>
  <c r="Z25"/>
  <c r="Y25"/>
  <c r="X1375"/>
  <c r="W1375"/>
  <c r="AA1375"/>
  <c r="Z1375"/>
  <c r="Y1375"/>
  <c r="AA1379"/>
  <c r="Z1379"/>
  <c r="Y1379"/>
  <c r="X1379"/>
  <c r="W1379"/>
  <c r="W1327"/>
  <c r="AA1327"/>
  <c r="Z1327"/>
  <c r="Y1327"/>
  <c r="X1327"/>
  <c r="X1331"/>
  <c r="W1331"/>
  <c r="AA1331"/>
  <c r="Z1331"/>
  <c r="Y1331"/>
  <c r="AA1343"/>
  <c r="Z1343"/>
  <c r="Y1343"/>
  <c r="X1343"/>
  <c r="W1343"/>
  <c r="W1347"/>
  <c r="AA1347"/>
  <c r="Z1347"/>
  <c r="Y1347"/>
  <c r="X1347"/>
  <c r="Z1359"/>
  <c r="Y1359"/>
  <c r="X1359"/>
  <c r="W1359"/>
  <c r="AA1359"/>
  <c r="W1363"/>
  <c r="AA1363"/>
  <c r="Z1363"/>
  <c r="Y1363"/>
  <c r="X1363"/>
  <c r="W927"/>
  <c r="AA927"/>
  <c r="Z927"/>
  <c r="Y927"/>
  <c r="X927"/>
  <c r="Z931"/>
  <c r="Y931"/>
  <c r="X931"/>
  <c r="W931"/>
  <c r="AA931"/>
  <c r="Y879"/>
  <c r="X879"/>
  <c r="W879"/>
  <c r="AA879"/>
  <c r="Z879"/>
  <c r="AA883"/>
  <c r="Z883"/>
  <c r="Y883"/>
  <c r="X883"/>
  <c r="W883"/>
  <c r="W497"/>
  <c r="AA497"/>
  <c r="Z497"/>
  <c r="Y497"/>
  <c r="X497"/>
  <c r="Y505"/>
  <c r="X505"/>
  <c r="W505"/>
  <c r="AA505"/>
  <c r="Z505"/>
  <c r="Z529"/>
  <c r="Y529"/>
  <c r="X529"/>
  <c r="W529"/>
  <c r="AA529"/>
  <c r="Z537"/>
  <c r="Y537"/>
  <c r="X537"/>
  <c r="W537"/>
  <c r="AA537"/>
  <c r="Y1631"/>
  <c r="X1631"/>
  <c r="W1631"/>
  <c r="AA1631"/>
  <c r="Z1631"/>
  <c r="AA1635"/>
  <c r="Z1635"/>
  <c r="Y1635"/>
  <c r="X1635"/>
  <c r="W1635"/>
  <c r="Y1583"/>
  <c r="X1583"/>
  <c r="W1583"/>
  <c r="AA1583"/>
  <c r="Z1583"/>
  <c r="Y1587"/>
  <c r="X1587"/>
  <c r="W1587"/>
  <c r="AA1587"/>
  <c r="Z1587"/>
  <c r="W1599"/>
  <c r="AA1599"/>
  <c r="Z1599"/>
  <c r="Y1599"/>
  <c r="X1599"/>
  <c r="X1603"/>
  <c r="W1603"/>
  <c r="AA1603"/>
  <c r="Z1603"/>
  <c r="Y1603"/>
  <c r="AA1615"/>
  <c r="Z1615"/>
  <c r="Y1615"/>
  <c r="X1615"/>
  <c r="W1615"/>
  <c r="X1619"/>
  <c r="W1619"/>
  <c r="AA1619"/>
  <c r="Z1619"/>
  <c r="Y1619"/>
  <c r="Y1183"/>
  <c r="X1183"/>
  <c r="W1183"/>
  <c r="AA1183"/>
  <c r="Z1183"/>
  <c r="Z1187"/>
  <c r="Y1187"/>
  <c r="X1187"/>
  <c r="W1187"/>
  <c r="AA1187"/>
  <c r="Z1135"/>
  <c r="Y1135"/>
  <c r="X1135"/>
  <c r="W1135"/>
  <c r="AA1135"/>
  <c r="Y1013"/>
  <c r="X1013"/>
  <c r="W1013"/>
  <c r="AA1013"/>
  <c r="Z1013"/>
  <c r="X1563"/>
  <c r="W1563"/>
  <c r="AA1563"/>
  <c r="Z1563"/>
  <c r="Y1563"/>
  <c r="X257"/>
  <c r="W257"/>
  <c r="AA257"/>
  <c r="Z257"/>
  <c r="Y257"/>
  <c r="W798"/>
  <c r="AA798"/>
  <c r="Z798"/>
  <c r="Y798"/>
  <c r="X798"/>
  <c r="W733"/>
  <c r="AA733"/>
  <c r="Z733"/>
  <c r="Y733"/>
  <c r="X733"/>
  <c r="W837"/>
  <c r="AA837"/>
  <c r="Z837"/>
  <c r="Y837"/>
  <c r="X837"/>
  <c r="AA690"/>
  <c r="Z690"/>
  <c r="Y690"/>
  <c r="X690"/>
  <c r="W690"/>
  <c r="Y1561"/>
  <c r="X1561"/>
  <c r="W1561"/>
  <c r="AA1561"/>
  <c r="Z1561"/>
  <c r="Z1761"/>
  <c r="Y1761"/>
  <c r="X1761"/>
  <c r="W1761"/>
  <c r="AA1761"/>
  <c r="Z1154"/>
  <c r="Y1154"/>
  <c r="X1154"/>
  <c r="W1154"/>
  <c r="AA1154"/>
  <c r="W343"/>
  <c r="AA343"/>
  <c r="Z343"/>
  <c r="Y343"/>
  <c r="X343"/>
  <c r="Y443"/>
  <c r="X443"/>
  <c r="W443"/>
  <c r="AA443"/>
  <c r="Z443"/>
  <c r="Y630"/>
  <c r="W630"/>
  <c r="X630"/>
  <c r="AA630"/>
  <c r="Z630"/>
  <c r="Y120"/>
  <c r="X120"/>
  <c r="W120"/>
  <c r="AA120"/>
  <c r="Z120"/>
  <c r="Y220"/>
  <c r="X220"/>
  <c r="W220"/>
  <c r="AA220"/>
  <c r="Z220"/>
  <c r="AA1158"/>
  <c r="Z1158"/>
  <c r="Y1158"/>
  <c r="W1158"/>
  <c r="X1158"/>
  <c r="AA648"/>
  <c r="Z648"/>
  <c r="Y648"/>
  <c r="X648"/>
  <c r="W648"/>
  <c r="AA748"/>
  <c r="Z748"/>
  <c r="Y748"/>
  <c r="X748"/>
  <c r="W748"/>
  <c r="Z1622"/>
  <c r="Y1622"/>
  <c r="X1622"/>
  <c r="W1622"/>
  <c r="AA1622"/>
  <c r="X1112"/>
  <c r="W1112"/>
  <c r="AA1112"/>
  <c r="Z1112"/>
  <c r="Y1112"/>
  <c r="Y1212"/>
  <c r="X1212"/>
  <c r="W1212"/>
  <c r="AA1212"/>
  <c r="Z1212"/>
  <c r="Z1161"/>
  <c r="Y1161"/>
  <c r="X1161"/>
  <c r="W1161"/>
  <c r="AA1161"/>
  <c r="Y1576"/>
  <c r="X1576"/>
  <c r="W1576"/>
  <c r="AA1576"/>
  <c r="Z1576"/>
  <c r="X1676"/>
  <c r="W1676"/>
  <c r="AA1676"/>
  <c r="Z1676"/>
  <c r="Y1676"/>
  <c r="Y82"/>
  <c r="X82"/>
  <c r="AA82"/>
  <c r="Z82"/>
  <c r="W82"/>
  <c r="Z349"/>
  <c r="Y349"/>
  <c r="W349"/>
  <c r="AA349"/>
  <c r="X349"/>
  <c r="W549"/>
  <c r="X549"/>
  <c r="AA549"/>
  <c r="Z549"/>
  <c r="Y549"/>
  <c r="Z610"/>
  <c r="Y610"/>
  <c r="X610"/>
  <c r="W610"/>
  <c r="AA610"/>
  <c r="W1405"/>
  <c r="AA1405"/>
  <c r="Z1405"/>
  <c r="Y1405"/>
  <c r="X1405"/>
  <c r="AA1601"/>
  <c r="Z1601"/>
  <c r="Y1601"/>
  <c r="X1601"/>
  <c r="W1601"/>
  <c r="Z1074"/>
  <c r="Y1074"/>
  <c r="X1074"/>
  <c r="W1074"/>
  <c r="AA1074"/>
  <c r="Z263"/>
  <c r="Y263"/>
  <c r="X263"/>
  <c r="W263"/>
  <c r="AA263"/>
  <c r="W363"/>
  <c r="AA363"/>
  <c r="Z363"/>
  <c r="Y363"/>
  <c r="X363"/>
  <c r="AA1538"/>
  <c r="Y1538"/>
  <c r="Z1538"/>
  <c r="X1538"/>
  <c r="W1538"/>
  <c r="X727"/>
  <c r="W727"/>
  <c r="AA727"/>
  <c r="Z727"/>
  <c r="Y727"/>
  <c r="Y827"/>
  <c r="X827"/>
  <c r="W827"/>
  <c r="AA827"/>
  <c r="Z827"/>
  <c r="Z146"/>
  <c r="Y146"/>
  <c r="X146"/>
  <c r="W146"/>
  <c r="AA146"/>
  <c r="W1065"/>
  <c r="AA1065"/>
  <c r="Z1065"/>
  <c r="Y1065"/>
  <c r="X1065"/>
  <c r="AA858"/>
  <c r="Z858"/>
  <c r="Y858"/>
  <c r="X858"/>
  <c r="W858"/>
  <c r="W1322"/>
  <c r="AA1322"/>
  <c r="Z1322"/>
  <c r="X1322"/>
  <c r="Y1322"/>
  <c r="X1786"/>
  <c r="W1786"/>
  <c r="AA1786"/>
  <c r="Z1786"/>
  <c r="Y1786"/>
  <c r="Z1393"/>
  <c r="Y1393"/>
  <c r="X1393"/>
  <c r="W1393"/>
  <c r="AA1393"/>
  <c r="AA326"/>
  <c r="Z326"/>
  <c r="Y326"/>
  <c r="X326"/>
  <c r="W326"/>
  <c r="X790"/>
  <c r="W790"/>
  <c r="AA790"/>
  <c r="Z790"/>
  <c r="Y790"/>
  <c r="AA280"/>
  <c r="Z280"/>
  <c r="Y280"/>
  <c r="X280"/>
  <c r="W280"/>
  <c r="Y380"/>
  <c r="X380"/>
  <c r="W380"/>
  <c r="AA380"/>
  <c r="Z380"/>
  <c r="W1254"/>
  <c r="AA1254"/>
  <c r="Z1254"/>
  <c r="Y1254"/>
  <c r="X1254"/>
  <c r="AA744"/>
  <c r="Z744"/>
  <c r="Y744"/>
  <c r="X744"/>
  <c r="W744"/>
  <c r="Z844"/>
  <c r="Y844"/>
  <c r="X844"/>
  <c r="W844"/>
  <c r="AA844"/>
  <c r="W714"/>
  <c r="AA714"/>
  <c r="Y714"/>
  <c r="Z714"/>
  <c r="X714"/>
  <c r="Z1242"/>
  <c r="Y1242"/>
  <c r="AA1242"/>
  <c r="X1242"/>
  <c r="W1242"/>
  <c r="Z1706"/>
  <c r="Y1706"/>
  <c r="X1706"/>
  <c r="W1706"/>
  <c r="AA1706"/>
  <c r="Z1361"/>
  <c r="Y1361"/>
  <c r="X1361"/>
  <c r="W1361"/>
  <c r="AA1361"/>
  <c r="X182"/>
  <c r="Z182"/>
  <c r="AA182"/>
  <c r="W182"/>
  <c r="Y182"/>
  <c r="Z710"/>
  <c r="Y710"/>
  <c r="X710"/>
  <c r="W710"/>
  <c r="AA710"/>
  <c r="W200"/>
  <c r="AA200"/>
  <c r="Z200"/>
  <c r="Y200"/>
  <c r="X200"/>
  <c r="X300"/>
  <c r="W300"/>
  <c r="AA300"/>
  <c r="Z300"/>
  <c r="Y300"/>
  <c r="Z1174"/>
  <c r="Y1174"/>
  <c r="X1174"/>
  <c r="W1174"/>
  <c r="AA1174"/>
  <c r="X664"/>
  <c r="W664"/>
  <c r="AA664"/>
  <c r="Z664"/>
  <c r="Y664"/>
  <c r="Z764"/>
  <c r="Y764"/>
  <c r="X764"/>
  <c r="W764"/>
  <c r="AA764"/>
  <c r="Y1638"/>
  <c r="X1638"/>
  <c r="W1638"/>
  <c r="AA1638"/>
  <c r="Z1638"/>
  <c r="X1128"/>
  <c r="W1128"/>
  <c r="AA1128"/>
  <c r="Z1128"/>
  <c r="Y1128"/>
  <c r="W1228"/>
  <c r="AA1228"/>
  <c r="Z1228"/>
  <c r="Y1228"/>
  <c r="X1228"/>
  <c r="AA402"/>
  <c r="Z402"/>
  <c r="Y402"/>
  <c r="X402"/>
  <c r="W402"/>
  <c r="W989"/>
  <c r="AA989"/>
  <c r="Z989"/>
  <c r="Y989"/>
  <c r="X989"/>
  <c r="X1189"/>
  <c r="W1189"/>
  <c r="AA1189"/>
  <c r="Z1189"/>
  <c r="Y1189"/>
  <c r="Z930"/>
  <c r="Y930"/>
  <c r="X930"/>
  <c r="W930"/>
  <c r="AA930"/>
  <c r="Z119"/>
  <c r="Y119"/>
  <c r="X119"/>
  <c r="W119"/>
  <c r="AA119"/>
  <c r="Y219"/>
  <c r="X219"/>
  <c r="W219"/>
  <c r="AA219"/>
  <c r="Z219"/>
  <c r="AA1394"/>
  <c r="Z1394"/>
  <c r="X1394"/>
  <c r="Y1394"/>
  <c r="W1394"/>
  <c r="AA583"/>
  <c r="Z583"/>
  <c r="Y583"/>
  <c r="X583"/>
  <c r="W583"/>
  <c r="W683"/>
  <c r="AA683"/>
  <c r="Z683"/>
  <c r="Y683"/>
  <c r="X683"/>
  <c r="Z665"/>
  <c r="Y665"/>
  <c r="X665"/>
  <c r="W665"/>
  <c r="AA665"/>
  <c r="Y1047"/>
  <c r="X1047"/>
  <c r="W1047"/>
  <c r="AA1047"/>
  <c r="Z1047"/>
  <c r="X1147"/>
  <c r="W1147"/>
  <c r="AA1147"/>
  <c r="Z1147"/>
  <c r="Y1147"/>
  <c r="Z1505"/>
  <c r="Y1505"/>
  <c r="X1505"/>
  <c r="W1505"/>
  <c r="AA1505"/>
  <c r="X1447"/>
  <c r="W1447"/>
  <c r="AA1447"/>
  <c r="Z1447"/>
  <c r="Y1447"/>
  <c r="X1547"/>
  <c r="W1547"/>
  <c r="AA1547"/>
  <c r="Z1547"/>
  <c r="Y1547"/>
  <c r="Z382"/>
  <c r="Y382"/>
  <c r="X382"/>
  <c r="W382"/>
  <c r="AA382"/>
  <c r="Y353"/>
  <c r="X353"/>
  <c r="W353"/>
  <c r="AA353"/>
  <c r="Z353"/>
  <c r="AA553"/>
  <c r="Z553"/>
  <c r="Y553"/>
  <c r="X553"/>
  <c r="W553"/>
  <c r="Y846"/>
  <c r="X846"/>
  <c r="AA846"/>
  <c r="W846"/>
  <c r="Z846"/>
  <c r="AA1497"/>
  <c r="Z1497"/>
  <c r="Y1497"/>
  <c r="X1497"/>
  <c r="W1497"/>
  <c r="AA1310"/>
  <c r="Z1310"/>
  <c r="Y1310"/>
  <c r="X1310"/>
  <c r="W1310"/>
  <c r="X314"/>
  <c r="W314"/>
  <c r="AA314"/>
  <c r="Z314"/>
  <c r="Y314"/>
  <c r="X786"/>
  <c r="AA786"/>
  <c r="W786"/>
  <c r="Y786"/>
  <c r="Z786"/>
  <c r="AA1753"/>
  <c r="Z1753"/>
  <c r="Y1753"/>
  <c r="X1753"/>
  <c r="W1753"/>
  <c r="Y75"/>
  <c r="X75"/>
  <c r="W75"/>
  <c r="AA75"/>
  <c r="Z75"/>
  <c r="W1314"/>
  <c r="AA1314"/>
  <c r="Z1314"/>
  <c r="Y1314"/>
  <c r="X1314"/>
  <c r="Z503"/>
  <c r="Y503"/>
  <c r="X503"/>
  <c r="W503"/>
  <c r="AA503"/>
  <c r="Z603"/>
  <c r="Y603"/>
  <c r="X603"/>
  <c r="W603"/>
  <c r="AA603"/>
  <c r="Z1778"/>
  <c r="Y1778"/>
  <c r="X1778"/>
  <c r="W1778"/>
  <c r="AA1778"/>
  <c r="Y967"/>
  <c r="X967"/>
  <c r="W967"/>
  <c r="AA967"/>
  <c r="Z967"/>
  <c r="AA1067"/>
  <c r="Z1067"/>
  <c r="Y1067"/>
  <c r="X1067"/>
  <c r="W1067"/>
  <c r="W1473"/>
  <c r="AA1473"/>
  <c r="Z1473"/>
  <c r="Y1473"/>
  <c r="X1473"/>
  <c r="Y1431"/>
  <c r="X1431"/>
  <c r="W1431"/>
  <c r="AA1431"/>
  <c r="Z1431"/>
  <c r="Z1531"/>
  <c r="Y1531"/>
  <c r="X1531"/>
  <c r="W1531"/>
  <c r="AA1531"/>
  <c r="AA238"/>
  <c r="Y238"/>
  <c r="X238"/>
  <c r="W238"/>
  <c r="Z238"/>
  <c r="Z65"/>
  <c r="X65"/>
  <c r="W65"/>
  <c r="AA65"/>
  <c r="Y65"/>
  <c r="X265"/>
  <c r="Z265"/>
  <c r="Y265"/>
  <c r="AA265"/>
  <c r="W265"/>
  <c r="Z766"/>
  <c r="W766"/>
  <c r="Y766"/>
  <c r="X766"/>
  <c r="AA766"/>
  <c r="W1337"/>
  <c r="AA1337"/>
  <c r="Z1337"/>
  <c r="Y1337"/>
  <c r="X1337"/>
  <c r="AA1230"/>
  <c r="Z1230"/>
  <c r="Y1230"/>
  <c r="X1230"/>
  <c r="W1230"/>
  <c r="X234"/>
  <c r="W234"/>
  <c r="AA234"/>
  <c r="Z234"/>
  <c r="Y234"/>
  <c r="X1694"/>
  <c r="AA1694"/>
  <c r="Z1694"/>
  <c r="Y1694"/>
  <c r="W1694"/>
  <c r="Y698"/>
  <c r="X698"/>
  <c r="W698"/>
  <c r="AA698"/>
  <c r="Z698"/>
  <c r="Y1040"/>
  <c r="X1040"/>
  <c r="W1040"/>
  <c r="AA1040"/>
  <c r="Z1040"/>
  <c r="Y1044"/>
  <c r="X1044"/>
  <c r="W1044"/>
  <c r="AA1044"/>
  <c r="Z1044"/>
  <c r="Z1056"/>
  <c r="Y1056"/>
  <c r="X1056"/>
  <c r="W1056"/>
  <c r="AA1056"/>
  <c r="AA1060"/>
  <c r="Z1060"/>
  <c r="Y1060"/>
  <c r="X1060"/>
  <c r="W1060"/>
  <c r="X624"/>
  <c r="W624"/>
  <c r="AA624"/>
  <c r="Z624"/>
  <c r="Y624"/>
  <c r="X628"/>
  <c r="W628"/>
  <c r="AA628"/>
  <c r="Z628"/>
  <c r="Y628"/>
  <c r="Y576"/>
  <c r="X576"/>
  <c r="W576"/>
  <c r="AA576"/>
  <c r="Z576"/>
  <c r="X580"/>
  <c r="W580"/>
  <c r="AA580"/>
  <c r="Z580"/>
  <c r="Y580"/>
  <c r="W1104"/>
  <c r="AA1104"/>
  <c r="Z1104"/>
  <c r="Y1104"/>
  <c r="X1104"/>
  <c r="W1108"/>
  <c r="AA1108"/>
  <c r="Z1108"/>
  <c r="Y1108"/>
  <c r="X1108"/>
  <c r="Y1120"/>
  <c r="X1120"/>
  <c r="W1120"/>
  <c r="AA1120"/>
  <c r="Z1120"/>
  <c r="Y1124"/>
  <c r="X1124"/>
  <c r="W1124"/>
  <c r="AA1124"/>
  <c r="Z1124"/>
  <c r="W688"/>
  <c r="AA688"/>
  <c r="Z688"/>
  <c r="Y688"/>
  <c r="X688"/>
  <c r="Z692"/>
  <c r="Y692"/>
  <c r="X692"/>
  <c r="W692"/>
  <c r="AA692"/>
  <c r="W640"/>
  <c r="AA640"/>
  <c r="Z640"/>
  <c r="Y640"/>
  <c r="X640"/>
  <c r="AA644"/>
  <c r="Z644"/>
  <c r="Y644"/>
  <c r="X644"/>
  <c r="W644"/>
  <c r="Z1296"/>
  <c r="Y1296"/>
  <c r="X1296"/>
  <c r="W1296"/>
  <c r="AA1296"/>
  <c r="X1300"/>
  <c r="W1300"/>
  <c r="AA1300"/>
  <c r="Z1300"/>
  <c r="Y1300"/>
  <c r="X1312"/>
  <c r="W1312"/>
  <c r="AA1312"/>
  <c r="Z1312"/>
  <c r="Y1312"/>
  <c r="AA1316"/>
  <c r="Z1316"/>
  <c r="Y1316"/>
  <c r="X1316"/>
  <c r="W1316"/>
  <c r="Y880"/>
  <c r="X880"/>
  <c r="W880"/>
  <c r="AA880"/>
  <c r="Z880"/>
  <c r="AA884"/>
  <c r="Z884"/>
  <c r="Y884"/>
  <c r="X884"/>
  <c r="W884"/>
  <c r="Y832"/>
  <c r="X832"/>
  <c r="W832"/>
  <c r="AA832"/>
  <c r="Z832"/>
  <c r="AA836"/>
  <c r="Z836"/>
  <c r="Y836"/>
  <c r="X836"/>
  <c r="W836"/>
  <c r="Y1360"/>
  <c r="X1360"/>
  <c r="W1360"/>
  <c r="AA1360"/>
  <c r="Z1360"/>
  <c r="W1364"/>
  <c r="AA1364"/>
  <c r="Z1364"/>
  <c r="Y1364"/>
  <c r="X1364"/>
  <c r="W1376"/>
  <c r="AA1376"/>
  <c r="Z1376"/>
  <c r="Y1376"/>
  <c r="X1376"/>
  <c r="Y1380"/>
  <c r="X1380"/>
  <c r="W1380"/>
  <c r="AA1380"/>
  <c r="Z1380"/>
  <c r="Y944"/>
  <c r="X944"/>
  <c r="W944"/>
  <c r="AA944"/>
  <c r="Z944"/>
  <c r="Z948"/>
  <c r="Y948"/>
  <c r="X948"/>
  <c r="W948"/>
  <c r="AA948"/>
  <c r="Y896"/>
  <c r="X896"/>
  <c r="W896"/>
  <c r="AA896"/>
  <c r="Z896"/>
  <c r="W900"/>
  <c r="AA900"/>
  <c r="Z900"/>
  <c r="Y900"/>
  <c r="X900"/>
  <c r="W144"/>
  <c r="AA144"/>
  <c r="Z144"/>
  <c r="Y144"/>
  <c r="X144"/>
  <c r="AA148"/>
  <c r="Z148"/>
  <c r="Y148"/>
  <c r="X148"/>
  <c r="W148"/>
  <c r="Y160"/>
  <c r="X160"/>
  <c r="W160"/>
  <c r="AA160"/>
  <c r="Z160"/>
  <c r="X164"/>
  <c r="W164"/>
  <c r="AA164"/>
  <c r="Z164"/>
  <c r="Y164"/>
  <c r="Z528"/>
  <c r="Y528"/>
  <c r="X528"/>
  <c r="W528"/>
  <c r="AA528"/>
  <c r="Z532"/>
  <c r="Y532"/>
  <c r="X532"/>
  <c r="W532"/>
  <c r="AA532"/>
  <c r="X544"/>
  <c r="W544"/>
  <c r="AA544"/>
  <c r="Z544"/>
  <c r="Y544"/>
  <c r="Y548"/>
  <c r="X548"/>
  <c r="W548"/>
  <c r="AA548"/>
  <c r="Z548"/>
  <c r="AA112"/>
  <c r="Z112"/>
  <c r="Y112"/>
  <c r="X112"/>
  <c r="W112"/>
  <c r="Z116"/>
  <c r="Y116"/>
  <c r="X116"/>
  <c r="W116"/>
  <c r="AA116"/>
  <c r="AA64"/>
  <c r="Z64"/>
  <c r="Y64"/>
  <c r="X64"/>
  <c r="W64"/>
  <c r="AA68"/>
  <c r="Z68"/>
  <c r="Y68"/>
  <c r="X68"/>
  <c r="W68"/>
  <c r="AA592"/>
  <c r="Z592"/>
  <c r="Y592"/>
  <c r="X592"/>
  <c r="W592"/>
  <c r="AA596"/>
  <c r="Z596"/>
  <c r="Y596"/>
  <c r="X596"/>
  <c r="W596"/>
  <c r="Y608"/>
  <c r="X608"/>
  <c r="W608"/>
  <c r="AA608"/>
  <c r="Z608"/>
  <c r="W612"/>
  <c r="AA612"/>
  <c r="Z612"/>
  <c r="Y612"/>
  <c r="X612"/>
  <c r="AA176"/>
  <c r="Z176"/>
  <c r="Y176"/>
  <c r="X176"/>
  <c r="W176"/>
  <c r="Y180"/>
  <c r="X180"/>
  <c r="W180"/>
  <c r="AA180"/>
  <c r="Z180"/>
  <c r="W128"/>
  <c r="AA128"/>
  <c r="Z128"/>
  <c r="Y128"/>
  <c r="X128"/>
  <c r="AA132"/>
  <c r="Z132"/>
  <c r="Y132"/>
  <c r="X132"/>
  <c r="W132"/>
  <c r="W784"/>
  <c r="AA784"/>
  <c r="Z784"/>
  <c r="Y784"/>
  <c r="X784"/>
  <c r="X788"/>
  <c r="W788"/>
  <c r="AA788"/>
  <c r="Z788"/>
  <c r="Y788"/>
  <c r="Y800"/>
  <c r="X800"/>
  <c r="W800"/>
  <c r="AA800"/>
  <c r="Z800"/>
  <c r="Z804"/>
  <c r="Y804"/>
  <c r="X804"/>
  <c r="W804"/>
  <c r="AA804"/>
  <c r="W368"/>
  <c r="AA368"/>
  <c r="Z368"/>
  <c r="Y368"/>
  <c r="X368"/>
  <c r="AA372"/>
  <c r="Z372"/>
  <c r="Y372"/>
  <c r="X372"/>
  <c r="W372"/>
  <c r="X320"/>
  <c r="W320"/>
  <c r="AA320"/>
  <c r="Z320"/>
  <c r="Y320"/>
  <c r="W324"/>
  <c r="AA324"/>
  <c r="Z324"/>
  <c r="Y324"/>
  <c r="X324"/>
  <c r="AA848"/>
  <c r="Z848"/>
  <c r="Y848"/>
  <c r="X848"/>
  <c r="W848"/>
  <c r="W852"/>
  <c r="AA852"/>
  <c r="Z852"/>
  <c r="Y852"/>
  <c r="X852"/>
  <c r="X864"/>
  <c r="W864"/>
  <c r="AA864"/>
  <c r="Z864"/>
  <c r="Y864"/>
  <c r="X868"/>
  <c r="W868"/>
  <c r="AA868"/>
  <c r="Z868"/>
  <c r="Y868"/>
  <c r="W432"/>
  <c r="AA432"/>
  <c r="Z432"/>
  <c r="Y432"/>
  <c r="X432"/>
  <c r="AA436"/>
  <c r="Z436"/>
  <c r="Y436"/>
  <c r="X436"/>
  <c r="W436"/>
  <c r="X384"/>
  <c r="W384"/>
  <c r="AA384"/>
  <c r="Z384"/>
  <c r="Y384"/>
  <c r="W388"/>
  <c r="AA388"/>
  <c r="Z388"/>
  <c r="Y388"/>
  <c r="X388"/>
  <c r="Z1552"/>
  <c r="Y1552"/>
  <c r="X1552"/>
  <c r="W1552"/>
  <c r="AA1552"/>
  <c r="X1556"/>
  <c r="W1556"/>
  <c r="AA1556"/>
  <c r="Z1556"/>
  <c r="Y1556"/>
  <c r="X1568"/>
  <c r="W1568"/>
  <c r="AA1568"/>
  <c r="Z1568"/>
  <c r="Y1568"/>
  <c r="Z1572"/>
  <c r="Y1572"/>
  <c r="X1572"/>
  <c r="W1572"/>
  <c r="AA1572"/>
  <c r="Y1136"/>
  <c r="X1136"/>
  <c r="W1136"/>
  <c r="AA1136"/>
  <c r="Z1136"/>
  <c r="AA1140"/>
  <c r="Z1140"/>
  <c r="Y1140"/>
  <c r="X1140"/>
  <c r="W1140"/>
  <c r="Y1088"/>
  <c r="X1088"/>
  <c r="W1088"/>
  <c r="AA1088"/>
  <c r="Z1088"/>
  <c r="W1092"/>
  <c r="AA1092"/>
  <c r="Z1092"/>
  <c r="Y1092"/>
  <c r="X1092"/>
  <c r="Y1616"/>
  <c r="X1616"/>
  <c r="W1616"/>
  <c r="AA1616"/>
  <c r="Z1616"/>
  <c r="W1620"/>
  <c r="AA1620"/>
  <c r="Z1620"/>
  <c r="Y1620"/>
  <c r="X1620"/>
  <c r="W1632"/>
  <c r="AA1632"/>
  <c r="Z1632"/>
  <c r="Y1632"/>
  <c r="X1632"/>
  <c r="X1636"/>
  <c r="W1636"/>
  <c r="AA1636"/>
  <c r="Z1636"/>
  <c r="Y1636"/>
  <c r="Y1200"/>
  <c r="X1200"/>
  <c r="W1200"/>
  <c r="AA1200"/>
  <c r="Z1200"/>
  <c r="Z1204"/>
  <c r="Y1204"/>
  <c r="X1204"/>
  <c r="W1204"/>
  <c r="AA1204"/>
  <c r="Z1152"/>
  <c r="Y1152"/>
  <c r="X1152"/>
  <c r="W1152"/>
  <c r="AA1152"/>
  <c r="W1156"/>
  <c r="AA1156"/>
  <c r="Z1156"/>
  <c r="Y1156"/>
  <c r="X1156"/>
  <c r="Z400"/>
  <c r="Y400"/>
  <c r="X400"/>
  <c r="W400"/>
  <c r="AA400"/>
  <c r="Z404"/>
  <c r="Y404"/>
  <c r="X404"/>
  <c r="W404"/>
  <c r="AA404"/>
  <c r="W416"/>
  <c r="AA416"/>
  <c r="Z416"/>
  <c r="Y416"/>
  <c r="X416"/>
  <c r="AA420"/>
  <c r="Z420"/>
  <c r="Y420"/>
  <c r="X420"/>
  <c r="W420"/>
  <c r="Z13"/>
  <c r="Y13"/>
  <c r="X13"/>
  <c r="W13"/>
  <c r="AA13"/>
  <c r="AA21"/>
  <c r="Z21"/>
  <c r="Y21"/>
  <c r="X21"/>
  <c r="W21"/>
  <c r="W45"/>
  <c r="AA45"/>
  <c r="Z45"/>
  <c r="Y45"/>
  <c r="X45"/>
  <c r="X53"/>
  <c r="W53"/>
  <c r="AA53"/>
  <c r="Z53"/>
  <c r="Y53"/>
  <c r="Z1392"/>
  <c r="Y1392"/>
  <c r="X1392"/>
  <c r="W1392"/>
  <c r="AA1392"/>
  <c r="Z1396"/>
  <c r="Y1396"/>
  <c r="X1396"/>
  <c r="W1396"/>
  <c r="AA1396"/>
  <c r="AA1344"/>
  <c r="Z1344"/>
  <c r="Y1344"/>
  <c r="X1344"/>
  <c r="W1344"/>
  <c r="AA1348"/>
  <c r="Z1348"/>
  <c r="Y1348"/>
  <c r="X1348"/>
  <c r="W1348"/>
  <c r="Y141"/>
  <c r="X141"/>
  <c r="W141"/>
  <c r="AA141"/>
  <c r="Z141"/>
  <c r="Z149"/>
  <c r="Y149"/>
  <c r="X149"/>
  <c r="W149"/>
  <c r="AA149"/>
  <c r="AA173"/>
  <c r="Z173"/>
  <c r="Y173"/>
  <c r="X173"/>
  <c r="W173"/>
  <c r="AA181"/>
  <c r="Z181"/>
  <c r="Y181"/>
  <c r="X181"/>
  <c r="W181"/>
  <c r="Z1456"/>
  <c r="Y1456"/>
  <c r="X1456"/>
  <c r="W1456"/>
  <c r="AA1456"/>
  <c r="Z1460"/>
  <c r="Y1460"/>
  <c r="X1460"/>
  <c r="W1460"/>
  <c r="AA1460"/>
  <c r="AA1408"/>
  <c r="Z1408"/>
  <c r="Y1408"/>
  <c r="X1408"/>
  <c r="W1408"/>
  <c r="AA1412"/>
  <c r="Z1412"/>
  <c r="Y1412"/>
  <c r="X1412"/>
  <c r="W1412"/>
  <c r="AA656"/>
  <c r="Z656"/>
  <c r="Y656"/>
  <c r="X656"/>
  <c r="W656"/>
  <c r="W660"/>
  <c r="AA660"/>
  <c r="Z660"/>
  <c r="Y660"/>
  <c r="X660"/>
  <c r="W672"/>
  <c r="AA672"/>
  <c r="Z672"/>
  <c r="Y672"/>
  <c r="X672"/>
  <c r="X676"/>
  <c r="W676"/>
  <c r="AA676"/>
  <c r="Z676"/>
  <c r="Y676"/>
  <c r="Y240"/>
  <c r="X240"/>
  <c r="W240"/>
  <c r="AA240"/>
  <c r="Z240"/>
  <c r="W244"/>
  <c r="AA244"/>
  <c r="Z244"/>
  <c r="Y244"/>
  <c r="X244"/>
  <c r="X192"/>
  <c r="W192"/>
  <c r="AA192"/>
  <c r="Z192"/>
  <c r="Y192"/>
  <c r="Z196"/>
  <c r="Y196"/>
  <c r="X196"/>
  <c r="W196"/>
  <c r="AA196"/>
  <c r="W208"/>
  <c r="AA208"/>
  <c r="Z208"/>
  <c r="Y208"/>
  <c r="X208"/>
  <c r="Y212"/>
  <c r="X212"/>
  <c r="W212"/>
  <c r="AA212"/>
  <c r="Z212"/>
  <c r="W1139"/>
  <c r="AA1139"/>
  <c r="Z1139"/>
  <c r="Y1139"/>
  <c r="X1139"/>
  <c r="AA933"/>
  <c r="Z933"/>
  <c r="Y933"/>
  <c r="X933"/>
  <c r="W933"/>
  <c r="Y802"/>
  <c r="X802"/>
  <c r="W802"/>
  <c r="AA802"/>
  <c r="Z802"/>
  <c r="Y1785"/>
  <c r="X1785"/>
  <c r="W1785"/>
  <c r="AA1785"/>
  <c r="Z1785"/>
  <c r="Z91"/>
  <c r="Y91"/>
  <c r="X91"/>
  <c r="W91"/>
  <c r="AA91"/>
  <c r="X1266"/>
  <c r="W1266"/>
  <c r="AA1266"/>
  <c r="Z1266"/>
  <c r="Y1266"/>
  <c r="X455"/>
  <c r="W455"/>
  <c r="AA455"/>
  <c r="Z455"/>
  <c r="Y455"/>
  <c r="Y555"/>
  <c r="X555"/>
  <c r="W555"/>
  <c r="AA555"/>
  <c r="Z555"/>
  <c r="Y1730"/>
  <c r="X1730"/>
  <c r="W1730"/>
  <c r="AA1730"/>
  <c r="Z1730"/>
  <c r="Y919"/>
  <c r="X919"/>
  <c r="W919"/>
  <c r="AA919"/>
  <c r="Z919"/>
  <c r="W1019"/>
  <c r="AA1019"/>
  <c r="Z1019"/>
  <c r="Y1019"/>
  <c r="X1019"/>
  <c r="W1249"/>
  <c r="Z1249"/>
  <c r="Y1249"/>
  <c r="AA1249"/>
  <c r="X1249"/>
  <c r="AA1319"/>
  <c r="Y1319"/>
  <c r="X1319"/>
  <c r="Z1319"/>
  <c r="W1319"/>
  <c r="W1419"/>
  <c r="Z1419"/>
  <c r="Y1419"/>
  <c r="X1419"/>
  <c r="AA1419"/>
  <c r="X254"/>
  <c r="Y254"/>
  <c r="W254"/>
  <c r="AA254"/>
  <c r="Z254"/>
  <c r="Z97"/>
  <c r="Y97"/>
  <c r="X97"/>
  <c r="W97"/>
  <c r="AA97"/>
  <c r="X297"/>
  <c r="W297"/>
  <c r="AA297"/>
  <c r="Z297"/>
  <c r="Y297"/>
  <c r="AA718"/>
  <c r="Z718"/>
  <c r="Y718"/>
  <c r="X718"/>
  <c r="W718"/>
  <c r="Z1241"/>
  <c r="Y1241"/>
  <c r="X1241"/>
  <c r="W1241"/>
  <c r="AA1241"/>
  <c r="W1182"/>
  <c r="X1182"/>
  <c r="AA1182"/>
  <c r="Z1182"/>
  <c r="Y1182"/>
  <c r="Y186"/>
  <c r="Z186"/>
  <c r="X186"/>
  <c r="W186"/>
  <c r="AA186"/>
  <c r="X417"/>
  <c r="W417"/>
  <c r="AA417"/>
  <c r="Y417"/>
  <c r="Z417"/>
  <c r="Z1326"/>
  <c r="Y1326"/>
  <c r="X1326"/>
  <c r="W1326"/>
  <c r="AA1326"/>
  <c r="W518"/>
  <c r="AA518"/>
  <c r="Z518"/>
  <c r="Y518"/>
  <c r="X518"/>
  <c r="Z8"/>
  <c r="Y8"/>
  <c r="X8"/>
  <c r="W8"/>
  <c r="AA8"/>
  <c r="Z108"/>
  <c r="Y108"/>
  <c r="X108"/>
  <c r="W108"/>
  <c r="AA108"/>
  <c r="W982"/>
  <c r="AA982"/>
  <c r="Y982"/>
  <c r="Z982"/>
  <c r="X982"/>
  <c r="Z472"/>
  <c r="Y472"/>
  <c r="X472"/>
  <c r="W472"/>
  <c r="AA472"/>
  <c r="Z572"/>
  <c r="Y572"/>
  <c r="X572"/>
  <c r="W572"/>
  <c r="AA572"/>
  <c r="Y1446"/>
  <c r="X1446"/>
  <c r="W1446"/>
  <c r="AA1446"/>
  <c r="Z1446"/>
  <c r="Y936"/>
  <c r="X936"/>
  <c r="W936"/>
  <c r="AA936"/>
  <c r="Z936"/>
  <c r="AA1036"/>
  <c r="Z1036"/>
  <c r="Y1036"/>
  <c r="X1036"/>
  <c r="W1036"/>
  <c r="Y625"/>
  <c r="X625"/>
  <c r="W625"/>
  <c r="AA625"/>
  <c r="Z625"/>
  <c r="W1336"/>
  <c r="AA1336"/>
  <c r="Z1336"/>
  <c r="Y1336"/>
  <c r="X1336"/>
  <c r="AA1436"/>
  <c r="Z1436"/>
  <c r="Y1436"/>
  <c r="X1436"/>
  <c r="W1436"/>
  <c r="X1741"/>
  <c r="W1741"/>
  <c r="AA1741"/>
  <c r="Z1741"/>
  <c r="Y1741"/>
  <c r="AA125"/>
  <c r="Z125"/>
  <c r="Y125"/>
  <c r="X125"/>
  <c r="W125"/>
  <c r="AA325"/>
  <c r="Z325"/>
  <c r="Y325"/>
  <c r="X325"/>
  <c r="W325"/>
  <c r="AA434"/>
  <c r="Z434"/>
  <c r="Y434"/>
  <c r="X434"/>
  <c r="W434"/>
  <c r="Y1053"/>
  <c r="X1053"/>
  <c r="W1053"/>
  <c r="AA1053"/>
  <c r="Z1053"/>
  <c r="W1253"/>
  <c r="AA1253"/>
  <c r="Z1253"/>
  <c r="Y1253"/>
  <c r="X1253"/>
  <c r="Y898"/>
  <c r="X898"/>
  <c r="W898"/>
  <c r="AA898"/>
  <c r="Z898"/>
  <c r="AA87"/>
  <c r="Z87"/>
  <c r="Y87"/>
  <c r="X87"/>
  <c r="W87"/>
  <c r="Z187"/>
  <c r="Y187"/>
  <c r="X187"/>
  <c r="W187"/>
  <c r="AA187"/>
  <c r="AA374"/>
  <c r="Z374"/>
  <c r="Y374"/>
  <c r="W374"/>
  <c r="X374"/>
  <c r="W902"/>
  <c r="Y902"/>
  <c r="X902"/>
  <c r="AA902"/>
  <c r="Z902"/>
  <c r="AA392"/>
  <c r="Z392"/>
  <c r="Y392"/>
  <c r="X392"/>
  <c r="W392"/>
  <c r="W492"/>
  <c r="AA492"/>
  <c r="Z492"/>
  <c r="Y492"/>
  <c r="X492"/>
  <c r="AA1366"/>
  <c r="Z1366"/>
  <c r="Y1366"/>
  <c r="X1366"/>
  <c r="W1366"/>
  <c r="Y856"/>
  <c r="X856"/>
  <c r="W856"/>
  <c r="AA856"/>
  <c r="Z856"/>
  <c r="W956"/>
  <c r="AA956"/>
  <c r="Z956"/>
  <c r="Y956"/>
  <c r="X956"/>
  <c r="W561"/>
  <c r="AA561"/>
  <c r="Z561"/>
  <c r="Y561"/>
  <c r="X561"/>
  <c r="AA1320"/>
  <c r="Z1320"/>
  <c r="Y1320"/>
  <c r="X1320"/>
  <c r="W1320"/>
  <c r="Y1420"/>
  <c r="X1420"/>
  <c r="W1420"/>
  <c r="AA1420"/>
  <c r="Z1420"/>
  <c r="W1449"/>
  <c r="X1449"/>
  <c r="Z1449"/>
  <c r="Y1449"/>
  <c r="AA1449"/>
  <c r="W1720"/>
  <c r="X1720"/>
  <c r="Z1720"/>
  <c r="Y1720"/>
  <c r="AA1720"/>
  <c r="X37"/>
  <c r="AA37"/>
  <c r="Z37"/>
  <c r="W37"/>
  <c r="Y37"/>
  <c r="W354"/>
  <c r="AA354"/>
  <c r="Z354"/>
  <c r="Y354"/>
  <c r="X354"/>
  <c r="Y893"/>
  <c r="X893"/>
  <c r="W893"/>
  <c r="AA893"/>
  <c r="Z893"/>
  <c r="AA1093"/>
  <c r="Z1093"/>
  <c r="Y1093"/>
  <c r="X1093"/>
  <c r="W1093"/>
  <c r="W818"/>
  <c r="AA818"/>
  <c r="Z818"/>
  <c r="Y818"/>
  <c r="X818"/>
  <c r="W7"/>
  <c r="AA7"/>
  <c r="Z7"/>
  <c r="Y7"/>
  <c r="X7"/>
  <c r="Z107"/>
  <c r="Y107"/>
  <c r="X107"/>
  <c r="W107"/>
  <c r="AA107"/>
  <c r="Z1282"/>
  <c r="Y1282"/>
  <c r="X1282"/>
  <c r="W1282"/>
  <c r="AA1282"/>
  <c r="W471"/>
  <c r="AA471"/>
  <c r="Z471"/>
  <c r="Y471"/>
  <c r="X471"/>
  <c r="W571"/>
  <c r="AA571"/>
  <c r="Z571"/>
  <c r="Y571"/>
  <c r="X571"/>
  <c r="W46"/>
  <c r="AA46"/>
  <c r="Z46"/>
  <c r="Y46"/>
  <c r="X46"/>
  <c r="W1639"/>
  <c r="AA1639"/>
  <c r="Z1639"/>
  <c r="Y1639"/>
  <c r="X1639"/>
  <c r="AA1739"/>
  <c r="Z1739"/>
  <c r="Y1739"/>
  <c r="X1739"/>
  <c r="W1739"/>
  <c r="AA574"/>
  <c r="Z574"/>
  <c r="Y574"/>
  <c r="X574"/>
  <c r="W574"/>
  <c r="AA953"/>
  <c r="Z953"/>
  <c r="Y953"/>
  <c r="X953"/>
  <c r="W953"/>
  <c r="X1038"/>
  <c r="W1038"/>
  <c r="AA1038"/>
  <c r="Z1038"/>
  <c r="Y1038"/>
  <c r="Z42"/>
  <c r="X42"/>
  <c r="Y42"/>
  <c r="W42"/>
  <c r="AA42"/>
  <c r="X1502"/>
  <c r="W1502"/>
  <c r="AA1502"/>
  <c r="Z1502"/>
  <c r="Y1502"/>
  <c r="Z506"/>
  <c r="Y506"/>
  <c r="X506"/>
  <c r="W506"/>
  <c r="AA506"/>
  <c r="Z906"/>
  <c r="Y906"/>
  <c r="X906"/>
  <c r="W906"/>
  <c r="AA906"/>
  <c r="AA1434"/>
  <c r="Z1434"/>
  <c r="Y1434"/>
  <c r="X1434"/>
  <c r="W1434"/>
  <c r="AA817"/>
  <c r="Z817"/>
  <c r="Y817"/>
  <c r="X817"/>
  <c r="W817"/>
  <c r="AA1749"/>
  <c r="Z1749"/>
  <c r="Y1749"/>
  <c r="X1749"/>
  <c r="W1749"/>
  <c r="Y593"/>
  <c r="X593"/>
  <c r="W593"/>
  <c r="AA593"/>
  <c r="Z593"/>
  <c r="X649"/>
  <c r="W649"/>
  <c r="AA649"/>
  <c r="Z649"/>
  <c r="Y649"/>
  <c r="X958"/>
  <c r="W958"/>
  <c r="AA958"/>
  <c r="Z958"/>
  <c r="Y958"/>
  <c r="W1725"/>
  <c r="Y1725"/>
  <c r="Z1725"/>
  <c r="AA1725"/>
  <c r="X1725"/>
  <c r="Z1422"/>
  <c r="Y1422"/>
  <c r="X1422"/>
  <c r="W1422"/>
  <c r="AA1422"/>
  <c r="X426"/>
  <c r="W426"/>
  <c r="AA426"/>
  <c r="Z426"/>
  <c r="Y426"/>
  <c r="AA890"/>
  <c r="Z890"/>
  <c r="Y890"/>
  <c r="X890"/>
  <c r="W890"/>
  <c r="W1290"/>
  <c r="AA1290"/>
  <c r="Z1290"/>
  <c r="X1290"/>
  <c r="Y1290"/>
  <c r="X577"/>
  <c r="W577"/>
  <c r="AA577"/>
  <c r="Z577"/>
  <c r="Y577"/>
  <c r="Y1589"/>
  <c r="X1589"/>
  <c r="W1589"/>
  <c r="AA1589"/>
  <c r="Z1589"/>
  <c r="Z358"/>
  <c r="Y358"/>
  <c r="X358"/>
  <c r="AA358"/>
  <c r="W358"/>
  <c r="Y1407"/>
  <c r="X1407"/>
  <c r="W1407"/>
  <c r="AA1407"/>
  <c r="Z1407"/>
  <c r="Y387"/>
  <c r="X387"/>
  <c r="W387"/>
  <c r="AA387"/>
  <c r="Z387"/>
  <c r="W399"/>
  <c r="AA399"/>
  <c r="Z399"/>
  <c r="Y399"/>
  <c r="X399"/>
  <c r="X403"/>
  <c r="W403"/>
  <c r="AA403"/>
  <c r="Z403"/>
  <c r="Y403"/>
  <c r="Y1737"/>
  <c r="X1737"/>
  <c r="W1737"/>
  <c r="AA1737"/>
  <c r="Z1737"/>
  <c r="X1745"/>
  <c r="W1745"/>
  <c r="AA1745"/>
  <c r="Z1745"/>
  <c r="Y1745"/>
  <c r="Z1641"/>
  <c r="Y1641"/>
  <c r="X1641"/>
  <c r="W1641"/>
  <c r="AA1641"/>
  <c r="X1649"/>
  <c r="W1649"/>
  <c r="AA1649"/>
  <c r="Z1649"/>
  <c r="Y1649"/>
  <c r="Y447"/>
  <c r="X447"/>
  <c r="W447"/>
  <c r="AA447"/>
  <c r="Z447"/>
  <c r="Y451"/>
  <c r="X451"/>
  <c r="W451"/>
  <c r="AA451"/>
  <c r="Z451"/>
  <c r="AA463"/>
  <c r="Z463"/>
  <c r="Y463"/>
  <c r="X463"/>
  <c r="W463"/>
  <c r="AA467"/>
  <c r="Z467"/>
  <c r="Y467"/>
  <c r="X467"/>
  <c r="W467"/>
  <c r="Y31"/>
  <c r="X31"/>
  <c r="W31"/>
  <c r="AA31"/>
  <c r="Z31"/>
  <c r="W35"/>
  <c r="AA35"/>
  <c r="Z35"/>
  <c r="Y35"/>
  <c r="X35"/>
  <c r="W1769"/>
  <c r="AA1769"/>
  <c r="Z1769"/>
  <c r="Y1769"/>
  <c r="X1769"/>
  <c r="AA1777"/>
  <c r="Z1777"/>
  <c r="Y1777"/>
  <c r="X1777"/>
  <c r="W1777"/>
  <c r="AA269"/>
  <c r="Z269"/>
  <c r="Y269"/>
  <c r="X269"/>
  <c r="W269"/>
  <c r="W277"/>
  <c r="AA277"/>
  <c r="Z277"/>
  <c r="Y277"/>
  <c r="X277"/>
  <c r="W301"/>
  <c r="AA301"/>
  <c r="Z301"/>
  <c r="Y301"/>
  <c r="X301"/>
  <c r="Y309"/>
  <c r="X309"/>
  <c r="W309"/>
  <c r="AA309"/>
  <c r="Z309"/>
  <c r="Z1520"/>
  <c r="Y1520"/>
  <c r="X1520"/>
  <c r="W1520"/>
  <c r="AA1520"/>
  <c r="X1524"/>
  <c r="W1524"/>
  <c r="AA1524"/>
  <c r="Z1524"/>
  <c r="Y1524"/>
  <c r="Y1472"/>
  <c r="X1472"/>
  <c r="W1472"/>
  <c r="AA1472"/>
  <c r="Z1472"/>
  <c r="AA1476"/>
  <c r="Z1476"/>
  <c r="Y1476"/>
  <c r="X1476"/>
  <c r="W1476"/>
  <c r="X1488"/>
  <c r="W1488"/>
  <c r="AA1488"/>
  <c r="Z1488"/>
  <c r="Y1488"/>
  <c r="Z1492"/>
  <c r="Y1492"/>
  <c r="X1492"/>
  <c r="W1492"/>
  <c r="AA1492"/>
  <c r="AA1504"/>
  <c r="Z1504"/>
  <c r="Y1504"/>
  <c r="X1504"/>
  <c r="W1504"/>
  <c r="Z1508"/>
  <c r="Y1508"/>
  <c r="X1508"/>
  <c r="W1508"/>
  <c r="AA1508"/>
  <c r="Z1072"/>
  <c r="Y1072"/>
  <c r="X1072"/>
  <c r="W1072"/>
  <c r="AA1072"/>
  <c r="W1076"/>
  <c r="AA1076"/>
  <c r="Z1076"/>
  <c r="Y1076"/>
  <c r="X1076"/>
  <c r="AA1024"/>
  <c r="Z1024"/>
  <c r="Y1024"/>
  <c r="X1024"/>
  <c r="W1024"/>
  <c r="X1028"/>
  <c r="W1028"/>
  <c r="AA1028"/>
  <c r="Z1028"/>
  <c r="Y1028"/>
  <c r="W639"/>
  <c r="AA639"/>
  <c r="Z639"/>
  <c r="Y639"/>
  <c r="X639"/>
  <c r="Z643"/>
  <c r="Y643"/>
  <c r="X643"/>
  <c r="W643"/>
  <c r="AA643"/>
  <c r="Z655"/>
  <c r="Y655"/>
  <c r="X655"/>
  <c r="W655"/>
  <c r="AA655"/>
  <c r="X659"/>
  <c r="W659"/>
  <c r="AA659"/>
  <c r="Z659"/>
  <c r="Y659"/>
  <c r="AA223"/>
  <c r="Z223"/>
  <c r="Y223"/>
  <c r="X223"/>
  <c r="W223"/>
  <c r="X227"/>
  <c r="W227"/>
  <c r="AA227"/>
  <c r="Z227"/>
  <c r="Y227"/>
  <c r="AA175"/>
  <c r="Z175"/>
  <c r="Y175"/>
  <c r="X175"/>
  <c r="W175"/>
  <c r="X179"/>
  <c r="W179"/>
  <c r="AA179"/>
  <c r="Z179"/>
  <c r="Y179"/>
  <c r="AA703"/>
  <c r="Z703"/>
  <c r="Y703"/>
  <c r="X703"/>
  <c r="W703"/>
  <c r="Y707"/>
  <c r="X707"/>
  <c r="W707"/>
  <c r="AA707"/>
  <c r="Z707"/>
  <c r="Y719"/>
  <c r="X719"/>
  <c r="W719"/>
  <c r="AA719"/>
  <c r="Z719"/>
  <c r="AA723"/>
  <c r="Z723"/>
  <c r="Y723"/>
  <c r="X723"/>
  <c r="W723"/>
  <c r="AA287"/>
  <c r="Z287"/>
  <c r="Y287"/>
  <c r="X287"/>
  <c r="W287"/>
  <c r="W291"/>
  <c r="AA291"/>
  <c r="Z291"/>
  <c r="Y291"/>
  <c r="X291"/>
  <c r="AA239"/>
  <c r="Z239"/>
  <c r="Y239"/>
  <c r="X239"/>
  <c r="W239"/>
  <c r="Y243"/>
  <c r="X243"/>
  <c r="W243"/>
  <c r="AA243"/>
  <c r="Z243"/>
  <c r="W781"/>
  <c r="AA781"/>
  <c r="Z781"/>
  <c r="Y781"/>
  <c r="X781"/>
  <c r="AA789"/>
  <c r="Z789"/>
  <c r="Y789"/>
  <c r="X789"/>
  <c r="W789"/>
  <c r="Y813"/>
  <c r="X813"/>
  <c r="W813"/>
  <c r="AA813"/>
  <c r="Z813"/>
  <c r="X821"/>
  <c r="W821"/>
  <c r="AA821"/>
  <c r="Z821"/>
  <c r="Y821"/>
  <c r="W1776"/>
  <c r="AA1776"/>
  <c r="Z1776"/>
  <c r="Y1776"/>
  <c r="X1776"/>
  <c r="Z1780"/>
  <c r="Y1780"/>
  <c r="X1780"/>
  <c r="W1780"/>
  <c r="AA1780"/>
  <c r="AA1728"/>
  <c r="Z1728"/>
  <c r="Y1728"/>
  <c r="X1728"/>
  <c r="W1728"/>
  <c r="Y1732"/>
  <c r="X1732"/>
  <c r="W1732"/>
  <c r="AA1732"/>
  <c r="Z1732"/>
  <c r="AA1744"/>
  <c r="Z1744"/>
  <c r="Y1744"/>
  <c r="X1744"/>
  <c r="W1744"/>
  <c r="W1748"/>
  <c r="AA1748"/>
  <c r="Z1748"/>
  <c r="Y1748"/>
  <c r="X1748"/>
  <c r="Y1760"/>
  <c r="X1760"/>
  <c r="W1760"/>
  <c r="AA1760"/>
  <c r="Z1760"/>
  <c r="W1764"/>
  <c r="AA1764"/>
  <c r="Z1764"/>
  <c r="Y1764"/>
  <c r="X1764"/>
  <c r="X1328"/>
  <c r="W1328"/>
  <c r="AA1328"/>
  <c r="Z1328"/>
  <c r="Y1328"/>
  <c r="Y1332"/>
  <c r="X1332"/>
  <c r="W1332"/>
  <c r="AA1332"/>
  <c r="Z1332"/>
  <c r="Z1280"/>
  <c r="Y1280"/>
  <c r="X1280"/>
  <c r="W1280"/>
  <c r="AA1280"/>
  <c r="AA1284"/>
  <c r="Z1284"/>
  <c r="Y1284"/>
  <c r="X1284"/>
  <c r="W1284"/>
  <c r="W1545"/>
  <c r="AA1545"/>
  <c r="Z1545"/>
  <c r="Y1545"/>
  <c r="X1545"/>
  <c r="X1553"/>
  <c r="W1553"/>
  <c r="AA1553"/>
  <c r="Z1553"/>
  <c r="Y1553"/>
  <c r="Z1577"/>
  <c r="Y1577"/>
  <c r="X1577"/>
  <c r="W1577"/>
  <c r="AA1577"/>
  <c r="Z1585"/>
  <c r="Y1585"/>
  <c r="X1585"/>
  <c r="W1585"/>
  <c r="AA1585"/>
  <c r="AA224"/>
  <c r="Z224"/>
  <c r="Y224"/>
  <c r="X224"/>
  <c r="W224"/>
  <c r="Y228"/>
  <c r="X228"/>
  <c r="W228"/>
  <c r="AA228"/>
  <c r="Z228"/>
  <c r="W1498"/>
  <c r="Z1498"/>
  <c r="Y1498"/>
  <c r="X1498"/>
  <c r="AA1498"/>
  <c r="X945"/>
  <c r="W945"/>
  <c r="AA945"/>
  <c r="Z945"/>
  <c r="Y945"/>
  <c r="AA38"/>
  <c r="Z38"/>
  <c r="Y38"/>
  <c r="X38"/>
  <c r="W38"/>
  <c r="X438"/>
  <c r="Z438"/>
  <c r="Y438"/>
  <c r="W438"/>
  <c r="AA438"/>
  <c r="AA28"/>
  <c r="Z28"/>
  <c r="X28"/>
  <c r="Y28"/>
  <c r="W28"/>
  <c r="W966"/>
  <c r="AA966"/>
  <c r="Z966"/>
  <c r="Y966"/>
  <c r="X966"/>
  <c r="Y456"/>
  <c r="X456"/>
  <c r="W456"/>
  <c r="AA456"/>
  <c r="Z456"/>
  <c r="Y556"/>
  <c r="X556"/>
  <c r="W556"/>
  <c r="AA556"/>
  <c r="Z556"/>
  <c r="W1430"/>
  <c r="AA1430"/>
  <c r="Z1430"/>
  <c r="Y1430"/>
  <c r="X1430"/>
  <c r="Z920"/>
  <c r="Y920"/>
  <c r="X920"/>
  <c r="W920"/>
  <c r="AA920"/>
  <c r="W1020"/>
  <c r="AA1020"/>
  <c r="Z1020"/>
  <c r="Y1020"/>
  <c r="X1020"/>
  <c r="Y761"/>
  <c r="X761"/>
  <c r="AA761"/>
  <c r="W761"/>
  <c r="Z761"/>
  <c r="X1384"/>
  <c r="W1384"/>
  <c r="AA1384"/>
  <c r="Z1384"/>
  <c r="Y1384"/>
  <c r="X972"/>
  <c r="W972"/>
  <c r="AA972"/>
  <c r="Z972"/>
  <c r="Y972"/>
  <c r="Y842"/>
  <c r="X842"/>
  <c r="W842"/>
  <c r="AA842"/>
  <c r="Z842"/>
  <c r="W330"/>
  <c r="X330"/>
  <c r="Z330"/>
  <c r="AA330"/>
  <c r="Y330"/>
  <c r="Z971"/>
  <c r="Y971"/>
  <c r="X971"/>
  <c r="W971"/>
  <c r="AA971"/>
  <c r="X1409"/>
  <c r="W1409"/>
  <c r="AA1409"/>
  <c r="Z1409"/>
  <c r="Y1409"/>
  <c r="Y1399"/>
  <c r="X1399"/>
  <c r="W1399"/>
  <c r="AA1399"/>
  <c r="Z1399"/>
  <c r="W1499"/>
  <c r="AA1499"/>
  <c r="Z1499"/>
  <c r="Y1499"/>
  <c r="X1499"/>
  <c r="AA270"/>
  <c r="W270"/>
  <c r="Z270"/>
  <c r="Y270"/>
  <c r="X270"/>
  <c r="W129"/>
  <c r="AA129"/>
  <c r="Z129"/>
  <c r="Y129"/>
  <c r="X129"/>
  <c r="Z329"/>
  <c r="Y329"/>
  <c r="X329"/>
  <c r="W329"/>
  <c r="AA329"/>
  <c r="X734"/>
  <c r="W734"/>
  <c r="AA734"/>
  <c r="Z734"/>
  <c r="Y734"/>
  <c r="Y1273"/>
  <c r="X1273"/>
  <c r="W1273"/>
  <c r="AA1273"/>
  <c r="Z1273"/>
  <c r="Z1134"/>
  <c r="Y1134"/>
  <c r="X1134"/>
  <c r="W1134"/>
  <c r="AA1134"/>
  <c r="Z138"/>
  <c r="X138"/>
  <c r="W138"/>
  <c r="AA138"/>
  <c r="Y138"/>
  <c r="AA1662"/>
  <c r="Z1662"/>
  <c r="Y1662"/>
  <c r="X1662"/>
  <c r="W1662"/>
  <c r="AA666"/>
  <c r="Z666"/>
  <c r="Y666"/>
  <c r="X666"/>
  <c r="W666"/>
  <c r="Y1130"/>
  <c r="X1130"/>
  <c r="W1130"/>
  <c r="AA1130"/>
  <c r="Z1130"/>
  <c r="W1594"/>
  <c r="AA1594"/>
  <c r="Z1594"/>
  <c r="Y1594"/>
  <c r="X1594"/>
  <c r="Z1255"/>
  <c r="Y1255"/>
  <c r="X1255"/>
  <c r="W1255"/>
  <c r="AA1255"/>
  <c r="Y1355"/>
  <c r="X1355"/>
  <c r="W1355"/>
  <c r="AA1355"/>
  <c r="Z1355"/>
  <c r="Y190"/>
  <c r="X190"/>
  <c r="W190"/>
  <c r="AA190"/>
  <c r="Z190"/>
  <c r="AA1783"/>
  <c r="Y1783"/>
  <c r="X1783"/>
  <c r="Z1783"/>
  <c r="W1783"/>
  <c r="W169"/>
  <c r="AA169"/>
  <c r="Z169"/>
  <c r="Y169"/>
  <c r="X169"/>
  <c r="AA654"/>
  <c r="Z654"/>
  <c r="Y654"/>
  <c r="X654"/>
  <c r="W654"/>
  <c r="Z1113"/>
  <c r="Y1113"/>
  <c r="X1113"/>
  <c r="W1113"/>
  <c r="AA1113"/>
  <c r="Z1118"/>
  <c r="Y1118"/>
  <c r="X1118"/>
  <c r="W1118"/>
  <c r="AA1118"/>
  <c r="W122"/>
  <c r="AA122"/>
  <c r="Z122"/>
  <c r="Y122"/>
  <c r="X122"/>
  <c r="AA1518"/>
  <c r="Y1518"/>
  <c r="Z1518"/>
  <c r="W1518"/>
  <c r="X1518"/>
  <c r="Y522"/>
  <c r="W522"/>
  <c r="X522"/>
  <c r="Z522"/>
  <c r="AA522"/>
  <c r="AA1050"/>
  <c r="Z1050"/>
  <c r="Y1050"/>
  <c r="X1050"/>
  <c r="W1050"/>
  <c r="Z1514"/>
  <c r="Y1514"/>
  <c r="X1514"/>
  <c r="W1514"/>
  <c r="AA1514"/>
  <c r="W977"/>
  <c r="AA977"/>
  <c r="Z977"/>
  <c r="Y977"/>
  <c r="X977"/>
  <c r="W1042"/>
  <c r="Z1042"/>
  <c r="Y1042"/>
  <c r="X1042"/>
  <c r="AA1042"/>
  <c r="W758"/>
  <c r="AA758"/>
  <c r="Z758"/>
  <c r="Y758"/>
  <c r="X758"/>
  <c r="X248"/>
  <c r="W248"/>
  <c r="AA248"/>
  <c r="Z248"/>
  <c r="Y248"/>
  <c r="Z348"/>
  <c r="Y348"/>
  <c r="X348"/>
  <c r="W348"/>
  <c r="AA348"/>
  <c r="W1286"/>
  <c r="AA1286"/>
  <c r="Z1286"/>
  <c r="Y1286"/>
  <c r="X1286"/>
  <c r="Z776"/>
  <c r="Y776"/>
  <c r="X776"/>
  <c r="W776"/>
  <c r="AA776"/>
  <c r="Y876"/>
  <c r="X876"/>
  <c r="W876"/>
  <c r="AA876"/>
  <c r="Z876"/>
  <c r="Z1750"/>
  <c r="X1750"/>
  <c r="W1750"/>
  <c r="AA1750"/>
  <c r="Y1750"/>
  <c r="W1240"/>
  <c r="AA1240"/>
  <c r="Z1240"/>
  <c r="Y1240"/>
  <c r="X1240"/>
  <c r="W1340"/>
  <c r="AA1340"/>
  <c r="Z1340"/>
  <c r="Y1340"/>
  <c r="X1340"/>
  <c r="Y1417"/>
  <c r="X1417"/>
  <c r="W1417"/>
  <c r="AA1417"/>
  <c r="Z1417"/>
  <c r="Y1704"/>
  <c r="X1704"/>
  <c r="W1704"/>
  <c r="AA1704"/>
  <c r="Z1704"/>
  <c r="W9"/>
  <c r="AA9"/>
  <c r="Z9"/>
  <c r="Y9"/>
  <c r="X9"/>
  <c r="W210"/>
  <c r="AA210"/>
  <c r="Z210"/>
  <c r="Y210"/>
  <c r="X210"/>
  <c r="W605"/>
  <c r="AA605"/>
  <c r="Z605"/>
  <c r="Y605"/>
  <c r="X605"/>
  <c r="AA805"/>
  <c r="Z805"/>
  <c r="Y805"/>
  <c r="X805"/>
  <c r="W805"/>
  <c r="Y738"/>
  <c r="X738"/>
  <c r="W738"/>
  <c r="AA738"/>
  <c r="Z738"/>
  <c r="Z1657"/>
  <c r="Y1657"/>
  <c r="X1657"/>
  <c r="W1657"/>
  <c r="AA1657"/>
  <c r="W27"/>
  <c r="AA27"/>
  <c r="Z27"/>
  <c r="Y27"/>
  <c r="X27"/>
  <c r="Z1202"/>
  <c r="Y1202"/>
  <c r="X1202"/>
  <c r="W1202"/>
  <c r="AA1202"/>
  <c r="Z391"/>
  <c r="Y391"/>
  <c r="X391"/>
  <c r="W391"/>
  <c r="AA391"/>
  <c r="Y491"/>
  <c r="X491"/>
  <c r="W491"/>
  <c r="AA491"/>
  <c r="Z491"/>
  <c r="X1666"/>
  <c r="W1666"/>
  <c r="AA1666"/>
  <c r="Z1666"/>
  <c r="Y1666"/>
  <c r="AA855"/>
  <c r="Z855"/>
  <c r="Y855"/>
  <c r="X855"/>
  <c r="W855"/>
  <c r="Y955"/>
  <c r="X955"/>
  <c r="W955"/>
  <c r="AA955"/>
  <c r="Z955"/>
  <c r="W1142"/>
  <c r="X1142"/>
  <c r="AA1142"/>
  <c r="Z1142"/>
  <c r="Y1142"/>
  <c r="X632"/>
  <c r="W632"/>
  <c r="AA632"/>
  <c r="Z632"/>
  <c r="Y632"/>
  <c r="Y732"/>
  <c r="X732"/>
  <c r="W732"/>
  <c r="AA732"/>
  <c r="Z732"/>
  <c r="Y1670"/>
  <c r="X1670"/>
  <c r="W1670"/>
  <c r="AA1670"/>
  <c r="Z1670"/>
  <c r="Z1160"/>
  <c r="Y1160"/>
  <c r="X1160"/>
  <c r="W1160"/>
  <c r="AA1160"/>
  <c r="Z1260"/>
  <c r="Y1260"/>
  <c r="X1260"/>
  <c r="W1260"/>
  <c r="AA1260"/>
  <c r="X1257"/>
  <c r="W1257"/>
  <c r="AA1257"/>
  <c r="Z1257"/>
  <c r="Y1257"/>
  <c r="Z1624"/>
  <c r="Y1624"/>
  <c r="X1624"/>
  <c r="W1624"/>
  <c r="AA1624"/>
  <c r="AA1724"/>
  <c r="Z1724"/>
  <c r="Y1724"/>
  <c r="X1724"/>
  <c r="W1724"/>
  <c r="Y194"/>
  <c r="X194"/>
  <c r="W194"/>
  <c r="AA194"/>
  <c r="Z194"/>
  <c r="Y573"/>
  <c r="X573"/>
  <c r="W573"/>
  <c r="AA573"/>
  <c r="Z573"/>
  <c r="W773"/>
  <c r="AA773"/>
  <c r="Z773"/>
  <c r="Y773"/>
  <c r="X773"/>
  <c r="Z594"/>
  <c r="X594"/>
  <c r="Y594"/>
  <c r="W594"/>
  <c r="AA594"/>
  <c r="AA1373"/>
  <c r="Y1373"/>
  <c r="Z1373"/>
  <c r="X1373"/>
  <c r="W1373"/>
  <c r="Z1569"/>
  <c r="AA1569"/>
  <c r="X1569"/>
  <c r="W1569"/>
  <c r="Y1569"/>
  <c r="AA1122"/>
  <c r="Y1122"/>
  <c r="X1122"/>
  <c r="Z1122"/>
  <c r="W1122"/>
  <c r="W311"/>
  <c r="AA311"/>
  <c r="Z311"/>
  <c r="Y311"/>
  <c r="X311"/>
  <c r="Z411"/>
  <c r="Y411"/>
  <c r="X411"/>
  <c r="W411"/>
  <c r="AA411"/>
  <c r="Y1586"/>
  <c r="X1586"/>
  <c r="W1586"/>
  <c r="AA1586"/>
  <c r="Z1586"/>
  <c r="Y775"/>
  <c r="X775"/>
  <c r="W775"/>
  <c r="AA775"/>
  <c r="Z775"/>
  <c r="AA875"/>
  <c r="Z875"/>
  <c r="Y875"/>
  <c r="X875"/>
  <c r="W875"/>
  <c r="AA1089"/>
  <c r="Y1089"/>
  <c r="Z1089"/>
  <c r="X1089"/>
  <c r="W1089"/>
  <c r="X1239"/>
  <c r="W1239"/>
  <c r="AA1239"/>
  <c r="Z1239"/>
  <c r="Y1239"/>
  <c r="W1339"/>
  <c r="AA1339"/>
  <c r="Z1339"/>
  <c r="Y1339"/>
  <c r="X1339"/>
  <c r="Y204"/>
  <c r="X204"/>
  <c r="W204"/>
  <c r="AA204"/>
  <c r="Z204"/>
  <c r="AA717"/>
  <c r="Z717"/>
  <c r="Y717"/>
  <c r="X717"/>
  <c r="W717"/>
  <c r="AA725"/>
  <c r="Z725"/>
  <c r="Y725"/>
  <c r="X725"/>
  <c r="W725"/>
  <c r="AA621"/>
  <c r="Z621"/>
  <c r="Y621"/>
  <c r="X621"/>
  <c r="W621"/>
  <c r="W629"/>
  <c r="AA629"/>
  <c r="Z629"/>
  <c r="Y629"/>
  <c r="X629"/>
  <c r="AA1673"/>
  <c r="Z1673"/>
  <c r="Y1673"/>
  <c r="X1673"/>
  <c r="W1673"/>
  <c r="W1681"/>
  <c r="AA1681"/>
  <c r="Z1681"/>
  <c r="Y1681"/>
  <c r="X1681"/>
  <c r="Y1705"/>
  <c r="X1705"/>
  <c r="W1705"/>
  <c r="AA1705"/>
  <c r="Z1705"/>
  <c r="X1713"/>
  <c r="W1713"/>
  <c r="AA1713"/>
  <c r="Z1713"/>
  <c r="Y1713"/>
  <c r="AA845"/>
  <c r="Z845"/>
  <c r="Y845"/>
  <c r="X845"/>
  <c r="W845"/>
  <c r="Z853"/>
  <c r="Y853"/>
  <c r="X853"/>
  <c r="W853"/>
  <c r="AA853"/>
  <c r="W749"/>
  <c r="AA749"/>
  <c r="Z749"/>
  <c r="Y749"/>
  <c r="X749"/>
  <c r="W757"/>
  <c r="AA757"/>
  <c r="Z757"/>
  <c r="Y757"/>
  <c r="X757"/>
  <c r="Z1424"/>
  <c r="Y1424"/>
  <c r="X1424"/>
  <c r="W1424"/>
  <c r="AA1424"/>
  <c r="Y1428"/>
  <c r="X1428"/>
  <c r="W1428"/>
  <c r="AA1428"/>
  <c r="Z1428"/>
  <c r="W1440"/>
  <c r="AA1440"/>
  <c r="Z1440"/>
  <c r="Y1440"/>
  <c r="X1440"/>
  <c r="Z1444"/>
  <c r="Y1444"/>
  <c r="X1444"/>
  <c r="W1444"/>
  <c r="AA1444"/>
  <c r="Y1008"/>
  <c r="X1008"/>
  <c r="W1008"/>
  <c r="AA1008"/>
  <c r="Z1008"/>
  <c r="X1012"/>
  <c r="W1012"/>
  <c r="AA1012"/>
  <c r="Z1012"/>
  <c r="Y1012"/>
  <c r="X960"/>
  <c r="W960"/>
  <c r="AA960"/>
  <c r="Z960"/>
  <c r="Y960"/>
  <c r="Z964"/>
  <c r="Y964"/>
  <c r="X964"/>
  <c r="W964"/>
  <c r="AA964"/>
  <c r="W976"/>
  <c r="AA976"/>
  <c r="Z976"/>
  <c r="Y976"/>
  <c r="X976"/>
  <c r="Y980"/>
  <c r="X980"/>
  <c r="W980"/>
  <c r="AA980"/>
  <c r="Z980"/>
  <c r="AA992"/>
  <c r="Z992"/>
  <c r="Y992"/>
  <c r="X992"/>
  <c r="W992"/>
  <c r="Y996"/>
  <c r="X996"/>
  <c r="W996"/>
  <c r="AA996"/>
  <c r="Z996"/>
  <c r="W560"/>
  <c r="AA560"/>
  <c r="Z560"/>
  <c r="Y560"/>
  <c r="X560"/>
  <c r="W564"/>
  <c r="AA564"/>
  <c r="Z564"/>
  <c r="Y564"/>
  <c r="X564"/>
  <c r="Y512"/>
  <c r="X512"/>
  <c r="W512"/>
  <c r="AA512"/>
  <c r="Z512"/>
  <c r="X516"/>
  <c r="W516"/>
  <c r="AA516"/>
  <c r="Z516"/>
  <c r="Y516"/>
  <c r="AA127"/>
  <c r="Z127"/>
  <c r="Y127"/>
  <c r="X127"/>
  <c r="W127"/>
  <c r="X131"/>
  <c r="W131"/>
  <c r="AA131"/>
  <c r="Z131"/>
  <c r="Y131"/>
  <c r="X143"/>
  <c r="W143"/>
  <c r="AA143"/>
  <c r="Z143"/>
  <c r="Y143"/>
  <c r="Z147"/>
  <c r="Y147"/>
  <c r="X147"/>
  <c r="W147"/>
  <c r="AA147"/>
  <c r="Z1229"/>
  <c r="Y1229"/>
  <c r="X1229"/>
  <c r="W1229"/>
  <c r="AA1229"/>
  <c r="Y1237"/>
  <c r="X1237"/>
  <c r="W1237"/>
  <c r="AA1237"/>
  <c r="Z1237"/>
  <c r="AA1133"/>
  <c r="Z1133"/>
  <c r="Y1133"/>
  <c r="X1133"/>
  <c r="W1133"/>
  <c r="Z1141"/>
  <c r="Y1141"/>
  <c r="X1141"/>
  <c r="W1141"/>
  <c r="AA1141"/>
  <c r="Z191"/>
  <c r="Y191"/>
  <c r="X191"/>
  <c r="W191"/>
  <c r="AA191"/>
  <c r="W195"/>
  <c r="AA195"/>
  <c r="Z195"/>
  <c r="Y195"/>
  <c r="X195"/>
  <c r="W207"/>
  <c r="AA207"/>
  <c r="Z207"/>
  <c r="Y207"/>
  <c r="X207"/>
  <c r="X211"/>
  <c r="W211"/>
  <c r="AA211"/>
  <c r="Z211"/>
  <c r="Y211"/>
  <c r="Z1357"/>
  <c r="Y1357"/>
  <c r="X1357"/>
  <c r="W1357"/>
  <c r="AA1357"/>
  <c r="Y1365"/>
  <c r="X1365"/>
  <c r="W1365"/>
  <c r="AA1365"/>
  <c r="Z1365"/>
  <c r="AA1261"/>
  <c r="Z1261"/>
  <c r="Y1261"/>
  <c r="X1261"/>
  <c r="W1261"/>
  <c r="Z1269"/>
  <c r="Y1269"/>
  <c r="X1269"/>
  <c r="W1269"/>
  <c r="AA1269"/>
  <c r="X1680"/>
  <c r="W1680"/>
  <c r="AA1680"/>
  <c r="Z1680"/>
  <c r="Y1680"/>
  <c r="W1684"/>
  <c r="AA1684"/>
  <c r="Z1684"/>
  <c r="Y1684"/>
  <c r="X1684"/>
  <c r="Y1696"/>
  <c r="X1696"/>
  <c r="W1696"/>
  <c r="AA1696"/>
  <c r="Z1696"/>
  <c r="X1700"/>
  <c r="W1700"/>
  <c r="AA1700"/>
  <c r="Z1700"/>
  <c r="Y1700"/>
  <c r="AA1264"/>
  <c r="Z1264"/>
  <c r="Y1264"/>
  <c r="X1264"/>
  <c r="W1264"/>
  <c r="W1268"/>
  <c r="AA1268"/>
  <c r="Z1268"/>
  <c r="Y1268"/>
  <c r="X1268"/>
  <c r="Z1216"/>
  <c r="Y1216"/>
  <c r="X1216"/>
  <c r="W1216"/>
  <c r="AA1216"/>
  <c r="Z1220"/>
  <c r="Y1220"/>
  <c r="X1220"/>
  <c r="W1220"/>
  <c r="AA1220"/>
  <c r="Y1232"/>
  <c r="X1232"/>
  <c r="W1232"/>
  <c r="AA1232"/>
  <c r="Z1232"/>
  <c r="Y1236"/>
  <c r="X1236"/>
  <c r="W1236"/>
  <c r="AA1236"/>
  <c r="Z1236"/>
  <c r="X1248"/>
  <c r="W1248"/>
  <c r="AA1248"/>
  <c r="Z1248"/>
  <c r="Y1248"/>
  <c r="Y1252"/>
  <c r="X1252"/>
  <c r="W1252"/>
  <c r="AA1252"/>
  <c r="Z1252"/>
  <c r="W816"/>
  <c r="AA816"/>
  <c r="Z816"/>
  <c r="Y816"/>
  <c r="X816"/>
  <c r="Y820"/>
  <c r="X820"/>
  <c r="W820"/>
  <c r="AA820"/>
  <c r="Z820"/>
  <c r="X768"/>
  <c r="W768"/>
  <c r="AA768"/>
  <c r="Z768"/>
  <c r="Y768"/>
  <c r="AA772"/>
  <c r="Z772"/>
  <c r="Y772"/>
  <c r="X772"/>
  <c r="W772"/>
  <c r="W895"/>
  <c r="AA895"/>
  <c r="Z895"/>
  <c r="Y895"/>
  <c r="X895"/>
  <c r="AA899"/>
  <c r="Z899"/>
  <c r="Y899"/>
  <c r="X899"/>
  <c r="W899"/>
  <c r="Z911"/>
  <c r="Y911"/>
  <c r="X911"/>
  <c r="W911"/>
  <c r="AA911"/>
  <c r="X915"/>
  <c r="W915"/>
  <c r="AA915"/>
  <c r="Z915"/>
  <c r="Y915"/>
  <c r="AA479"/>
  <c r="Z479"/>
  <c r="Y479"/>
  <c r="X479"/>
  <c r="W479"/>
  <c r="Y483"/>
  <c r="X483"/>
  <c r="W483"/>
  <c r="AA483"/>
  <c r="Z483"/>
  <c r="AA431"/>
  <c r="Z431"/>
  <c r="Y431"/>
  <c r="X431"/>
  <c r="W431"/>
  <c r="Z435"/>
  <c r="Y435"/>
  <c r="X435"/>
  <c r="W435"/>
  <c r="AA435"/>
  <c r="AA959"/>
  <c r="Z959"/>
  <c r="Y959"/>
  <c r="X959"/>
  <c r="W959"/>
  <c r="Z963"/>
  <c r="Y963"/>
  <c r="X963"/>
  <c r="W963"/>
  <c r="AA963"/>
  <c r="Y975"/>
  <c r="X975"/>
  <c r="W975"/>
  <c r="AA975"/>
  <c r="Z975"/>
  <c r="AA979"/>
  <c r="Z979"/>
  <c r="Y979"/>
  <c r="X979"/>
  <c r="W979"/>
  <c r="AA543"/>
  <c r="Z543"/>
  <c r="Y543"/>
  <c r="X543"/>
  <c r="W543"/>
  <c r="X547"/>
  <c r="W547"/>
  <c r="AA547"/>
  <c r="Z547"/>
  <c r="Y547"/>
  <c r="W495"/>
  <c r="AA495"/>
  <c r="Z495"/>
  <c r="Y495"/>
  <c r="X495"/>
  <c r="Z499"/>
  <c r="Y499"/>
  <c r="X499"/>
  <c r="W499"/>
  <c r="AA499"/>
  <c r="Z1293"/>
  <c r="Y1293"/>
  <c r="X1293"/>
  <c r="W1293"/>
  <c r="AA1293"/>
  <c r="AA1301"/>
  <c r="Z1301"/>
  <c r="Y1301"/>
  <c r="X1301"/>
  <c r="W1301"/>
  <c r="W1325"/>
  <c r="AA1325"/>
  <c r="Z1325"/>
  <c r="Y1325"/>
  <c r="X1325"/>
  <c r="W1333"/>
  <c r="AA1333"/>
  <c r="Z1333"/>
  <c r="Y1333"/>
  <c r="X1333"/>
  <c r="Y461"/>
  <c r="X461"/>
  <c r="W461"/>
  <c r="AA461"/>
  <c r="Z461"/>
  <c r="X469"/>
  <c r="W469"/>
  <c r="AA469"/>
  <c r="Z469"/>
  <c r="Y469"/>
  <c r="X365"/>
  <c r="W365"/>
  <c r="AA365"/>
  <c r="Z365"/>
  <c r="Y365"/>
  <c r="Z373"/>
  <c r="Y373"/>
  <c r="X373"/>
  <c r="W373"/>
  <c r="AA373"/>
  <c r="W397"/>
  <c r="AA397"/>
  <c r="Z397"/>
  <c r="Y397"/>
  <c r="X397"/>
  <c r="Y405"/>
  <c r="X405"/>
  <c r="W405"/>
  <c r="AA405"/>
  <c r="Z405"/>
  <c r="AA429"/>
  <c r="Z429"/>
  <c r="Y429"/>
  <c r="X429"/>
  <c r="W429"/>
  <c r="Y437"/>
  <c r="X437"/>
  <c r="W437"/>
  <c r="AA437"/>
  <c r="Z437"/>
  <c r="Y1584"/>
  <c r="X1584"/>
  <c r="W1584"/>
  <c r="AA1584"/>
  <c r="Z1584"/>
  <c r="X1588"/>
  <c r="W1588"/>
  <c r="AA1588"/>
  <c r="Z1588"/>
  <c r="Y1588"/>
  <c r="AA1536"/>
  <c r="Z1536"/>
  <c r="Y1536"/>
  <c r="X1536"/>
  <c r="W1536"/>
  <c r="Y1540"/>
  <c r="X1540"/>
  <c r="W1540"/>
  <c r="AA1540"/>
  <c r="Z1540"/>
  <c r="X1151"/>
  <c r="W1151"/>
  <c r="AA1151"/>
  <c r="Z1151"/>
  <c r="Y1151"/>
  <c r="Y1155"/>
  <c r="X1155"/>
  <c r="W1155"/>
  <c r="AA1155"/>
  <c r="Z1155"/>
  <c r="Z1167"/>
  <c r="Y1167"/>
  <c r="X1167"/>
  <c r="W1167"/>
  <c r="AA1167"/>
  <c r="AA1171"/>
  <c r="Z1171"/>
  <c r="Y1171"/>
  <c r="X1171"/>
  <c r="W1171"/>
  <c r="W735"/>
  <c r="AA735"/>
  <c r="Z735"/>
  <c r="Y735"/>
  <c r="X735"/>
  <c r="W739"/>
  <c r="AA739"/>
  <c r="Z739"/>
  <c r="Y739"/>
  <c r="X739"/>
  <c r="X687"/>
  <c r="W687"/>
  <c r="AA687"/>
  <c r="Z687"/>
  <c r="Y687"/>
  <c r="X691"/>
  <c r="W691"/>
  <c r="AA691"/>
  <c r="Z691"/>
  <c r="Y691"/>
  <c r="W1215"/>
  <c r="AA1215"/>
  <c r="Z1215"/>
  <c r="Y1215"/>
  <c r="X1215"/>
  <c r="X1219"/>
  <c r="W1219"/>
  <c r="AA1219"/>
  <c r="Z1219"/>
  <c r="Y1219"/>
  <c r="Y1231"/>
  <c r="X1231"/>
  <c r="W1231"/>
  <c r="AA1231"/>
  <c r="Z1231"/>
  <c r="Y1235"/>
  <c r="X1235"/>
  <c r="W1235"/>
  <c r="AA1235"/>
  <c r="Z1235"/>
  <c r="W799"/>
  <c r="AA799"/>
  <c r="Z799"/>
  <c r="Y799"/>
  <c r="X799"/>
  <c r="W803"/>
  <c r="AA803"/>
  <c r="Z803"/>
  <c r="Y803"/>
  <c r="X803"/>
  <c r="X751"/>
  <c r="W751"/>
  <c r="AA751"/>
  <c r="Z751"/>
  <c r="Y751"/>
  <c r="X755"/>
  <c r="W755"/>
  <c r="AA755"/>
  <c r="Z755"/>
  <c r="Y755"/>
  <c r="W1801"/>
  <c r="AA1801"/>
  <c r="Z1801"/>
  <c r="Y1801"/>
  <c r="X1801"/>
  <c r="Y3"/>
  <c r="X3"/>
  <c r="W3"/>
  <c r="AA3"/>
  <c r="Z3"/>
  <c r="Z15"/>
  <c r="Y15"/>
  <c r="X15"/>
  <c r="W15"/>
  <c r="AA15"/>
  <c r="Z19"/>
  <c r="Y19"/>
  <c r="X19"/>
  <c r="W19"/>
  <c r="AA19"/>
  <c r="Z973"/>
  <c r="Y973"/>
  <c r="X973"/>
  <c r="W973"/>
  <c r="AA973"/>
  <c r="W981"/>
  <c r="AA981"/>
  <c r="Z981"/>
  <c r="Y981"/>
  <c r="X981"/>
  <c r="Y877"/>
  <c r="X877"/>
  <c r="W877"/>
  <c r="AA877"/>
  <c r="Z877"/>
  <c r="Z885"/>
  <c r="Y885"/>
  <c r="X885"/>
  <c r="W885"/>
  <c r="AA885"/>
  <c r="X909"/>
  <c r="W909"/>
  <c r="AA909"/>
  <c r="Z909"/>
  <c r="Y909"/>
  <c r="Y917"/>
  <c r="X917"/>
  <c r="W917"/>
  <c r="AA917"/>
  <c r="Z917"/>
  <c r="W941"/>
  <c r="AA941"/>
  <c r="Z941"/>
  <c r="Y941"/>
  <c r="X941"/>
  <c r="Y949"/>
  <c r="X949"/>
  <c r="W949"/>
  <c r="AA949"/>
  <c r="Z949"/>
  <c r="AA77"/>
  <c r="Z77"/>
  <c r="Y77"/>
  <c r="X77"/>
  <c r="W77"/>
  <c r="W85"/>
  <c r="AA85"/>
  <c r="Z85"/>
  <c r="Y85"/>
  <c r="X85"/>
  <c r="X1792"/>
  <c r="W1792"/>
  <c r="AA1792"/>
  <c r="Z1792"/>
  <c r="Y1792"/>
  <c r="Z1796"/>
  <c r="Y1796"/>
  <c r="X1796"/>
  <c r="W1796"/>
  <c r="AA1796"/>
  <c r="Y305"/>
  <c r="X305"/>
  <c r="W305"/>
  <c r="AA305"/>
  <c r="Z305"/>
  <c r="X313"/>
  <c r="W313"/>
  <c r="AA313"/>
  <c r="Z313"/>
  <c r="Y313"/>
  <c r="W209"/>
  <c r="AA209"/>
  <c r="Z209"/>
  <c r="Y209"/>
  <c r="X209"/>
  <c r="Y217"/>
  <c r="X217"/>
  <c r="W217"/>
  <c r="AA217"/>
  <c r="Z217"/>
  <c r="AA1484"/>
  <c r="Z1484"/>
  <c r="Y1484"/>
  <c r="X1484"/>
  <c r="W1484"/>
  <c r="Y716"/>
  <c r="X716"/>
  <c r="W716"/>
  <c r="AA716"/>
  <c r="Z716"/>
  <c r="AH2338"/>
  <c r="AH2339"/>
  <c r="AF2339"/>
  <c r="AF2338"/>
  <c r="AI2707"/>
  <c r="AI2706"/>
  <c r="AG2706"/>
  <c r="AG2707"/>
  <c r="AE2706"/>
  <c r="AE2707"/>
  <c r="AI346"/>
  <c r="AI347"/>
  <c r="AG346"/>
  <c r="AG347"/>
  <c r="AI2907"/>
  <c r="AI2906"/>
  <c r="AG2907"/>
  <c r="AG2906"/>
  <c r="AE2906"/>
  <c r="AE2907"/>
  <c r="AH183"/>
  <c r="AH182"/>
  <c r="AF182"/>
  <c r="AF183"/>
  <c r="AF2058"/>
  <c r="AF2059"/>
  <c r="AI2058"/>
  <c r="AI2059"/>
  <c r="AG2059"/>
  <c r="AG2058"/>
  <c r="AH1038"/>
  <c r="AH1039"/>
  <c r="AF1039"/>
  <c r="AF1038"/>
  <c r="AG1239"/>
  <c r="AG1238"/>
  <c r="AE1239"/>
  <c r="AE1238"/>
  <c r="AH1239"/>
  <c r="AH1238"/>
  <c r="AG2986"/>
  <c r="AG2987"/>
  <c r="AF2987"/>
  <c r="AF2986"/>
  <c r="AG1967"/>
  <c r="AG1966"/>
  <c r="AE1966"/>
  <c r="AE1967"/>
  <c r="AH1966"/>
  <c r="AH1967"/>
  <c r="AI2167"/>
  <c r="AI2166"/>
  <c r="AG2167"/>
  <c r="AG2166"/>
  <c r="AI1808"/>
  <c r="AI1809"/>
  <c r="AG1808"/>
  <c r="AG1809"/>
  <c r="AE1809"/>
  <c r="AE1808"/>
  <c r="AH2894"/>
  <c r="AH2895"/>
  <c r="AF2894"/>
  <c r="AF2895"/>
  <c r="AI3095"/>
  <c r="AI3094"/>
  <c r="AG3094"/>
  <c r="AG3095"/>
  <c r="AE3095"/>
  <c r="AE3094"/>
  <c r="AI3417"/>
  <c r="AI3416"/>
  <c r="AG3416"/>
  <c r="AG3417"/>
  <c r="AH185"/>
  <c r="AH184"/>
  <c r="AF184"/>
  <c r="AF185"/>
  <c r="AI185"/>
  <c r="AI184"/>
  <c r="AF585"/>
  <c r="AF584"/>
  <c r="AI584"/>
  <c r="AI585"/>
  <c r="AG962"/>
  <c r="AG963"/>
  <c r="AE963"/>
  <c r="AE962"/>
  <c r="AH962"/>
  <c r="AH963"/>
  <c r="AG2297"/>
  <c r="AG2296"/>
  <c r="AE2297"/>
  <c r="AE2296"/>
  <c r="AG2697"/>
  <c r="AG2696"/>
  <c r="AE2696"/>
  <c r="AE2697"/>
  <c r="AH2696"/>
  <c r="AH2697"/>
  <c r="AG1891"/>
  <c r="AG1890"/>
  <c r="AE1891"/>
  <c r="AE1890"/>
  <c r="AH268"/>
  <c r="AH269"/>
  <c r="AF268"/>
  <c r="AF269"/>
  <c r="AI268"/>
  <c r="AI269"/>
  <c r="AE469"/>
  <c r="AE468"/>
  <c r="AH469"/>
  <c r="AH468"/>
  <c r="AI2818"/>
  <c r="AI2819"/>
  <c r="AG2819"/>
  <c r="AG2818"/>
  <c r="AE2819"/>
  <c r="AE2818"/>
  <c r="AE1196"/>
  <c r="AE1197"/>
  <c r="AH1197"/>
  <c r="AH1196"/>
  <c r="AG1397"/>
  <c r="AG1396"/>
  <c r="AE1396"/>
  <c r="AE1397"/>
  <c r="AH1396"/>
  <c r="AH1397"/>
  <c r="AE1770"/>
  <c r="AE1771"/>
  <c r="AH1771"/>
  <c r="AH1770"/>
  <c r="AF751"/>
  <c r="AF750"/>
  <c r="AI750"/>
  <c r="AI751"/>
  <c r="AG750"/>
  <c r="AG751"/>
  <c r="AH951"/>
  <c r="AH950"/>
  <c r="AF951"/>
  <c r="AF950"/>
  <c r="AF2827"/>
  <c r="AF2826"/>
  <c r="AI2826"/>
  <c r="AI2827"/>
  <c r="AG2826"/>
  <c r="AG2827"/>
  <c r="AF1806"/>
  <c r="AF1807"/>
  <c r="AI1807"/>
  <c r="AI1806"/>
  <c r="AF2006"/>
  <c r="AF2007"/>
  <c r="AI2007"/>
  <c r="AI2006"/>
  <c r="AG2006"/>
  <c r="AG2007"/>
  <c r="AF1440"/>
  <c r="AF1441"/>
  <c r="AI1441"/>
  <c r="AI1440"/>
  <c r="AF2735"/>
  <c r="AF2734"/>
  <c r="AI2735"/>
  <c r="AI2734"/>
  <c r="AG2735"/>
  <c r="AG2734"/>
  <c r="AG2934"/>
  <c r="AG2935"/>
  <c r="AE2935"/>
  <c r="AE2934"/>
  <c r="AE3352"/>
  <c r="AE3353"/>
  <c r="AH3353"/>
  <c r="AH3352"/>
  <c r="AF3352"/>
  <c r="AF3353"/>
  <c r="AG120"/>
  <c r="AG121"/>
  <c r="AE121"/>
  <c r="AE120"/>
  <c r="AF520"/>
  <c r="AF521"/>
  <c r="AI521"/>
  <c r="AI520"/>
  <c r="AG520"/>
  <c r="AG521"/>
  <c r="AF674"/>
  <c r="AF675"/>
  <c r="AH675"/>
  <c r="AH674"/>
  <c r="AF1721"/>
  <c r="AF1720"/>
  <c r="AE1721"/>
  <c r="AE1720"/>
  <c r="AH1720"/>
  <c r="AH1721"/>
  <c r="AF2120"/>
  <c r="AF2121"/>
  <c r="AE2120"/>
  <c r="AE2121"/>
  <c r="AF1731"/>
  <c r="AF1730"/>
  <c r="AH1731"/>
  <c r="AH1730"/>
  <c r="AG1730"/>
  <c r="AG1731"/>
  <c r="AE108"/>
  <c r="AE109"/>
  <c r="AH108"/>
  <c r="AH109"/>
  <c r="AE309"/>
  <c r="AE308"/>
  <c r="AH308"/>
  <c r="AH309"/>
  <c r="AF309"/>
  <c r="AF308"/>
  <c r="AF2658"/>
  <c r="AF2659"/>
  <c r="AI2658"/>
  <c r="AI2659"/>
  <c r="AG1037"/>
  <c r="AG1036"/>
  <c r="AE1036"/>
  <c r="AE1037"/>
  <c r="AH1037"/>
  <c r="AH1036"/>
  <c r="AE1237"/>
  <c r="AE1236"/>
  <c r="AH1236"/>
  <c r="AH1237"/>
  <c r="AH3587"/>
  <c r="AH3586"/>
  <c r="AF3586"/>
  <c r="AF3587"/>
  <c r="AE3587"/>
  <c r="AE3586"/>
  <c r="AG1964"/>
  <c r="AG1965"/>
  <c r="AE1964"/>
  <c r="AE1965"/>
  <c r="AE2165"/>
  <c r="AE2164"/>
  <c r="AH2164"/>
  <c r="AH2165"/>
  <c r="AF2164"/>
  <c r="AF2165"/>
  <c r="AH1114"/>
  <c r="AH1115"/>
  <c r="AG1115"/>
  <c r="AG1114"/>
  <c r="AI1841"/>
  <c r="AI1840"/>
  <c r="AG1840"/>
  <c r="AG1841"/>
  <c r="AE1840"/>
  <c r="AE1841"/>
  <c r="AF2170"/>
  <c r="AF2171"/>
  <c r="AI2170"/>
  <c r="AI2171"/>
  <c r="AF178"/>
  <c r="AF179"/>
  <c r="AI179"/>
  <c r="AI178"/>
  <c r="AG178"/>
  <c r="AG179"/>
  <c r="AH3098"/>
  <c r="AH3099"/>
  <c r="AF3098"/>
  <c r="AF3099"/>
  <c r="AI1106"/>
  <c r="AI1107"/>
  <c r="AG1106"/>
  <c r="AG1107"/>
  <c r="AE1106"/>
  <c r="AE1107"/>
  <c r="AG2034"/>
  <c r="AG2035"/>
  <c r="AE2034"/>
  <c r="AE2035"/>
  <c r="AG2834"/>
  <c r="AG2835"/>
  <c r="AE2834"/>
  <c r="AE2835"/>
  <c r="AH2834"/>
  <c r="AH2835"/>
  <c r="AI1824"/>
  <c r="AI1825"/>
  <c r="AG1825"/>
  <c r="AG1824"/>
  <c r="AI2865"/>
  <c r="AI2864"/>
  <c r="AH2865"/>
  <c r="AH2864"/>
  <c r="AF2865"/>
  <c r="AF2864"/>
  <c r="AG384"/>
  <c r="AG385"/>
  <c r="AE384"/>
  <c r="AE385"/>
  <c r="AG917"/>
  <c r="AG916"/>
  <c r="AE916"/>
  <c r="AE917"/>
  <c r="AH916"/>
  <c r="AH917"/>
  <c r="AH3394"/>
  <c r="AH3395"/>
  <c r="AF3394"/>
  <c r="AF3395"/>
  <c r="AG1773"/>
  <c r="AG1772"/>
  <c r="AE1773"/>
  <c r="AE1772"/>
  <c r="AH1772"/>
  <c r="AH1773"/>
  <c r="AG1973"/>
  <c r="AG1972"/>
  <c r="AE1972"/>
  <c r="AE1973"/>
  <c r="AE2624"/>
  <c r="AE2625"/>
  <c r="AH2624"/>
  <c r="AH2625"/>
  <c r="AG2625"/>
  <c r="AG2624"/>
  <c r="AI2701"/>
  <c r="AI2700"/>
  <c r="AG2700"/>
  <c r="AG2701"/>
  <c r="AF2900"/>
  <c r="AF2901"/>
  <c r="AI2901"/>
  <c r="AI2900"/>
  <c r="AG2900"/>
  <c r="AG2901"/>
  <c r="AH442"/>
  <c r="AH443"/>
  <c r="AF443"/>
  <c r="AF442"/>
  <c r="AG64"/>
  <c r="AG65"/>
  <c r="AE64"/>
  <c r="AE65"/>
  <c r="AH64"/>
  <c r="AH65"/>
  <c r="AI465"/>
  <c r="AI464"/>
  <c r="AG464"/>
  <c r="AG465"/>
  <c r="AE1242"/>
  <c r="AE1243"/>
  <c r="AH1243"/>
  <c r="AH1242"/>
  <c r="AF1242"/>
  <c r="AF1243"/>
  <c r="AI2089"/>
  <c r="AI2088"/>
  <c r="AH2089"/>
  <c r="AH2088"/>
  <c r="AE2298"/>
  <c r="AE2299"/>
  <c r="AH2298"/>
  <c r="AH2299"/>
  <c r="AF2298"/>
  <c r="AF2299"/>
  <c r="AI306"/>
  <c r="AI307"/>
  <c r="AG307"/>
  <c r="AG306"/>
  <c r="AI3227"/>
  <c r="AI3226"/>
  <c r="AH3227"/>
  <c r="AH3226"/>
  <c r="AF3227"/>
  <c r="AF3226"/>
  <c r="AI1235"/>
  <c r="AI1234"/>
  <c r="AG1235"/>
  <c r="AG1234"/>
  <c r="AI2162"/>
  <c r="AI2163"/>
  <c r="AG2163"/>
  <c r="AG2162"/>
  <c r="AE2163"/>
  <c r="AE2162"/>
  <c r="AH1484"/>
  <c r="AH1485"/>
  <c r="AF1485"/>
  <c r="AF1484"/>
  <c r="AG1684"/>
  <c r="AG1685"/>
  <c r="AE1684"/>
  <c r="AE1685"/>
  <c r="AH1685"/>
  <c r="AH1684"/>
  <c r="AF2304"/>
  <c r="AF2305"/>
  <c r="AI2305"/>
  <c r="AI2304"/>
  <c r="AG2541"/>
  <c r="AG2540"/>
  <c r="AI2541"/>
  <c r="AI2540"/>
  <c r="AH2540"/>
  <c r="AH2541"/>
  <c r="AF2741"/>
  <c r="AF2740"/>
  <c r="AI2740"/>
  <c r="AI2741"/>
  <c r="AI283"/>
  <c r="AI282"/>
  <c r="AG283"/>
  <c r="AG282"/>
  <c r="AE282"/>
  <c r="AE283"/>
  <c r="AE3468"/>
  <c r="AE3469"/>
  <c r="AH3469"/>
  <c r="AH3468"/>
  <c r="AE144"/>
  <c r="AE145"/>
  <c r="AH144"/>
  <c r="AH145"/>
  <c r="AF145"/>
  <c r="AF144"/>
  <c r="AH1210"/>
  <c r="AH1211"/>
  <c r="AF1211"/>
  <c r="AF1210"/>
  <c r="AI2033"/>
  <c r="AI2032"/>
  <c r="AG2032"/>
  <c r="AG2033"/>
  <c r="AE2033"/>
  <c r="AE2032"/>
  <c r="AE2011"/>
  <c r="AE2010"/>
  <c r="AH2011"/>
  <c r="AH2010"/>
  <c r="AG18"/>
  <c r="AG19"/>
  <c r="AH19"/>
  <c r="AH18"/>
  <c r="AE19"/>
  <c r="AE18"/>
  <c r="AG3066"/>
  <c r="AG3067"/>
  <c r="AH3066"/>
  <c r="AH3067"/>
  <c r="AI1074"/>
  <c r="AI1075"/>
  <c r="AG1075"/>
  <c r="AG1074"/>
  <c r="AE1075"/>
  <c r="AE1074"/>
  <c r="AI2002"/>
  <c r="AI2003"/>
  <c r="AG2002"/>
  <c r="AG2003"/>
  <c r="AG2931"/>
  <c r="AG2930"/>
  <c r="AF2930"/>
  <c r="AF2931"/>
  <c r="AI2930"/>
  <c r="AI2931"/>
  <c r="AH3273"/>
  <c r="AH3272"/>
  <c r="AG3272"/>
  <c r="AG3273"/>
  <c r="AI491"/>
  <c r="AI490"/>
  <c r="AG491"/>
  <c r="AG490"/>
  <c r="AE490"/>
  <c r="AE491"/>
  <c r="AI1546"/>
  <c r="AI1547"/>
  <c r="AG1546"/>
  <c r="AG1547"/>
  <c r="AI527"/>
  <c r="AI526"/>
  <c r="AG526"/>
  <c r="AG527"/>
  <c r="AE527"/>
  <c r="AE526"/>
  <c r="AI726"/>
  <c r="AI727"/>
  <c r="AG726"/>
  <c r="AG727"/>
  <c r="AI2475"/>
  <c r="AI2474"/>
  <c r="AG2475"/>
  <c r="AG2474"/>
  <c r="AE2475"/>
  <c r="AE2474"/>
  <c r="AF1455"/>
  <c r="AF1454"/>
  <c r="AI1454"/>
  <c r="AI1455"/>
  <c r="AF1654"/>
  <c r="AF1655"/>
  <c r="AI1655"/>
  <c r="AI1654"/>
  <c r="AG1655"/>
  <c r="AG1654"/>
  <c r="AH3402"/>
  <c r="AH3403"/>
  <c r="AF3402"/>
  <c r="AF3403"/>
  <c r="AI2382"/>
  <c r="AI2383"/>
  <c r="AG2383"/>
  <c r="AG2382"/>
  <c r="AE2383"/>
  <c r="AE2382"/>
  <c r="AE2582"/>
  <c r="AE2583"/>
  <c r="AH2583"/>
  <c r="AH2582"/>
  <c r="AF2384"/>
  <c r="AF2385"/>
  <c r="AI2385"/>
  <c r="AI2384"/>
  <c r="AG2384"/>
  <c r="AG2385"/>
  <c r="AI3183"/>
  <c r="AI3182"/>
  <c r="AG3183"/>
  <c r="AG3182"/>
  <c r="AF3382"/>
  <c r="AF3383"/>
  <c r="AI3382"/>
  <c r="AI3383"/>
  <c r="AG3382"/>
  <c r="AG3383"/>
  <c r="AI451"/>
  <c r="AI450"/>
  <c r="AG450"/>
  <c r="AG451"/>
  <c r="AF1272"/>
  <c r="AF1273"/>
  <c r="AI1272"/>
  <c r="AI1273"/>
  <c r="AG1272"/>
  <c r="AG1273"/>
  <c r="AF42"/>
  <c r="AF43"/>
  <c r="AI43"/>
  <c r="AI42"/>
  <c r="AG971"/>
  <c r="AG970"/>
  <c r="AE971"/>
  <c r="AE970"/>
  <c r="AH971"/>
  <c r="AH970"/>
  <c r="AI150"/>
  <c r="AI151"/>
  <c r="AG150"/>
  <c r="AG151"/>
  <c r="AE3385"/>
  <c r="AE3384"/>
  <c r="AF3384"/>
  <c r="AF3385"/>
  <c r="AG3384"/>
  <c r="AG3385"/>
  <c r="AI2938"/>
  <c r="AI2939"/>
  <c r="AG2939"/>
  <c r="AG2938"/>
  <c r="AG947"/>
  <c r="AG946"/>
  <c r="AE947"/>
  <c r="AE946"/>
  <c r="AI947"/>
  <c r="AI946"/>
  <c r="AF1874"/>
  <c r="AF1875"/>
  <c r="AI1874"/>
  <c r="AI1875"/>
  <c r="AG2802"/>
  <c r="AG2803"/>
  <c r="AE2803"/>
  <c r="AE2802"/>
  <c r="AH2803"/>
  <c r="AH2802"/>
  <c r="AE961"/>
  <c r="AE960"/>
  <c r="AG961"/>
  <c r="AG960"/>
  <c r="AH3369"/>
  <c r="AH3368"/>
  <c r="AF3368"/>
  <c r="AF3369"/>
  <c r="AI3369"/>
  <c r="AI3368"/>
  <c r="AF810"/>
  <c r="AF811"/>
  <c r="AI811"/>
  <c r="AI810"/>
  <c r="AF1738"/>
  <c r="AF1739"/>
  <c r="AE1739"/>
  <c r="AE1738"/>
  <c r="AG1738"/>
  <c r="AG1739"/>
  <c r="AI719"/>
  <c r="AI718"/>
  <c r="AG719"/>
  <c r="AG718"/>
  <c r="AE2765"/>
  <c r="AE2764"/>
  <c r="AH2764"/>
  <c r="AH2765"/>
  <c r="AF2765"/>
  <c r="AF2764"/>
  <c r="AG1741"/>
  <c r="AG1740"/>
  <c r="AE1740"/>
  <c r="AE1741"/>
  <c r="AE3392"/>
  <c r="AE3393"/>
  <c r="AH3392"/>
  <c r="AH3393"/>
  <c r="AF3392"/>
  <c r="AF3393"/>
  <c r="AH2371"/>
  <c r="AH2370"/>
  <c r="AF2371"/>
  <c r="AF2370"/>
  <c r="AI748"/>
  <c r="AI749"/>
  <c r="AG748"/>
  <c r="AG749"/>
  <c r="AE749"/>
  <c r="AE748"/>
  <c r="AE949"/>
  <c r="AE948"/>
  <c r="AH949"/>
  <c r="AH948"/>
  <c r="AH3299"/>
  <c r="AH3298"/>
  <c r="AE3298"/>
  <c r="AE3299"/>
  <c r="AG3298"/>
  <c r="AG3299"/>
  <c r="AE1676"/>
  <c r="AE1677"/>
  <c r="AH1676"/>
  <c r="AH1677"/>
  <c r="AF1876"/>
  <c r="AF1877"/>
  <c r="AI1876"/>
  <c r="AI1877"/>
  <c r="AG1877"/>
  <c r="AG1876"/>
  <c r="AI2433"/>
  <c r="AI2432"/>
  <c r="AG2432"/>
  <c r="AG2433"/>
  <c r="AH2605"/>
  <c r="AH2604"/>
  <c r="AF2605"/>
  <c r="AF2604"/>
  <c r="AI2605"/>
  <c r="AI2604"/>
  <c r="AE2804"/>
  <c r="AE2805"/>
  <c r="AH2804"/>
  <c r="AH2805"/>
  <c r="AE218"/>
  <c r="AE219"/>
  <c r="AH218"/>
  <c r="AH219"/>
  <c r="AF219"/>
  <c r="AF218"/>
  <c r="AI3405"/>
  <c r="AI3404"/>
  <c r="AG3405"/>
  <c r="AG3404"/>
  <c r="AG9"/>
  <c r="AG8"/>
  <c r="AE9"/>
  <c r="AE8"/>
  <c r="AH8"/>
  <c r="AH9"/>
  <c r="AG1274"/>
  <c r="AG1275"/>
  <c r="AE1275"/>
  <c r="AE1274"/>
  <c r="AE2160"/>
  <c r="AE2161"/>
  <c r="AH2160"/>
  <c r="AH2161"/>
  <c r="AF2161"/>
  <c r="AF2160"/>
  <c r="AG2203"/>
  <c r="AG2202"/>
  <c r="AE2203"/>
  <c r="AE2202"/>
  <c r="AF210"/>
  <c r="AF211"/>
  <c r="AI211"/>
  <c r="AI210"/>
  <c r="AG210"/>
  <c r="AG211"/>
  <c r="AF3130"/>
  <c r="AF3131"/>
  <c r="AI3130"/>
  <c r="AI3131"/>
  <c r="AI1139"/>
  <c r="AI1138"/>
  <c r="AG1138"/>
  <c r="AG1139"/>
  <c r="AE1138"/>
  <c r="AE1139"/>
  <c r="AH461"/>
  <c r="AH460"/>
  <c r="AF461"/>
  <c r="AF460"/>
  <c r="AG660"/>
  <c r="AG661"/>
  <c r="AE661"/>
  <c r="AE660"/>
  <c r="AH660"/>
  <c r="AH661"/>
  <c r="AF3139"/>
  <c r="AF3138"/>
  <c r="AI3138"/>
  <c r="AI3139"/>
  <c r="AE1516"/>
  <c r="AE1517"/>
  <c r="AH1516"/>
  <c r="AH1517"/>
  <c r="AF1517"/>
  <c r="AF1516"/>
  <c r="AG1717"/>
  <c r="AG1716"/>
  <c r="AE1717"/>
  <c r="AE1716"/>
  <c r="AG2112"/>
  <c r="AG2113"/>
  <c r="AE2113"/>
  <c r="AE2112"/>
  <c r="AH2113"/>
  <c r="AH2112"/>
  <c r="AF2445"/>
  <c r="AF2444"/>
  <c r="AI2445"/>
  <c r="AI2444"/>
  <c r="AH2644"/>
  <c r="AH2645"/>
  <c r="AF2645"/>
  <c r="AF2644"/>
  <c r="AI2644"/>
  <c r="AI2645"/>
  <c r="AI186"/>
  <c r="AI187"/>
  <c r="AG187"/>
  <c r="AG186"/>
  <c r="AI3372"/>
  <c r="AI3373"/>
  <c r="AG3373"/>
  <c r="AG3372"/>
  <c r="AE3372"/>
  <c r="AE3373"/>
  <c r="AH3573"/>
  <c r="AH3572"/>
  <c r="AF3573"/>
  <c r="AF3572"/>
  <c r="AE987"/>
  <c r="AE986"/>
  <c r="AF986"/>
  <c r="AF987"/>
  <c r="AI986"/>
  <c r="AI987"/>
  <c r="AH1569"/>
  <c r="AH1568"/>
  <c r="AI1569"/>
  <c r="AI1568"/>
  <c r="AG1552"/>
  <c r="AG1553"/>
  <c r="AH1553"/>
  <c r="AH1552"/>
  <c r="AE1553"/>
  <c r="AE1552"/>
  <c r="AI2043"/>
  <c r="AI2042"/>
  <c r="AG2042"/>
  <c r="AG2043"/>
  <c r="AH51"/>
  <c r="AH50"/>
  <c r="AF50"/>
  <c r="AF51"/>
  <c r="AI51"/>
  <c r="AI50"/>
  <c r="AG2971"/>
  <c r="AG2970"/>
  <c r="AE2970"/>
  <c r="AE2971"/>
  <c r="AH978"/>
  <c r="AH979"/>
  <c r="AF979"/>
  <c r="AF978"/>
  <c r="AI978"/>
  <c r="AI979"/>
  <c r="AE1906"/>
  <c r="AE1907"/>
  <c r="AH1906"/>
  <c r="AH1907"/>
  <c r="AG2395"/>
  <c r="AG2394"/>
  <c r="AE2394"/>
  <c r="AE2395"/>
  <c r="AH2395"/>
  <c r="AH2394"/>
  <c r="AG2528"/>
  <c r="AG2529"/>
  <c r="AE2528"/>
  <c r="AE2529"/>
  <c r="AG522"/>
  <c r="AG523"/>
  <c r="AE522"/>
  <c r="AE523"/>
  <c r="AH522"/>
  <c r="AH523"/>
  <c r="AH1450"/>
  <c r="AH1451"/>
  <c r="AE1451"/>
  <c r="AE1450"/>
  <c r="AF431"/>
  <c r="AF430"/>
  <c r="AI430"/>
  <c r="AI431"/>
  <c r="AG430"/>
  <c r="AG431"/>
  <c r="AF630"/>
  <c r="AF631"/>
  <c r="AI630"/>
  <c r="AI631"/>
  <c r="AI2379"/>
  <c r="AI2378"/>
  <c r="AG2379"/>
  <c r="AG2378"/>
  <c r="AE2379"/>
  <c r="AE2378"/>
  <c r="AH1358"/>
  <c r="AH1359"/>
  <c r="AF1359"/>
  <c r="AF1358"/>
  <c r="AE1559"/>
  <c r="AE1558"/>
  <c r="AH1559"/>
  <c r="AH1558"/>
  <c r="AF1558"/>
  <c r="AF1559"/>
  <c r="AG3179"/>
  <c r="AG3178"/>
  <c r="AE3179"/>
  <c r="AE3178"/>
  <c r="AH2158"/>
  <c r="AH2159"/>
  <c r="AF2158"/>
  <c r="AF2159"/>
  <c r="AI2158"/>
  <c r="AI2159"/>
  <c r="AH2358"/>
  <c r="AH2359"/>
  <c r="AF2359"/>
  <c r="AF2358"/>
  <c r="AI2448"/>
  <c r="AI2449"/>
  <c r="AG2449"/>
  <c r="AG2448"/>
  <c r="AE2448"/>
  <c r="AE2449"/>
  <c r="AH3214"/>
  <c r="AH3215"/>
  <c r="AF3215"/>
  <c r="AF3214"/>
  <c r="AE3414"/>
  <c r="AE3415"/>
  <c r="AH3414"/>
  <c r="AH3415"/>
  <c r="AF3415"/>
  <c r="AF3414"/>
  <c r="AE354"/>
  <c r="AE355"/>
  <c r="AH354"/>
  <c r="AH355"/>
  <c r="AI1080"/>
  <c r="AI1081"/>
  <c r="AG1080"/>
  <c r="AG1081"/>
  <c r="AE1081"/>
  <c r="AE1080"/>
  <c r="AE1481"/>
  <c r="AE1480"/>
  <c r="AH1480"/>
  <c r="AH1481"/>
  <c r="AI1282"/>
  <c r="AI1283"/>
  <c r="AG1282"/>
  <c r="AG1283"/>
  <c r="AE1283"/>
  <c r="AE1282"/>
  <c r="AH2936"/>
  <c r="AH2937"/>
  <c r="AF2936"/>
  <c r="AF2937"/>
  <c r="AI3329"/>
  <c r="AI3328"/>
  <c r="AG3329"/>
  <c r="AG3328"/>
  <c r="AE3329"/>
  <c r="AE3328"/>
  <c r="AH234"/>
  <c r="AH235"/>
  <c r="AE234"/>
  <c r="AE235"/>
  <c r="AE1290"/>
  <c r="AE1291"/>
  <c r="AH1290"/>
  <c r="AH1291"/>
  <c r="AF1290"/>
  <c r="AF1291"/>
  <c r="AE270"/>
  <c r="AE271"/>
  <c r="AH270"/>
  <c r="AH271"/>
  <c r="AG470"/>
  <c r="AG471"/>
  <c r="AE471"/>
  <c r="AE470"/>
  <c r="AH471"/>
  <c r="AH470"/>
  <c r="AH2219"/>
  <c r="AH2218"/>
  <c r="AF2218"/>
  <c r="AF2219"/>
  <c r="AG1198"/>
  <c r="AG1199"/>
  <c r="AE1198"/>
  <c r="AE1199"/>
  <c r="AH1198"/>
  <c r="AH1199"/>
  <c r="AH1399"/>
  <c r="AH1398"/>
  <c r="AF1398"/>
  <c r="AF1399"/>
  <c r="AH3147"/>
  <c r="AH3146"/>
  <c r="AF3147"/>
  <c r="AF3146"/>
  <c r="AI3147"/>
  <c r="AI3146"/>
  <c r="AF2126"/>
  <c r="AF2127"/>
  <c r="AI2126"/>
  <c r="AI2127"/>
  <c r="AF2327"/>
  <c r="AF2326"/>
  <c r="AI2326"/>
  <c r="AI2327"/>
  <c r="AG2327"/>
  <c r="AG2326"/>
  <c r="AI1872"/>
  <c r="AI1873"/>
  <c r="AF1872"/>
  <c r="AF1873"/>
  <c r="AH2927"/>
  <c r="AH2926"/>
  <c r="AG2926"/>
  <c r="AG2927"/>
  <c r="AE2927"/>
  <c r="AE2926"/>
  <c r="AH3127"/>
  <c r="AH3126"/>
  <c r="AE3126"/>
  <c r="AE3127"/>
  <c r="AE195"/>
  <c r="AE194"/>
  <c r="AH195"/>
  <c r="AH194"/>
  <c r="AF195"/>
  <c r="AF194"/>
  <c r="AF760"/>
  <c r="AF761"/>
  <c r="AI761"/>
  <c r="AI760"/>
  <c r="AE1161"/>
  <c r="AE1160"/>
  <c r="AH1161"/>
  <c r="AH1160"/>
  <c r="AF1160"/>
  <c r="AF1161"/>
  <c r="AE1123"/>
  <c r="AE1122"/>
  <c r="AH1122"/>
  <c r="AH1123"/>
  <c r="AI2616"/>
  <c r="AI2617"/>
  <c r="AG2616"/>
  <c r="AG2617"/>
  <c r="AE2617"/>
  <c r="AE2616"/>
  <c r="AF3017"/>
  <c r="AF3016"/>
  <c r="AI3016"/>
  <c r="AI3017"/>
  <c r="AF2050"/>
  <c r="AF2051"/>
  <c r="AI2051"/>
  <c r="AI2050"/>
  <c r="AH2050"/>
  <c r="AH2051"/>
  <c r="AG428"/>
  <c r="AG429"/>
  <c r="AE428"/>
  <c r="AE429"/>
  <c r="AE628"/>
  <c r="AE629"/>
  <c r="AH628"/>
  <c r="AH629"/>
  <c r="AF629"/>
  <c r="AF628"/>
  <c r="AF1456"/>
  <c r="AF1457"/>
  <c r="AI1457"/>
  <c r="AI1456"/>
  <c r="AF2965"/>
  <c r="AF2964"/>
  <c r="AI2964"/>
  <c r="AI2965"/>
  <c r="AG2965"/>
  <c r="AG2964"/>
  <c r="AI635"/>
  <c r="AI634"/>
  <c r="AG634"/>
  <c r="AG635"/>
  <c r="AF448"/>
  <c r="AF449"/>
  <c r="AI449"/>
  <c r="AI448"/>
  <c r="AG448"/>
  <c r="AG449"/>
  <c r="AF849"/>
  <c r="AF848"/>
  <c r="AI849"/>
  <c r="AI848"/>
  <c r="AF1562"/>
  <c r="AF1563"/>
  <c r="AI1562"/>
  <c r="AI1563"/>
  <c r="AG1562"/>
  <c r="AG1563"/>
  <c r="AG2737"/>
  <c r="AG2736"/>
  <c r="AE2737"/>
  <c r="AE2736"/>
  <c r="AG2490"/>
  <c r="AG2491"/>
  <c r="AE2491"/>
  <c r="AE2490"/>
  <c r="AH2491"/>
  <c r="AH2490"/>
  <c r="AH499"/>
  <c r="AH498"/>
  <c r="AF498"/>
  <c r="AF499"/>
  <c r="AI3290"/>
  <c r="AI3291"/>
  <c r="AG3291"/>
  <c r="AG3290"/>
  <c r="AE3290"/>
  <c r="AE3291"/>
  <c r="AF1299"/>
  <c r="AF1298"/>
  <c r="AI1299"/>
  <c r="AI1298"/>
  <c r="AI2354"/>
  <c r="AI2355"/>
  <c r="AG2355"/>
  <c r="AG2354"/>
  <c r="AE2354"/>
  <c r="AE2355"/>
  <c r="AE3283"/>
  <c r="AE3282"/>
  <c r="AH3283"/>
  <c r="AH3282"/>
  <c r="AF2465"/>
  <c r="AF2464"/>
  <c r="AI2464"/>
  <c r="AI2465"/>
  <c r="AG2464"/>
  <c r="AG2465"/>
  <c r="AI3533"/>
  <c r="AI3532"/>
  <c r="AG3533"/>
  <c r="AG3532"/>
  <c r="AH272"/>
  <c r="AH273"/>
  <c r="AF272"/>
  <c r="AF273"/>
  <c r="AI273"/>
  <c r="AI272"/>
  <c r="AI1403"/>
  <c r="AI1402"/>
  <c r="AG1403"/>
  <c r="AG1402"/>
  <c r="AI2417"/>
  <c r="AI2416"/>
  <c r="AF2416"/>
  <c r="AF2417"/>
  <c r="AE2416"/>
  <c r="AE2417"/>
  <c r="AG2331"/>
  <c r="AG2330"/>
  <c r="AE2331"/>
  <c r="AE2330"/>
  <c r="AI338"/>
  <c r="AI339"/>
  <c r="AG338"/>
  <c r="AG339"/>
  <c r="AE338"/>
  <c r="AE339"/>
  <c r="AH3259"/>
  <c r="AH3258"/>
  <c r="AF3258"/>
  <c r="AF3259"/>
  <c r="AF1266"/>
  <c r="AF1267"/>
  <c r="AI1266"/>
  <c r="AI1267"/>
  <c r="AG1267"/>
  <c r="AG1266"/>
  <c r="AH2066"/>
  <c r="AH2067"/>
  <c r="AE2067"/>
  <c r="AE2066"/>
  <c r="AF3122"/>
  <c r="AF3123"/>
  <c r="AI3122"/>
  <c r="AI3123"/>
  <c r="AG3122"/>
  <c r="AG3123"/>
  <c r="AG2144"/>
  <c r="AG2145"/>
  <c r="AE2144"/>
  <c r="AE2145"/>
  <c r="AF203"/>
  <c r="AF202"/>
  <c r="AE202"/>
  <c r="AE203"/>
  <c r="AG202"/>
  <c r="AG203"/>
  <c r="AH1370"/>
  <c r="AH1371"/>
  <c r="AE1370"/>
  <c r="AE1371"/>
  <c r="AG2538"/>
  <c r="AG2539"/>
  <c r="AE2538"/>
  <c r="AE2539"/>
  <c r="AH2539"/>
  <c r="AH2538"/>
  <c r="AG1518"/>
  <c r="AG1519"/>
  <c r="AE1518"/>
  <c r="AE1519"/>
  <c r="AG1718"/>
  <c r="AG1719"/>
  <c r="AE1718"/>
  <c r="AE1719"/>
  <c r="AH1718"/>
  <c r="AH1719"/>
  <c r="AH3594"/>
  <c r="AH3595"/>
  <c r="AF3594"/>
  <c r="AF3595"/>
  <c r="AH2574"/>
  <c r="AH2575"/>
  <c r="AF2575"/>
  <c r="AF2574"/>
  <c r="AI2575"/>
  <c r="AI2574"/>
  <c r="AI2775"/>
  <c r="AI2774"/>
  <c r="AG2774"/>
  <c r="AG2775"/>
  <c r="AH3025"/>
  <c r="AH3024"/>
  <c r="AF3025"/>
  <c r="AF3024"/>
  <c r="AI3024"/>
  <c r="AI3025"/>
  <c r="AI3502"/>
  <c r="AI3503"/>
  <c r="AG3502"/>
  <c r="AG3503"/>
  <c r="AH201"/>
  <c r="AH200"/>
  <c r="AF200"/>
  <c r="AF201"/>
  <c r="AI200"/>
  <c r="AI201"/>
  <c r="AI642"/>
  <c r="AI643"/>
  <c r="AG643"/>
  <c r="AG642"/>
  <c r="AF1657"/>
  <c r="AF1656"/>
  <c r="AI1656"/>
  <c r="AI1657"/>
  <c r="AG1656"/>
  <c r="AG1657"/>
  <c r="AG2065"/>
  <c r="AG2064"/>
  <c r="AE2065"/>
  <c r="AE2064"/>
  <c r="AI1442"/>
  <c r="AI1443"/>
  <c r="AG1443"/>
  <c r="AG1442"/>
  <c r="AE1442"/>
  <c r="AE1443"/>
  <c r="AH3248"/>
  <c r="AH3249"/>
  <c r="AF3248"/>
  <c r="AF3249"/>
  <c r="AF20"/>
  <c r="AF21"/>
  <c r="AI21"/>
  <c r="AI20"/>
  <c r="AG21"/>
  <c r="AG20"/>
  <c r="AI2498"/>
  <c r="AI2499"/>
  <c r="AG2499"/>
  <c r="AG2498"/>
  <c r="AH876"/>
  <c r="AH877"/>
  <c r="AF876"/>
  <c r="AF877"/>
  <c r="AI877"/>
  <c r="AI876"/>
  <c r="AE1626"/>
  <c r="AE1627"/>
  <c r="AG1627"/>
  <c r="AG1626"/>
  <c r="AH602"/>
  <c r="AH603"/>
  <c r="AF603"/>
  <c r="AF602"/>
  <c r="AI603"/>
  <c r="AI602"/>
  <c r="AE11"/>
  <c r="AE10"/>
  <c r="AH11"/>
  <c r="AH10"/>
  <c r="AI939"/>
  <c r="AI938"/>
  <c r="AH938"/>
  <c r="AH939"/>
  <c r="AE939"/>
  <c r="AE938"/>
  <c r="AH118"/>
  <c r="AH119"/>
  <c r="AF118"/>
  <c r="AF119"/>
  <c r="AE1866"/>
  <c r="AE1867"/>
  <c r="AH1867"/>
  <c r="AH1866"/>
  <c r="AF1867"/>
  <c r="AF1866"/>
  <c r="AI846"/>
  <c r="AI847"/>
  <c r="AG847"/>
  <c r="AG846"/>
  <c r="AF1046"/>
  <c r="AF1047"/>
  <c r="AI1047"/>
  <c r="AI1046"/>
  <c r="AG1047"/>
  <c r="AG1046"/>
  <c r="AE2666"/>
  <c r="AE2667"/>
  <c r="AH2667"/>
  <c r="AH2666"/>
  <c r="AF1646"/>
  <c r="AF1647"/>
  <c r="AI1647"/>
  <c r="AI1646"/>
  <c r="AG1647"/>
  <c r="AG1646"/>
  <c r="AI1847"/>
  <c r="AI1846"/>
  <c r="AG1847"/>
  <c r="AG1846"/>
  <c r="AF1344"/>
  <c r="AF1345"/>
  <c r="AI1345"/>
  <c r="AI1344"/>
  <c r="AG1344"/>
  <c r="AG1345"/>
  <c r="AF2703"/>
  <c r="AF2702"/>
  <c r="AI2703"/>
  <c r="AI2702"/>
  <c r="AI2903"/>
  <c r="AI2902"/>
  <c r="AG2902"/>
  <c r="AG2903"/>
  <c r="AE2903"/>
  <c r="AE2902"/>
  <c r="AH3288"/>
  <c r="AH3289"/>
  <c r="AF3288"/>
  <c r="AF3289"/>
  <c r="AE57"/>
  <c r="AE56"/>
  <c r="AH56"/>
  <c r="AH57"/>
  <c r="AF56"/>
  <c r="AF57"/>
  <c r="AG457"/>
  <c r="AG456"/>
  <c r="AE456"/>
  <c r="AE457"/>
  <c r="AF770"/>
  <c r="AF771"/>
  <c r="AI771"/>
  <c r="AI770"/>
  <c r="AG771"/>
  <c r="AG770"/>
  <c r="AE1912"/>
  <c r="AE1913"/>
  <c r="AH1912"/>
  <c r="AH1913"/>
  <c r="AI2313"/>
  <c r="AI2312"/>
  <c r="AG2312"/>
  <c r="AG2313"/>
  <c r="AE2313"/>
  <c r="AE2312"/>
  <c r="AF3040"/>
  <c r="AF3041"/>
  <c r="AI3041"/>
  <c r="AI3040"/>
  <c r="AG778"/>
  <c r="AG779"/>
  <c r="AI779"/>
  <c r="AI778"/>
  <c r="AF779"/>
  <c r="AF778"/>
  <c r="AH1706"/>
  <c r="AH1707"/>
  <c r="AF1707"/>
  <c r="AF1706"/>
  <c r="AG686"/>
  <c r="AG687"/>
  <c r="AE687"/>
  <c r="AE686"/>
  <c r="AH686"/>
  <c r="AH687"/>
  <c r="AI887"/>
  <c r="AI886"/>
  <c r="AG887"/>
  <c r="AG886"/>
  <c r="AE2635"/>
  <c r="AE2634"/>
  <c r="AH2634"/>
  <c r="AH2635"/>
  <c r="AF2634"/>
  <c r="AF2635"/>
  <c r="AH1615"/>
  <c r="AH1614"/>
  <c r="AF1614"/>
  <c r="AF1615"/>
  <c r="AG1815"/>
  <c r="AG1814"/>
  <c r="AE1814"/>
  <c r="AE1815"/>
  <c r="AH1815"/>
  <c r="AH1814"/>
  <c r="AH3435"/>
  <c r="AH3434"/>
  <c r="AG3434"/>
  <c r="AG3435"/>
  <c r="AE2415"/>
  <c r="AE2414"/>
  <c r="AG2415"/>
  <c r="AG2414"/>
  <c r="AF2414"/>
  <c r="AF2415"/>
  <c r="AH2615"/>
  <c r="AH2614"/>
  <c r="AE2614"/>
  <c r="AE2615"/>
  <c r="AH2961"/>
  <c r="AH2960"/>
  <c r="AF2960"/>
  <c r="AF2961"/>
  <c r="AI2960"/>
  <c r="AI2961"/>
  <c r="AI3471"/>
  <c r="AI3470"/>
  <c r="AG3471"/>
  <c r="AG3470"/>
  <c r="AG136"/>
  <c r="AG137"/>
  <c r="AE136"/>
  <c r="AE137"/>
  <c r="AH136"/>
  <c r="AH137"/>
  <c r="AF611"/>
  <c r="AF610"/>
  <c r="AI611"/>
  <c r="AI610"/>
  <c r="AE1592"/>
  <c r="AE1593"/>
  <c r="AH1593"/>
  <c r="AH1592"/>
  <c r="AF1592"/>
  <c r="AF1593"/>
  <c r="AG1993"/>
  <c r="AG1992"/>
  <c r="AE1993"/>
  <c r="AE1992"/>
  <c r="AE1538"/>
  <c r="AE1539"/>
  <c r="AG1538"/>
  <c r="AG1539"/>
  <c r="AF1538"/>
  <c r="AF1539"/>
  <c r="AI3440"/>
  <c r="AI3441"/>
  <c r="AG3441"/>
  <c r="AG3440"/>
  <c r="AG117"/>
  <c r="AG116"/>
  <c r="AE116"/>
  <c r="AE117"/>
  <c r="AH117"/>
  <c r="AH116"/>
  <c r="AH1728"/>
  <c r="AH1729"/>
  <c r="AF1728"/>
  <c r="AF1729"/>
  <c r="AI2253"/>
  <c r="AI2252"/>
  <c r="AG2252"/>
  <c r="AG2253"/>
  <c r="AE2252"/>
  <c r="AE2253"/>
  <c r="AF2452"/>
  <c r="AF2453"/>
  <c r="AI2453"/>
  <c r="AI2452"/>
  <c r="AI123"/>
  <c r="AI122"/>
  <c r="AG122"/>
  <c r="AG123"/>
  <c r="AE122"/>
  <c r="AE123"/>
  <c r="AG3309"/>
  <c r="AG3308"/>
  <c r="AE3308"/>
  <c r="AE3309"/>
  <c r="AG3508"/>
  <c r="AG3509"/>
  <c r="AE3509"/>
  <c r="AE3508"/>
  <c r="AH3508"/>
  <c r="AH3509"/>
  <c r="AH1050"/>
  <c r="AH1051"/>
  <c r="AF1051"/>
  <c r="AF1050"/>
  <c r="AH1712"/>
  <c r="AH1713"/>
  <c r="AF1712"/>
  <c r="AF1713"/>
  <c r="AI1713"/>
  <c r="AI1712"/>
  <c r="AF1979"/>
  <c r="AF1978"/>
  <c r="AI1978"/>
  <c r="AI1979"/>
  <c r="AG3576"/>
  <c r="AG3577"/>
  <c r="AI3576"/>
  <c r="AI3577"/>
  <c r="AH3576"/>
  <c r="AH3577"/>
  <c r="AE2779"/>
  <c r="AE2778"/>
  <c r="AI2779"/>
  <c r="AI2778"/>
  <c r="AF787"/>
  <c r="AF786"/>
  <c r="AE787"/>
  <c r="AE786"/>
  <c r="AG786"/>
  <c r="AG787"/>
  <c r="AI1843"/>
  <c r="AI1842"/>
  <c r="AG1842"/>
  <c r="AG1843"/>
  <c r="AE1077"/>
  <c r="AE1076"/>
  <c r="AH1076"/>
  <c r="AH1077"/>
  <c r="AF1077"/>
  <c r="AF1076"/>
  <c r="AG3427"/>
  <c r="AG3426"/>
  <c r="AE3427"/>
  <c r="AE3426"/>
  <c r="AI1804"/>
  <c r="AI1805"/>
  <c r="AG1804"/>
  <c r="AG1805"/>
  <c r="AE1805"/>
  <c r="AE1804"/>
  <c r="AE2004"/>
  <c r="AE2005"/>
  <c r="AH2005"/>
  <c r="AH2004"/>
  <c r="AH2688"/>
  <c r="AH2689"/>
  <c r="AF2688"/>
  <c r="AF2689"/>
  <c r="AI2688"/>
  <c r="AI2689"/>
  <c r="AH2733"/>
  <c r="AH2732"/>
  <c r="AF2733"/>
  <c r="AF2732"/>
  <c r="AE2932"/>
  <c r="AE2933"/>
  <c r="AH2933"/>
  <c r="AH2932"/>
  <c r="AF2933"/>
  <c r="AF2932"/>
  <c r="AI3307"/>
  <c r="AI3306"/>
  <c r="AG3306"/>
  <c r="AG3307"/>
  <c r="AE2287"/>
  <c r="AE2286"/>
  <c r="AH2287"/>
  <c r="AH2286"/>
  <c r="AF2286"/>
  <c r="AF2287"/>
  <c r="AF2487"/>
  <c r="AF2486"/>
  <c r="AI2486"/>
  <c r="AI2487"/>
  <c r="AH2705"/>
  <c r="AH2704"/>
  <c r="AF2705"/>
  <c r="AF2704"/>
  <c r="AI2704"/>
  <c r="AI2705"/>
  <c r="AF3343"/>
  <c r="AF3342"/>
  <c r="AI3342"/>
  <c r="AI3343"/>
  <c r="AG3542"/>
  <c r="AG3543"/>
  <c r="AE3543"/>
  <c r="AE3542"/>
  <c r="AH3543"/>
  <c r="AH3542"/>
  <c r="AI482"/>
  <c r="AI483"/>
  <c r="AG482"/>
  <c r="AG483"/>
  <c r="AH1336"/>
  <c r="AH1337"/>
  <c r="AF1337"/>
  <c r="AF1336"/>
  <c r="AI1337"/>
  <c r="AI1336"/>
  <c r="AF1737"/>
  <c r="AF1736"/>
  <c r="AI1737"/>
  <c r="AI1736"/>
  <c r="AE1410"/>
  <c r="AE1411"/>
  <c r="AH1410"/>
  <c r="AH1411"/>
  <c r="AF1410"/>
  <c r="AF1411"/>
  <c r="AI3184"/>
  <c r="AI3185"/>
  <c r="AG3185"/>
  <c r="AG3184"/>
  <c r="AG3584"/>
  <c r="AG3585"/>
  <c r="AE3584"/>
  <c r="AE3585"/>
  <c r="AH3585"/>
  <c r="AH3584"/>
  <c r="AH2211"/>
  <c r="AH2210"/>
  <c r="AG2211"/>
  <c r="AG2210"/>
  <c r="AG588"/>
  <c r="AG589"/>
  <c r="AH588"/>
  <c r="AH589"/>
  <c r="AI588"/>
  <c r="AI589"/>
  <c r="AE789"/>
  <c r="AE788"/>
  <c r="AG789"/>
  <c r="AG788"/>
  <c r="AG3267"/>
  <c r="AG3266"/>
  <c r="AI3266"/>
  <c r="AI3267"/>
  <c r="AH3266"/>
  <c r="AH3267"/>
  <c r="AF1644"/>
  <c r="AF1645"/>
  <c r="AI1644"/>
  <c r="AI1645"/>
  <c r="AG1845"/>
  <c r="AG1844"/>
  <c r="AE1844"/>
  <c r="AE1845"/>
  <c r="AH1845"/>
  <c r="AH1844"/>
  <c r="AH2369"/>
  <c r="AH2368"/>
  <c r="AF2369"/>
  <c r="AF2368"/>
  <c r="AI2572"/>
  <c r="AI2573"/>
  <c r="AG2573"/>
  <c r="AG2572"/>
  <c r="AE2572"/>
  <c r="AE2573"/>
  <c r="AH2772"/>
  <c r="AH2773"/>
  <c r="AF2773"/>
  <c r="AF2772"/>
  <c r="AF315"/>
  <c r="AF314"/>
  <c r="AH315"/>
  <c r="AH314"/>
  <c r="AE315"/>
  <c r="AE314"/>
  <c r="AH3501"/>
  <c r="AH3500"/>
  <c r="AF3501"/>
  <c r="AF3500"/>
  <c r="AF208"/>
  <c r="AF209"/>
  <c r="AI209"/>
  <c r="AI208"/>
  <c r="AG209"/>
  <c r="AG208"/>
  <c r="AI2753"/>
  <c r="AI2752"/>
  <c r="AG2753"/>
  <c r="AG2752"/>
  <c r="AI3363"/>
  <c r="AI3362"/>
  <c r="AG3363"/>
  <c r="AG3362"/>
  <c r="AE3362"/>
  <c r="AE3363"/>
  <c r="AI1536"/>
  <c r="AI1537"/>
  <c r="AG1537"/>
  <c r="AG1536"/>
  <c r="AF3433"/>
  <c r="AF3432"/>
  <c r="AE3432"/>
  <c r="AE3433"/>
  <c r="AG3433"/>
  <c r="AG3432"/>
  <c r="AH843"/>
  <c r="AH842"/>
  <c r="AF842"/>
  <c r="AF843"/>
  <c r="AF22"/>
  <c r="AF23"/>
  <c r="AI22"/>
  <c r="AI23"/>
  <c r="AG23"/>
  <c r="AG22"/>
  <c r="AF1642"/>
  <c r="AF1643"/>
  <c r="AI1643"/>
  <c r="AI1642"/>
  <c r="AG623"/>
  <c r="AG622"/>
  <c r="AE622"/>
  <c r="AE623"/>
  <c r="AH623"/>
  <c r="AH622"/>
  <c r="AH822"/>
  <c r="AH823"/>
  <c r="AF822"/>
  <c r="AF823"/>
  <c r="AE2698"/>
  <c r="AE2699"/>
  <c r="AH2699"/>
  <c r="AH2698"/>
  <c r="AF2699"/>
  <c r="AF2698"/>
  <c r="AI1679"/>
  <c r="AI1678"/>
  <c r="AG1679"/>
  <c r="AG1678"/>
  <c r="AI1879"/>
  <c r="AI1878"/>
  <c r="AG1878"/>
  <c r="AG1879"/>
  <c r="AE1879"/>
  <c r="AE1878"/>
  <c r="AH897"/>
  <c r="AH896"/>
  <c r="AF897"/>
  <c r="AF896"/>
  <c r="AG2606"/>
  <c r="AG2607"/>
  <c r="AE2607"/>
  <c r="AE2606"/>
  <c r="AH2606"/>
  <c r="AH2607"/>
  <c r="AE2806"/>
  <c r="AE2807"/>
  <c r="AH2806"/>
  <c r="AH2807"/>
  <c r="AI3096"/>
  <c r="AI3097"/>
  <c r="AG3097"/>
  <c r="AG3096"/>
  <c r="AE3097"/>
  <c r="AE3096"/>
  <c r="AG3534"/>
  <c r="AG3535"/>
  <c r="AE3534"/>
  <c r="AE3535"/>
  <c r="AE265"/>
  <c r="AE264"/>
  <c r="AH264"/>
  <c r="AH265"/>
  <c r="AF265"/>
  <c r="AF264"/>
  <c r="AF3475"/>
  <c r="AF3474"/>
  <c r="AH3475"/>
  <c r="AH3474"/>
  <c r="AH3113"/>
  <c r="AH3112"/>
  <c r="AE3113"/>
  <c r="AE3112"/>
  <c r="AI3113"/>
  <c r="AI3112"/>
  <c r="AE682"/>
  <c r="AE683"/>
  <c r="AH682"/>
  <c r="AH683"/>
  <c r="AG1611"/>
  <c r="AG1610"/>
  <c r="AE1611"/>
  <c r="AE1610"/>
  <c r="AH1611"/>
  <c r="AH1610"/>
  <c r="AE591"/>
  <c r="AE590"/>
  <c r="AH590"/>
  <c r="AH591"/>
  <c r="AI790"/>
  <c r="AI791"/>
  <c r="AG790"/>
  <c r="AG791"/>
  <c r="AE791"/>
  <c r="AE790"/>
  <c r="AH2411"/>
  <c r="AH2410"/>
  <c r="AE2411"/>
  <c r="AE2410"/>
  <c r="AG1390"/>
  <c r="AG1391"/>
  <c r="AE1391"/>
  <c r="AE1390"/>
  <c r="AH1391"/>
  <c r="AH1390"/>
  <c r="AE1591"/>
  <c r="AE1590"/>
  <c r="AF1591"/>
  <c r="AF1590"/>
  <c r="AH3466"/>
  <c r="AH3467"/>
  <c r="AF3467"/>
  <c r="AF3466"/>
  <c r="AI3466"/>
  <c r="AI3467"/>
  <c r="AI2446"/>
  <c r="AI2447"/>
  <c r="AG2447"/>
  <c r="AG2446"/>
  <c r="AI2646"/>
  <c r="AI2647"/>
  <c r="AG2646"/>
  <c r="AG2647"/>
  <c r="AE2647"/>
  <c r="AE2646"/>
  <c r="AF2769"/>
  <c r="AF2768"/>
  <c r="AI2768"/>
  <c r="AI2769"/>
  <c r="AI3375"/>
  <c r="AI3374"/>
  <c r="AG3375"/>
  <c r="AG3374"/>
  <c r="AE3375"/>
  <c r="AE3374"/>
  <c r="AE3574"/>
  <c r="AE3575"/>
  <c r="AH3574"/>
  <c r="AH3575"/>
  <c r="AH514"/>
  <c r="AH515"/>
  <c r="AF515"/>
  <c r="AF514"/>
  <c r="AI515"/>
  <c r="AI514"/>
  <c r="AG1401"/>
  <c r="AG1400"/>
  <c r="AE1401"/>
  <c r="AE1400"/>
  <c r="AG1800"/>
  <c r="AG1801"/>
  <c r="AE1801"/>
  <c r="AE1800"/>
  <c r="AH1800"/>
  <c r="AH1801"/>
  <c r="AF2851"/>
  <c r="AF2850"/>
  <c r="AI2850"/>
  <c r="AI2851"/>
  <c r="AF1228"/>
  <c r="AF1229"/>
  <c r="AI1228"/>
  <c r="AI1229"/>
  <c r="AG1229"/>
  <c r="AG1228"/>
  <c r="AE1428"/>
  <c r="AE1429"/>
  <c r="AH1428"/>
  <c r="AH1429"/>
  <c r="AH1793"/>
  <c r="AH1792"/>
  <c r="AI2338"/>
  <c r="AI2339"/>
  <c r="AG2338"/>
  <c r="AG2339"/>
  <c r="AE2338"/>
  <c r="AE2339"/>
  <c r="AH2706"/>
  <c r="AH2707"/>
  <c r="AF2707"/>
  <c r="AF2706"/>
  <c r="AE346"/>
  <c r="AE347"/>
  <c r="AH347"/>
  <c r="AH346"/>
  <c r="AF346"/>
  <c r="AF347"/>
  <c r="AH2906"/>
  <c r="AH2907"/>
  <c r="AF2906"/>
  <c r="AF2907"/>
  <c r="AI183"/>
  <c r="AI182"/>
  <c r="AG182"/>
  <c r="AG183"/>
  <c r="AE182"/>
  <c r="AE183"/>
  <c r="AE2058"/>
  <c r="AE2059"/>
  <c r="AH2059"/>
  <c r="AH2058"/>
  <c r="AI1038"/>
  <c r="AI1039"/>
  <c r="AG1038"/>
  <c r="AG1039"/>
  <c r="AE1038"/>
  <c r="AE1039"/>
  <c r="AF1238"/>
  <c r="AF1239"/>
  <c r="AI1238"/>
  <c r="AI1239"/>
  <c r="AI2986"/>
  <c r="AI2987"/>
  <c r="AH2986"/>
  <c r="AH2987"/>
  <c r="AE2986"/>
  <c r="AE2987"/>
  <c r="AF1967"/>
  <c r="AF1966"/>
  <c r="AI1966"/>
  <c r="AI1967"/>
  <c r="AE2167"/>
  <c r="AE2166"/>
  <c r="AH2167"/>
  <c r="AH2166"/>
  <c r="AF2166"/>
  <c r="AF2167"/>
  <c r="AH1809"/>
  <c r="AH1808"/>
  <c r="AF1809"/>
  <c r="AF1808"/>
  <c r="AI2895"/>
  <c r="AI2894"/>
  <c r="AG2894"/>
  <c r="AG2895"/>
  <c r="AE2894"/>
  <c r="AE2895"/>
  <c r="AH3094"/>
  <c r="AH3095"/>
  <c r="AF3095"/>
  <c r="AF3094"/>
  <c r="AE3416"/>
  <c r="AE3417"/>
  <c r="AH3416"/>
  <c r="AH3417"/>
  <c r="AF3416"/>
  <c r="AF3417"/>
  <c r="AG184"/>
  <c r="AG185"/>
  <c r="AE184"/>
  <c r="AE185"/>
  <c r="AG584"/>
  <c r="AG585"/>
  <c r="AE584"/>
  <c r="AE585"/>
  <c r="AH585"/>
  <c r="AH584"/>
  <c r="AF962"/>
  <c r="AF963"/>
  <c r="AI963"/>
  <c r="AI962"/>
  <c r="AH2296"/>
  <c r="AH2297"/>
  <c r="AF2296"/>
  <c r="AF2297"/>
  <c r="AI2297"/>
  <c r="AI2296"/>
  <c r="AF2696"/>
  <c r="AF2697"/>
  <c r="AI2696"/>
  <c r="AI2697"/>
  <c r="AH1891"/>
  <c r="AH1890"/>
  <c r="AF1891"/>
  <c r="AF1890"/>
  <c r="AI1890"/>
  <c r="AI1891"/>
  <c r="AG268"/>
  <c r="AG269"/>
  <c r="AE269"/>
  <c r="AE268"/>
  <c r="AF468"/>
  <c r="AF469"/>
  <c r="AI469"/>
  <c r="AI468"/>
  <c r="AG469"/>
  <c r="AG468"/>
  <c r="AH2818"/>
  <c r="AH2819"/>
  <c r="AF2818"/>
  <c r="AF2819"/>
  <c r="AF1196"/>
  <c r="AF1197"/>
  <c r="AI1196"/>
  <c r="AI1197"/>
  <c r="AG1197"/>
  <c r="AG1196"/>
  <c r="AF1397"/>
  <c r="AF1396"/>
  <c r="AI1397"/>
  <c r="AI1396"/>
  <c r="AF1770"/>
  <c r="AF1771"/>
  <c r="AI1771"/>
  <c r="AI1770"/>
  <c r="AG1771"/>
  <c r="AG1770"/>
  <c r="AE751"/>
  <c r="AE750"/>
  <c r="AH751"/>
  <c r="AH750"/>
  <c r="AI951"/>
  <c r="AI950"/>
  <c r="AG950"/>
  <c r="AG951"/>
  <c r="AE951"/>
  <c r="AE950"/>
  <c r="AE2827"/>
  <c r="AE2826"/>
  <c r="AH2827"/>
  <c r="AH2826"/>
  <c r="AG1806"/>
  <c r="AG1807"/>
  <c r="AE1807"/>
  <c r="AE1806"/>
  <c r="AH1807"/>
  <c r="AH1806"/>
  <c r="AE2007"/>
  <c r="AE2006"/>
  <c r="AH2007"/>
  <c r="AH2006"/>
  <c r="AG1441"/>
  <c r="AG1440"/>
  <c r="AE1440"/>
  <c r="AE1441"/>
  <c r="AH1440"/>
  <c r="AH1441"/>
  <c r="AE2734"/>
  <c r="AE2735"/>
  <c r="AH2734"/>
  <c r="AH2735"/>
  <c r="AH2934"/>
  <c r="AH2935"/>
  <c r="AF2935"/>
  <c r="AF2934"/>
  <c r="AI2934"/>
  <c r="AI2935"/>
  <c r="AI3353"/>
  <c r="AI3352"/>
  <c r="AG3352"/>
  <c r="AG3353"/>
  <c r="AH121"/>
  <c r="AH120"/>
  <c r="AF120"/>
  <c r="AF121"/>
  <c r="AI120"/>
  <c r="AI121"/>
  <c r="AE521"/>
  <c r="AE520"/>
  <c r="AH520"/>
  <c r="AH521"/>
  <c r="AE674"/>
  <c r="AE675"/>
  <c r="AI675"/>
  <c r="AI674"/>
  <c r="AG674"/>
  <c r="AG675"/>
  <c r="AG1721"/>
  <c r="AG1720"/>
  <c r="AI1720"/>
  <c r="AI1721"/>
  <c r="AH2120"/>
  <c r="AH2121"/>
  <c r="AG2121"/>
  <c r="AG2120"/>
  <c r="AI2120"/>
  <c r="AI2121"/>
  <c r="AI1730"/>
  <c r="AI1731"/>
  <c r="AE1731"/>
  <c r="AE1730"/>
  <c r="AF108"/>
  <c r="AF109"/>
  <c r="AI109"/>
  <c r="AI108"/>
  <c r="AG109"/>
  <c r="AG108"/>
  <c r="AI309"/>
  <c r="AI308"/>
  <c r="AG309"/>
  <c r="AG308"/>
  <c r="AG2658"/>
  <c r="AG2659"/>
  <c r="AE2658"/>
  <c r="AE2659"/>
  <c r="AH2659"/>
  <c r="AH2658"/>
  <c r="AF1037"/>
  <c r="AF1036"/>
  <c r="AI1036"/>
  <c r="AI1037"/>
  <c r="AF1237"/>
  <c r="AF1236"/>
  <c r="AI1236"/>
  <c r="AI1237"/>
  <c r="AG1236"/>
  <c r="AG1237"/>
  <c r="AG3586"/>
  <c r="AG3587"/>
  <c r="AI3586"/>
  <c r="AI3587"/>
  <c r="AH1964"/>
  <c r="AH1965"/>
  <c r="AF1965"/>
  <c r="AF1964"/>
  <c r="AI1964"/>
  <c r="AI1965"/>
  <c r="AI2164"/>
  <c r="AI2165"/>
  <c r="AG2164"/>
  <c r="AG2165"/>
  <c r="AI1114"/>
  <c r="AI1115"/>
  <c r="AF1114"/>
  <c r="AF1115"/>
  <c r="AE1114"/>
  <c r="AE1115"/>
  <c r="AH1840"/>
  <c r="AH1841"/>
  <c r="AF1840"/>
  <c r="AF1841"/>
  <c r="AG2170"/>
  <c r="AG2171"/>
  <c r="AE2171"/>
  <c r="AE2170"/>
  <c r="AH2170"/>
  <c r="AH2171"/>
  <c r="AE179"/>
  <c r="AE178"/>
  <c r="AH179"/>
  <c r="AH178"/>
  <c r="AI3098"/>
  <c r="AI3099"/>
  <c r="AG3099"/>
  <c r="AG3098"/>
  <c r="AE3099"/>
  <c r="AE3098"/>
  <c r="AH1106"/>
  <c r="AH1107"/>
  <c r="AF1107"/>
  <c r="AF1106"/>
  <c r="AH2034"/>
  <c r="AH2035"/>
  <c r="AF2035"/>
  <c r="AF2034"/>
  <c r="AI2035"/>
  <c r="AI2034"/>
  <c r="AF2834"/>
  <c r="AF2835"/>
  <c r="AI2835"/>
  <c r="AI2834"/>
  <c r="AE1825"/>
  <c r="AE1824"/>
  <c r="AH1824"/>
  <c r="AH1825"/>
  <c r="AF1824"/>
  <c r="AF1825"/>
  <c r="AG2864"/>
  <c r="AG2865"/>
  <c r="AE2864"/>
  <c r="AE2865"/>
  <c r="AH385"/>
  <c r="AH384"/>
  <c r="AF384"/>
  <c r="AF385"/>
  <c r="AI384"/>
  <c r="AI385"/>
  <c r="AF917"/>
  <c r="AF916"/>
  <c r="AI917"/>
  <c r="AI916"/>
  <c r="AI3395"/>
  <c r="AI3394"/>
  <c r="AG3395"/>
  <c r="AG3394"/>
  <c r="AE3394"/>
  <c r="AE3395"/>
  <c r="AF1773"/>
  <c r="AF1772"/>
  <c r="AI1772"/>
  <c r="AI1773"/>
  <c r="AH1973"/>
  <c r="AH1972"/>
  <c r="AF1972"/>
  <c r="AF1973"/>
  <c r="AI1973"/>
  <c r="AI1972"/>
  <c r="AI2625"/>
  <c r="AI2624"/>
  <c r="AF2625"/>
  <c r="AF2624"/>
  <c r="AE2700"/>
  <c r="AE2701"/>
  <c r="AH2700"/>
  <c r="AH2701"/>
  <c r="AF2700"/>
  <c r="AF2701"/>
  <c r="AE2901"/>
  <c r="AE2900"/>
  <c r="AH2901"/>
  <c r="AH2900"/>
  <c r="AI443"/>
  <c r="AI442"/>
  <c r="AG442"/>
  <c r="AG443"/>
  <c r="AE442"/>
  <c r="AE443"/>
  <c r="AF64"/>
  <c r="AF65"/>
  <c r="AI64"/>
  <c r="AI65"/>
  <c r="AE465"/>
  <c r="AE464"/>
  <c r="AH464"/>
  <c r="AH465"/>
  <c r="AF465"/>
  <c r="AF464"/>
  <c r="AI1242"/>
  <c r="AI1243"/>
  <c r="AG1242"/>
  <c r="AG1243"/>
  <c r="AF2089"/>
  <c r="AF2088"/>
  <c r="AE2088"/>
  <c r="AE2089"/>
  <c r="AG2089"/>
  <c r="AG2088"/>
  <c r="AG2299"/>
  <c r="AG2298"/>
  <c r="AI2299"/>
  <c r="AI2298"/>
  <c r="AE306"/>
  <c r="AE307"/>
  <c r="AH307"/>
  <c r="AH306"/>
  <c r="AF307"/>
  <c r="AF306"/>
  <c r="AE3227"/>
  <c r="AE3226"/>
  <c r="AG3227"/>
  <c r="AG3226"/>
  <c r="AE1234"/>
  <c r="AE1235"/>
  <c r="AH1235"/>
  <c r="AH1234"/>
  <c r="AF1235"/>
  <c r="AF1234"/>
  <c r="AH2163"/>
  <c r="AH2162"/>
  <c r="AF2163"/>
  <c r="AF2162"/>
  <c r="AI1484"/>
  <c r="AI1485"/>
  <c r="AG1485"/>
  <c r="AG1484"/>
  <c r="AE1485"/>
  <c r="AE1484"/>
  <c r="AF1685"/>
  <c r="AF1684"/>
  <c r="AI1684"/>
  <c r="AI1685"/>
  <c r="AG2304"/>
  <c r="AG2305"/>
  <c r="AE2305"/>
  <c r="AE2304"/>
  <c r="AH2304"/>
  <c r="AH2305"/>
  <c r="AF2540"/>
  <c r="AF2541"/>
  <c r="AE2541"/>
  <c r="AE2540"/>
  <c r="AG2741"/>
  <c r="AG2740"/>
  <c r="AE2740"/>
  <c r="AE2741"/>
  <c r="AH2741"/>
  <c r="AH2740"/>
  <c r="AH282"/>
  <c r="AH283"/>
  <c r="AF282"/>
  <c r="AF283"/>
  <c r="AF3469"/>
  <c r="AF3468"/>
  <c r="AI3469"/>
  <c r="AI3468"/>
  <c r="AG3469"/>
  <c r="AG3468"/>
  <c r="AI144"/>
  <c r="AI145"/>
  <c r="AG144"/>
  <c r="AG145"/>
  <c r="AI1211"/>
  <c r="AI1210"/>
  <c r="AG1211"/>
  <c r="AG1210"/>
  <c r="AE1210"/>
  <c r="AE1211"/>
  <c r="AH2033"/>
  <c r="AH2032"/>
  <c r="AF2032"/>
  <c r="AF2033"/>
  <c r="AG2011"/>
  <c r="AG2010"/>
  <c r="AI2010"/>
  <c r="AI2011"/>
  <c r="AF2011"/>
  <c r="AF2010"/>
  <c r="AI18"/>
  <c r="AI19"/>
  <c r="AF18"/>
  <c r="AF19"/>
  <c r="AE3067"/>
  <c r="AE3066"/>
  <c r="AI3067"/>
  <c r="AI3066"/>
  <c r="AF3067"/>
  <c r="AF3066"/>
  <c r="AH1075"/>
  <c r="AH1074"/>
  <c r="AF1075"/>
  <c r="AF1074"/>
  <c r="AE2002"/>
  <c r="AE2003"/>
  <c r="AH2003"/>
  <c r="AH2002"/>
  <c r="AF2002"/>
  <c r="AF2003"/>
  <c r="AH2930"/>
  <c r="AH2931"/>
  <c r="AE2930"/>
  <c r="AE2931"/>
  <c r="AE3273"/>
  <c r="AE3272"/>
  <c r="AI3273"/>
  <c r="AI3272"/>
  <c r="AF3273"/>
  <c r="AF3272"/>
  <c r="AH491"/>
  <c r="AH490"/>
  <c r="AF491"/>
  <c r="AF490"/>
  <c r="AE1547"/>
  <c r="AE1546"/>
  <c r="AH1547"/>
  <c r="AH1546"/>
  <c r="AF1546"/>
  <c r="AF1547"/>
  <c r="AH527"/>
  <c r="AH526"/>
  <c r="AF526"/>
  <c r="AF527"/>
  <c r="AE726"/>
  <c r="AE727"/>
  <c r="AH726"/>
  <c r="AH727"/>
  <c r="AF727"/>
  <c r="AF726"/>
  <c r="AH2475"/>
  <c r="AH2474"/>
  <c r="AF2475"/>
  <c r="AF2474"/>
  <c r="AG1455"/>
  <c r="AG1454"/>
  <c r="AE1455"/>
  <c r="AE1454"/>
  <c r="AH1454"/>
  <c r="AH1455"/>
  <c r="AE1654"/>
  <c r="AE1655"/>
  <c r="AH1655"/>
  <c r="AH1654"/>
  <c r="AI3403"/>
  <c r="AI3402"/>
  <c r="AG3402"/>
  <c r="AG3403"/>
  <c r="AE3403"/>
  <c r="AE3402"/>
  <c r="AH2382"/>
  <c r="AH2383"/>
  <c r="AF2382"/>
  <c r="AF2383"/>
  <c r="AF2582"/>
  <c r="AF2583"/>
  <c r="AI2582"/>
  <c r="AI2583"/>
  <c r="AG2582"/>
  <c r="AG2583"/>
  <c r="AE2384"/>
  <c r="AE2385"/>
  <c r="AH2384"/>
  <c r="AH2385"/>
  <c r="AE3182"/>
  <c r="AE3183"/>
  <c r="AH3182"/>
  <c r="AH3183"/>
  <c r="AF3183"/>
  <c r="AF3182"/>
  <c r="AE3382"/>
  <c r="AE3383"/>
  <c r="AH3382"/>
  <c r="AH3383"/>
  <c r="AE451"/>
  <c r="AE450"/>
  <c r="AH450"/>
  <c r="AH451"/>
  <c r="AF450"/>
  <c r="AF451"/>
  <c r="AE1273"/>
  <c r="AE1272"/>
  <c r="AH1272"/>
  <c r="AH1273"/>
  <c r="AG42"/>
  <c r="AG43"/>
  <c r="AE43"/>
  <c r="AE42"/>
  <c r="AH42"/>
  <c r="AH43"/>
  <c r="AF970"/>
  <c r="AF971"/>
  <c r="AI970"/>
  <c r="AI971"/>
  <c r="AE150"/>
  <c r="AE151"/>
  <c r="AH151"/>
  <c r="AH150"/>
  <c r="AF151"/>
  <c r="AF150"/>
  <c r="AH3385"/>
  <c r="AH3384"/>
  <c r="AI3385"/>
  <c r="AI3384"/>
  <c r="AE2939"/>
  <c r="AE2938"/>
  <c r="AH2938"/>
  <c r="AH2939"/>
  <c r="AF2938"/>
  <c r="AF2939"/>
  <c r="AF947"/>
  <c r="AF946"/>
  <c r="AH946"/>
  <c r="AH947"/>
  <c r="AG1875"/>
  <c r="AG1874"/>
  <c r="AE1875"/>
  <c r="AE1874"/>
  <c r="AH1875"/>
  <c r="AH1874"/>
  <c r="AF2802"/>
  <c r="AF2803"/>
  <c r="AI2802"/>
  <c r="AI2803"/>
  <c r="AF961"/>
  <c r="AF960"/>
  <c r="AH961"/>
  <c r="AH960"/>
  <c r="AI960"/>
  <c r="AI961"/>
  <c r="AG3369"/>
  <c r="AG3368"/>
  <c r="AE3369"/>
  <c r="AE3368"/>
  <c r="AG810"/>
  <c r="AG811"/>
  <c r="AE810"/>
  <c r="AE811"/>
  <c r="AH810"/>
  <c r="AH811"/>
  <c r="AI1739"/>
  <c r="AI1738"/>
  <c r="AH1738"/>
  <c r="AH1739"/>
  <c r="AE718"/>
  <c r="AE719"/>
  <c r="AH718"/>
  <c r="AH719"/>
  <c r="AF718"/>
  <c r="AF719"/>
  <c r="AI2764"/>
  <c r="AI2765"/>
  <c r="AG2764"/>
  <c r="AG2765"/>
  <c r="AH1740"/>
  <c r="AH1741"/>
  <c r="AF1741"/>
  <c r="AF1740"/>
  <c r="AI1740"/>
  <c r="AI1741"/>
  <c r="AI3392"/>
  <c r="AI3393"/>
  <c r="AG3392"/>
  <c r="AG3393"/>
  <c r="AI2371"/>
  <c r="AI2370"/>
  <c r="AG2371"/>
  <c r="AG2370"/>
  <c r="AE2370"/>
  <c r="AE2371"/>
  <c r="AH749"/>
  <c r="AH748"/>
  <c r="AF749"/>
  <c r="AF748"/>
  <c r="AF949"/>
  <c r="AF948"/>
  <c r="AI948"/>
  <c r="AI949"/>
  <c r="AG948"/>
  <c r="AG949"/>
  <c r="AF3299"/>
  <c r="AF3298"/>
  <c r="AI3299"/>
  <c r="AI3298"/>
  <c r="AF1676"/>
  <c r="AF1677"/>
  <c r="AI1677"/>
  <c r="AI1676"/>
  <c r="AG1676"/>
  <c r="AG1677"/>
  <c r="AE1876"/>
  <c r="AE1877"/>
  <c r="AH1876"/>
  <c r="AH1877"/>
  <c r="AE2432"/>
  <c r="AE2433"/>
  <c r="AH2432"/>
  <c r="AH2433"/>
  <c r="AF2433"/>
  <c r="AF2432"/>
  <c r="AG2605"/>
  <c r="AG2604"/>
  <c r="AE2604"/>
  <c r="AE2605"/>
  <c r="AF2805"/>
  <c r="AF2804"/>
  <c r="AI2804"/>
  <c r="AI2805"/>
  <c r="AG2804"/>
  <c r="AG2805"/>
  <c r="AI219"/>
  <c r="AI218"/>
  <c r="AG219"/>
  <c r="AG218"/>
  <c r="AE3404"/>
  <c r="AE3405"/>
  <c r="AH3405"/>
  <c r="AH3404"/>
  <c r="AF3404"/>
  <c r="AF3405"/>
  <c r="AF8"/>
  <c r="AF9"/>
  <c r="AI8"/>
  <c r="AI9"/>
  <c r="AH1274"/>
  <c r="AH1275"/>
  <c r="AF1274"/>
  <c r="AF1275"/>
  <c r="AI1274"/>
  <c r="AI1275"/>
  <c r="AI2160"/>
  <c r="AI2161"/>
  <c r="AG2160"/>
  <c r="AG2161"/>
  <c r="AH2203"/>
  <c r="AH2202"/>
  <c r="AF2202"/>
  <c r="AF2203"/>
  <c r="AI2202"/>
  <c r="AI2203"/>
  <c r="AE210"/>
  <c r="AE211"/>
  <c r="AH211"/>
  <c r="AH210"/>
  <c r="AG3130"/>
  <c r="AG3131"/>
  <c r="AE3130"/>
  <c r="AE3131"/>
  <c r="AH3130"/>
  <c r="AH3131"/>
  <c r="AH1138"/>
  <c r="AH1139"/>
  <c r="AF1139"/>
  <c r="AF1138"/>
  <c r="AI460"/>
  <c r="AI461"/>
  <c r="AG460"/>
  <c r="AG461"/>
  <c r="AE460"/>
  <c r="AE461"/>
  <c r="AF661"/>
  <c r="AF660"/>
  <c r="AI660"/>
  <c r="AI661"/>
  <c r="AG3139"/>
  <c r="AG3138"/>
  <c r="AE3138"/>
  <c r="AE3139"/>
  <c r="AH3138"/>
  <c r="AH3139"/>
  <c r="AI1516"/>
  <c r="AI1517"/>
  <c r="AG1517"/>
  <c r="AG1516"/>
  <c r="AH1717"/>
  <c r="AH1716"/>
  <c r="AF1717"/>
  <c r="AF1716"/>
  <c r="AI1716"/>
  <c r="AI1717"/>
  <c r="AF2113"/>
  <c r="AF2112"/>
  <c r="AI2113"/>
  <c r="AI2112"/>
  <c r="AG2444"/>
  <c r="AG2445"/>
  <c r="AE2445"/>
  <c r="AE2444"/>
  <c r="AH2445"/>
  <c r="AH2444"/>
  <c r="AG2645"/>
  <c r="AG2644"/>
  <c r="AE2644"/>
  <c r="AE2645"/>
  <c r="AE186"/>
  <c r="AE187"/>
  <c r="AH187"/>
  <c r="AH186"/>
  <c r="AF187"/>
  <c r="AF186"/>
  <c r="AH3373"/>
  <c r="AH3372"/>
  <c r="AF3373"/>
  <c r="AF3372"/>
  <c r="AI3572"/>
  <c r="AI3573"/>
  <c r="AG3572"/>
  <c r="AG3573"/>
  <c r="AE3572"/>
  <c r="AE3573"/>
  <c r="AG987"/>
  <c r="AG986"/>
  <c r="AH987"/>
  <c r="AH986"/>
  <c r="AF1568"/>
  <c r="AF1569"/>
  <c r="AG1569"/>
  <c r="AG1568"/>
  <c r="AE1569"/>
  <c r="AE1568"/>
  <c r="AI1553"/>
  <c r="AI1552"/>
  <c r="AF1553"/>
  <c r="AF1552"/>
  <c r="AF2042"/>
  <c r="AF2043"/>
  <c r="AH2042"/>
  <c r="AH2043"/>
  <c r="AE2043"/>
  <c r="AE2042"/>
  <c r="AG51"/>
  <c r="AG50"/>
  <c r="AE50"/>
  <c r="AE51"/>
  <c r="AH2970"/>
  <c r="AH2971"/>
  <c r="AF2971"/>
  <c r="AF2970"/>
  <c r="AI2970"/>
  <c r="AI2971"/>
  <c r="AG979"/>
  <c r="AG978"/>
  <c r="AE978"/>
  <c r="AE979"/>
  <c r="AF1907"/>
  <c r="AF1906"/>
  <c r="AI1907"/>
  <c r="AI1906"/>
  <c r="AG1907"/>
  <c r="AG1906"/>
  <c r="AF2394"/>
  <c r="AF2395"/>
  <c r="AI2395"/>
  <c r="AI2394"/>
  <c r="AH2529"/>
  <c r="AH2528"/>
  <c r="AF2529"/>
  <c r="AF2528"/>
  <c r="AI2529"/>
  <c r="AI2528"/>
  <c r="AF523"/>
  <c r="AF522"/>
  <c r="AI523"/>
  <c r="AI522"/>
  <c r="AG1450"/>
  <c r="AG1451"/>
  <c r="AF1451"/>
  <c r="AF1450"/>
  <c r="AI1451"/>
  <c r="AI1450"/>
  <c r="AE431"/>
  <c r="AE430"/>
  <c r="AH431"/>
  <c r="AH430"/>
  <c r="AG631"/>
  <c r="AG630"/>
  <c r="AE630"/>
  <c r="AE631"/>
  <c r="AH630"/>
  <c r="AH631"/>
  <c r="AH2378"/>
  <c r="AH2379"/>
  <c r="AF2379"/>
  <c r="AF2378"/>
  <c r="AI1358"/>
  <c r="AI1359"/>
  <c r="AG1359"/>
  <c r="AG1358"/>
  <c r="AE1358"/>
  <c r="AE1359"/>
  <c r="AI1558"/>
  <c r="AI1559"/>
  <c r="AG1559"/>
  <c r="AG1558"/>
  <c r="AH3178"/>
  <c r="AH3179"/>
  <c r="AF3179"/>
  <c r="AF3178"/>
  <c r="AI3178"/>
  <c r="AI3179"/>
  <c r="AG2158"/>
  <c r="AG2159"/>
  <c r="AE2158"/>
  <c r="AE2159"/>
  <c r="AI2358"/>
  <c r="AI2359"/>
  <c r="AG2358"/>
  <c r="AG2359"/>
  <c r="AE2358"/>
  <c r="AE2359"/>
  <c r="AH2449"/>
  <c r="AH2448"/>
  <c r="AF2449"/>
  <c r="AF2448"/>
  <c r="AI3215"/>
  <c r="AI3214"/>
  <c r="AG3215"/>
  <c r="AG3214"/>
  <c r="AE3214"/>
  <c r="AE3215"/>
  <c r="AI3414"/>
  <c r="AI3415"/>
  <c r="AG3415"/>
  <c r="AG3414"/>
  <c r="AF354"/>
  <c r="AF355"/>
  <c r="AI354"/>
  <c r="AI355"/>
  <c r="AG354"/>
  <c r="AG355"/>
  <c r="AH1081"/>
  <c r="AH1080"/>
  <c r="AF1080"/>
  <c r="AF1081"/>
  <c r="AF1481"/>
  <c r="AF1480"/>
  <c r="AI1481"/>
  <c r="AI1480"/>
  <c r="AG1481"/>
  <c r="AG1480"/>
  <c r="AH1282"/>
  <c r="AH1283"/>
  <c r="AF1283"/>
  <c r="AF1282"/>
  <c r="AI2936"/>
  <c r="AI2937"/>
  <c r="AG2937"/>
  <c r="AG2936"/>
  <c r="AE2937"/>
  <c r="AE2936"/>
  <c r="AH3329"/>
  <c r="AH3328"/>
  <c r="AF3328"/>
  <c r="AF3329"/>
  <c r="AI234"/>
  <c r="AI235"/>
  <c r="AG235"/>
  <c r="AG234"/>
  <c r="AF235"/>
  <c r="AF234"/>
  <c r="AG1290"/>
  <c r="AG1291"/>
  <c r="AI1290"/>
  <c r="AI1291"/>
  <c r="AF270"/>
  <c r="AF271"/>
  <c r="AI271"/>
  <c r="AI270"/>
  <c r="AG271"/>
  <c r="AG270"/>
  <c r="AF470"/>
  <c r="AF471"/>
  <c r="AI471"/>
  <c r="AI470"/>
  <c r="AI2219"/>
  <c r="AI2218"/>
  <c r="AG2218"/>
  <c r="AG2219"/>
  <c r="AE2219"/>
  <c r="AE2218"/>
  <c r="AF1199"/>
  <c r="AF1198"/>
  <c r="AI1198"/>
  <c r="AI1199"/>
  <c r="AI1399"/>
  <c r="AI1398"/>
  <c r="AG1399"/>
  <c r="AG1398"/>
  <c r="AE1398"/>
  <c r="AE1399"/>
  <c r="AG3147"/>
  <c r="AG3146"/>
  <c r="AE3147"/>
  <c r="AE3146"/>
  <c r="AG2126"/>
  <c r="AG2127"/>
  <c r="AE2126"/>
  <c r="AE2127"/>
  <c r="AH2126"/>
  <c r="AH2127"/>
  <c r="AE2327"/>
  <c r="AE2326"/>
  <c r="AH2326"/>
  <c r="AH2327"/>
  <c r="AH1872"/>
  <c r="AH1873"/>
  <c r="AG1873"/>
  <c r="AG1872"/>
  <c r="AE1872"/>
  <c r="AE1873"/>
  <c r="AI2927"/>
  <c r="AI2926"/>
  <c r="AF2926"/>
  <c r="AF2927"/>
  <c r="AF3126"/>
  <c r="AF3127"/>
  <c r="AI3127"/>
  <c r="AI3126"/>
  <c r="AG3126"/>
  <c r="AG3127"/>
  <c r="AI194"/>
  <c r="AI195"/>
  <c r="AG195"/>
  <c r="AG194"/>
  <c r="AG760"/>
  <c r="AG761"/>
  <c r="AE761"/>
  <c r="AE760"/>
  <c r="AH760"/>
  <c r="AH761"/>
  <c r="AI1160"/>
  <c r="AI1161"/>
  <c r="AG1161"/>
  <c r="AG1160"/>
  <c r="AF1123"/>
  <c r="AF1122"/>
  <c r="AI1123"/>
  <c r="AI1122"/>
  <c r="AG1123"/>
  <c r="AG1122"/>
  <c r="AH2617"/>
  <c r="AH2616"/>
  <c r="AF2616"/>
  <c r="AF2617"/>
  <c r="AG3017"/>
  <c r="AG3016"/>
  <c r="AE3016"/>
  <c r="AE3017"/>
  <c r="AH3016"/>
  <c r="AH3017"/>
  <c r="AE2050"/>
  <c r="AE2051"/>
  <c r="AG2051"/>
  <c r="AG2050"/>
  <c r="AH429"/>
  <c r="AH428"/>
  <c r="AF428"/>
  <c r="AF429"/>
  <c r="AI428"/>
  <c r="AI429"/>
  <c r="AI629"/>
  <c r="AI628"/>
  <c r="AG628"/>
  <c r="AG629"/>
  <c r="AG1457"/>
  <c r="AG1456"/>
  <c r="AE1456"/>
  <c r="AE1457"/>
  <c r="AH1457"/>
  <c r="AH1456"/>
  <c r="AE2965"/>
  <c r="AE2964"/>
  <c r="AH2964"/>
  <c r="AH2965"/>
  <c r="AE635"/>
  <c r="AE634"/>
  <c r="AH634"/>
  <c r="AH635"/>
  <c r="AF635"/>
  <c r="AF634"/>
  <c r="AE449"/>
  <c r="AE448"/>
  <c r="AH448"/>
  <c r="AH449"/>
  <c r="AG849"/>
  <c r="AG848"/>
  <c r="AE848"/>
  <c r="AE849"/>
  <c r="AH848"/>
  <c r="AH849"/>
  <c r="AE1563"/>
  <c r="AE1562"/>
  <c r="AH1563"/>
  <c r="AH1562"/>
  <c r="AH2736"/>
  <c r="AH2737"/>
  <c r="AF2736"/>
  <c r="AF2737"/>
  <c r="AI2736"/>
  <c r="AI2737"/>
  <c r="AF2491"/>
  <c r="AF2490"/>
  <c r="AI2490"/>
  <c r="AI2491"/>
  <c r="AI498"/>
  <c r="AI499"/>
  <c r="AG498"/>
  <c r="AG499"/>
  <c r="AE499"/>
  <c r="AE498"/>
  <c r="AH3290"/>
  <c r="AH3291"/>
  <c r="AF3290"/>
  <c r="AF3291"/>
  <c r="AH1299"/>
  <c r="AH1298"/>
  <c r="AE1299"/>
  <c r="AE1298"/>
  <c r="AG1299"/>
  <c r="AG1298"/>
  <c r="AH2355"/>
  <c r="AH2354"/>
  <c r="AF2355"/>
  <c r="AF2354"/>
  <c r="AF3282"/>
  <c r="AF3283"/>
  <c r="AI3283"/>
  <c r="AI3282"/>
  <c r="AG3282"/>
  <c r="AG3283"/>
  <c r="AE2464"/>
  <c r="AE2465"/>
  <c r="AH2465"/>
  <c r="AH2464"/>
  <c r="AE3533"/>
  <c r="AE3532"/>
  <c r="AH3532"/>
  <c r="AH3533"/>
  <c r="AF3533"/>
  <c r="AF3532"/>
  <c r="AG272"/>
  <c r="AG273"/>
  <c r="AE273"/>
  <c r="AE272"/>
  <c r="AE1403"/>
  <c r="AE1402"/>
  <c r="AH1403"/>
  <c r="AH1402"/>
  <c r="AF1403"/>
  <c r="AF1402"/>
  <c r="AH2416"/>
  <c r="AH2417"/>
  <c r="AG2416"/>
  <c r="AG2417"/>
  <c r="AH2330"/>
  <c r="AH2331"/>
  <c r="AF2330"/>
  <c r="AF2331"/>
  <c r="AI2331"/>
  <c r="AI2330"/>
  <c r="AH339"/>
  <c r="AH338"/>
  <c r="AF339"/>
  <c r="AF338"/>
  <c r="AI3258"/>
  <c r="AI3259"/>
  <c r="AG3258"/>
  <c r="AG3259"/>
  <c r="AE3259"/>
  <c r="AE3258"/>
  <c r="AE1266"/>
  <c r="AE1267"/>
  <c r="AH1267"/>
  <c r="AH1266"/>
  <c r="AI2067"/>
  <c r="AI2066"/>
  <c r="AG2066"/>
  <c r="AG2067"/>
  <c r="AF2067"/>
  <c r="AF2066"/>
  <c r="AE3122"/>
  <c r="AE3123"/>
  <c r="AH3123"/>
  <c r="AH3122"/>
  <c r="AH2144"/>
  <c r="AH2145"/>
  <c r="AF2144"/>
  <c r="AF2145"/>
  <c r="AI2145"/>
  <c r="AI2144"/>
  <c r="AI203"/>
  <c r="AI202"/>
  <c r="AH203"/>
  <c r="AH202"/>
  <c r="AI1371"/>
  <c r="AI1370"/>
  <c r="AF1370"/>
  <c r="AF1371"/>
  <c r="AG1371"/>
  <c r="AG1370"/>
  <c r="AF2538"/>
  <c r="AF2539"/>
  <c r="AI2539"/>
  <c r="AI2538"/>
  <c r="AH1518"/>
  <c r="AH1519"/>
  <c r="AF1518"/>
  <c r="AF1519"/>
  <c r="AI1518"/>
  <c r="AI1519"/>
  <c r="AF1719"/>
  <c r="AF1718"/>
  <c r="AI1718"/>
  <c r="AI1719"/>
  <c r="AI3595"/>
  <c r="AI3594"/>
  <c r="AG3594"/>
  <c r="AG3595"/>
  <c r="AE3595"/>
  <c r="AE3594"/>
  <c r="AG2575"/>
  <c r="AG2574"/>
  <c r="AE2575"/>
  <c r="AE2574"/>
  <c r="AE2775"/>
  <c r="AE2774"/>
  <c r="AH2775"/>
  <c r="AH2774"/>
  <c r="AF2775"/>
  <c r="AF2774"/>
  <c r="AG3025"/>
  <c r="AG3024"/>
  <c r="AE3024"/>
  <c r="AE3025"/>
  <c r="AE3502"/>
  <c r="AE3503"/>
  <c r="AH3502"/>
  <c r="AH3503"/>
  <c r="AF3502"/>
  <c r="AF3503"/>
  <c r="AG201"/>
  <c r="AG200"/>
  <c r="AE201"/>
  <c r="AE200"/>
  <c r="AE642"/>
  <c r="AE643"/>
  <c r="AH642"/>
  <c r="AH643"/>
  <c r="AF643"/>
  <c r="AF642"/>
  <c r="AE1657"/>
  <c r="AE1656"/>
  <c r="AH1656"/>
  <c r="AH1657"/>
  <c r="AH2064"/>
  <c r="AH2065"/>
  <c r="AF2064"/>
  <c r="AF2065"/>
  <c r="AI2064"/>
  <c r="AI2065"/>
  <c r="AH1443"/>
  <c r="AH1442"/>
  <c r="AF1443"/>
  <c r="AF1442"/>
  <c r="AI3248"/>
  <c r="AI3249"/>
  <c r="AG3248"/>
  <c r="AG3249"/>
  <c r="AE3249"/>
  <c r="AE3248"/>
  <c r="AE21"/>
  <c r="AE20"/>
  <c r="AH20"/>
  <c r="AH21"/>
  <c r="AE2499"/>
  <c r="AE2498"/>
  <c r="AH2499"/>
  <c r="AH2498"/>
  <c r="AF2498"/>
  <c r="AF2499"/>
  <c r="AG876"/>
  <c r="AG877"/>
  <c r="AE877"/>
  <c r="AE876"/>
  <c r="AF1627"/>
  <c r="AF1626"/>
  <c r="AI1626"/>
  <c r="AI1627"/>
  <c r="AH1626"/>
  <c r="AH1627"/>
  <c r="AG603"/>
  <c r="AG602"/>
  <c r="AE603"/>
  <c r="AE602"/>
  <c r="AF11"/>
  <c r="AF10"/>
  <c r="AI11"/>
  <c r="AI10"/>
  <c r="AG11"/>
  <c r="AG10"/>
  <c r="AG939"/>
  <c r="AG938"/>
  <c r="AF939"/>
  <c r="AF938"/>
  <c r="AI118"/>
  <c r="AI119"/>
  <c r="AG118"/>
  <c r="AG119"/>
  <c r="AE119"/>
  <c r="AE118"/>
  <c r="AI1867"/>
  <c r="AI1866"/>
  <c r="AG1867"/>
  <c r="AG1866"/>
  <c r="AE846"/>
  <c r="AE847"/>
  <c r="AH847"/>
  <c r="AH846"/>
  <c r="AF846"/>
  <c r="AF847"/>
  <c r="AE1047"/>
  <c r="AE1046"/>
  <c r="AH1047"/>
  <c r="AH1046"/>
  <c r="AF2667"/>
  <c r="AF2666"/>
  <c r="AI2667"/>
  <c r="AI2666"/>
  <c r="AG2667"/>
  <c r="AG2666"/>
  <c r="AE1647"/>
  <c r="AE1646"/>
  <c r="AH1646"/>
  <c r="AH1647"/>
  <c r="AE1847"/>
  <c r="AE1846"/>
  <c r="AH1847"/>
  <c r="AH1846"/>
  <c r="AF1846"/>
  <c r="AF1847"/>
  <c r="AE1345"/>
  <c r="AE1344"/>
  <c r="AH1344"/>
  <c r="AH1345"/>
  <c r="AG2702"/>
  <c r="AG2703"/>
  <c r="AE2703"/>
  <c r="AE2702"/>
  <c r="AH2702"/>
  <c r="AH2703"/>
  <c r="AH2903"/>
  <c r="AH2902"/>
  <c r="AF2902"/>
  <c r="AF2903"/>
  <c r="AI3288"/>
  <c r="AI3289"/>
  <c r="AG3288"/>
  <c r="AG3289"/>
  <c r="AE3289"/>
  <c r="AE3288"/>
  <c r="AI57"/>
  <c r="AI56"/>
  <c r="AG56"/>
  <c r="AG57"/>
  <c r="AH457"/>
  <c r="AH456"/>
  <c r="AF457"/>
  <c r="AF456"/>
  <c r="AI457"/>
  <c r="AI456"/>
  <c r="AE770"/>
  <c r="AE771"/>
  <c r="AH770"/>
  <c r="AH771"/>
  <c r="AF1912"/>
  <c r="AF1913"/>
  <c r="AI1913"/>
  <c r="AI1912"/>
  <c r="AG1912"/>
  <c r="AG1913"/>
  <c r="AH2312"/>
  <c r="AH2313"/>
  <c r="AF2313"/>
  <c r="AF2312"/>
  <c r="AG3040"/>
  <c r="AG3041"/>
  <c r="AE3040"/>
  <c r="AE3041"/>
  <c r="AH3040"/>
  <c r="AH3041"/>
  <c r="AE778"/>
  <c r="AE779"/>
  <c r="AH778"/>
  <c r="AH779"/>
  <c r="AI1707"/>
  <c r="AI1706"/>
  <c r="AG1707"/>
  <c r="AG1706"/>
  <c r="AE1706"/>
  <c r="AE1707"/>
  <c r="AF686"/>
  <c r="AF687"/>
  <c r="AI686"/>
  <c r="AI687"/>
  <c r="AE886"/>
  <c r="AE887"/>
  <c r="AH887"/>
  <c r="AH886"/>
  <c r="AF886"/>
  <c r="AF887"/>
  <c r="AI2634"/>
  <c r="AI2635"/>
  <c r="AG2634"/>
  <c r="AG2635"/>
  <c r="AI1614"/>
  <c r="AI1615"/>
  <c r="AG1615"/>
  <c r="AG1614"/>
  <c r="AE1615"/>
  <c r="AE1614"/>
  <c r="AF1814"/>
  <c r="AF1815"/>
  <c r="AI1815"/>
  <c r="AI1814"/>
  <c r="AI3434"/>
  <c r="AI3435"/>
  <c r="AF3434"/>
  <c r="AF3435"/>
  <c r="AE3435"/>
  <c r="AE3434"/>
  <c r="AI2415"/>
  <c r="AI2414"/>
  <c r="AH2415"/>
  <c r="AH2414"/>
  <c r="AG2614"/>
  <c r="AG2615"/>
  <c r="AF2615"/>
  <c r="AF2614"/>
  <c r="AI2614"/>
  <c r="AI2615"/>
  <c r="AG2960"/>
  <c r="AG2961"/>
  <c r="AE2961"/>
  <c r="AE2960"/>
  <c r="AE3471"/>
  <c r="AE3470"/>
  <c r="AH3470"/>
  <c r="AH3471"/>
  <c r="AF3470"/>
  <c r="AF3471"/>
  <c r="AF137"/>
  <c r="AF136"/>
  <c r="AI136"/>
  <c r="AI137"/>
  <c r="AG611"/>
  <c r="AG610"/>
  <c r="AE611"/>
  <c r="AE610"/>
  <c r="AH610"/>
  <c r="AH611"/>
  <c r="AI1592"/>
  <c r="AI1593"/>
  <c r="AG1593"/>
  <c r="AG1592"/>
  <c r="AH1992"/>
  <c r="AH1993"/>
  <c r="AF1993"/>
  <c r="AF1992"/>
  <c r="AI1992"/>
  <c r="AI1993"/>
  <c r="AI1538"/>
  <c r="AI1539"/>
  <c r="AH1538"/>
  <c r="AH1539"/>
  <c r="AE3441"/>
  <c r="AE3440"/>
  <c r="AH3441"/>
  <c r="AH3440"/>
  <c r="AF3441"/>
  <c r="AF3440"/>
  <c r="AF117"/>
  <c r="AF116"/>
  <c r="AI117"/>
  <c r="AI116"/>
  <c r="AI1729"/>
  <c r="AI1728"/>
  <c r="AG1728"/>
  <c r="AG1729"/>
  <c r="AE1729"/>
  <c r="AE1728"/>
  <c r="AH2253"/>
  <c r="AH2252"/>
  <c r="AF2252"/>
  <c r="AF2253"/>
  <c r="AG2453"/>
  <c r="AG2452"/>
  <c r="AE2453"/>
  <c r="AE2452"/>
  <c r="AH2453"/>
  <c r="AH2452"/>
  <c r="AH122"/>
  <c r="AH123"/>
  <c r="AF122"/>
  <c r="AF123"/>
  <c r="AH3308"/>
  <c r="AH3309"/>
  <c r="AF3308"/>
  <c r="AF3309"/>
  <c r="AI3309"/>
  <c r="AI3308"/>
  <c r="AF3508"/>
  <c r="AF3509"/>
  <c r="AI3509"/>
  <c r="AI3508"/>
  <c r="AI1051"/>
  <c r="AI1050"/>
  <c r="AG1050"/>
  <c r="AG1051"/>
  <c r="AE1051"/>
  <c r="AE1050"/>
  <c r="AG1712"/>
  <c r="AG1713"/>
  <c r="AE1713"/>
  <c r="AE1712"/>
  <c r="AG1978"/>
  <c r="AG1979"/>
  <c r="AE1978"/>
  <c r="AE1979"/>
  <c r="AH1979"/>
  <c r="AH1978"/>
  <c r="AF3576"/>
  <c r="AF3577"/>
  <c r="AE3576"/>
  <c r="AE3577"/>
  <c r="AG2778"/>
  <c r="AG2779"/>
  <c r="AF2778"/>
  <c r="AF2779"/>
  <c r="AH2778"/>
  <c r="AH2779"/>
  <c r="AH787"/>
  <c r="AH786"/>
  <c r="AI786"/>
  <c r="AI787"/>
  <c r="AE1843"/>
  <c r="AE1842"/>
  <c r="AH1843"/>
  <c r="AH1842"/>
  <c r="AF1843"/>
  <c r="AF1842"/>
  <c r="AI1077"/>
  <c r="AI1076"/>
  <c r="AG1076"/>
  <c r="AG1077"/>
  <c r="AH3426"/>
  <c r="AH3427"/>
  <c r="AF3427"/>
  <c r="AF3426"/>
  <c r="AI3427"/>
  <c r="AI3426"/>
  <c r="AH1805"/>
  <c r="AH1804"/>
  <c r="AF1804"/>
  <c r="AF1805"/>
  <c r="AF2005"/>
  <c r="AF2004"/>
  <c r="AI2004"/>
  <c r="AI2005"/>
  <c r="AG2005"/>
  <c r="AG2004"/>
  <c r="AG2688"/>
  <c r="AG2689"/>
  <c r="AE2688"/>
  <c r="AE2689"/>
  <c r="AI2732"/>
  <c r="AI2733"/>
  <c r="AG2733"/>
  <c r="AG2732"/>
  <c r="AE2733"/>
  <c r="AE2732"/>
  <c r="AI2933"/>
  <c r="AI2932"/>
  <c r="AG2932"/>
  <c r="AG2933"/>
  <c r="AF3307"/>
  <c r="AF3306"/>
  <c r="AH3307"/>
  <c r="AH3306"/>
  <c r="AE3307"/>
  <c r="AE3306"/>
  <c r="AI2286"/>
  <c r="AI2287"/>
  <c r="AG2286"/>
  <c r="AG2287"/>
  <c r="AG2486"/>
  <c r="AG2487"/>
  <c r="AE2487"/>
  <c r="AE2486"/>
  <c r="AH2487"/>
  <c r="AH2486"/>
  <c r="AG2704"/>
  <c r="AG2705"/>
  <c r="AE2705"/>
  <c r="AE2704"/>
  <c r="AG3343"/>
  <c r="AG3342"/>
  <c r="AE3343"/>
  <c r="AE3342"/>
  <c r="AH3342"/>
  <c r="AH3343"/>
  <c r="AF3543"/>
  <c r="AF3542"/>
  <c r="AI3542"/>
  <c r="AI3543"/>
  <c r="AE482"/>
  <c r="AE483"/>
  <c r="AH482"/>
  <c r="AH483"/>
  <c r="AF482"/>
  <c r="AF483"/>
  <c r="AG1337"/>
  <c r="AG1336"/>
  <c r="AE1336"/>
  <c r="AE1337"/>
  <c r="AG1736"/>
  <c r="AG1737"/>
  <c r="AE1737"/>
  <c r="AE1736"/>
  <c r="AH1736"/>
  <c r="AH1737"/>
  <c r="AI1411"/>
  <c r="AI1410"/>
  <c r="AG1410"/>
  <c r="AG1411"/>
  <c r="AE3185"/>
  <c r="AE3184"/>
  <c r="AH3185"/>
  <c r="AH3184"/>
  <c r="AF3184"/>
  <c r="AF3185"/>
  <c r="AF3584"/>
  <c r="AF3585"/>
  <c r="AI3585"/>
  <c r="AI3584"/>
  <c r="AI2210"/>
  <c r="AI2211"/>
  <c r="AE2211"/>
  <c r="AE2210"/>
  <c r="AF2211"/>
  <c r="AF2210"/>
  <c r="AF588"/>
  <c r="AF589"/>
  <c r="AE588"/>
  <c r="AE589"/>
  <c r="AF789"/>
  <c r="AF788"/>
  <c r="AI789"/>
  <c r="AI788"/>
  <c r="AH789"/>
  <c r="AH788"/>
  <c r="AF3266"/>
  <c r="AF3267"/>
  <c r="AE3267"/>
  <c r="AE3266"/>
  <c r="AG1645"/>
  <c r="AG1644"/>
  <c r="AE1644"/>
  <c r="AE1645"/>
  <c r="AH1644"/>
  <c r="AH1645"/>
  <c r="AF1844"/>
  <c r="AF1845"/>
  <c r="AI1845"/>
  <c r="AI1844"/>
  <c r="AI2368"/>
  <c r="AI2369"/>
  <c r="AG2369"/>
  <c r="AG2368"/>
  <c r="AE2368"/>
  <c r="AE2369"/>
  <c r="AH2573"/>
  <c r="AH2572"/>
  <c r="AF2572"/>
  <c r="AF2573"/>
  <c r="AI2773"/>
  <c r="AI2772"/>
  <c r="AG2772"/>
  <c r="AG2773"/>
  <c r="AE2772"/>
  <c r="AE2773"/>
  <c r="AI315"/>
  <c r="AI314"/>
  <c r="AG314"/>
  <c r="AG315"/>
  <c r="AI3501"/>
  <c r="AI3500"/>
  <c r="AG3501"/>
  <c r="AG3500"/>
  <c r="AE3500"/>
  <c r="AE3501"/>
  <c r="AE208"/>
  <c r="AE209"/>
  <c r="AH209"/>
  <c r="AH208"/>
  <c r="AE2752"/>
  <c r="AE2753"/>
  <c r="AH2752"/>
  <c r="AH2753"/>
  <c r="AF2752"/>
  <c r="AF2753"/>
  <c r="AH3363"/>
  <c r="AH3362"/>
  <c r="AF3363"/>
  <c r="AF3362"/>
  <c r="AE1537"/>
  <c r="AE1536"/>
  <c r="AH1537"/>
  <c r="AH1536"/>
  <c r="AF1537"/>
  <c r="AF1536"/>
  <c r="AI3433"/>
  <c r="AI3432"/>
  <c r="AH3433"/>
  <c r="AH3432"/>
  <c r="AI843"/>
  <c r="AI842"/>
  <c r="AG843"/>
  <c r="AG842"/>
  <c r="AE843"/>
  <c r="AE842"/>
  <c r="AE22"/>
  <c r="AE23"/>
  <c r="AH23"/>
  <c r="AH22"/>
  <c r="AG1642"/>
  <c r="AG1643"/>
  <c r="AE1643"/>
  <c r="AE1642"/>
  <c r="AH1642"/>
  <c r="AH1643"/>
  <c r="AF622"/>
  <c r="AF623"/>
  <c r="AI623"/>
  <c r="AI622"/>
  <c r="AI823"/>
  <c r="AI822"/>
  <c r="AG822"/>
  <c r="AG823"/>
  <c r="AE822"/>
  <c r="AE823"/>
  <c r="AI2698"/>
  <c r="AI2699"/>
  <c r="AG2699"/>
  <c r="AG2698"/>
  <c r="AE1678"/>
  <c r="AE1679"/>
  <c r="AH1679"/>
  <c r="AH1678"/>
  <c r="AF1678"/>
  <c r="AF1679"/>
  <c r="AH1879"/>
  <c r="AH1878"/>
  <c r="AF1878"/>
  <c r="AF1879"/>
  <c r="AI897"/>
  <c r="AI896"/>
  <c r="AG897"/>
  <c r="AG896"/>
  <c r="AE897"/>
  <c r="AE896"/>
  <c r="AF2607"/>
  <c r="AF2606"/>
  <c r="AI2606"/>
  <c r="AI2607"/>
  <c r="AF2806"/>
  <c r="AF2807"/>
  <c r="AI2806"/>
  <c r="AI2807"/>
  <c r="AG2806"/>
  <c r="AG2807"/>
  <c r="AH3096"/>
  <c r="AH3097"/>
  <c r="AF3096"/>
  <c r="AF3097"/>
  <c r="AH3535"/>
  <c r="AH3534"/>
  <c r="AF3535"/>
  <c r="AF3534"/>
  <c r="AI3535"/>
  <c r="AI3534"/>
  <c r="AI265"/>
  <c r="AI264"/>
  <c r="AG265"/>
  <c r="AG264"/>
  <c r="AE3474"/>
  <c r="AE3475"/>
  <c r="AI3475"/>
  <c r="AI3474"/>
  <c r="AG3475"/>
  <c r="AG3474"/>
  <c r="AF3112"/>
  <c r="AF3113"/>
  <c r="AG3113"/>
  <c r="AG3112"/>
  <c r="AF682"/>
  <c r="AF683"/>
  <c r="AI682"/>
  <c r="AI683"/>
  <c r="AG683"/>
  <c r="AG682"/>
  <c r="AF1610"/>
  <c r="AF1611"/>
  <c r="AI1610"/>
  <c r="AI1611"/>
  <c r="AF590"/>
  <c r="AF591"/>
  <c r="AI591"/>
  <c r="AI590"/>
  <c r="AG591"/>
  <c r="AG590"/>
  <c r="AH791"/>
  <c r="AH790"/>
  <c r="AF791"/>
  <c r="AF790"/>
  <c r="AF2411"/>
  <c r="AF2410"/>
  <c r="AI2410"/>
  <c r="AI2411"/>
  <c r="AG2410"/>
  <c r="AG2411"/>
  <c r="AI1391"/>
  <c r="AI1390"/>
  <c r="AF1390"/>
  <c r="AF1391"/>
  <c r="AG1591"/>
  <c r="AG1590"/>
  <c r="AI1590"/>
  <c r="AI1591"/>
  <c r="AH1591"/>
  <c r="AH1590"/>
  <c r="AG3467"/>
  <c r="AG3466"/>
  <c r="AE3466"/>
  <c r="AE3467"/>
  <c r="AE2446"/>
  <c r="AE2447"/>
  <c r="AH2447"/>
  <c r="AH2446"/>
  <c r="AF2446"/>
  <c r="AF2447"/>
  <c r="AH2647"/>
  <c r="AH2646"/>
  <c r="AF2646"/>
  <c r="AF2647"/>
  <c r="AG2769"/>
  <c r="AG2768"/>
  <c r="AE2769"/>
  <c r="AE2768"/>
  <c r="AH2768"/>
  <c r="AH2769"/>
  <c r="AH3374"/>
  <c r="AH3375"/>
  <c r="AF3375"/>
  <c r="AF3374"/>
  <c r="AF3574"/>
  <c r="AF3575"/>
  <c r="AI3575"/>
  <c r="AI3574"/>
  <c r="AG3575"/>
  <c r="AG3574"/>
  <c r="AG514"/>
  <c r="AG515"/>
  <c r="AE514"/>
  <c r="AE515"/>
  <c r="AH1401"/>
  <c r="AH1400"/>
  <c r="AF1400"/>
  <c r="AF1401"/>
  <c r="AI1401"/>
  <c r="AI1400"/>
  <c r="AF1801"/>
  <c r="AF1800"/>
  <c r="AI1801"/>
  <c r="AI1800"/>
  <c r="AG2850"/>
  <c r="AG2851"/>
  <c r="AE2851"/>
  <c r="AE2850"/>
  <c r="AH2851"/>
  <c r="AH2850"/>
  <c r="AE1229"/>
  <c r="AE1228"/>
  <c r="AH1229"/>
  <c r="AH1228"/>
  <c r="AF1429"/>
  <c r="AF1428"/>
  <c r="AI1429"/>
  <c r="AI1428"/>
  <c r="AG1429"/>
  <c r="AG1428"/>
  <c r="AG1793"/>
  <c r="AG1792"/>
  <c r="AE1792"/>
  <c r="AE1793"/>
  <c r="AI2284"/>
  <c r="AI2285"/>
  <c r="AG2285"/>
  <c r="AG2284"/>
  <c r="AE2285"/>
  <c r="AE2284"/>
  <c r="AF2485"/>
  <c r="AF2484"/>
  <c r="AI2484"/>
  <c r="AI2485"/>
  <c r="AH26"/>
  <c r="AH27"/>
  <c r="AF27"/>
  <c r="AF26"/>
  <c r="AE26"/>
  <c r="AE27"/>
  <c r="AI3212"/>
  <c r="AI3213"/>
  <c r="AG3212"/>
  <c r="AG3213"/>
  <c r="AI3413"/>
  <c r="AI3412"/>
  <c r="AG3412"/>
  <c r="AG3413"/>
  <c r="AE3412"/>
  <c r="AE3413"/>
  <c r="AG955"/>
  <c r="AG954"/>
  <c r="AE954"/>
  <c r="AE955"/>
  <c r="AH1472"/>
  <c r="AH1473"/>
  <c r="AF1472"/>
  <c r="AF1473"/>
  <c r="AI1472"/>
  <c r="AI1473"/>
  <c r="AH1489"/>
  <c r="AH1488"/>
  <c r="AF1489"/>
  <c r="AF1488"/>
  <c r="AI1755"/>
  <c r="AI1754"/>
  <c r="AG1755"/>
  <c r="AG1754"/>
  <c r="AE1754"/>
  <c r="AE1755"/>
  <c r="AG3129"/>
  <c r="AG3128"/>
  <c r="AI3128"/>
  <c r="AI3129"/>
  <c r="AF2810"/>
  <c r="AF2811"/>
  <c r="AI2810"/>
  <c r="AI2811"/>
  <c r="AG2811"/>
  <c r="AG2810"/>
  <c r="AF819"/>
  <c r="AF818"/>
  <c r="AI819"/>
  <c r="AI818"/>
  <c r="AH1747"/>
  <c r="AH1746"/>
  <c r="AF1746"/>
  <c r="AF1747"/>
  <c r="AI1747"/>
  <c r="AI1746"/>
  <c r="AE2674"/>
  <c r="AE2675"/>
  <c r="AH2675"/>
  <c r="AH2674"/>
  <c r="AG1997"/>
  <c r="AG1996"/>
  <c r="AE1996"/>
  <c r="AE1997"/>
  <c r="AH1997"/>
  <c r="AH1996"/>
  <c r="AI2197"/>
  <c r="AI2196"/>
  <c r="AG2196"/>
  <c r="AG2197"/>
  <c r="AE3337"/>
  <c r="AE3336"/>
  <c r="AH3337"/>
  <c r="AH3336"/>
  <c r="AF3337"/>
  <c r="AF3336"/>
  <c r="AI3052"/>
  <c r="AI3053"/>
  <c r="AE3053"/>
  <c r="AE3052"/>
  <c r="AH3253"/>
  <c r="AH3252"/>
  <c r="AF3253"/>
  <c r="AF3252"/>
  <c r="AI3253"/>
  <c r="AI3252"/>
  <c r="AG794"/>
  <c r="AG795"/>
  <c r="AE795"/>
  <c r="AE794"/>
  <c r="AH768"/>
  <c r="AH769"/>
  <c r="AF769"/>
  <c r="AF768"/>
  <c r="AI768"/>
  <c r="AI769"/>
  <c r="AG1169"/>
  <c r="AG1168"/>
  <c r="AE1169"/>
  <c r="AE1168"/>
  <c r="AF1723"/>
  <c r="AF1722"/>
  <c r="AI1723"/>
  <c r="AI1722"/>
  <c r="AG1722"/>
  <c r="AG1723"/>
  <c r="AE3056"/>
  <c r="AE3057"/>
  <c r="AH3057"/>
  <c r="AH3056"/>
  <c r="AF2522"/>
  <c r="AF2523"/>
  <c r="AH2523"/>
  <c r="AH2522"/>
  <c r="AE2522"/>
  <c r="AE2523"/>
  <c r="AI530"/>
  <c r="AI531"/>
  <c r="AG530"/>
  <c r="AG531"/>
  <c r="AG3579"/>
  <c r="AG3578"/>
  <c r="AI3579"/>
  <c r="AI3578"/>
  <c r="AE3578"/>
  <c r="AE3579"/>
  <c r="AE1586"/>
  <c r="AE1587"/>
  <c r="AH1586"/>
  <c r="AH1587"/>
  <c r="AH2514"/>
  <c r="AH2515"/>
  <c r="AF2514"/>
  <c r="AF2515"/>
  <c r="AI2515"/>
  <c r="AI2514"/>
  <c r="AG3442"/>
  <c r="AG3443"/>
  <c r="AI3443"/>
  <c r="AI3442"/>
  <c r="AI1049"/>
  <c r="AI1048"/>
  <c r="AG1049"/>
  <c r="AG1048"/>
  <c r="AE1048"/>
  <c r="AE1049"/>
  <c r="AF1065"/>
  <c r="AF1064"/>
  <c r="AI1065"/>
  <c r="AI1064"/>
  <c r="AF1112"/>
  <c r="AF1113"/>
  <c r="AI1113"/>
  <c r="AI1112"/>
  <c r="AG1113"/>
  <c r="AG1112"/>
  <c r="AG352"/>
  <c r="AG353"/>
  <c r="AE353"/>
  <c r="AE352"/>
  <c r="AG368"/>
  <c r="AG369"/>
  <c r="AE368"/>
  <c r="AE369"/>
  <c r="AH369"/>
  <c r="AH368"/>
  <c r="AG160"/>
  <c r="AG161"/>
  <c r="AF1792"/>
  <c r="AF1793"/>
  <c r="AI1793"/>
  <c r="AI1792"/>
  <c r="AH2285"/>
  <c r="AH2284"/>
  <c r="AF2285"/>
  <c r="AF2284"/>
  <c r="AG2485"/>
  <c r="AG2484"/>
  <c r="AE2485"/>
  <c r="AE2484"/>
  <c r="AH2484"/>
  <c r="AH2485"/>
  <c r="AG26"/>
  <c r="AG27"/>
  <c r="AI26"/>
  <c r="AI27"/>
  <c r="AE3212"/>
  <c r="AE3213"/>
  <c r="AH3212"/>
  <c r="AH3213"/>
  <c r="AF3213"/>
  <c r="AF3212"/>
  <c r="AH3413"/>
  <c r="AH3412"/>
  <c r="AF3413"/>
  <c r="AF3412"/>
  <c r="AH954"/>
  <c r="AH955"/>
  <c r="AF955"/>
  <c r="AF954"/>
  <c r="AI954"/>
  <c r="AI955"/>
  <c r="AG1473"/>
  <c r="AG1472"/>
  <c r="AE1473"/>
  <c r="AE1472"/>
  <c r="AI1489"/>
  <c r="AI1488"/>
  <c r="AG1488"/>
  <c r="AG1489"/>
  <c r="AE1489"/>
  <c r="AE1488"/>
  <c r="AH1754"/>
  <c r="AH1755"/>
  <c r="AF1754"/>
  <c r="AF1755"/>
  <c r="AE3128"/>
  <c r="AE3129"/>
  <c r="AF3129"/>
  <c r="AF3128"/>
  <c r="AH3128"/>
  <c r="AH3129"/>
  <c r="AE2810"/>
  <c r="AE2811"/>
  <c r="AH2811"/>
  <c r="AH2810"/>
  <c r="AG818"/>
  <c r="AG819"/>
  <c r="AE818"/>
  <c r="AE819"/>
  <c r="AH818"/>
  <c r="AH819"/>
  <c r="AG1747"/>
  <c r="AG1746"/>
  <c r="AE1747"/>
  <c r="AE1746"/>
  <c r="AF2675"/>
  <c r="AF2674"/>
  <c r="AI2675"/>
  <c r="AI2674"/>
  <c r="AG2675"/>
  <c r="AG2674"/>
  <c r="AF1997"/>
  <c r="AF1996"/>
  <c r="AI1996"/>
  <c r="AI1997"/>
  <c r="AE2197"/>
  <c r="AE2196"/>
  <c r="AH2196"/>
  <c r="AH2197"/>
  <c r="AF2196"/>
  <c r="AF2197"/>
  <c r="AI3336"/>
  <c r="AI3337"/>
  <c r="AG3337"/>
  <c r="AG3336"/>
  <c r="AG3052"/>
  <c r="AG3053"/>
  <c r="AH3053"/>
  <c r="AH3052"/>
  <c r="AF3052"/>
  <c r="AF3053"/>
  <c r="AG3252"/>
  <c r="AG3253"/>
  <c r="AE3253"/>
  <c r="AE3252"/>
  <c r="AH794"/>
  <c r="AH795"/>
  <c r="AF794"/>
  <c r="AF795"/>
  <c r="AI795"/>
  <c r="AI794"/>
  <c r="AG768"/>
  <c r="AG769"/>
  <c r="AE768"/>
  <c r="AE769"/>
  <c r="AH1168"/>
  <c r="AH1169"/>
  <c r="AF1169"/>
  <c r="AF1168"/>
  <c r="AI1168"/>
  <c r="AI1169"/>
  <c r="AE1722"/>
  <c r="AE1723"/>
  <c r="AH1722"/>
  <c r="AH1723"/>
  <c r="AF3056"/>
  <c r="AF3057"/>
  <c r="AI3056"/>
  <c r="AI3057"/>
  <c r="AG3056"/>
  <c r="AG3057"/>
  <c r="AI2523"/>
  <c r="AI2522"/>
  <c r="AG2523"/>
  <c r="AG2522"/>
  <c r="AE530"/>
  <c r="AE531"/>
  <c r="AH530"/>
  <c r="AH531"/>
  <c r="AF530"/>
  <c r="AF531"/>
  <c r="AF3579"/>
  <c r="AF3578"/>
  <c r="AH3578"/>
  <c r="AH3579"/>
  <c r="AF1587"/>
  <c r="AF1586"/>
  <c r="AI1587"/>
  <c r="AI1586"/>
  <c r="AG1587"/>
  <c r="AG1586"/>
  <c r="AG2515"/>
  <c r="AG2514"/>
  <c r="AE2515"/>
  <c r="AE2514"/>
  <c r="AF3442"/>
  <c r="AF3443"/>
  <c r="AE3443"/>
  <c r="AE3442"/>
  <c r="AH3443"/>
  <c r="AH3442"/>
  <c r="AH1049"/>
  <c r="AH1048"/>
  <c r="AF1048"/>
  <c r="AF1049"/>
  <c r="AG1064"/>
  <c r="AG1065"/>
  <c r="AE1064"/>
  <c r="AE1065"/>
  <c r="AH1065"/>
  <c r="AH1064"/>
  <c r="AE1113"/>
  <c r="AE1112"/>
  <c r="AH1113"/>
  <c r="AH1112"/>
  <c r="AH352"/>
  <c r="AH353"/>
  <c r="AF353"/>
  <c r="AF352"/>
  <c r="AI353"/>
  <c r="AI352"/>
  <c r="AF368"/>
  <c r="AF369"/>
  <c r="AI368"/>
  <c r="AI369"/>
  <c r="AH160"/>
  <c r="AH161"/>
  <c r="AF161"/>
  <c r="AF160"/>
  <c r="AI160"/>
  <c r="AI161"/>
  <c r="AI176"/>
  <c r="AI177"/>
  <c r="AG177"/>
  <c r="AG176"/>
  <c r="AF225"/>
  <c r="AF224"/>
  <c r="AI225"/>
  <c r="AI224"/>
  <c r="AG225"/>
  <c r="AG224"/>
  <c r="AH240"/>
  <c r="AH241"/>
  <c r="AF241"/>
  <c r="AF240"/>
  <c r="AI289"/>
  <c r="AI288"/>
  <c r="AG288"/>
  <c r="AG289"/>
  <c r="AE288"/>
  <c r="AE289"/>
  <c r="AH305"/>
  <c r="AH304"/>
  <c r="AF305"/>
  <c r="AF304"/>
  <c r="AE2877"/>
  <c r="AE2876"/>
  <c r="AH2876"/>
  <c r="AH2877"/>
  <c r="AF2876"/>
  <c r="AF2877"/>
  <c r="AG2885"/>
  <c r="AG2884"/>
  <c r="AE2885"/>
  <c r="AE2884"/>
  <c r="AE2780"/>
  <c r="AE2781"/>
  <c r="AH2781"/>
  <c r="AH2780"/>
  <c r="AF2781"/>
  <c r="AF2780"/>
  <c r="AF2788"/>
  <c r="AF2789"/>
  <c r="AI2789"/>
  <c r="AI2788"/>
  <c r="AF1201"/>
  <c r="AF1200"/>
  <c r="AI1200"/>
  <c r="AI1201"/>
  <c r="AG1200"/>
  <c r="AG1201"/>
  <c r="AF1265"/>
  <c r="AF1264"/>
  <c r="AI1264"/>
  <c r="AI1265"/>
  <c r="AH3388"/>
  <c r="AH3389"/>
  <c r="AF3389"/>
  <c r="AF3388"/>
  <c r="AI3388"/>
  <c r="AI3389"/>
  <c r="AE3396"/>
  <c r="AE3397"/>
  <c r="AH3396"/>
  <c r="AH3397"/>
  <c r="AF3293"/>
  <c r="AF3292"/>
  <c r="AI3293"/>
  <c r="AI3292"/>
  <c r="AG3293"/>
  <c r="AG3292"/>
  <c r="AG3300"/>
  <c r="AG3301"/>
  <c r="AE3301"/>
  <c r="AE3300"/>
  <c r="AH143"/>
  <c r="AH142"/>
  <c r="AF142"/>
  <c r="AF143"/>
  <c r="AI142"/>
  <c r="AI143"/>
  <c r="AE2090"/>
  <c r="AE2091"/>
  <c r="AH2090"/>
  <c r="AH2091"/>
  <c r="AE1271"/>
  <c r="AE1270"/>
  <c r="AH1270"/>
  <c r="AH1271"/>
  <c r="AF1271"/>
  <c r="AF1270"/>
  <c r="AI1998"/>
  <c r="AI1999"/>
  <c r="AG1998"/>
  <c r="AG1999"/>
  <c r="AI1938"/>
  <c r="AI1939"/>
  <c r="AH1939"/>
  <c r="AH1938"/>
  <c r="AF1938"/>
  <c r="AF1939"/>
  <c r="AE716"/>
  <c r="AE717"/>
  <c r="AH717"/>
  <c r="AH716"/>
  <c r="AE3000"/>
  <c r="AE3001"/>
  <c r="AH3000"/>
  <c r="AH3001"/>
  <c r="AF3001"/>
  <c r="AF3000"/>
  <c r="AF1352"/>
  <c r="AF1353"/>
  <c r="AI1352"/>
  <c r="AI1353"/>
  <c r="AI1346"/>
  <c r="AI1347"/>
  <c r="AG1346"/>
  <c r="AG1347"/>
  <c r="AE1347"/>
  <c r="AE1346"/>
  <c r="AF3064"/>
  <c r="AF3065"/>
  <c r="AI3064"/>
  <c r="AI3065"/>
  <c r="AE3456"/>
  <c r="AE3457"/>
  <c r="AH3456"/>
  <c r="AH3457"/>
  <c r="AF3457"/>
  <c r="AF3456"/>
  <c r="AG2274"/>
  <c r="AG2275"/>
  <c r="AI2274"/>
  <c r="AI2275"/>
  <c r="AG653"/>
  <c r="AG652"/>
  <c r="AE652"/>
  <c r="AE653"/>
  <c r="AH653"/>
  <c r="AH652"/>
  <c r="AI853"/>
  <c r="AI852"/>
  <c r="AG852"/>
  <c r="AG853"/>
  <c r="AE3202"/>
  <c r="AE3203"/>
  <c r="AH3203"/>
  <c r="AH3202"/>
  <c r="AF3202"/>
  <c r="AF3203"/>
  <c r="AG1580"/>
  <c r="AG1581"/>
  <c r="AE1581"/>
  <c r="AE1580"/>
  <c r="AI1780"/>
  <c r="AI1781"/>
  <c r="AG1781"/>
  <c r="AG1780"/>
  <c r="AE1781"/>
  <c r="AE1780"/>
  <c r="AE1985"/>
  <c r="AE1984"/>
  <c r="AH1985"/>
  <c r="AH1984"/>
  <c r="AI2381"/>
  <c r="AI2380"/>
  <c r="AG2380"/>
  <c r="AG2381"/>
  <c r="AE2381"/>
  <c r="AE2380"/>
  <c r="AG2581"/>
  <c r="AG2580"/>
  <c r="AE2580"/>
  <c r="AE2581"/>
  <c r="AH250"/>
  <c r="AH251"/>
  <c r="AF251"/>
  <c r="AF250"/>
  <c r="AI251"/>
  <c r="AI250"/>
  <c r="AH3436"/>
  <c r="AH3437"/>
  <c r="AF3436"/>
  <c r="AF3437"/>
  <c r="AH80"/>
  <c r="AH81"/>
  <c r="AF80"/>
  <c r="AF81"/>
  <c r="AI81"/>
  <c r="AI80"/>
  <c r="AI1179"/>
  <c r="AI1178"/>
  <c r="AG1179"/>
  <c r="AG1178"/>
  <c r="AI1968"/>
  <c r="AI1969"/>
  <c r="AG1969"/>
  <c r="AG1968"/>
  <c r="AE1969"/>
  <c r="AE1968"/>
  <c r="AE2107"/>
  <c r="AE2106"/>
  <c r="AH2106"/>
  <c r="AH2107"/>
  <c r="AI115"/>
  <c r="AI114"/>
  <c r="AF114"/>
  <c r="AF115"/>
  <c r="AE115"/>
  <c r="AE114"/>
  <c r="AH1059"/>
  <c r="AH1058"/>
  <c r="AF1059"/>
  <c r="AF1058"/>
  <c r="AI2489"/>
  <c r="AI2488"/>
  <c r="AG2489"/>
  <c r="AG2488"/>
  <c r="AE2489"/>
  <c r="AE2488"/>
  <c r="AF2889"/>
  <c r="AF2888"/>
  <c r="AI2889"/>
  <c r="AI2888"/>
  <c r="AI2115"/>
  <c r="AI2114"/>
  <c r="AG2115"/>
  <c r="AG2114"/>
  <c r="AE2114"/>
  <c r="AE2115"/>
  <c r="AF493"/>
  <c r="AF492"/>
  <c r="AI493"/>
  <c r="AI492"/>
  <c r="AF693"/>
  <c r="AF692"/>
  <c r="AI693"/>
  <c r="AI692"/>
  <c r="AG692"/>
  <c r="AG693"/>
  <c r="AI3043"/>
  <c r="AI3042"/>
  <c r="AG3043"/>
  <c r="AG3042"/>
  <c r="AE1421"/>
  <c r="AE1420"/>
  <c r="AH1421"/>
  <c r="AH1420"/>
  <c r="AF1420"/>
  <c r="AF1421"/>
  <c r="AG1621"/>
  <c r="AG1620"/>
  <c r="AE1620"/>
  <c r="AE1621"/>
  <c r="AG1921"/>
  <c r="AG1920"/>
  <c r="AE1921"/>
  <c r="AE1920"/>
  <c r="AH1920"/>
  <c r="AH1921"/>
  <c r="AH2348"/>
  <c r="AH2349"/>
  <c r="AF2348"/>
  <c r="AF2349"/>
  <c r="AG2549"/>
  <c r="AG2548"/>
  <c r="AE2548"/>
  <c r="AE2549"/>
  <c r="AH2548"/>
  <c r="AH2549"/>
  <c r="AH3528"/>
  <c r="AH3529"/>
  <c r="AF3529"/>
  <c r="AF3528"/>
  <c r="AI3149"/>
  <c r="AI3148"/>
  <c r="AF3148"/>
  <c r="AF3149"/>
  <c r="AH3149"/>
  <c r="AH3148"/>
  <c r="AI3349"/>
  <c r="AI3348"/>
  <c r="AG3349"/>
  <c r="AG3348"/>
  <c r="AF1018"/>
  <c r="AF1019"/>
  <c r="AG1018"/>
  <c r="AG1019"/>
  <c r="AI1019"/>
  <c r="AI1018"/>
  <c r="AF1649"/>
  <c r="AF1648"/>
  <c r="AI1648"/>
  <c r="AI1649"/>
  <c r="AI1616"/>
  <c r="AI1617"/>
  <c r="AG1616"/>
  <c r="AG1617"/>
  <c r="AE1616"/>
  <c r="AE1617"/>
  <c r="AH1947"/>
  <c r="AH1946"/>
  <c r="AF1947"/>
  <c r="AF1946"/>
  <c r="AH3513"/>
  <c r="AH3512"/>
  <c r="AF3513"/>
  <c r="AF3512"/>
  <c r="AI3513"/>
  <c r="AI3512"/>
  <c r="AG2875"/>
  <c r="AG2874"/>
  <c r="AF2875"/>
  <c r="AF2874"/>
  <c r="AE883"/>
  <c r="AE882"/>
  <c r="AG882"/>
  <c r="AG883"/>
  <c r="AF883"/>
  <c r="AF882"/>
  <c r="AG3106"/>
  <c r="AG3107"/>
  <c r="AE3106"/>
  <c r="AE3107"/>
  <c r="AG3219"/>
  <c r="AG3218"/>
  <c r="AE3219"/>
  <c r="AE3218"/>
  <c r="AH3219"/>
  <c r="AH3218"/>
  <c r="AF2593"/>
  <c r="AF2592"/>
  <c r="AI2592"/>
  <c r="AI2593"/>
  <c r="AH426"/>
  <c r="AH427"/>
  <c r="AF427"/>
  <c r="AF426"/>
  <c r="AI426"/>
  <c r="AI427"/>
  <c r="AG1355"/>
  <c r="AG1354"/>
  <c r="AE1355"/>
  <c r="AE1354"/>
  <c r="AH334"/>
  <c r="AH335"/>
  <c r="AF334"/>
  <c r="AF335"/>
  <c r="AI334"/>
  <c r="AI335"/>
  <c r="AI534"/>
  <c r="AI535"/>
  <c r="AG534"/>
  <c r="AG535"/>
  <c r="AF2154"/>
  <c r="AF2155"/>
  <c r="AI2154"/>
  <c r="AI2155"/>
  <c r="AG2155"/>
  <c r="AG2154"/>
  <c r="AE1134"/>
  <c r="AE1135"/>
  <c r="AH1134"/>
  <c r="AH1135"/>
  <c r="AF1335"/>
  <c r="AF1334"/>
  <c r="AI1334"/>
  <c r="AI1335"/>
  <c r="AG1334"/>
  <c r="AG1335"/>
  <c r="AF3210"/>
  <c r="AF3211"/>
  <c r="AI3211"/>
  <c r="AI3210"/>
  <c r="AH2191"/>
  <c r="AH2190"/>
  <c r="AF2190"/>
  <c r="AF2191"/>
  <c r="AI2191"/>
  <c r="AI2190"/>
  <c r="AE3051"/>
  <c r="AE3050"/>
  <c r="AH3050"/>
  <c r="AH3051"/>
  <c r="AG2027"/>
  <c r="AG2026"/>
  <c r="AE2027"/>
  <c r="AE2026"/>
  <c r="AH2027"/>
  <c r="AH2026"/>
  <c r="AG2683"/>
  <c r="AG2682"/>
  <c r="AE2682"/>
  <c r="AE2683"/>
  <c r="AF691"/>
  <c r="AF690"/>
  <c r="AI690"/>
  <c r="AI691"/>
  <c r="AG690"/>
  <c r="AG691"/>
  <c r="AH1618"/>
  <c r="AH1619"/>
  <c r="AG1618"/>
  <c r="AG1619"/>
  <c r="AE2546"/>
  <c r="AE2547"/>
  <c r="AH2547"/>
  <c r="AH2546"/>
  <c r="AF2547"/>
  <c r="AF2546"/>
  <c r="AI3346"/>
  <c r="AI3347"/>
  <c r="AG3347"/>
  <c r="AG3346"/>
  <c r="AH2848"/>
  <c r="AH2849"/>
  <c r="AF2849"/>
  <c r="AF2848"/>
  <c r="AI2848"/>
  <c r="AI2849"/>
  <c r="AI554"/>
  <c r="AI555"/>
  <c r="AG555"/>
  <c r="AG554"/>
  <c r="AE1482"/>
  <c r="AE1483"/>
  <c r="AH1483"/>
  <c r="AH1482"/>
  <c r="AF1482"/>
  <c r="AF1483"/>
  <c r="AH462"/>
  <c r="AH463"/>
  <c r="AF462"/>
  <c r="AF463"/>
  <c r="AF663"/>
  <c r="AF662"/>
  <c r="AI662"/>
  <c r="AI663"/>
  <c r="AG663"/>
  <c r="AG662"/>
  <c r="AE403"/>
  <c r="AE402"/>
  <c r="AG402"/>
  <c r="AG403"/>
  <c r="AH3451"/>
  <c r="AH3450"/>
  <c r="AF3450"/>
  <c r="AF3451"/>
  <c r="AI3450"/>
  <c r="AI3451"/>
  <c r="AE1458"/>
  <c r="AE1459"/>
  <c r="AG1458"/>
  <c r="AG1459"/>
  <c r="AI2387"/>
  <c r="AI2386"/>
  <c r="AG2387"/>
  <c r="AG2386"/>
  <c r="AE2387"/>
  <c r="AE2386"/>
  <c r="AE3314"/>
  <c r="AE3315"/>
  <c r="AH3315"/>
  <c r="AH3314"/>
  <c r="AG2273"/>
  <c r="AG2272"/>
  <c r="AE2273"/>
  <c r="AE2272"/>
  <c r="AI2272"/>
  <c r="AI2273"/>
  <c r="AG394"/>
  <c r="AG395"/>
  <c r="AE394"/>
  <c r="AE395"/>
  <c r="AI1323"/>
  <c r="AI1322"/>
  <c r="AG1322"/>
  <c r="AG1323"/>
  <c r="AE1323"/>
  <c r="AE1322"/>
  <c r="AF302"/>
  <c r="AF303"/>
  <c r="AI303"/>
  <c r="AI302"/>
  <c r="AF502"/>
  <c r="AF503"/>
  <c r="AH503"/>
  <c r="AH502"/>
  <c r="AE503"/>
  <c r="AE502"/>
  <c r="AG2251"/>
  <c r="AG2250"/>
  <c r="AI2250"/>
  <c r="AI2251"/>
  <c r="AG1231"/>
  <c r="AG1230"/>
  <c r="AE1230"/>
  <c r="AE1231"/>
  <c r="AH1231"/>
  <c r="AH1230"/>
  <c r="AE918"/>
  <c r="AE919"/>
  <c r="AH919"/>
  <c r="AH918"/>
  <c r="AI3161"/>
  <c r="AI3160"/>
  <c r="AG3161"/>
  <c r="AG3160"/>
  <c r="AE3161"/>
  <c r="AE3160"/>
  <c r="AH3567"/>
  <c r="AH3566"/>
  <c r="AF3566"/>
  <c r="AF3567"/>
  <c r="AG329"/>
  <c r="AG328"/>
  <c r="AE329"/>
  <c r="AE328"/>
  <c r="AH329"/>
  <c r="AH328"/>
  <c r="AG835"/>
  <c r="AG834"/>
  <c r="AE835"/>
  <c r="AE834"/>
  <c r="AG2041"/>
  <c r="AG2040"/>
  <c r="AE2041"/>
  <c r="AE2040"/>
  <c r="AH2040"/>
  <c r="AH2041"/>
  <c r="AG2441"/>
  <c r="AG2440"/>
  <c r="AE2441"/>
  <c r="AE2440"/>
  <c r="AG1763"/>
  <c r="AG1762"/>
  <c r="AE1763"/>
  <c r="AE1762"/>
  <c r="AH1763"/>
  <c r="AH1762"/>
  <c r="AF141"/>
  <c r="AF140"/>
  <c r="AI140"/>
  <c r="AI141"/>
  <c r="AF340"/>
  <c r="AF341"/>
  <c r="AI341"/>
  <c r="AI340"/>
  <c r="AG340"/>
  <c r="AG341"/>
  <c r="AI2691"/>
  <c r="AI2690"/>
  <c r="AG2691"/>
  <c r="AG2690"/>
  <c r="AH1068"/>
  <c r="AH1069"/>
  <c r="AF1068"/>
  <c r="AF1069"/>
  <c r="AI1069"/>
  <c r="AI1068"/>
  <c r="AE1269"/>
  <c r="AE1268"/>
  <c r="AH1269"/>
  <c r="AH1268"/>
  <c r="AG3490"/>
  <c r="AG3491"/>
  <c r="AE3491"/>
  <c r="AE3490"/>
  <c r="AH3491"/>
  <c r="AH3490"/>
  <c r="AF1869"/>
  <c r="AF1868"/>
  <c r="AI1869"/>
  <c r="AI1868"/>
  <c r="AI2069"/>
  <c r="AI2068"/>
  <c r="AG2069"/>
  <c r="AG2068"/>
  <c r="AE2069"/>
  <c r="AE2068"/>
  <c r="AI3080"/>
  <c r="AI3081"/>
  <c r="AG3081"/>
  <c r="AG3080"/>
  <c r="AI2925"/>
  <c r="AI2924"/>
  <c r="AG2924"/>
  <c r="AG2925"/>
  <c r="AE2925"/>
  <c r="AE2924"/>
  <c r="AG2390"/>
  <c r="AG2391"/>
  <c r="AE2391"/>
  <c r="AE2390"/>
  <c r="AE2257"/>
  <c r="AE2256"/>
  <c r="AH2257"/>
  <c r="AH2256"/>
  <c r="AF2256"/>
  <c r="AF2257"/>
  <c r="AF3119"/>
  <c r="AF3118"/>
  <c r="AI3119"/>
  <c r="AI3118"/>
  <c r="AI3318"/>
  <c r="AI3319"/>
  <c r="AG3319"/>
  <c r="AG3318"/>
  <c r="AE3319"/>
  <c r="AE3318"/>
  <c r="AF259"/>
  <c r="AF258"/>
  <c r="AI258"/>
  <c r="AI259"/>
  <c r="AH888"/>
  <c r="AH889"/>
  <c r="AF888"/>
  <c r="AF889"/>
  <c r="AI888"/>
  <c r="AI889"/>
  <c r="AI1289"/>
  <c r="AI1288"/>
  <c r="AG1289"/>
  <c r="AG1288"/>
  <c r="AF2017"/>
  <c r="AF2016"/>
  <c r="AI2017"/>
  <c r="AI2016"/>
  <c r="AH2016"/>
  <c r="AH2017"/>
  <c r="AI267"/>
  <c r="AI266"/>
  <c r="AG266"/>
  <c r="AG267"/>
  <c r="AI1195"/>
  <c r="AI1194"/>
  <c r="AG1194"/>
  <c r="AG1195"/>
  <c r="AE1195"/>
  <c r="AE1194"/>
  <c r="AF174"/>
  <c r="AF175"/>
  <c r="AI175"/>
  <c r="AI174"/>
  <c r="AG374"/>
  <c r="AG375"/>
  <c r="AE374"/>
  <c r="AE375"/>
  <c r="AH375"/>
  <c r="AH374"/>
  <c r="AI2123"/>
  <c r="AI2122"/>
  <c r="AG2123"/>
  <c r="AG2122"/>
  <c r="AI1102"/>
  <c r="AI1103"/>
  <c r="AG1103"/>
  <c r="AG1102"/>
  <c r="AE1103"/>
  <c r="AE1102"/>
  <c r="AF1303"/>
  <c r="AF1302"/>
  <c r="AI1302"/>
  <c r="AI1303"/>
  <c r="AF2922"/>
  <c r="AF2923"/>
  <c r="AG2923"/>
  <c r="AG2922"/>
  <c r="AI2923"/>
  <c r="AI2922"/>
  <c r="AI1903"/>
  <c r="AI1902"/>
  <c r="AF1903"/>
  <c r="AF1902"/>
  <c r="AI2102"/>
  <c r="AI2103"/>
  <c r="AF2102"/>
  <c r="AF2103"/>
  <c r="AE2102"/>
  <c r="AE2103"/>
  <c r="AH1936"/>
  <c r="AH1937"/>
  <c r="AF1936"/>
  <c r="AF1937"/>
  <c r="AE2959"/>
  <c r="AE2958"/>
  <c r="AH2959"/>
  <c r="AH2958"/>
  <c r="AF2958"/>
  <c r="AF2959"/>
  <c r="AI3159"/>
  <c r="AI3158"/>
  <c r="AG3158"/>
  <c r="AG3159"/>
  <c r="AG98"/>
  <c r="AG99"/>
  <c r="AE99"/>
  <c r="AE98"/>
  <c r="AH98"/>
  <c r="AH99"/>
  <c r="AI569"/>
  <c r="AI568"/>
  <c r="AG569"/>
  <c r="AG568"/>
  <c r="AH968"/>
  <c r="AH969"/>
  <c r="AF969"/>
  <c r="AF968"/>
  <c r="AI969"/>
  <c r="AI968"/>
  <c r="AI1026"/>
  <c r="AI1027"/>
  <c r="AH1027"/>
  <c r="AH1026"/>
  <c r="AE2425"/>
  <c r="AE2424"/>
  <c r="AH2425"/>
  <c r="AH2424"/>
  <c r="AF2424"/>
  <c r="AF2425"/>
  <c r="AG2825"/>
  <c r="AG2824"/>
  <c r="AE2825"/>
  <c r="AE2824"/>
  <c r="AG1002"/>
  <c r="AG1003"/>
  <c r="AE1002"/>
  <c r="AE1003"/>
  <c r="AH1002"/>
  <c r="AH1003"/>
  <c r="AF3561"/>
  <c r="AF3560"/>
  <c r="AI3561"/>
  <c r="AI3560"/>
  <c r="AI785"/>
  <c r="AI784"/>
  <c r="AG784"/>
  <c r="AG785"/>
  <c r="AE785"/>
  <c r="AE784"/>
  <c r="AF1659"/>
  <c r="AF1658"/>
  <c r="AI1659"/>
  <c r="AI1658"/>
  <c r="AG2929"/>
  <c r="AG2928"/>
  <c r="AE2929"/>
  <c r="AE2928"/>
  <c r="AH2928"/>
  <c r="AH2929"/>
  <c r="AE2586"/>
  <c r="AE2587"/>
  <c r="AG2586"/>
  <c r="AG2587"/>
  <c r="AF594"/>
  <c r="AF595"/>
  <c r="AE594"/>
  <c r="AE595"/>
  <c r="AH595"/>
  <c r="AH594"/>
  <c r="AH3515"/>
  <c r="AH3514"/>
  <c r="AF3515"/>
  <c r="AF3514"/>
  <c r="AF1522"/>
  <c r="AF1523"/>
  <c r="AI1522"/>
  <c r="AI1523"/>
  <c r="AG1522"/>
  <c r="AG1523"/>
  <c r="AI2323"/>
  <c r="AI2322"/>
  <c r="AG2323"/>
  <c r="AG2322"/>
  <c r="AF3379"/>
  <c r="AF3378"/>
  <c r="AI3378"/>
  <c r="AI3379"/>
  <c r="AG3378"/>
  <c r="AG3379"/>
  <c r="AI2657"/>
  <c r="AI2656"/>
  <c r="AG2657"/>
  <c r="AG2656"/>
  <c r="AH458"/>
  <c r="AH459"/>
  <c r="AF458"/>
  <c r="AF459"/>
  <c r="AI459"/>
  <c r="AI458"/>
  <c r="AI2352"/>
  <c r="AI2353"/>
  <c r="AH2353"/>
  <c r="AH2352"/>
  <c r="AE2427"/>
  <c r="AE2426"/>
  <c r="AH2427"/>
  <c r="AH2426"/>
  <c r="AF2426"/>
  <c r="AF2427"/>
  <c r="AH435"/>
  <c r="AH434"/>
  <c r="AI435"/>
  <c r="AI434"/>
  <c r="AF3354"/>
  <c r="AF3355"/>
  <c r="AI3354"/>
  <c r="AI3355"/>
  <c r="AG3354"/>
  <c r="AG3355"/>
  <c r="AH1362"/>
  <c r="AH1363"/>
  <c r="AF1363"/>
  <c r="AF1362"/>
  <c r="AI2290"/>
  <c r="AI2291"/>
  <c r="AG2291"/>
  <c r="AG2290"/>
  <c r="AE2291"/>
  <c r="AE2290"/>
  <c r="AI3090"/>
  <c r="AI3091"/>
  <c r="AF3090"/>
  <c r="AF3091"/>
  <c r="AE2337"/>
  <c r="AE2336"/>
  <c r="AH2336"/>
  <c r="AH2337"/>
  <c r="AF2336"/>
  <c r="AF2337"/>
  <c r="AI299"/>
  <c r="AI298"/>
  <c r="AG298"/>
  <c r="AG299"/>
  <c r="AI1227"/>
  <c r="AI1226"/>
  <c r="AG1226"/>
  <c r="AG1227"/>
  <c r="AE1226"/>
  <c r="AE1227"/>
  <c r="AG207"/>
  <c r="AG206"/>
  <c r="AE206"/>
  <c r="AE207"/>
  <c r="AH3562"/>
  <c r="AH3563"/>
  <c r="AF3563"/>
  <c r="AF3562"/>
  <c r="AI3563"/>
  <c r="AI3562"/>
  <c r="AH2542"/>
  <c r="AH2543"/>
  <c r="AF2543"/>
  <c r="AF2542"/>
  <c r="AI2743"/>
  <c r="AI2742"/>
  <c r="AG2743"/>
  <c r="AG2742"/>
  <c r="AE2742"/>
  <c r="AE2743"/>
  <c r="AI3225"/>
  <c r="AI3224"/>
  <c r="AG3225"/>
  <c r="AG3224"/>
  <c r="AG3598"/>
  <c r="AG3599"/>
  <c r="AE3598"/>
  <c r="AE3599"/>
  <c r="AH3599"/>
  <c r="AH3598"/>
  <c r="AH392"/>
  <c r="AH393"/>
  <c r="AF393"/>
  <c r="AF392"/>
  <c r="AI738"/>
  <c r="AI739"/>
  <c r="AF738"/>
  <c r="AF739"/>
  <c r="AE738"/>
  <c r="AE739"/>
  <c r="AF1848"/>
  <c r="AF1849"/>
  <c r="AI1848"/>
  <c r="AI1849"/>
  <c r="AG2249"/>
  <c r="AG2248"/>
  <c r="AE2249"/>
  <c r="AE2248"/>
  <c r="AH2249"/>
  <c r="AH2248"/>
  <c r="AH1667"/>
  <c r="AH1666"/>
  <c r="AF1666"/>
  <c r="AF1667"/>
  <c r="AG44"/>
  <c r="AG45"/>
  <c r="AE45"/>
  <c r="AE44"/>
  <c r="AH44"/>
  <c r="AH45"/>
  <c r="AF244"/>
  <c r="AF245"/>
  <c r="AI244"/>
  <c r="AI245"/>
  <c r="AI2467"/>
  <c r="AI2466"/>
  <c r="AG2466"/>
  <c r="AG2467"/>
  <c r="AE2466"/>
  <c r="AE2467"/>
  <c r="AE845"/>
  <c r="AE844"/>
  <c r="AH845"/>
  <c r="AH844"/>
  <c r="AF1045"/>
  <c r="AF1044"/>
  <c r="AI1045"/>
  <c r="AI1044"/>
  <c r="AG1044"/>
  <c r="AG1045"/>
  <c r="AG3523"/>
  <c r="AG3522"/>
  <c r="AE3522"/>
  <c r="AE3523"/>
  <c r="AF1900"/>
  <c r="AF1901"/>
  <c r="AI1900"/>
  <c r="AI1901"/>
  <c r="AG1901"/>
  <c r="AG1900"/>
  <c r="AF2101"/>
  <c r="AF2100"/>
  <c r="AI2101"/>
  <c r="AI2100"/>
  <c r="AG2880"/>
  <c r="AG2881"/>
  <c r="AE2881"/>
  <c r="AE2880"/>
  <c r="AH2881"/>
  <c r="AH2880"/>
  <c r="AF2829"/>
  <c r="AF2828"/>
  <c r="AI2829"/>
  <c r="AI2828"/>
  <c r="AH3029"/>
  <c r="AH3028"/>
  <c r="AF3029"/>
  <c r="AF3028"/>
  <c r="AI3029"/>
  <c r="AI3028"/>
  <c r="AG571"/>
  <c r="AG570"/>
  <c r="AE571"/>
  <c r="AE570"/>
  <c r="AE320"/>
  <c r="AE321"/>
  <c r="AH321"/>
  <c r="AH320"/>
  <c r="AF321"/>
  <c r="AF320"/>
  <c r="AG720"/>
  <c r="AG721"/>
  <c r="AE721"/>
  <c r="AE720"/>
  <c r="AG2641"/>
  <c r="AG2640"/>
  <c r="AI2641"/>
  <c r="AI2640"/>
  <c r="AF2640"/>
  <c r="AF2641"/>
  <c r="AI3311"/>
  <c r="AI3310"/>
  <c r="AG3310"/>
  <c r="AG3311"/>
  <c r="AG3511"/>
  <c r="AG3510"/>
  <c r="AE3511"/>
  <c r="AE3510"/>
  <c r="AH3510"/>
  <c r="AH3511"/>
  <c r="AI579"/>
  <c r="AI578"/>
  <c r="AG578"/>
  <c r="AG579"/>
  <c r="AF1529"/>
  <c r="AF1528"/>
  <c r="AI1529"/>
  <c r="AI1528"/>
  <c r="AG1529"/>
  <c r="AG1528"/>
  <c r="AF1929"/>
  <c r="AF1928"/>
  <c r="AI1928"/>
  <c r="AI1929"/>
  <c r="AI1506"/>
  <c r="AI1507"/>
  <c r="AG1506"/>
  <c r="AG1507"/>
  <c r="AE1507"/>
  <c r="AE1506"/>
  <c r="AF3377"/>
  <c r="AF3376"/>
  <c r="AI3377"/>
  <c r="AI3376"/>
  <c r="AF85"/>
  <c r="AF84"/>
  <c r="AI84"/>
  <c r="AI85"/>
  <c r="AG85"/>
  <c r="AG84"/>
  <c r="AF2435"/>
  <c r="AF2434"/>
  <c r="AI2434"/>
  <c r="AI2435"/>
  <c r="AI813"/>
  <c r="AI812"/>
  <c r="AG813"/>
  <c r="AG812"/>
  <c r="AE813"/>
  <c r="AE812"/>
  <c r="AG1012"/>
  <c r="AG1013"/>
  <c r="AE1013"/>
  <c r="AE1012"/>
  <c r="AI3234"/>
  <c r="AI3235"/>
  <c r="AF3234"/>
  <c r="AF3235"/>
  <c r="AE3234"/>
  <c r="AE3235"/>
  <c r="AF1612"/>
  <c r="AF1613"/>
  <c r="AE1612"/>
  <c r="AE1613"/>
  <c r="AH1813"/>
  <c r="AH1812"/>
  <c r="AI1812"/>
  <c r="AI1813"/>
  <c r="AE1813"/>
  <c r="AE1812"/>
  <c r="AF2560"/>
  <c r="AF2561"/>
  <c r="AG2560"/>
  <c r="AG2561"/>
  <c r="AE2669"/>
  <c r="AE2668"/>
  <c r="AH2669"/>
  <c r="AH2668"/>
  <c r="AF2668"/>
  <c r="AF2669"/>
  <c r="AE2869"/>
  <c r="AE2868"/>
  <c r="AH2869"/>
  <c r="AH2868"/>
  <c r="AE410"/>
  <c r="AE411"/>
  <c r="AH410"/>
  <c r="AH411"/>
  <c r="AF411"/>
  <c r="AF410"/>
  <c r="AF3596"/>
  <c r="AF3597"/>
  <c r="AI3597"/>
  <c r="AI3596"/>
  <c r="AF400"/>
  <c r="AF401"/>
  <c r="AI401"/>
  <c r="AI400"/>
  <c r="AG400"/>
  <c r="AG401"/>
  <c r="AI1338"/>
  <c r="AI1339"/>
  <c r="AG1339"/>
  <c r="AG1338"/>
  <c r="AE2288"/>
  <c r="AE2289"/>
  <c r="AH2288"/>
  <c r="AH2289"/>
  <c r="AF2288"/>
  <c r="AF2289"/>
  <c r="AG31"/>
  <c r="AG30"/>
  <c r="AE30"/>
  <c r="AE31"/>
  <c r="AG38"/>
  <c r="AG39"/>
  <c r="AE38"/>
  <c r="AE39"/>
  <c r="AH38"/>
  <c r="AH39"/>
  <c r="AI62"/>
  <c r="AI63"/>
  <c r="AG63"/>
  <c r="AG62"/>
  <c r="AF71"/>
  <c r="AF70"/>
  <c r="AI71"/>
  <c r="AI70"/>
  <c r="AG71"/>
  <c r="AG70"/>
  <c r="AE158"/>
  <c r="AE159"/>
  <c r="AH158"/>
  <c r="AH159"/>
  <c r="AG166"/>
  <c r="AG167"/>
  <c r="AE167"/>
  <c r="AE166"/>
  <c r="AH166"/>
  <c r="AH167"/>
  <c r="AG190"/>
  <c r="AG191"/>
  <c r="AE191"/>
  <c r="AE190"/>
  <c r="AI198"/>
  <c r="AI199"/>
  <c r="AG198"/>
  <c r="AG199"/>
  <c r="AE198"/>
  <c r="AE199"/>
  <c r="AI542"/>
  <c r="AI543"/>
  <c r="AG543"/>
  <c r="AG542"/>
  <c r="AG551"/>
  <c r="AG550"/>
  <c r="AE550"/>
  <c r="AE551"/>
  <c r="AH550"/>
  <c r="AH551"/>
  <c r="AG574"/>
  <c r="AG575"/>
  <c r="AE574"/>
  <c r="AE575"/>
  <c r="AE582"/>
  <c r="AE583"/>
  <c r="AH583"/>
  <c r="AH582"/>
  <c r="AF582"/>
  <c r="AF583"/>
  <c r="AH670"/>
  <c r="AH671"/>
  <c r="AF670"/>
  <c r="AF671"/>
  <c r="AF678"/>
  <c r="AF679"/>
  <c r="AI679"/>
  <c r="AI678"/>
  <c r="AG678"/>
  <c r="AG679"/>
  <c r="AF702"/>
  <c r="AF703"/>
  <c r="AI702"/>
  <c r="AI703"/>
  <c r="AH711"/>
  <c r="AH710"/>
  <c r="AF711"/>
  <c r="AF710"/>
  <c r="AI710"/>
  <c r="AI711"/>
  <c r="AE666"/>
  <c r="AE667"/>
  <c r="AH666"/>
  <c r="AH667"/>
  <c r="AI1129"/>
  <c r="AI1128"/>
  <c r="AG1128"/>
  <c r="AG1129"/>
  <c r="AE1128"/>
  <c r="AE1129"/>
  <c r="AI3294"/>
  <c r="AI3295"/>
  <c r="AG3295"/>
  <c r="AG3294"/>
  <c r="AF3302"/>
  <c r="AF3303"/>
  <c r="AI3302"/>
  <c r="AI3303"/>
  <c r="AG3303"/>
  <c r="AG3302"/>
  <c r="AE3198"/>
  <c r="AE3199"/>
  <c r="AH3199"/>
  <c r="AH3198"/>
  <c r="AF3207"/>
  <c r="AF3206"/>
  <c r="AI3206"/>
  <c r="AI3207"/>
  <c r="AG3207"/>
  <c r="AG3206"/>
  <c r="AH1304"/>
  <c r="AH1305"/>
  <c r="AF1304"/>
  <c r="AF1305"/>
  <c r="AE1320"/>
  <c r="AE1321"/>
  <c r="AH1321"/>
  <c r="AH1320"/>
  <c r="AF1320"/>
  <c r="AF1321"/>
  <c r="AE1369"/>
  <c r="AE1368"/>
  <c r="AH1369"/>
  <c r="AH1368"/>
  <c r="AG1385"/>
  <c r="AG1384"/>
  <c r="AE1385"/>
  <c r="AE1384"/>
  <c r="AH1384"/>
  <c r="AH1385"/>
  <c r="AI3423"/>
  <c r="AI3422"/>
  <c r="AG3423"/>
  <c r="AG3422"/>
  <c r="AF3431"/>
  <c r="AF3430"/>
  <c r="AI3430"/>
  <c r="AI3431"/>
  <c r="AG3431"/>
  <c r="AG3430"/>
  <c r="AI3326"/>
  <c r="AI3327"/>
  <c r="AG3326"/>
  <c r="AG3327"/>
  <c r="AG3335"/>
  <c r="AG3334"/>
  <c r="AE3335"/>
  <c r="AE3334"/>
  <c r="AH3334"/>
  <c r="AH3335"/>
  <c r="AH1822"/>
  <c r="AH1823"/>
  <c r="AF1823"/>
  <c r="AF1822"/>
  <c r="AE1830"/>
  <c r="AE1831"/>
  <c r="AH1831"/>
  <c r="AH1830"/>
  <c r="AF1830"/>
  <c r="AF1831"/>
  <c r="AI1854"/>
  <c r="AI1855"/>
  <c r="AG1854"/>
  <c r="AG1855"/>
  <c r="AG1863"/>
  <c r="AG1862"/>
  <c r="AE1863"/>
  <c r="AE1862"/>
  <c r="AH1863"/>
  <c r="AH1862"/>
  <c r="AI991"/>
  <c r="AI990"/>
  <c r="AG990"/>
  <c r="AG991"/>
  <c r="AE998"/>
  <c r="AE999"/>
  <c r="AH998"/>
  <c r="AH999"/>
  <c r="AF999"/>
  <c r="AF998"/>
  <c r="AH895"/>
  <c r="AH894"/>
  <c r="AF895"/>
  <c r="AF894"/>
  <c r="AH902"/>
  <c r="AH903"/>
  <c r="AF903"/>
  <c r="AF902"/>
  <c r="AI903"/>
  <c r="AI902"/>
  <c r="AG927"/>
  <c r="AG926"/>
  <c r="AE927"/>
  <c r="AE926"/>
  <c r="AG935"/>
  <c r="AG934"/>
  <c r="AE935"/>
  <c r="AE934"/>
  <c r="AH934"/>
  <c r="AH935"/>
  <c r="AE959"/>
  <c r="AE958"/>
  <c r="AH959"/>
  <c r="AH958"/>
  <c r="AG966"/>
  <c r="AG967"/>
  <c r="AE967"/>
  <c r="AE966"/>
  <c r="AH966"/>
  <c r="AH967"/>
  <c r="AI95"/>
  <c r="AI94"/>
  <c r="AG94"/>
  <c r="AG95"/>
  <c r="AI102"/>
  <c r="AI103"/>
  <c r="AG102"/>
  <c r="AG103"/>
  <c r="AE103"/>
  <c r="AE102"/>
  <c r="AH6"/>
  <c r="AH7"/>
  <c r="AF6"/>
  <c r="AF7"/>
  <c r="AH2081"/>
  <c r="AH2080"/>
  <c r="AF2080"/>
  <c r="AF2081"/>
  <c r="AI2080"/>
  <c r="AI2081"/>
  <c r="AI2096"/>
  <c r="AI2097"/>
  <c r="AG2096"/>
  <c r="AG2097"/>
  <c r="AF2137"/>
  <c r="AF2136"/>
  <c r="AI2136"/>
  <c r="AI2137"/>
  <c r="AG2137"/>
  <c r="AG2136"/>
  <c r="AG2153"/>
  <c r="AG2152"/>
  <c r="AE2152"/>
  <c r="AE2153"/>
  <c r="AG408"/>
  <c r="AG409"/>
  <c r="AE409"/>
  <c r="AE408"/>
  <c r="AH408"/>
  <c r="AH409"/>
  <c r="AH424"/>
  <c r="AH425"/>
  <c r="AF425"/>
  <c r="AF424"/>
  <c r="AG217"/>
  <c r="AG216"/>
  <c r="AE217"/>
  <c r="AE216"/>
  <c r="AH216"/>
  <c r="AH217"/>
  <c r="AH232"/>
  <c r="AH233"/>
  <c r="AF232"/>
  <c r="AF233"/>
  <c r="AG2329"/>
  <c r="AG2328"/>
  <c r="AE2328"/>
  <c r="AE2329"/>
  <c r="AH2328"/>
  <c r="AH2329"/>
  <c r="AH2345"/>
  <c r="AH2344"/>
  <c r="AF2344"/>
  <c r="AF2345"/>
  <c r="AE2393"/>
  <c r="AE2392"/>
  <c r="AH2392"/>
  <c r="AH2393"/>
  <c r="AF2393"/>
  <c r="AF2392"/>
  <c r="AE2409"/>
  <c r="AE2408"/>
  <c r="AH2408"/>
  <c r="AH2409"/>
  <c r="AG665"/>
  <c r="AG664"/>
  <c r="AE665"/>
  <c r="AE664"/>
  <c r="AH665"/>
  <c r="AH664"/>
  <c r="AG681"/>
  <c r="AG680"/>
  <c r="AE681"/>
  <c r="AE680"/>
  <c r="AG472"/>
  <c r="AG473"/>
  <c r="AE473"/>
  <c r="AE472"/>
  <c r="AH472"/>
  <c r="AH473"/>
  <c r="AI489"/>
  <c r="AI488"/>
  <c r="AG488"/>
  <c r="AG489"/>
  <c r="AG2334"/>
  <c r="AG2335"/>
  <c r="AE2334"/>
  <c r="AE2335"/>
  <c r="AH2335"/>
  <c r="AH2334"/>
  <c r="AG2343"/>
  <c r="AG2342"/>
  <c r="AE2343"/>
  <c r="AE2342"/>
  <c r="AI2366"/>
  <c r="AI2367"/>
  <c r="AG2366"/>
  <c r="AG2367"/>
  <c r="AE2366"/>
  <c r="AE2367"/>
  <c r="AI2374"/>
  <c r="AI2375"/>
  <c r="AG2374"/>
  <c r="AG2375"/>
  <c r="AF1502"/>
  <c r="AF1503"/>
  <c r="AI1503"/>
  <c r="AI1502"/>
  <c r="AG1503"/>
  <c r="AG1502"/>
  <c r="AH1511"/>
  <c r="AH1510"/>
  <c r="AF1511"/>
  <c r="AF1510"/>
  <c r="AE1406"/>
  <c r="AE1407"/>
  <c r="AH1406"/>
  <c r="AH1407"/>
  <c r="AF1406"/>
  <c r="AF1407"/>
  <c r="AH1414"/>
  <c r="AH1415"/>
  <c r="AF1415"/>
  <c r="AF1414"/>
  <c r="AG1438"/>
  <c r="AG1439"/>
  <c r="AE1438"/>
  <c r="AE1439"/>
  <c r="AH1439"/>
  <c r="AH1438"/>
  <c r="AE1447"/>
  <c r="AE1446"/>
  <c r="AH1447"/>
  <c r="AH1446"/>
  <c r="AH1470"/>
  <c r="AH1471"/>
  <c r="AF1470"/>
  <c r="AF1471"/>
  <c r="AI1471"/>
  <c r="AI1470"/>
  <c r="AE1479"/>
  <c r="AE1478"/>
  <c r="AH1479"/>
  <c r="AH1478"/>
  <c r="AI606"/>
  <c r="AI607"/>
  <c r="AG606"/>
  <c r="AG607"/>
  <c r="AE606"/>
  <c r="AE607"/>
  <c r="AG614"/>
  <c r="AG615"/>
  <c r="AE614"/>
  <c r="AE615"/>
  <c r="AF511"/>
  <c r="AF510"/>
  <c r="AI511"/>
  <c r="AI510"/>
  <c r="AG511"/>
  <c r="AG510"/>
  <c r="AI518"/>
  <c r="AI519"/>
  <c r="AG518"/>
  <c r="AG519"/>
  <c r="AI343"/>
  <c r="AI342"/>
  <c r="AG343"/>
  <c r="AG342"/>
  <c r="AE343"/>
  <c r="AE342"/>
  <c r="AH1071"/>
  <c r="AH1070"/>
  <c r="AF1070"/>
  <c r="AF1071"/>
  <c r="AF3018"/>
  <c r="AF3019"/>
  <c r="AI3019"/>
  <c r="AI3018"/>
  <c r="AG3019"/>
  <c r="AG3018"/>
  <c r="AI2198"/>
  <c r="AI2199"/>
  <c r="AG2199"/>
  <c r="AG2198"/>
  <c r="AH1314"/>
  <c r="AH1315"/>
  <c r="AF1315"/>
  <c r="AF1314"/>
  <c r="AI1314"/>
  <c r="AI1315"/>
  <c r="AF2739"/>
  <c r="AF2738"/>
  <c r="AI2739"/>
  <c r="AI2738"/>
  <c r="AH1280"/>
  <c r="AH1281"/>
  <c r="AF1280"/>
  <c r="AF1281"/>
  <c r="AE1280"/>
  <c r="AE1281"/>
  <c r="AF3240"/>
  <c r="AF3241"/>
  <c r="AI3240"/>
  <c r="AI3241"/>
  <c r="AF618"/>
  <c r="AF619"/>
  <c r="AI619"/>
  <c r="AI618"/>
  <c r="AG619"/>
  <c r="AG618"/>
  <c r="AH1674"/>
  <c r="AH1675"/>
  <c r="AF1675"/>
  <c r="AF1674"/>
  <c r="AF654"/>
  <c r="AF655"/>
  <c r="AI654"/>
  <c r="AI655"/>
  <c r="AG655"/>
  <c r="AG654"/>
  <c r="AH854"/>
  <c r="AH855"/>
  <c r="AF854"/>
  <c r="AF855"/>
  <c r="AF2603"/>
  <c r="AF2602"/>
  <c r="AI2602"/>
  <c r="AI2603"/>
  <c r="AG2602"/>
  <c r="AG2603"/>
  <c r="AH1582"/>
  <c r="AH1583"/>
  <c r="AF1582"/>
  <c r="AF1583"/>
  <c r="AF1783"/>
  <c r="AF1782"/>
  <c r="AI1783"/>
  <c r="AI1782"/>
  <c r="AG1783"/>
  <c r="AG1782"/>
  <c r="AF3531"/>
  <c r="AF3530"/>
  <c r="AI3531"/>
  <c r="AI3530"/>
  <c r="AF2511"/>
  <c r="AF2510"/>
  <c r="AI2510"/>
  <c r="AI2511"/>
  <c r="AG2511"/>
  <c r="AG2510"/>
  <c r="AF2711"/>
  <c r="AF2710"/>
  <c r="AI2710"/>
  <c r="AI2711"/>
  <c r="AG2451"/>
  <c r="AG2450"/>
  <c r="AE2451"/>
  <c r="AE2450"/>
  <c r="AH2450"/>
  <c r="AH2451"/>
  <c r="AG3507"/>
  <c r="AG3506"/>
  <c r="AF3506"/>
  <c r="AF3507"/>
  <c r="AF2912"/>
  <c r="AF2913"/>
  <c r="AI2912"/>
  <c r="AI2913"/>
  <c r="AG2913"/>
  <c r="AG2912"/>
  <c r="AF587"/>
  <c r="AF586"/>
  <c r="AI587"/>
  <c r="AI586"/>
  <c r="AI1387"/>
  <c r="AI1386"/>
  <c r="AF1386"/>
  <c r="AF1387"/>
  <c r="AE1386"/>
  <c r="AE1387"/>
  <c r="AI366"/>
  <c r="AI367"/>
  <c r="AH366"/>
  <c r="AH367"/>
  <c r="AE566"/>
  <c r="AE567"/>
  <c r="AG567"/>
  <c r="AG566"/>
  <c r="AF567"/>
  <c r="AF566"/>
  <c r="AH2442"/>
  <c r="AH2443"/>
  <c r="AF2442"/>
  <c r="AF2443"/>
  <c r="AG1422"/>
  <c r="AG1423"/>
  <c r="AE1422"/>
  <c r="AE1423"/>
  <c r="AH1423"/>
  <c r="AH1422"/>
  <c r="AI1623"/>
  <c r="AI1622"/>
  <c r="AG1622"/>
  <c r="AG1623"/>
  <c r="AE3370"/>
  <c r="AE3371"/>
  <c r="AH3370"/>
  <c r="AH3371"/>
  <c r="AF3371"/>
  <c r="AF3370"/>
  <c r="AG2351"/>
  <c r="AG2350"/>
  <c r="AE2351"/>
  <c r="AE2350"/>
  <c r="AF2550"/>
  <c r="AF2551"/>
  <c r="AI2551"/>
  <c r="AI2550"/>
  <c r="AG2550"/>
  <c r="AG2551"/>
  <c r="AH2577"/>
  <c r="AH2576"/>
  <c r="AF2577"/>
  <c r="AF2576"/>
  <c r="AH3278"/>
  <c r="AH3279"/>
  <c r="AF3278"/>
  <c r="AF3279"/>
  <c r="AI3278"/>
  <c r="AI3279"/>
  <c r="AI3479"/>
  <c r="AI3478"/>
  <c r="AG3478"/>
  <c r="AG3479"/>
  <c r="AI1827"/>
  <c r="AI1826"/>
  <c r="AG1827"/>
  <c r="AG1826"/>
  <c r="AE1826"/>
  <c r="AE1827"/>
  <c r="AG204"/>
  <c r="AG205"/>
  <c r="AE204"/>
  <c r="AE205"/>
  <c r="AF404"/>
  <c r="AF405"/>
  <c r="AI404"/>
  <c r="AI405"/>
  <c r="AG405"/>
  <c r="AG404"/>
  <c r="AF2882"/>
  <c r="AF2883"/>
  <c r="AI2882"/>
  <c r="AI2883"/>
  <c r="AH1261"/>
  <c r="AH1260"/>
  <c r="AF1261"/>
  <c r="AF1260"/>
  <c r="AI1260"/>
  <c r="AI1261"/>
  <c r="AI1461"/>
  <c r="AI1460"/>
  <c r="AG1461"/>
  <c r="AG1460"/>
  <c r="AE1585"/>
  <c r="AE1584"/>
  <c r="AH1584"/>
  <c r="AH1585"/>
  <c r="AF1585"/>
  <c r="AF1584"/>
  <c r="AI2188"/>
  <c r="AI2189"/>
  <c r="AG2188"/>
  <c r="AG2189"/>
  <c r="AH2388"/>
  <c r="AH2389"/>
  <c r="AF2388"/>
  <c r="AF2389"/>
  <c r="AI2389"/>
  <c r="AI2388"/>
  <c r="AH3465"/>
  <c r="AH3464"/>
  <c r="AF3464"/>
  <c r="AF3465"/>
  <c r="AG3117"/>
  <c r="AG3116"/>
  <c r="AE3116"/>
  <c r="AE3117"/>
  <c r="AH3117"/>
  <c r="AH3116"/>
  <c r="AE3316"/>
  <c r="AE3317"/>
  <c r="AH3316"/>
  <c r="AH3317"/>
  <c r="AG731"/>
  <c r="AG730"/>
  <c r="AE730"/>
  <c r="AE731"/>
  <c r="AH730"/>
  <c r="AH731"/>
  <c r="AG640"/>
  <c r="AG641"/>
  <c r="AE640"/>
  <c r="AE641"/>
  <c r="AE1041"/>
  <c r="AE1040"/>
  <c r="AH1041"/>
  <c r="AH1040"/>
  <c r="AF1041"/>
  <c r="AF1040"/>
  <c r="AE1787"/>
  <c r="AE1786"/>
  <c r="AH1786"/>
  <c r="AH1787"/>
  <c r="AI3192"/>
  <c r="AI3193"/>
  <c r="AG3193"/>
  <c r="AG3192"/>
  <c r="AE3192"/>
  <c r="AE3193"/>
  <c r="AF3418"/>
  <c r="AF3419"/>
  <c r="AI3418"/>
  <c r="AI3419"/>
  <c r="AH2241"/>
  <c r="AH2240"/>
  <c r="AG2240"/>
  <c r="AG2241"/>
  <c r="AE2240"/>
  <c r="AE2241"/>
  <c r="AI2030"/>
  <c r="AI2031"/>
  <c r="AG2031"/>
  <c r="AG2030"/>
  <c r="AG2230"/>
  <c r="AG2231"/>
  <c r="AE2231"/>
  <c r="AE2230"/>
  <c r="AH2231"/>
  <c r="AH2230"/>
  <c r="AI2192"/>
  <c r="AI2193"/>
  <c r="AG2192"/>
  <c r="AG2193"/>
  <c r="AG3086"/>
  <c r="AG3087"/>
  <c r="AE3087"/>
  <c r="AE3086"/>
  <c r="AH3086"/>
  <c r="AH3087"/>
  <c r="AG3287"/>
  <c r="AG3286"/>
  <c r="AE3286"/>
  <c r="AE3287"/>
  <c r="AG226"/>
  <c r="AG227"/>
  <c r="AI227"/>
  <c r="AI226"/>
  <c r="AF226"/>
  <c r="AF227"/>
  <c r="AH824"/>
  <c r="AH825"/>
  <c r="AF824"/>
  <c r="AF825"/>
  <c r="AG1224"/>
  <c r="AG1225"/>
  <c r="AE1224"/>
  <c r="AE1225"/>
  <c r="AH1225"/>
  <c r="AH1224"/>
  <c r="AF1154"/>
  <c r="AF1155"/>
  <c r="AI1155"/>
  <c r="AI1154"/>
  <c r="AH2680"/>
  <c r="AH2681"/>
  <c r="AF2681"/>
  <c r="AF2680"/>
  <c r="AI2680"/>
  <c r="AI2681"/>
  <c r="AH3073"/>
  <c r="AH3072"/>
  <c r="AF3073"/>
  <c r="AF3072"/>
  <c r="AI1955"/>
  <c r="AI1954"/>
  <c r="AG1955"/>
  <c r="AG1954"/>
  <c r="AE1955"/>
  <c r="AE1954"/>
  <c r="AE332"/>
  <c r="AE333"/>
  <c r="AH332"/>
  <c r="AH333"/>
  <c r="AE533"/>
  <c r="AE532"/>
  <c r="AH532"/>
  <c r="AH533"/>
  <c r="AF532"/>
  <c r="AF533"/>
  <c r="AG3010"/>
  <c r="AG3011"/>
  <c r="AE3010"/>
  <c r="AE3011"/>
  <c r="AF1389"/>
  <c r="AF1388"/>
  <c r="AI1388"/>
  <c r="AI1389"/>
  <c r="AG1389"/>
  <c r="AG1388"/>
  <c r="AH1588"/>
  <c r="AH1589"/>
  <c r="AF1589"/>
  <c r="AF1588"/>
  <c r="AF1856"/>
  <c r="AF1857"/>
  <c r="AI1857"/>
  <c r="AI1856"/>
  <c r="AG1857"/>
  <c r="AG1856"/>
  <c r="AE2316"/>
  <c r="AE2317"/>
  <c r="AH2316"/>
  <c r="AH2317"/>
  <c r="AI2517"/>
  <c r="AI2516"/>
  <c r="AG2516"/>
  <c r="AG2517"/>
  <c r="AE2517"/>
  <c r="AE2516"/>
  <c r="AG59"/>
  <c r="AG58"/>
  <c r="AE59"/>
  <c r="AE58"/>
  <c r="AG3245"/>
  <c r="AG3244"/>
  <c r="AE3244"/>
  <c r="AE3245"/>
  <c r="AH3244"/>
  <c r="AH3245"/>
  <c r="AE3444"/>
  <c r="AE3445"/>
  <c r="AH3445"/>
  <c r="AH3444"/>
  <c r="AE1601"/>
  <c r="AE1600"/>
  <c r="AH1601"/>
  <c r="AH1600"/>
  <c r="AF1601"/>
  <c r="AF1600"/>
  <c r="AH2798"/>
  <c r="AH2799"/>
  <c r="AF2799"/>
  <c r="AF2798"/>
  <c r="AH2998"/>
  <c r="AH2999"/>
  <c r="AF2998"/>
  <c r="AF2999"/>
  <c r="AI2998"/>
  <c r="AI2999"/>
  <c r="AH67"/>
  <c r="AH66"/>
  <c r="AF66"/>
  <c r="AF67"/>
  <c r="AE160"/>
  <c r="AE161"/>
  <c r="AE176"/>
  <c r="AE177"/>
  <c r="AH177"/>
  <c r="AH176"/>
  <c r="AF177"/>
  <c r="AF176"/>
  <c r="AE225"/>
  <c r="AE224"/>
  <c r="AH224"/>
  <c r="AH225"/>
  <c r="AI240"/>
  <c r="AI241"/>
  <c r="AG240"/>
  <c r="AG241"/>
  <c r="AE240"/>
  <c r="AE241"/>
  <c r="AH288"/>
  <c r="AH289"/>
  <c r="AF289"/>
  <c r="AF288"/>
  <c r="AI304"/>
  <c r="AI305"/>
  <c r="AG305"/>
  <c r="AG304"/>
  <c r="AE305"/>
  <c r="AE304"/>
  <c r="AI2876"/>
  <c r="AI2877"/>
  <c r="AG2876"/>
  <c r="AG2877"/>
  <c r="AH2884"/>
  <c r="AH2885"/>
  <c r="AF2885"/>
  <c r="AF2884"/>
  <c r="AI2885"/>
  <c r="AI2884"/>
  <c r="AI2781"/>
  <c r="AI2780"/>
  <c r="AG2781"/>
  <c r="AG2780"/>
  <c r="AG2788"/>
  <c r="AG2789"/>
  <c r="AE2789"/>
  <c r="AE2788"/>
  <c r="AH2789"/>
  <c r="AH2788"/>
  <c r="AE1201"/>
  <c r="AE1200"/>
  <c r="AH1201"/>
  <c r="AH1200"/>
  <c r="AG1264"/>
  <c r="AG1265"/>
  <c r="AE1265"/>
  <c r="AE1264"/>
  <c r="AH1265"/>
  <c r="AH1264"/>
  <c r="AG3389"/>
  <c r="AG3388"/>
  <c r="AE3388"/>
  <c r="AE3389"/>
  <c r="AF3396"/>
  <c r="AF3397"/>
  <c r="AI3397"/>
  <c r="AI3396"/>
  <c r="AG3397"/>
  <c r="AG3396"/>
  <c r="AE3292"/>
  <c r="AE3293"/>
  <c r="AH3292"/>
  <c r="AH3293"/>
  <c r="AH3301"/>
  <c r="AH3300"/>
  <c r="AF3300"/>
  <c r="AF3301"/>
  <c r="AI3301"/>
  <c r="AI3300"/>
  <c r="AG143"/>
  <c r="AG142"/>
  <c r="AE143"/>
  <c r="AE142"/>
  <c r="AF2090"/>
  <c r="AF2091"/>
  <c r="AI2090"/>
  <c r="AI2091"/>
  <c r="AG2091"/>
  <c r="AG2090"/>
  <c r="AI1271"/>
  <c r="AI1270"/>
  <c r="AG1270"/>
  <c r="AG1271"/>
  <c r="AE1998"/>
  <c r="AE1999"/>
  <c r="AH1998"/>
  <c r="AH1999"/>
  <c r="AF1999"/>
  <c r="AF1998"/>
  <c r="AE1939"/>
  <c r="AE1938"/>
  <c r="AG1939"/>
  <c r="AG1938"/>
  <c r="AF717"/>
  <c r="AF716"/>
  <c r="AI716"/>
  <c r="AI717"/>
  <c r="AG716"/>
  <c r="AG717"/>
  <c r="AI3000"/>
  <c r="AI3001"/>
  <c r="AG3001"/>
  <c r="AG3000"/>
  <c r="AG1353"/>
  <c r="AG1352"/>
  <c r="AE1353"/>
  <c r="AE1352"/>
  <c r="AH1353"/>
  <c r="AH1352"/>
  <c r="AH1346"/>
  <c r="AH1347"/>
  <c r="AF1347"/>
  <c r="AF1346"/>
  <c r="AG3064"/>
  <c r="AG3065"/>
  <c r="AE3065"/>
  <c r="AE3064"/>
  <c r="AH3064"/>
  <c r="AH3065"/>
  <c r="AI3457"/>
  <c r="AI3456"/>
  <c r="AG3457"/>
  <c r="AG3456"/>
  <c r="AF2275"/>
  <c r="AF2274"/>
  <c r="AE2275"/>
  <c r="AE2274"/>
  <c r="AH2274"/>
  <c r="AH2275"/>
  <c r="AF652"/>
  <c r="AF653"/>
  <c r="AI652"/>
  <c r="AI653"/>
  <c r="AE853"/>
  <c r="AE852"/>
  <c r="AH853"/>
  <c r="AH852"/>
  <c r="AF853"/>
  <c r="AF852"/>
  <c r="AI3202"/>
  <c r="AI3203"/>
  <c r="AG3203"/>
  <c r="AG3202"/>
  <c r="AH1580"/>
  <c r="AH1581"/>
  <c r="AF1580"/>
  <c r="AF1581"/>
  <c r="AI1580"/>
  <c r="AI1581"/>
  <c r="AH1780"/>
  <c r="AH1781"/>
  <c r="AF1781"/>
  <c r="AF1780"/>
  <c r="AF1984"/>
  <c r="AF1985"/>
  <c r="AI1985"/>
  <c r="AI1984"/>
  <c r="AG1984"/>
  <c r="AG1985"/>
  <c r="AH2380"/>
  <c r="AH2381"/>
  <c r="AF2380"/>
  <c r="AF2381"/>
  <c r="AH2581"/>
  <c r="AH2580"/>
  <c r="AF2580"/>
  <c r="AF2581"/>
  <c r="AI2580"/>
  <c r="AI2581"/>
  <c r="AG251"/>
  <c r="AG250"/>
  <c r="AE250"/>
  <c r="AE251"/>
  <c r="AI3436"/>
  <c r="AI3437"/>
  <c r="AG3437"/>
  <c r="AG3436"/>
  <c r="AE3437"/>
  <c r="AE3436"/>
  <c r="AG81"/>
  <c r="AG80"/>
  <c r="AE80"/>
  <c r="AE81"/>
  <c r="AE1178"/>
  <c r="AE1179"/>
  <c r="AH1178"/>
  <c r="AH1179"/>
  <c r="AF1178"/>
  <c r="AF1179"/>
  <c r="AH1968"/>
  <c r="AH1969"/>
  <c r="AF1969"/>
  <c r="AF1968"/>
  <c r="AF2107"/>
  <c r="AF2106"/>
  <c r="AI2107"/>
  <c r="AI2106"/>
  <c r="AG2106"/>
  <c r="AG2107"/>
  <c r="AG115"/>
  <c r="AG114"/>
  <c r="AH114"/>
  <c r="AH115"/>
  <c r="AI1059"/>
  <c r="AI1058"/>
  <c r="AG1059"/>
  <c r="AG1058"/>
  <c r="AE1058"/>
  <c r="AE1059"/>
  <c r="AH2488"/>
  <c r="AH2489"/>
  <c r="AF2488"/>
  <c r="AF2489"/>
  <c r="AG2889"/>
  <c r="AG2888"/>
  <c r="AE2888"/>
  <c r="AE2889"/>
  <c r="AH2889"/>
  <c r="AH2888"/>
  <c r="AH2114"/>
  <c r="AH2115"/>
  <c r="AF2114"/>
  <c r="AF2115"/>
  <c r="AG492"/>
  <c r="AG493"/>
  <c r="AE493"/>
  <c r="AE492"/>
  <c r="AH492"/>
  <c r="AH493"/>
  <c r="AE693"/>
  <c r="AE692"/>
  <c r="AH692"/>
  <c r="AH693"/>
  <c r="AE3043"/>
  <c r="AE3042"/>
  <c r="AH3042"/>
  <c r="AH3043"/>
  <c r="AF3043"/>
  <c r="AF3042"/>
  <c r="AI1420"/>
  <c r="AI1421"/>
  <c r="AG1421"/>
  <c r="AG1420"/>
  <c r="AH1620"/>
  <c r="AH1621"/>
  <c r="AF1621"/>
  <c r="AF1620"/>
  <c r="AI1620"/>
  <c r="AI1621"/>
  <c r="AF1920"/>
  <c r="AF1921"/>
  <c r="AI1920"/>
  <c r="AI1921"/>
  <c r="AI2348"/>
  <c r="AI2349"/>
  <c r="AG2349"/>
  <c r="AG2348"/>
  <c r="AE2349"/>
  <c r="AE2348"/>
  <c r="AF2549"/>
  <c r="AF2548"/>
  <c r="AI2548"/>
  <c r="AI2549"/>
  <c r="AE3528"/>
  <c r="AE3529"/>
  <c r="AG3529"/>
  <c r="AG3528"/>
  <c r="AI3529"/>
  <c r="AI3528"/>
  <c r="AG3149"/>
  <c r="AG3148"/>
  <c r="AE3149"/>
  <c r="AE3148"/>
  <c r="AF3349"/>
  <c r="AF3348"/>
  <c r="AH3348"/>
  <c r="AH3349"/>
  <c r="AE3348"/>
  <c r="AE3349"/>
  <c r="AE1019"/>
  <c r="AE1018"/>
  <c r="AH1018"/>
  <c r="AH1019"/>
  <c r="AG1648"/>
  <c r="AG1649"/>
  <c r="AE1648"/>
  <c r="AE1649"/>
  <c r="AH1648"/>
  <c r="AH1649"/>
  <c r="AH1616"/>
  <c r="AH1617"/>
  <c r="AF1616"/>
  <c r="AF1617"/>
  <c r="AI1946"/>
  <c r="AI1947"/>
  <c r="AG1947"/>
  <c r="AG1946"/>
  <c r="AE1947"/>
  <c r="AE1946"/>
  <c r="AG3513"/>
  <c r="AG3512"/>
  <c r="AE3512"/>
  <c r="AE3513"/>
  <c r="AH2874"/>
  <c r="AH2875"/>
  <c r="AE2875"/>
  <c r="AE2874"/>
  <c r="AI2874"/>
  <c r="AI2875"/>
  <c r="AI883"/>
  <c r="AI882"/>
  <c r="AH883"/>
  <c r="AH882"/>
  <c r="AH3106"/>
  <c r="AH3107"/>
  <c r="AF3107"/>
  <c r="AF3106"/>
  <c r="AI3106"/>
  <c r="AI3107"/>
  <c r="AF3219"/>
  <c r="AF3218"/>
  <c r="AI3218"/>
  <c r="AI3219"/>
  <c r="AG2593"/>
  <c r="AG2592"/>
  <c r="AE2592"/>
  <c r="AE2593"/>
  <c r="AH2592"/>
  <c r="AH2593"/>
  <c r="AG426"/>
  <c r="AG427"/>
  <c r="AE427"/>
  <c r="AE426"/>
  <c r="AH1354"/>
  <c r="AH1355"/>
  <c r="AF1355"/>
  <c r="AF1354"/>
  <c r="AI1355"/>
  <c r="AI1354"/>
  <c r="AG334"/>
  <c r="AG335"/>
  <c r="AE334"/>
  <c r="AE335"/>
  <c r="AE535"/>
  <c r="AE534"/>
  <c r="AH535"/>
  <c r="AH534"/>
  <c r="AF535"/>
  <c r="AF534"/>
  <c r="AE2155"/>
  <c r="AE2154"/>
  <c r="AH2155"/>
  <c r="AH2154"/>
  <c r="AF1135"/>
  <c r="AF1134"/>
  <c r="AI1134"/>
  <c r="AI1135"/>
  <c r="AG1134"/>
  <c r="AG1135"/>
  <c r="AE1335"/>
  <c r="AE1334"/>
  <c r="AH1334"/>
  <c r="AH1335"/>
  <c r="AG3210"/>
  <c r="AG3211"/>
  <c r="AE3210"/>
  <c r="AE3211"/>
  <c r="AH3211"/>
  <c r="AH3210"/>
  <c r="AG2190"/>
  <c r="AG2191"/>
  <c r="AE2190"/>
  <c r="AE2191"/>
  <c r="AF3050"/>
  <c r="AF3051"/>
  <c r="AI3050"/>
  <c r="AI3051"/>
  <c r="AG3051"/>
  <c r="AG3050"/>
  <c r="AF2027"/>
  <c r="AF2026"/>
  <c r="AI2026"/>
  <c r="AI2027"/>
  <c r="AH2682"/>
  <c r="AH2683"/>
  <c r="AF2682"/>
  <c r="AF2683"/>
  <c r="AI2683"/>
  <c r="AI2682"/>
  <c r="AE690"/>
  <c r="AE691"/>
  <c r="AH691"/>
  <c r="AH690"/>
  <c r="AI1619"/>
  <c r="AI1618"/>
  <c r="AF1619"/>
  <c r="AF1618"/>
  <c r="AE1619"/>
  <c r="AE1618"/>
  <c r="AI2546"/>
  <c r="AI2547"/>
  <c r="AG2547"/>
  <c r="AG2546"/>
  <c r="AE3347"/>
  <c r="AE3346"/>
  <c r="AH3346"/>
  <c r="AH3347"/>
  <c r="AF3347"/>
  <c r="AF3346"/>
  <c r="AG2849"/>
  <c r="AG2848"/>
  <c r="AE2848"/>
  <c r="AE2849"/>
  <c r="AE554"/>
  <c r="AE555"/>
  <c r="AH554"/>
  <c r="AH555"/>
  <c r="AF554"/>
  <c r="AF555"/>
  <c r="AI1483"/>
  <c r="AI1482"/>
  <c r="AG1483"/>
  <c r="AG1482"/>
  <c r="AI463"/>
  <c r="AI462"/>
  <c r="AG463"/>
  <c r="AG462"/>
  <c r="AE463"/>
  <c r="AE462"/>
  <c r="AE662"/>
  <c r="AE663"/>
  <c r="AH662"/>
  <c r="AH663"/>
  <c r="AF403"/>
  <c r="AF402"/>
  <c r="AI402"/>
  <c r="AI403"/>
  <c r="AH403"/>
  <c r="AH402"/>
  <c r="AG3451"/>
  <c r="AG3450"/>
  <c r="AE3450"/>
  <c r="AE3451"/>
  <c r="AI1458"/>
  <c r="AI1459"/>
  <c r="AH1459"/>
  <c r="AH1458"/>
  <c r="AF1459"/>
  <c r="AF1458"/>
  <c r="AH2386"/>
  <c r="AH2387"/>
  <c r="AF2386"/>
  <c r="AF2387"/>
  <c r="AF3315"/>
  <c r="AF3314"/>
  <c r="AI3314"/>
  <c r="AI3315"/>
  <c r="AG3315"/>
  <c r="AG3314"/>
  <c r="AF2272"/>
  <c r="AF2273"/>
  <c r="AH2272"/>
  <c r="AH2273"/>
  <c r="AH395"/>
  <c r="AH394"/>
  <c r="AF395"/>
  <c r="AF394"/>
  <c r="AI394"/>
  <c r="AI395"/>
  <c r="AH1323"/>
  <c r="AH1322"/>
  <c r="AF1323"/>
  <c r="AF1322"/>
  <c r="AG302"/>
  <c r="AG303"/>
  <c r="AE302"/>
  <c r="AE303"/>
  <c r="AH302"/>
  <c r="AH303"/>
  <c r="AI503"/>
  <c r="AI502"/>
  <c r="AG503"/>
  <c r="AG502"/>
  <c r="AH2250"/>
  <c r="AH2251"/>
  <c r="AF2250"/>
  <c r="AF2251"/>
  <c r="AE2251"/>
  <c r="AE2250"/>
  <c r="AF1231"/>
  <c r="AF1230"/>
  <c r="AI1231"/>
  <c r="AI1230"/>
  <c r="AF919"/>
  <c r="AF918"/>
  <c r="AI919"/>
  <c r="AI918"/>
  <c r="AG918"/>
  <c r="AG919"/>
  <c r="AH3161"/>
  <c r="AH3160"/>
  <c r="AF3161"/>
  <c r="AF3160"/>
  <c r="AI3566"/>
  <c r="AI3567"/>
  <c r="AG3567"/>
  <c r="AG3566"/>
  <c r="AE3566"/>
  <c r="AE3567"/>
  <c r="AF329"/>
  <c r="AF328"/>
  <c r="AI328"/>
  <c r="AI329"/>
  <c r="AH835"/>
  <c r="AH834"/>
  <c r="AF834"/>
  <c r="AF835"/>
  <c r="AI835"/>
  <c r="AI834"/>
  <c r="AF2040"/>
  <c r="AF2041"/>
  <c r="AI2041"/>
  <c r="AI2040"/>
  <c r="AH2440"/>
  <c r="AH2441"/>
  <c r="AF2440"/>
  <c r="AF2441"/>
  <c r="AI2440"/>
  <c r="AI2441"/>
  <c r="AF1762"/>
  <c r="AF1763"/>
  <c r="AI1763"/>
  <c r="AI1762"/>
  <c r="AG141"/>
  <c r="AG140"/>
  <c r="AE140"/>
  <c r="AE141"/>
  <c r="AH141"/>
  <c r="AH140"/>
  <c r="AE341"/>
  <c r="AE340"/>
  <c r="AH341"/>
  <c r="AH340"/>
  <c r="AE2691"/>
  <c r="AE2690"/>
  <c r="AH2690"/>
  <c r="AH2691"/>
  <c r="AF2691"/>
  <c r="AF2690"/>
  <c r="AG1069"/>
  <c r="AG1068"/>
  <c r="AE1068"/>
  <c r="AE1069"/>
  <c r="AF1269"/>
  <c r="AF1268"/>
  <c r="AI1268"/>
  <c r="AI1269"/>
  <c r="AG1269"/>
  <c r="AG1268"/>
  <c r="AI3491"/>
  <c r="AI3490"/>
  <c r="AF3490"/>
  <c r="AF3491"/>
  <c r="AG1868"/>
  <c r="AG1869"/>
  <c r="AE1868"/>
  <c r="AE1869"/>
  <c r="AH1868"/>
  <c r="AH1869"/>
  <c r="AH2069"/>
  <c r="AH2068"/>
  <c r="AF2069"/>
  <c r="AF2068"/>
  <c r="AE3081"/>
  <c r="AE3080"/>
  <c r="AH3081"/>
  <c r="AH3080"/>
  <c r="AF3081"/>
  <c r="AF3080"/>
  <c r="AH2925"/>
  <c r="AH2924"/>
  <c r="AF2924"/>
  <c r="AF2925"/>
  <c r="AH2391"/>
  <c r="AH2390"/>
  <c r="AF2390"/>
  <c r="AF2391"/>
  <c r="AI2391"/>
  <c r="AI2390"/>
  <c r="AI2257"/>
  <c r="AI2256"/>
  <c r="AG2256"/>
  <c r="AG2257"/>
  <c r="AG3119"/>
  <c r="AG3118"/>
  <c r="AE3118"/>
  <c r="AE3119"/>
  <c r="AH3118"/>
  <c r="AH3119"/>
  <c r="AH3318"/>
  <c r="AH3319"/>
  <c r="AF3319"/>
  <c r="AF3318"/>
  <c r="AG258"/>
  <c r="AG259"/>
  <c r="AE259"/>
  <c r="AE258"/>
  <c r="AH259"/>
  <c r="AH258"/>
  <c r="AG889"/>
  <c r="AG888"/>
  <c r="AE888"/>
  <c r="AE889"/>
  <c r="AE1288"/>
  <c r="AE1289"/>
  <c r="AH1288"/>
  <c r="AH1289"/>
  <c r="AF1289"/>
  <c r="AF1288"/>
  <c r="AE2016"/>
  <c r="AE2017"/>
  <c r="AG2016"/>
  <c r="AG2017"/>
  <c r="AF267"/>
  <c r="AF266"/>
  <c r="AH266"/>
  <c r="AH267"/>
  <c r="AE267"/>
  <c r="AE266"/>
  <c r="AH1195"/>
  <c r="AH1194"/>
  <c r="AF1195"/>
  <c r="AF1194"/>
  <c r="AG175"/>
  <c r="AG174"/>
  <c r="AE175"/>
  <c r="AE174"/>
  <c r="AH175"/>
  <c r="AH174"/>
  <c r="AF374"/>
  <c r="AF375"/>
  <c r="AI374"/>
  <c r="AI375"/>
  <c r="AE2123"/>
  <c r="AE2122"/>
  <c r="AH2122"/>
  <c r="AH2123"/>
  <c r="AF2122"/>
  <c r="AF2123"/>
  <c r="AH1102"/>
  <c r="AH1103"/>
  <c r="AF1102"/>
  <c r="AF1103"/>
  <c r="AG1303"/>
  <c r="AG1302"/>
  <c r="AE1302"/>
  <c r="AE1303"/>
  <c r="AH1303"/>
  <c r="AH1302"/>
  <c r="AH2922"/>
  <c r="AH2923"/>
  <c r="AE2922"/>
  <c r="AE2923"/>
  <c r="AG1903"/>
  <c r="AG1902"/>
  <c r="AH1902"/>
  <c r="AH1903"/>
  <c r="AE1903"/>
  <c r="AE1902"/>
  <c r="AH2102"/>
  <c r="AH2103"/>
  <c r="AG2102"/>
  <c r="AG2103"/>
  <c r="AI1936"/>
  <c r="AI1937"/>
  <c r="AG1936"/>
  <c r="AG1937"/>
  <c r="AE1937"/>
  <c r="AE1936"/>
  <c r="AI2959"/>
  <c r="AI2958"/>
  <c r="AG2959"/>
  <c r="AG2958"/>
  <c r="AE3159"/>
  <c r="AE3158"/>
  <c r="AH3158"/>
  <c r="AH3159"/>
  <c r="AF3158"/>
  <c r="AF3159"/>
  <c r="AF98"/>
  <c r="AF99"/>
  <c r="AI98"/>
  <c r="AI99"/>
  <c r="AE568"/>
  <c r="AE569"/>
  <c r="AH569"/>
  <c r="AH568"/>
  <c r="AF568"/>
  <c r="AF569"/>
  <c r="AG969"/>
  <c r="AG968"/>
  <c r="AE968"/>
  <c r="AE969"/>
  <c r="AE1027"/>
  <c r="AE1026"/>
  <c r="AG1026"/>
  <c r="AG1027"/>
  <c r="AF1027"/>
  <c r="AF1026"/>
  <c r="AI2425"/>
  <c r="AI2424"/>
  <c r="AG2425"/>
  <c r="AG2424"/>
  <c r="AH2825"/>
  <c r="AH2824"/>
  <c r="AF2825"/>
  <c r="AF2824"/>
  <c r="AI2824"/>
  <c r="AI2825"/>
  <c r="AF1003"/>
  <c r="AF1002"/>
  <c r="AI1003"/>
  <c r="AI1002"/>
  <c r="AG3560"/>
  <c r="AG3561"/>
  <c r="AE3560"/>
  <c r="AE3561"/>
  <c r="AH3561"/>
  <c r="AH3560"/>
  <c r="AH784"/>
  <c r="AH785"/>
  <c r="AF785"/>
  <c r="AF784"/>
  <c r="AG1658"/>
  <c r="AG1659"/>
  <c r="AE1659"/>
  <c r="AE1658"/>
  <c r="AH1659"/>
  <c r="AH1658"/>
  <c r="AF2929"/>
  <c r="AF2928"/>
  <c r="AI2928"/>
  <c r="AI2929"/>
  <c r="AI2586"/>
  <c r="AI2587"/>
  <c r="AH2587"/>
  <c r="AH2586"/>
  <c r="AF2587"/>
  <c r="AF2586"/>
  <c r="AG595"/>
  <c r="AG594"/>
  <c r="AI594"/>
  <c r="AI595"/>
  <c r="AI3514"/>
  <c r="AI3515"/>
  <c r="AG3514"/>
  <c r="AG3515"/>
  <c r="AE3515"/>
  <c r="AE3514"/>
  <c r="AE1523"/>
  <c r="AE1522"/>
  <c r="AH1523"/>
  <c r="AH1522"/>
  <c r="AE2323"/>
  <c r="AE2322"/>
  <c r="AH2322"/>
  <c r="AH2323"/>
  <c r="AF2322"/>
  <c r="AF2323"/>
  <c r="AE3378"/>
  <c r="AE3379"/>
  <c r="AH3378"/>
  <c r="AH3379"/>
  <c r="AE2656"/>
  <c r="AE2657"/>
  <c r="AH2657"/>
  <c r="AH2656"/>
  <c r="AF2657"/>
  <c r="AF2656"/>
  <c r="AG459"/>
  <c r="AG458"/>
  <c r="AE458"/>
  <c r="AE459"/>
  <c r="AF2353"/>
  <c r="AF2352"/>
  <c r="AE2352"/>
  <c r="AE2353"/>
  <c r="AG2353"/>
  <c r="AG2352"/>
  <c r="AI2427"/>
  <c r="AI2426"/>
  <c r="AG2426"/>
  <c r="AG2427"/>
  <c r="AF435"/>
  <c r="AF434"/>
  <c r="AE434"/>
  <c r="AE435"/>
  <c r="AG434"/>
  <c r="AG435"/>
  <c r="AE3355"/>
  <c r="AE3354"/>
  <c r="AH3354"/>
  <c r="AH3355"/>
  <c r="AI1362"/>
  <c r="AI1363"/>
  <c r="AG1362"/>
  <c r="AG1363"/>
  <c r="AE1363"/>
  <c r="AE1362"/>
  <c r="AH2291"/>
  <c r="AH2290"/>
  <c r="AF2291"/>
  <c r="AF2290"/>
  <c r="AG3090"/>
  <c r="AG3091"/>
  <c r="AH3091"/>
  <c r="AH3090"/>
  <c r="AE3091"/>
  <c r="AE3090"/>
  <c r="AI2336"/>
  <c r="AI2337"/>
  <c r="AG2336"/>
  <c r="AG2337"/>
  <c r="AE298"/>
  <c r="AE299"/>
  <c r="AH299"/>
  <c r="AH298"/>
  <c r="AF298"/>
  <c r="AF299"/>
  <c r="AH1226"/>
  <c r="AH1227"/>
  <c r="AF1226"/>
  <c r="AF1227"/>
  <c r="AH206"/>
  <c r="AH207"/>
  <c r="AF207"/>
  <c r="AF206"/>
  <c r="AI206"/>
  <c r="AI207"/>
  <c r="AG3563"/>
  <c r="AG3562"/>
  <c r="AE3562"/>
  <c r="AE3563"/>
  <c r="AI2543"/>
  <c r="AI2542"/>
  <c r="AG2543"/>
  <c r="AG2542"/>
  <c r="AE2543"/>
  <c r="AE2542"/>
  <c r="AH2742"/>
  <c r="AH2743"/>
  <c r="AF2742"/>
  <c r="AF2743"/>
  <c r="AE3225"/>
  <c r="AE3224"/>
  <c r="AH3225"/>
  <c r="AH3224"/>
  <c r="AF3225"/>
  <c r="AF3224"/>
  <c r="AF3598"/>
  <c r="AF3599"/>
  <c r="AI3598"/>
  <c r="AI3599"/>
  <c r="AI392"/>
  <c r="AI393"/>
  <c r="AG393"/>
  <c r="AG392"/>
  <c r="AE392"/>
  <c r="AE393"/>
  <c r="AH738"/>
  <c r="AH739"/>
  <c r="AG739"/>
  <c r="AG738"/>
  <c r="AG1849"/>
  <c r="AG1848"/>
  <c r="AE1848"/>
  <c r="AE1849"/>
  <c r="AH1849"/>
  <c r="AH1848"/>
  <c r="AF2248"/>
  <c r="AF2249"/>
  <c r="AI2249"/>
  <c r="AI2248"/>
  <c r="AI1667"/>
  <c r="AI1666"/>
  <c r="AG1666"/>
  <c r="AG1667"/>
  <c r="AE1667"/>
  <c r="AE1666"/>
  <c r="AF45"/>
  <c r="AF44"/>
  <c r="AI45"/>
  <c r="AI44"/>
  <c r="AG245"/>
  <c r="AG244"/>
  <c r="AE245"/>
  <c r="AE244"/>
  <c r="AH244"/>
  <c r="AH245"/>
  <c r="AH2466"/>
  <c r="AH2467"/>
  <c r="AF2466"/>
  <c r="AF2467"/>
  <c r="AF845"/>
  <c r="AF844"/>
  <c r="AI845"/>
  <c r="AI844"/>
  <c r="AG845"/>
  <c r="AG844"/>
  <c r="AE1045"/>
  <c r="AE1044"/>
  <c r="AH1045"/>
  <c r="AH1044"/>
  <c r="AH3522"/>
  <c r="AH3523"/>
  <c r="AF3522"/>
  <c r="AF3523"/>
  <c r="AI3523"/>
  <c r="AI3522"/>
  <c r="AE1901"/>
  <c r="AE1900"/>
  <c r="AH1901"/>
  <c r="AH1900"/>
  <c r="AG2100"/>
  <c r="AG2101"/>
  <c r="AE2101"/>
  <c r="AE2100"/>
  <c r="AH2100"/>
  <c r="AH2101"/>
  <c r="AF2881"/>
  <c r="AF2880"/>
  <c r="AI2880"/>
  <c r="AI2881"/>
  <c r="AG2829"/>
  <c r="AG2828"/>
  <c r="AE2829"/>
  <c r="AE2828"/>
  <c r="AH2828"/>
  <c r="AH2829"/>
  <c r="AG3029"/>
  <c r="AG3028"/>
  <c r="AE3028"/>
  <c r="AE3029"/>
  <c r="AH571"/>
  <c r="AH570"/>
  <c r="AF570"/>
  <c r="AF571"/>
  <c r="AI571"/>
  <c r="AI570"/>
  <c r="AI321"/>
  <c r="AI320"/>
  <c r="AG321"/>
  <c r="AG320"/>
  <c r="AH721"/>
  <c r="AH720"/>
  <c r="AF721"/>
  <c r="AF720"/>
  <c r="AI721"/>
  <c r="AI720"/>
  <c r="AE2640"/>
  <c r="AE2641"/>
  <c r="AH2640"/>
  <c r="AH2641"/>
  <c r="AE3310"/>
  <c r="AE3311"/>
  <c r="AH3311"/>
  <c r="AH3310"/>
  <c r="AF3310"/>
  <c r="AF3311"/>
  <c r="AF3511"/>
  <c r="AF3510"/>
  <c r="AI3510"/>
  <c r="AI3511"/>
  <c r="AE578"/>
  <c r="AE579"/>
  <c r="AH578"/>
  <c r="AH579"/>
  <c r="AF579"/>
  <c r="AF578"/>
  <c r="AE1528"/>
  <c r="AE1529"/>
  <c r="AH1529"/>
  <c r="AH1528"/>
  <c r="AG1928"/>
  <c r="AG1929"/>
  <c r="AE1929"/>
  <c r="AE1928"/>
  <c r="AH1928"/>
  <c r="AH1929"/>
  <c r="AH1506"/>
  <c r="AH1507"/>
  <c r="AF1506"/>
  <c r="AF1507"/>
  <c r="AG3377"/>
  <c r="AG3376"/>
  <c r="AE3376"/>
  <c r="AE3377"/>
  <c r="AH3377"/>
  <c r="AH3376"/>
  <c r="AE84"/>
  <c r="AE85"/>
  <c r="AH84"/>
  <c r="AH85"/>
  <c r="AG2434"/>
  <c r="AG2435"/>
  <c r="AE2434"/>
  <c r="AE2435"/>
  <c r="AH2434"/>
  <c r="AH2435"/>
  <c r="AH813"/>
  <c r="AH812"/>
  <c r="AF813"/>
  <c r="AF812"/>
  <c r="AH1012"/>
  <c r="AH1013"/>
  <c r="AF1012"/>
  <c r="AF1013"/>
  <c r="AI1013"/>
  <c r="AI1012"/>
  <c r="AH3235"/>
  <c r="AH3234"/>
  <c r="AG3235"/>
  <c r="AG3234"/>
  <c r="AG1613"/>
  <c r="AG1612"/>
  <c r="AI1612"/>
  <c r="AI1613"/>
  <c r="AH1613"/>
  <c r="AH1612"/>
  <c r="AG1813"/>
  <c r="AG1812"/>
  <c r="AF1812"/>
  <c r="AF1813"/>
  <c r="AH2560"/>
  <c r="AH2561"/>
  <c r="AE2561"/>
  <c r="AE2560"/>
  <c r="AI2560"/>
  <c r="AI2561"/>
  <c r="AI2669"/>
  <c r="AI2668"/>
  <c r="AG2668"/>
  <c r="AG2669"/>
  <c r="AF2869"/>
  <c r="AF2868"/>
  <c r="AI2869"/>
  <c r="AI2868"/>
  <c r="AG2869"/>
  <c r="AG2868"/>
  <c r="AI410"/>
  <c r="AI411"/>
  <c r="AG411"/>
  <c r="AG410"/>
  <c r="AG3597"/>
  <c r="AG3596"/>
  <c r="AE3597"/>
  <c r="AE3596"/>
  <c r="AH3596"/>
  <c r="AH3597"/>
  <c r="AE400"/>
  <c r="AE401"/>
  <c r="AH400"/>
  <c r="AH401"/>
  <c r="AF1338"/>
  <c r="AF1339"/>
  <c r="AH1338"/>
  <c r="AH1339"/>
  <c r="AE1338"/>
  <c r="AE1339"/>
  <c r="AI2289"/>
  <c r="AI2288"/>
  <c r="AG2288"/>
  <c r="AG2289"/>
  <c r="AH30"/>
  <c r="AH31"/>
  <c r="AF31"/>
  <c r="AF30"/>
  <c r="AI30"/>
  <c r="AI31"/>
  <c r="AF39"/>
  <c r="AF38"/>
  <c r="AI38"/>
  <c r="AI39"/>
  <c r="AE62"/>
  <c r="AE63"/>
  <c r="AH62"/>
  <c r="AH63"/>
  <c r="AF62"/>
  <c r="AF63"/>
  <c r="AE71"/>
  <c r="AE70"/>
  <c r="AH71"/>
  <c r="AH70"/>
  <c r="AF158"/>
  <c r="AF159"/>
  <c r="AI159"/>
  <c r="AI158"/>
  <c r="AG159"/>
  <c r="AG158"/>
  <c r="AF166"/>
  <c r="AF167"/>
  <c r="AI167"/>
  <c r="AI166"/>
  <c r="AH191"/>
  <c r="AH190"/>
  <c r="AF191"/>
  <c r="AF190"/>
  <c r="AI191"/>
  <c r="AI190"/>
  <c r="AH198"/>
  <c r="AH199"/>
  <c r="AF199"/>
  <c r="AF198"/>
  <c r="AE542"/>
  <c r="AE543"/>
  <c r="AH542"/>
  <c r="AH543"/>
  <c r="AF542"/>
  <c r="AF543"/>
  <c r="AF551"/>
  <c r="AF550"/>
  <c r="AI550"/>
  <c r="AI551"/>
  <c r="AH575"/>
  <c r="AH574"/>
  <c r="AF574"/>
  <c r="AF575"/>
  <c r="AI574"/>
  <c r="AI575"/>
  <c r="AI583"/>
  <c r="AI582"/>
  <c r="AG582"/>
  <c r="AG583"/>
  <c r="AI670"/>
  <c r="AI671"/>
  <c r="AG671"/>
  <c r="AG670"/>
  <c r="AE671"/>
  <c r="AE670"/>
  <c r="AE678"/>
  <c r="AE679"/>
  <c r="AH678"/>
  <c r="AH679"/>
  <c r="AG703"/>
  <c r="AG702"/>
  <c r="AE702"/>
  <c r="AE703"/>
  <c r="AH702"/>
  <c r="AH703"/>
  <c r="AG710"/>
  <c r="AG711"/>
  <c r="AE710"/>
  <c r="AE711"/>
  <c r="AF666"/>
  <c r="AF667"/>
  <c r="AI666"/>
  <c r="AI667"/>
  <c r="AG666"/>
  <c r="AG667"/>
  <c r="AH1129"/>
  <c r="AH1128"/>
  <c r="AF1128"/>
  <c r="AF1129"/>
  <c r="AE3295"/>
  <c r="AE3294"/>
  <c r="AH3295"/>
  <c r="AH3294"/>
  <c r="AF3295"/>
  <c r="AF3294"/>
  <c r="AE3303"/>
  <c r="AE3302"/>
  <c r="AH3303"/>
  <c r="AH3302"/>
  <c r="AF3199"/>
  <c r="AF3198"/>
  <c r="AI3198"/>
  <c r="AI3199"/>
  <c r="AG3198"/>
  <c r="AG3199"/>
  <c r="AE3206"/>
  <c r="AE3207"/>
  <c r="AH3206"/>
  <c r="AH3207"/>
  <c r="AI1304"/>
  <c r="AI1305"/>
  <c r="AG1304"/>
  <c r="AG1305"/>
  <c r="AE1305"/>
  <c r="AE1304"/>
  <c r="AI1321"/>
  <c r="AI1320"/>
  <c r="AG1320"/>
  <c r="AG1321"/>
  <c r="AF1369"/>
  <c r="AF1368"/>
  <c r="AI1368"/>
  <c r="AI1369"/>
  <c r="AG1369"/>
  <c r="AG1368"/>
  <c r="AF1385"/>
  <c r="AF1384"/>
  <c r="AI1385"/>
  <c r="AI1384"/>
  <c r="AE3423"/>
  <c r="AE3422"/>
  <c r="AH3423"/>
  <c r="AH3422"/>
  <c r="AF3422"/>
  <c r="AF3423"/>
  <c r="AE3431"/>
  <c r="AE3430"/>
  <c r="AH3431"/>
  <c r="AH3430"/>
  <c r="AE3327"/>
  <c r="AE3326"/>
  <c r="AH3326"/>
  <c r="AH3327"/>
  <c r="AF3327"/>
  <c r="AF3326"/>
  <c r="AF3335"/>
  <c r="AF3334"/>
  <c r="AI3334"/>
  <c r="AI3335"/>
  <c r="AI1823"/>
  <c r="AI1822"/>
  <c r="AG1823"/>
  <c r="AG1822"/>
  <c r="AE1822"/>
  <c r="AE1823"/>
  <c r="AI1831"/>
  <c r="AI1830"/>
  <c r="AG1830"/>
  <c r="AG1831"/>
  <c r="AE1855"/>
  <c r="AE1854"/>
  <c r="AH1854"/>
  <c r="AH1855"/>
  <c r="AF1854"/>
  <c r="AF1855"/>
  <c r="AF1863"/>
  <c r="AF1862"/>
  <c r="AI1863"/>
  <c r="AI1862"/>
  <c r="AE991"/>
  <c r="AE990"/>
  <c r="AH990"/>
  <c r="AH991"/>
  <c r="AF991"/>
  <c r="AF990"/>
  <c r="AI999"/>
  <c r="AI998"/>
  <c r="AG998"/>
  <c r="AG999"/>
  <c r="AI895"/>
  <c r="AI894"/>
  <c r="AG895"/>
  <c r="AG894"/>
  <c r="AE895"/>
  <c r="AE894"/>
  <c r="AG903"/>
  <c r="AG902"/>
  <c r="AE902"/>
  <c r="AE903"/>
  <c r="AH926"/>
  <c r="AH927"/>
  <c r="AF926"/>
  <c r="AF927"/>
  <c r="AI927"/>
  <c r="AI926"/>
  <c r="AF935"/>
  <c r="AF934"/>
  <c r="AI935"/>
  <c r="AI934"/>
  <c r="AF958"/>
  <c r="AF959"/>
  <c r="AI959"/>
  <c r="AI958"/>
  <c r="AG958"/>
  <c r="AG959"/>
  <c r="AF966"/>
  <c r="AF967"/>
  <c r="AI966"/>
  <c r="AI967"/>
  <c r="AE95"/>
  <c r="AE94"/>
  <c r="AH95"/>
  <c r="AH94"/>
  <c r="AF95"/>
  <c r="AF94"/>
  <c r="AH102"/>
  <c r="AH103"/>
  <c r="AF103"/>
  <c r="AF102"/>
  <c r="AI6"/>
  <c r="AI7"/>
  <c r="AG7"/>
  <c r="AG6"/>
  <c r="AE7"/>
  <c r="AE6"/>
  <c r="AG2081"/>
  <c r="AG2080"/>
  <c r="AE2081"/>
  <c r="AE2080"/>
  <c r="AE2096"/>
  <c r="AE2097"/>
  <c r="AH2097"/>
  <c r="AH2096"/>
  <c r="AF2097"/>
  <c r="AF2096"/>
  <c r="AE2137"/>
  <c r="AE2136"/>
  <c r="AH2137"/>
  <c r="AH2136"/>
  <c r="AH2152"/>
  <c r="AH2153"/>
  <c r="AF2153"/>
  <c r="AF2152"/>
  <c r="AI2152"/>
  <c r="AI2153"/>
  <c r="AF409"/>
  <c r="AF408"/>
  <c r="AI408"/>
  <c r="AI409"/>
  <c r="AI425"/>
  <c r="AI424"/>
  <c r="AG424"/>
  <c r="AG425"/>
  <c r="AE424"/>
  <c r="AE425"/>
  <c r="AF216"/>
  <c r="AF217"/>
  <c r="AI217"/>
  <c r="AI216"/>
  <c r="AI232"/>
  <c r="AI233"/>
  <c r="AG232"/>
  <c r="AG233"/>
  <c r="AE232"/>
  <c r="AE233"/>
  <c r="AF2328"/>
  <c r="AF2329"/>
  <c r="AI2328"/>
  <c r="AI2329"/>
  <c r="AI2345"/>
  <c r="AI2344"/>
  <c r="AG2344"/>
  <c r="AG2345"/>
  <c r="AE2344"/>
  <c r="AE2345"/>
  <c r="AI2393"/>
  <c r="AI2392"/>
  <c r="AG2393"/>
  <c r="AG2392"/>
  <c r="AF2409"/>
  <c r="AF2408"/>
  <c r="AI2409"/>
  <c r="AI2408"/>
  <c r="AG2409"/>
  <c r="AG2408"/>
  <c r="AF664"/>
  <c r="AF665"/>
  <c r="AI665"/>
  <c r="AI664"/>
  <c r="AH681"/>
  <c r="AH680"/>
  <c r="AF680"/>
  <c r="AF681"/>
  <c r="AI681"/>
  <c r="AI680"/>
  <c r="AF473"/>
  <c r="AF472"/>
  <c r="AI472"/>
  <c r="AI473"/>
  <c r="AE488"/>
  <c r="AE489"/>
  <c r="AH489"/>
  <c r="AH488"/>
  <c r="AF488"/>
  <c r="AF489"/>
  <c r="AF2335"/>
  <c r="AF2334"/>
  <c r="AI2334"/>
  <c r="AI2335"/>
  <c r="AH2342"/>
  <c r="AH2343"/>
  <c r="AF2343"/>
  <c r="AF2342"/>
  <c r="AI2342"/>
  <c r="AI2343"/>
  <c r="AH2367"/>
  <c r="AH2366"/>
  <c r="AF2366"/>
  <c r="AF2367"/>
  <c r="AE2374"/>
  <c r="AE2375"/>
  <c r="AH2374"/>
  <c r="AH2375"/>
  <c r="AF2374"/>
  <c r="AF2375"/>
  <c r="AE1503"/>
  <c r="AE1502"/>
  <c r="AH1502"/>
  <c r="AH1503"/>
  <c r="AI1511"/>
  <c r="AI1510"/>
  <c r="AG1511"/>
  <c r="AG1510"/>
  <c r="AE1511"/>
  <c r="AE1510"/>
  <c r="AI1407"/>
  <c r="AI1406"/>
  <c r="AG1406"/>
  <c r="AG1407"/>
  <c r="AI1415"/>
  <c r="AI1414"/>
  <c r="AG1414"/>
  <c r="AG1415"/>
  <c r="AE1414"/>
  <c r="AE1415"/>
  <c r="AF1439"/>
  <c r="AF1438"/>
  <c r="AI1438"/>
  <c r="AI1439"/>
  <c r="AF1446"/>
  <c r="AF1447"/>
  <c r="AI1446"/>
  <c r="AI1447"/>
  <c r="AG1447"/>
  <c r="AG1446"/>
  <c r="AG1471"/>
  <c r="AG1470"/>
  <c r="AE1471"/>
  <c r="AE1470"/>
  <c r="AF1479"/>
  <c r="AF1478"/>
  <c r="AI1478"/>
  <c r="AI1479"/>
  <c r="AG1478"/>
  <c r="AG1479"/>
  <c r="AH606"/>
  <c r="AH607"/>
  <c r="AF606"/>
  <c r="AF607"/>
  <c r="AH614"/>
  <c r="AH615"/>
  <c r="AF615"/>
  <c r="AF614"/>
  <c r="AI615"/>
  <c r="AI614"/>
  <c r="AE511"/>
  <c r="AE510"/>
  <c r="AH511"/>
  <c r="AH510"/>
  <c r="AE519"/>
  <c r="AE518"/>
  <c r="AH518"/>
  <c r="AH519"/>
  <c r="AF519"/>
  <c r="AF518"/>
  <c r="AH343"/>
  <c r="AH342"/>
  <c r="AF342"/>
  <c r="AF343"/>
  <c r="AI1071"/>
  <c r="AI1070"/>
  <c r="AG1070"/>
  <c r="AG1071"/>
  <c r="AE1071"/>
  <c r="AE1070"/>
  <c r="AE3018"/>
  <c r="AE3019"/>
  <c r="AH3019"/>
  <c r="AH3018"/>
  <c r="AE2199"/>
  <c r="AE2198"/>
  <c r="AH2198"/>
  <c r="AH2199"/>
  <c r="AF2198"/>
  <c r="AF2199"/>
  <c r="AG1315"/>
  <c r="AG1314"/>
  <c r="AE1314"/>
  <c r="AE1315"/>
  <c r="AG2738"/>
  <c r="AG2739"/>
  <c r="AE2739"/>
  <c r="AE2738"/>
  <c r="AH2738"/>
  <c r="AH2739"/>
  <c r="AG1280"/>
  <c r="AG1281"/>
  <c r="AI1280"/>
  <c r="AI1281"/>
  <c r="AG3240"/>
  <c r="AG3241"/>
  <c r="AE3240"/>
  <c r="AE3241"/>
  <c r="AH3241"/>
  <c r="AH3240"/>
  <c r="AE619"/>
  <c r="AE618"/>
  <c r="AH619"/>
  <c r="AH618"/>
  <c r="AI1675"/>
  <c r="AI1674"/>
  <c r="AG1675"/>
  <c r="AG1674"/>
  <c r="AE1675"/>
  <c r="AE1674"/>
  <c r="AE654"/>
  <c r="AE655"/>
  <c r="AH655"/>
  <c r="AH654"/>
  <c r="AI854"/>
  <c r="AI855"/>
  <c r="AG854"/>
  <c r="AG855"/>
  <c r="AE854"/>
  <c r="AE855"/>
  <c r="AE2602"/>
  <c r="AE2603"/>
  <c r="AH2603"/>
  <c r="AH2602"/>
  <c r="AI1583"/>
  <c r="AI1582"/>
  <c r="AG1582"/>
  <c r="AG1583"/>
  <c r="AE1582"/>
  <c r="AE1583"/>
  <c r="AE1782"/>
  <c r="AE1783"/>
  <c r="AH1783"/>
  <c r="AH1782"/>
  <c r="AG3531"/>
  <c r="AG3530"/>
  <c r="AE3530"/>
  <c r="AE3531"/>
  <c r="AH3530"/>
  <c r="AH3531"/>
  <c r="AE2510"/>
  <c r="AE2511"/>
  <c r="AH2510"/>
  <c r="AH2511"/>
  <c r="AG2710"/>
  <c r="AG2711"/>
  <c r="AE2711"/>
  <c r="AE2710"/>
  <c r="AH2711"/>
  <c r="AH2710"/>
  <c r="AF2451"/>
  <c r="AF2450"/>
  <c r="AI2450"/>
  <c r="AI2451"/>
  <c r="AI3506"/>
  <c r="AI3507"/>
  <c r="AH3507"/>
  <c r="AH3506"/>
  <c r="AE3507"/>
  <c r="AE3506"/>
  <c r="AE2913"/>
  <c r="AE2912"/>
  <c r="AH2912"/>
  <c r="AH2913"/>
  <c r="AG587"/>
  <c r="AG586"/>
  <c r="AE586"/>
  <c r="AE587"/>
  <c r="AH587"/>
  <c r="AH586"/>
  <c r="AH1386"/>
  <c r="AH1387"/>
  <c r="AG1386"/>
  <c r="AG1387"/>
  <c r="AE366"/>
  <c r="AE367"/>
  <c r="AG367"/>
  <c r="AG366"/>
  <c r="AF367"/>
  <c r="AF366"/>
  <c r="AI566"/>
  <c r="AI567"/>
  <c r="AH567"/>
  <c r="AH566"/>
  <c r="AI2442"/>
  <c r="AI2443"/>
  <c r="AG2443"/>
  <c r="AG2442"/>
  <c r="AE2442"/>
  <c r="AE2443"/>
  <c r="AF1423"/>
  <c r="AF1422"/>
  <c r="AI1422"/>
  <c r="AI1423"/>
  <c r="AE1623"/>
  <c r="AE1622"/>
  <c r="AH1623"/>
  <c r="AH1622"/>
  <c r="AF1623"/>
  <c r="AF1622"/>
  <c r="AI3370"/>
  <c r="AI3371"/>
  <c r="AG3371"/>
  <c r="AG3370"/>
  <c r="AH2350"/>
  <c r="AH2351"/>
  <c r="AF2351"/>
  <c r="AF2350"/>
  <c r="AI2350"/>
  <c r="AI2351"/>
  <c r="AE2551"/>
  <c r="AE2550"/>
  <c r="AH2550"/>
  <c r="AH2551"/>
  <c r="AE2577"/>
  <c r="AE2576"/>
  <c r="AG2577"/>
  <c r="AG2576"/>
  <c r="AI2577"/>
  <c r="AI2576"/>
  <c r="AG3278"/>
  <c r="AG3279"/>
  <c r="AE3279"/>
  <c r="AE3278"/>
  <c r="AE3478"/>
  <c r="AE3479"/>
  <c r="AH3479"/>
  <c r="AH3478"/>
  <c r="AF3478"/>
  <c r="AF3479"/>
  <c r="AH1827"/>
  <c r="AH1826"/>
  <c r="AF1826"/>
  <c r="AF1827"/>
  <c r="AH204"/>
  <c r="AH205"/>
  <c r="AF204"/>
  <c r="AF205"/>
  <c r="AI204"/>
  <c r="AI205"/>
  <c r="AE404"/>
  <c r="AE405"/>
  <c r="AH404"/>
  <c r="AH405"/>
  <c r="AG2882"/>
  <c r="AG2883"/>
  <c r="AE2883"/>
  <c r="AE2882"/>
  <c r="AH2882"/>
  <c r="AH2883"/>
  <c r="AG1261"/>
  <c r="AG1260"/>
  <c r="AE1261"/>
  <c r="AE1260"/>
  <c r="AE1461"/>
  <c r="AE1460"/>
  <c r="AH1460"/>
  <c r="AH1461"/>
  <c r="AF1461"/>
  <c r="AF1460"/>
  <c r="AI1585"/>
  <c r="AI1584"/>
  <c r="AG1585"/>
  <c r="AG1584"/>
  <c r="AE2188"/>
  <c r="AE2189"/>
  <c r="AH2188"/>
  <c r="AH2189"/>
  <c r="AF2188"/>
  <c r="AF2189"/>
  <c r="AG2389"/>
  <c r="AG2388"/>
  <c r="AE2389"/>
  <c r="AE2388"/>
  <c r="AI3465"/>
  <c r="AI3464"/>
  <c r="AG3464"/>
  <c r="AG3465"/>
  <c r="AE3464"/>
  <c r="AE3465"/>
  <c r="AF3116"/>
  <c r="AF3117"/>
  <c r="AI3117"/>
  <c r="AI3116"/>
  <c r="AF3317"/>
  <c r="AF3316"/>
  <c r="AI3317"/>
  <c r="AI3316"/>
  <c r="AG3317"/>
  <c r="AG3316"/>
  <c r="AF730"/>
  <c r="AF731"/>
  <c r="AI730"/>
  <c r="AI731"/>
  <c r="AH641"/>
  <c r="AH640"/>
  <c r="AF640"/>
  <c r="AF641"/>
  <c r="AI640"/>
  <c r="AI641"/>
  <c r="AI1041"/>
  <c r="AI1040"/>
  <c r="AG1040"/>
  <c r="AG1041"/>
  <c r="AF1787"/>
  <c r="AF1786"/>
  <c r="AI1787"/>
  <c r="AI1786"/>
  <c r="AG1787"/>
  <c r="AG1786"/>
  <c r="AH3192"/>
  <c r="AH3193"/>
  <c r="AF3193"/>
  <c r="AF3192"/>
  <c r="AH3419"/>
  <c r="AH3418"/>
  <c r="AG3419"/>
  <c r="AG3418"/>
  <c r="AE3419"/>
  <c r="AE3418"/>
  <c r="AI2240"/>
  <c r="AI2241"/>
  <c r="AF2241"/>
  <c r="AF2240"/>
  <c r="AE2031"/>
  <c r="AE2030"/>
  <c r="AH2031"/>
  <c r="AH2030"/>
  <c r="AF2030"/>
  <c r="AF2031"/>
  <c r="AF2231"/>
  <c r="AF2230"/>
  <c r="AI2230"/>
  <c r="AI2231"/>
  <c r="AE2193"/>
  <c r="AE2192"/>
  <c r="AH2193"/>
  <c r="AH2192"/>
  <c r="AF2193"/>
  <c r="AF2192"/>
  <c r="AF3087"/>
  <c r="AF3086"/>
  <c r="AI3087"/>
  <c r="AI3086"/>
  <c r="AH3287"/>
  <c r="AH3286"/>
  <c r="AF3287"/>
  <c r="AF3286"/>
  <c r="AI3286"/>
  <c r="AI3287"/>
  <c r="AE227"/>
  <c r="AE226"/>
  <c r="AH227"/>
  <c r="AH226"/>
  <c r="AI824"/>
  <c r="AI825"/>
  <c r="AG825"/>
  <c r="AG824"/>
  <c r="AE824"/>
  <c r="AE825"/>
  <c r="AF1224"/>
  <c r="AF1225"/>
  <c r="AI1225"/>
  <c r="AI1224"/>
  <c r="AG1155"/>
  <c r="AG1154"/>
  <c r="AE1155"/>
  <c r="AE1154"/>
  <c r="AH1155"/>
  <c r="AH1154"/>
  <c r="AG2681"/>
  <c r="AG2680"/>
  <c r="AE2680"/>
  <c r="AE2681"/>
  <c r="AI3073"/>
  <c r="AI3072"/>
  <c r="AG3073"/>
  <c r="AG3072"/>
  <c r="AE3072"/>
  <c r="AE3073"/>
  <c r="AH1954"/>
  <c r="AH1955"/>
  <c r="AF1954"/>
  <c r="AF1955"/>
  <c r="AF333"/>
  <c r="AF332"/>
  <c r="AI332"/>
  <c r="AI333"/>
  <c r="AG333"/>
  <c r="AG332"/>
  <c r="AI532"/>
  <c r="AI533"/>
  <c r="AG532"/>
  <c r="AG533"/>
  <c r="AH3011"/>
  <c r="AH3010"/>
  <c r="AF3011"/>
  <c r="AF3010"/>
  <c r="AI3010"/>
  <c r="AI3011"/>
  <c r="AE1389"/>
  <c r="AE1388"/>
  <c r="AH1388"/>
  <c r="AH1389"/>
  <c r="AI1589"/>
  <c r="AI1588"/>
  <c r="AG1588"/>
  <c r="AG1589"/>
  <c r="AE1589"/>
  <c r="AE1588"/>
  <c r="AE1857"/>
  <c r="AE1856"/>
  <c r="AH1856"/>
  <c r="AH1857"/>
  <c r="AF2317"/>
  <c r="AF2316"/>
  <c r="AI2316"/>
  <c r="AI2317"/>
  <c r="AG2317"/>
  <c r="AG2316"/>
  <c r="AH2517"/>
  <c r="AH2516"/>
  <c r="AF2517"/>
  <c r="AF2516"/>
  <c r="AH59"/>
  <c r="AH58"/>
  <c r="AF59"/>
  <c r="AF58"/>
  <c r="AI58"/>
  <c r="AI59"/>
  <c r="AF3244"/>
  <c r="AF3245"/>
  <c r="AI3245"/>
  <c r="AI3244"/>
  <c r="AF3445"/>
  <c r="AF3444"/>
  <c r="AI3444"/>
  <c r="AI3445"/>
  <c r="AG3444"/>
  <c r="AG3445"/>
  <c r="AI1601"/>
  <c r="AI1600"/>
  <c r="AG1600"/>
  <c r="AG1601"/>
  <c r="AI2799"/>
  <c r="AI2798"/>
  <c r="AG2798"/>
  <c r="AG2799"/>
  <c r="AE2799"/>
  <c r="AE2798"/>
  <c r="AG2999"/>
  <c r="AG2998"/>
  <c r="AE2999"/>
  <c r="AE2998"/>
  <c r="AI66"/>
  <c r="AI67"/>
  <c r="AG66"/>
  <c r="AG67"/>
  <c r="AE66"/>
  <c r="AE67"/>
  <c r="AI504"/>
  <c r="AI505"/>
  <c r="AE505"/>
  <c r="AE504"/>
  <c r="AH504"/>
  <c r="AH505"/>
  <c r="AF505"/>
  <c r="AF504"/>
  <c r="AG904"/>
  <c r="AG905"/>
  <c r="AE905"/>
  <c r="AE904"/>
  <c r="AG994"/>
  <c r="AG995"/>
  <c r="AE995"/>
  <c r="AE994"/>
  <c r="AH995"/>
  <c r="AH994"/>
  <c r="AI2361"/>
  <c r="AI2360"/>
  <c r="AG2361"/>
  <c r="AG2360"/>
  <c r="AH2761"/>
  <c r="AH2760"/>
  <c r="AF2761"/>
  <c r="AF2760"/>
  <c r="AI2760"/>
  <c r="AI2761"/>
  <c r="AF1922"/>
  <c r="AF1923"/>
  <c r="AI1923"/>
  <c r="AI1922"/>
  <c r="AI301"/>
  <c r="AI300"/>
  <c r="AG300"/>
  <c r="AG301"/>
  <c r="AE300"/>
  <c r="AE301"/>
  <c r="AE501"/>
  <c r="AE500"/>
  <c r="AH501"/>
  <c r="AH500"/>
  <c r="AG2723"/>
  <c r="AG2722"/>
  <c r="AF2722"/>
  <c r="AF2723"/>
  <c r="AH2722"/>
  <c r="AH2723"/>
  <c r="AH1101"/>
  <c r="AH1100"/>
  <c r="AG1100"/>
  <c r="AG1101"/>
  <c r="AI1301"/>
  <c r="AI1300"/>
  <c r="AF1300"/>
  <c r="AF1301"/>
  <c r="AH1300"/>
  <c r="AH1301"/>
  <c r="AE1504"/>
  <c r="AE1505"/>
  <c r="AH1504"/>
  <c r="AH1505"/>
  <c r="AE2157"/>
  <c r="AE2156"/>
  <c r="AH2157"/>
  <c r="AH2156"/>
  <c r="AF2157"/>
  <c r="AF2156"/>
  <c r="AF2356"/>
  <c r="AF2357"/>
  <c r="AI2356"/>
  <c r="AI2357"/>
  <c r="AF3401"/>
  <c r="AF3400"/>
  <c r="AI3400"/>
  <c r="AI3401"/>
  <c r="AG3400"/>
  <c r="AG3401"/>
  <c r="AE3084"/>
  <c r="AE3085"/>
  <c r="AH3085"/>
  <c r="AH3084"/>
  <c r="AG3285"/>
  <c r="AG3284"/>
  <c r="AE3285"/>
  <c r="AE3284"/>
  <c r="AH3284"/>
  <c r="AH3285"/>
  <c r="AE826"/>
  <c r="AE827"/>
  <c r="AI827"/>
  <c r="AI826"/>
  <c r="AG1024"/>
  <c r="AG1025"/>
  <c r="AE1025"/>
  <c r="AE1024"/>
  <c r="AH1024"/>
  <c r="AH1025"/>
  <c r="AE1233"/>
  <c r="AE1232"/>
  <c r="AH1233"/>
  <c r="AH1232"/>
  <c r="AH3163"/>
  <c r="AH3162"/>
  <c r="AG3162"/>
  <c r="AG3163"/>
  <c r="AI3162"/>
  <c r="AI3163"/>
  <c r="AF1171"/>
  <c r="AF1170"/>
  <c r="AG1171"/>
  <c r="AG1170"/>
  <c r="AF2226"/>
  <c r="AF2227"/>
  <c r="AI2227"/>
  <c r="AI2226"/>
  <c r="AG2226"/>
  <c r="AG2227"/>
  <c r="AI3154"/>
  <c r="AI3155"/>
  <c r="AG3155"/>
  <c r="AG3154"/>
  <c r="AG2209"/>
  <c r="AG2208"/>
  <c r="AE2208"/>
  <c r="AE2209"/>
  <c r="AH2208"/>
  <c r="AH2209"/>
  <c r="AH106"/>
  <c r="AH107"/>
  <c r="AF107"/>
  <c r="AF106"/>
  <c r="AI1162"/>
  <c r="AI1163"/>
  <c r="AG1162"/>
  <c r="AG1163"/>
  <c r="AE1162"/>
  <c r="AE1163"/>
  <c r="AF2714"/>
  <c r="AF2715"/>
  <c r="AI2714"/>
  <c r="AI2715"/>
  <c r="AE723"/>
  <c r="AE722"/>
  <c r="AH722"/>
  <c r="AH723"/>
  <c r="AF723"/>
  <c r="AF722"/>
  <c r="AH1650"/>
  <c r="AH1651"/>
  <c r="AF1651"/>
  <c r="AF1650"/>
  <c r="AH973"/>
  <c r="AH972"/>
  <c r="AF972"/>
  <c r="AF973"/>
  <c r="AI972"/>
  <c r="AI973"/>
  <c r="AH1173"/>
  <c r="AH1172"/>
  <c r="AF1172"/>
  <c r="AF1173"/>
  <c r="AH1088"/>
  <c r="AH1089"/>
  <c r="AF1089"/>
  <c r="AF1088"/>
  <c r="AI1088"/>
  <c r="AI1089"/>
  <c r="AH2028"/>
  <c r="AH2029"/>
  <c r="AF2028"/>
  <c r="AF2029"/>
  <c r="AI2228"/>
  <c r="AI2229"/>
  <c r="AG2228"/>
  <c r="AG2229"/>
  <c r="AE2229"/>
  <c r="AE2228"/>
  <c r="AE3145"/>
  <c r="AE3144"/>
  <c r="AH3144"/>
  <c r="AH3145"/>
  <c r="AF2956"/>
  <c r="AF2957"/>
  <c r="AI2956"/>
  <c r="AI2957"/>
  <c r="AG2956"/>
  <c r="AG2957"/>
  <c r="AH3157"/>
  <c r="AH3156"/>
  <c r="AF3157"/>
  <c r="AF3156"/>
  <c r="AI698"/>
  <c r="AI699"/>
  <c r="AG699"/>
  <c r="AG698"/>
  <c r="AE698"/>
  <c r="AE699"/>
  <c r="AE576"/>
  <c r="AE577"/>
  <c r="AH576"/>
  <c r="AH577"/>
  <c r="AF976"/>
  <c r="AF977"/>
  <c r="AI977"/>
  <c r="AI976"/>
  <c r="AG977"/>
  <c r="AG976"/>
  <c r="AH1499"/>
  <c r="AH1498"/>
  <c r="AI1499"/>
  <c r="AI1498"/>
  <c r="AI2608"/>
  <c r="AI2609"/>
  <c r="AE2608"/>
  <c r="AE2609"/>
  <c r="AH2608"/>
  <c r="AH2609"/>
  <c r="AI2555"/>
  <c r="AI2554"/>
  <c r="AF2555"/>
  <c r="AF2554"/>
  <c r="AH563"/>
  <c r="AH562"/>
  <c r="AF563"/>
  <c r="AF562"/>
  <c r="AI562"/>
  <c r="AI563"/>
  <c r="AI3482"/>
  <c r="AI3483"/>
  <c r="AG3483"/>
  <c r="AG3482"/>
  <c r="AE1491"/>
  <c r="AE1490"/>
  <c r="AH1490"/>
  <c r="AH1491"/>
  <c r="AF1491"/>
  <c r="AF1490"/>
  <c r="AH2418"/>
  <c r="AH2419"/>
  <c r="AE2418"/>
  <c r="AE2419"/>
  <c r="AG1882"/>
  <c r="AG1883"/>
  <c r="AE1883"/>
  <c r="AE1882"/>
  <c r="AH1883"/>
  <c r="AH1882"/>
  <c r="AG2594"/>
  <c r="AG2595"/>
  <c r="AI2594"/>
  <c r="AI2595"/>
  <c r="AG1007"/>
  <c r="AG1006"/>
  <c r="AE1006"/>
  <c r="AE1007"/>
  <c r="AH1006"/>
  <c r="AH1007"/>
  <c r="AI1207"/>
  <c r="AI1206"/>
  <c r="AG1207"/>
  <c r="AG1206"/>
  <c r="AH3083"/>
  <c r="AH3082"/>
  <c r="AF3082"/>
  <c r="AF3083"/>
  <c r="AI3082"/>
  <c r="AI3083"/>
  <c r="AE2062"/>
  <c r="AE2063"/>
  <c r="AH2063"/>
  <c r="AH2062"/>
  <c r="AI2262"/>
  <c r="AI2263"/>
  <c r="AG2262"/>
  <c r="AG2263"/>
  <c r="AE2262"/>
  <c r="AE2263"/>
  <c r="AF2000"/>
  <c r="AF2001"/>
  <c r="AH2001"/>
  <c r="AH2000"/>
  <c r="AI2991"/>
  <c r="AI2990"/>
  <c r="AG2991"/>
  <c r="AG2990"/>
  <c r="AE2991"/>
  <c r="AE2990"/>
  <c r="AH3191"/>
  <c r="AH3190"/>
  <c r="AF3190"/>
  <c r="AF3191"/>
  <c r="AH131"/>
  <c r="AH130"/>
  <c r="AF131"/>
  <c r="AF130"/>
  <c r="AI131"/>
  <c r="AI130"/>
  <c r="AH633"/>
  <c r="AH632"/>
  <c r="AF632"/>
  <c r="AF633"/>
  <c r="AF1032"/>
  <c r="AF1033"/>
  <c r="AI1033"/>
  <c r="AI1032"/>
  <c r="AG1032"/>
  <c r="AG1033"/>
  <c r="AF930"/>
  <c r="AF931"/>
  <c r="AI931"/>
  <c r="AI930"/>
  <c r="AG2232"/>
  <c r="AG2233"/>
  <c r="AE2233"/>
  <c r="AE2232"/>
  <c r="AH2232"/>
  <c r="AH2233"/>
  <c r="AH2632"/>
  <c r="AH2633"/>
  <c r="AF2633"/>
  <c r="AF2632"/>
  <c r="AE1987"/>
  <c r="AE1986"/>
  <c r="AH1986"/>
  <c r="AH1987"/>
  <c r="AF1987"/>
  <c r="AF1986"/>
  <c r="AF365"/>
  <c r="AF364"/>
  <c r="AI364"/>
  <c r="AI365"/>
  <c r="AG565"/>
  <c r="AG564"/>
  <c r="AE564"/>
  <c r="AE565"/>
  <c r="AH565"/>
  <c r="AH564"/>
  <c r="AH2914"/>
  <c r="AH2915"/>
  <c r="AF2914"/>
  <c r="AF2915"/>
  <c r="AI1293"/>
  <c r="AI1292"/>
  <c r="AG1293"/>
  <c r="AG1292"/>
  <c r="AE1293"/>
  <c r="AE1292"/>
  <c r="AG1493"/>
  <c r="AG1492"/>
  <c r="AE1493"/>
  <c r="AE1492"/>
  <c r="AH1665"/>
  <c r="AH1664"/>
  <c r="AF1665"/>
  <c r="AF1664"/>
  <c r="AI1665"/>
  <c r="AI1664"/>
  <c r="AI2220"/>
  <c r="AI2221"/>
  <c r="AG2220"/>
  <c r="AG2221"/>
  <c r="AI2420"/>
  <c r="AI2421"/>
  <c r="AG2420"/>
  <c r="AG2421"/>
  <c r="AE2421"/>
  <c r="AE2420"/>
  <c r="AE2794"/>
  <c r="AE2795"/>
  <c r="AI2794"/>
  <c r="AI2795"/>
  <c r="AG1774"/>
  <c r="AG1775"/>
  <c r="AE1774"/>
  <c r="AE1775"/>
  <c r="AH1775"/>
  <c r="AH1774"/>
  <c r="AI1974"/>
  <c r="AI1975"/>
  <c r="AG1975"/>
  <c r="AG1974"/>
  <c r="AH1680"/>
  <c r="AH1681"/>
  <c r="AF1680"/>
  <c r="AF1681"/>
  <c r="AI1681"/>
  <c r="AI1680"/>
  <c r="AG2831"/>
  <c r="AG2830"/>
  <c r="AE2830"/>
  <c r="AE2831"/>
  <c r="AE3030"/>
  <c r="AE3031"/>
  <c r="AH3031"/>
  <c r="AH3030"/>
  <c r="AF3030"/>
  <c r="AF3031"/>
  <c r="AG3545"/>
  <c r="AG3544"/>
  <c r="AE3545"/>
  <c r="AE3544"/>
  <c r="AI312"/>
  <c r="AI313"/>
  <c r="AG312"/>
  <c r="AG313"/>
  <c r="AE313"/>
  <c r="AE312"/>
  <c r="AF713"/>
  <c r="AF712"/>
  <c r="AI713"/>
  <c r="AI712"/>
  <c r="AF898"/>
  <c r="AF899"/>
  <c r="AI898"/>
  <c r="AI899"/>
  <c r="AG899"/>
  <c r="AG898"/>
  <c r="AE2168"/>
  <c r="AE2169"/>
  <c r="AH2169"/>
  <c r="AH2168"/>
  <c r="AI2569"/>
  <c r="AI2568"/>
  <c r="AG2568"/>
  <c r="AG2569"/>
  <c r="AE2568"/>
  <c r="AE2569"/>
  <c r="AE1698"/>
  <c r="AE1699"/>
  <c r="AI1698"/>
  <c r="AI1699"/>
  <c r="AI76"/>
  <c r="AI77"/>
  <c r="AE76"/>
  <c r="AE77"/>
  <c r="AF77"/>
  <c r="AF76"/>
  <c r="AH276"/>
  <c r="AH277"/>
  <c r="AE277"/>
  <c r="AE276"/>
  <c r="AG2754"/>
  <c r="AG2755"/>
  <c r="AE2755"/>
  <c r="AE2754"/>
  <c r="AI2755"/>
  <c r="AI2754"/>
  <c r="AF1133"/>
  <c r="AF1132"/>
  <c r="AI1132"/>
  <c r="AI1133"/>
  <c r="AG1333"/>
  <c r="AG1332"/>
  <c r="AE1333"/>
  <c r="AE1332"/>
  <c r="AH1333"/>
  <c r="AH1332"/>
  <c r="AG1217"/>
  <c r="AG1216"/>
  <c r="AE1217"/>
  <c r="AE1216"/>
  <c r="AF2060"/>
  <c r="AF2061"/>
  <c r="AI2060"/>
  <c r="AI2061"/>
  <c r="AG2060"/>
  <c r="AG2061"/>
  <c r="AG2261"/>
  <c r="AG2260"/>
  <c r="AE2260"/>
  <c r="AE2261"/>
  <c r="AI3208"/>
  <c r="AI3209"/>
  <c r="AG3209"/>
  <c r="AG3208"/>
  <c r="AE3208"/>
  <c r="AE3209"/>
  <c r="AE2988"/>
  <c r="AE2989"/>
  <c r="AH2989"/>
  <c r="AH2988"/>
  <c r="AG3188"/>
  <c r="AG3189"/>
  <c r="AE3188"/>
  <c r="AE3189"/>
  <c r="AH3189"/>
  <c r="AH3188"/>
  <c r="AH2139"/>
  <c r="AH2138"/>
  <c r="AG2138"/>
  <c r="AG2139"/>
  <c r="AI147"/>
  <c r="AI146"/>
  <c r="AH146"/>
  <c r="AH147"/>
  <c r="AE147"/>
  <c r="AE146"/>
  <c r="AF3194"/>
  <c r="AF3195"/>
  <c r="AI3195"/>
  <c r="AI3194"/>
  <c r="AI1203"/>
  <c r="AI1202"/>
  <c r="AG1202"/>
  <c r="AG1203"/>
  <c r="AE1203"/>
  <c r="AE1202"/>
  <c r="AE2131"/>
  <c r="AE2130"/>
  <c r="AH2130"/>
  <c r="AH2131"/>
  <c r="AF3058"/>
  <c r="AF3059"/>
  <c r="AI3058"/>
  <c r="AI3059"/>
  <c r="AG3059"/>
  <c r="AG3058"/>
  <c r="AH1760"/>
  <c r="AH1761"/>
  <c r="AF1761"/>
  <c r="AF1760"/>
  <c r="AE139"/>
  <c r="AE138"/>
  <c r="AH138"/>
  <c r="AH139"/>
  <c r="AF138"/>
  <c r="AF139"/>
  <c r="AI1067"/>
  <c r="AI1066"/>
  <c r="AG1066"/>
  <c r="AG1067"/>
  <c r="AH46"/>
  <c r="AH47"/>
  <c r="AF47"/>
  <c r="AF46"/>
  <c r="AI46"/>
  <c r="AI47"/>
  <c r="AE246"/>
  <c r="AE247"/>
  <c r="AH246"/>
  <c r="AH247"/>
  <c r="AI1995"/>
  <c r="AI1994"/>
  <c r="AG1994"/>
  <c r="AG1995"/>
  <c r="AE1995"/>
  <c r="AE1994"/>
  <c r="AG975"/>
  <c r="AG974"/>
  <c r="AE975"/>
  <c r="AE974"/>
  <c r="AI1174"/>
  <c r="AI1175"/>
  <c r="AG1175"/>
  <c r="AG1174"/>
  <c r="AE1174"/>
  <c r="AE1175"/>
  <c r="AI914"/>
  <c r="AI915"/>
  <c r="AE915"/>
  <c r="AE914"/>
  <c r="AG1971"/>
  <c r="AG1970"/>
  <c r="AE1970"/>
  <c r="AE1971"/>
  <c r="AF1970"/>
  <c r="AF1971"/>
  <c r="AE2898"/>
  <c r="AE2899"/>
  <c r="AH2899"/>
  <c r="AH2898"/>
  <c r="AH1696"/>
  <c r="AH1697"/>
  <c r="AF1696"/>
  <c r="AF1697"/>
  <c r="AI1696"/>
  <c r="AI1697"/>
  <c r="AH3304"/>
  <c r="AH3305"/>
  <c r="AF3304"/>
  <c r="AF3305"/>
  <c r="AI906"/>
  <c r="AI907"/>
  <c r="AG906"/>
  <c r="AG907"/>
  <c r="AE907"/>
  <c r="AE906"/>
  <c r="AI86"/>
  <c r="AI87"/>
  <c r="AG87"/>
  <c r="AG86"/>
  <c r="AF1834"/>
  <c r="AF1835"/>
  <c r="AI1835"/>
  <c r="AI1834"/>
  <c r="AG1835"/>
  <c r="AG1834"/>
  <c r="AH815"/>
  <c r="AH814"/>
  <c r="AF815"/>
  <c r="AF814"/>
  <c r="AG1014"/>
  <c r="AG1015"/>
  <c r="AE1015"/>
  <c r="AE1014"/>
  <c r="AH1014"/>
  <c r="AH1015"/>
  <c r="AF2763"/>
  <c r="AF2762"/>
  <c r="AE2762"/>
  <c r="AE2763"/>
  <c r="AF1743"/>
  <c r="AF1742"/>
  <c r="AI1743"/>
  <c r="AI1742"/>
  <c r="AG1742"/>
  <c r="AG1743"/>
  <c r="AE2821"/>
  <c r="AE2820"/>
  <c r="AH2821"/>
  <c r="AH2820"/>
  <c r="AE2845"/>
  <c r="AE2844"/>
  <c r="AH2845"/>
  <c r="AH2844"/>
  <c r="AF2845"/>
  <c r="AF2844"/>
  <c r="AH2852"/>
  <c r="AH2853"/>
  <c r="AF2853"/>
  <c r="AF2852"/>
  <c r="AE1981"/>
  <c r="AE1980"/>
  <c r="AH1980"/>
  <c r="AH1981"/>
  <c r="AF1980"/>
  <c r="AF1981"/>
  <c r="AE1988"/>
  <c r="AE1989"/>
  <c r="AH1988"/>
  <c r="AH1989"/>
  <c r="AF1885"/>
  <c r="AF1884"/>
  <c r="AI1884"/>
  <c r="AI1885"/>
  <c r="AG1884"/>
  <c r="AG1885"/>
  <c r="AE1892"/>
  <c r="AE1893"/>
  <c r="AH1893"/>
  <c r="AH1892"/>
  <c r="AF2940"/>
  <c r="AF2941"/>
  <c r="AI2941"/>
  <c r="AI2940"/>
  <c r="AG2940"/>
  <c r="AG2941"/>
  <c r="AE2948"/>
  <c r="AE2949"/>
  <c r="AH2949"/>
  <c r="AH2948"/>
  <c r="AH2973"/>
  <c r="AH2972"/>
  <c r="AF2973"/>
  <c r="AF2972"/>
  <c r="AI2972"/>
  <c r="AI2973"/>
  <c r="AG2981"/>
  <c r="AG2980"/>
  <c r="AE2980"/>
  <c r="AE2981"/>
  <c r="AE2109"/>
  <c r="AE2108"/>
  <c r="AH2109"/>
  <c r="AH2108"/>
  <c r="AF2108"/>
  <c r="AF2109"/>
  <c r="AE2116"/>
  <c r="AE2117"/>
  <c r="AH2116"/>
  <c r="AH2117"/>
  <c r="AE2012"/>
  <c r="AE2013"/>
  <c r="AH2012"/>
  <c r="AH2013"/>
  <c r="AF2012"/>
  <c r="AF2013"/>
  <c r="AF2020"/>
  <c r="AF2021"/>
  <c r="AI2021"/>
  <c r="AI2020"/>
  <c r="AI508"/>
  <c r="AI509"/>
  <c r="AG509"/>
  <c r="AG508"/>
  <c r="AE508"/>
  <c r="AE509"/>
  <c r="AI516"/>
  <c r="AI517"/>
  <c r="AG517"/>
  <c r="AG516"/>
  <c r="AE540"/>
  <c r="AE541"/>
  <c r="AH540"/>
  <c r="AH541"/>
  <c r="AF540"/>
  <c r="AF541"/>
  <c r="AF548"/>
  <c r="AF549"/>
  <c r="AI548"/>
  <c r="AI549"/>
  <c r="AH2968"/>
  <c r="AH2969"/>
  <c r="AF2969"/>
  <c r="AF2968"/>
  <c r="AI2969"/>
  <c r="AI2968"/>
  <c r="AG2985"/>
  <c r="AG2984"/>
  <c r="AE2985"/>
  <c r="AE2984"/>
  <c r="AG2776"/>
  <c r="AG2777"/>
  <c r="AE2777"/>
  <c r="AE2776"/>
  <c r="AH2777"/>
  <c r="AH2776"/>
  <c r="AE2792"/>
  <c r="AE2793"/>
  <c r="AH2793"/>
  <c r="AH2792"/>
  <c r="AF2841"/>
  <c r="AF2840"/>
  <c r="AI2841"/>
  <c r="AI2840"/>
  <c r="AG2841"/>
  <c r="AG2840"/>
  <c r="AI2856"/>
  <c r="AI2857"/>
  <c r="AG2857"/>
  <c r="AG2856"/>
  <c r="AI2904"/>
  <c r="AI2905"/>
  <c r="AG2905"/>
  <c r="AG2904"/>
  <c r="AE2904"/>
  <c r="AE2905"/>
  <c r="AI2921"/>
  <c r="AI2920"/>
  <c r="AG2920"/>
  <c r="AG2921"/>
  <c r="AH1177"/>
  <c r="AH1176"/>
  <c r="AF1176"/>
  <c r="AF1177"/>
  <c r="AI1176"/>
  <c r="AI1177"/>
  <c r="AF1193"/>
  <c r="AF1192"/>
  <c r="AI1192"/>
  <c r="AI1193"/>
  <c r="AI985"/>
  <c r="AI984"/>
  <c r="AG985"/>
  <c r="AG984"/>
  <c r="AE984"/>
  <c r="AE985"/>
  <c r="AE1000"/>
  <c r="AE1001"/>
  <c r="AH1000"/>
  <c r="AH1001"/>
  <c r="AE3324"/>
  <c r="AE3325"/>
  <c r="AH3324"/>
  <c r="AH3325"/>
  <c r="AF3325"/>
  <c r="AF3324"/>
  <c r="AE3332"/>
  <c r="AE3333"/>
  <c r="AH3332"/>
  <c r="AH3333"/>
  <c r="AH3356"/>
  <c r="AH3357"/>
  <c r="AF3357"/>
  <c r="AF3356"/>
  <c r="AI3357"/>
  <c r="AI3356"/>
  <c r="AH3364"/>
  <c r="AH3365"/>
  <c r="AF3364"/>
  <c r="AF3365"/>
  <c r="AH2492"/>
  <c r="AH2493"/>
  <c r="AF2493"/>
  <c r="AF2492"/>
  <c r="AI2493"/>
  <c r="AI2492"/>
  <c r="AH2500"/>
  <c r="AH2501"/>
  <c r="AF2500"/>
  <c r="AF2501"/>
  <c r="AH2397"/>
  <c r="AH2396"/>
  <c r="AF2396"/>
  <c r="AF2397"/>
  <c r="AI2396"/>
  <c r="AI2397"/>
  <c r="AH2404"/>
  <c r="AH2405"/>
  <c r="AF2405"/>
  <c r="AF2404"/>
  <c r="AI3452"/>
  <c r="AI3453"/>
  <c r="AG3453"/>
  <c r="AG3452"/>
  <c r="AE3453"/>
  <c r="AE3452"/>
  <c r="AI3460"/>
  <c r="AI3461"/>
  <c r="AG3461"/>
  <c r="AG3460"/>
  <c r="AG3484"/>
  <c r="AG3485"/>
  <c r="AE3484"/>
  <c r="AE3485"/>
  <c r="AH3484"/>
  <c r="AH3485"/>
  <c r="AF3493"/>
  <c r="AF3492"/>
  <c r="AI3492"/>
  <c r="AI3493"/>
  <c r="AH2621"/>
  <c r="AH2620"/>
  <c r="AF2620"/>
  <c r="AF2621"/>
  <c r="AI2620"/>
  <c r="AI2621"/>
  <c r="AG2629"/>
  <c r="AG2628"/>
  <c r="AE2628"/>
  <c r="AE2629"/>
  <c r="AH2524"/>
  <c r="AH2525"/>
  <c r="AF2525"/>
  <c r="AF2524"/>
  <c r="AI2525"/>
  <c r="AI2524"/>
  <c r="AI2533"/>
  <c r="AI2532"/>
  <c r="AG2533"/>
  <c r="AG2532"/>
  <c r="AG1021"/>
  <c r="AG1020"/>
  <c r="AE1021"/>
  <c r="AE1020"/>
  <c r="AH1021"/>
  <c r="AH1020"/>
  <c r="AF1029"/>
  <c r="AF1028"/>
  <c r="AI1028"/>
  <c r="AI1029"/>
  <c r="AI1052"/>
  <c r="AI1053"/>
  <c r="AG1053"/>
  <c r="AG1052"/>
  <c r="AE1052"/>
  <c r="AE1053"/>
  <c r="AH1060"/>
  <c r="AH1061"/>
  <c r="AF1060"/>
  <c r="AF1061"/>
  <c r="AF188"/>
  <c r="AF189"/>
  <c r="AI188"/>
  <c r="AI189"/>
  <c r="AG188"/>
  <c r="AG189"/>
  <c r="AG196"/>
  <c r="AG197"/>
  <c r="AE197"/>
  <c r="AE196"/>
  <c r="AE92"/>
  <c r="AE93"/>
  <c r="AH92"/>
  <c r="AH93"/>
  <c r="AF92"/>
  <c r="AF93"/>
  <c r="AH100"/>
  <c r="AH101"/>
  <c r="AF100"/>
  <c r="AF101"/>
  <c r="AG125"/>
  <c r="AG124"/>
  <c r="AE124"/>
  <c r="AE125"/>
  <c r="AH125"/>
  <c r="AH124"/>
  <c r="AI132"/>
  <c r="AI133"/>
  <c r="AG132"/>
  <c r="AG133"/>
  <c r="AH157"/>
  <c r="AH156"/>
  <c r="AF157"/>
  <c r="AF156"/>
  <c r="AI157"/>
  <c r="AI156"/>
  <c r="AI165"/>
  <c r="AI164"/>
  <c r="AG165"/>
  <c r="AG164"/>
  <c r="AG2200"/>
  <c r="AG2201"/>
  <c r="AE2200"/>
  <c r="AE2201"/>
  <c r="AH2200"/>
  <c r="AH2201"/>
  <c r="AI2216"/>
  <c r="AI2217"/>
  <c r="AG2216"/>
  <c r="AG2217"/>
  <c r="AI2009"/>
  <c r="AI2008"/>
  <c r="AG2009"/>
  <c r="AG2008"/>
  <c r="AE2009"/>
  <c r="AE2008"/>
  <c r="AI912"/>
  <c r="AI913"/>
  <c r="AG913"/>
  <c r="AG912"/>
  <c r="AE2801"/>
  <c r="AE2800"/>
  <c r="AH2801"/>
  <c r="AH2800"/>
  <c r="AF2801"/>
  <c r="AF2800"/>
  <c r="AF547"/>
  <c r="AF546"/>
  <c r="AE546"/>
  <c r="AE547"/>
  <c r="AG2771"/>
  <c r="AG2770"/>
  <c r="AE2770"/>
  <c r="AE2771"/>
  <c r="AH2770"/>
  <c r="AH2771"/>
  <c r="AG1377"/>
  <c r="AG1376"/>
  <c r="AE1376"/>
  <c r="AE1377"/>
  <c r="AE3020"/>
  <c r="AE3021"/>
  <c r="AH3021"/>
  <c r="AH3020"/>
  <c r="AF3020"/>
  <c r="AF3021"/>
  <c r="AF3221"/>
  <c r="AF3220"/>
  <c r="AI3220"/>
  <c r="AI3221"/>
  <c r="AG891"/>
  <c r="AG890"/>
  <c r="AE890"/>
  <c r="AE891"/>
  <c r="AH890"/>
  <c r="AH891"/>
  <c r="AG1313"/>
  <c r="AG1312"/>
  <c r="AI1313"/>
  <c r="AI1312"/>
  <c r="AH1360"/>
  <c r="AH1361"/>
  <c r="AF1361"/>
  <c r="AF1360"/>
  <c r="AI1361"/>
  <c r="AI1360"/>
  <c r="AG1818"/>
  <c r="AG1819"/>
  <c r="AE1819"/>
  <c r="AE1818"/>
  <c r="AF3257"/>
  <c r="AF3256"/>
  <c r="AI3256"/>
  <c r="AI3257"/>
  <c r="AG3257"/>
  <c r="AG3256"/>
  <c r="AF2746"/>
  <c r="AF2747"/>
  <c r="AI2747"/>
  <c r="AI2746"/>
  <c r="AI755"/>
  <c r="AI754"/>
  <c r="AG754"/>
  <c r="AG755"/>
  <c r="AE755"/>
  <c r="AE754"/>
  <c r="AH3546"/>
  <c r="AH3547"/>
  <c r="AF3547"/>
  <c r="AF3546"/>
  <c r="AH1555"/>
  <c r="AH1554"/>
  <c r="AF1554"/>
  <c r="AF1555"/>
  <c r="AI1555"/>
  <c r="AI1554"/>
  <c r="AE2611"/>
  <c r="AE2610"/>
  <c r="AH2611"/>
  <c r="AH2610"/>
  <c r="AE3538"/>
  <c r="AE3539"/>
  <c r="AH3538"/>
  <c r="AH3539"/>
  <c r="AF3538"/>
  <c r="AF3539"/>
  <c r="AI2977"/>
  <c r="AI2976"/>
  <c r="AF2976"/>
  <c r="AF2977"/>
  <c r="AH765"/>
  <c r="AH764"/>
  <c r="AF765"/>
  <c r="AF764"/>
  <c r="AI764"/>
  <c r="AI765"/>
  <c r="AF952"/>
  <c r="AF953"/>
  <c r="AI952"/>
  <c r="AI953"/>
  <c r="AF3055"/>
  <c r="AF3054"/>
  <c r="AI3055"/>
  <c r="AI3054"/>
  <c r="AG3055"/>
  <c r="AG3054"/>
  <c r="AG3255"/>
  <c r="AG3254"/>
  <c r="AE3254"/>
  <c r="AE3255"/>
  <c r="AH323"/>
  <c r="AH322"/>
  <c r="AF323"/>
  <c r="AF322"/>
  <c r="AI322"/>
  <c r="AI323"/>
  <c r="AE1017"/>
  <c r="AE1016"/>
  <c r="AH1016"/>
  <c r="AH1017"/>
  <c r="AF1416"/>
  <c r="AF1417"/>
  <c r="AI1417"/>
  <c r="AI1416"/>
  <c r="AG1416"/>
  <c r="AG1417"/>
  <c r="AF1250"/>
  <c r="AF1251"/>
  <c r="AE1251"/>
  <c r="AE1250"/>
  <c r="AF2873"/>
  <c r="AF2872"/>
  <c r="AI2872"/>
  <c r="AI2873"/>
  <c r="AG2873"/>
  <c r="AG2872"/>
  <c r="AE3264"/>
  <c r="AE3265"/>
  <c r="AH3264"/>
  <c r="AH3265"/>
  <c r="AI2179"/>
  <c r="AI2178"/>
  <c r="AG2178"/>
  <c r="AG2179"/>
  <c r="AE2178"/>
  <c r="AE2179"/>
  <c r="AF556"/>
  <c r="AF557"/>
  <c r="AI556"/>
  <c r="AI557"/>
  <c r="AH756"/>
  <c r="AH757"/>
  <c r="AF757"/>
  <c r="AF756"/>
  <c r="AI756"/>
  <c r="AI757"/>
  <c r="AG2978"/>
  <c r="AG2979"/>
  <c r="AE2979"/>
  <c r="AE2978"/>
  <c r="AE1356"/>
  <c r="AE1357"/>
  <c r="AH1357"/>
  <c r="AH1356"/>
  <c r="AF1356"/>
  <c r="AF1357"/>
  <c r="AH1556"/>
  <c r="AH1557"/>
  <c r="AF1557"/>
  <c r="AF1556"/>
  <c r="AG2049"/>
  <c r="AG2048"/>
  <c r="AE2049"/>
  <c r="AE2048"/>
  <c r="AH2048"/>
  <c r="AH2049"/>
  <c r="AI2413"/>
  <c r="AI2412"/>
  <c r="AG2412"/>
  <c r="AG2413"/>
  <c r="AG2612"/>
  <c r="AG2613"/>
  <c r="AE2612"/>
  <c r="AE2613"/>
  <c r="AH2612"/>
  <c r="AH2613"/>
  <c r="AE154"/>
  <c r="AE155"/>
  <c r="AH155"/>
  <c r="AH154"/>
  <c r="AH3340"/>
  <c r="AH3341"/>
  <c r="AF3341"/>
  <c r="AF3340"/>
  <c r="AI3341"/>
  <c r="AI3340"/>
  <c r="AH3541"/>
  <c r="AH3540"/>
  <c r="AF3541"/>
  <c r="AF3540"/>
  <c r="AI1083"/>
  <c r="AI1082"/>
  <c r="AG1083"/>
  <c r="AG1082"/>
  <c r="AE1082"/>
  <c r="AE1083"/>
  <c r="AH1777"/>
  <c r="AH1776"/>
  <c r="AF1776"/>
  <c r="AF1777"/>
  <c r="AG34"/>
  <c r="AG35"/>
  <c r="AI35"/>
  <c r="AI34"/>
  <c r="AH35"/>
  <c r="AH34"/>
  <c r="AF440"/>
  <c r="AF441"/>
  <c r="AI441"/>
  <c r="AI440"/>
  <c r="AE841"/>
  <c r="AE840"/>
  <c r="AH841"/>
  <c r="AH840"/>
  <c r="AF841"/>
  <c r="AF840"/>
  <c r="AE1090"/>
  <c r="AE1091"/>
  <c r="AH1090"/>
  <c r="AH1091"/>
  <c r="AG2552"/>
  <c r="AG2553"/>
  <c r="AE2552"/>
  <c r="AE2553"/>
  <c r="AH2552"/>
  <c r="AH2553"/>
  <c r="AG2953"/>
  <c r="AG2952"/>
  <c r="AE2952"/>
  <c r="AE2953"/>
  <c r="AG2019"/>
  <c r="AG2018"/>
  <c r="AE2019"/>
  <c r="AE2018"/>
  <c r="AH2019"/>
  <c r="AH2018"/>
  <c r="AF396"/>
  <c r="AF397"/>
  <c r="AI397"/>
  <c r="AI396"/>
  <c r="AE597"/>
  <c r="AE596"/>
  <c r="AH597"/>
  <c r="AH596"/>
  <c r="AF597"/>
  <c r="AF596"/>
  <c r="AE2946"/>
  <c r="AE2947"/>
  <c r="AH2946"/>
  <c r="AH2947"/>
  <c r="AH1324"/>
  <c r="AH1325"/>
  <c r="AF1325"/>
  <c r="AF1324"/>
  <c r="AI1325"/>
  <c r="AI1324"/>
  <c r="AF1525"/>
  <c r="AF1524"/>
  <c r="AI1524"/>
  <c r="AI1525"/>
  <c r="AG1409"/>
  <c r="AG1408"/>
  <c r="AH1408"/>
  <c r="AH1409"/>
  <c r="AF1408"/>
  <c r="AF1409"/>
  <c r="AI2124"/>
  <c r="AI2125"/>
  <c r="AE2124"/>
  <c r="AE2125"/>
  <c r="AF2325"/>
  <c r="AF2324"/>
  <c r="AG2324"/>
  <c r="AG2325"/>
  <c r="AH2324"/>
  <c r="AH2325"/>
  <c r="AF3592"/>
  <c r="AF3593"/>
  <c r="AI3593"/>
  <c r="AI3592"/>
  <c r="AH3180"/>
  <c r="AH3181"/>
  <c r="AF3180"/>
  <c r="AF3181"/>
  <c r="AI3181"/>
  <c r="AI3180"/>
  <c r="AF3380"/>
  <c r="AF3381"/>
  <c r="AI3381"/>
  <c r="AI3380"/>
  <c r="AG922"/>
  <c r="AG923"/>
  <c r="AE922"/>
  <c r="AE923"/>
  <c r="AH922"/>
  <c r="AH923"/>
  <c r="AI1392"/>
  <c r="AI1393"/>
  <c r="AG1393"/>
  <c r="AG1392"/>
  <c r="AG1424"/>
  <c r="AG1425"/>
  <c r="AE1425"/>
  <c r="AE1424"/>
  <c r="AH1424"/>
  <c r="AH1425"/>
  <c r="AI1850"/>
  <c r="AI1851"/>
  <c r="AG1851"/>
  <c r="AG1850"/>
  <c r="AE3320"/>
  <c r="AE3321"/>
  <c r="AH3320"/>
  <c r="AH3321"/>
  <c r="AF3321"/>
  <c r="AF3320"/>
  <c r="AG859"/>
  <c r="AG858"/>
  <c r="AE859"/>
  <c r="AE858"/>
  <c r="AG2195"/>
  <c r="AG2194"/>
  <c r="AE2195"/>
  <c r="AE2194"/>
  <c r="AH2195"/>
  <c r="AH2194"/>
  <c r="AE3251"/>
  <c r="AE3250"/>
  <c r="AH3250"/>
  <c r="AH3251"/>
  <c r="AI2400"/>
  <c r="AI2401"/>
  <c r="AH2401"/>
  <c r="AH2400"/>
  <c r="AF2401"/>
  <c r="AF2400"/>
  <c r="AH330"/>
  <c r="AH331"/>
  <c r="AF330"/>
  <c r="AF331"/>
  <c r="AH1130"/>
  <c r="AH1131"/>
  <c r="AF1131"/>
  <c r="AF1130"/>
  <c r="AI1130"/>
  <c r="AI1131"/>
  <c r="AG110"/>
  <c r="AG111"/>
  <c r="AE110"/>
  <c r="AE111"/>
  <c r="AF311"/>
  <c r="AF310"/>
  <c r="AI311"/>
  <c r="AI310"/>
  <c r="AG310"/>
  <c r="AG311"/>
  <c r="AI2187"/>
  <c r="AI2186"/>
  <c r="AG2186"/>
  <c r="AG2187"/>
  <c r="AF1167"/>
  <c r="AF1166"/>
  <c r="AI1167"/>
  <c r="AI1166"/>
  <c r="AG1167"/>
  <c r="AG1166"/>
  <c r="AI1366"/>
  <c r="AI1367"/>
  <c r="AG1366"/>
  <c r="AG1367"/>
  <c r="AF3115"/>
  <c r="AF3114"/>
  <c r="AI3114"/>
  <c r="AI3115"/>
  <c r="AG3114"/>
  <c r="AG3115"/>
  <c r="AH2095"/>
  <c r="AH2094"/>
  <c r="AF2094"/>
  <c r="AF2095"/>
  <c r="AG2294"/>
  <c r="AG2295"/>
  <c r="AE2295"/>
  <c r="AE2294"/>
  <c r="AH2295"/>
  <c r="AH2294"/>
  <c r="AI2057"/>
  <c r="AI2056"/>
  <c r="AG2056"/>
  <c r="AG2057"/>
  <c r="AI3022"/>
  <c r="AI3023"/>
  <c r="AG3023"/>
  <c r="AG3022"/>
  <c r="AE3023"/>
  <c r="AE3022"/>
  <c r="AF3223"/>
  <c r="AF3222"/>
  <c r="AI3223"/>
  <c r="AI3222"/>
  <c r="AG2963"/>
  <c r="AG2962"/>
  <c r="AI2962"/>
  <c r="AI2963"/>
  <c r="AH2963"/>
  <c r="AH2962"/>
  <c r="AF2072"/>
  <c r="AF2073"/>
  <c r="AH2072"/>
  <c r="AH2073"/>
  <c r="AF171"/>
  <c r="AF170"/>
  <c r="AI171"/>
  <c r="AI170"/>
  <c r="AG171"/>
  <c r="AG170"/>
  <c r="AI1098"/>
  <c r="AI1099"/>
  <c r="AG1098"/>
  <c r="AG1099"/>
  <c r="AI78"/>
  <c r="AI79"/>
  <c r="AG78"/>
  <c r="AG79"/>
  <c r="AE79"/>
  <c r="AE78"/>
  <c r="AG279"/>
  <c r="AG278"/>
  <c r="AE279"/>
  <c r="AE278"/>
  <c r="AE1899"/>
  <c r="AE1898"/>
  <c r="AG1898"/>
  <c r="AG1899"/>
  <c r="AF1899"/>
  <c r="AF1898"/>
  <c r="AE878"/>
  <c r="AE879"/>
  <c r="AI878"/>
  <c r="AI879"/>
  <c r="AF1079"/>
  <c r="AF1078"/>
  <c r="AI1079"/>
  <c r="AI1078"/>
  <c r="AG1079"/>
  <c r="AG1078"/>
  <c r="AG2954"/>
  <c r="AG2955"/>
  <c r="AE2955"/>
  <c r="AE2954"/>
  <c r="AE1934"/>
  <c r="AE1935"/>
  <c r="AH1934"/>
  <c r="AH1935"/>
  <c r="AF1934"/>
  <c r="AF1935"/>
  <c r="AG2135"/>
  <c r="AG2134"/>
  <c r="AE2135"/>
  <c r="AE2134"/>
  <c r="AE1745"/>
  <c r="AE1744"/>
  <c r="AH1744"/>
  <c r="AH1745"/>
  <c r="AF1744"/>
  <c r="AF1745"/>
  <c r="AF2862"/>
  <c r="AF2863"/>
  <c r="AI2863"/>
  <c r="AI2862"/>
  <c r="AE3063"/>
  <c r="AE3062"/>
  <c r="AH3063"/>
  <c r="AH3062"/>
  <c r="AF3062"/>
  <c r="AF3063"/>
  <c r="AI3"/>
  <c r="AI2"/>
  <c r="AH3"/>
  <c r="AH2"/>
  <c r="AE376"/>
  <c r="AE377"/>
  <c r="AH376"/>
  <c r="AH377"/>
  <c r="AF377"/>
  <c r="AF376"/>
  <c r="AF776"/>
  <c r="AF777"/>
  <c r="AI776"/>
  <c r="AI777"/>
  <c r="AI865"/>
  <c r="AI864"/>
  <c r="AG865"/>
  <c r="AG864"/>
  <c r="AE865"/>
  <c r="AE864"/>
  <c r="AG880"/>
  <c r="AG881"/>
  <c r="AE881"/>
  <c r="AE880"/>
  <c r="AF673"/>
  <c r="AF672"/>
  <c r="AI673"/>
  <c r="AI672"/>
  <c r="AG672"/>
  <c r="AG673"/>
  <c r="AG689"/>
  <c r="AG688"/>
  <c r="AE689"/>
  <c r="AE688"/>
  <c r="AI1136"/>
  <c r="AI1137"/>
  <c r="AG1137"/>
  <c r="AG1136"/>
  <c r="AE1136"/>
  <c r="AE1137"/>
  <c r="AG928"/>
  <c r="AG929"/>
  <c r="AE928"/>
  <c r="AE929"/>
  <c r="AE944"/>
  <c r="AE945"/>
  <c r="AH945"/>
  <c r="AH944"/>
  <c r="AF944"/>
  <c r="AF945"/>
  <c r="AF2557"/>
  <c r="AF2556"/>
  <c r="AI2557"/>
  <c r="AI2556"/>
  <c r="AI2565"/>
  <c r="AI2564"/>
  <c r="AG2564"/>
  <c r="AG2565"/>
  <c r="AE2564"/>
  <c r="AE2565"/>
  <c r="AG2589"/>
  <c r="AG2588"/>
  <c r="AE2589"/>
  <c r="AE2588"/>
  <c r="AF2596"/>
  <c r="AF2597"/>
  <c r="AI2596"/>
  <c r="AI2597"/>
  <c r="AG2597"/>
  <c r="AG2596"/>
  <c r="AI1725"/>
  <c r="AI1724"/>
  <c r="AG1724"/>
  <c r="AG1725"/>
  <c r="AI1733"/>
  <c r="AI1732"/>
  <c r="AG1733"/>
  <c r="AG1732"/>
  <c r="AE1732"/>
  <c r="AE1733"/>
  <c r="AH1628"/>
  <c r="AH1629"/>
  <c r="AF1628"/>
  <c r="AF1629"/>
  <c r="AG1637"/>
  <c r="AG1636"/>
  <c r="AE1637"/>
  <c r="AE1636"/>
  <c r="AH1637"/>
  <c r="AH1636"/>
  <c r="AG1660"/>
  <c r="AG1661"/>
  <c r="AE1661"/>
  <c r="AE1660"/>
  <c r="AF1669"/>
  <c r="AF1668"/>
  <c r="AI1669"/>
  <c r="AI1668"/>
  <c r="AG1669"/>
  <c r="AG1668"/>
  <c r="AE1693"/>
  <c r="AE1692"/>
  <c r="AH1693"/>
  <c r="AH1692"/>
  <c r="AF1700"/>
  <c r="AF1701"/>
  <c r="AI1701"/>
  <c r="AI1700"/>
  <c r="AG1700"/>
  <c r="AG1701"/>
  <c r="AI829"/>
  <c r="AI828"/>
  <c r="AG829"/>
  <c r="AG828"/>
  <c r="AH836"/>
  <c r="AH837"/>
  <c r="AF836"/>
  <c r="AF837"/>
  <c r="AI837"/>
  <c r="AI836"/>
  <c r="AE733"/>
  <c r="AE732"/>
  <c r="AH732"/>
  <c r="AH733"/>
  <c r="AI740"/>
  <c r="AI741"/>
  <c r="AG740"/>
  <c r="AG741"/>
  <c r="AE741"/>
  <c r="AE740"/>
  <c r="AH3068"/>
  <c r="AH3069"/>
  <c r="AF3069"/>
  <c r="AF3068"/>
  <c r="AG3077"/>
  <c r="AG3076"/>
  <c r="AE3077"/>
  <c r="AE3076"/>
  <c r="AH3076"/>
  <c r="AH3077"/>
  <c r="AE3100"/>
  <c r="AE3101"/>
  <c r="AH3100"/>
  <c r="AH3101"/>
  <c r="AI3108"/>
  <c r="AI3109"/>
  <c r="AG3108"/>
  <c r="AG3109"/>
  <c r="AE3109"/>
  <c r="AE3108"/>
  <c r="AF2236"/>
  <c r="AF2237"/>
  <c r="AI2236"/>
  <c r="AI2237"/>
  <c r="AE2244"/>
  <c r="AE2245"/>
  <c r="AH2244"/>
  <c r="AH2245"/>
  <c r="AF2244"/>
  <c r="AF2245"/>
  <c r="AE2140"/>
  <c r="AE2141"/>
  <c r="AH2140"/>
  <c r="AH2141"/>
  <c r="AI2148"/>
  <c r="AI2149"/>
  <c r="AG2148"/>
  <c r="AG2149"/>
  <c r="AE2148"/>
  <c r="AE2149"/>
  <c r="AE2173"/>
  <c r="AE2172"/>
  <c r="AH2173"/>
  <c r="AH2172"/>
  <c r="AG2180"/>
  <c r="AG2181"/>
  <c r="AE2181"/>
  <c r="AE2180"/>
  <c r="AH2181"/>
  <c r="AH2180"/>
  <c r="AH2204"/>
  <c r="AH2205"/>
  <c r="AF2205"/>
  <c r="AF2204"/>
  <c r="AG2213"/>
  <c r="AG2212"/>
  <c r="AE2213"/>
  <c r="AE2212"/>
  <c r="AH2213"/>
  <c r="AH2212"/>
  <c r="AG1341"/>
  <c r="AG1340"/>
  <c r="AE1341"/>
  <c r="AE1340"/>
  <c r="AI1349"/>
  <c r="AI1348"/>
  <c r="AG1348"/>
  <c r="AG1349"/>
  <c r="AE1349"/>
  <c r="AE1348"/>
  <c r="AI1245"/>
  <c r="AI1244"/>
  <c r="AG1245"/>
  <c r="AG1244"/>
  <c r="AF1253"/>
  <c r="AF1252"/>
  <c r="AI1252"/>
  <c r="AI1253"/>
  <c r="AG1253"/>
  <c r="AG1252"/>
  <c r="AI481"/>
  <c r="AI480"/>
  <c r="AG481"/>
  <c r="AG480"/>
  <c r="AI497"/>
  <c r="AI496"/>
  <c r="AG497"/>
  <c r="AG496"/>
  <c r="AE497"/>
  <c r="AE496"/>
  <c r="AG545"/>
  <c r="AG544"/>
  <c r="AE544"/>
  <c r="AE545"/>
  <c r="AF561"/>
  <c r="AF560"/>
  <c r="AI561"/>
  <c r="AI560"/>
  <c r="AG561"/>
  <c r="AG560"/>
  <c r="AH3004"/>
  <c r="AH3005"/>
  <c r="AF3004"/>
  <c r="AF3005"/>
  <c r="AG3013"/>
  <c r="AG3012"/>
  <c r="AE3012"/>
  <c r="AE3013"/>
  <c r="AH3013"/>
  <c r="AH3012"/>
  <c r="AI2908"/>
  <c r="AI2909"/>
  <c r="AG2909"/>
  <c r="AG2908"/>
  <c r="AH2916"/>
  <c r="AH2917"/>
  <c r="AF2917"/>
  <c r="AF2916"/>
  <c r="AI2917"/>
  <c r="AI2916"/>
  <c r="AF737"/>
  <c r="AF736"/>
  <c r="AI737"/>
  <c r="AI736"/>
  <c r="AF753"/>
  <c r="AF752"/>
  <c r="AI753"/>
  <c r="AI752"/>
  <c r="AG752"/>
  <c r="AG753"/>
  <c r="AI801"/>
  <c r="AI800"/>
  <c r="AG800"/>
  <c r="AG801"/>
  <c r="AG816"/>
  <c r="AG817"/>
  <c r="AE816"/>
  <c r="AE817"/>
  <c r="AH817"/>
  <c r="AH816"/>
  <c r="AH3133"/>
  <c r="AH3132"/>
  <c r="AF3133"/>
  <c r="AF3132"/>
  <c r="AF3140"/>
  <c r="AF3141"/>
  <c r="AI3140"/>
  <c r="AI3141"/>
  <c r="AG3140"/>
  <c r="AG3141"/>
  <c r="AE3036"/>
  <c r="AE3037"/>
  <c r="AH3036"/>
  <c r="AH3037"/>
  <c r="AH3044"/>
  <c r="AH3045"/>
  <c r="AF3044"/>
  <c r="AF3045"/>
  <c r="AI3045"/>
  <c r="AI3044"/>
  <c r="AE1532"/>
  <c r="AE1533"/>
  <c r="AH1533"/>
  <c r="AH1532"/>
  <c r="AI1540"/>
  <c r="AI1541"/>
  <c r="AG1540"/>
  <c r="AG1541"/>
  <c r="AE1541"/>
  <c r="AE1540"/>
  <c r="AG1564"/>
  <c r="AG1565"/>
  <c r="AE1564"/>
  <c r="AE1565"/>
  <c r="AE1573"/>
  <c r="AE1572"/>
  <c r="AH1572"/>
  <c r="AH1573"/>
  <c r="AF1572"/>
  <c r="AF1573"/>
  <c r="AI701"/>
  <c r="AI700"/>
  <c r="AG700"/>
  <c r="AG701"/>
  <c r="AH708"/>
  <c r="AH709"/>
  <c r="AF709"/>
  <c r="AF708"/>
  <c r="AI709"/>
  <c r="AI708"/>
  <c r="AH605"/>
  <c r="AH604"/>
  <c r="AF604"/>
  <c r="AF605"/>
  <c r="AE613"/>
  <c r="AE612"/>
  <c r="AH612"/>
  <c r="AH613"/>
  <c r="AF613"/>
  <c r="AF612"/>
  <c r="AG637"/>
  <c r="AG636"/>
  <c r="AE637"/>
  <c r="AE636"/>
  <c r="AI644"/>
  <c r="AI645"/>
  <c r="AG644"/>
  <c r="AG645"/>
  <c r="AE645"/>
  <c r="AE644"/>
  <c r="AF668"/>
  <c r="AF669"/>
  <c r="AI669"/>
  <c r="AI668"/>
  <c r="AI677"/>
  <c r="AI676"/>
  <c r="AG677"/>
  <c r="AG676"/>
  <c r="AE676"/>
  <c r="AE677"/>
  <c r="AI3217"/>
  <c r="AI3216"/>
  <c r="AG3217"/>
  <c r="AG3216"/>
  <c r="AE3233"/>
  <c r="AE3232"/>
  <c r="AH3233"/>
  <c r="AH3232"/>
  <c r="AF3232"/>
  <c r="AF3233"/>
  <c r="AF3033"/>
  <c r="AF3032"/>
  <c r="AI3033"/>
  <c r="AI3032"/>
  <c r="AF3049"/>
  <c r="AF3048"/>
  <c r="AI3049"/>
  <c r="AI3048"/>
  <c r="AG3049"/>
  <c r="AG3048"/>
  <c r="AI3517"/>
  <c r="AI3516"/>
  <c r="AG3517"/>
  <c r="AG3516"/>
  <c r="AH3524"/>
  <c r="AH3525"/>
  <c r="AF3525"/>
  <c r="AF3524"/>
  <c r="AI3525"/>
  <c r="AI3524"/>
  <c r="AF3421"/>
  <c r="AF3420"/>
  <c r="AI3420"/>
  <c r="AI3421"/>
  <c r="AI3428"/>
  <c r="AI3429"/>
  <c r="AG3429"/>
  <c r="AG3428"/>
  <c r="AE3428"/>
  <c r="AE3429"/>
  <c r="AG96"/>
  <c r="AG97"/>
  <c r="AE96"/>
  <c r="AE97"/>
  <c r="AF113"/>
  <c r="AF112"/>
  <c r="AI113"/>
  <c r="AI112"/>
  <c r="AG113"/>
  <c r="AG112"/>
  <c r="AF3549"/>
  <c r="AF3548"/>
  <c r="AI3549"/>
  <c r="AI3548"/>
  <c r="AI3556"/>
  <c r="AI3557"/>
  <c r="AG3556"/>
  <c r="AG3557"/>
  <c r="AE3557"/>
  <c r="AE3556"/>
  <c r="AE2045"/>
  <c r="AE2044"/>
  <c r="AH2044"/>
  <c r="AH2045"/>
  <c r="AI2052"/>
  <c r="AI2053"/>
  <c r="AG2053"/>
  <c r="AG2052"/>
  <c r="AE2052"/>
  <c r="AE2053"/>
  <c r="AF2076"/>
  <c r="AF2077"/>
  <c r="AI2076"/>
  <c r="AI2077"/>
  <c r="AE2085"/>
  <c r="AE2084"/>
  <c r="AH2085"/>
  <c r="AH2084"/>
  <c r="AF2084"/>
  <c r="AF2085"/>
  <c r="AH1213"/>
  <c r="AH1212"/>
  <c r="AF1213"/>
  <c r="AF1212"/>
  <c r="AI1221"/>
  <c r="AI1220"/>
  <c r="AG1221"/>
  <c r="AG1220"/>
  <c r="AE1221"/>
  <c r="AE1220"/>
  <c r="AG1117"/>
  <c r="AG1116"/>
  <c r="AE1116"/>
  <c r="AE1117"/>
  <c r="AG1125"/>
  <c r="AG1124"/>
  <c r="AE1124"/>
  <c r="AE1125"/>
  <c r="AH1124"/>
  <c r="AH1125"/>
  <c r="AF1149"/>
  <c r="AF1148"/>
  <c r="AI1148"/>
  <c r="AI1149"/>
  <c r="AF1157"/>
  <c r="AF1156"/>
  <c r="AI1156"/>
  <c r="AI1157"/>
  <c r="AG1157"/>
  <c r="AG1156"/>
  <c r="AE1181"/>
  <c r="AE1180"/>
  <c r="AH1181"/>
  <c r="AH1180"/>
  <c r="AF1188"/>
  <c r="AF1189"/>
  <c r="AI1189"/>
  <c r="AI1188"/>
  <c r="AG1188"/>
  <c r="AG1189"/>
  <c r="AI316"/>
  <c r="AI317"/>
  <c r="AG317"/>
  <c r="AG316"/>
  <c r="AF324"/>
  <c r="AF325"/>
  <c r="AI324"/>
  <c r="AI325"/>
  <c r="AG324"/>
  <c r="AG325"/>
  <c r="AE221"/>
  <c r="AE220"/>
  <c r="AH221"/>
  <c r="AH220"/>
  <c r="AH228"/>
  <c r="AH229"/>
  <c r="AF228"/>
  <c r="AF229"/>
  <c r="AI228"/>
  <c r="AI229"/>
  <c r="AG3580"/>
  <c r="AG3581"/>
  <c r="AE3580"/>
  <c r="AE3581"/>
  <c r="AG3588"/>
  <c r="AG3589"/>
  <c r="AE3588"/>
  <c r="AE3589"/>
  <c r="AH3588"/>
  <c r="AH3589"/>
  <c r="AG33"/>
  <c r="AG32"/>
  <c r="AE32"/>
  <c r="AE33"/>
  <c r="AF48"/>
  <c r="AF49"/>
  <c r="AI49"/>
  <c r="AI48"/>
  <c r="AG49"/>
  <c r="AG48"/>
  <c r="AE2748"/>
  <c r="AE2749"/>
  <c r="AH2748"/>
  <c r="AH2749"/>
  <c r="AI2757"/>
  <c r="AI2756"/>
  <c r="AG2756"/>
  <c r="AG2757"/>
  <c r="AE2756"/>
  <c r="AE2757"/>
  <c r="AI2653"/>
  <c r="AI2652"/>
  <c r="AG2653"/>
  <c r="AG2652"/>
  <c r="AF2661"/>
  <c r="AF2660"/>
  <c r="AI2660"/>
  <c r="AI2661"/>
  <c r="AG2660"/>
  <c r="AG2661"/>
  <c r="AH2684"/>
  <c r="AH2685"/>
  <c r="AF2684"/>
  <c r="AF2685"/>
  <c r="AE2692"/>
  <c r="AE2693"/>
  <c r="AH2693"/>
  <c r="AH2692"/>
  <c r="AF2692"/>
  <c r="AF2693"/>
  <c r="AG2716"/>
  <c r="AG2717"/>
  <c r="AE2716"/>
  <c r="AE2717"/>
  <c r="AE2725"/>
  <c r="AE2724"/>
  <c r="AH2725"/>
  <c r="AH2724"/>
  <c r="AF2725"/>
  <c r="AF2724"/>
  <c r="AI1852"/>
  <c r="AI1853"/>
  <c r="AG1852"/>
  <c r="AG1853"/>
  <c r="AH1861"/>
  <c r="AH1860"/>
  <c r="AF1860"/>
  <c r="AF1861"/>
  <c r="AI1860"/>
  <c r="AI1861"/>
  <c r="AF1757"/>
  <c r="AF1756"/>
  <c r="AI1756"/>
  <c r="AI1757"/>
  <c r="AI1765"/>
  <c r="AI1764"/>
  <c r="AG1764"/>
  <c r="AG1765"/>
  <c r="AE1764"/>
  <c r="AE1765"/>
  <c r="AI992"/>
  <c r="AI993"/>
  <c r="AG992"/>
  <c r="AG993"/>
  <c r="AG1008"/>
  <c r="AG1009"/>
  <c r="AE1009"/>
  <c r="AE1008"/>
  <c r="AH1009"/>
  <c r="AH1008"/>
  <c r="AG1056"/>
  <c r="AG1057"/>
  <c r="AE1056"/>
  <c r="AE1057"/>
  <c r="AH1073"/>
  <c r="AH1072"/>
  <c r="AF1072"/>
  <c r="AF1073"/>
  <c r="AI1072"/>
  <c r="AI1073"/>
  <c r="AF3260"/>
  <c r="AF3261"/>
  <c r="AI3261"/>
  <c r="AI3260"/>
  <c r="AI3268"/>
  <c r="AI3269"/>
  <c r="AG3269"/>
  <c r="AG3268"/>
  <c r="AE3268"/>
  <c r="AE3269"/>
  <c r="AF3165"/>
  <c r="AF3164"/>
  <c r="AI3164"/>
  <c r="AI3165"/>
  <c r="AG3172"/>
  <c r="AG3173"/>
  <c r="AE3173"/>
  <c r="AE3172"/>
  <c r="AH3173"/>
  <c r="AH3172"/>
  <c r="AI3196"/>
  <c r="AI3197"/>
  <c r="AG3196"/>
  <c r="AG3197"/>
  <c r="AF3205"/>
  <c r="AF3204"/>
  <c r="AI3204"/>
  <c r="AI3205"/>
  <c r="AG3205"/>
  <c r="AG3204"/>
  <c r="AH3229"/>
  <c r="AH3228"/>
  <c r="AF3229"/>
  <c r="AF3228"/>
  <c r="AF3236"/>
  <c r="AF3237"/>
  <c r="AI3237"/>
  <c r="AI3236"/>
  <c r="AG3237"/>
  <c r="AG3236"/>
  <c r="AF2364"/>
  <c r="AF2365"/>
  <c r="AI2364"/>
  <c r="AI2365"/>
  <c r="AH2372"/>
  <c r="AH2373"/>
  <c r="AF2373"/>
  <c r="AF2372"/>
  <c r="AI2372"/>
  <c r="AI2373"/>
  <c r="AG2268"/>
  <c r="AG2269"/>
  <c r="AE2269"/>
  <c r="AE2268"/>
  <c r="AG2024"/>
  <c r="AG2025"/>
  <c r="AE2025"/>
  <c r="AE2024"/>
  <c r="AH2024"/>
  <c r="AH2025"/>
  <c r="AE3125"/>
  <c r="AE3124"/>
  <c r="AH3124"/>
  <c r="AH3125"/>
  <c r="AF513"/>
  <c r="AF512"/>
  <c r="AI512"/>
  <c r="AI513"/>
  <c r="AG513"/>
  <c r="AG512"/>
  <c r="AI1594"/>
  <c r="AI1595"/>
  <c r="AG1594"/>
  <c r="AG1595"/>
  <c r="AE1465"/>
  <c r="AE1464"/>
  <c r="AH1465"/>
  <c r="AH1464"/>
  <c r="AF1465"/>
  <c r="AF1464"/>
  <c r="AI1672"/>
  <c r="AI1673"/>
  <c r="AG1673"/>
  <c r="AG1672"/>
  <c r="AI1378"/>
  <c r="AI1379"/>
  <c r="AG1378"/>
  <c r="AG1379"/>
  <c r="AE1379"/>
  <c r="AE1378"/>
  <c r="AF3121"/>
  <c r="AF3120"/>
  <c r="AI3120"/>
  <c r="AI3121"/>
  <c r="AH3520"/>
  <c r="AH3521"/>
  <c r="AF3521"/>
  <c r="AF3520"/>
  <c r="AI3520"/>
  <c r="AI3521"/>
  <c r="AG2306"/>
  <c r="AG2307"/>
  <c r="AE2306"/>
  <c r="AE2307"/>
  <c r="AE685"/>
  <c r="AE684"/>
  <c r="AH685"/>
  <c r="AH684"/>
  <c r="AF685"/>
  <c r="AF684"/>
  <c r="AF884"/>
  <c r="AF885"/>
  <c r="AI885"/>
  <c r="AI884"/>
  <c r="AG1258"/>
  <c r="AG1259"/>
  <c r="AF1258"/>
  <c r="AF1259"/>
  <c r="AH1259"/>
  <c r="AH1258"/>
  <c r="AF239"/>
  <c r="AF238"/>
  <c r="AI238"/>
  <c r="AI239"/>
  <c r="AG438"/>
  <c r="AG439"/>
  <c r="AE439"/>
  <c r="AE438"/>
  <c r="AH438"/>
  <c r="AH439"/>
  <c r="AH2314"/>
  <c r="AH2315"/>
  <c r="AE2314"/>
  <c r="AE2315"/>
  <c r="AI1295"/>
  <c r="AI1294"/>
  <c r="AG1295"/>
  <c r="AG1294"/>
  <c r="AE1294"/>
  <c r="AE1295"/>
  <c r="AH1495"/>
  <c r="AH1494"/>
  <c r="AF1495"/>
  <c r="AF1494"/>
  <c r="AH3243"/>
  <c r="AH3242"/>
  <c r="AF3242"/>
  <c r="AF3243"/>
  <c r="AI3243"/>
  <c r="AI3242"/>
  <c r="AE2222"/>
  <c r="AE2223"/>
  <c r="AH2222"/>
  <c r="AH2223"/>
  <c r="AG2423"/>
  <c r="AG2422"/>
  <c r="AE2423"/>
  <c r="AE2422"/>
  <c r="AH2422"/>
  <c r="AH2423"/>
  <c r="AG2320"/>
  <c r="AG2321"/>
  <c r="AE2320"/>
  <c r="AE2321"/>
  <c r="AG3150"/>
  <c r="AG3151"/>
  <c r="AE3151"/>
  <c r="AE3150"/>
  <c r="AH3151"/>
  <c r="AH3150"/>
  <c r="AE3351"/>
  <c r="AE3350"/>
  <c r="AH3351"/>
  <c r="AH3350"/>
  <c r="AG162"/>
  <c r="AG163"/>
  <c r="AI163"/>
  <c r="AI162"/>
  <c r="AE163"/>
  <c r="AE162"/>
  <c r="AG697"/>
  <c r="AG696"/>
  <c r="AI696"/>
  <c r="AI697"/>
  <c r="AE1097"/>
  <c r="AE1096"/>
  <c r="AI1096"/>
  <c r="AI1097"/>
  <c r="AG1096"/>
  <c r="AG1097"/>
  <c r="AG1218"/>
  <c r="AG1219"/>
  <c r="AE1219"/>
  <c r="AE1218"/>
  <c r="AE2808"/>
  <c r="AE2809"/>
  <c r="AH2809"/>
  <c r="AH2808"/>
  <c r="AF2809"/>
  <c r="AF2808"/>
  <c r="AH3200"/>
  <c r="AH3201"/>
  <c r="AF3200"/>
  <c r="AF3201"/>
  <c r="AH2146"/>
  <c r="AH2147"/>
  <c r="AF2147"/>
  <c r="AF2146"/>
  <c r="AI2147"/>
  <c r="AI2146"/>
  <c r="AG525"/>
  <c r="AG524"/>
  <c r="AE524"/>
  <c r="AE525"/>
  <c r="AE725"/>
  <c r="AE724"/>
  <c r="AH725"/>
  <c r="AH724"/>
  <c r="AF724"/>
  <c r="AF725"/>
  <c r="AG3074"/>
  <c r="AG3075"/>
  <c r="AF3074"/>
  <c r="AF3075"/>
  <c r="AF1453"/>
  <c r="AF1452"/>
  <c r="AI1452"/>
  <c r="AI1453"/>
  <c r="AG1453"/>
  <c r="AG1452"/>
  <c r="AF1653"/>
  <c r="AF1652"/>
  <c r="AI1653"/>
  <c r="AI1652"/>
  <c r="AH291"/>
  <c r="AH290"/>
  <c r="AF290"/>
  <c r="AF291"/>
  <c r="AI291"/>
  <c r="AI290"/>
  <c r="AI2128"/>
  <c r="AI2129"/>
  <c r="AG2128"/>
  <c r="AG2129"/>
  <c r="AI1714"/>
  <c r="AI1715"/>
  <c r="AG1714"/>
  <c r="AG1715"/>
  <c r="AE1715"/>
  <c r="AE1714"/>
  <c r="AI2643"/>
  <c r="AI2642"/>
  <c r="AF2643"/>
  <c r="AF2642"/>
  <c r="AF3570"/>
  <c r="AF3571"/>
  <c r="AI3570"/>
  <c r="AI3571"/>
  <c r="AG3570"/>
  <c r="AG3571"/>
  <c r="AG2785"/>
  <c r="AG2784"/>
  <c r="AE2784"/>
  <c r="AE2785"/>
  <c r="AI650"/>
  <c r="AI651"/>
  <c r="AG651"/>
  <c r="AG650"/>
  <c r="AE650"/>
  <c r="AE651"/>
  <c r="AE1579"/>
  <c r="AE1578"/>
  <c r="AH1579"/>
  <c r="AH1578"/>
  <c r="AI558"/>
  <c r="AI559"/>
  <c r="AG558"/>
  <c r="AG559"/>
  <c r="AE558"/>
  <c r="AE559"/>
  <c r="AF759"/>
  <c r="AF758"/>
  <c r="AI759"/>
  <c r="AI758"/>
  <c r="AE2507"/>
  <c r="AE2506"/>
  <c r="AH2506"/>
  <c r="AH2507"/>
  <c r="AF2506"/>
  <c r="AF2507"/>
  <c r="AH1487"/>
  <c r="AH1486"/>
  <c r="AF1487"/>
  <c r="AF1486"/>
  <c r="AH1686"/>
  <c r="AH1687"/>
  <c r="AF1687"/>
  <c r="AF1686"/>
  <c r="AI1686"/>
  <c r="AI1687"/>
  <c r="AI1426"/>
  <c r="AI1427"/>
  <c r="AH1427"/>
  <c r="AH1426"/>
  <c r="AH2482"/>
  <c r="AH2483"/>
  <c r="AI2483"/>
  <c r="AI2482"/>
  <c r="AE2482"/>
  <c r="AE2483"/>
  <c r="AG3410"/>
  <c r="AG3411"/>
  <c r="AE3411"/>
  <c r="AE3410"/>
  <c r="AH2720"/>
  <c r="AH2721"/>
  <c r="AF2720"/>
  <c r="AF2721"/>
  <c r="AI2721"/>
  <c r="AI2720"/>
  <c r="AH362"/>
  <c r="AH363"/>
  <c r="AE363"/>
  <c r="AE362"/>
  <c r="AH1418"/>
  <c r="AH1419"/>
  <c r="AF1419"/>
  <c r="AF1418"/>
  <c r="AI1419"/>
  <c r="AI1418"/>
  <c r="AI399"/>
  <c r="AI398"/>
  <c r="AG398"/>
  <c r="AG399"/>
  <c r="AF598"/>
  <c r="AF599"/>
  <c r="AI598"/>
  <c r="AI599"/>
  <c r="AG598"/>
  <c r="AG599"/>
  <c r="AG2347"/>
  <c r="AG2346"/>
  <c r="AE2347"/>
  <c r="AE2346"/>
  <c r="AF1326"/>
  <c r="AF1327"/>
  <c r="AI1327"/>
  <c r="AI1326"/>
  <c r="AG1327"/>
  <c r="AG1326"/>
  <c r="AG1526"/>
  <c r="AG1527"/>
  <c r="AE1527"/>
  <c r="AE1526"/>
  <c r="AG3274"/>
  <c r="AG3275"/>
  <c r="AE3275"/>
  <c r="AE3274"/>
  <c r="AH3275"/>
  <c r="AH3274"/>
  <c r="AE2255"/>
  <c r="AE2254"/>
  <c r="AH2255"/>
  <c r="AH2254"/>
  <c r="AE2454"/>
  <c r="AE2455"/>
  <c r="AH2455"/>
  <c r="AH2454"/>
  <c r="AF2455"/>
  <c r="AF2454"/>
  <c r="AH803"/>
  <c r="AH802"/>
  <c r="AF802"/>
  <c r="AF803"/>
  <c r="AE1977"/>
  <c r="AE1976"/>
  <c r="AH1976"/>
  <c r="AH1977"/>
  <c r="AF1976"/>
  <c r="AF1977"/>
  <c r="AE2376"/>
  <c r="AE2377"/>
  <c r="AH2377"/>
  <c r="AH2376"/>
  <c r="AH1859"/>
  <c r="AH1858"/>
  <c r="AF1859"/>
  <c r="AF1858"/>
  <c r="AI1858"/>
  <c r="AI1859"/>
  <c r="AG236"/>
  <c r="AG237"/>
  <c r="AE236"/>
  <c r="AE237"/>
  <c r="AG436"/>
  <c r="AG437"/>
  <c r="AE436"/>
  <c r="AE437"/>
  <c r="AH437"/>
  <c r="AH436"/>
  <c r="AH2787"/>
  <c r="AH2786"/>
  <c r="AG2786"/>
  <c r="AG2787"/>
  <c r="AI1164"/>
  <c r="AI1165"/>
  <c r="AG1165"/>
  <c r="AG1164"/>
  <c r="AE1164"/>
  <c r="AE1165"/>
  <c r="AI1365"/>
  <c r="AI1364"/>
  <c r="AG1365"/>
  <c r="AG1364"/>
  <c r="AH1328"/>
  <c r="AH1329"/>
  <c r="AF1329"/>
  <c r="AF1328"/>
  <c r="AI1329"/>
  <c r="AI1328"/>
  <c r="AF2093"/>
  <c r="AF2092"/>
  <c r="AI2092"/>
  <c r="AI2093"/>
  <c r="AF2293"/>
  <c r="AF2292"/>
  <c r="AI2293"/>
  <c r="AI2292"/>
  <c r="AG2292"/>
  <c r="AG2293"/>
  <c r="AG3009"/>
  <c r="AG3008"/>
  <c r="AE3009"/>
  <c r="AE3008"/>
  <c r="AF2893"/>
  <c r="AF2892"/>
  <c r="AI2893"/>
  <c r="AI2892"/>
  <c r="AG2893"/>
  <c r="AG2892"/>
  <c r="AE3092"/>
  <c r="AE3093"/>
  <c r="AH3092"/>
  <c r="AH3093"/>
  <c r="AH762"/>
  <c r="AH763"/>
  <c r="AF762"/>
  <c r="AF763"/>
  <c r="AI762"/>
  <c r="AI763"/>
  <c r="AF704"/>
  <c r="AF705"/>
  <c r="AI704"/>
  <c r="AI705"/>
  <c r="AI1105"/>
  <c r="AI1104"/>
  <c r="AG1105"/>
  <c r="AG1104"/>
  <c r="AE1104"/>
  <c r="AE1105"/>
  <c r="AF1690"/>
  <c r="AF1691"/>
  <c r="AE1690"/>
  <c r="AE1691"/>
  <c r="AI2993"/>
  <c r="AI2992"/>
  <c r="AG2993"/>
  <c r="AG2992"/>
  <c r="AE2993"/>
  <c r="AE2992"/>
  <c r="AH2619"/>
  <c r="AH2618"/>
  <c r="AF2619"/>
  <c r="AF2618"/>
  <c r="AF626"/>
  <c r="AF627"/>
  <c r="AI626"/>
  <c r="AI627"/>
  <c r="AG626"/>
  <c r="AG627"/>
  <c r="AI1570"/>
  <c r="AI1571"/>
  <c r="AG1570"/>
  <c r="AG1571"/>
  <c r="AI3505"/>
  <c r="AI3504"/>
  <c r="AG3504"/>
  <c r="AG3505"/>
  <c r="AE3504"/>
  <c r="AE3505"/>
  <c r="AF149"/>
  <c r="AF148"/>
  <c r="AI149"/>
  <c r="AI148"/>
  <c r="AE2627"/>
  <c r="AE2626"/>
  <c r="AH2627"/>
  <c r="AH2626"/>
  <c r="AF2627"/>
  <c r="AF2626"/>
  <c r="AG1005"/>
  <c r="AG1004"/>
  <c r="AE1004"/>
  <c r="AE1005"/>
  <c r="AH1205"/>
  <c r="AH1204"/>
  <c r="AF1204"/>
  <c r="AF1205"/>
  <c r="AI1204"/>
  <c r="AI1205"/>
  <c r="AG3555"/>
  <c r="AG3554"/>
  <c r="AE3554"/>
  <c r="AE3555"/>
  <c r="AG1932"/>
  <c r="AG1933"/>
  <c r="AE1933"/>
  <c r="AE1932"/>
  <c r="AH1932"/>
  <c r="AH1933"/>
  <c r="AH2132"/>
  <c r="AH2133"/>
  <c r="AF2132"/>
  <c r="AF2133"/>
  <c r="AE2945"/>
  <c r="AE2944"/>
  <c r="AH2944"/>
  <c r="AH2945"/>
  <c r="AF2945"/>
  <c r="AF2944"/>
  <c r="AF2861"/>
  <c r="AF2860"/>
  <c r="AI2860"/>
  <c r="AI2861"/>
  <c r="AH3061"/>
  <c r="AH3060"/>
  <c r="AF3061"/>
  <c r="AF3060"/>
  <c r="AI3061"/>
  <c r="AI3060"/>
  <c r="AG474"/>
  <c r="AG475"/>
  <c r="AE475"/>
  <c r="AE474"/>
  <c r="AH129"/>
  <c r="AH128"/>
  <c r="AE129"/>
  <c r="AE128"/>
  <c r="AG128"/>
  <c r="AG129"/>
  <c r="AH529"/>
  <c r="AH528"/>
  <c r="AI529"/>
  <c r="AI528"/>
  <c r="AH1530"/>
  <c r="AH1531"/>
  <c r="AG1530"/>
  <c r="AG1531"/>
  <c r="AI1530"/>
  <c r="AI1531"/>
  <c r="AI2672"/>
  <c r="AI2673"/>
  <c r="AG2673"/>
  <c r="AG2672"/>
  <c r="AI2458"/>
  <c r="AI2459"/>
  <c r="AG2459"/>
  <c r="AG2458"/>
  <c r="AE2458"/>
  <c r="AE2459"/>
  <c r="AE467"/>
  <c r="AE466"/>
  <c r="AH467"/>
  <c r="AH466"/>
  <c r="AF3387"/>
  <c r="AF3386"/>
  <c r="AH3387"/>
  <c r="AH3386"/>
  <c r="AE3387"/>
  <c r="AE3386"/>
  <c r="AF1395"/>
  <c r="AF1394"/>
  <c r="AI1394"/>
  <c r="AI1395"/>
  <c r="AG2079"/>
  <c r="AG2078"/>
  <c r="AE2079"/>
  <c r="AE2078"/>
  <c r="AH2078"/>
  <c r="AH2079"/>
  <c r="AF2086"/>
  <c r="AF2087"/>
  <c r="AI2086"/>
  <c r="AI2087"/>
  <c r="AH2110"/>
  <c r="AH2111"/>
  <c r="AF2111"/>
  <c r="AF2110"/>
  <c r="AI2111"/>
  <c r="AI2110"/>
  <c r="AH2118"/>
  <c r="AH2119"/>
  <c r="AF2119"/>
  <c r="AF2118"/>
  <c r="AF1246"/>
  <c r="AF1247"/>
  <c r="AI1247"/>
  <c r="AI1246"/>
  <c r="AG1247"/>
  <c r="AG1246"/>
  <c r="AE1255"/>
  <c r="AE1254"/>
  <c r="AH1254"/>
  <c r="AH1255"/>
  <c r="AG1151"/>
  <c r="AG1150"/>
  <c r="AE1151"/>
  <c r="AE1150"/>
  <c r="AH1151"/>
  <c r="AH1150"/>
  <c r="AE1158"/>
  <c r="AE1159"/>
  <c r="AH1159"/>
  <c r="AH1158"/>
  <c r="AE2207"/>
  <c r="AE2206"/>
  <c r="AH2207"/>
  <c r="AH2206"/>
  <c r="AF2207"/>
  <c r="AF2206"/>
  <c r="AI2215"/>
  <c r="AI2214"/>
  <c r="AG2214"/>
  <c r="AG2215"/>
  <c r="AG2238"/>
  <c r="AG2239"/>
  <c r="AE2238"/>
  <c r="AE2239"/>
  <c r="AH2238"/>
  <c r="AH2239"/>
  <c r="AF2247"/>
  <c r="AF2246"/>
  <c r="AI2247"/>
  <c r="AI2246"/>
  <c r="AE1375"/>
  <c r="AE1374"/>
  <c r="AH1375"/>
  <c r="AH1374"/>
  <c r="AF1375"/>
  <c r="AF1374"/>
  <c r="AG1383"/>
  <c r="AG1382"/>
  <c r="AE1383"/>
  <c r="AE1382"/>
  <c r="AE1278"/>
  <c r="AE1279"/>
  <c r="AH1279"/>
  <c r="AH1278"/>
  <c r="AF1279"/>
  <c r="AF1278"/>
  <c r="AH1287"/>
  <c r="AH1286"/>
  <c r="AF1287"/>
  <c r="AF1286"/>
  <c r="AH2590"/>
  <c r="AH2591"/>
  <c r="AF2591"/>
  <c r="AF2590"/>
  <c r="AI2591"/>
  <c r="AI2590"/>
  <c r="AE2599"/>
  <c r="AE2598"/>
  <c r="AH2598"/>
  <c r="AH2599"/>
  <c r="AF2623"/>
  <c r="AF2622"/>
  <c r="AI2622"/>
  <c r="AI2623"/>
  <c r="AG2622"/>
  <c r="AG2623"/>
  <c r="AH2631"/>
  <c r="AH2630"/>
  <c r="AF2631"/>
  <c r="AF2630"/>
  <c r="AG1758"/>
  <c r="AG1759"/>
  <c r="AE1758"/>
  <c r="AE1759"/>
  <c r="AH1758"/>
  <c r="AH1759"/>
  <c r="AH1767"/>
  <c r="AH1766"/>
  <c r="AF1767"/>
  <c r="AF1766"/>
  <c r="AG1663"/>
  <c r="AG1662"/>
  <c r="AE1663"/>
  <c r="AE1662"/>
  <c r="AH1663"/>
  <c r="AH1662"/>
  <c r="AH1671"/>
  <c r="AH1670"/>
  <c r="AF1670"/>
  <c r="AF1671"/>
  <c r="AG2719"/>
  <c r="AG2718"/>
  <c r="AE2718"/>
  <c r="AE2719"/>
  <c r="AH2719"/>
  <c r="AH2718"/>
  <c r="AI2726"/>
  <c r="AI2727"/>
  <c r="AG2726"/>
  <c r="AG2727"/>
  <c r="AE2751"/>
  <c r="AE2750"/>
  <c r="AH2750"/>
  <c r="AH2751"/>
  <c r="AF2750"/>
  <c r="AF2751"/>
  <c r="AF2759"/>
  <c r="AF2758"/>
  <c r="AI2759"/>
  <c r="AI2758"/>
  <c r="AG1887"/>
  <c r="AG1886"/>
  <c r="AE1887"/>
  <c r="AE1886"/>
  <c r="AH1887"/>
  <c r="AH1886"/>
  <c r="AG1895"/>
  <c r="AG1894"/>
  <c r="AE1894"/>
  <c r="AE1895"/>
  <c r="AG1790"/>
  <c r="AG1791"/>
  <c r="AE1790"/>
  <c r="AE1791"/>
  <c r="AH1790"/>
  <c r="AH1791"/>
  <c r="AI1798"/>
  <c r="AI1799"/>
  <c r="AG1799"/>
  <c r="AG1798"/>
  <c r="AE286"/>
  <c r="AE287"/>
  <c r="AH286"/>
  <c r="AH287"/>
  <c r="AF287"/>
  <c r="AF286"/>
  <c r="AH294"/>
  <c r="AH295"/>
  <c r="AF295"/>
  <c r="AF294"/>
  <c r="AG318"/>
  <c r="AG319"/>
  <c r="AE318"/>
  <c r="AE319"/>
  <c r="AH318"/>
  <c r="AH319"/>
  <c r="AE327"/>
  <c r="AE326"/>
  <c r="AH327"/>
  <c r="AH326"/>
  <c r="AH1054"/>
  <c r="AH1055"/>
  <c r="AF1055"/>
  <c r="AF1054"/>
  <c r="AI1054"/>
  <c r="AI1055"/>
  <c r="AG1063"/>
  <c r="AG1062"/>
  <c r="AE1062"/>
  <c r="AE1063"/>
  <c r="AF1087"/>
  <c r="AF1086"/>
  <c r="AI1087"/>
  <c r="AI1086"/>
  <c r="AG1086"/>
  <c r="AG1087"/>
  <c r="AF1094"/>
  <c r="AF1095"/>
  <c r="AI1094"/>
  <c r="AI1095"/>
  <c r="AI223"/>
  <c r="AI222"/>
  <c r="AG222"/>
  <c r="AG223"/>
  <c r="AE222"/>
  <c r="AE223"/>
  <c r="AG231"/>
  <c r="AG230"/>
  <c r="AE230"/>
  <c r="AE231"/>
  <c r="AI126"/>
  <c r="AI127"/>
  <c r="AG126"/>
  <c r="AG127"/>
  <c r="AE126"/>
  <c r="AE127"/>
  <c r="AH134"/>
  <c r="AH135"/>
  <c r="AF134"/>
  <c r="AF135"/>
  <c r="AI1183"/>
  <c r="AI1182"/>
  <c r="AG1183"/>
  <c r="AG1182"/>
  <c r="AE1182"/>
  <c r="AE1183"/>
  <c r="AH1191"/>
  <c r="AH1190"/>
  <c r="AF1191"/>
  <c r="AF1190"/>
  <c r="AG1215"/>
  <c r="AG1214"/>
  <c r="AE1215"/>
  <c r="AE1214"/>
  <c r="AH1215"/>
  <c r="AH1214"/>
  <c r="AI1222"/>
  <c r="AI1223"/>
  <c r="AG1223"/>
  <c r="AG1222"/>
  <c r="AI350"/>
  <c r="AI351"/>
  <c r="AG351"/>
  <c r="AG350"/>
  <c r="AE350"/>
  <c r="AE351"/>
  <c r="AF359"/>
  <c r="AF358"/>
  <c r="AI359"/>
  <c r="AI358"/>
  <c r="AE255"/>
  <c r="AE254"/>
  <c r="AH255"/>
  <c r="AH254"/>
  <c r="AF255"/>
  <c r="AF254"/>
  <c r="AH263"/>
  <c r="AH262"/>
  <c r="AF262"/>
  <c r="AF263"/>
  <c r="AE1567"/>
  <c r="AE1566"/>
  <c r="AH1566"/>
  <c r="AH1567"/>
  <c r="AF1567"/>
  <c r="AF1566"/>
  <c r="AE1574"/>
  <c r="AE1575"/>
  <c r="AH1575"/>
  <c r="AH1574"/>
  <c r="AG1599"/>
  <c r="AG1598"/>
  <c r="AE1599"/>
  <c r="AE1598"/>
  <c r="AH1598"/>
  <c r="AH1599"/>
  <c r="AG1606"/>
  <c r="AG1607"/>
  <c r="AE1606"/>
  <c r="AE1607"/>
  <c r="AE735"/>
  <c r="AE734"/>
  <c r="AH735"/>
  <c r="AH734"/>
  <c r="AF735"/>
  <c r="AF734"/>
  <c r="AH743"/>
  <c r="AH742"/>
  <c r="AF743"/>
  <c r="AF742"/>
  <c r="AF639"/>
  <c r="AF638"/>
  <c r="AI638"/>
  <c r="AI639"/>
  <c r="AG639"/>
  <c r="AG638"/>
  <c r="AI647"/>
  <c r="AI646"/>
  <c r="AG647"/>
  <c r="AG646"/>
  <c r="AI1695"/>
  <c r="AI1694"/>
  <c r="AG1694"/>
  <c r="AG1695"/>
  <c r="AE1695"/>
  <c r="AE1694"/>
  <c r="AI1702"/>
  <c r="AI1703"/>
  <c r="AG1702"/>
  <c r="AG1703"/>
  <c r="AF1727"/>
  <c r="AF1726"/>
  <c r="AI1727"/>
  <c r="AI1726"/>
  <c r="AG1726"/>
  <c r="AG1727"/>
  <c r="AE1735"/>
  <c r="AE1734"/>
  <c r="AH1734"/>
  <c r="AH1735"/>
  <c r="AE863"/>
  <c r="AE862"/>
  <c r="AH862"/>
  <c r="AH863"/>
  <c r="AF862"/>
  <c r="AF863"/>
  <c r="AH870"/>
  <c r="AH871"/>
  <c r="AF870"/>
  <c r="AF871"/>
  <c r="AF766"/>
  <c r="AF767"/>
  <c r="AI767"/>
  <c r="AI766"/>
  <c r="AG766"/>
  <c r="AG767"/>
  <c r="AI774"/>
  <c r="AI775"/>
  <c r="AG774"/>
  <c r="AG775"/>
  <c r="AH3102"/>
  <c r="AH3103"/>
  <c r="AF3102"/>
  <c r="AF3103"/>
  <c r="AI3102"/>
  <c r="AI3103"/>
  <c r="AE3110"/>
  <c r="AE3111"/>
  <c r="AH3111"/>
  <c r="AH3110"/>
  <c r="AF3134"/>
  <c r="AF3135"/>
  <c r="AI3135"/>
  <c r="AI3134"/>
  <c r="AG3135"/>
  <c r="AG3134"/>
  <c r="AG3143"/>
  <c r="AG3142"/>
  <c r="AE3143"/>
  <c r="AE3142"/>
  <c r="AG2271"/>
  <c r="AG2270"/>
  <c r="AE2270"/>
  <c r="AE2271"/>
  <c r="AH2270"/>
  <c r="AH2271"/>
  <c r="AH2278"/>
  <c r="AH2279"/>
  <c r="AF2278"/>
  <c r="AF2279"/>
  <c r="AG2174"/>
  <c r="AG2175"/>
  <c r="AE2175"/>
  <c r="AE2174"/>
  <c r="AH2175"/>
  <c r="AH2174"/>
  <c r="AI2182"/>
  <c r="AI2183"/>
  <c r="AG2182"/>
  <c r="AG2183"/>
  <c r="AG3230"/>
  <c r="AG3231"/>
  <c r="AE3230"/>
  <c r="AE3231"/>
  <c r="AH3231"/>
  <c r="AH3230"/>
  <c r="AI3239"/>
  <c r="AI3238"/>
  <c r="AG3239"/>
  <c r="AG3238"/>
  <c r="AE3263"/>
  <c r="AE3262"/>
  <c r="AH3262"/>
  <c r="AH3263"/>
  <c r="AF3262"/>
  <c r="AF3263"/>
  <c r="AE3270"/>
  <c r="AE3271"/>
  <c r="AH3270"/>
  <c r="AH3271"/>
  <c r="AG2398"/>
  <c r="AG2399"/>
  <c r="AE2398"/>
  <c r="AE2399"/>
  <c r="AH2398"/>
  <c r="AH2399"/>
  <c r="AG2406"/>
  <c r="AG2407"/>
  <c r="AE2407"/>
  <c r="AE2406"/>
  <c r="AH2303"/>
  <c r="AH2302"/>
  <c r="AF2302"/>
  <c r="AF2303"/>
  <c r="AI2303"/>
  <c r="AI2302"/>
  <c r="AI2311"/>
  <c r="AI2310"/>
  <c r="AG2311"/>
  <c r="AG2310"/>
  <c r="AH799"/>
  <c r="AH798"/>
  <c r="AF799"/>
  <c r="AF798"/>
  <c r="AI798"/>
  <c r="AI799"/>
  <c r="AG807"/>
  <c r="AG806"/>
  <c r="AE807"/>
  <c r="AE806"/>
  <c r="AE831"/>
  <c r="AE830"/>
  <c r="AH830"/>
  <c r="AH831"/>
  <c r="AF830"/>
  <c r="AF831"/>
  <c r="AH838"/>
  <c r="AH839"/>
  <c r="AF839"/>
  <c r="AF838"/>
  <c r="AH25"/>
  <c r="AH24"/>
  <c r="AF24"/>
  <c r="AF25"/>
  <c r="AI25"/>
  <c r="AI24"/>
  <c r="AH40"/>
  <c r="AH41"/>
  <c r="AF41"/>
  <c r="AF40"/>
  <c r="AE89"/>
  <c r="AE88"/>
  <c r="AH89"/>
  <c r="AH88"/>
  <c r="AF88"/>
  <c r="AF89"/>
  <c r="AE105"/>
  <c r="AE104"/>
  <c r="AH104"/>
  <c r="AH105"/>
  <c r="AH2782"/>
  <c r="AH2783"/>
  <c r="AF2783"/>
  <c r="AF2782"/>
  <c r="AI2782"/>
  <c r="AI2783"/>
  <c r="AG2791"/>
  <c r="AG2790"/>
  <c r="AE2790"/>
  <c r="AE2791"/>
  <c r="AI2686"/>
  <c r="AI2687"/>
  <c r="AG2686"/>
  <c r="AG2687"/>
  <c r="AE2687"/>
  <c r="AE2686"/>
  <c r="AH2695"/>
  <c r="AH2694"/>
  <c r="AF2695"/>
  <c r="AF2694"/>
  <c r="AG281"/>
  <c r="AG280"/>
  <c r="AE281"/>
  <c r="AE280"/>
  <c r="AH280"/>
  <c r="AH281"/>
  <c r="AG297"/>
  <c r="AG296"/>
  <c r="AE297"/>
  <c r="AE296"/>
  <c r="AI345"/>
  <c r="AI344"/>
  <c r="AG345"/>
  <c r="AG344"/>
  <c r="AE345"/>
  <c r="AE344"/>
  <c r="AH361"/>
  <c r="AH360"/>
  <c r="AF360"/>
  <c r="AF361"/>
  <c r="AH2911"/>
  <c r="AH2910"/>
  <c r="AF2911"/>
  <c r="AF2910"/>
  <c r="AI2910"/>
  <c r="AI2911"/>
  <c r="AG2919"/>
  <c r="AG2918"/>
  <c r="AE2919"/>
  <c r="AE2918"/>
  <c r="AI2815"/>
  <c r="AI2814"/>
  <c r="AG2814"/>
  <c r="AG2815"/>
  <c r="AE2815"/>
  <c r="AE2814"/>
  <c r="AH2823"/>
  <c r="AH2822"/>
  <c r="AF2822"/>
  <c r="AF2823"/>
  <c r="AI1310"/>
  <c r="AI1311"/>
  <c r="AG1310"/>
  <c r="AG1311"/>
  <c r="AE1311"/>
  <c r="AE1310"/>
  <c r="AI1319"/>
  <c r="AI1318"/>
  <c r="AG1319"/>
  <c r="AG1318"/>
  <c r="AE1342"/>
  <c r="AE1343"/>
  <c r="AH1343"/>
  <c r="AH1342"/>
  <c r="AF1342"/>
  <c r="AF1343"/>
  <c r="AE1350"/>
  <c r="AE1351"/>
  <c r="AH1350"/>
  <c r="AH1351"/>
  <c r="AG478"/>
  <c r="AG479"/>
  <c r="AE479"/>
  <c r="AE478"/>
  <c r="AH478"/>
  <c r="AH479"/>
  <c r="AI486"/>
  <c r="AI487"/>
  <c r="AG486"/>
  <c r="AG487"/>
  <c r="AF383"/>
  <c r="AF382"/>
  <c r="AI382"/>
  <c r="AI383"/>
  <c r="AG382"/>
  <c r="AG383"/>
  <c r="AG390"/>
  <c r="AG391"/>
  <c r="AE391"/>
  <c r="AE390"/>
  <c r="AE415"/>
  <c r="AE414"/>
  <c r="AH414"/>
  <c r="AH415"/>
  <c r="AF415"/>
  <c r="AF414"/>
  <c r="AF423"/>
  <c r="AF422"/>
  <c r="AI422"/>
  <c r="AI423"/>
  <c r="AE2277"/>
  <c r="AE2276"/>
  <c r="AH2277"/>
  <c r="AH2276"/>
  <c r="AF2276"/>
  <c r="AF2277"/>
  <c r="AH1864"/>
  <c r="AH1865"/>
  <c r="AF1864"/>
  <c r="AF1865"/>
  <c r="AG1603"/>
  <c r="AG1602"/>
  <c r="AE1602"/>
  <c r="AE1603"/>
  <c r="AH1603"/>
  <c r="AH1602"/>
  <c r="AF3569"/>
  <c r="AF3568"/>
  <c r="AI3569"/>
  <c r="AI3568"/>
  <c r="AH180"/>
  <c r="AH181"/>
  <c r="AF180"/>
  <c r="AF181"/>
  <c r="AI180"/>
  <c r="AI181"/>
  <c r="AE2530"/>
  <c r="AE2531"/>
  <c r="AH2530"/>
  <c r="AH2531"/>
  <c r="AF908"/>
  <c r="AF909"/>
  <c r="AI908"/>
  <c r="AI909"/>
  <c r="AG908"/>
  <c r="AG909"/>
  <c r="AF1109"/>
  <c r="AF1108"/>
  <c r="AI1109"/>
  <c r="AI1108"/>
  <c r="AG3458"/>
  <c r="AG3459"/>
  <c r="AE3459"/>
  <c r="AE3458"/>
  <c r="AH3459"/>
  <c r="AH3458"/>
  <c r="AF1837"/>
  <c r="AF1836"/>
  <c r="AI1836"/>
  <c r="AI1837"/>
  <c r="AE2036"/>
  <c r="AE2037"/>
  <c r="AH2036"/>
  <c r="AH2037"/>
  <c r="AF2036"/>
  <c r="AF2037"/>
  <c r="AH2496"/>
  <c r="AH2497"/>
  <c r="AI2497"/>
  <c r="AI2496"/>
  <c r="AI2637"/>
  <c r="AI2636"/>
  <c r="AF2636"/>
  <c r="AF2637"/>
  <c r="AE2636"/>
  <c r="AE2637"/>
  <c r="AH2836"/>
  <c r="AH2837"/>
  <c r="AF2836"/>
  <c r="AF2837"/>
  <c r="AF506"/>
  <c r="AF507"/>
  <c r="AE507"/>
  <c r="AE506"/>
  <c r="AH506"/>
  <c r="AH507"/>
  <c r="AG192"/>
  <c r="AG193"/>
  <c r="AE193"/>
  <c r="AE192"/>
  <c r="AF593"/>
  <c r="AF592"/>
  <c r="AI593"/>
  <c r="AI592"/>
  <c r="AG593"/>
  <c r="AG592"/>
  <c r="AH1434"/>
  <c r="AH1435"/>
  <c r="AF1435"/>
  <c r="AF1434"/>
  <c r="AH2480"/>
  <c r="AH2481"/>
  <c r="AF2480"/>
  <c r="AF2481"/>
  <c r="AI2480"/>
  <c r="AI2481"/>
  <c r="AF2363"/>
  <c r="AF2362"/>
  <c r="AH2363"/>
  <c r="AH2362"/>
  <c r="AG371"/>
  <c r="AG370"/>
  <c r="AF370"/>
  <c r="AF371"/>
  <c r="AI371"/>
  <c r="AI370"/>
  <c r="AE833"/>
  <c r="AE832"/>
  <c r="AG832"/>
  <c r="AG833"/>
  <c r="AH2651"/>
  <c r="AH2650"/>
  <c r="AF2650"/>
  <c r="AF2651"/>
  <c r="AI2650"/>
  <c r="AI2651"/>
  <c r="AI1035"/>
  <c r="AI1034"/>
  <c r="AG1034"/>
  <c r="AG1035"/>
  <c r="AH14"/>
  <c r="AH15"/>
  <c r="AF14"/>
  <c r="AF15"/>
  <c r="AI15"/>
  <c r="AI14"/>
  <c r="AG214"/>
  <c r="AG215"/>
  <c r="AE214"/>
  <c r="AE215"/>
  <c r="AE1963"/>
  <c r="AE1962"/>
  <c r="AG1962"/>
  <c r="AG1963"/>
  <c r="AF1962"/>
  <c r="AF1963"/>
  <c r="AG942"/>
  <c r="AG943"/>
  <c r="AE943"/>
  <c r="AE942"/>
  <c r="AH1143"/>
  <c r="AH1142"/>
  <c r="AF1143"/>
  <c r="AF1142"/>
  <c r="AI1143"/>
  <c r="AI1142"/>
  <c r="AF2891"/>
  <c r="AF2890"/>
  <c r="AI2891"/>
  <c r="AI2890"/>
  <c r="AG1870"/>
  <c r="AG1871"/>
  <c r="AE1871"/>
  <c r="AE1870"/>
  <c r="AH1871"/>
  <c r="AH1870"/>
  <c r="AH2070"/>
  <c r="AH2071"/>
  <c r="AF2070"/>
  <c r="AF2071"/>
  <c r="AG1249"/>
  <c r="AG1248"/>
  <c r="AE1249"/>
  <c r="AE1248"/>
  <c r="AH1248"/>
  <c r="AH1249"/>
  <c r="AI2670"/>
  <c r="AI2671"/>
  <c r="AG2670"/>
  <c r="AG2671"/>
  <c r="AI2871"/>
  <c r="AI2870"/>
  <c r="AG2871"/>
  <c r="AG2870"/>
  <c r="AE2870"/>
  <c r="AE2871"/>
  <c r="AE3481"/>
  <c r="AE3480"/>
  <c r="AH3480"/>
  <c r="AH3481"/>
  <c r="AI248"/>
  <c r="AI249"/>
  <c r="AG248"/>
  <c r="AG249"/>
  <c r="AE249"/>
  <c r="AE248"/>
  <c r="AH648"/>
  <c r="AH649"/>
  <c r="AF649"/>
  <c r="AF648"/>
  <c r="AI867"/>
  <c r="AI866"/>
  <c r="AG866"/>
  <c r="AG867"/>
  <c r="AE867"/>
  <c r="AE866"/>
  <c r="AF2105"/>
  <c r="AF2104"/>
  <c r="AI2104"/>
  <c r="AI2105"/>
  <c r="AE2505"/>
  <c r="AE2504"/>
  <c r="AH2504"/>
  <c r="AH2505"/>
  <c r="AF2505"/>
  <c r="AF2504"/>
  <c r="AF1795"/>
  <c r="AF1794"/>
  <c r="AI1794"/>
  <c r="AI1795"/>
  <c r="AI173"/>
  <c r="AI172"/>
  <c r="AG172"/>
  <c r="AG173"/>
  <c r="AE172"/>
  <c r="AE173"/>
  <c r="AG373"/>
  <c r="AG372"/>
  <c r="AE373"/>
  <c r="AE372"/>
  <c r="AI747"/>
  <c r="AI746"/>
  <c r="AG746"/>
  <c r="AG747"/>
  <c r="AF747"/>
  <c r="AF746"/>
  <c r="AG1803"/>
  <c r="AG1802"/>
  <c r="AI1803"/>
  <c r="AI1802"/>
  <c r="AI782"/>
  <c r="AI783"/>
  <c r="AG783"/>
  <c r="AG782"/>
  <c r="AE783"/>
  <c r="AE782"/>
  <c r="AI982"/>
  <c r="AI983"/>
  <c r="AG982"/>
  <c r="AG983"/>
  <c r="AI2731"/>
  <c r="AI2730"/>
  <c r="AG2731"/>
  <c r="AG2730"/>
  <c r="AE2731"/>
  <c r="AE2730"/>
  <c r="AF1711"/>
  <c r="AF1710"/>
  <c r="AI1711"/>
  <c r="AI1710"/>
  <c r="AE1911"/>
  <c r="AE1910"/>
  <c r="AH1910"/>
  <c r="AH1911"/>
  <c r="AF1910"/>
  <c r="AF1911"/>
  <c r="AI1120"/>
  <c r="AI1121"/>
  <c r="AG1121"/>
  <c r="AG1120"/>
  <c r="AI2639"/>
  <c r="AI2638"/>
  <c r="AG2638"/>
  <c r="AG2639"/>
  <c r="AE2638"/>
  <c r="AE2639"/>
  <c r="AF2838"/>
  <c r="AF2839"/>
  <c r="AI2839"/>
  <c r="AI2838"/>
  <c r="AE2896"/>
  <c r="AE2897"/>
  <c r="AH2896"/>
  <c r="AH2897"/>
  <c r="AI2897"/>
  <c r="AI2896"/>
  <c r="AF3438"/>
  <c r="AF3439"/>
  <c r="AG3438"/>
  <c r="AG3439"/>
  <c r="AF72"/>
  <c r="AF73"/>
  <c r="AH73"/>
  <c r="AH72"/>
  <c r="AG72"/>
  <c r="AG73"/>
  <c r="AI706"/>
  <c r="AI707"/>
  <c r="AG707"/>
  <c r="AG706"/>
  <c r="AG1784"/>
  <c r="AG1785"/>
  <c r="AE1784"/>
  <c r="AE1785"/>
  <c r="AH1785"/>
  <c r="AH1784"/>
  <c r="AH2184"/>
  <c r="AH2185"/>
  <c r="AF2185"/>
  <c r="AF2184"/>
  <c r="AE1635"/>
  <c r="AE1634"/>
  <c r="AH1634"/>
  <c r="AH1635"/>
  <c r="AF1635"/>
  <c r="AF1634"/>
  <c r="AI13"/>
  <c r="AI12"/>
  <c r="AG13"/>
  <c r="AG12"/>
  <c r="AH212"/>
  <c r="AH213"/>
  <c r="AF213"/>
  <c r="AF212"/>
  <c r="AI212"/>
  <c r="AI213"/>
  <c r="AG2562"/>
  <c r="AG2563"/>
  <c r="AE2562"/>
  <c r="AE2563"/>
  <c r="AE941"/>
  <c r="AE940"/>
  <c r="AH941"/>
  <c r="AH940"/>
  <c r="AF940"/>
  <c r="AF941"/>
  <c r="AI1141"/>
  <c r="AI1140"/>
  <c r="AG1140"/>
  <c r="AG1141"/>
  <c r="AE90"/>
  <c r="AE91"/>
  <c r="AH90"/>
  <c r="AH91"/>
  <c r="AF90"/>
  <c r="AF91"/>
  <c r="AI3276"/>
  <c r="AI3277"/>
  <c r="AG3277"/>
  <c r="AG3276"/>
  <c r="AI3476"/>
  <c r="AI3477"/>
  <c r="AG3477"/>
  <c r="AG3476"/>
  <c r="AE3476"/>
  <c r="AE3477"/>
  <c r="AH1147"/>
  <c r="AH1146"/>
  <c r="AF1146"/>
  <c r="AF1147"/>
  <c r="AI1905"/>
  <c r="AI1904"/>
  <c r="AG1904"/>
  <c r="AG1905"/>
  <c r="AE1905"/>
  <c r="AE1904"/>
  <c r="AE2075"/>
  <c r="AE2074"/>
  <c r="AH2075"/>
  <c r="AH2074"/>
  <c r="AH83"/>
  <c r="AH82"/>
  <c r="AG83"/>
  <c r="AG82"/>
  <c r="AI83"/>
  <c r="AI82"/>
  <c r="AE3003"/>
  <c r="AE3002"/>
  <c r="AH3002"/>
  <c r="AH3003"/>
  <c r="AH1011"/>
  <c r="AH1010"/>
  <c r="AF1011"/>
  <c r="AF1010"/>
  <c r="AI1011"/>
  <c r="AI1010"/>
  <c r="AG1811"/>
  <c r="AG1810"/>
  <c r="AE1810"/>
  <c r="AE1811"/>
  <c r="AI2866"/>
  <c r="AI2867"/>
  <c r="AG2867"/>
  <c r="AG2866"/>
  <c r="AE2866"/>
  <c r="AE2867"/>
  <c r="AH1632"/>
  <c r="AH1633"/>
  <c r="AF1633"/>
  <c r="AF1632"/>
  <c r="AI3496"/>
  <c r="AI3497"/>
  <c r="AG3496"/>
  <c r="AG3497"/>
  <c r="AE3497"/>
  <c r="AE3496"/>
  <c r="AF1184"/>
  <c r="AF1185"/>
  <c r="AI1184"/>
  <c r="AI1185"/>
  <c r="AF1296"/>
  <c r="AF1297"/>
  <c r="AI1296"/>
  <c r="AI1297"/>
  <c r="AG1296"/>
  <c r="AG1297"/>
  <c r="AE1915"/>
  <c r="AE1914"/>
  <c r="AH1915"/>
  <c r="AH1914"/>
  <c r="AE3448"/>
  <c r="AE3449"/>
  <c r="AH3449"/>
  <c r="AH3448"/>
  <c r="AF3448"/>
  <c r="AF3449"/>
  <c r="AG2843"/>
  <c r="AG2842"/>
  <c r="AE2842"/>
  <c r="AE2843"/>
  <c r="AF850"/>
  <c r="AF851"/>
  <c r="AI851"/>
  <c r="AI850"/>
  <c r="AG850"/>
  <c r="AG851"/>
  <c r="AH1779"/>
  <c r="AH1778"/>
  <c r="AF1779"/>
  <c r="AF1778"/>
  <c r="AE2578"/>
  <c r="AE2579"/>
  <c r="AH2578"/>
  <c r="AH2579"/>
  <c r="AG2579"/>
  <c r="AG2578"/>
  <c r="AE1153"/>
  <c r="AE1152"/>
  <c r="AH1152"/>
  <c r="AH1153"/>
  <c r="AG3177"/>
  <c r="AG3176"/>
  <c r="AE3176"/>
  <c r="AE3177"/>
  <c r="AH3176"/>
  <c r="AH3177"/>
  <c r="AG714"/>
  <c r="AG715"/>
  <c r="AI714"/>
  <c r="AI715"/>
  <c r="AG2812"/>
  <c r="AG2813"/>
  <c r="AE2812"/>
  <c r="AE2813"/>
  <c r="AH2813"/>
  <c r="AH2812"/>
  <c r="AF772"/>
  <c r="AF773"/>
  <c r="AI773"/>
  <c r="AI772"/>
  <c r="AE796"/>
  <c r="AE797"/>
  <c r="AH797"/>
  <c r="AH796"/>
  <c r="AF796"/>
  <c r="AF797"/>
  <c r="AE805"/>
  <c r="AE804"/>
  <c r="AH804"/>
  <c r="AH805"/>
  <c r="AG3473"/>
  <c r="AG3472"/>
  <c r="AE3473"/>
  <c r="AE3472"/>
  <c r="AH3473"/>
  <c r="AH3472"/>
  <c r="AE3489"/>
  <c r="AE3488"/>
  <c r="AH3488"/>
  <c r="AH3489"/>
  <c r="AH3280"/>
  <c r="AH3281"/>
  <c r="AF3280"/>
  <c r="AF3281"/>
  <c r="AI3281"/>
  <c r="AI3280"/>
  <c r="AE3296"/>
  <c r="AE3297"/>
  <c r="AH3297"/>
  <c r="AH3296"/>
  <c r="AG893"/>
  <c r="AG892"/>
  <c r="AE893"/>
  <c r="AE892"/>
  <c r="AH892"/>
  <c r="AH893"/>
  <c r="AF900"/>
  <c r="AF901"/>
  <c r="AI900"/>
  <c r="AI901"/>
  <c r="AI924"/>
  <c r="AI925"/>
  <c r="AG925"/>
  <c r="AG924"/>
  <c r="AE925"/>
  <c r="AE924"/>
  <c r="AH932"/>
  <c r="AH933"/>
  <c r="AF933"/>
  <c r="AF932"/>
  <c r="AG60"/>
  <c r="AG61"/>
  <c r="AE61"/>
  <c r="AE60"/>
  <c r="AH61"/>
  <c r="AH60"/>
  <c r="AI69"/>
  <c r="AI68"/>
  <c r="AG68"/>
  <c r="AG69"/>
  <c r="AE3536"/>
  <c r="AE3537"/>
  <c r="AH3537"/>
  <c r="AH3536"/>
  <c r="AF3537"/>
  <c r="AF3536"/>
  <c r="AH3553"/>
  <c r="AH3552"/>
  <c r="AF3553"/>
  <c r="AF3552"/>
  <c r="AI536"/>
  <c r="AI537"/>
  <c r="AG536"/>
  <c r="AG537"/>
  <c r="AE537"/>
  <c r="AE536"/>
  <c r="AI553"/>
  <c r="AI552"/>
  <c r="AG552"/>
  <c r="AG553"/>
  <c r="AE600"/>
  <c r="AE601"/>
  <c r="AH600"/>
  <c r="AH601"/>
  <c r="AF600"/>
  <c r="AF601"/>
  <c r="AF616"/>
  <c r="AF617"/>
  <c r="AI616"/>
  <c r="AI617"/>
  <c r="AH3039"/>
  <c r="AH3038"/>
  <c r="AF3038"/>
  <c r="AF3039"/>
  <c r="AI3038"/>
  <c r="AI3039"/>
  <c r="AE3046"/>
  <c r="AE3047"/>
  <c r="AH3046"/>
  <c r="AH3047"/>
  <c r="AG2943"/>
  <c r="AG2942"/>
  <c r="AE2943"/>
  <c r="AE2942"/>
  <c r="AH2943"/>
  <c r="AH2942"/>
  <c r="AH2951"/>
  <c r="AH2950"/>
  <c r="AF2950"/>
  <c r="AF2951"/>
  <c r="AF2975"/>
  <c r="AF2974"/>
  <c r="AI2974"/>
  <c r="AI2975"/>
  <c r="AG2975"/>
  <c r="AG2974"/>
  <c r="AG2983"/>
  <c r="AG2982"/>
  <c r="AE2983"/>
  <c r="AE2982"/>
  <c r="AI3007"/>
  <c r="AI3006"/>
  <c r="AG3006"/>
  <c r="AG3007"/>
  <c r="AE3007"/>
  <c r="AE3006"/>
  <c r="AG3015"/>
  <c r="AG3014"/>
  <c r="AE3015"/>
  <c r="AE3014"/>
  <c r="AH2142"/>
  <c r="AH2143"/>
  <c r="AF2142"/>
  <c r="AF2143"/>
  <c r="AI2143"/>
  <c r="AI2142"/>
  <c r="AI2151"/>
  <c r="AI2150"/>
  <c r="AG2151"/>
  <c r="AG2150"/>
  <c r="AI2046"/>
  <c r="AI2047"/>
  <c r="AG2046"/>
  <c r="AG2047"/>
  <c r="AE2047"/>
  <c r="AE2046"/>
  <c r="AE2055"/>
  <c r="AE2054"/>
  <c r="AH2055"/>
  <c r="AH2054"/>
  <c r="AE1277"/>
  <c r="AE1276"/>
  <c r="AH1277"/>
  <c r="AH1276"/>
  <c r="AF1277"/>
  <c r="AF1276"/>
  <c r="AG1284"/>
  <c r="AG1285"/>
  <c r="AE1284"/>
  <c r="AE1285"/>
  <c r="AH1308"/>
  <c r="AH1309"/>
  <c r="AF1308"/>
  <c r="AF1309"/>
  <c r="AI1309"/>
  <c r="AI1308"/>
  <c r="AE1317"/>
  <c r="AE1316"/>
  <c r="AH1317"/>
  <c r="AH1316"/>
  <c r="AI444"/>
  <c r="AI445"/>
  <c r="AG444"/>
  <c r="AG445"/>
  <c r="AE445"/>
  <c r="AE444"/>
  <c r="AE452"/>
  <c r="AE453"/>
  <c r="AH452"/>
  <c r="AH453"/>
  <c r="AI349"/>
  <c r="AI348"/>
  <c r="AG348"/>
  <c r="AG349"/>
  <c r="AE349"/>
  <c r="AE348"/>
  <c r="AE357"/>
  <c r="AE356"/>
  <c r="AH357"/>
  <c r="AH356"/>
  <c r="AI1405"/>
  <c r="AI1404"/>
  <c r="AG1405"/>
  <c r="AG1404"/>
  <c r="AE1405"/>
  <c r="AE1404"/>
  <c r="AF1412"/>
  <c r="AF1413"/>
  <c r="AI1413"/>
  <c r="AI1412"/>
  <c r="AG1436"/>
  <c r="AG1437"/>
  <c r="AE1436"/>
  <c r="AE1437"/>
  <c r="AH1437"/>
  <c r="AH1436"/>
  <c r="AH1445"/>
  <c r="AH1444"/>
  <c r="AF1445"/>
  <c r="AF1444"/>
  <c r="AI573"/>
  <c r="AI572"/>
  <c r="AG572"/>
  <c r="AG573"/>
  <c r="AE572"/>
  <c r="AE573"/>
  <c r="AI580"/>
  <c r="AI581"/>
  <c r="AG580"/>
  <c r="AG581"/>
  <c r="AI476"/>
  <c r="AI477"/>
  <c r="AG476"/>
  <c r="AG477"/>
  <c r="AE477"/>
  <c r="AE476"/>
  <c r="AF485"/>
  <c r="AF484"/>
  <c r="AI485"/>
  <c r="AI484"/>
  <c r="AE1561"/>
  <c r="AE1560"/>
  <c r="AH1560"/>
  <c r="AH1561"/>
  <c r="AF1560"/>
  <c r="AF1561"/>
  <c r="AH1576"/>
  <c r="AH1577"/>
  <c r="AF1576"/>
  <c r="AF1577"/>
  <c r="AG1624"/>
  <c r="AG1625"/>
  <c r="AE1625"/>
  <c r="AE1624"/>
  <c r="AH1624"/>
  <c r="AH1625"/>
  <c r="AE1641"/>
  <c r="AE1640"/>
  <c r="AH1641"/>
  <c r="AH1640"/>
  <c r="AE3551"/>
  <c r="AE3550"/>
  <c r="AH3551"/>
  <c r="AH3550"/>
  <c r="AF3550"/>
  <c r="AF3551"/>
  <c r="AG3559"/>
  <c r="AG3558"/>
  <c r="AE3559"/>
  <c r="AE3558"/>
  <c r="AI3455"/>
  <c r="AI3454"/>
  <c r="AG3455"/>
  <c r="AG3454"/>
  <c r="AE3454"/>
  <c r="AE3455"/>
  <c r="AF3462"/>
  <c r="AF3463"/>
  <c r="AI3462"/>
  <c r="AI3463"/>
  <c r="AI3486"/>
  <c r="AI3487"/>
  <c r="AG3486"/>
  <c r="AG3487"/>
  <c r="AE3486"/>
  <c r="AE3487"/>
  <c r="AI3494"/>
  <c r="AI3495"/>
  <c r="AG3495"/>
  <c r="AG3494"/>
  <c r="AG3519"/>
  <c r="AG3518"/>
  <c r="AE3518"/>
  <c r="AE3519"/>
  <c r="AH3519"/>
  <c r="AH3518"/>
  <c r="AI3527"/>
  <c r="AI3526"/>
  <c r="AG3526"/>
  <c r="AG3527"/>
  <c r="AF2655"/>
  <c r="AF2654"/>
  <c r="AI2654"/>
  <c r="AI2655"/>
  <c r="AG2654"/>
  <c r="AG2655"/>
  <c r="AF2662"/>
  <c r="AF2663"/>
  <c r="AI2662"/>
  <c r="AI2663"/>
  <c r="AH2559"/>
  <c r="AH2558"/>
  <c r="AF2558"/>
  <c r="AF2559"/>
  <c r="AI2559"/>
  <c r="AI2558"/>
  <c r="AH2566"/>
  <c r="AH2567"/>
  <c r="AF2566"/>
  <c r="AF2567"/>
  <c r="AE3088"/>
  <c r="AE3089"/>
  <c r="AH3088"/>
  <c r="AH3089"/>
  <c r="AF3088"/>
  <c r="AF3089"/>
  <c r="AE3105"/>
  <c r="AE3104"/>
  <c r="AH3105"/>
  <c r="AH3104"/>
  <c r="AH3152"/>
  <c r="AH3153"/>
  <c r="AF3152"/>
  <c r="AF3153"/>
  <c r="AI3152"/>
  <c r="AI3153"/>
  <c r="AG3168"/>
  <c r="AG3169"/>
  <c r="AE3168"/>
  <c r="AE3169"/>
  <c r="AI447"/>
  <c r="AI446"/>
  <c r="AG446"/>
  <c r="AG447"/>
  <c r="AE446"/>
  <c r="AE447"/>
  <c r="AF454"/>
  <c r="AF455"/>
  <c r="AI454"/>
  <c r="AI455"/>
  <c r="AE2995"/>
  <c r="AE2994"/>
  <c r="AG2995"/>
  <c r="AG2994"/>
  <c r="AI2995"/>
  <c r="AI2994"/>
  <c r="AE1889"/>
  <c r="AE1888"/>
  <c r="AH1889"/>
  <c r="AH1888"/>
  <c r="AI74"/>
  <c r="AI75"/>
  <c r="AG75"/>
  <c r="AG74"/>
  <c r="AE75"/>
  <c r="AE74"/>
  <c r="AH874"/>
  <c r="AH875"/>
  <c r="AE875"/>
  <c r="AE874"/>
  <c r="AI54"/>
  <c r="AI55"/>
  <c r="AF54"/>
  <c r="AF55"/>
  <c r="AE55"/>
  <c r="AE54"/>
  <c r="AI1930"/>
  <c r="AI1931"/>
  <c r="AG1930"/>
  <c r="AG1931"/>
  <c r="AG911"/>
  <c r="AG910"/>
  <c r="AE910"/>
  <c r="AE911"/>
  <c r="AH910"/>
  <c r="AH911"/>
  <c r="AF1111"/>
  <c r="AF1110"/>
  <c r="AI1111"/>
  <c r="AI1110"/>
  <c r="AE2858"/>
  <c r="AE2859"/>
  <c r="AH2858"/>
  <c r="AH2859"/>
  <c r="AF2859"/>
  <c r="AF2858"/>
  <c r="AG1838"/>
  <c r="AG1839"/>
  <c r="AE1839"/>
  <c r="AE1838"/>
  <c r="AE2038"/>
  <c r="AE2039"/>
  <c r="AH2039"/>
  <c r="AH2038"/>
  <c r="AF2038"/>
  <c r="AF2039"/>
  <c r="AF1520"/>
  <c r="AF1521"/>
  <c r="AE1520"/>
  <c r="AE1521"/>
  <c r="AF2767"/>
  <c r="AF2766"/>
  <c r="AI2766"/>
  <c r="AI2767"/>
  <c r="AG2767"/>
  <c r="AG2766"/>
  <c r="AE1943"/>
  <c r="AE1942"/>
  <c r="AH1942"/>
  <c r="AH1943"/>
  <c r="AG1683"/>
  <c r="AG1682"/>
  <c r="AE1683"/>
  <c r="AE1682"/>
  <c r="AH1682"/>
  <c r="AH1683"/>
  <c r="AF659"/>
  <c r="AF658"/>
  <c r="AI659"/>
  <c r="AI658"/>
  <c r="AH1941"/>
  <c r="AH1940"/>
  <c r="AF1941"/>
  <c r="AF1940"/>
  <c r="AI1941"/>
  <c r="AI1940"/>
  <c r="AE2816"/>
  <c r="AE2817"/>
  <c r="AH2816"/>
  <c r="AH2817"/>
  <c r="AG2797"/>
  <c r="AG2796"/>
  <c r="AE2796"/>
  <c r="AE2797"/>
  <c r="AH2797"/>
  <c r="AH2796"/>
  <c r="AI2997"/>
  <c r="AI2996"/>
  <c r="AG2996"/>
  <c r="AG2997"/>
  <c r="AI539"/>
  <c r="AI538"/>
  <c r="AH538"/>
  <c r="AH539"/>
  <c r="AF539"/>
  <c r="AF538"/>
  <c r="AI256"/>
  <c r="AI257"/>
  <c r="AG256"/>
  <c r="AG257"/>
  <c r="AH657"/>
  <c r="AH656"/>
  <c r="AF656"/>
  <c r="AF657"/>
  <c r="AI656"/>
  <c r="AI657"/>
  <c r="AE1467"/>
  <c r="AE1466"/>
  <c r="AH1466"/>
  <c r="AH1467"/>
  <c r="AG2544"/>
  <c r="AG2545"/>
  <c r="AE2545"/>
  <c r="AE2544"/>
  <c r="AH2545"/>
  <c r="AH2544"/>
  <c r="AG2266"/>
  <c r="AG2267"/>
  <c r="AE2266"/>
  <c r="AE2267"/>
  <c r="AH274"/>
  <c r="AH275"/>
  <c r="AE275"/>
  <c r="AE274"/>
  <c r="AG275"/>
  <c r="AG274"/>
  <c r="AG504"/>
  <c r="AG505"/>
  <c r="AH904"/>
  <c r="AH905"/>
  <c r="AF905"/>
  <c r="AF904"/>
  <c r="AI904"/>
  <c r="AI905"/>
  <c r="AF994"/>
  <c r="AF995"/>
  <c r="AI994"/>
  <c r="AI995"/>
  <c r="AE2360"/>
  <c r="AE2361"/>
  <c r="AH2360"/>
  <c r="AH2361"/>
  <c r="AF2360"/>
  <c r="AF2361"/>
  <c r="AG2761"/>
  <c r="AG2760"/>
  <c r="AE2760"/>
  <c r="AE2761"/>
  <c r="AG1922"/>
  <c r="AG1923"/>
  <c r="AE1923"/>
  <c r="AE1922"/>
  <c r="AH1923"/>
  <c r="AH1922"/>
  <c r="AH301"/>
  <c r="AH300"/>
  <c r="AF301"/>
  <c r="AF300"/>
  <c r="AF500"/>
  <c r="AF501"/>
  <c r="AI501"/>
  <c r="AI500"/>
  <c r="AG500"/>
  <c r="AG501"/>
  <c r="AE2722"/>
  <c r="AE2723"/>
  <c r="AI2722"/>
  <c r="AI2723"/>
  <c r="AE1101"/>
  <c r="AE1100"/>
  <c r="AI1101"/>
  <c r="AI1100"/>
  <c r="AF1101"/>
  <c r="AF1100"/>
  <c r="AG1301"/>
  <c r="AG1300"/>
  <c r="AE1300"/>
  <c r="AE1301"/>
  <c r="AF1505"/>
  <c r="AF1504"/>
  <c r="AG1504"/>
  <c r="AG1505"/>
  <c r="AI1504"/>
  <c r="AI1505"/>
  <c r="AI2156"/>
  <c r="AI2157"/>
  <c r="AG2156"/>
  <c r="AG2157"/>
  <c r="AG2356"/>
  <c r="AG2357"/>
  <c r="AE2356"/>
  <c r="AE2357"/>
  <c r="AH2357"/>
  <c r="AH2356"/>
  <c r="AE3400"/>
  <c r="AE3401"/>
  <c r="AH3400"/>
  <c r="AH3401"/>
  <c r="AF3085"/>
  <c r="AF3084"/>
  <c r="AI3085"/>
  <c r="AI3084"/>
  <c r="AG3085"/>
  <c r="AG3084"/>
  <c r="AF3284"/>
  <c r="AF3285"/>
  <c r="AI3285"/>
  <c r="AI3284"/>
  <c r="AG826"/>
  <c r="AG827"/>
  <c r="AF826"/>
  <c r="AF827"/>
  <c r="AH827"/>
  <c r="AH826"/>
  <c r="AF1024"/>
  <c r="AF1025"/>
  <c r="AI1025"/>
  <c r="AI1024"/>
  <c r="AF1232"/>
  <c r="AF1233"/>
  <c r="AI1233"/>
  <c r="AI1232"/>
  <c r="AG1233"/>
  <c r="AG1232"/>
  <c r="AF3162"/>
  <c r="AF3163"/>
  <c r="AE3162"/>
  <c r="AE3163"/>
  <c r="AI1171"/>
  <c r="AI1170"/>
  <c r="AH1171"/>
  <c r="AH1170"/>
  <c r="AE1170"/>
  <c r="AE1171"/>
  <c r="AE2226"/>
  <c r="AE2227"/>
  <c r="AH2226"/>
  <c r="AH2227"/>
  <c r="AE3154"/>
  <c r="AE3155"/>
  <c r="AH3155"/>
  <c r="AH3154"/>
  <c r="AF3154"/>
  <c r="AF3155"/>
  <c r="AF2209"/>
  <c r="AF2208"/>
  <c r="AI2208"/>
  <c r="AI2209"/>
  <c r="AI106"/>
  <c r="AI107"/>
  <c r="AG107"/>
  <c r="AG106"/>
  <c r="AE106"/>
  <c r="AE107"/>
  <c r="AH1162"/>
  <c r="AH1163"/>
  <c r="AF1162"/>
  <c r="AF1163"/>
  <c r="AG2714"/>
  <c r="AG2715"/>
  <c r="AE2714"/>
  <c r="AE2715"/>
  <c r="AH2715"/>
  <c r="AH2714"/>
  <c r="AI723"/>
  <c r="AI722"/>
  <c r="AG722"/>
  <c r="AG723"/>
  <c r="AI1651"/>
  <c r="AI1650"/>
  <c r="AG1651"/>
  <c r="AG1650"/>
  <c r="AE1650"/>
  <c r="AE1651"/>
  <c r="AG973"/>
  <c r="AG972"/>
  <c r="AE973"/>
  <c r="AE972"/>
  <c r="AI1172"/>
  <c r="AI1173"/>
  <c r="AG1172"/>
  <c r="AG1173"/>
  <c r="AE1173"/>
  <c r="AE1172"/>
  <c r="AG1088"/>
  <c r="AG1089"/>
  <c r="AE1089"/>
  <c r="AE1088"/>
  <c r="AI2029"/>
  <c r="AI2028"/>
  <c r="AG2028"/>
  <c r="AG2029"/>
  <c r="AE2029"/>
  <c r="AE2028"/>
  <c r="AH2229"/>
  <c r="AH2228"/>
  <c r="AF2228"/>
  <c r="AF2229"/>
  <c r="AF3145"/>
  <c r="AF3144"/>
  <c r="AI3144"/>
  <c r="AI3145"/>
  <c r="AG3145"/>
  <c r="AG3144"/>
  <c r="AE2957"/>
  <c r="AE2956"/>
  <c r="AH2957"/>
  <c r="AH2956"/>
  <c r="AI3157"/>
  <c r="AI3156"/>
  <c r="AG3157"/>
  <c r="AG3156"/>
  <c r="AE3156"/>
  <c r="AE3157"/>
  <c r="AH698"/>
  <c r="AH699"/>
  <c r="AF699"/>
  <c r="AF698"/>
  <c r="AF576"/>
  <c r="AF577"/>
  <c r="AI577"/>
  <c r="AI576"/>
  <c r="AG577"/>
  <c r="AG576"/>
  <c r="AE976"/>
  <c r="AE977"/>
  <c r="AH977"/>
  <c r="AH976"/>
  <c r="AE1499"/>
  <c r="AE1498"/>
  <c r="AG1498"/>
  <c r="AG1499"/>
  <c r="AF1498"/>
  <c r="AF1499"/>
  <c r="AF2609"/>
  <c r="AF2608"/>
  <c r="AG2609"/>
  <c r="AG2608"/>
  <c r="AE2554"/>
  <c r="AE2555"/>
  <c r="AH2555"/>
  <c r="AH2554"/>
  <c r="AG2554"/>
  <c r="AG2555"/>
  <c r="AG562"/>
  <c r="AG563"/>
  <c r="AE563"/>
  <c r="AE562"/>
  <c r="AE3482"/>
  <c r="AE3483"/>
  <c r="AH3482"/>
  <c r="AH3483"/>
  <c r="AF3483"/>
  <c r="AF3482"/>
  <c r="AI1490"/>
  <c r="AI1491"/>
  <c r="AG1490"/>
  <c r="AG1491"/>
  <c r="AG2419"/>
  <c r="AG2418"/>
  <c r="AF2418"/>
  <c r="AF2419"/>
  <c r="AI2418"/>
  <c r="AI2419"/>
  <c r="AF1882"/>
  <c r="AF1883"/>
  <c r="AI1882"/>
  <c r="AI1883"/>
  <c r="AE2595"/>
  <c r="AE2594"/>
  <c r="AF2595"/>
  <c r="AF2594"/>
  <c r="AH2594"/>
  <c r="AH2595"/>
  <c r="AF1007"/>
  <c r="AF1006"/>
  <c r="AI1007"/>
  <c r="AI1006"/>
  <c r="AE1207"/>
  <c r="AE1206"/>
  <c r="AH1207"/>
  <c r="AH1206"/>
  <c r="AF1207"/>
  <c r="AF1206"/>
  <c r="AG3082"/>
  <c r="AG3083"/>
  <c r="AE3082"/>
  <c r="AE3083"/>
  <c r="AF2063"/>
  <c r="AF2062"/>
  <c r="AI2062"/>
  <c r="AI2063"/>
  <c r="AG2062"/>
  <c r="AG2063"/>
  <c r="AH2263"/>
  <c r="AH2262"/>
  <c r="AF2263"/>
  <c r="AF2262"/>
  <c r="AG2000"/>
  <c r="AG2001"/>
  <c r="AE2000"/>
  <c r="AE2001"/>
  <c r="AI2001"/>
  <c r="AI2000"/>
  <c r="AH2990"/>
  <c r="AH2991"/>
  <c r="AF2991"/>
  <c r="AF2990"/>
  <c r="AI3191"/>
  <c r="AI3190"/>
  <c r="AG3191"/>
  <c r="AG3190"/>
  <c r="AE3191"/>
  <c r="AE3190"/>
  <c r="AG130"/>
  <c r="AG131"/>
  <c r="AE130"/>
  <c r="AE131"/>
  <c r="AI632"/>
  <c r="AI633"/>
  <c r="AG632"/>
  <c r="AG633"/>
  <c r="AE632"/>
  <c r="AE633"/>
  <c r="AE1033"/>
  <c r="AE1032"/>
  <c r="AH1033"/>
  <c r="AH1032"/>
  <c r="AG931"/>
  <c r="AG930"/>
  <c r="AE931"/>
  <c r="AE930"/>
  <c r="AH931"/>
  <c r="AH930"/>
  <c r="AF2232"/>
  <c r="AF2233"/>
  <c r="AI2233"/>
  <c r="AI2232"/>
  <c r="AI2633"/>
  <c r="AI2632"/>
  <c r="AG2633"/>
  <c r="AG2632"/>
  <c r="AE2633"/>
  <c r="AE2632"/>
  <c r="AI1987"/>
  <c r="AI1986"/>
  <c r="AG1986"/>
  <c r="AG1987"/>
  <c r="AG365"/>
  <c r="AG364"/>
  <c r="AE364"/>
  <c r="AE365"/>
  <c r="AH364"/>
  <c r="AH365"/>
  <c r="AF564"/>
  <c r="AF565"/>
  <c r="AI564"/>
  <c r="AI565"/>
  <c r="AI2915"/>
  <c r="AI2914"/>
  <c r="AG2914"/>
  <c r="AG2915"/>
  <c r="AE2915"/>
  <c r="AE2914"/>
  <c r="AH1293"/>
  <c r="AH1292"/>
  <c r="AF1293"/>
  <c r="AF1292"/>
  <c r="AH1493"/>
  <c r="AH1492"/>
  <c r="AF1493"/>
  <c r="AF1492"/>
  <c r="AI1493"/>
  <c r="AI1492"/>
  <c r="AG1665"/>
  <c r="AG1664"/>
  <c r="AE1665"/>
  <c r="AE1664"/>
  <c r="AE2220"/>
  <c r="AE2221"/>
  <c r="AH2221"/>
  <c r="AH2220"/>
  <c r="AF2221"/>
  <c r="AF2220"/>
  <c r="AH2420"/>
  <c r="AH2421"/>
  <c r="AF2420"/>
  <c r="AF2421"/>
  <c r="AG2795"/>
  <c r="AG2794"/>
  <c r="AF2795"/>
  <c r="AF2794"/>
  <c r="AH2795"/>
  <c r="AH2794"/>
  <c r="AF1775"/>
  <c r="AF1774"/>
  <c r="AI1775"/>
  <c r="AI1774"/>
  <c r="AE1974"/>
  <c r="AE1975"/>
  <c r="AH1975"/>
  <c r="AH1974"/>
  <c r="AF1975"/>
  <c r="AF1974"/>
  <c r="AG1681"/>
  <c r="AG1680"/>
  <c r="AE1680"/>
  <c r="AE1681"/>
  <c r="AH2831"/>
  <c r="AH2830"/>
  <c r="AF2830"/>
  <c r="AF2831"/>
  <c r="AI2831"/>
  <c r="AI2830"/>
  <c r="AI3030"/>
  <c r="AI3031"/>
  <c r="AG3030"/>
  <c r="AG3031"/>
  <c r="AH3545"/>
  <c r="AH3544"/>
  <c r="AF3545"/>
  <c r="AF3544"/>
  <c r="AI3545"/>
  <c r="AI3544"/>
  <c r="AH313"/>
  <c r="AH312"/>
  <c r="AF312"/>
  <c r="AF313"/>
  <c r="AG713"/>
  <c r="AG712"/>
  <c r="AE713"/>
  <c r="AE712"/>
  <c r="AH713"/>
  <c r="AH712"/>
  <c r="AE899"/>
  <c r="AE898"/>
  <c r="AH898"/>
  <c r="AH899"/>
  <c r="AF2169"/>
  <c r="AF2168"/>
  <c r="AI2168"/>
  <c r="AI2169"/>
  <c r="AG2168"/>
  <c r="AG2169"/>
  <c r="AH2569"/>
  <c r="AH2568"/>
  <c r="AF2569"/>
  <c r="AF2568"/>
  <c r="AF1699"/>
  <c r="AF1698"/>
  <c r="AG1698"/>
  <c r="AG1699"/>
  <c r="AH1698"/>
  <c r="AH1699"/>
  <c r="AH77"/>
  <c r="AH76"/>
  <c r="AG76"/>
  <c r="AG77"/>
  <c r="AI276"/>
  <c r="AI277"/>
  <c r="AF276"/>
  <c r="AF277"/>
  <c r="AG276"/>
  <c r="AG277"/>
  <c r="AF2754"/>
  <c r="AF2755"/>
  <c r="AH2754"/>
  <c r="AH2755"/>
  <c r="AG1133"/>
  <c r="AG1132"/>
  <c r="AE1133"/>
  <c r="AE1132"/>
  <c r="AH1132"/>
  <c r="AH1133"/>
  <c r="AF1332"/>
  <c r="AF1333"/>
  <c r="AI1332"/>
  <c r="AI1333"/>
  <c r="AH1217"/>
  <c r="AH1216"/>
  <c r="AF1216"/>
  <c r="AF1217"/>
  <c r="AI1217"/>
  <c r="AI1216"/>
  <c r="AE2060"/>
  <c r="AE2061"/>
  <c r="AH2060"/>
  <c r="AH2061"/>
  <c r="AH2260"/>
  <c r="AH2261"/>
  <c r="AF2261"/>
  <c r="AF2260"/>
  <c r="AI2261"/>
  <c r="AI2260"/>
  <c r="AH3209"/>
  <c r="AH3208"/>
  <c r="AF3209"/>
  <c r="AF3208"/>
  <c r="AF2989"/>
  <c r="AF2988"/>
  <c r="AI2989"/>
  <c r="AI2988"/>
  <c r="AG2989"/>
  <c r="AG2988"/>
  <c r="AF3188"/>
  <c r="AF3189"/>
  <c r="AI3189"/>
  <c r="AI3188"/>
  <c r="AI2139"/>
  <c r="AI2138"/>
  <c r="AF2138"/>
  <c r="AF2139"/>
  <c r="AE2138"/>
  <c r="AE2139"/>
  <c r="AF147"/>
  <c r="AF146"/>
  <c r="AG146"/>
  <c r="AG147"/>
  <c r="AG3194"/>
  <c r="AG3195"/>
  <c r="AE3194"/>
  <c r="AE3195"/>
  <c r="AH3195"/>
  <c r="AH3194"/>
  <c r="AH1202"/>
  <c r="AH1203"/>
  <c r="AF1202"/>
  <c r="AF1203"/>
  <c r="AG2131"/>
  <c r="AG2130"/>
  <c r="AI2131"/>
  <c r="AI2130"/>
  <c r="AF2130"/>
  <c r="AF2131"/>
  <c r="AE3059"/>
  <c r="AE3058"/>
  <c r="AH3059"/>
  <c r="AH3058"/>
  <c r="AI1760"/>
  <c r="AI1761"/>
  <c r="AG1760"/>
  <c r="AG1761"/>
  <c r="AE1760"/>
  <c r="AE1761"/>
  <c r="AI138"/>
  <c r="AI139"/>
  <c r="AG139"/>
  <c r="AG138"/>
  <c r="AE1066"/>
  <c r="AE1067"/>
  <c r="AH1066"/>
  <c r="AH1067"/>
  <c r="AF1067"/>
  <c r="AF1066"/>
  <c r="AG47"/>
  <c r="AG46"/>
  <c r="AE46"/>
  <c r="AE47"/>
  <c r="AF246"/>
  <c r="AF247"/>
  <c r="AI246"/>
  <c r="AI247"/>
  <c r="AG246"/>
  <c r="AG247"/>
  <c r="AH1994"/>
  <c r="AH1995"/>
  <c r="AF1995"/>
  <c r="AF1994"/>
  <c r="AH974"/>
  <c r="AH975"/>
  <c r="AF974"/>
  <c r="AF975"/>
  <c r="AI975"/>
  <c r="AI974"/>
  <c r="AH1174"/>
  <c r="AH1175"/>
  <c r="AF1174"/>
  <c r="AF1175"/>
  <c r="AF915"/>
  <c r="AF914"/>
  <c r="AG914"/>
  <c r="AG915"/>
  <c r="AH915"/>
  <c r="AH914"/>
  <c r="AH1971"/>
  <c r="AH1970"/>
  <c r="AI1971"/>
  <c r="AI1970"/>
  <c r="AF2898"/>
  <c r="AF2899"/>
  <c r="AI2898"/>
  <c r="AI2899"/>
  <c r="AG2899"/>
  <c r="AG2898"/>
  <c r="AG1696"/>
  <c r="AG1697"/>
  <c r="AE1696"/>
  <c r="AE1697"/>
  <c r="AE3305"/>
  <c r="AE3304"/>
  <c r="AG3304"/>
  <c r="AG3305"/>
  <c r="AI3304"/>
  <c r="AI3305"/>
  <c r="AH906"/>
  <c r="AH907"/>
  <c r="AF907"/>
  <c r="AF906"/>
  <c r="AE87"/>
  <c r="AE86"/>
  <c r="AH87"/>
  <c r="AH86"/>
  <c r="AF86"/>
  <c r="AF87"/>
  <c r="AE1835"/>
  <c r="AE1834"/>
  <c r="AH1835"/>
  <c r="AH1834"/>
  <c r="AI814"/>
  <c r="AI815"/>
  <c r="AG815"/>
  <c r="AG814"/>
  <c r="AE815"/>
  <c r="AE814"/>
  <c r="AF1015"/>
  <c r="AF1014"/>
  <c r="AI1015"/>
  <c r="AI1014"/>
  <c r="AG2763"/>
  <c r="AG2762"/>
  <c r="AI2762"/>
  <c r="AI2763"/>
  <c r="AH2763"/>
  <c r="AH2762"/>
  <c r="AE1743"/>
  <c r="AE1742"/>
  <c r="AH1743"/>
  <c r="AH1742"/>
  <c r="AF2820"/>
  <c r="AF2821"/>
  <c r="AI2821"/>
  <c r="AI2820"/>
  <c r="AG2820"/>
  <c r="AG2821"/>
  <c r="AI2845"/>
  <c r="AI2844"/>
  <c r="AG2844"/>
  <c r="AG2845"/>
  <c r="AI2852"/>
  <c r="AI2853"/>
  <c r="AG2852"/>
  <c r="AG2853"/>
  <c r="AE2852"/>
  <c r="AE2853"/>
  <c r="AI1980"/>
  <c r="AI1981"/>
  <c r="AG1980"/>
  <c r="AG1981"/>
  <c r="AF1988"/>
  <c r="AF1989"/>
  <c r="AI1988"/>
  <c r="AI1989"/>
  <c r="AG1989"/>
  <c r="AG1988"/>
  <c r="AE1885"/>
  <c r="AE1884"/>
  <c r="AH1885"/>
  <c r="AH1884"/>
  <c r="AF1892"/>
  <c r="AF1893"/>
  <c r="AI1893"/>
  <c r="AI1892"/>
  <c r="AG1892"/>
  <c r="AG1893"/>
  <c r="AE2941"/>
  <c r="AE2940"/>
  <c r="AH2940"/>
  <c r="AH2941"/>
  <c r="AF2948"/>
  <c r="AF2949"/>
  <c r="AI2948"/>
  <c r="AI2949"/>
  <c r="AG2949"/>
  <c r="AG2948"/>
  <c r="AG2973"/>
  <c r="AG2972"/>
  <c r="AE2973"/>
  <c r="AE2972"/>
  <c r="AH2981"/>
  <c r="AH2980"/>
  <c r="AF2980"/>
  <c r="AF2981"/>
  <c r="AI2981"/>
  <c r="AI2980"/>
  <c r="AI2108"/>
  <c r="AI2109"/>
  <c r="AG2108"/>
  <c r="AG2109"/>
  <c r="AF2116"/>
  <c r="AF2117"/>
  <c r="AI2117"/>
  <c r="AI2116"/>
  <c r="AG2117"/>
  <c r="AG2116"/>
  <c r="AI2013"/>
  <c r="AI2012"/>
  <c r="AG2013"/>
  <c r="AG2012"/>
  <c r="AG2021"/>
  <c r="AG2020"/>
  <c r="AE2020"/>
  <c r="AE2021"/>
  <c r="AH2021"/>
  <c r="AH2020"/>
  <c r="AH508"/>
  <c r="AH509"/>
  <c r="AF508"/>
  <c r="AF509"/>
  <c r="AE517"/>
  <c r="AE516"/>
  <c r="AH516"/>
  <c r="AH517"/>
  <c r="AF516"/>
  <c r="AF517"/>
  <c r="AI541"/>
  <c r="AI540"/>
  <c r="AG540"/>
  <c r="AG541"/>
  <c r="AG548"/>
  <c r="AG549"/>
  <c r="AE548"/>
  <c r="AE549"/>
  <c r="AH548"/>
  <c r="AH549"/>
  <c r="AG2969"/>
  <c r="AG2968"/>
  <c r="AE2969"/>
  <c r="AE2968"/>
  <c r="AH2984"/>
  <c r="AH2985"/>
  <c r="AF2984"/>
  <c r="AF2985"/>
  <c r="AI2984"/>
  <c r="AI2985"/>
  <c r="AF2777"/>
  <c r="AF2776"/>
  <c r="AI2777"/>
  <c r="AI2776"/>
  <c r="AF2792"/>
  <c r="AF2793"/>
  <c r="AI2792"/>
  <c r="AI2793"/>
  <c r="AG2792"/>
  <c r="AG2793"/>
  <c r="AE2840"/>
  <c r="AE2841"/>
  <c r="AH2841"/>
  <c r="AH2840"/>
  <c r="AE2857"/>
  <c r="AE2856"/>
  <c r="AH2857"/>
  <c r="AH2856"/>
  <c r="AF2857"/>
  <c r="AF2856"/>
  <c r="AH2905"/>
  <c r="AH2904"/>
  <c r="AF2904"/>
  <c r="AF2905"/>
  <c r="AE2920"/>
  <c r="AE2921"/>
  <c r="AH2920"/>
  <c r="AH2921"/>
  <c r="AF2920"/>
  <c r="AF2921"/>
  <c r="AG1177"/>
  <c r="AG1176"/>
  <c r="AE1177"/>
  <c r="AE1176"/>
  <c r="AG1192"/>
  <c r="AG1193"/>
  <c r="AE1192"/>
  <c r="AE1193"/>
  <c r="AH1192"/>
  <c r="AH1193"/>
  <c r="AH984"/>
  <c r="AH985"/>
  <c r="AF985"/>
  <c r="AF984"/>
  <c r="AF1000"/>
  <c r="AF1001"/>
  <c r="AI1000"/>
  <c r="AI1001"/>
  <c r="AG1001"/>
  <c r="AG1000"/>
  <c r="AI3324"/>
  <c r="AI3325"/>
  <c r="AG3324"/>
  <c r="AG3325"/>
  <c r="AF3333"/>
  <c r="AF3332"/>
  <c r="AI3333"/>
  <c r="AI3332"/>
  <c r="AG3333"/>
  <c r="AG3332"/>
  <c r="AG3357"/>
  <c r="AG3356"/>
  <c r="AE3357"/>
  <c r="AE3356"/>
  <c r="AI3365"/>
  <c r="AI3364"/>
  <c r="AG3365"/>
  <c r="AG3364"/>
  <c r="AE3365"/>
  <c r="AE3364"/>
  <c r="AG2493"/>
  <c r="AG2492"/>
  <c r="AE2492"/>
  <c r="AE2493"/>
  <c r="AI2501"/>
  <c r="AI2500"/>
  <c r="AG2500"/>
  <c r="AG2501"/>
  <c r="AE2501"/>
  <c r="AE2500"/>
  <c r="AG2397"/>
  <c r="AG2396"/>
  <c r="AE2396"/>
  <c r="AE2397"/>
  <c r="AI2404"/>
  <c r="AI2405"/>
  <c r="AG2405"/>
  <c r="AG2404"/>
  <c r="AE2405"/>
  <c r="AE2404"/>
  <c r="AH3453"/>
  <c r="AH3452"/>
  <c r="AF3452"/>
  <c r="AF3453"/>
  <c r="AE3461"/>
  <c r="AE3460"/>
  <c r="AH3460"/>
  <c r="AH3461"/>
  <c r="AF3460"/>
  <c r="AF3461"/>
  <c r="AF3484"/>
  <c r="AF3485"/>
  <c r="AI3485"/>
  <c r="AI3484"/>
  <c r="AG3493"/>
  <c r="AG3492"/>
  <c r="AE3493"/>
  <c r="AE3492"/>
  <c r="AH3493"/>
  <c r="AH3492"/>
  <c r="AG2621"/>
  <c r="AG2620"/>
  <c r="AE2621"/>
  <c r="AE2620"/>
  <c r="AH2628"/>
  <c r="AH2629"/>
  <c r="AF2628"/>
  <c r="AF2629"/>
  <c r="AI2628"/>
  <c r="AI2629"/>
  <c r="AG2525"/>
  <c r="AG2524"/>
  <c r="AE2524"/>
  <c r="AE2525"/>
  <c r="AE2532"/>
  <c r="AE2533"/>
  <c r="AH2533"/>
  <c r="AH2532"/>
  <c r="AF2533"/>
  <c r="AF2532"/>
  <c r="AF1020"/>
  <c r="AF1021"/>
  <c r="AI1021"/>
  <c r="AI1020"/>
  <c r="AG1029"/>
  <c r="AG1028"/>
  <c r="AE1029"/>
  <c r="AE1028"/>
  <c r="AH1028"/>
  <c r="AH1029"/>
  <c r="AH1052"/>
  <c r="AH1053"/>
  <c r="AF1052"/>
  <c r="AF1053"/>
  <c r="AI1060"/>
  <c r="AI1061"/>
  <c r="AG1060"/>
  <c r="AG1061"/>
  <c r="AE1060"/>
  <c r="AE1061"/>
  <c r="AE189"/>
  <c r="AE188"/>
  <c r="AH189"/>
  <c r="AH188"/>
  <c r="AH197"/>
  <c r="AH196"/>
  <c r="AF196"/>
  <c r="AF197"/>
  <c r="AI196"/>
  <c r="AI197"/>
  <c r="AI92"/>
  <c r="AI93"/>
  <c r="AG92"/>
  <c r="AG93"/>
  <c r="AI100"/>
  <c r="AI101"/>
  <c r="AG101"/>
  <c r="AG100"/>
  <c r="AE101"/>
  <c r="AE100"/>
  <c r="AF125"/>
  <c r="AF124"/>
  <c r="AI125"/>
  <c r="AI124"/>
  <c r="AE132"/>
  <c r="AE133"/>
  <c r="AH132"/>
  <c r="AH133"/>
  <c r="AF132"/>
  <c r="AF133"/>
  <c r="AG156"/>
  <c r="AG157"/>
  <c r="AE157"/>
  <c r="AE156"/>
  <c r="AE165"/>
  <c r="AE164"/>
  <c r="AH164"/>
  <c r="AH165"/>
  <c r="AF164"/>
  <c r="AF165"/>
  <c r="AF2200"/>
  <c r="AF2201"/>
  <c r="AI2200"/>
  <c r="AI2201"/>
  <c r="AE2217"/>
  <c r="AE2216"/>
  <c r="AH2216"/>
  <c r="AH2217"/>
  <c r="AF2216"/>
  <c r="AF2217"/>
  <c r="AH2009"/>
  <c r="AH2008"/>
  <c r="AF2009"/>
  <c r="AF2008"/>
  <c r="AE913"/>
  <c r="AE912"/>
  <c r="AH912"/>
  <c r="AH913"/>
  <c r="AF912"/>
  <c r="AF913"/>
  <c r="AI2801"/>
  <c r="AI2800"/>
  <c r="AG2801"/>
  <c r="AG2800"/>
  <c r="AG546"/>
  <c r="AG547"/>
  <c r="AI546"/>
  <c r="AI547"/>
  <c r="AH547"/>
  <c r="AH546"/>
  <c r="AF2771"/>
  <c r="AF2770"/>
  <c r="AI2771"/>
  <c r="AI2770"/>
  <c r="AH1376"/>
  <c r="AH1377"/>
  <c r="AF1377"/>
  <c r="AF1376"/>
  <c r="AI1376"/>
  <c r="AI1377"/>
  <c r="AI3020"/>
  <c r="AI3021"/>
  <c r="AG3021"/>
  <c r="AG3020"/>
  <c r="AG3220"/>
  <c r="AG3221"/>
  <c r="AE3221"/>
  <c r="AE3220"/>
  <c r="AH3220"/>
  <c r="AH3221"/>
  <c r="AF890"/>
  <c r="AF891"/>
  <c r="AI891"/>
  <c r="AI890"/>
  <c r="AF1312"/>
  <c r="AF1313"/>
  <c r="AE1313"/>
  <c r="AE1312"/>
  <c r="AH1313"/>
  <c r="AH1312"/>
  <c r="AG1361"/>
  <c r="AG1360"/>
  <c r="AE1360"/>
  <c r="AE1361"/>
  <c r="AH1818"/>
  <c r="AH1819"/>
  <c r="AF1818"/>
  <c r="AF1819"/>
  <c r="AI1819"/>
  <c r="AI1818"/>
  <c r="AE3256"/>
  <c r="AE3257"/>
  <c r="AH3257"/>
  <c r="AH3256"/>
  <c r="AG2747"/>
  <c r="AG2746"/>
  <c r="AE2747"/>
  <c r="AE2746"/>
  <c r="AH2747"/>
  <c r="AH2746"/>
  <c r="AH755"/>
  <c r="AH754"/>
  <c r="AF754"/>
  <c r="AF755"/>
  <c r="AI3547"/>
  <c r="AI3546"/>
  <c r="AG3546"/>
  <c r="AG3547"/>
  <c r="AE3546"/>
  <c r="AE3547"/>
  <c r="AE1554"/>
  <c r="AE1555"/>
  <c r="AG1554"/>
  <c r="AG1555"/>
  <c r="AF2610"/>
  <c r="AF2611"/>
  <c r="AI2610"/>
  <c r="AI2611"/>
  <c r="AG2610"/>
  <c r="AG2611"/>
  <c r="AI3539"/>
  <c r="AI3538"/>
  <c r="AG3539"/>
  <c r="AG3538"/>
  <c r="AE2977"/>
  <c r="AE2976"/>
  <c r="AH2977"/>
  <c r="AH2976"/>
  <c r="AG2977"/>
  <c r="AG2976"/>
  <c r="AG765"/>
  <c r="AG764"/>
  <c r="AE764"/>
  <c r="AE765"/>
  <c r="AG952"/>
  <c r="AG953"/>
  <c r="AE953"/>
  <c r="AE952"/>
  <c r="AH952"/>
  <c r="AH953"/>
  <c r="AE3055"/>
  <c r="AE3054"/>
  <c r="AH3055"/>
  <c r="AH3054"/>
  <c r="AH3254"/>
  <c r="AH3255"/>
  <c r="AF3255"/>
  <c r="AF3254"/>
  <c r="AI3255"/>
  <c r="AI3254"/>
  <c r="AG322"/>
  <c r="AG323"/>
  <c r="AE323"/>
  <c r="AE322"/>
  <c r="AF1016"/>
  <c r="AF1017"/>
  <c r="AI1016"/>
  <c r="AI1017"/>
  <c r="AG1016"/>
  <c r="AG1017"/>
  <c r="AE1416"/>
  <c r="AE1417"/>
  <c r="AH1417"/>
  <c r="AH1416"/>
  <c r="AH1251"/>
  <c r="AH1250"/>
  <c r="AG1250"/>
  <c r="AG1251"/>
  <c r="AI1251"/>
  <c r="AI1250"/>
  <c r="AE2872"/>
  <c r="AE2873"/>
  <c r="AH2872"/>
  <c r="AH2873"/>
  <c r="AF3265"/>
  <c r="AF3264"/>
  <c r="AI3265"/>
  <c r="AI3264"/>
  <c r="AG3265"/>
  <c r="AG3264"/>
  <c r="AH2179"/>
  <c r="AH2178"/>
  <c r="AF2179"/>
  <c r="AF2178"/>
  <c r="AG556"/>
  <c r="AG557"/>
  <c r="AE557"/>
  <c r="AE556"/>
  <c r="AH556"/>
  <c r="AH557"/>
  <c r="AG757"/>
  <c r="AG756"/>
  <c r="AE757"/>
  <c r="AE756"/>
  <c r="AH2979"/>
  <c r="AH2978"/>
  <c r="AF2979"/>
  <c r="AF2978"/>
  <c r="AI2978"/>
  <c r="AI2979"/>
  <c r="AI1357"/>
  <c r="AI1356"/>
  <c r="AG1357"/>
  <c r="AG1356"/>
  <c r="AI1557"/>
  <c r="AI1556"/>
  <c r="AG1556"/>
  <c r="AG1557"/>
  <c r="AE1557"/>
  <c r="AE1556"/>
  <c r="AF2049"/>
  <c r="AF2048"/>
  <c r="AI2049"/>
  <c r="AI2048"/>
  <c r="AE2412"/>
  <c r="AE2413"/>
  <c r="AH2413"/>
  <c r="AH2412"/>
  <c r="AF2412"/>
  <c r="AF2413"/>
  <c r="AF2613"/>
  <c r="AF2612"/>
  <c r="AI2612"/>
  <c r="AI2613"/>
  <c r="AF155"/>
  <c r="AF154"/>
  <c r="AI154"/>
  <c r="AI155"/>
  <c r="AG154"/>
  <c r="AG155"/>
  <c r="AG3341"/>
  <c r="AG3340"/>
  <c r="AE3340"/>
  <c r="AE3341"/>
  <c r="AI3541"/>
  <c r="AI3540"/>
  <c r="AG3541"/>
  <c r="AG3540"/>
  <c r="AE3541"/>
  <c r="AE3540"/>
  <c r="AH1082"/>
  <c r="AH1083"/>
  <c r="AF1082"/>
  <c r="AF1083"/>
  <c r="AI1777"/>
  <c r="AI1776"/>
  <c r="AG1776"/>
  <c r="AG1777"/>
  <c r="AE1776"/>
  <c r="AE1777"/>
  <c r="AF35"/>
  <c r="AF34"/>
  <c r="AE34"/>
  <c r="AE35"/>
  <c r="AG440"/>
  <c r="AG441"/>
  <c r="AE441"/>
  <c r="AE440"/>
  <c r="AH440"/>
  <c r="AH441"/>
  <c r="AI841"/>
  <c r="AI840"/>
  <c r="AG840"/>
  <c r="AG841"/>
  <c r="AF1091"/>
  <c r="AF1090"/>
  <c r="AI1091"/>
  <c r="AI1090"/>
  <c r="AG1091"/>
  <c r="AG1090"/>
  <c r="AF2552"/>
  <c r="AF2553"/>
  <c r="AI2553"/>
  <c r="AI2552"/>
  <c r="AH2952"/>
  <c r="AH2953"/>
  <c r="AF2953"/>
  <c r="AF2952"/>
  <c r="AI2952"/>
  <c r="AI2953"/>
  <c r="AF2019"/>
  <c r="AF2018"/>
  <c r="AI2018"/>
  <c r="AI2019"/>
  <c r="AG397"/>
  <c r="AG396"/>
  <c r="AE396"/>
  <c r="AE397"/>
  <c r="AH396"/>
  <c r="AH397"/>
  <c r="AI596"/>
  <c r="AI597"/>
  <c r="AG597"/>
  <c r="AG596"/>
  <c r="AF2947"/>
  <c r="AF2946"/>
  <c r="AI2947"/>
  <c r="AI2946"/>
  <c r="AG2946"/>
  <c r="AG2947"/>
  <c r="AG1325"/>
  <c r="AG1324"/>
  <c r="AE1325"/>
  <c r="AE1324"/>
  <c r="AG1524"/>
  <c r="AG1525"/>
  <c r="AE1524"/>
  <c r="AE1525"/>
  <c r="AH1525"/>
  <c r="AH1524"/>
  <c r="AI1408"/>
  <c r="AI1409"/>
  <c r="AE1409"/>
  <c r="AE1408"/>
  <c r="AG2124"/>
  <c r="AG2125"/>
  <c r="AH2125"/>
  <c r="AH2124"/>
  <c r="AF2125"/>
  <c r="AF2124"/>
  <c r="AE2325"/>
  <c r="AE2324"/>
  <c r="AI2325"/>
  <c r="AI2324"/>
  <c r="AH3592"/>
  <c r="AH3593"/>
  <c r="AE3593"/>
  <c r="AE3592"/>
  <c r="AG3593"/>
  <c r="AG3592"/>
  <c r="AG3181"/>
  <c r="AG3180"/>
  <c r="AE3181"/>
  <c r="AE3180"/>
  <c r="AG3380"/>
  <c r="AG3381"/>
  <c r="AE3381"/>
  <c r="AE3380"/>
  <c r="AH3381"/>
  <c r="AH3380"/>
  <c r="AF923"/>
  <c r="AF922"/>
  <c r="AI922"/>
  <c r="AI923"/>
  <c r="AE1393"/>
  <c r="AE1392"/>
  <c r="AH1392"/>
  <c r="AH1393"/>
  <c r="AF1393"/>
  <c r="AF1392"/>
  <c r="AF1424"/>
  <c r="AF1425"/>
  <c r="AI1425"/>
  <c r="AI1424"/>
  <c r="AE1850"/>
  <c r="AE1851"/>
  <c r="AH1850"/>
  <c r="AH1851"/>
  <c r="AF1850"/>
  <c r="AF1851"/>
  <c r="AI3321"/>
  <c r="AI3320"/>
  <c r="AG3320"/>
  <c r="AG3321"/>
  <c r="AH858"/>
  <c r="AH859"/>
  <c r="AF859"/>
  <c r="AF858"/>
  <c r="AI859"/>
  <c r="AI858"/>
  <c r="AF2195"/>
  <c r="AF2194"/>
  <c r="AI2194"/>
  <c r="AI2195"/>
  <c r="AF3251"/>
  <c r="AF3250"/>
  <c r="AI3250"/>
  <c r="AI3251"/>
  <c r="AG3251"/>
  <c r="AG3250"/>
  <c r="AE2400"/>
  <c r="AE2401"/>
  <c r="AG2401"/>
  <c r="AG2400"/>
  <c r="AI330"/>
  <c r="AI331"/>
  <c r="AG330"/>
  <c r="AG331"/>
  <c r="AE330"/>
  <c r="AE331"/>
  <c r="AG1131"/>
  <c r="AG1130"/>
  <c r="AE1130"/>
  <c r="AE1131"/>
  <c r="AH110"/>
  <c r="AH111"/>
  <c r="AF110"/>
  <c r="AF111"/>
  <c r="AI110"/>
  <c r="AI111"/>
  <c r="AE310"/>
  <c r="AE311"/>
  <c r="AH310"/>
  <c r="AH311"/>
  <c r="AE2187"/>
  <c r="AE2186"/>
  <c r="AH2186"/>
  <c r="AH2187"/>
  <c r="AF2186"/>
  <c r="AF2187"/>
  <c r="AE1166"/>
  <c r="AE1167"/>
  <c r="AH1166"/>
  <c r="AH1167"/>
  <c r="AE1367"/>
  <c r="AE1366"/>
  <c r="AH1367"/>
  <c r="AH1366"/>
  <c r="AF1366"/>
  <c r="AF1367"/>
  <c r="AE3114"/>
  <c r="AE3115"/>
  <c r="AH3115"/>
  <c r="AH3114"/>
  <c r="AI2095"/>
  <c r="AI2094"/>
  <c r="AG2094"/>
  <c r="AG2095"/>
  <c r="AE2094"/>
  <c r="AE2095"/>
  <c r="AF2294"/>
  <c r="AF2295"/>
  <c r="AI2295"/>
  <c r="AI2294"/>
  <c r="AE2056"/>
  <c r="AE2057"/>
  <c r="AH2056"/>
  <c r="AH2057"/>
  <c r="AF2057"/>
  <c r="AF2056"/>
  <c r="AH3022"/>
  <c r="AH3023"/>
  <c r="AF3022"/>
  <c r="AF3023"/>
  <c r="AG3223"/>
  <c r="AG3222"/>
  <c r="AE3222"/>
  <c r="AE3223"/>
  <c r="AH3223"/>
  <c r="AH3222"/>
  <c r="AF2963"/>
  <c r="AF2962"/>
  <c r="AE2963"/>
  <c r="AE2962"/>
  <c r="AI2072"/>
  <c r="AI2073"/>
  <c r="AE2072"/>
  <c r="AE2073"/>
  <c r="AG2072"/>
  <c r="AG2073"/>
  <c r="AE170"/>
  <c r="AE171"/>
  <c r="AH170"/>
  <c r="AH171"/>
  <c r="AE1098"/>
  <c r="AE1099"/>
  <c r="AH1099"/>
  <c r="AH1098"/>
  <c r="AF1098"/>
  <c r="AF1099"/>
  <c r="AH79"/>
  <c r="AH78"/>
  <c r="AF78"/>
  <c r="AF79"/>
  <c r="AH279"/>
  <c r="AH278"/>
  <c r="AF279"/>
  <c r="AF278"/>
  <c r="AI278"/>
  <c r="AI279"/>
  <c r="AI1898"/>
  <c r="AI1899"/>
  <c r="AH1899"/>
  <c r="AH1898"/>
  <c r="AF879"/>
  <c r="AF878"/>
  <c r="AH878"/>
  <c r="AH879"/>
  <c r="AG878"/>
  <c r="AG879"/>
  <c r="AH1078"/>
  <c r="AH1079"/>
  <c r="AE1078"/>
  <c r="AE1079"/>
  <c r="AH2954"/>
  <c r="AH2955"/>
  <c r="AF2955"/>
  <c r="AF2954"/>
  <c r="AI2954"/>
  <c r="AI2955"/>
  <c r="AI1935"/>
  <c r="AI1934"/>
  <c r="AG1935"/>
  <c r="AG1934"/>
  <c r="AH2134"/>
  <c r="AH2135"/>
  <c r="AF2134"/>
  <c r="AF2135"/>
  <c r="AI2135"/>
  <c r="AI2134"/>
  <c r="AI1744"/>
  <c r="AI1745"/>
  <c r="AG1745"/>
  <c r="AG1744"/>
  <c r="AG2863"/>
  <c r="AG2862"/>
  <c r="AE2863"/>
  <c r="AE2862"/>
  <c r="AH2862"/>
  <c r="AH2863"/>
  <c r="AI3062"/>
  <c r="AI3063"/>
  <c r="AG3063"/>
  <c r="AG3062"/>
  <c r="AE3"/>
  <c r="AE2"/>
  <c r="AG2"/>
  <c r="AG3"/>
  <c r="AF3"/>
  <c r="AF2"/>
  <c r="AI377"/>
  <c r="AI376"/>
  <c r="AG376"/>
  <c r="AG377"/>
  <c r="AG777"/>
  <c r="AG776"/>
  <c r="AE776"/>
  <c r="AE777"/>
  <c r="AH776"/>
  <c r="AH777"/>
  <c r="AH864"/>
  <c r="AH865"/>
  <c r="AF864"/>
  <c r="AF865"/>
  <c r="AH881"/>
  <c r="AH880"/>
  <c r="AF881"/>
  <c r="AF880"/>
  <c r="AI881"/>
  <c r="AI880"/>
  <c r="AE673"/>
  <c r="AE672"/>
  <c r="AH673"/>
  <c r="AH672"/>
  <c r="AH688"/>
  <c r="AH689"/>
  <c r="AF689"/>
  <c r="AF688"/>
  <c r="AI688"/>
  <c r="AI689"/>
  <c r="AH1136"/>
  <c r="AH1137"/>
  <c r="AF1137"/>
  <c r="AF1136"/>
  <c r="AH929"/>
  <c r="AH928"/>
  <c r="AF928"/>
  <c r="AF929"/>
  <c r="AI929"/>
  <c r="AI928"/>
  <c r="AI944"/>
  <c r="AI945"/>
  <c r="AG944"/>
  <c r="AG945"/>
  <c r="AG2557"/>
  <c r="AG2556"/>
  <c r="AE2557"/>
  <c r="AE2556"/>
  <c r="AH2557"/>
  <c r="AH2556"/>
  <c r="AH2564"/>
  <c r="AH2565"/>
  <c r="AF2564"/>
  <c r="AF2565"/>
  <c r="AH2588"/>
  <c r="AH2589"/>
  <c r="AF2589"/>
  <c r="AF2588"/>
  <c r="AI2588"/>
  <c r="AI2589"/>
  <c r="AE2596"/>
  <c r="AE2597"/>
  <c r="AH2596"/>
  <c r="AH2597"/>
  <c r="AE1725"/>
  <c r="AE1724"/>
  <c r="AH1725"/>
  <c r="AH1724"/>
  <c r="AF1725"/>
  <c r="AF1724"/>
  <c r="AH1733"/>
  <c r="AH1732"/>
  <c r="AF1733"/>
  <c r="AF1732"/>
  <c r="AI1628"/>
  <c r="AI1629"/>
  <c r="AG1628"/>
  <c r="AG1629"/>
  <c r="AE1629"/>
  <c r="AE1628"/>
  <c r="AF1637"/>
  <c r="AF1636"/>
  <c r="AI1636"/>
  <c r="AI1637"/>
  <c r="AH1660"/>
  <c r="AH1661"/>
  <c r="AF1660"/>
  <c r="AF1661"/>
  <c r="AI1661"/>
  <c r="AI1660"/>
  <c r="AE1668"/>
  <c r="AE1669"/>
  <c r="AH1669"/>
  <c r="AH1668"/>
  <c r="AF1692"/>
  <c r="AF1693"/>
  <c r="AI1692"/>
  <c r="AI1693"/>
  <c r="AG1692"/>
  <c r="AG1693"/>
  <c r="AE1701"/>
  <c r="AE1700"/>
  <c r="AH1700"/>
  <c r="AH1701"/>
  <c r="AE829"/>
  <c r="AE828"/>
  <c r="AH829"/>
  <c r="AH828"/>
  <c r="AF828"/>
  <c r="AF829"/>
  <c r="AG836"/>
  <c r="AG837"/>
  <c r="AE837"/>
  <c r="AE836"/>
  <c r="AF733"/>
  <c r="AF732"/>
  <c r="AI732"/>
  <c r="AI733"/>
  <c r="AG733"/>
  <c r="AG732"/>
  <c r="AH741"/>
  <c r="AH740"/>
  <c r="AF740"/>
  <c r="AF741"/>
  <c r="AI3068"/>
  <c r="AI3069"/>
  <c r="AG3068"/>
  <c r="AG3069"/>
  <c r="AE3069"/>
  <c r="AE3068"/>
  <c r="AF3077"/>
  <c r="AF3076"/>
  <c r="AI3076"/>
  <c r="AI3077"/>
  <c r="AF3101"/>
  <c r="AF3100"/>
  <c r="AI3101"/>
  <c r="AI3100"/>
  <c r="AG3100"/>
  <c r="AG3101"/>
  <c r="AH3108"/>
  <c r="AH3109"/>
  <c r="AF3108"/>
  <c r="AF3109"/>
  <c r="AG2236"/>
  <c r="AG2237"/>
  <c r="AE2236"/>
  <c r="AE2237"/>
  <c r="AH2237"/>
  <c r="AH2236"/>
  <c r="AI2245"/>
  <c r="AI2244"/>
  <c r="AG2244"/>
  <c r="AG2245"/>
  <c r="AF2140"/>
  <c r="AF2141"/>
  <c r="AI2141"/>
  <c r="AI2140"/>
  <c r="AG2140"/>
  <c r="AG2141"/>
  <c r="AH2149"/>
  <c r="AH2148"/>
  <c r="AF2148"/>
  <c r="AF2149"/>
  <c r="AF2172"/>
  <c r="AF2173"/>
  <c r="AI2173"/>
  <c r="AI2172"/>
  <c r="AG2173"/>
  <c r="AG2172"/>
  <c r="AF2180"/>
  <c r="AF2181"/>
  <c r="AI2181"/>
  <c r="AI2180"/>
  <c r="AI2205"/>
  <c r="AI2204"/>
  <c r="AG2205"/>
  <c r="AG2204"/>
  <c r="AE2204"/>
  <c r="AE2205"/>
  <c r="AF2212"/>
  <c r="AF2213"/>
  <c r="AI2212"/>
  <c r="AI2213"/>
  <c r="AH1340"/>
  <c r="AH1341"/>
  <c r="AF1341"/>
  <c r="AF1340"/>
  <c r="AI1340"/>
  <c r="AI1341"/>
  <c r="AH1349"/>
  <c r="AH1348"/>
  <c r="AF1349"/>
  <c r="AF1348"/>
  <c r="AE1245"/>
  <c r="AE1244"/>
  <c r="AH1244"/>
  <c r="AH1245"/>
  <c r="AF1245"/>
  <c r="AF1244"/>
  <c r="AE1252"/>
  <c r="AE1253"/>
  <c r="AH1253"/>
  <c r="AH1252"/>
  <c r="AE481"/>
  <c r="AE480"/>
  <c r="AH481"/>
  <c r="AH480"/>
  <c r="AF481"/>
  <c r="AF480"/>
  <c r="AH496"/>
  <c r="AH497"/>
  <c r="AF497"/>
  <c r="AF496"/>
  <c r="AH544"/>
  <c r="AH545"/>
  <c r="AF545"/>
  <c r="AF544"/>
  <c r="AI545"/>
  <c r="AI544"/>
  <c r="AE560"/>
  <c r="AE561"/>
  <c r="AH560"/>
  <c r="AH561"/>
  <c r="AI3005"/>
  <c r="AI3004"/>
  <c r="AG3005"/>
  <c r="AG3004"/>
  <c r="AE3005"/>
  <c r="AE3004"/>
  <c r="AF3013"/>
  <c r="AF3012"/>
  <c r="AI3012"/>
  <c r="AI3013"/>
  <c r="AE2909"/>
  <c r="AE2908"/>
  <c r="AH2909"/>
  <c r="AH2908"/>
  <c r="AF2909"/>
  <c r="AF2908"/>
  <c r="AG2917"/>
  <c r="AG2916"/>
  <c r="AE2916"/>
  <c r="AE2917"/>
  <c r="AG736"/>
  <c r="AG737"/>
  <c r="AE737"/>
  <c r="AE736"/>
  <c r="AH737"/>
  <c r="AH736"/>
  <c r="AE753"/>
  <c r="AE752"/>
  <c r="AH753"/>
  <c r="AH752"/>
  <c r="AE800"/>
  <c r="AE801"/>
  <c r="AH800"/>
  <c r="AH801"/>
  <c r="AF800"/>
  <c r="AF801"/>
  <c r="AF817"/>
  <c r="AF816"/>
  <c r="AI817"/>
  <c r="AI816"/>
  <c r="AI3133"/>
  <c r="AI3132"/>
  <c r="AG3133"/>
  <c r="AG3132"/>
  <c r="AE3133"/>
  <c r="AE3132"/>
  <c r="AE3141"/>
  <c r="AE3140"/>
  <c r="AH3140"/>
  <c r="AH3141"/>
  <c r="AF3036"/>
  <c r="AF3037"/>
  <c r="AI3037"/>
  <c r="AI3036"/>
  <c r="AG3037"/>
  <c r="AG3036"/>
  <c r="AG3044"/>
  <c r="AG3045"/>
  <c r="AE3044"/>
  <c r="AE3045"/>
  <c r="AF1532"/>
  <c r="AF1533"/>
  <c r="AI1533"/>
  <c r="AI1532"/>
  <c r="AG1532"/>
  <c r="AG1533"/>
  <c r="AH1540"/>
  <c r="AH1541"/>
  <c r="AF1540"/>
  <c r="AF1541"/>
  <c r="AH1565"/>
  <c r="AH1564"/>
  <c r="AF1565"/>
  <c r="AF1564"/>
  <c r="AI1565"/>
  <c r="AI1564"/>
  <c r="AI1573"/>
  <c r="AI1572"/>
  <c r="AG1573"/>
  <c r="AG1572"/>
  <c r="AE701"/>
  <c r="AE700"/>
  <c r="AH700"/>
  <c r="AH701"/>
  <c r="AF701"/>
  <c r="AF700"/>
  <c r="AG708"/>
  <c r="AG709"/>
  <c r="AE709"/>
  <c r="AE708"/>
  <c r="AI604"/>
  <c r="AI605"/>
  <c r="AG605"/>
  <c r="AG604"/>
  <c r="AE605"/>
  <c r="AE604"/>
  <c r="AI613"/>
  <c r="AI612"/>
  <c r="AG612"/>
  <c r="AG613"/>
  <c r="AH637"/>
  <c r="AH636"/>
  <c r="AF636"/>
  <c r="AF637"/>
  <c r="AI636"/>
  <c r="AI637"/>
  <c r="AH645"/>
  <c r="AH644"/>
  <c r="AF645"/>
  <c r="AF644"/>
  <c r="AG669"/>
  <c r="AG668"/>
  <c r="AE668"/>
  <c r="AE669"/>
  <c r="AH669"/>
  <c r="AH668"/>
  <c r="AH676"/>
  <c r="AH677"/>
  <c r="AF676"/>
  <c r="AF677"/>
  <c r="AE3217"/>
  <c r="AE3216"/>
  <c r="AH3217"/>
  <c r="AH3216"/>
  <c r="AF3217"/>
  <c r="AF3216"/>
  <c r="AI3233"/>
  <c r="AI3232"/>
  <c r="AG3232"/>
  <c r="AG3233"/>
  <c r="AG3033"/>
  <c r="AG3032"/>
  <c r="AE3032"/>
  <c r="AE3033"/>
  <c r="AH3032"/>
  <c r="AH3033"/>
  <c r="AE3049"/>
  <c r="AE3048"/>
  <c r="AH3049"/>
  <c r="AH3048"/>
  <c r="AE3516"/>
  <c r="AE3517"/>
  <c r="AH3516"/>
  <c r="AH3517"/>
  <c r="AF3516"/>
  <c r="AF3517"/>
  <c r="AG3525"/>
  <c r="AG3524"/>
  <c r="AE3525"/>
  <c r="AE3524"/>
  <c r="AG3420"/>
  <c r="AG3421"/>
  <c r="AE3420"/>
  <c r="AE3421"/>
  <c r="AH3420"/>
  <c r="AH3421"/>
  <c r="AH3428"/>
  <c r="AH3429"/>
  <c r="AF3428"/>
  <c r="AF3429"/>
  <c r="AH97"/>
  <c r="AH96"/>
  <c r="AF97"/>
  <c r="AF96"/>
  <c r="AI96"/>
  <c r="AI97"/>
  <c r="AE112"/>
  <c r="AE113"/>
  <c r="AH112"/>
  <c r="AH113"/>
  <c r="AG3548"/>
  <c r="AG3549"/>
  <c r="AE3548"/>
  <c r="AE3549"/>
  <c r="AH3548"/>
  <c r="AH3549"/>
  <c r="AH3556"/>
  <c r="AH3557"/>
  <c r="AF3556"/>
  <c r="AF3557"/>
  <c r="AF2045"/>
  <c r="AF2044"/>
  <c r="AI2044"/>
  <c r="AI2045"/>
  <c r="AG2045"/>
  <c r="AG2044"/>
  <c r="AH2053"/>
  <c r="AH2052"/>
  <c r="AF2052"/>
  <c r="AF2053"/>
  <c r="AG2076"/>
  <c r="AG2077"/>
  <c r="AE2076"/>
  <c r="AE2077"/>
  <c r="AH2077"/>
  <c r="AH2076"/>
  <c r="AI2084"/>
  <c r="AI2085"/>
  <c r="AG2085"/>
  <c r="AG2084"/>
  <c r="AI1212"/>
  <c r="AI1213"/>
  <c r="AG1213"/>
  <c r="AG1212"/>
  <c r="AE1212"/>
  <c r="AE1213"/>
  <c r="AH1220"/>
  <c r="AH1221"/>
  <c r="AF1221"/>
  <c r="AF1220"/>
  <c r="AH1117"/>
  <c r="AH1116"/>
  <c r="AF1116"/>
  <c r="AF1117"/>
  <c r="AI1116"/>
  <c r="AI1117"/>
  <c r="AF1124"/>
  <c r="AF1125"/>
  <c r="AI1124"/>
  <c r="AI1125"/>
  <c r="AG1148"/>
  <c r="AG1149"/>
  <c r="AE1148"/>
  <c r="AE1149"/>
  <c r="AH1148"/>
  <c r="AH1149"/>
  <c r="AE1156"/>
  <c r="AE1157"/>
  <c r="AH1156"/>
  <c r="AH1157"/>
  <c r="AF1181"/>
  <c r="AF1180"/>
  <c r="AI1181"/>
  <c r="AI1180"/>
  <c r="AG1181"/>
  <c r="AG1180"/>
  <c r="AE1188"/>
  <c r="AE1189"/>
  <c r="AH1189"/>
  <c r="AH1188"/>
  <c r="AE317"/>
  <c r="AE316"/>
  <c r="AH317"/>
  <c r="AH316"/>
  <c r="AF317"/>
  <c r="AF316"/>
  <c r="AE325"/>
  <c r="AE324"/>
  <c r="AH324"/>
  <c r="AH325"/>
  <c r="AF221"/>
  <c r="AF220"/>
  <c r="AI220"/>
  <c r="AI221"/>
  <c r="AG220"/>
  <c r="AG221"/>
  <c r="AG229"/>
  <c r="AG228"/>
  <c r="AE229"/>
  <c r="AE228"/>
  <c r="AH3581"/>
  <c r="AH3580"/>
  <c r="AF3580"/>
  <c r="AF3581"/>
  <c r="AI3581"/>
  <c r="AI3580"/>
  <c r="AF3589"/>
  <c r="AF3588"/>
  <c r="AI3589"/>
  <c r="AI3588"/>
  <c r="AH32"/>
  <c r="AH33"/>
  <c r="AF33"/>
  <c r="AF32"/>
  <c r="AI33"/>
  <c r="AI32"/>
  <c r="AE48"/>
  <c r="AE49"/>
  <c r="AH48"/>
  <c r="AH49"/>
  <c r="AF2748"/>
  <c r="AF2749"/>
  <c r="AI2748"/>
  <c r="AI2749"/>
  <c r="AG2748"/>
  <c r="AG2749"/>
  <c r="AH2756"/>
  <c r="AH2757"/>
  <c r="AF2757"/>
  <c r="AF2756"/>
  <c r="AE2652"/>
  <c r="AE2653"/>
  <c r="AH2652"/>
  <c r="AH2653"/>
  <c r="AF2652"/>
  <c r="AF2653"/>
  <c r="AE2661"/>
  <c r="AE2660"/>
  <c r="AH2661"/>
  <c r="AH2660"/>
  <c r="AI2685"/>
  <c r="AI2684"/>
  <c r="AG2684"/>
  <c r="AG2685"/>
  <c r="AE2685"/>
  <c r="AE2684"/>
  <c r="AI2693"/>
  <c r="AI2692"/>
  <c r="AG2693"/>
  <c r="AG2692"/>
  <c r="AH2716"/>
  <c r="AH2717"/>
  <c r="AF2717"/>
  <c r="AF2716"/>
  <c r="AI2717"/>
  <c r="AI2716"/>
  <c r="AI2724"/>
  <c r="AI2725"/>
  <c r="AG2724"/>
  <c r="AG2725"/>
  <c r="AE1853"/>
  <c r="AE1852"/>
  <c r="AH1853"/>
  <c r="AH1852"/>
  <c r="AF1852"/>
  <c r="AF1853"/>
  <c r="AG1860"/>
  <c r="AG1861"/>
  <c r="AE1860"/>
  <c r="AE1861"/>
  <c r="AG1757"/>
  <c r="AG1756"/>
  <c r="AE1757"/>
  <c r="AE1756"/>
  <c r="AH1756"/>
  <c r="AH1757"/>
  <c r="AH1765"/>
  <c r="AH1764"/>
  <c r="AF1765"/>
  <c r="AF1764"/>
  <c r="AE993"/>
  <c r="AE992"/>
  <c r="AH993"/>
  <c r="AH992"/>
  <c r="AF992"/>
  <c r="AF993"/>
  <c r="AF1008"/>
  <c r="AF1009"/>
  <c r="AI1009"/>
  <c r="AI1008"/>
  <c r="AH1057"/>
  <c r="AH1056"/>
  <c r="AF1057"/>
  <c r="AF1056"/>
  <c r="AI1056"/>
  <c r="AI1057"/>
  <c r="AG1073"/>
  <c r="AG1072"/>
  <c r="AE1072"/>
  <c r="AE1073"/>
  <c r="AG3260"/>
  <c r="AG3261"/>
  <c r="AE3260"/>
  <c r="AE3261"/>
  <c r="AH3261"/>
  <c r="AH3260"/>
  <c r="AH3269"/>
  <c r="AH3268"/>
  <c r="AF3269"/>
  <c r="AF3268"/>
  <c r="AG3165"/>
  <c r="AG3164"/>
  <c r="AE3165"/>
  <c r="AE3164"/>
  <c r="AH3165"/>
  <c r="AH3164"/>
  <c r="AF3172"/>
  <c r="AF3173"/>
  <c r="AI3172"/>
  <c r="AI3173"/>
  <c r="AE3196"/>
  <c r="AE3197"/>
  <c r="AH3197"/>
  <c r="AH3196"/>
  <c r="AF3197"/>
  <c r="AF3196"/>
  <c r="AE3205"/>
  <c r="AE3204"/>
  <c r="AH3205"/>
  <c r="AH3204"/>
  <c r="AI3229"/>
  <c r="AI3228"/>
  <c r="AG3229"/>
  <c r="AG3228"/>
  <c r="AE3228"/>
  <c r="AE3229"/>
  <c r="AE3236"/>
  <c r="AE3237"/>
  <c r="AH3236"/>
  <c r="AH3237"/>
  <c r="AG2365"/>
  <c r="AG2364"/>
  <c r="AE2365"/>
  <c r="AE2364"/>
  <c r="AH2365"/>
  <c r="AH2364"/>
  <c r="AG2373"/>
  <c r="AG2372"/>
  <c r="AE2372"/>
  <c r="AE2373"/>
  <c r="AH2269"/>
  <c r="AH2268"/>
  <c r="AF2268"/>
  <c r="AF2269"/>
  <c r="AI2269"/>
  <c r="AI2268"/>
  <c r="AF2024"/>
  <c r="AF2025"/>
  <c r="AI2025"/>
  <c r="AI2024"/>
  <c r="AF3124"/>
  <c r="AF3125"/>
  <c r="AI3125"/>
  <c r="AI3124"/>
  <c r="AG3125"/>
  <c r="AG3124"/>
  <c r="AE513"/>
  <c r="AE512"/>
  <c r="AH512"/>
  <c r="AH513"/>
  <c r="AE1595"/>
  <c r="AE1594"/>
  <c r="AH1594"/>
  <c r="AH1595"/>
  <c r="AF1595"/>
  <c r="AF1594"/>
  <c r="AI1464"/>
  <c r="AI1465"/>
  <c r="AG1464"/>
  <c r="AG1465"/>
  <c r="AE1673"/>
  <c r="AE1672"/>
  <c r="AH1672"/>
  <c r="AH1673"/>
  <c r="AF1672"/>
  <c r="AF1673"/>
  <c r="AH1379"/>
  <c r="AH1378"/>
  <c r="AF1379"/>
  <c r="AF1378"/>
  <c r="AG3120"/>
  <c r="AG3121"/>
  <c r="AE3121"/>
  <c r="AE3120"/>
  <c r="AH3120"/>
  <c r="AH3121"/>
  <c r="AG3521"/>
  <c r="AG3520"/>
  <c r="AE3520"/>
  <c r="AE3521"/>
  <c r="AH2307"/>
  <c r="AH2306"/>
  <c r="AF2306"/>
  <c r="AF2307"/>
  <c r="AI2307"/>
  <c r="AI2306"/>
  <c r="AI685"/>
  <c r="AI684"/>
  <c r="AG684"/>
  <c r="AG685"/>
  <c r="AG885"/>
  <c r="AG884"/>
  <c r="AE885"/>
  <c r="AE884"/>
  <c r="AH884"/>
  <c r="AH885"/>
  <c r="AE1258"/>
  <c r="AE1259"/>
  <c r="AI1259"/>
  <c r="AI1258"/>
  <c r="AG238"/>
  <c r="AG239"/>
  <c r="AE239"/>
  <c r="AE238"/>
  <c r="AH239"/>
  <c r="AH238"/>
  <c r="AF438"/>
  <c r="AF439"/>
  <c r="AI438"/>
  <c r="AI439"/>
  <c r="AI2315"/>
  <c r="AI2314"/>
  <c r="AG2315"/>
  <c r="AG2314"/>
  <c r="AF2314"/>
  <c r="AF2315"/>
  <c r="AH1295"/>
  <c r="AH1294"/>
  <c r="AF1294"/>
  <c r="AF1295"/>
  <c r="AI1495"/>
  <c r="AI1494"/>
  <c r="AG1494"/>
  <c r="AG1495"/>
  <c r="AE1495"/>
  <c r="AE1494"/>
  <c r="AG3242"/>
  <c r="AG3243"/>
  <c r="AE3243"/>
  <c r="AE3242"/>
  <c r="AF2223"/>
  <c r="AF2222"/>
  <c r="AI2223"/>
  <c r="AI2222"/>
  <c r="AG2222"/>
  <c r="AG2223"/>
  <c r="AF2423"/>
  <c r="AF2422"/>
  <c r="AI2423"/>
  <c r="AI2422"/>
  <c r="AH2320"/>
  <c r="AH2321"/>
  <c r="AF2320"/>
  <c r="AF2321"/>
  <c r="AI2320"/>
  <c r="AI2321"/>
  <c r="AF3151"/>
  <c r="AF3150"/>
  <c r="AI3151"/>
  <c r="AI3150"/>
  <c r="AF3351"/>
  <c r="AF3350"/>
  <c r="AI3350"/>
  <c r="AI3351"/>
  <c r="AG3351"/>
  <c r="AG3350"/>
  <c r="AF162"/>
  <c r="AF163"/>
  <c r="AH163"/>
  <c r="AH162"/>
  <c r="AH697"/>
  <c r="AH696"/>
  <c r="AE697"/>
  <c r="AE696"/>
  <c r="AF696"/>
  <c r="AF697"/>
  <c r="AF1097"/>
  <c r="AF1096"/>
  <c r="AH1096"/>
  <c r="AH1097"/>
  <c r="AH1218"/>
  <c r="AH1219"/>
  <c r="AF1219"/>
  <c r="AF1218"/>
  <c r="AI1218"/>
  <c r="AI1219"/>
  <c r="AI2808"/>
  <c r="AI2809"/>
  <c r="AG2809"/>
  <c r="AG2808"/>
  <c r="AI3200"/>
  <c r="AI3201"/>
  <c r="AG3201"/>
  <c r="AG3200"/>
  <c r="AE3201"/>
  <c r="AE3200"/>
  <c r="AG2147"/>
  <c r="AG2146"/>
  <c r="AE2146"/>
  <c r="AE2147"/>
  <c r="AH524"/>
  <c r="AH525"/>
  <c r="AF524"/>
  <c r="AF525"/>
  <c r="AI524"/>
  <c r="AI525"/>
  <c r="AI724"/>
  <c r="AI725"/>
  <c r="AG725"/>
  <c r="AG724"/>
  <c r="AI3075"/>
  <c r="AI3074"/>
  <c r="AH3075"/>
  <c r="AH3074"/>
  <c r="AE3074"/>
  <c r="AE3075"/>
  <c r="AE1453"/>
  <c r="AE1452"/>
  <c r="AH1452"/>
  <c r="AH1453"/>
  <c r="AG1652"/>
  <c r="AG1653"/>
  <c r="AE1652"/>
  <c r="AE1653"/>
  <c r="AH1652"/>
  <c r="AH1653"/>
  <c r="AG290"/>
  <c r="AG291"/>
  <c r="AE290"/>
  <c r="AE291"/>
  <c r="AE2128"/>
  <c r="AE2129"/>
  <c r="AH2129"/>
  <c r="AH2128"/>
  <c r="AF2128"/>
  <c r="AF2129"/>
  <c r="AH1714"/>
  <c r="AH1715"/>
  <c r="AF1715"/>
  <c r="AF1714"/>
  <c r="AE2643"/>
  <c r="AE2642"/>
  <c r="AH2642"/>
  <c r="AH2643"/>
  <c r="AG2642"/>
  <c r="AG2643"/>
  <c r="AE3570"/>
  <c r="AE3571"/>
  <c r="AH3570"/>
  <c r="AH3571"/>
  <c r="AH2785"/>
  <c r="AH2784"/>
  <c r="AF2784"/>
  <c r="AF2785"/>
  <c r="AI2784"/>
  <c r="AI2785"/>
  <c r="AH651"/>
  <c r="AH650"/>
  <c r="AF651"/>
  <c r="AF650"/>
  <c r="AF1578"/>
  <c r="AF1579"/>
  <c r="AI1579"/>
  <c r="AI1578"/>
  <c r="AG1579"/>
  <c r="AG1578"/>
  <c r="AH559"/>
  <c r="AH558"/>
  <c r="AF558"/>
  <c r="AF559"/>
  <c r="AG758"/>
  <c r="AG759"/>
  <c r="AE758"/>
  <c r="AE759"/>
  <c r="AH758"/>
  <c r="AH759"/>
  <c r="AI2506"/>
  <c r="AI2507"/>
  <c r="AG2506"/>
  <c r="AG2507"/>
  <c r="AI1487"/>
  <c r="AI1486"/>
  <c r="AG1487"/>
  <c r="AG1486"/>
  <c r="AE1487"/>
  <c r="AE1486"/>
  <c r="AG1687"/>
  <c r="AG1686"/>
  <c r="AE1687"/>
  <c r="AE1686"/>
  <c r="AE1427"/>
  <c r="AE1426"/>
  <c r="AG1427"/>
  <c r="AG1426"/>
  <c r="AF1427"/>
  <c r="AF1426"/>
  <c r="AG2483"/>
  <c r="AG2482"/>
  <c r="AF2482"/>
  <c r="AF2483"/>
  <c r="AH3411"/>
  <c r="AH3410"/>
  <c r="AF3410"/>
  <c r="AF3411"/>
  <c r="AI3411"/>
  <c r="AI3410"/>
  <c r="AG2720"/>
  <c r="AG2721"/>
  <c r="AE2721"/>
  <c r="AE2720"/>
  <c r="AF362"/>
  <c r="AF363"/>
  <c r="AI362"/>
  <c r="AI363"/>
  <c r="AG363"/>
  <c r="AG362"/>
  <c r="AG1418"/>
  <c r="AG1419"/>
  <c r="AE1419"/>
  <c r="AE1418"/>
  <c r="AE398"/>
  <c r="AE399"/>
  <c r="AH398"/>
  <c r="AH399"/>
  <c r="AF398"/>
  <c r="AF399"/>
  <c r="AE598"/>
  <c r="AE599"/>
  <c r="AH599"/>
  <c r="AH598"/>
  <c r="AH2347"/>
  <c r="AH2346"/>
  <c r="AF2347"/>
  <c r="AF2346"/>
  <c r="AI2346"/>
  <c r="AI2347"/>
  <c r="AE1327"/>
  <c r="AE1326"/>
  <c r="AH1327"/>
  <c r="AH1326"/>
  <c r="AH1527"/>
  <c r="AH1526"/>
  <c r="AF1526"/>
  <c r="AF1527"/>
  <c r="AI1526"/>
  <c r="AI1527"/>
  <c r="AF3275"/>
  <c r="AF3274"/>
  <c r="AI3274"/>
  <c r="AI3275"/>
  <c r="AF2254"/>
  <c r="AF2255"/>
  <c r="AI2255"/>
  <c r="AI2254"/>
  <c r="AG2254"/>
  <c r="AG2255"/>
  <c r="AI2455"/>
  <c r="AI2454"/>
  <c r="AG2454"/>
  <c r="AG2455"/>
  <c r="AI803"/>
  <c r="AI802"/>
  <c r="AG803"/>
  <c r="AG802"/>
  <c r="AE802"/>
  <c r="AE803"/>
  <c r="AI1976"/>
  <c r="AI1977"/>
  <c r="AG1977"/>
  <c r="AG1976"/>
  <c r="AF2376"/>
  <c r="AF2377"/>
  <c r="AI2377"/>
  <c r="AI2376"/>
  <c r="AG2376"/>
  <c r="AG2377"/>
  <c r="AG1858"/>
  <c r="AG1859"/>
  <c r="AE1858"/>
  <c r="AE1859"/>
  <c r="AH236"/>
  <c r="AH237"/>
  <c r="AF236"/>
  <c r="AF237"/>
  <c r="AI237"/>
  <c r="AI236"/>
  <c r="AF436"/>
  <c r="AF437"/>
  <c r="AI436"/>
  <c r="AI437"/>
  <c r="AI2787"/>
  <c r="AI2786"/>
  <c r="AF2787"/>
  <c r="AF2786"/>
  <c r="AE2786"/>
  <c r="AE2787"/>
  <c r="AH1165"/>
  <c r="AH1164"/>
  <c r="AF1165"/>
  <c r="AF1164"/>
  <c r="AE1365"/>
  <c r="AE1364"/>
  <c r="AH1364"/>
  <c r="AH1365"/>
  <c r="AF1364"/>
  <c r="AF1365"/>
  <c r="AG1329"/>
  <c r="AG1328"/>
  <c r="AE1329"/>
  <c r="AE1328"/>
  <c r="AG2092"/>
  <c r="AG2093"/>
  <c r="AE2093"/>
  <c r="AE2092"/>
  <c r="AH2092"/>
  <c r="AH2093"/>
  <c r="AE2292"/>
  <c r="AE2293"/>
  <c r="AH2293"/>
  <c r="AH2292"/>
  <c r="AH3008"/>
  <c r="AH3009"/>
  <c r="AF3009"/>
  <c r="AF3008"/>
  <c r="AI3009"/>
  <c r="AI3008"/>
  <c r="AE2893"/>
  <c r="AE2892"/>
  <c r="AH2892"/>
  <c r="AH2893"/>
  <c r="AF3093"/>
  <c r="AF3092"/>
  <c r="AI3093"/>
  <c r="AI3092"/>
  <c r="AG3092"/>
  <c r="AG3093"/>
  <c r="AG763"/>
  <c r="AG762"/>
  <c r="AE763"/>
  <c r="AE762"/>
  <c r="AG705"/>
  <c r="AG704"/>
  <c r="AE704"/>
  <c r="AE705"/>
  <c r="AH704"/>
  <c r="AH705"/>
  <c r="AH1105"/>
  <c r="AH1104"/>
  <c r="AF1105"/>
  <c r="AF1104"/>
  <c r="AG1691"/>
  <c r="AG1690"/>
  <c r="AI1690"/>
  <c r="AI1691"/>
  <c r="AH1691"/>
  <c r="AH1690"/>
  <c r="AH2993"/>
  <c r="AH2992"/>
  <c r="AF2992"/>
  <c r="AF2993"/>
  <c r="AI2619"/>
  <c r="AI2618"/>
  <c r="AG2619"/>
  <c r="AG2618"/>
  <c r="AE2619"/>
  <c r="AE2618"/>
  <c r="AE627"/>
  <c r="AE626"/>
  <c r="AH627"/>
  <c r="AH626"/>
  <c r="AF1571"/>
  <c r="AF1570"/>
  <c r="AE1570"/>
  <c r="AE1571"/>
  <c r="AH1571"/>
  <c r="AH1570"/>
  <c r="AH3504"/>
  <c r="AH3505"/>
  <c r="AF3504"/>
  <c r="AF3505"/>
  <c r="AG149"/>
  <c r="AG148"/>
  <c r="AE149"/>
  <c r="AE148"/>
  <c r="AH148"/>
  <c r="AH149"/>
  <c r="AI2626"/>
  <c r="AI2627"/>
  <c r="AG2626"/>
  <c r="AG2627"/>
  <c r="AH1004"/>
  <c r="AH1005"/>
  <c r="AF1005"/>
  <c r="AF1004"/>
  <c r="AI1004"/>
  <c r="AI1005"/>
  <c r="AG1204"/>
  <c r="AG1205"/>
  <c r="AE1204"/>
  <c r="AE1205"/>
  <c r="AH3554"/>
  <c r="AH3555"/>
  <c r="AF3554"/>
  <c r="AF3555"/>
  <c r="AI3555"/>
  <c r="AI3554"/>
  <c r="AF1933"/>
  <c r="AF1932"/>
  <c r="AI1933"/>
  <c r="AI1932"/>
  <c r="AI2133"/>
  <c r="AI2132"/>
  <c r="AG2132"/>
  <c r="AG2133"/>
  <c r="AE2133"/>
  <c r="AE2132"/>
  <c r="AI2945"/>
  <c r="AI2944"/>
  <c r="AG2945"/>
  <c r="AG2944"/>
  <c r="AG2861"/>
  <c r="AG2860"/>
  <c r="AE2861"/>
  <c r="AE2860"/>
  <c r="AH2861"/>
  <c r="AH2860"/>
  <c r="AG3060"/>
  <c r="AG3061"/>
  <c r="AE3061"/>
  <c r="AE3060"/>
  <c r="AI475"/>
  <c r="AI474"/>
  <c r="AF475"/>
  <c r="AF474"/>
  <c r="AH475"/>
  <c r="AH474"/>
  <c r="AF128"/>
  <c r="AF129"/>
  <c r="AI128"/>
  <c r="AI129"/>
  <c r="AF528"/>
  <c r="AF529"/>
  <c r="AG528"/>
  <c r="AG529"/>
  <c r="AE528"/>
  <c r="AE529"/>
  <c r="AE1531"/>
  <c r="AE1530"/>
  <c r="AF1531"/>
  <c r="AF1530"/>
  <c r="AE2673"/>
  <c r="AE2672"/>
  <c r="AH2672"/>
  <c r="AH2673"/>
  <c r="AF2673"/>
  <c r="AF2672"/>
  <c r="AH2459"/>
  <c r="AH2458"/>
  <c r="AF2459"/>
  <c r="AF2458"/>
  <c r="AF467"/>
  <c r="AF466"/>
  <c r="AI466"/>
  <c r="AI467"/>
  <c r="AG466"/>
  <c r="AG467"/>
  <c r="AI3387"/>
  <c r="AI3386"/>
  <c r="AG3387"/>
  <c r="AG3386"/>
  <c r="AG1394"/>
  <c r="AG1395"/>
  <c r="AE1395"/>
  <c r="AE1394"/>
  <c r="AH1395"/>
  <c r="AH1394"/>
  <c r="AF2079"/>
  <c r="AF2078"/>
  <c r="AI2078"/>
  <c r="AI2079"/>
  <c r="AG2087"/>
  <c r="AG2086"/>
  <c r="AE2087"/>
  <c r="AE2086"/>
  <c r="AH2086"/>
  <c r="AH2087"/>
  <c r="AG2110"/>
  <c r="AG2111"/>
  <c r="AE2110"/>
  <c r="AE2111"/>
  <c r="AI2118"/>
  <c r="AI2119"/>
  <c r="AG2118"/>
  <c r="AG2119"/>
  <c r="AE2119"/>
  <c r="AE2118"/>
  <c r="AE1247"/>
  <c r="AE1246"/>
  <c r="AH1246"/>
  <c r="AH1247"/>
  <c r="AF1254"/>
  <c r="AF1255"/>
  <c r="AI1254"/>
  <c r="AI1255"/>
  <c r="AG1254"/>
  <c r="AG1255"/>
  <c r="AF1151"/>
  <c r="AF1150"/>
  <c r="AI1151"/>
  <c r="AI1150"/>
  <c r="AF1159"/>
  <c r="AF1158"/>
  <c r="AI1159"/>
  <c r="AI1158"/>
  <c r="AG1158"/>
  <c r="AG1159"/>
  <c r="AI2207"/>
  <c r="AI2206"/>
  <c r="AG2207"/>
  <c r="AG2206"/>
  <c r="AE2215"/>
  <c r="AE2214"/>
  <c r="AH2214"/>
  <c r="AH2215"/>
  <c r="AF2215"/>
  <c r="AF2214"/>
  <c r="AF2239"/>
  <c r="AF2238"/>
  <c r="AI2238"/>
  <c r="AI2239"/>
  <c r="AG2246"/>
  <c r="AG2247"/>
  <c r="AE2247"/>
  <c r="AE2246"/>
  <c r="AH2246"/>
  <c r="AH2247"/>
  <c r="AI1374"/>
  <c r="AI1375"/>
  <c r="AG1375"/>
  <c r="AG1374"/>
  <c r="AH1382"/>
  <c r="AH1383"/>
  <c r="AF1382"/>
  <c r="AF1383"/>
  <c r="AI1383"/>
  <c r="AI1382"/>
  <c r="AI1278"/>
  <c r="AI1279"/>
  <c r="AG1279"/>
  <c r="AG1278"/>
  <c r="AI1286"/>
  <c r="AI1287"/>
  <c r="AG1286"/>
  <c r="AG1287"/>
  <c r="AE1287"/>
  <c r="AE1286"/>
  <c r="AG2591"/>
  <c r="AG2590"/>
  <c r="AE2591"/>
  <c r="AE2590"/>
  <c r="AF2598"/>
  <c r="AF2599"/>
  <c r="AI2599"/>
  <c r="AI2598"/>
  <c r="AG2598"/>
  <c r="AG2599"/>
  <c r="AE2622"/>
  <c r="AE2623"/>
  <c r="AH2623"/>
  <c r="AH2622"/>
  <c r="AI2631"/>
  <c r="AI2630"/>
  <c r="AG2630"/>
  <c r="AG2631"/>
  <c r="AE2630"/>
  <c r="AE2631"/>
  <c r="AF1758"/>
  <c r="AF1759"/>
  <c r="AI1759"/>
  <c r="AI1758"/>
  <c r="AI1766"/>
  <c r="AI1767"/>
  <c r="AG1767"/>
  <c r="AG1766"/>
  <c r="AE1767"/>
  <c r="AE1766"/>
  <c r="AF1662"/>
  <c r="AF1663"/>
  <c r="AI1663"/>
  <c r="AI1662"/>
  <c r="AI1670"/>
  <c r="AI1671"/>
  <c r="AG1670"/>
  <c r="AG1671"/>
  <c r="AE1671"/>
  <c r="AE1670"/>
  <c r="AF2719"/>
  <c r="AF2718"/>
  <c r="AI2719"/>
  <c r="AI2718"/>
  <c r="AE2727"/>
  <c r="AE2726"/>
  <c r="AH2726"/>
  <c r="AH2727"/>
  <c r="AF2727"/>
  <c r="AF2726"/>
  <c r="AI2750"/>
  <c r="AI2751"/>
  <c r="AG2751"/>
  <c r="AG2750"/>
  <c r="AG2758"/>
  <c r="AG2759"/>
  <c r="AE2758"/>
  <c r="AE2759"/>
  <c r="AH2759"/>
  <c r="AH2758"/>
  <c r="AF1886"/>
  <c r="AF1887"/>
  <c r="AI1886"/>
  <c r="AI1887"/>
  <c r="AH1895"/>
  <c r="AH1894"/>
  <c r="AF1895"/>
  <c r="AF1894"/>
  <c r="AI1894"/>
  <c r="AI1895"/>
  <c r="AF1790"/>
  <c r="AF1791"/>
  <c r="AI1791"/>
  <c r="AI1790"/>
  <c r="AE1799"/>
  <c r="AE1798"/>
  <c r="AH1799"/>
  <c r="AH1798"/>
  <c r="AF1798"/>
  <c r="AF1799"/>
  <c r="AI286"/>
  <c r="AI287"/>
  <c r="AG287"/>
  <c r="AG286"/>
  <c r="AI294"/>
  <c r="AI295"/>
  <c r="AG294"/>
  <c r="AG295"/>
  <c r="AE295"/>
  <c r="AE294"/>
  <c r="AF319"/>
  <c r="AF318"/>
  <c r="AI319"/>
  <c r="AI318"/>
  <c r="AF326"/>
  <c r="AF327"/>
  <c r="AI326"/>
  <c r="AI327"/>
  <c r="AG326"/>
  <c r="AG327"/>
  <c r="AG1055"/>
  <c r="AG1054"/>
  <c r="AE1054"/>
  <c r="AE1055"/>
  <c r="AH1063"/>
  <c r="AH1062"/>
  <c r="AF1063"/>
  <c r="AF1062"/>
  <c r="AI1062"/>
  <c r="AI1063"/>
  <c r="AE1087"/>
  <c r="AE1086"/>
  <c r="AH1086"/>
  <c r="AH1087"/>
  <c r="AG1095"/>
  <c r="AG1094"/>
  <c r="AE1095"/>
  <c r="AE1094"/>
  <c r="AH1095"/>
  <c r="AH1094"/>
  <c r="AH222"/>
  <c r="AH223"/>
  <c r="AF223"/>
  <c r="AF222"/>
  <c r="AH231"/>
  <c r="AH230"/>
  <c r="AF231"/>
  <c r="AF230"/>
  <c r="AI230"/>
  <c r="AI231"/>
  <c r="AH126"/>
  <c r="AH127"/>
  <c r="AF126"/>
  <c r="AF127"/>
  <c r="AI134"/>
  <c r="AI135"/>
  <c r="AG135"/>
  <c r="AG134"/>
  <c r="AE134"/>
  <c r="AE135"/>
  <c r="AH1183"/>
  <c r="AH1182"/>
  <c r="AF1182"/>
  <c r="AF1183"/>
  <c r="AI1190"/>
  <c r="AI1191"/>
  <c r="AG1190"/>
  <c r="AG1191"/>
  <c r="AE1191"/>
  <c r="AE1190"/>
  <c r="AF1215"/>
  <c r="AF1214"/>
  <c r="AI1214"/>
  <c r="AI1215"/>
  <c r="AE1222"/>
  <c r="AE1223"/>
  <c r="AH1222"/>
  <c r="AH1223"/>
  <c r="AF1223"/>
  <c r="AF1222"/>
  <c r="AH350"/>
  <c r="AH351"/>
  <c r="AF351"/>
  <c r="AF350"/>
  <c r="AG359"/>
  <c r="AG358"/>
  <c r="AE358"/>
  <c r="AE359"/>
  <c r="AH358"/>
  <c r="AH359"/>
  <c r="AI254"/>
  <c r="AI255"/>
  <c r="AG255"/>
  <c r="AG254"/>
  <c r="AI263"/>
  <c r="AI262"/>
  <c r="AG262"/>
  <c r="AG263"/>
  <c r="AE262"/>
  <c r="AE263"/>
  <c r="AI1567"/>
  <c r="AI1566"/>
  <c r="AG1567"/>
  <c r="AG1566"/>
  <c r="AF1575"/>
  <c r="AF1574"/>
  <c r="AI1575"/>
  <c r="AI1574"/>
  <c r="AG1575"/>
  <c r="AG1574"/>
  <c r="AF1599"/>
  <c r="AF1598"/>
  <c r="AI1598"/>
  <c r="AI1599"/>
  <c r="AH1607"/>
  <c r="AH1606"/>
  <c r="AF1606"/>
  <c r="AF1607"/>
  <c r="AI1606"/>
  <c r="AI1607"/>
  <c r="AI734"/>
  <c r="AI735"/>
  <c r="AG735"/>
  <c r="AG734"/>
  <c r="AI742"/>
  <c r="AI743"/>
  <c r="AG743"/>
  <c r="AG742"/>
  <c r="AE742"/>
  <c r="AE743"/>
  <c r="AE638"/>
  <c r="AE639"/>
  <c r="AH638"/>
  <c r="AH639"/>
  <c r="AE646"/>
  <c r="AE647"/>
  <c r="AH646"/>
  <c r="AH647"/>
  <c r="AF646"/>
  <c r="AF647"/>
  <c r="AH1694"/>
  <c r="AH1695"/>
  <c r="AF1695"/>
  <c r="AF1694"/>
  <c r="AE1702"/>
  <c r="AE1703"/>
  <c r="AH1703"/>
  <c r="AH1702"/>
  <c r="AF1703"/>
  <c r="AF1702"/>
  <c r="AE1726"/>
  <c r="AE1727"/>
  <c r="AH1726"/>
  <c r="AH1727"/>
  <c r="AF1735"/>
  <c r="AF1734"/>
  <c r="AI1734"/>
  <c r="AI1735"/>
  <c r="AG1734"/>
  <c r="AG1735"/>
  <c r="AI863"/>
  <c r="AI862"/>
  <c r="AG862"/>
  <c r="AG863"/>
  <c r="AI871"/>
  <c r="AI870"/>
  <c r="AG871"/>
  <c r="AG870"/>
  <c r="AE871"/>
  <c r="AE870"/>
  <c r="AE766"/>
  <c r="AE767"/>
  <c r="AH767"/>
  <c r="AH766"/>
  <c r="AE774"/>
  <c r="AE775"/>
  <c r="AH774"/>
  <c r="AH775"/>
  <c r="AF775"/>
  <c r="AF774"/>
  <c r="AG3103"/>
  <c r="AG3102"/>
  <c r="AE3102"/>
  <c r="AE3103"/>
  <c r="AF3110"/>
  <c r="AF3111"/>
  <c r="AI3111"/>
  <c r="AI3110"/>
  <c r="AG3111"/>
  <c r="AG3110"/>
  <c r="AE3134"/>
  <c r="AE3135"/>
  <c r="AH3135"/>
  <c r="AH3134"/>
  <c r="AH3142"/>
  <c r="AH3143"/>
  <c r="AF3142"/>
  <c r="AF3143"/>
  <c r="AI3142"/>
  <c r="AI3143"/>
  <c r="AF2270"/>
  <c r="AF2271"/>
  <c r="AI2271"/>
  <c r="AI2270"/>
  <c r="AI2278"/>
  <c r="AI2279"/>
  <c r="AG2278"/>
  <c r="AG2279"/>
  <c r="AE2279"/>
  <c r="AE2278"/>
  <c r="AF2174"/>
  <c r="AF2175"/>
  <c r="AI2175"/>
  <c r="AI2174"/>
  <c r="AE2183"/>
  <c r="AE2182"/>
  <c r="AH2182"/>
  <c r="AH2183"/>
  <c r="AF2182"/>
  <c r="AF2183"/>
  <c r="AF3231"/>
  <c r="AF3230"/>
  <c r="AI3231"/>
  <c r="AI3230"/>
  <c r="AE3239"/>
  <c r="AE3238"/>
  <c r="AH3238"/>
  <c r="AH3239"/>
  <c r="AF3239"/>
  <c r="AF3238"/>
  <c r="AI3262"/>
  <c r="AI3263"/>
  <c r="AG3262"/>
  <c r="AG3263"/>
  <c r="AF3270"/>
  <c r="AF3271"/>
  <c r="AI3270"/>
  <c r="AI3271"/>
  <c r="AG3270"/>
  <c r="AG3271"/>
  <c r="AF2398"/>
  <c r="AF2399"/>
  <c r="AI2398"/>
  <c r="AI2399"/>
  <c r="AH2406"/>
  <c r="AH2407"/>
  <c r="AF2406"/>
  <c r="AF2407"/>
  <c r="AI2407"/>
  <c r="AI2406"/>
  <c r="AG2303"/>
  <c r="AG2302"/>
  <c r="AE2302"/>
  <c r="AE2303"/>
  <c r="AE2311"/>
  <c r="AE2310"/>
  <c r="AH2310"/>
  <c r="AH2311"/>
  <c r="AF2310"/>
  <c r="AF2311"/>
  <c r="AG799"/>
  <c r="AG798"/>
  <c r="AE799"/>
  <c r="AE798"/>
  <c r="AH807"/>
  <c r="AH806"/>
  <c r="AF806"/>
  <c r="AF807"/>
  <c r="AI807"/>
  <c r="AI806"/>
  <c r="AI831"/>
  <c r="AI830"/>
  <c r="AG830"/>
  <c r="AG831"/>
  <c r="AI838"/>
  <c r="AI839"/>
  <c r="AG839"/>
  <c r="AG838"/>
  <c r="AE838"/>
  <c r="AE839"/>
  <c r="AG25"/>
  <c r="AG24"/>
  <c r="AE24"/>
  <c r="AE25"/>
  <c r="AI40"/>
  <c r="AI41"/>
  <c r="AG40"/>
  <c r="AG41"/>
  <c r="AE41"/>
  <c r="AE40"/>
  <c r="AI88"/>
  <c r="AI89"/>
  <c r="AG89"/>
  <c r="AG88"/>
  <c r="AF104"/>
  <c r="AF105"/>
  <c r="AI105"/>
  <c r="AI104"/>
  <c r="AG104"/>
  <c r="AG105"/>
  <c r="AG2783"/>
  <c r="AG2782"/>
  <c r="AE2782"/>
  <c r="AE2783"/>
  <c r="AH2790"/>
  <c r="AH2791"/>
  <c r="AF2791"/>
  <c r="AF2790"/>
  <c r="AI2790"/>
  <c r="AI2791"/>
  <c r="AH2687"/>
  <c r="AH2686"/>
  <c r="AF2687"/>
  <c r="AF2686"/>
  <c r="AI2695"/>
  <c r="AI2694"/>
  <c r="AG2694"/>
  <c r="AG2695"/>
  <c r="AE2694"/>
  <c r="AE2695"/>
  <c r="AF281"/>
  <c r="AF280"/>
  <c r="AI280"/>
  <c r="AI281"/>
  <c r="AH296"/>
  <c r="AH297"/>
  <c r="AF296"/>
  <c r="AF297"/>
  <c r="AI296"/>
  <c r="AI297"/>
  <c r="AH345"/>
  <c r="AH344"/>
  <c r="AF344"/>
  <c r="AF345"/>
  <c r="AI361"/>
  <c r="AI360"/>
  <c r="AG360"/>
  <c r="AG361"/>
  <c r="AE361"/>
  <c r="AE360"/>
  <c r="AG2911"/>
  <c r="AG2910"/>
  <c r="AE2911"/>
  <c r="AE2910"/>
  <c r="AH2919"/>
  <c r="AH2918"/>
  <c r="AF2918"/>
  <c r="AF2919"/>
  <c r="AI2919"/>
  <c r="AI2918"/>
  <c r="AH2815"/>
  <c r="AH2814"/>
  <c r="AF2814"/>
  <c r="AF2815"/>
  <c r="AI2823"/>
  <c r="AI2822"/>
  <c r="AG2823"/>
  <c r="AG2822"/>
  <c r="AE2823"/>
  <c r="AE2822"/>
  <c r="AH1311"/>
  <c r="AH1310"/>
  <c r="AF1310"/>
  <c r="AF1311"/>
  <c r="AE1318"/>
  <c r="AE1319"/>
  <c r="AH1319"/>
  <c r="AH1318"/>
  <c r="AF1318"/>
  <c r="AF1319"/>
  <c r="AI1342"/>
  <c r="AI1343"/>
  <c r="AG1343"/>
  <c r="AG1342"/>
  <c r="AF1351"/>
  <c r="AF1350"/>
  <c r="AI1351"/>
  <c r="AI1350"/>
  <c r="AG1351"/>
  <c r="AG1350"/>
  <c r="AF478"/>
  <c r="AF479"/>
  <c r="AI478"/>
  <c r="AI479"/>
  <c r="AE486"/>
  <c r="AE487"/>
  <c r="AH486"/>
  <c r="AH487"/>
  <c r="AF487"/>
  <c r="AF486"/>
  <c r="AE382"/>
  <c r="AE383"/>
  <c r="AH382"/>
  <c r="AH383"/>
  <c r="AH390"/>
  <c r="AH391"/>
  <c r="AF390"/>
  <c r="AF391"/>
  <c r="AI391"/>
  <c r="AI390"/>
  <c r="AI415"/>
  <c r="AI414"/>
  <c r="AG415"/>
  <c r="AG414"/>
  <c r="AG423"/>
  <c r="AG422"/>
  <c r="AE422"/>
  <c r="AE423"/>
  <c r="AH423"/>
  <c r="AH422"/>
  <c r="AI2277"/>
  <c r="AI2276"/>
  <c r="AG2276"/>
  <c r="AG2277"/>
  <c r="AI1865"/>
  <c r="AI1864"/>
  <c r="AG1865"/>
  <c r="AG1864"/>
  <c r="AE1865"/>
  <c r="AE1864"/>
  <c r="AF1603"/>
  <c r="AF1602"/>
  <c r="AI1602"/>
  <c r="AI1603"/>
  <c r="AG3569"/>
  <c r="AG3568"/>
  <c r="AE3568"/>
  <c r="AE3569"/>
  <c r="AH3568"/>
  <c r="AH3569"/>
  <c r="AG181"/>
  <c r="AG180"/>
  <c r="AE180"/>
  <c r="AE181"/>
  <c r="AF2531"/>
  <c r="AF2530"/>
  <c r="AI2531"/>
  <c r="AI2530"/>
  <c r="AG2530"/>
  <c r="AG2531"/>
  <c r="AE908"/>
  <c r="AE909"/>
  <c r="AH909"/>
  <c r="AH908"/>
  <c r="AG1109"/>
  <c r="AG1108"/>
  <c r="AE1108"/>
  <c r="AE1109"/>
  <c r="AH1108"/>
  <c r="AH1109"/>
  <c r="AF3458"/>
  <c r="AF3459"/>
  <c r="AI3458"/>
  <c r="AI3459"/>
  <c r="AG1837"/>
  <c r="AG1836"/>
  <c r="AE1837"/>
  <c r="AE1836"/>
  <c r="AH1837"/>
  <c r="AH1836"/>
  <c r="AI2037"/>
  <c r="AI2036"/>
  <c r="AG2036"/>
  <c r="AG2037"/>
  <c r="AE2496"/>
  <c r="AE2497"/>
  <c r="AG2497"/>
  <c r="AG2496"/>
  <c r="AF2497"/>
  <c r="AF2496"/>
  <c r="AG2637"/>
  <c r="AG2636"/>
  <c r="AH2637"/>
  <c r="AH2636"/>
  <c r="AE2837"/>
  <c r="AE2836"/>
  <c r="AG2836"/>
  <c r="AG2837"/>
  <c r="AI2836"/>
  <c r="AI2837"/>
  <c r="AG507"/>
  <c r="AG506"/>
  <c r="AI507"/>
  <c r="AI506"/>
  <c r="AH192"/>
  <c r="AH193"/>
  <c r="AF192"/>
  <c r="AF193"/>
  <c r="AI192"/>
  <c r="AI193"/>
  <c r="AE592"/>
  <c r="AE593"/>
  <c r="AH593"/>
  <c r="AH592"/>
  <c r="AI1435"/>
  <c r="AI1434"/>
  <c r="AG1435"/>
  <c r="AG1434"/>
  <c r="AE1434"/>
  <c r="AE1435"/>
  <c r="AG2480"/>
  <c r="AG2481"/>
  <c r="AE2481"/>
  <c r="AE2480"/>
  <c r="AE2362"/>
  <c r="AE2363"/>
  <c r="AI2362"/>
  <c r="AI2363"/>
  <c r="AG2362"/>
  <c r="AG2363"/>
  <c r="AH371"/>
  <c r="AH370"/>
  <c r="AE371"/>
  <c r="AE370"/>
  <c r="AF833"/>
  <c r="AF832"/>
  <c r="AI833"/>
  <c r="AI832"/>
  <c r="AH832"/>
  <c r="AH833"/>
  <c r="AG2651"/>
  <c r="AG2650"/>
  <c r="AE2650"/>
  <c r="AE2651"/>
  <c r="AE1034"/>
  <c r="AE1035"/>
  <c r="AH1034"/>
  <c r="AH1035"/>
  <c r="AF1035"/>
  <c r="AF1034"/>
  <c r="AG15"/>
  <c r="AG14"/>
  <c r="AE15"/>
  <c r="AE14"/>
  <c r="AH214"/>
  <c r="AH215"/>
  <c r="AF215"/>
  <c r="AF214"/>
  <c r="AI214"/>
  <c r="AI215"/>
  <c r="AI1963"/>
  <c r="AI1962"/>
  <c r="AH1963"/>
  <c r="AH1962"/>
  <c r="AH943"/>
  <c r="AH942"/>
  <c r="AF943"/>
  <c r="AF942"/>
  <c r="AI943"/>
  <c r="AI942"/>
  <c r="AG1143"/>
  <c r="AG1142"/>
  <c r="AE1142"/>
  <c r="AE1143"/>
  <c r="AG2890"/>
  <c r="AG2891"/>
  <c r="AE2891"/>
  <c r="AE2890"/>
  <c r="AH2891"/>
  <c r="AH2890"/>
  <c r="AF1870"/>
  <c r="AF1871"/>
  <c r="AI1870"/>
  <c r="AI1871"/>
  <c r="AI2071"/>
  <c r="AI2070"/>
  <c r="AG2070"/>
  <c r="AG2071"/>
  <c r="AE2070"/>
  <c r="AE2071"/>
  <c r="AF1248"/>
  <c r="AF1249"/>
  <c r="AI1248"/>
  <c r="AI1249"/>
  <c r="AE2670"/>
  <c r="AE2671"/>
  <c r="AH2671"/>
  <c r="AH2670"/>
  <c r="AF2670"/>
  <c r="AF2671"/>
  <c r="AH2871"/>
  <c r="AH2870"/>
  <c r="AF2871"/>
  <c r="AF2870"/>
  <c r="AF3480"/>
  <c r="AF3481"/>
  <c r="AI3481"/>
  <c r="AI3480"/>
  <c r="AG3480"/>
  <c r="AG3481"/>
  <c r="AH248"/>
  <c r="AH249"/>
  <c r="AF248"/>
  <c r="AF249"/>
  <c r="AI649"/>
  <c r="AI648"/>
  <c r="AG649"/>
  <c r="AG648"/>
  <c r="AE649"/>
  <c r="AE648"/>
  <c r="AH866"/>
  <c r="AH867"/>
  <c r="AF867"/>
  <c r="AF866"/>
  <c r="AG2105"/>
  <c r="AG2104"/>
  <c r="AE2104"/>
  <c r="AE2105"/>
  <c r="AH2105"/>
  <c r="AH2104"/>
  <c r="AI2504"/>
  <c r="AI2505"/>
  <c r="AG2505"/>
  <c r="AG2504"/>
  <c r="AG1794"/>
  <c r="AG1795"/>
  <c r="AE1794"/>
  <c r="AE1795"/>
  <c r="AH1794"/>
  <c r="AH1795"/>
  <c r="AH173"/>
  <c r="AH172"/>
  <c r="AF172"/>
  <c r="AF173"/>
  <c r="AH373"/>
  <c r="AH372"/>
  <c r="AF373"/>
  <c r="AF372"/>
  <c r="AI373"/>
  <c r="AI372"/>
  <c r="AH746"/>
  <c r="AH747"/>
  <c r="AE747"/>
  <c r="AE746"/>
  <c r="AE1802"/>
  <c r="AE1803"/>
  <c r="AF1802"/>
  <c r="AF1803"/>
  <c r="AH1803"/>
  <c r="AH1802"/>
  <c r="AH782"/>
  <c r="AH783"/>
  <c r="AF783"/>
  <c r="AF782"/>
  <c r="AE982"/>
  <c r="AE983"/>
  <c r="AH983"/>
  <c r="AH982"/>
  <c r="AF983"/>
  <c r="AF982"/>
  <c r="AH2731"/>
  <c r="AH2730"/>
  <c r="AF2730"/>
  <c r="AF2731"/>
  <c r="AG1710"/>
  <c r="AG1711"/>
  <c r="AE1711"/>
  <c r="AE1710"/>
  <c r="AH1710"/>
  <c r="AH1711"/>
  <c r="AI1911"/>
  <c r="AI1910"/>
  <c r="AG1910"/>
  <c r="AG1911"/>
  <c r="AE1120"/>
  <c r="AE1121"/>
  <c r="AH1120"/>
  <c r="AH1121"/>
  <c r="AF1121"/>
  <c r="AF1120"/>
  <c r="AH2639"/>
  <c r="AH2638"/>
  <c r="AF2638"/>
  <c r="AF2639"/>
  <c r="AG2839"/>
  <c r="AG2838"/>
  <c r="AE2838"/>
  <c r="AE2839"/>
  <c r="AH2839"/>
  <c r="AH2838"/>
  <c r="AF2896"/>
  <c r="AF2897"/>
  <c r="AG2897"/>
  <c r="AG2896"/>
  <c r="AE3439"/>
  <c r="AE3438"/>
  <c r="AH3439"/>
  <c r="AH3438"/>
  <c r="AI3439"/>
  <c r="AI3438"/>
  <c r="AI73"/>
  <c r="AI72"/>
  <c r="AE73"/>
  <c r="AE72"/>
  <c r="AE706"/>
  <c r="AE707"/>
  <c r="AH707"/>
  <c r="AH706"/>
  <c r="AF706"/>
  <c r="AF707"/>
  <c r="AF1784"/>
  <c r="AF1785"/>
  <c r="AI1784"/>
  <c r="AI1785"/>
  <c r="AI2184"/>
  <c r="AI2185"/>
  <c r="AG2185"/>
  <c r="AG2184"/>
  <c r="AE2185"/>
  <c r="AE2184"/>
  <c r="AI1635"/>
  <c r="AI1634"/>
  <c r="AG1634"/>
  <c r="AG1635"/>
  <c r="AE13"/>
  <c r="AE12"/>
  <c r="AH12"/>
  <c r="AH13"/>
  <c r="AF12"/>
  <c r="AF13"/>
  <c r="AG212"/>
  <c r="AG213"/>
  <c r="AE213"/>
  <c r="AE212"/>
  <c r="AH2562"/>
  <c r="AH2563"/>
  <c r="AF2562"/>
  <c r="AF2563"/>
  <c r="AI2562"/>
  <c r="AI2563"/>
  <c r="AI941"/>
  <c r="AI940"/>
  <c r="AG941"/>
  <c r="AG940"/>
  <c r="AE1140"/>
  <c r="AE1141"/>
  <c r="AH1141"/>
  <c r="AH1140"/>
  <c r="AF1140"/>
  <c r="AF1141"/>
  <c r="AI90"/>
  <c r="AI91"/>
  <c r="AG90"/>
  <c r="AG91"/>
  <c r="AE3276"/>
  <c r="AE3277"/>
  <c r="AH3276"/>
  <c r="AH3277"/>
  <c r="AF3276"/>
  <c r="AF3277"/>
  <c r="AH3476"/>
  <c r="AH3477"/>
  <c r="AF3477"/>
  <c r="AF3476"/>
  <c r="AI1146"/>
  <c r="AI1147"/>
  <c r="AG1147"/>
  <c r="AG1146"/>
  <c r="AE1147"/>
  <c r="AE1146"/>
  <c r="AH1905"/>
  <c r="AH1904"/>
  <c r="AF1905"/>
  <c r="AF1904"/>
  <c r="AF2075"/>
  <c r="AF2074"/>
  <c r="AI2074"/>
  <c r="AI2075"/>
  <c r="AG2075"/>
  <c r="AG2074"/>
  <c r="AF83"/>
  <c r="AF82"/>
  <c r="AE83"/>
  <c r="AE82"/>
  <c r="AF3002"/>
  <c r="AF3003"/>
  <c r="AI3002"/>
  <c r="AI3003"/>
  <c r="AG3003"/>
  <c r="AG3002"/>
  <c r="AG1011"/>
  <c r="AG1010"/>
  <c r="AE1010"/>
  <c r="AE1011"/>
  <c r="AH1810"/>
  <c r="AH1811"/>
  <c r="AF1810"/>
  <c r="AF1811"/>
  <c r="AI1811"/>
  <c r="AI1810"/>
  <c r="AH2867"/>
  <c r="AH2866"/>
  <c r="AF2866"/>
  <c r="AF2867"/>
  <c r="AI1632"/>
  <c r="AI1633"/>
  <c r="AG1632"/>
  <c r="AG1633"/>
  <c r="AE1632"/>
  <c r="AE1633"/>
  <c r="AH3497"/>
  <c r="AH3496"/>
  <c r="AF3496"/>
  <c r="AF3497"/>
  <c r="AG1184"/>
  <c r="AG1185"/>
  <c r="AE1185"/>
  <c r="AE1184"/>
  <c r="AH1185"/>
  <c r="AH1184"/>
  <c r="AE1297"/>
  <c r="AE1296"/>
  <c r="AH1297"/>
  <c r="AH1296"/>
  <c r="AF1915"/>
  <c r="AF1914"/>
  <c r="AI1914"/>
  <c r="AI1915"/>
  <c r="AG1915"/>
  <c r="AG1914"/>
  <c r="AG3448"/>
  <c r="AG3449"/>
  <c r="AI3449"/>
  <c r="AI3448"/>
  <c r="AH2843"/>
  <c r="AH2842"/>
  <c r="AF2842"/>
  <c r="AF2843"/>
  <c r="AI2843"/>
  <c r="AI2842"/>
  <c r="AE850"/>
  <c r="AE851"/>
  <c r="AH851"/>
  <c r="AH850"/>
  <c r="AI1779"/>
  <c r="AI1778"/>
  <c r="AG1779"/>
  <c r="AG1778"/>
  <c r="AE1778"/>
  <c r="AE1779"/>
  <c r="AI2578"/>
  <c r="AI2579"/>
  <c r="AF2579"/>
  <c r="AF2578"/>
  <c r="AF1152"/>
  <c r="AF1153"/>
  <c r="AI1152"/>
  <c r="AI1153"/>
  <c r="AG1153"/>
  <c r="AG1152"/>
  <c r="AF3177"/>
  <c r="AF3176"/>
  <c r="AI3176"/>
  <c r="AI3177"/>
  <c r="AH714"/>
  <c r="AH715"/>
  <c r="AF714"/>
  <c r="AF715"/>
  <c r="AE714"/>
  <c r="AE715"/>
  <c r="AF2812"/>
  <c r="AF2813"/>
  <c r="AI2813"/>
  <c r="AI2812"/>
  <c r="AG772"/>
  <c r="AG773"/>
  <c r="AE773"/>
  <c r="AE772"/>
  <c r="AH772"/>
  <c r="AH773"/>
  <c r="AI797"/>
  <c r="AI796"/>
  <c r="AG797"/>
  <c r="AG796"/>
  <c r="AF804"/>
  <c r="AF805"/>
  <c r="AI804"/>
  <c r="AI805"/>
  <c r="AG804"/>
  <c r="AG805"/>
  <c r="AF3472"/>
  <c r="AF3473"/>
  <c r="AI3473"/>
  <c r="AI3472"/>
  <c r="AF3489"/>
  <c r="AF3488"/>
  <c r="AI3488"/>
  <c r="AI3489"/>
  <c r="AG3488"/>
  <c r="AG3489"/>
  <c r="AG3280"/>
  <c r="AG3281"/>
  <c r="AE3281"/>
  <c r="AE3280"/>
  <c r="AF3297"/>
  <c r="AF3296"/>
  <c r="AI3297"/>
  <c r="AI3296"/>
  <c r="AG3296"/>
  <c r="AG3297"/>
  <c r="AF892"/>
  <c r="AF893"/>
  <c r="AI893"/>
  <c r="AI892"/>
  <c r="AG900"/>
  <c r="AG901"/>
  <c r="AE900"/>
  <c r="AE901"/>
  <c r="AH901"/>
  <c r="AH900"/>
  <c r="AH925"/>
  <c r="AH924"/>
  <c r="AF924"/>
  <c r="AF925"/>
  <c r="AI933"/>
  <c r="AI932"/>
  <c r="AG932"/>
  <c r="AG933"/>
  <c r="AE932"/>
  <c r="AE933"/>
  <c r="AF60"/>
  <c r="AF61"/>
  <c r="AI60"/>
  <c r="AI61"/>
  <c r="AE69"/>
  <c r="AE68"/>
  <c r="AH68"/>
  <c r="AH69"/>
  <c r="AF68"/>
  <c r="AF69"/>
  <c r="AI3536"/>
  <c r="AI3537"/>
  <c r="AG3536"/>
  <c r="AG3537"/>
  <c r="AI3553"/>
  <c r="AI3552"/>
  <c r="AG3552"/>
  <c r="AG3553"/>
  <c r="AE3553"/>
  <c r="AE3552"/>
  <c r="AH537"/>
  <c r="AH536"/>
  <c r="AF536"/>
  <c r="AF537"/>
  <c r="AE552"/>
  <c r="AE553"/>
  <c r="AH552"/>
  <c r="AH553"/>
  <c r="AF553"/>
  <c r="AF552"/>
  <c r="AI601"/>
  <c r="AI600"/>
  <c r="AG601"/>
  <c r="AG600"/>
  <c r="AG617"/>
  <c r="AG616"/>
  <c r="AE616"/>
  <c r="AE617"/>
  <c r="AH617"/>
  <c r="AH616"/>
  <c r="AG3039"/>
  <c r="AG3038"/>
  <c r="AE3038"/>
  <c r="AE3039"/>
  <c r="AF3047"/>
  <c r="AF3046"/>
  <c r="AI3046"/>
  <c r="AI3047"/>
  <c r="AG3046"/>
  <c r="AG3047"/>
  <c r="AF2942"/>
  <c r="AF2943"/>
  <c r="AI2942"/>
  <c r="AI2943"/>
  <c r="AI2951"/>
  <c r="AI2950"/>
  <c r="AG2951"/>
  <c r="AG2950"/>
  <c r="AE2951"/>
  <c r="AE2950"/>
  <c r="AE2974"/>
  <c r="AE2975"/>
  <c r="AH2974"/>
  <c r="AH2975"/>
  <c r="AH2983"/>
  <c r="AH2982"/>
  <c r="AF2982"/>
  <c r="AF2983"/>
  <c r="AI2983"/>
  <c r="AI2982"/>
  <c r="AH3006"/>
  <c r="AH3007"/>
  <c r="AF3007"/>
  <c r="AF3006"/>
  <c r="AH3014"/>
  <c r="AH3015"/>
  <c r="AF3015"/>
  <c r="AF3014"/>
  <c r="AI3015"/>
  <c r="AI3014"/>
  <c r="AG2143"/>
  <c r="AG2142"/>
  <c r="AE2143"/>
  <c r="AE2142"/>
  <c r="AE2151"/>
  <c r="AE2150"/>
  <c r="AH2150"/>
  <c r="AH2151"/>
  <c r="AF2150"/>
  <c r="AF2151"/>
  <c r="AH2046"/>
  <c r="AH2047"/>
  <c r="AF2046"/>
  <c r="AF2047"/>
  <c r="AF2055"/>
  <c r="AF2054"/>
  <c r="AI2055"/>
  <c r="AI2054"/>
  <c r="AG2055"/>
  <c r="AG2054"/>
  <c r="AI1276"/>
  <c r="AI1277"/>
  <c r="AG1276"/>
  <c r="AG1277"/>
  <c r="AH1285"/>
  <c r="AH1284"/>
  <c r="AF1284"/>
  <c r="AF1285"/>
  <c r="AI1284"/>
  <c r="AI1285"/>
  <c r="AG1309"/>
  <c r="AG1308"/>
  <c r="AE1309"/>
  <c r="AE1308"/>
  <c r="AF1317"/>
  <c r="AF1316"/>
  <c r="AI1316"/>
  <c r="AI1317"/>
  <c r="AG1317"/>
  <c r="AG1316"/>
  <c r="AH444"/>
  <c r="AH445"/>
  <c r="AF445"/>
  <c r="AF444"/>
  <c r="AF453"/>
  <c r="AF452"/>
  <c r="AI452"/>
  <c r="AI453"/>
  <c r="AG452"/>
  <c r="AG453"/>
  <c r="AH349"/>
  <c r="AH348"/>
  <c r="AF348"/>
  <c r="AF349"/>
  <c r="AF356"/>
  <c r="AF357"/>
  <c r="AI356"/>
  <c r="AI357"/>
  <c r="AG356"/>
  <c r="AG357"/>
  <c r="AH1405"/>
  <c r="AH1404"/>
  <c r="AF1405"/>
  <c r="AF1404"/>
  <c r="AG1412"/>
  <c r="AG1413"/>
  <c r="AE1413"/>
  <c r="AE1412"/>
  <c r="AH1412"/>
  <c r="AH1413"/>
  <c r="AF1437"/>
  <c r="AF1436"/>
  <c r="AI1437"/>
  <c r="AI1436"/>
  <c r="AI1444"/>
  <c r="AI1445"/>
  <c r="AG1444"/>
  <c r="AG1445"/>
  <c r="AE1445"/>
  <c r="AE1444"/>
  <c r="AH573"/>
  <c r="AH572"/>
  <c r="AF572"/>
  <c r="AF573"/>
  <c r="AE581"/>
  <c r="AE580"/>
  <c r="AH580"/>
  <c r="AH581"/>
  <c r="AF581"/>
  <c r="AF580"/>
  <c r="AH476"/>
  <c r="AH477"/>
  <c r="AF477"/>
  <c r="AF476"/>
  <c r="AG484"/>
  <c r="AG485"/>
  <c r="AE485"/>
  <c r="AE484"/>
  <c r="AH484"/>
  <c r="AH485"/>
  <c r="AI1561"/>
  <c r="AI1560"/>
  <c r="AG1560"/>
  <c r="AG1561"/>
  <c r="AI1577"/>
  <c r="AI1576"/>
  <c r="AG1577"/>
  <c r="AG1576"/>
  <c r="AE1577"/>
  <c r="AE1576"/>
  <c r="AF1625"/>
  <c r="AF1624"/>
  <c r="AI1625"/>
  <c r="AI1624"/>
  <c r="AF1640"/>
  <c r="AF1641"/>
  <c r="AI1641"/>
  <c r="AI1640"/>
  <c r="AG1641"/>
  <c r="AG1640"/>
  <c r="AI3550"/>
  <c r="AI3551"/>
  <c r="AG3551"/>
  <c r="AG3550"/>
  <c r="AH3558"/>
  <c r="AH3559"/>
  <c r="AF3558"/>
  <c r="AF3559"/>
  <c r="AI3559"/>
  <c r="AI3558"/>
  <c r="AH3455"/>
  <c r="AH3454"/>
  <c r="AF3454"/>
  <c r="AF3455"/>
  <c r="AG3462"/>
  <c r="AG3463"/>
  <c r="AE3463"/>
  <c r="AE3462"/>
  <c r="AH3462"/>
  <c r="AH3463"/>
  <c r="AH3486"/>
  <c r="AH3487"/>
  <c r="AF3486"/>
  <c r="AF3487"/>
  <c r="AE3495"/>
  <c r="AE3494"/>
  <c r="AH3495"/>
  <c r="AH3494"/>
  <c r="AF3494"/>
  <c r="AF3495"/>
  <c r="AF3518"/>
  <c r="AF3519"/>
  <c r="AI3518"/>
  <c r="AI3519"/>
  <c r="AE3527"/>
  <c r="AE3526"/>
  <c r="AH3526"/>
  <c r="AH3527"/>
  <c r="AF3527"/>
  <c r="AF3526"/>
  <c r="AE2655"/>
  <c r="AE2654"/>
  <c r="AH2655"/>
  <c r="AH2654"/>
  <c r="AG2662"/>
  <c r="AG2663"/>
  <c r="AE2663"/>
  <c r="AE2662"/>
  <c r="AH2662"/>
  <c r="AH2663"/>
  <c r="AG2558"/>
  <c r="AG2559"/>
  <c r="AE2559"/>
  <c r="AE2558"/>
  <c r="AI2566"/>
  <c r="AI2567"/>
  <c r="AG2567"/>
  <c r="AG2566"/>
  <c r="AE2566"/>
  <c r="AE2567"/>
  <c r="AI3089"/>
  <c r="AI3088"/>
  <c r="AG3088"/>
  <c r="AG3089"/>
  <c r="AF3104"/>
  <c r="AF3105"/>
  <c r="AI3104"/>
  <c r="AI3105"/>
  <c r="AG3105"/>
  <c r="AG3104"/>
  <c r="AG3153"/>
  <c r="AG3152"/>
  <c r="AE3153"/>
  <c r="AE3152"/>
  <c r="AH3169"/>
  <c r="AH3168"/>
  <c r="AF3168"/>
  <c r="AF3169"/>
  <c r="AI3169"/>
  <c r="AI3168"/>
  <c r="AH446"/>
  <c r="AH447"/>
  <c r="AF446"/>
  <c r="AF447"/>
  <c r="AG454"/>
  <c r="AG455"/>
  <c r="AE455"/>
  <c r="AE454"/>
  <c r="AH455"/>
  <c r="AH454"/>
  <c r="AH2995"/>
  <c r="AH2994"/>
  <c r="AF2995"/>
  <c r="AF2994"/>
  <c r="AF1889"/>
  <c r="AF1888"/>
  <c r="AI1889"/>
  <c r="AI1888"/>
  <c r="AG1888"/>
  <c r="AG1889"/>
  <c r="AH75"/>
  <c r="AH74"/>
  <c r="AF75"/>
  <c r="AF74"/>
  <c r="AF875"/>
  <c r="AF874"/>
  <c r="AG874"/>
  <c r="AG875"/>
  <c r="AI875"/>
  <c r="AI874"/>
  <c r="AH54"/>
  <c r="AH55"/>
  <c r="AG54"/>
  <c r="AG55"/>
  <c r="AE1930"/>
  <c r="AE1931"/>
  <c r="AH1930"/>
  <c r="AH1931"/>
  <c r="AF1931"/>
  <c r="AF1930"/>
  <c r="AF910"/>
  <c r="AF911"/>
  <c r="AI910"/>
  <c r="AI911"/>
  <c r="AG1110"/>
  <c r="AG1111"/>
  <c r="AE1110"/>
  <c r="AE1111"/>
  <c r="AH1110"/>
  <c r="AH1111"/>
  <c r="AI2858"/>
  <c r="AI2859"/>
  <c r="AG2859"/>
  <c r="AG2858"/>
  <c r="AH1838"/>
  <c r="AH1839"/>
  <c r="AF1839"/>
  <c r="AF1838"/>
  <c r="AI1839"/>
  <c r="AI1838"/>
  <c r="AI2039"/>
  <c r="AI2038"/>
  <c r="AG2038"/>
  <c r="AG2039"/>
  <c r="AG1520"/>
  <c r="AG1521"/>
  <c r="AI1521"/>
  <c r="AI1520"/>
  <c r="AH1520"/>
  <c r="AH1521"/>
  <c r="AE2767"/>
  <c r="AE2766"/>
  <c r="AH2767"/>
  <c r="AH2766"/>
  <c r="AF1942"/>
  <c r="AF1943"/>
  <c r="AI1942"/>
  <c r="AI1943"/>
  <c r="AG1943"/>
  <c r="AG1942"/>
  <c r="AF1683"/>
  <c r="AF1682"/>
  <c r="AI1683"/>
  <c r="AI1682"/>
  <c r="AE658"/>
  <c r="AE659"/>
  <c r="AH659"/>
  <c r="AH658"/>
  <c r="AG658"/>
  <c r="AG659"/>
  <c r="AG1941"/>
  <c r="AG1940"/>
  <c r="AE1940"/>
  <c r="AE1941"/>
  <c r="AF2817"/>
  <c r="AF2816"/>
  <c r="AI2816"/>
  <c r="AI2817"/>
  <c r="AG2817"/>
  <c r="AG2816"/>
  <c r="AF2797"/>
  <c r="AF2796"/>
  <c r="AI2797"/>
  <c r="AI2796"/>
  <c r="AE2996"/>
  <c r="AE2997"/>
  <c r="AH2996"/>
  <c r="AH2997"/>
  <c r="AF2997"/>
  <c r="AF2996"/>
  <c r="AE539"/>
  <c r="AE538"/>
  <c r="AG538"/>
  <c r="AG539"/>
  <c r="AE257"/>
  <c r="AE256"/>
  <c r="AH256"/>
  <c r="AH257"/>
  <c r="AF256"/>
  <c r="AF257"/>
  <c r="AG657"/>
  <c r="AG656"/>
  <c r="AE656"/>
  <c r="AE657"/>
  <c r="AF1467"/>
  <c r="AF1466"/>
  <c r="AI1466"/>
  <c r="AI1467"/>
  <c r="AG1467"/>
  <c r="AG1466"/>
  <c r="AF2545"/>
  <c r="AF2544"/>
  <c r="AI2545"/>
  <c r="AI2544"/>
  <c r="AH2266"/>
  <c r="AH2267"/>
  <c r="AF2266"/>
  <c r="AF2267"/>
  <c r="AI2266"/>
  <c r="AI2267"/>
  <c r="AF274"/>
  <c r="AF275"/>
  <c r="AI275"/>
  <c r="AI274"/>
  <c r="AI3323"/>
  <c r="AI3322"/>
  <c r="AH3323"/>
  <c r="AH3322"/>
  <c r="AF3323"/>
  <c r="AF3322"/>
  <c r="AI1331"/>
  <c r="AI1330"/>
  <c r="AG1330"/>
  <c r="AG1331"/>
  <c r="AE1330"/>
  <c r="AE1331"/>
  <c r="AF2259"/>
  <c r="AF2258"/>
  <c r="AI2259"/>
  <c r="AI2258"/>
  <c r="AE3186"/>
  <c r="AE3187"/>
  <c r="AH3186"/>
  <c r="AH3187"/>
  <c r="AF3187"/>
  <c r="AF3186"/>
  <c r="AG2509"/>
  <c r="AG2508"/>
  <c r="AE2509"/>
  <c r="AE2508"/>
  <c r="AG2709"/>
  <c r="AG2708"/>
  <c r="AE2709"/>
  <c r="AE2708"/>
  <c r="AH2709"/>
  <c r="AH2708"/>
  <c r="AF379"/>
  <c r="AF378"/>
  <c r="AI378"/>
  <c r="AI379"/>
  <c r="AI3565"/>
  <c r="AI3564"/>
  <c r="AF3565"/>
  <c r="AF3564"/>
  <c r="AE3565"/>
  <c r="AE3564"/>
  <c r="AI337"/>
  <c r="AI336"/>
  <c r="AG337"/>
  <c r="AG336"/>
  <c r="AI1306"/>
  <c r="AI1307"/>
  <c r="AG1307"/>
  <c r="AG1306"/>
  <c r="AE1306"/>
  <c r="AE1307"/>
  <c r="AG2225"/>
  <c r="AG2224"/>
  <c r="AE2225"/>
  <c r="AE2224"/>
  <c r="AH2235"/>
  <c r="AH2234"/>
  <c r="AF2235"/>
  <c r="AF2234"/>
  <c r="AI2235"/>
  <c r="AI2234"/>
  <c r="AI243"/>
  <c r="AI242"/>
  <c r="AG243"/>
  <c r="AG242"/>
  <c r="AI3034"/>
  <c r="AI3035"/>
  <c r="AH3034"/>
  <c r="AH3035"/>
  <c r="AF3034"/>
  <c r="AF3035"/>
  <c r="AE1043"/>
  <c r="AE1042"/>
  <c r="AH1042"/>
  <c r="AH1043"/>
  <c r="AI2098"/>
  <c r="AI2099"/>
  <c r="AG2098"/>
  <c r="AG2099"/>
  <c r="AE2099"/>
  <c r="AE2098"/>
  <c r="AG3026"/>
  <c r="AG3027"/>
  <c r="AE3027"/>
  <c r="AE3026"/>
  <c r="AE1953"/>
  <c r="AE1952"/>
  <c r="AH1953"/>
  <c r="AH1952"/>
  <c r="AF1953"/>
  <c r="AF1952"/>
  <c r="AH2083"/>
  <c r="AH2082"/>
  <c r="AF2083"/>
  <c r="AF2082"/>
  <c r="AE1515"/>
  <c r="AE1514"/>
  <c r="AH1515"/>
  <c r="AH1514"/>
  <c r="AF1514"/>
  <c r="AF1515"/>
  <c r="AE494"/>
  <c r="AE495"/>
  <c r="AH494"/>
  <c r="AH495"/>
  <c r="AH694"/>
  <c r="AH695"/>
  <c r="AF695"/>
  <c r="AF694"/>
  <c r="AI694"/>
  <c r="AI695"/>
  <c r="AI2570"/>
  <c r="AI2571"/>
  <c r="AG2570"/>
  <c r="AG2571"/>
  <c r="AH1551"/>
  <c r="AH1550"/>
  <c r="AF1551"/>
  <c r="AF1550"/>
  <c r="AI1551"/>
  <c r="AI1550"/>
  <c r="AF1750"/>
  <c r="AF1751"/>
  <c r="AI1751"/>
  <c r="AI1750"/>
  <c r="AH3498"/>
  <c r="AH3499"/>
  <c r="AE3499"/>
  <c r="AE3498"/>
  <c r="AG3499"/>
  <c r="AG3498"/>
  <c r="AI2478"/>
  <c r="AI2479"/>
  <c r="AG2479"/>
  <c r="AG2478"/>
  <c r="AE2678"/>
  <c r="AE2679"/>
  <c r="AH2678"/>
  <c r="AH2679"/>
  <c r="AF2678"/>
  <c r="AF2679"/>
  <c r="AF2833"/>
  <c r="AF2832"/>
  <c r="AI2833"/>
  <c r="AI2832"/>
  <c r="AG3406"/>
  <c r="AG3407"/>
  <c r="AE3406"/>
  <c r="AE3407"/>
  <c r="AH3407"/>
  <c r="AH3406"/>
  <c r="AI17"/>
  <c r="AI16"/>
  <c r="AG16"/>
  <c r="AG17"/>
  <c r="AE419"/>
  <c r="AE418"/>
  <c r="AH418"/>
  <c r="AH419"/>
  <c r="AF418"/>
  <c r="AF419"/>
  <c r="AI1209"/>
  <c r="AI1208"/>
  <c r="AG1208"/>
  <c r="AG1209"/>
  <c r="AI1608"/>
  <c r="AI1609"/>
  <c r="AG1608"/>
  <c r="AG1609"/>
  <c r="AE1609"/>
  <c r="AE1608"/>
  <c r="AF1474"/>
  <c r="AF1475"/>
  <c r="AI1474"/>
  <c r="AI1475"/>
  <c r="AH3312"/>
  <c r="AH3313"/>
  <c r="AF3313"/>
  <c r="AF3312"/>
  <c r="AI3312"/>
  <c r="AI3313"/>
  <c r="AI53"/>
  <c r="AI52"/>
  <c r="AG52"/>
  <c r="AG53"/>
  <c r="AH2402"/>
  <c r="AH2403"/>
  <c r="AF2402"/>
  <c r="AF2403"/>
  <c r="AI2402"/>
  <c r="AI2403"/>
  <c r="AG781"/>
  <c r="AG780"/>
  <c r="AE780"/>
  <c r="AE781"/>
  <c r="AG981"/>
  <c r="AG980"/>
  <c r="AE981"/>
  <c r="AE980"/>
  <c r="AH981"/>
  <c r="AH980"/>
  <c r="AE3331"/>
  <c r="AE3330"/>
  <c r="AH3331"/>
  <c r="AH3330"/>
  <c r="AI1708"/>
  <c r="AI1709"/>
  <c r="AG1709"/>
  <c r="AG1708"/>
  <c r="AE1709"/>
  <c r="AE1708"/>
  <c r="AF1908"/>
  <c r="AF1909"/>
  <c r="AI1908"/>
  <c r="AI1909"/>
  <c r="AE2283"/>
  <c r="AE2282"/>
  <c r="AI2283"/>
  <c r="AI2282"/>
  <c r="AG2283"/>
  <c r="AG2282"/>
  <c r="AE1263"/>
  <c r="AE1262"/>
  <c r="AH1263"/>
  <c r="AH1262"/>
  <c r="AG1462"/>
  <c r="AG1463"/>
  <c r="AE1462"/>
  <c r="AE1463"/>
  <c r="AH1462"/>
  <c r="AH1463"/>
  <c r="AF3338"/>
  <c r="AF3339"/>
  <c r="AI3339"/>
  <c r="AI3338"/>
  <c r="AH2318"/>
  <c r="AH2319"/>
  <c r="AF2318"/>
  <c r="AF2319"/>
  <c r="AI2319"/>
  <c r="AI2318"/>
  <c r="AG2519"/>
  <c r="AG2518"/>
  <c r="AE2519"/>
  <c r="AE2518"/>
  <c r="AF2512"/>
  <c r="AF2513"/>
  <c r="AI2512"/>
  <c r="AI2513"/>
  <c r="AG2512"/>
  <c r="AG2513"/>
  <c r="AG3246"/>
  <c r="AG3247"/>
  <c r="AE3246"/>
  <c r="AE3247"/>
  <c r="AI3447"/>
  <c r="AI3446"/>
  <c r="AG3447"/>
  <c r="AG3446"/>
  <c r="AE3447"/>
  <c r="AE3446"/>
  <c r="AF386"/>
  <c r="AF387"/>
  <c r="AI387"/>
  <c r="AI386"/>
  <c r="AG1145"/>
  <c r="AG1144"/>
  <c r="AE1145"/>
  <c r="AE1144"/>
  <c r="AH1144"/>
  <c r="AH1145"/>
  <c r="AI1545"/>
  <c r="AI1544"/>
  <c r="AG1544"/>
  <c r="AG1545"/>
  <c r="AH1187"/>
  <c r="AH1186"/>
  <c r="AG1187"/>
  <c r="AG1186"/>
  <c r="AI1187"/>
  <c r="AI1186"/>
  <c r="AG2744"/>
  <c r="AG2745"/>
  <c r="AF2745"/>
  <c r="AF2744"/>
  <c r="AH3137"/>
  <c r="AH3136"/>
  <c r="AF3136"/>
  <c r="AF3137"/>
  <c r="AG3137"/>
  <c r="AG3136"/>
  <c r="AG2243"/>
  <c r="AG2242"/>
  <c r="AH2242"/>
  <c r="AH2243"/>
  <c r="AE621"/>
  <c r="AE620"/>
  <c r="AH621"/>
  <c r="AH620"/>
  <c r="AF621"/>
  <c r="AF620"/>
  <c r="AG820"/>
  <c r="AG821"/>
  <c r="AE820"/>
  <c r="AE821"/>
  <c r="AG3170"/>
  <c r="AG3171"/>
  <c r="AE3170"/>
  <c r="AE3171"/>
  <c r="AH3170"/>
  <c r="AH3171"/>
  <c r="AF1549"/>
  <c r="AF1548"/>
  <c r="AI1548"/>
  <c r="AI1549"/>
  <c r="AI1749"/>
  <c r="AI1748"/>
  <c r="AG1749"/>
  <c r="AG1748"/>
  <c r="AE1749"/>
  <c r="AE1748"/>
  <c r="AG2177"/>
  <c r="AG2176"/>
  <c r="AF2176"/>
  <c r="AF2177"/>
  <c r="AF2477"/>
  <c r="AF2476"/>
  <c r="AI2476"/>
  <c r="AI2477"/>
  <c r="AG2477"/>
  <c r="AG2476"/>
  <c r="AI2677"/>
  <c r="AI2676"/>
  <c r="AG2677"/>
  <c r="AG2676"/>
  <c r="AG406"/>
  <c r="AG407"/>
  <c r="AE406"/>
  <c r="AE407"/>
  <c r="AH407"/>
  <c r="AH406"/>
  <c r="AH1433"/>
  <c r="AH1432"/>
  <c r="AF1433"/>
  <c r="AF1432"/>
  <c r="AI1449"/>
  <c r="AI1448"/>
  <c r="AG1448"/>
  <c r="AG1449"/>
  <c r="AE1449"/>
  <c r="AE1448"/>
  <c r="AH1240"/>
  <c r="AH1241"/>
  <c r="AF1241"/>
  <c r="AF1240"/>
  <c r="AE1257"/>
  <c r="AE1256"/>
  <c r="AH1257"/>
  <c r="AH1256"/>
  <c r="AF1256"/>
  <c r="AF1257"/>
  <c r="AH3345"/>
  <c r="AH3344"/>
  <c r="AF3344"/>
  <c r="AF3345"/>
  <c r="AE3361"/>
  <c r="AE3360"/>
  <c r="AH3361"/>
  <c r="AH3360"/>
  <c r="AF3360"/>
  <c r="AF3361"/>
  <c r="AF3409"/>
  <c r="AF3408"/>
  <c r="AI3408"/>
  <c r="AI3409"/>
  <c r="AF3425"/>
  <c r="AF3424"/>
  <c r="AI3425"/>
  <c r="AI3424"/>
  <c r="AG3424"/>
  <c r="AG3425"/>
  <c r="AH1688"/>
  <c r="AH1689"/>
  <c r="AF1688"/>
  <c r="AF1689"/>
  <c r="AH1705"/>
  <c r="AH1704"/>
  <c r="AF1704"/>
  <c r="AF1705"/>
  <c r="AI1704"/>
  <c r="AI1705"/>
  <c r="AI1497"/>
  <c r="AI1496"/>
  <c r="AG1496"/>
  <c r="AG1497"/>
  <c r="AE1513"/>
  <c r="AE1512"/>
  <c r="AH1512"/>
  <c r="AH1513"/>
  <c r="AF1513"/>
  <c r="AF1512"/>
  <c r="AG2847"/>
  <c r="AG2846"/>
  <c r="AE2846"/>
  <c r="AE2847"/>
  <c r="AG2855"/>
  <c r="AG2854"/>
  <c r="AE2854"/>
  <c r="AE2855"/>
  <c r="AH2855"/>
  <c r="AH2854"/>
  <c r="AI2878"/>
  <c r="AI2879"/>
  <c r="AG2879"/>
  <c r="AG2878"/>
  <c r="AH2886"/>
  <c r="AH2887"/>
  <c r="AF2887"/>
  <c r="AF2886"/>
  <c r="AI2886"/>
  <c r="AI2887"/>
  <c r="AF2014"/>
  <c r="AF2015"/>
  <c r="AI2015"/>
  <c r="AI2014"/>
  <c r="AF2023"/>
  <c r="AF2022"/>
  <c r="AI2023"/>
  <c r="AI2022"/>
  <c r="AG2022"/>
  <c r="AG2023"/>
  <c r="AE1919"/>
  <c r="AE1918"/>
  <c r="AH1918"/>
  <c r="AH1919"/>
  <c r="AH1926"/>
  <c r="AH1927"/>
  <c r="AF1927"/>
  <c r="AF1926"/>
  <c r="AI1927"/>
  <c r="AI1926"/>
  <c r="AI1951"/>
  <c r="AI1950"/>
  <c r="AG1951"/>
  <c r="AG1950"/>
  <c r="AG1958"/>
  <c r="AG1959"/>
  <c r="AE1958"/>
  <c r="AE1959"/>
  <c r="AH1959"/>
  <c r="AH1958"/>
  <c r="AH1983"/>
  <c r="AH1982"/>
  <c r="AF1983"/>
  <c r="AF1982"/>
  <c r="AG1991"/>
  <c r="AG1990"/>
  <c r="AE1990"/>
  <c r="AE1991"/>
  <c r="AH1991"/>
  <c r="AH1990"/>
  <c r="AI1118"/>
  <c r="AI1119"/>
  <c r="AG1119"/>
  <c r="AG1118"/>
  <c r="AE1126"/>
  <c r="AE1127"/>
  <c r="AH1127"/>
  <c r="AH1126"/>
  <c r="AF1126"/>
  <c r="AF1127"/>
  <c r="AF1022"/>
  <c r="AF1023"/>
  <c r="AI1022"/>
  <c r="AI1023"/>
  <c r="AF1031"/>
  <c r="AF1030"/>
  <c r="AI1030"/>
  <c r="AI1031"/>
  <c r="AG1031"/>
  <c r="AG1030"/>
  <c r="AH252"/>
  <c r="AH253"/>
  <c r="AF253"/>
  <c r="AF252"/>
  <c r="AF260"/>
  <c r="AF261"/>
  <c r="AI260"/>
  <c r="AI261"/>
  <c r="AG260"/>
  <c r="AG261"/>
  <c r="AE285"/>
  <c r="AE284"/>
  <c r="AH285"/>
  <c r="AH284"/>
  <c r="AH292"/>
  <c r="AH293"/>
  <c r="AF293"/>
  <c r="AF292"/>
  <c r="AI292"/>
  <c r="AI293"/>
  <c r="AG2456"/>
  <c r="AG2457"/>
  <c r="AE2457"/>
  <c r="AE2456"/>
  <c r="AG2473"/>
  <c r="AG2472"/>
  <c r="AE2472"/>
  <c r="AE2473"/>
  <c r="AH2473"/>
  <c r="AH2472"/>
  <c r="AH2265"/>
  <c r="AH2264"/>
  <c r="AF2265"/>
  <c r="AF2264"/>
  <c r="AH2281"/>
  <c r="AH2280"/>
  <c r="AF2280"/>
  <c r="AF2281"/>
  <c r="AI2281"/>
  <c r="AI2280"/>
  <c r="AG380"/>
  <c r="AG381"/>
  <c r="AE380"/>
  <c r="AE381"/>
  <c r="AE389"/>
  <c r="AE388"/>
  <c r="AH389"/>
  <c r="AH388"/>
  <c r="AF389"/>
  <c r="AF388"/>
  <c r="AI413"/>
  <c r="AI412"/>
  <c r="AG412"/>
  <c r="AG413"/>
  <c r="AF420"/>
  <c r="AF421"/>
  <c r="AI421"/>
  <c r="AI420"/>
  <c r="AG421"/>
  <c r="AG420"/>
  <c r="AG2713"/>
  <c r="AG2712"/>
  <c r="AE2712"/>
  <c r="AE2713"/>
  <c r="AG2729"/>
  <c r="AG2728"/>
  <c r="AE2728"/>
  <c r="AE2729"/>
  <c r="AH2728"/>
  <c r="AH2729"/>
  <c r="AH2520"/>
  <c r="AH2521"/>
  <c r="AF2520"/>
  <c r="AF2521"/>
  <c r="AH2537"/>
  <c r="AH2536"/>
  <c r="AF2537"/>
  <c r="AF2536"/>
  <c r="AI2537"/>
  <c r="AI2536"/>
  <c r="AE3359"/>
  <c r="AE3358"/>
  <c r="AH3358"/>
  <c r="AH3359"/>
  <c r="AE3367"/>
  <c r="AE3366"/>
  <c r="AH3367"/>
  <c r="AH3366"/>
  <c r="AF3367"/>
  <c r="AF3366"/>
  <c r="AF3391"/>
  <c r="AF3390"/>
  <c r="AI3391"/>
  <c r="AI3390"/>
  <c r="AF3399"/>
  <c r="AF3398"/>
  <c r="AI3399"/>
  <c r="AI3398"/>
  <c r="AG3398"/>
  <c r="AG3399"/>
  <c r="AH2527"/>
  <c r="AH2526"/>
  <c r="AF2527"/>
  <c r="AF2526"/>
  <c r="AE2535"/>
  <c r="AE2534"/>
  <c r="AH2534"/>
  <c r="AH2535"/>
  <c r="AF2534"/>
  <c r="AF2535"/>
  <c r="AG2430"/>
  <c r="AG2431"/>
  <c r="AE2430"/>
  <c r="AE2431"/>
  <c r="AH2438"/>
  <c r="AH2439"/>
  <c r="AF2439"/>
  <c r="AF2438"/>
  <c r="AI2438"/>
  <c r="AI2439"/>
  <c r="AF2463"/>
  <c r="AF2462"/>
  <c r="AI2463"/>
  <c r="AI2462"/>
  <c r="AG2470"/>
  <c r="AG2471"/>
  <c r="AE2470"/>
  <c r="AE2471"/>
  <c r="AH2470"/>
  <c r="AH2471"/>
  <c r="AE2494"/>
  <c r="AE2495"/>
  <c r="AH2494"/>
  <c r="AH2495"/>
  <c r="AG2502"/>
  <c r="AG2503"/>
  <c r="AE2502"/>
  <c r="AE2503"/>
  <c r="AH2502"/>
  <c r="AH2503"/>
  <c r="AI1630"/>
  <c r="AI1631"/>
  <c r="AG1630"/>
  <c r="AG1631"/>
  <c r="AG1638"/>
  <c r="AG1639"/>
  <c r="AE1639"/>
  <c r="AE1638"/>
  <c r="AH1638"/>
  <c r="AH1639"/>
  <c r="AE1534"/>
  <c r="AE1535"/>
  <c r="AH1534"/>
  <c r="AH1535"/>
  <c r="AI1542"/>
  <c r="AI1543"/>
  <c r="AG1542"/>
  <c r="AG1543"/>
  <c r="AE1543"/>
  <c r="AE1542"/>
  <c r="AI1788"/>
  <c r="AI1789"/>
  <c r="AG1788"/>
  <c r="AG1789"/>
  <c r="AI1796"/>
  <c r="AI1797"/>
  <c r="AG1796"/>
  <c r="AG1797"/>
  <c r="AE1796"/>
  <c r="AE1797"/>
  <c r="AG1820"/>
  <c r="AG1821"/>
  <c r="AE1821"/>
  <c r="AE1820"/>
  <c r="AF1828"/>
  <c r="AF1829"/>
  <c r="AI1829"/>
  <c r="AI1828"/>
  <c r="AG1829"/>
  <c r="AG1828"/>
  <c r="AH957"/>
  <c r="AH956"/>
  <c r="AF956"/>
  <c r="AF957"/>
  <c r="AG965"/>
  <c r="AG964"/>
  <c r="AE965"/>
  <c r="AE964"/>
  <c r="AH964"/>
  <c r="AH965"/>
  <c r="AH860"/>
  <c r="AH861"/>
  <c r="AF861"/>
  <c r="AF860"/>
  <c r="AH869"/>
  <c r="AH868"/>
  <c r="AF868"/>
  <c r="AF869"/>
  <c r="AI868"/>
  <c r="AI869"/>
  <c r="AH1916"/>
  <c r="AH1917"/>
  <c r="AF1916"/>
  <c r="AF1917"/>
  <c r="AH1925"/>
  <c r="AH1924"/>
  <c r="AF1924"/>
  <c r="AF1925"/>
  <c r="AI1924"/>
  <c r="AI1925"/>
  <c r="AF1949"/>
  <c r="AF1948"/>
  <c r="AI1948"/>
  <c r="AI1949"/>
  <c r="AI1957"/>
  <c r="AI1956"/>
  <c r="AG1957"/>
  <c r="AG1956"/>
  <c r="AE1956"/>
  <c r="AE1957"/>
  <c r="AH1084"/>
  <c r="AH1085"/>
  <c r="AF1084"/>
  <c r="AF1085"/>
  <c r="AF1092"/>
  <c r="AF1093"/>
  <c r="AI1093"/>
  <c r="AI1092"/>
  <c r="AG1092"/>
  <c r="AG1093"/>
  <c r="AI989"/>
  <c r="AI988"/>
  <c r="AG988"/>
  <c r="AG989"/>
  <c r="AH996"/>
  <c r="AH997"/>
  <c r="AF996"/>
  <c r="AF997"/>
  <c r="AI996"/>
  <c r="AI997"/>
  <c r="AG2584"/>
  <c r="AG2585"/>
  <c r="AE2584"/>
  <c r="AE2585"/>
  <c r="AI2600"/>
  <c r="AI2601"/>
  <c r="AG2600"/>
  <c r="AG2601"/>
  <c r="AE2600"/>
  <c r="AE2601"/>
  <c r="AI2648"/>
  <c r="AI2649"/>
  <c r="AG2649"/>
  <c r="AG2648"/>
  <c r="AE2664"/>
  <c r="AE2665"/>
  <c r="AH2664"/>
  <c r="AH2665"/>
  <c r="AF2664"/>
  <c r="AF2665"/>
  <c r="AF921"/>
  <c r="AF920"/>
  <c r="AI921"/>
  <c r="AI920"/>
  <c r="AF937"/>
  <c r="AF936"/>
  <c r="AI937"/>
  <c r="AI936"/>
  <c r="AG937"/>
  <c r="AG936"/>
  <c r="AE728"/>
  <c r="AE729"/>
  <c r="AH729"/>
  <c r="AH728"/>
  <c r="AH744"/>
  <c r="AH745"/>
  <c r="AF744"/>
  <c r="AF745"/>
  <c r="AI745"/>
  <c r="AI744"/>
  <c r="AI793"/>
  <c r="AI792"/>
  <c r="AG792"/>
  <c r="AG793"/>
  <c r="AG809"/>
  <c r="AG808"/>
  <c r="AE808"/>
  <c r="AE809"/>
  <c r="AH809"/>
  <c r="AH808"/>
  <c r="AH857"/>
  <c r="AH856"/>
  <c r="AF857"/>
  <c r="AF856"/>
  <c r="AG872"/>
  <c r="AG873"/>
  <c r="AE873"/>
  <c r="AE872"/>
  <c r="AH872"/>
  <c r="AH873"/>
  <c r="AF3167"/>
  <c r="AF3166"/>
  <c r="AI3166"/>
  <c r="AI3167"/>
  <c r="AF3174"/>
  <c r="AF3175"/>
  <c r="AI3174"/>
  <c r="AI3175"/>
  <c r="AG3174"/>
  <c r="AG3175"/>
  <c r="AH3070"/>
  <c r="AH3071"/>
  <c r="AF3071"/>
  <c r="AF3070"/>
  <c r="AG3079"/>
  <c r="AG3078"/>
  <c r="AE3078"/>
  <c r="AE3079"/>
  <c r="AH3078"/>
  <c r="AH3079"/>
  <c r="AE2300"/>
  <c r="AE2301"/>
  <c r="AH2301"/>
  <c r="AH2300"/>
  <c r="AG2309"/>
  <c r="AG2308"/>
  <c r="AE2308"/>
  <c r="AE2309"/>
  <c r="AH2308"/>
  <c r="AH2309"/>
  <c r="AG2332"/>
  <c r="AG2333"/>
  <c r="AE2332"/>
  <c r="AE2333"/>
  <c r="AI2341"/>
  <c r="AI2340"/>
  <c r="AG2341"/>
  <c r="AG2340"/>
  <c r="AE2341"/>
  <c r="AE2340"/>
  <c r="AI1469"/>
  <c r="AI1468"/>
  <c r="AG1468"/>
  <c r="AG1469"/>
  <c r="AE1476"/>
  <c r="AE1477"/>
  <c r="AH1477"/>
  <c r="AH1476"/>
  <c r="AF1477"/>
  <c r="AF1476"/>
  <c r="AE1373"/>
  <c r="AE1372"/>
  <c r="AH1373"/>
  <c r="AH1372"/>
  <c r="AF1381"/>
  <c r="AF1380"/>
  <c r="AI1381"/>
  <c r="AI1380"/>
  <c r="AG1381"/>
  <c r="AG1380"/>
  <c r="AI2428"/>
  <c r="AI2429"/>
  <c r="AG2428"/>
  <c r="AG2429"/>
  <c r="AF2436"/>
  <c r="AF2437"/>
  <c r="AI2437"/>
  <c r="AI2436"/>
  <c r="AG2436"/>
  <c r="AG2437"/>
  <c r="AF2460"/>
  <c r="AF2461"/>
  <c r="AI2461"/>
  <c r="AI2460"/>
  <c r="AG2469"/>
  <c r="AG2468"/>
  <c r="AE2468"/>
  <c r="AE2469"/>
  <c r="AH2469"/>
  <c r="AH2468"/>
  <c r="AI1596"/>
  <c r="AI1597"/>
  <c r="AG1597"/>
  <c r="AG1596"/>
  <c r="AE1605"/>
  <c r="AE1604"/>
  <c r="AH1604"/>
  <c r="AH1605"/>
  <c r="AF1604"/>
  <c r="AF1605"/>
  <c r="AE1500"/>
  <c r="AE1501"/>
  <c r="AH1501"/>
  <c r="AH1500"/>
  <c r="AF1509"/>
  <c r="AF1508"/>
  <c r="AI1509"/>
  <c r="AI1508"/>
  <c r="AG1509"/>
  <c r="AG1508"/>
  <c r="AI3601"/>
  <c r="AI3600"/>
  <c r="AG3601"/>
  <c r="AG3600"/>
  <c r="AG4"/>
  <c r="AG5"/>
  <c r="AE4"/>
  <c r="AE5"/>
  <c r="AH5"/>
  <c r="AH4"/>
  <c r="AG29"/>
  <c r="AG28"/>
  <c r="AE29"/>
  <c r="AE28"/>
  <c r="AH37"/>
  <c r="AH36"/>
  <c r="AF36"/>
  <c r="AF37"/>
  <c r="AI36"/>
  <c r="AI37"/>
  <c r="AG1944"/>
  <c r="AG1945"/>
  <c r="AE1945"/>
  <c r="AE1944"/>
  <c r="AE1961"/>
  <c r="AE1960"/>
  <c r="AH1961"/>
  <c r="AH1960"/>
  <c r="AF1960"/>
  <c r="AF1961"/>
  <c r="AF1753"/>
  <c r="AF1752"/>
  <c r="AI1752"/>
  <c r="AI1753"/>
  <c r="AH1768"/>
  <c r="AH1769"/>
  <c r="AF1769"/>
  <c r="AF1768"/>
  <c r="AI1769"/>
  <c r="AI1768"/>
  <c r="AE1816"/>
  <c r="AE1817"/>
  <c r="AH1816"/>
  <c r="AH1817"/>
  <c r="AG1833"/>
  <c r="AG1832"/>
  <c r="AE1833"/>
  <c r="AE1832"/>
  <c r="AH1833"/>
  <c r="AH1832"/>
  <c r="AI1880"/>
  <c r="AI1881"/>
  <c r="AG1880"/>
  <c r="AG1881"/>
  <c r="AG1897"/>
  <c r="AG1896"/>
  <c r="AE1897"/>
  <c r="AE1896"/>
  <c r="AH1896"/>
  <c r="AH1897"/>
  <c r="AH153"/>
  <c r="AH152"/>
  <c r="AF153"/>
  <c r="AF152"/>
  <c r="AE168"/>
  <c r="AE169"/>
  <c r="AH168"/>
  <c r="AH169"/>
  <c r="AF169"/>
  <c r="AF168"/>
  <c r="AE3583"/>
  <c r="AE3582"/>
  <c r="AH3582"/>
  <c r="AH3583"/>
  <c r="AH3590"/>
  <c r="AH3591"/>
  <c r="AF3590"/>
  <c r="AF3591"/>
  <c r="AI3591"/>
  <c r="AI3590"/>
  <c r="AF608"/>
  <c r="AF609"/>
  <c r="AI609"/>
  <c r="AI608"/>
  <c r="AF625"/>
  <c r="AF624"/>
  <c r="AI624"/>
  <c r="AI625"/>
  <c r="AG624"/>
  <c r="AG625"/>
  <c r="AI417"/>
  <c r="AI416"/>
  <c r="AG417"/>
  <c r="AG416"/>
  <c r="AG433"/>
  <c r="AG432"/>
  <c r="AE433"/>
  <c r="AE432"/>
  <c r="AH432"/>
  <c r="AH433"/>
  <c r="AH2967"/>
  <c r="AH2966"/>
  <c r="AF2966"/>
  <c r="AF2967"/>
  <c r="AG1431"/>
  <c r="AG1430"/>
  <c r="AE1431"/>
  <c r="AE1430"/>
  <c r="AH1430"/>
  <c r="AH1431"/>
  <c r="AG3323"/>
  <c r="AG3322"/>
  <c r="AE3322"/>
  <c r="AE3323"/>
  <c r="AH1330"/>
  <c r="AH1331"/>
  <c r="AF1331"/>
  <c r="AF1330"/>
  <c r="AG2258"/>
  <c r="AG2259"/>
  <c r="AE2258"/>
  <c r="AE2259"/>
  <c r="AH2259"/>
  <c r="AH2258"/>
  <c r="AI3186"/>
  <c r="AI3187"/>
  <c r="AG3187"/>
  <c r="AG3186"/>
  <c r="AH2508"/>
  <c r="AH2509"/>
  <c r="AF2509"/>
  <c r="AF2508"/>
  <c r="AI2509"/>
  <c r="AI2508"/>
  <c r="AF2708"/>
  <c r="AF2709"/>
  <c r="AI2708"/>
  <c r="AI2709"/>
  <c r="AG379"/>
  <c r="AG378"/>
  <c r="AE379"/>
  <c r="AE378"/>
  <c r="AH379"/>
  <c r="AH378"/>
  <c r="AG3564"/>
  <c r="AG3565"/>
  <c r="AH3565"/>
  <c r="AH3564"/>
  <c r="AE336"/>
  <c r="AE337"/>
  <c r="AH337"/>
  <c r="AH336"/>
  <c r="AF336"/>
  <c r="AF337"/>
  <c r="AH1306"/>
  <c r="AH1307"/>
  <c r="AF1307"/>
  <c r="AF1306"/>
  <c r="AH2225"/>
  <c r="AH2224"/>
  <c r="AF2225"/>
  <c r="AF2224"/>
  <c r="AI2225"/>
  <c r="AI2224"/>
  <c r="AG2235"/>
  <c r="AG2234"/>
  <c r="AE2235"/>
  <c r="AE2234"/>
  <c r="AE242"/>
  <c r="AE243"/>
  <c r="AH242"/>
  <c r="AH243"/>
  <c r="AF243"/>
  <c r="AF242"/>
  <c r="AG3035"/>
  <c r="AG3034"/>
  <c r="AE3035"/>
  <c r="AE3034"/>
  <c r="AG1043"/>
  <c r="AG1042"/>
  <c r="AF1043"/>
  <c r="AF1042"/>
  <c r="AI1043"/>
  <c r="AI1042"/>
  <c r="AH2098"/>
  <c r="AH2099"/>
  <c r="AF2098"/>
  <c r="AF2099"/>
  <c r="AH3026"/>
  <c r="AH3027"/>
  <c r="AF3027"/>
  <c r="AF3026"/>
  <c r="AI3027"/>
  <c r="AI3026"/>
  <c r="AI1952"/>
  <c r="AI1953"/>
  <c r="AG1952"/>
  <c r="AG1953"/>
  <c r="AE2082"/>
  <c r="AE2083"/>
  <c r="AG2083"/>
  <c r="AG2082"/>
  <c r="AI2083"/>
  <c r="AI2082"/>
  <c r="AI1514"/>
  <c r="AI1515"/>
  <c r="AG1515"/>
  <c r="AG1514"/>
  <c r="AF494"/>
  <c r="AF495"/>
  <c r="AI494"/>
  <c r="AI495"/>
  <c r="AG494"/>
  <c r="AG495"/>
  <c r="AG695"/>
  <c r="AG694"/>
  <c r="AE694"/>
  <c r="AE695"/>
  <c r="AE2570"/>
  <c r="AE2571"/>
  <c r="AH2571"/>
  <c r="AH2570"/>
  <c r="AF2570"/>
  <c r="AF2571"/>
  <c r="AG1550"/>
  <c r="AG1551"/>
  <c r="AE1551"/>
  <c r="AE1550"/>
  <c r="AG1751"/>
  <c r="AG1750"/>
  <c r="AE1750"/>
  <c r="AE1751"/>
  <c r="AH1751"/>
  <c r="AH1750"/>
  <c r="AF3499"/>
  <c r="AF3498"/>
  <c r="AI3498"/>
  <c r="AI3499"/>
  <c r="AE2479"/>
  <c r="AE2478"/>
  <c r="AH2478"/>
  <c r="AH2479"/>
  <c r="AF2478"/>
  <c r="AF2479"/>
  <c r="AI2679"/>
  <c r="AI2678"/>
  <c r="AG2679"/>
  <c r="AG2678"/>
  <c r="AG2833"/>
  <c r="AG2832"/>
  <c r="AE2832"/>
  <c r="AE2833"/>
  <c r="AH2832"/>
  <c r="AH2833"/>
  <c r="AF3406"/>
  <c r="AF3407"/>
  <c r="AI3406"/>
  <c r="AI3407"/>
  <c r="AE16"/>
  <c r="AE17"/>
  <c r="AH16"/>
  <c r="AH17"/>
  <c r="AF16"/>
  <c r="AF17"/>
  <c r="AI419"/>
  <c r="AI418"/>
  <c r="AG419"/>
  <c r="AG418"/>
  <c r="AE1208"/>
  <c r="AE1209"/>
  <c r="AH1209"/>
  <c r="AH1208"/>
  <c r="AF1209"/>
  <c r="AF1208"/>
  <c r="AH1609"/>
  <c r="AH1608"/>
  <c r="AF1608"/>
  <c r="AF1609"/>
  <c r="AG1474"/>
  <c r="AG1475"/>
  <c r="AE1474"/>
  <c r="AE1475"/>
  <c r="AH1474"/>
  <c r="AH1475"/>
  <c r="AG3313"/>
  <c r="AG3312"/>
  <c r="AE3313"/>
  <c r="AE3312"/>
  <c r="AE52"/>
  <c r="AE53"/>
  <c r="AH53"/>
  <c r="AH52"/>
  <c r="AF52"/>
  <c r="AF53"/>
  <c r="AG2402"/>
  <c r="AG2403"/>
  <c r="AE2403"/>
  <c r="AE2402"/>
  <c r="AH780"/>
  <c r="AH781"/>
  <c r="AF781"/>
  <c r="AF780"/>
  <c r="AI780"/>
  <c r="AI781"/>
  <c r="AF980"/>
  <c r="AF981"/>
  <c r="AI980"/>
  <c r="AI981"/>
  <c r="AF3331"/>
  <c r="AF3330"/>
  <c r="AI3331"/>
  <c r="AI3330"/>
  <c r="AG3331"/>
  <c r="AG3330"/>
  <c r="AH1709"/>
  <c r="AH1708"/>
  <c r="AF1708"/>
  <c r="AF1709"/>
  <c r="AG1909"/>
  <c r="AG1908"/>
  <c r="AE1909"/>
  <c r="AE1908"/>
  <c r="AH1908"/>
  <c r="AH1909"/>
  <c r="AF2283"/>
  <c r="AF2282"/>
  <c r="AH2283"/>
  <c r="AH2282"/>
  <c r="AF1262"/>
  <c r="AF1263"/>
  <c r="AI1263"/>
  <c r="AI1262"/>
  <c r="AG1263"/>
  <c r="AG1262"/>
  <c r="AF1463"/>
  <c r="AF1462"/>
  <c r="AI1462"/>
  <c r="AI1463"/>
  <c r="AG3339"/>
  <c r="AG3338"/>
  <c r="AE3339"/>
  <c r="AE3338"/>
  <c r="AH3338"/>
  <c r="AH3339"/>
  <c r="AG2318"/>
  <c r="AG2319"/>
  <c r="AE2318"/>
  <c r="AE2319"/>
  <c r="AH2518"/>
  <c r="AH2519"/>
  <c r="AF2518"/>
  <c r="AF2519"/>
  <c r="AI2519"/>
  <c r="AI2518"/>
  <c r="AE2513"/>
  <c r="AE2512"/>
  <c r="AH2513"/>
  <c r="AH2512"/>
  <c r="AH3247"/>
  <c r="AH3246"/>
  <c r="AF3246"/>
  <c r="AF3247"/>
  <c r="AI3247"/>
  <c r="AI3246"/>
  <c r="AH3447"/>
  <c r="AH3446"/>
  <c r="AF3447"/>
  <c r="AF3446"/>
  <c r="AG386"/>
  <c r="AG387"/>
  <c r="AE386"/>
  <c r="AE387"/>
  <c r="AH387"/>
  <c r="AH386"/>
  <c r="AF1144"/>
  <c r="AF1145"/>
  <c r="AI1144"/>
  <c r="AI1145"/>
  <c r="AE1545"/>
  <c r="AE1544"/>
  <c r="AH1545"/>
  <c r="AH1544"/>
  <c r="AF1544"/>
  <c r="AF1545"/>
  <c r="AF1187"/>
  <c r="AF1186"/>
  <c r="AE1186"/>
  <c r="AE1187"/>
  <c r="AI2744"/>
  <c r="AI2745"/>
  <c r="AH2744"/>
  <c r="AH2745"/>
  <c r="AE2745"/>
  <c r="AE2744"/>
  <c r="AI3136"/>
  <c r="AI3137"/>
  <c r="AE3137"/>
  <c r="AE3136"/>
  <c r="AI2243"/>
  <c r="AI2242"/>
  <c r="AF2242"/>
  <c r="AF2243"/>
  <c r="AE2242"/>
  <c r="AE2243"/>
  <c r="AI620"/>
  <c r="AI621"/>
  <c r="AG621"/>
  <c r="AG620"/>
  <c r="AH821"/>
  <c r="AH820"/>
  <c r="AF820"/>
  <c r="AF821"/>
  <c r="AI821"/>
  <c r="AI820"/>
  <c r="AF3170"/>
  <c r="AF3171"/>
  <c r="AI3171"/>
  <c r="AI3170"/>
  <c r="AG1548"/>
  <c r="AG1549"/>
  <c r="AE1549"/>
  <c r="AE1548"/>
  <c r="AH1548"/>
  <c r="AH1549"/>
  <c r="AH1749"/>
  <c r="AH1748"/>
  <c r="AF1748"/>
  <c r="AF1749"/>
  <c r="AI2177"/>
  <c r="AI2176"/>
  <c r="AH2177"/>
  <c r="AH2176"/>
  <c r="AE2176"/>
  <c r="AE2177"/>
  <c r="AE2476"/>
  <c r="AE2477"/>
  <c r="AH2476"/>
  <c r="AH2477"/>
  <c r="AE2677"/>
  <c r="AE2676"/>
  <c r="AH2676"/>
  <c r="AH2677"/>
  <c r="AF2677"/>
  <c r="AF2676"/>
  <c r="AF407"/>
  <c r="AF406"/>
  <c r="AI406"/>
  <c r="AI407"/>
  <c r="AI1432"/>
  <c r="AI1433"/>
  <c r="AG1433"/>
  <c r="AG1432"/>
  <c r="AE1433"/>
  <c r="AE1432"/>
  <c r="AH1449"/>
  <c r="AH1448"/>
  <c r="AF1449"/>
  <c r="AF1448"/>
  <c r="AI1240"/>
  <c r="AI1241"/>
  <c r="AG1241"/>
  <c r="AG1240"/>
  <c r="AE1240"/>
  <c r="AE1241"/>
  <c r="AI1257"/>
  <c r="AI1256"/>
  <c r="AG1256"/>
  <c r="AG1257"/>
  <c r="AI3344"/>
  <c r="AI3345"/>
  <c r="AG3344"/>
  <c r="AG3345"/>
  <c r="AE3344"/>
  <c r="AE3345"/>
  <c r="AI3360"/>
  <c r="AI3361"/>
  <c r="AG3361"/>
  <c r="AG3360"/>
  <c r="AG3409"/>
  <c r="AG3408"/>
  <c r="AE3408"/>
  <c r="AE3409"/>
  <c r="AH3408"/>
  <c r="AH3409"/>
  <c r="AE3424"/>
  <c r="AE3425"/>
  <c r="AH3424"/>
  <c r="AH3425"/>
  <c r="AI1688"/>
  <c r="AI1689"/>
  <c r="AG1689"/>
  <c r="AG1688"/>
  <c r="AE1689"/>
  <c r="AE1688"/>
  <c r="AG1705"/>
  <c r="AG1704"/>
  <c r="AE1705"/>
  <c r="AE1704"/>
  <c r="AE1497"/>
  <c r="AE1496"/>
  <c r="AH1497"/>
  <c r="AH1496"/>
  <c r="AF1497"/>
  <c r="AF1496"/>
  <c r="AI1513"/>
  <c r="AI1512"/>
  <c r="AG1512"/>
  <c r="AG1513"/>
  <c r="AH2846"/>
  <c r="AH2847"/>
  <c r="AF2847"/>
  <c r="AF2846"/>
  <c r="AI2846"/>
  <c r="AI2847"/>
  <c r="AF2854"/>
  <c r="AF2855"/>
  <c r="AI2854"/>
  <c r="AI2855"/>
  <c r="AE2878"/>
  <c r="AE2879"/>
  <c r="AH2878"/>
  <c r="AH2879"/>
  <c r="AF2879"/>
  <c r="AF2878"/>
  <c r="AG2887"/>
  <c r="AG2886"/>
  <c r="AE2887"/>
  <c r="AE2886"/>
  <c r="AG2015"/>
  <c r="AG2014"/>
  <c r="AE2015"/>
  <c r="AE2014"/>
  <c r="AH2014"/>
  <c r="AH2015"/>
  <c r="AE2022"/>
  <c r="AE2023"/>
  <c r="AH2022"/>
  <c r="AH2023"/>
  <c r="AF1918"/>
  <c r="AF1919"/>
  <c r="AI1919"/>
  <c r="AI1918"/>
  <c r="AG1918"/>
  <c r="AG1919"/>
  <c r="AG1926"/>
  <c r="AG1927"/>
  <c r="AE1926"/>
  <c r="AE1927"/>
  <c r="AE1951"/>
  <c r="AE1950"/>
  <c r="AH1950"/>
  <c r="AH1951"/>
  <c r="AF1950"/>
  <c r="AF1951"/>
  <c r="AF1958"/>
  <c r="AF1959"/>
  <c r="AI1958"/>
  <c r="AI1959"/>
  <c r="AI1983"/>
  <c r="AI1982"/>
  <c r="AG1983"/>
  <c r="AG1982"/>
  <c r="AE1983"/>
  <c r="AE1982"/>
  <c r="AF1991"/>
  <c r="AF1990"/>
  <c r="AI1990"/>
  <c r="AI1991"/>
  <c r="AE1118"/>
  <c r="AE1119"/>
  <c r="AH1119"/>
  <c r="AH1118"/>
  <c r="AF1119"/>
  <c r="AF1118"/>
  <c r="AI1127"/>
  <c r="AI1126"/>
  <c r="AG1126"/>
  <c r="AG1127"/>
  <c r="AG1023"/>
  <c r="AG1022"/>
  <c r="AE1022"/>
  <c r="AE1023"/>
  <c r="AH1023"/>
  <c r="AH1022"/>
  <c r="AE1030"/>
  <c r="AE1031"/>
  <c r="AH1031"/>
  <c r="AH1030"/>
  <c r="AI253"/>
  <c r="AI252"/>
  <c r="AG253"/>
  <c r="AG252"/>
  <c r="AE252"/>
  <c r="AE253"/>
  <c r="AE261"/>
  <c r="AE260"/>
  <c r="AH260"/>
  <c r="AH261"/>
  <c r="AF284"/>
  <c r="AF285"/>
  <c r="AI284"/>
  <c r="AI285"/>
  <c r="AG284"/>
  <c r="AG285"/>
  <c r="AG292"/>
  <c r="AG293"/>
  <c r="AE293"/>
  <c r="AE292"/>
  <c r="AH2457"/>
  <c r="AH2456"/>
  <c r="AF2456"/>
  <c r="AF2457"/>
  <c r="AI2457"/>
  <c r="AI2456"/>
  <c r="AF2473"/>
  <c r="AF2472"/>
  <c r="AI2472"/>
  <c r="AI2473"/>
  <c r="AI2265"/>
  <c r="AI2264"/>
  <c r="AG2265"/>
  <c r="AG2264"/>
  <c r="AE2265"/>
  <c r="AE2264"/>
  <c r="AG2280"/>
  <c r="AG2281"/>
  <c r="AE2281"/>
  <c r="AE2280"/>
  <c r="AH381"/>
  <c r="AH380"/>
  <c r="AF380"/>
  <c r="AF381"/>
  <c r="AI381"/>
  <c r="AI380"/>
  <c r="AI389"/>
  <c r="AI388"/>
  <c r="AG388"/>
  <c r="AG389"/>
  <c r="AE413"/>
  <c r="AE412"/>
  <c r="AH412"/>
  <c r="AH413"/>
  <c r="AF412"/>
  <c r="AF413"/>
  <c r="AE420"/>
  <c r="AE421"/>
  <c r="AH420"/>
  <c r="AH421"/>
  <c r="AH2713"/>
  <c r="AH2712"/>
  <c r="AF2713"/>
  <c r="AF2712"/>
  <c r="AI2712"/>
  <c r="AI2713"/>
  <c r="AF2729"/>
  <c r="AF2728"/>
  <c r="AI2729"/>
  <c r="AI2728"/>
  <c r="AI2521"/>
  <c r="AI2520"/>
  <c r="AG2520"/>
  <c r="AG2521"/>
  <c r="AE2520"/>
  <c r="AE2521"/>
  <c r="AG2536"/>
  <c r="AG2537"/>
  <c r="AE2536"/>
  <c r="AE2537"/>
  <c r="AF3359"/>
  <c r="AF3358"/>
  <c r="AI3358"/>
  <c r="AI3359"/>
  <c r="AG3358"/>
  <c r="AG3359"/>
  <c r="AI3366"/>
  <c r="AI3367"/>
  <c r="AG3367"/>
  <c r="AG3366"/>
  <c r="AG3391"/>
  <c r="AG3390"/>
  <c r="AE3390"/>
  <c r="AE3391"/>
  <c r="AH3391"/>
  <c r="AH3390"/>
  <c r="AE3398"/>
  <c r="AE3399"/>
  <c r="AH3399"/>
  <c r="AH3398"/>
  <c r="AI2526"/>
  <c r="AI2527"/>
  <c r="AG2527"/>
  <c r="AG2526"/>
  <c r="AE2526"/>
  <c r="AE2527"/>
  <c r="AI2534"/>
  <c r="AI2535"/>
  <c r="AG2534"/>
  <c r="AG2535"/>
  <c r="AH2431"/>
  <c r="AH2430"/>
  <c r="AF2431"/>
  <c r="AF2430"/>
  <c r="AI2431"/>
  <c r="AI2430"/>
  <c r="AG2439"/>
  <c r="AG2438"/>
  <c r="AE2438"/>
  <c r="AE2439"/>
  <c r="AG2463"/>
  <c r="AG2462"/>
  <c r="AE2463"/>
  <c r="AE2462"/>
  <c r="AH2463"/>
  <c r="AH2462"/>
  <c r="AF2471"/>
  <c r="AF2470"/>
  <c r="AI2470"/>
  <c r="AI2471"/>
  <c r="AF2495"/>
  <c r="AF2494"/>
  <c r="AI2495"/>
  <c r="AI2494"/>
  <c r="AG2494"/>
  <c r="AG2495"/>
  <c r="AF2503"/>
  <c r="AF2502"/>
  <c r="AI2502"/>
  <c r="AI2503"/>
  <c r="AE1631"/>
  <c r="AE1630"/>
  <c r="AH1630"/>
  <c r="AH1631"/>
  <c r="AF1630"/>
  <c r="AF1631"/>
  <c r="AF1639"/>
  <c r="AF1638"/>
  <c r="AI1638"/>
  <c r="AI1639"/>
  <c r="AF1534"/>
  <c r="AF1535"/>
  <c r="AI1535"/>
  <c r="AI1534"/>
  <c r="AG1534"/>
  <c r="AG1535"/>
  <c r="AH1543"/>
  <c r="AH1542"/>
  <c r="AF1542"/>
  <c r="AF1543"/>
  <c r="AE1788"/>
  <c r="AE1789"/>
  <c r="AH1788"/>
  <c r="AH1789"/>
  <c r="AF1788"/>
  <c r="AF1789"/>
  <c r="AH1796"/>
  <c r="AH1797"/>
  <c r="AF1797"/>
  <c r="AF1796"/>
  <c r="AH1821"/>
  <c r="AH1820"/>
  <c r="AF1821"/>
  <c r="AF1820"/>
  <c r="AI1821"/>
  <c r="AI1820"/>
  <c r="AE1828"/>
  <c r="AE1829"/>
  <c r="AH1829"/>
  <c r="AH1828"/>
  <c r="AI957"/>
  <c r="AI956"/>
  <c r="AG957"/>
  <c r="AG956"/>
  <c r="AE956"/>
  <c r="AE957"/>
  <c r="AF965"/>
  <c r="AF964"/>
  <c r="AI965"/>
  <c r="AI964"/>
  <c r="AI860"/>
  <c r="AI861"/>
  <c r="AG861"/>
  <c r="AG860"/>
  <c r="AE860"/>
  <c r="AE861"/>
  <c r="AG868"/>
  <c r="AG869"/>
  <c r="AE868"/>
  <c r="AE869"/>
  <c r="AI1916"/>
  <c r="AI1917"/>
  <c r="AG1916"/>
  <c r="AG1917"/>
  <c r="AE1916"/>
  <c r="AE1917"/>
  <c r="AG1924"/>
  <c r="AG1925"/>
  <c r="AE1925"/>
  <c r="AE1924"/>
  <c r="AG1949"/>
  <c r="AG1948"/>
  <c r="AE1949"/>
  <c r="AE1948"/>
  <c r="AH1949"/>
  <c r="AH1948"/>
  <c r="AH1956"/>
  <c r="AH1957"/>
  <c r="AF1956"/>
  <c r="AF1957"/>
  <c r="AI1085"/>
  <c r="AI1084"/>
  <c r="AG1085"/>
  <c r="AG1084"/>
  <c r="AE1085"/>
  <c r="AE1084"/>
  <c r="AE1093"/>
  <c r="AE1092"/>
  <c r="AH1092"/>
  <c r="AH1093"/>
  <c r="AE988"/>
  <c r="AE989"/>
  <c r="AH988"/>
  <c r="AH989"/>
  <c r="AF989"/>
  <c r="AF988"/>
  <c r="AG996"/>
  <c r="AG997"/>
  <c r="AE996"/>
  <c r="AE997"/>
  <c r="AH2585"/>
  <c r="AH2584"/>
  <c r="AF2585"/>
  <c r="AF2584"/>
  <c r="AI2585"/>
  <c r="AI2584"/>
  <c r="AH2600"/>
  <c r="AH2601"/>
  <c r="AF2600"/>
  <c r="AF2601"/>
  <c r="AE2649"/>
  <c r="AE2648"/>
  <c r="AH2649"/>
  <c r="AH2648"/>
  <c r="AF2649"/>
  <c r="AF2648"/>
  <c r="AI2665"/>
  <c r="AI2664"/>
  <c r="AG2665"/>
  <c r="AG2664"/>
  <c r="AG921"/>
  <c r="AG920"/>
  <c r="AE921"/>
  <c r="AE920"/>
  <c r="AH921"/>
  <c r="AH920"/>
  <c r="AE937"/>
  <c r="AE936"/>
  <c r="AH937"/>
  <c r="AH936"/>
  <c r="AF729"/>
  <c r="AF728"/>
  <c r="AI728"/>
  <c r="AI729"/>
  <c r="AG728"/>
  <c r="AG729"/>
  <c r="AG744"/>
  <c r="AG745"/>
  <c r="AE744"/>
  <c r="AE745"/>
  <c r="AE793"/>
  <c r="AE792"/>
  <c r="AH793"/>
  <c r="AH792"/>
  <c r="AF793"/>
  <c r="AF792"/>
  <c r="AF808"/>
  <c r="AF809"/>
  <c r="AI808"/>
  <c r="AI809"/>
  <c r="AI856"/>
  <c r="AI857"/>
  <c r="AG857"/>
  <c r="AG856"/>
  <c r="AE857"/>
  <c r="AE856"/>
  <c r="AF873"/>
  <c r="AF872"/>
  <c r="AI872"/>
  <c r="AI873"/>
  <c r="AG3166"/>
  <c r="AG3167"/>
  <c r="AE3166"/>
  <c r="AE3167"/>
  <c r="AH3166"/>
  <c r="AH3167"/>
  <c r="AE3175"/>
  <c r="AE3174"/>
  <c r="AH3174"/>
  <c r="AH3175"/>
  <c r="AI3071"/>
  <c r="AI3070"/>
  <c r="AG3070"/>
  <c r="AG3071"/>
  <c r="AE3070"/>
  <c r="AE3071"/>
  <c r="AF3078"/>
  <c r="AF3079"/>
  <c r="AI3079"/>
  <c r="AI3078"/>
  <c r="AF2301"/>
  <c r="AF2300"/>
  <c r="AI2301"/>
  <c r="AI2300"/>
  <c r="AG2301"/>
  <c r="AG2300"/>
  <c r="AF2309"/>
  <c r="AF2308"/>
  <c r="AI2309"/>
  <c r="AI2308"/>
  <c r="AH2333"/>
  <c r="AH2332"/>
  <c r="AF2332"/>
  <c r="AF2333"/>
  <c r="AI2333"/>
  <c r="AI2332"/>
  <c r="AH2341"/>
  <c r="AH2340"/>
  <c r="AF2341"/>
  <c r="AF2340"/>
  <c r="AE1469"/>
  <c r="AE1468"/>
  <c r="AH1469"/>
  <c r="AH1468"/>
  <c r="AF1469"/>
  <c r="AF1468"/>
  <c r="AI1477"/>
  <c r="AI1476"/>
  <c r="AG1477"/>
  <c r="AG1476"/>
  <c r="AF1372"/>
  <c r="AF1373"/>
  <c r="AI1373"/>
  <c r="AI1372"/>
  <c r="AG1372"/>
  <c r="AG1373"/>
  <c r="AE1381"/>
  <c r="AE1380"/>
  <c r="AH1380"/>
  <c r="AH1381"/>
  <c r="AE2429"/>
  <c r="AE2428"/>
  <c r="AH2429"/>
  <c r="AH2428"/>
  <c r="AF2428"/>
  <c r="AF2429"/>
  <c r="AE2437"/>
  <c r="AE2436"/>
  <c r="AH2436"/>
  <c r="AH2437"/>
  <c r="AG2461"/>
  <c r="AG2460"/>
  <c r="AE2460"/>
  <c r="AE2461"/>
  <c r="AH2461"/>
  <c r="AH2460"/>
  <c r="AF2469"/>
  <c r="AF2468"/>
  <c r="AI2469"/>
  <c r="AI2468"/>
  <c r="AE1596"/>
  <c r="AE1597"/>
  <c r="AH1597"/>
  <c r="AH1596"/>
  <c r="AF1596"/>
  <c r="AF1597"/>
  <c r="AI1604"/>
  <c r="AI1605"/>
  <c r="AG1604"/>
  <c r="AG1605"/>
  <c r="AF1500"/>
  <c r="AF1501"/>
  <c r="AI1501"/>
  <c r="AI1500"/>
  <c r="AG1501"/>
  <c r="AG1500"/>
  <c r="AE1508"/>
  <c r="AE1509"/>
  <c r="AH1509"/>
  <c r="AH1508"/>
  <c r="AE3601"/>
  <c r="AE3600"/>
  <c r="AH3600"/>
  <c r="AH3601"/>
  <c r="AF3601"/>
  <c r="AF3600"/>
  <c r="AF4"/>
  <c r="AF5"/>
  <c r="AI5"/>
  <c r="AI4"/>
  <c r="AH29"/>
  <c r="AH28"/>
  <c r="AF29"/>
  <c r="AF28"/>
  <c r="AI28"/>
  <c r="AI29"/>
  <c r="AG36"/>
  <c r="AG37"/>
  <c r="AE37"/>
  <c r="AE36"/>
  <c r="AH1944"/>
  <c r="AH1945"/>
  <c r="AF1944"/>
  <c r="AF1945"/>
  <c r="AI1944"/>
  <c r="AI1945"/>
  <c r="AI1961"/>
  <c r="AI1960"/>
  <c r="AG1961"/>
  <c r="AG1960"/>
  <c r="AG1752"/>
  <c r="AG1753"/>
  <c r="AE1752"/>
  <c r="AE1753"/>
  <c r="AH1752"/>
  <c r="AH1753"/>
  <c r="AG1769"/>
  <c r="AG1768"/>
  <c r="AE1768"/>
  <c r="AE1769"/>
  <c r="AF1817"/>
  <c r="AF1816"/>
  <c r="AI1816"/>
  <c r="AI1817"/>
  <c r="AG1816"/>
  <c r="AG1817"/>
  <c r="AF1832"/>
  <c r="AF1833"/>
  <c r="AI1833"/>
  <c r="AI1832"/>
  <c r="AE1881"/>
  <c r="AE1880"/>
  <c r="AH1881"/>
  <c r="AH1880"/>
  <c r="AF1880"/>
  <c r="AF1881"/>
  <c r="AF1896"/>
  <c r="AF1897"/>
  <c r="AI1897"/>
  <c r="AI1896"/>
  <c r="AI153"/>
  <c r="AI152"/>
  <c r="AG152"/>
  <c r="AG153"/>
  <c r="AE152"/>
  <c r="AE153"/>
  <c r="AI168"/>
  <c r="AI169"/>
  <c r="AG168"/>
  <c r="AG169"/>
  <c r="AF3582"/>
  <c r="AF3583"/>
  <c r="AI3582"/>
  <c r="AI3583"/>
  <c r="AG3583"/>
  <c r="AG3582"/>
  <c r="AG3591"/>
  <c r="AG3590"/>
  <c r="AE3590"/>
  <c r="AE3591"/>
  <c r="AG609"/>
  <c r="AG608"/>
  <c r="AE609"/>
  <c r="AE608"/>
  <c r="AH608"/>
  <c r="AH609"/>
  <c r="AE624"/>
  <c r="AE625"/>
  <c r="AH625"/>
  <c r="AH624"/>
  <c r="AE416"/>
  <c r="AE417"/>
  <c r="AH417"/>
  <c r="AH416"/>
  <c r="AF416"/>
  <c r="AF417"/>
  <c r="AF432"/>
  <c r="AF433"/>
  <c r="AI432"/>
  <c r="AI433"/>
  <c r="AI2966"/>
  <c r="AI2967"/>
  <c r="AG2966"/>
  <c r="AG2967"/>
  <c r="AE2967"/>
  <c r="AE2966"/>
  <c r="AF1430"/>
  <c r="AF1431"/>
  <c r="AI1431"/>
  <c r="AI1430"/>
  <c r="AD1430" l="1"/>
  <c r="AD1431"/>
  <c r="D2966" i="12"/>
  <c r="D2967"/>
  <c r="AD2967" i="1"/>
  <c r="AD2966"/>
  <c r="AD433"/>
  <c r="AD432"/>
  <c r="D417" i="12"/>
  <c r="D416"/>
  <c r="D625"/>
  <c r="D624"/>
  <c r="D608"/>
  <c r="D609"/>
  <c r="D3591"/>
  <c r="D3590"/>
  <c r="AD3583" i="1"/>
  <c r="AD3582"/>
  <c r="AD169"/>
  <c r="AD168"/>
  <c r="D153" i="12"/>
  <c r="D152"/>
  <c r="AD152" i="1"/>
  <c r="AD153"/>
  <c r="AD1896"/>
  <c r="AD1897"/>
  <c r="D1880" i="12"/>
  <c r="D1881"/>
  <c r="AD1832" i="1"/>
  <c r="AD1833"/>
  <c r="AD1817"/>
  <c r="AD1816"/>
  <c r="D1769" i="12"/>
  <c r="D1768"/>
  <c r="D1753"/>
  <c r="D1752"/>
  <c r="AD1960" i="1"/>
  <c r="AD1961"/>
  <c r="AD1945"/>
  <c r="AD1944"/>
  <c r="D36" i="12"/>
  <c r="D37"/>
  <c r="AD29" i="1"/>
  <c r="AD28"/>
  <c r="AD4"/>
  <c r="AD5"/>
  <c r="D3600" i="12"/>
  <c r="D3601"/>
  <c r="D1509"/>
  <c r="D1508"/>
  <c r="AD1500" i="1"/>
  <c r="AD1501"/>
  <c r="AD1605"/>
  <c r="AD1604"/>
  <c r="D1597" i="12"/>
  <c r="D1596"/>
  <c r="AD2468" i="1"/>
  <c r="AD2469"/>
  <c r="D2461" i="12"/>
  <c r="D2460"/>
  <c r="D2436"/>
  <c r="D2437"/>
  <c r="D2428"/>
  <c r="D2429"/>
  <c r="D1380"/>
  <c r="D1381"/>
  <c r="AD1372" i="1"/>
  <c r="AD1373"/>
  <c r="AD1476"/>
  <c r="AD1477"/>
  <c r="D1468" i="12"/>
  <c r="D1469"/>
  <c r="AD2332" i="1"/>
  <c r="AD2333"/>
  <c r="AD2308"/>
  <c r="AD2309"/>
  <c r="AD2300"/>
  <c r="AD2301"/>
  <c r="AD3078"/>
  <c r="AD3079"/>
  <c r="D3071" i="12"/>
  <c r="D3070"/>
  <c r="AD3070" i="1"/>
  <c r="AD3071"/>
  <c r="D3174" i="12"/>
  <c r="D3175"/>
  <c r="D3167"/>
  <c r="D3166"/>
  <c r="AD873" i="1"/>
  <c r="AD872"/>
  <c r="D856" i="12"/>
  <c r="D857"/>
  <c r="AD857" i="1"/>
  <c r="AD856"/>
  <c r="AD809"/>
  <c r="AD808"/>
  <c r="D792" i="12"/>
  <c r="D793"/>
  <c r="D745"/>
  <c r="D744"/>
  <c r="AD729" i="1"/>
  <c r="AD728"/>
  <c r="D936" i="12"/>
  <c r="D937"/>
  <c r="D920"/>
  <c r="D921"/>
  <c r="AD2664" i="1"/>
  <c r="AD2665"/>
  <c r="D2648" i="12"/>
  <c r="D2649"/>
  <c r="AD2584" i="1"/>
  <c r="AD2585"/>
  <c r="D997" i="12"/>
  <c r="D996"/>
  <c r="D989"/>
  <c r="D988"/>
  <c r="D1092"/>
  <c r="D1093"/>
  <c r="D1084"/>
  <c r="D1085"/>
  <c r="AD1084" i="1"/>
  <c r="AD1085"/>
  <c r="D1948" i="12"/>
  <c r="D1949"/>
  <c r="D1924"/>
  <c r="D1925"/>
  <c r="D1917"/>
  <c r="D1916"/>
  <c r="AD1917" i="1"/>
  <c r="AD1916"/>
  <c r="D869" i="12"/>
  <c r="D868"/>
  <c r="D861"/>
  <c r="D860"/>
  <c r="AD861" i="1"/>
  <c r="AD860"/>
  <c r="AD964"/>
  <c r="AD965"/>
  <c r="D957" i="12"/>
  <c r="D956"/>
  <c r="AD956" i="1"/>
  <c r="AD957"/>
  <c r="D1829" i="12"/>
  <c r="D1828"/>
  <c r="AD1820" i="1"/>
  <c r="AD1821"/>
  <c r="D1789" i="12"/>
  <c r="D1788"/>
  <c r="AD1534" i="1"/>
  <c r="AD1535"/>
  <c r="AD1639"/>
  <c r="AD1638"/>
  <c r="D1630" i="12"/>
  <c r="D1631"/>
  <c r="AD2503" i="1"/>
  <c r="AD2502"/>
  <c r="AD2494"/>
  <c r="AD2495"/>
  <c r="AD2471"/>
  <c r="AD2470"/>
  <c r="D2462" i="12"/>
  <c r="D2463"/>
  <c r="D2439"/>
  <c r="D2438"/>
  <c r="AD2430" i="1"/>
  <c r="AD2431"/>
  <c r="AD2535"/>
  <c r="AD2534"/>
  <c r="D2527" i="12"/>
  <c r="D2526"/>
  <c r="AD2527" i="1"/>
  <c r="AD2526"/>
  <c r="D3399" i="12"/>
  <c r="D3398"/>
  <c r="D3391"/>
  <c r="D3390"/>
  <c r="AD3367" i="1"/>
  <c r="AD3366"/>
  <c r="AD3359"/>
  <c r="AD3358"/>
  <c r="D2537" i="12"/>
  <c r="D2536"/>
  <c r="D2521"/>
  <c r="D2520"/>
  <c r="AD2520" i="1"/>
  <c r="AD2521"/>
  <c r="AD2728"/>
  <c r="AD2729"/>
  <c r="AD2713"/>
  <c r="AD2712"/>
  <c r="D421" i="12"/>
  <c r="D420"/>
  <c r="D412"/>
  <c r="D413"/>
  <c r="AD388" i="1"/>
  <c r="AD389"/>
  <c r="AD380"/>
  <c r="AD381"/>
  <c r="D2280" i="12"/>
  <c r="D2281"/>
  <c r="D2264"/>
  <c r="D2265"/>
  <c r="AD2264" i="1"/>
  <c r="AD2265"/>
  <c r="AD2473"/>
  <c r="AD2472"/>
  <c r="AD2456"/>
  <c r="AD2457"/>
  <c r="D292" i="12"/>
  <c r="D293"/>
  <c r="AD285" i="1"/>
  <c r="AD284"/>
  <c r="D260" i="12"/>
  <c r="D261"/>
  <c r="D253"/>
  <c r="D252"/>
  <c r="AD252" i="1"/>
  <c r="AD253"/>
  <c r="D1031" i="12"/>
  <c r="D1030"/>
  <c r="D1023"/>
  <c r="D1022"/>
  <c r="AD1126" i="1"/>
  <c r="AD1127"/>
  <c r="D1119" i="12"/>
  <c r="D1118"/>
  <c r="AD1991" i="1"/>
  <c r="AD1990"/>
  <c r="D1982" i="12"/>
  <c r="D1983"/>
  <c r="AD1982" i="1"/>
  <c r="AD1983"/>
  <c r="AD1959"/>
  <c r="AD1958"/>
  <c r="D1950" i="12"/>
  <c r="D1951"/>
  <c r="D1927"/>
  <c r="D1926"/>
  <c r="AD1918" i="1"/>
  <c r="AD1919"/>
  <c r="D2023" i="12"/>
  <c r="D2022"/>
  <c r="D2014"/>
  <c r="D2015"/>
  <c r="D2886"/>
  <c r="D2887"/>
  <c r="D2879"/>
  <c r="D2878"/>
  <c r="AD2855" i="1"/>
  <c r="AD2854"/>
  <c r="AD2847"/>
  <c r="AD2846"/>
  <c r="AD1512"/>
  <c r="AD1513"/>
  <c r="D1496" i="12"/>
  <c r="D1497"/>
  <c r="D1704"/>
  <c r="D1705"/>
  <c r="D1688"/>
  <c r="D1689"/>
  <c r="AD1689" i="1"/>
  <c r="AD1688"/>
  <c r="D3425" i="12"/>
  <c r="D3424"/>
  <c r="D3409"/>
  <c r="D3408"/>
  <c r="AD3361" i="1"/>
  <c r="AD3360"/>
  <c r="D3345" i="12"/>
  <c r="D3344"/>
  <c r="AD3345" i="1"/>
  <c r="AD3344"/>
  <c r="AD1256"/>
  <c r="AD1257"/>
  <c r="D1241" i="12"/>
  <c r="D1240"/>
  <c r="AD1241" i="1"/>
  <c r="AD1240"/>
  <c r="D1432" i="12"/>
  <c r="D1433"/>
  <c r="AD1433" i="1"/>
  <c r="AD1432"/>
  <c r="AD407"/>
  <c r="AD406"/>
  <c r="D2676" i="12"/>
  <c r="D2677"/>
  <c r="D2477"/>
  <c r="D2476"/>
  <c r="D2177"/>
  <c r="D2176"/>
  <c r="AD2176" i="1"/>
  <c r="AD2177"/>
  <c r="D1548" i="12"/>
  <c r="D1549"/>
  <c r="AD3170" i="1"/>
  <c r="AD3171"/>
  <c r="AD820"/>
  <c r="AD821"/>
  <c r="AD621"/>
  <c r="AD620"/>
  <c r="D2243" i="12"/>
  <c r="D2242"/>
  <c r="AD2242" i="1"/>
  <c r="AD2243"/>
  <c r="D3136" i="12"/>
  <c r="D3137"/>
  <c r="AD3137" i="1"/>
  <c r="AD3136"/>
  <c r="D2744" i="12"/>
  <c r="D2745"/>
  <c r="AD2745" i="1"/>
  <c r="AD2744"/>
  <c r="D1187" i="12"/>
  <c r="D1186"/>
  <c r="D1544"/>
  <c r="D1545"/>
  <c r="AD1145" i="1"/>
  <c r="AD1144"/>
  <c r="D387" i="12"/>
  <c r="D386"/>
  <c r="AD3246" i="1"/>
  <c r="AD3247"/>
  <c r="D2512" i="12"/>
  <c r="D2513"/>
  <c r="AD2518" i="1"/>
  <c r="AD2519"/>
  <c r="D2319" i="12"/>
  <c r="D2318"/>
  <c r="D3338"/>
  <c r="D3339"/>
  <c r="AD1463" i="1"/>
  <c r="AD1462"/>
  <c r="AD1262"/>
  <c r="AD1263"/>
  <c r="D1908" i="12"/>
  <c r="D1909"/>
  <c r="AD3330" i="1"/>
  <c r="AD3331"/>
  <c r="AD981"/>
  <c r="AD980"/>
  <c r="AD781"/>
  <c r="AD780"/>
  <c r="D2402" i="12"/>
  <c r="D2403"/>
  <c r="D53"/>
  <c r="D52"/>
  <c r="D3312"/>
  <c r="D3313"/>
  <c r="D1475"/>
  <c r="D1474"/>
  <c r="D1209"/>
  <c r="D1208"/>
  <c r="AD418" i="1"/>
  <c r="AD419"/>
  <c r="D17" i="12"/>
  <c r="D16"/>
  <c r="AD3407" i="1"/>
  <c r="AD3406"/>
  <c r="D2833" i="12"/>
  <c r="D2832"/>
  <c r="AD2678" i="1"/>
  <c r="AD2679"/>
  <c r="D2478" i="12"/>
  <c r="D2479"/>
  <c r="AD3499" i="1"/>
  <c r="AD3498"/>
  <c r="D1751" i="12"/>
  <c r="D1750"/>
  <c r="D1550"/>
  <c r="D1551"/>
  <c r="D2571"/>
  <c r="D2570"/>
  <c r="D695"/>
  <c r="D694"/>
  <c r="AD495" i="1"/>
  <c r="AD494"/>
  <c r="AD1515"/>
  <c r="AD1514"/>
  <c r="AD2082"/>
  <c r="AD2083"/>
  <c r="D2083" i="12"/>
  <c r="D2082"/>
  <c r="AD1953" i="1"/>
  <c r="AD1952"/>
  <c r="AD3026"/>
  <c r="AD3027"/>
  <c r="AD1042"/>
  <c r="AD1043"/>
  <c r="D3034" i="12"/>
  <c r="D3035"/>
  <c r="D243"/>
  <c r="D242"/>
  <c r="D2234"/>
  <c r="D2235"/>
  <c r="AD2224" i="1"/>
  <c r="AD2225"/>
  <c r="D337" i="12"/>
  <c r="D336"/>
  <c r="D378"/>
  <c r="D379"/>
  <c r="AD2709" i="1"/>
  <c r="AD2708"/>
  <c r="AD2508"/>
  <c r="AD2509"/>
  <c r="AD3187"/>
  <c r="AD3186"/>
  <c r="D2259" i="12"/>
  <c r="D2258"/>
  <c r="D3323"/>
  <c r="D3322"/>
  <c r="D1430"/>
  <c r="D1431"/>
  <c r="D432"/>
  <c r="D433"/>
  <c r="AD416" i="1"/>
  <c r="AD417"/>
  <c r="AD625"/>
  <c r="AD624"/>
  <c r="AD608"/>
  <c r="AD609"/>
  <c r="AD3590"/>
  <c r="AD3591"/>
  <c r="D3582" i="12"/>
  <c r="D3583"/>
  <c r="D169"/>
  <c r="D168"/>
  <c r="D1896"/>
  <c r="D1897"/>
  <c r="AD1881" i="1"/>
  <c r="AD1880"/>
  <c r="D1832" i="12"/>
  <c r="D1833"/>
  <c r="D1817"/>
  <c r="D1816"/>
  <c r="AD1768" i="1"/>
  <c r="AD1769"/>
  <c r="AD1753"/>
  <c r="AD1752"/>
  <c r="D1960" i="12"/>
  <c r="D1961"/>
  <c r="D1944"/>
  <c r="D1945"/>
  <c r="AD37" i="1"/>
  <c r="AD36"/>
  <c r="D28" i="12"/>
  <c r="D29"/>
  <c r="D5"/>
  <c r="D4"/>
  <c r="AD3600" i="1"/>
  <c r="AD3601"/>
  <c r="AD1508"/>
  <c r="AD1509"/>
  <c r="D1501" i="12"/>
  <c r="D1500"/>
  <c r="D1604"/>
  <c r="D1605"/>
  <c r="AD1597" i="1"/>
  <c r="AD1596"/>
  <c r="D2469" i="12"/>
  <c r="D2468"/>
  <c r="AD2460" i="1"/>
  <c r="AD2461"/>
  <c r="AD2436"/>
  <c r="AD2437"/>
  <c r="AD2429"/>
  <c r="AD2428"/>
  <c r="AD1380"/>
  <c r="AD1381"/>
  <c r="D1372" i="12"/>
  <c r="D1373"/>
  <c r="D1477"/>
  <c r="D1476"/>
  <c r="AD1468" i="1"/>
  <c r="AD1469"/>
  <c r="D2340" i="12"/>
  <c r="D2341"/>
  <c r="AD2340" i="1"/>
  <c r="AD2341"/>
  <c r="D2333" i="12"/>
  <c r="D2332"/>
  <c r="D2309"/>
  <c r="D2308"/>
  <c r="D2301"/>
  <c r="D2300"/>
  <c r="D3079"/>
  <c r="D3078"/>
  <c r="AD3175" i="1"/>
  <c r="AD3174"/>
  <c r="AD3167"/>
  <c r="AD3166"/>
  <c r="D872" i="12"/>
  <c r="D873"/>
  <c r="D809"/>
  <c r="D808"/>
  <c r="AD792" i="1"/>
  <c r="AD793"/>
  <c r="AD744"/>
  <c r="AD745"/>
  <c r="D729" i="12"/>
  <c r="D728"/>
  <c r="AD936" i="1"/>
  <c r="AD937"/>
  <c r="AD920"/>
  <c r="AD921"/>
  <c r="D2665" i="12"/>
  <c r="D2664"/>
  <c r="AD2649" i="1"/>
  <c r="AD2648"/>
  <c r="D2601" i="12"/>
  <c r="D2600"/>
  <c r="AD2601" i="1"/>
  <c r="AD2600"/>
  <c r="D2585" i="12"/>
  <c r="D2584"/>
  <c r="AD997" i="1"/>
  <c r="AD996"/>
  <c r="AD988"/>
  <c r="AD989"/>
  <c r="AD1092"/>
  <c r="AD1093"/>
  <c r="D1957" i="12"/>
  <c r="D1956"/>
  <c r="AD1956" i="1"/>
  <c r="AD1957"/>
  <c r="AD1949"/>
  <c r="AD1948"/>
  <c r="AD1925"/>
  <c r="AD1924"/>
  <c r="AD869"/>
  <c r="AD868"/>
  <c r="D964" i="12"/>
  <c r="D965"/>
  <c r="AD1828" i="1"/>
  <c r="AD1829"/>
  <c r="D1820" i="12"/>
  <c r="D1821"/>
  <c r="D1797"/>
  <c r="D1796"/>
  <c r="AD1797" i="1"/>
  <c r="AD1796"/>
  <c r="AD1789"/>
  <c r="AD1788"/>
  <c r="D1542" i="12"/>
  <c r="D1543"/>
  <c r="AD1543" i="1"/>
  <c r="AD1542"/>
  <c r="D1535" i="12"/>
  <c r="D1534"/>
  <c r="D1638"/>
  <c r="D1639"/>
  <c r="AD1631" i="1"/>
  <c r="AD1630"/>
  <c r="D2503" i="12"/>
  <c r="D2502"/>
  <c r="D2495"/>
  <c r="D2494"/>
  <c r="D2471"/>
  <c r="D2470"/>
  <c r="AD2462" i="1"/>
  <c r="AD2463"/>
  <c r="AD2439"/>
  <c r="AD2438"/>
  <c r="D2431" i="12"/>
  <c r="D2430"/>
  <c r="D2534"/>
  <c r="D2535"/>
  <c r="AD3398" i="1"/>
  <c r="AD3399"/>
  <c r="AD3390"/>
  <c r="AD3391"/>
  <c r="D3366" i="12"/>
  <c r="D3367"/>
  <c r="D3358"/>
  <c r="D3359"/>
  <c r="AD2536" i="1"/>
  <c r="AD2537"/>
  <c r="D2729" i="12"/>
  <c r="D2728"/>
  <c r="D2713"/>
  <c r="D2712"/>
  <c r="AD420" i="1"/>
  <c r="AD421"/>
  <c r="AD412"/>
  <c r="AD413"/>
  <c r="D388" i="12"/>
  <c r="D389"/>
  <c r="D381"/>
  <c r="D380"/>
  <c r="AD2280" i="1"/>
  <c r="AD2281"/>
  <c r="D2473" i="12"/>
  <c r="D2472"/>
  <c r="D2456"/>
  <c r="D2457"/>
  <c r="AD293" i="1"/>
  <c r="AD292"/>
  <c r="D284" i="12"/>
  <c r="D285"/>
  <c r="AD261" i="1"/>
  <c r="AD260"/>
  <c r="AD1031"/>
  <c r="AD1030"/>
  <c r="AD1023"/>
  <c r="AD1022"/>
  <c r="D1127" i="12"/>
  <c r="D1126"/>
  <c r="AD1119" i="1"/>
  <c r="AD1118"/>
  <c r="D1991" i="12"/>
  <c r="D1990"/>
  <c r="D1959"/>
  <c r="D1958"/>
  <c r="AD1950" i="1"/>
  <c r="AD1951"/>
  <c r="AD1926"/>
  <c r="AD1927"/>
  <c r="D1918" i="12"/>
  <c r="D1919"/>
  <c r="AD2022" i="1"/>
  <c r="AD2023"/>
  <c r="AD2014"/>
  <c r="AD2015"/>
  <c r="AD2887"/>
  <c r="AD2886"/>
  <c r="AD2879"/>
  <c r="AD2878"/>
  <c r="D2855" i="12"/>
  <c r="D2854"/>
  <c r="D2847"/>
  <c r="D2846"/>
  <c r="D1512"/>
  <c r="D1513"/>
  <c r="AD1496" i="1"/>
  <c r="AD1497"/>
  <c r="AD1705"/>
  <c r="AD1704"/>
  <c r="AD3424"/>
  <c r="AD3425"/>
  <c r="AD3409"/>
  <c r="AD3408"/>
  <c r="D3360" i="12"/>
  <c r="D3361"/>
  <c r="D1256"/>
  <c r="D1257"/>
  <c r="D1448"/>
  <c r="D1449"/>
  <c r="AD1448" i="1"/>
  <c r="AD1449"/>
  <c r="D407" i="12"/>
  <c r="D406"/>
  <c r="AD2676" i="1"/>
  <c r="AD2677"/>
  <c r="AD2477"/>
  <c r="AD2476"/>
  <c r="D1748" i="12"/>
  <c r="D1749"/>
  <c r="AD1748" i="1"/>
  <c r="AD1749"/>
  <c r="AD1549"/>
  <c r="AD1548"/>
  <c r="D3171" i="12"/>
  <c r="D3170"/>
  <c r="D821"/>
  <c r="D820"/>
  <c r="D620"/>
  <c r="D621"/>
  <c r="AD1186" i="1"/>
  <c r="AD1187"/>
  <c r="AD1544"/>
  <c r="AD1545"/>
  <c r="D1144" i="12"/>
  <c r="D1145"/>
  <c r="AD386" i="1"/>
  <c r="AD387"/>
  <c r="D3446" i="12"/>
  <c r="D3447"/>
  <c r="AD3446" i="1"/>
  <c r="AD3447"/>
  <c r="D3247" i="12"/>
  <c r="D3246"/>
  <c r="AD2513" i="1"/>
  <c r="AD2512"/>
  <c r="D2518" i="12"/>
  <c r="D2519"/>
  <c r="AD2318" i="1"/>
  <c r="AD2319"/>
  <c r="AD3338"/>
  <c r="AD3339"/>
  <c r="D1463" i="12"/>
  <c r="D1462"/>
  <c r="D1262"/>
  <c r="D1263"/>
  <c r="AD2282" i="1"/>
  <c r="AD2283"/>
  <c r="D2282" i="12"/>
  <c r="D2283"/>
  <c r="AD1909" i="1"/>
  <c r="AD1908"/>
  <c r="D1708" i="12"/>
  <c r="D1709"/>
  <c r="AD1709" i="1"/>
  <c r="AD1708"/>
  <c r="D3330" i="12"/>
  <c r="D3331"/>
  <c r="D980"/>
  <c r="D981"/>
  <c r="D781"/>
  <c r="D780"/>
  <c r="AD2403" i="1"/>
  <c r="AD2402"/>
  <c r="AD52"/>
  <c r="AD53"/>
  <c r="AD3313"/>
  <c r="AD3312"/>
  <c r="AD1475"/>
  <c r="AD1474"/>
  <c r="D1608" i="12"/>
  <c r="D1609"/>
  <c r="AD1609" i="1"/>
  <c r="AD1608"/>
  <c r="AD1208"/>
  <c r="AD1209"/>
  <c r="D418" i="12"/>
  <c r="D419"/>
  <c r="AD16" i="1"/>
  <c r="AD17"/>
  <c r="D3407" i="12"/>
  <c r="D3406"/>
  <c r="AD2832" i="1"/>
  <c r="AD2833"/>
  <c r="D2679" i="12"/>
  <c r="D2678"/>
  <c r="AD2479" i="1"/>
  <c r="AD2478"/>
  <c r="D3498" i="12"/>
  <c r="D3499"/>
  <c r="AD1750" i="1"/>
  <c r="AD1751"/>
  <c r="AD1550"/>
  <c r="AD1551"/>
  <c r="AD2571"/>
  <c r="AD2570"/>
  <c r="AD695"/>
  <c r="AD694"/>
  <c r="D495" i="12"/>
  <c r="D494"/>
  <c r="D1514"/>
  <c r="D1515"/>
  <c r="D1952"/>
  <c r="D1953"/>
  <c r="D3026"/>
  <c r="D3027"/>
  <c r="D2098"/>
  <c r="D2099"/>
  <c r="AD2099" i="1"/>
  <c r="AD2098"/>
  <c r="D1042" i="12"/>
  <c r="D1043"/>
  <c r="AD3035" i="1"/>
  <c r="AD3034"/>
  <c r="AD242"/>
  <c r="AD243"/>
  <c r="AD2234"/>
  <c r="AD2235"/>
  <c r="D2224" i="12"/>
  <c r="D2225"/>
  <c r="D1307"/>
  <c r="D1306"/>
  <c r="AD1307" i="1"/>
  <c r="AD1306"/>
  <c r="AD336"/>
  <c r="AD337"/>
  <c r="D3564" i="12"/>
  <c r="D3565"/>
  <c r="AD3564" i="1"/>
  <c r="AD3565"/>
  <c r="AD379"/>
  <c r="AD378"/>
  <c r="D2708" i="12"/>
  <c r="D2709"/>
  <c r="D2508"/>
  <c r="D2509"/>
  <c r="D3187"/>
  <c r="D3186"/>
  <c r="AD2258" i="1"/>
  <c r="AD2259"/>
  <c r="D1331" i="12"/>
  <c r="D1330"/>
  <c r="AD1330" i="1"/>
  <c r="AD1331"/>
  <c r="AD3322"/>
  <c r="AD3323"/>
  <c r="AD274"/>
  <c r="AD275"/>
  <c r="AD2267"/>
  <c r="AD2266"/>
  <c r="AD2544"/>
  <c r="AD2545"/>
  <c r="AD1467"/>
  <c r="AD1466"/>
  <c r="D657" i="12"/>
  <c r="D656"/>
  <c r="D256"/>
  <c r="D257"/>
  <c r="D538"/>
  <c r="D539"/>
  <c r="D2997"/>
  <c r="D2996"/>
  <c r="AD2796" i="1"/>
  <c r="AD2797"/>
  <c r="AD2817"/>
  <c r="AD2816"/>
  <c r="D1941" i="12"/>
  <c r="D1940"/>
  <c r="D659"/>
  <c r="D658"/>
  <c r="AD1682" i="1"/>
  <c r="AD1683"/>
  <c r="AD1943"/>
  <c r="AD1942"/>
  <c r="D2766" i="12"/>
  <c r="D2767"/>
  <c r="AD1520" i="1"/>
  <c r="AD1521"/>
  <c r="AD2038"/>
  <c r="AD2039"/>
  <c r="AD1838"/>
  <c r="AD1839"/>
  <c r="AD2859"/>
  <c r="AD2858"/>
  <c r="D1111" i="12"/>
  <c r="D1110"/>
  <c r="AD911" i="1"/>
  <c r="AD910"/>
  <c r="D1931" i="12"/>
  <c r="D1930"/>
  <c r="AD874" i="1"/>
  <c r="AD875"/>
  <c r="AD1888"/>
  <c r="AD1889"/>
  <c r="D454" i="12"/>
  <c r="D455"/>
  <c r="AD3168" i="1"/>
  <c r="AD3169"/>
  <c r="D3152" i="12"/>
  <c r="D3153"/>
  <c r="AD3105" i="1"/>
  <c r="AD3104"/>
  <c r="AD3088"/>
  <c r="AD3089"/>
  <c r="D2567" i="12"/>
  <c r="D2566"/>
  <c r="AD2567" i="1"/>
  <c r="AD2566"/>
  <c r="D2558" i="12"/>
  <c r="D2559"/>
  <c r="D2662"/>
  <c r="D2663"/>
  <c r="D2654"/>
  <c r="D2655"/>
  <c r="D3526"/>
  <c r="D3527"/>
  <c r="AD3519" i="1"/>
  <c r="AD3518"/>
  <c r="D3494" i="12"/>
  <c r="D3495"/>
  <c r="D3462"/>
  <c r="D3463"/>
  <c r="AD3558" i="1"/>
  <c r="AD3559"/>
  <c r="AD3551"/>
  <c r="AD3550"/>
  <c r="AD1640"/>
  <c r="AD1641"/>
  <c r="AD1624"/>
  <c r="AD1625"/>
  <c r="D1576" i="12"/>
  <c r="D1577"/>
  <c r="AD1576" i="1"/>
  <c r="AD1577"/>
  <c r="AD1560"/>
  <c r="AD1561"/>
  <c r="D484" i="12"/>
  <c r="D485"/>
  <c r="D580"/>
  <c r="D581"/>
  <c r="D1444"/>
  <c r="D1445"/>
  <c r="AD1445" i="1"/>
  <c r="AD1444"/>
  <c r="AD1436"/>
  <c r="AD1437"/>
  <c r="D1412" i="12"/>
  <c r="D1413"/>
  <c r="AD357" i="1"/>
  <c r="AD356"/>
  <c r="AD453"/>
  <c r="AD452"/>
  <c r="AD1317"/>
  <c r="AD1316"/>
  <c r="D1308" i="12"/>
  <c r="D1309"/>
  <c r="AD1285" i="1"/>
  <c r="AD1284"/>
  <c r="AD1277"/>
  <c r="AD1276"/>
  <c r="AD2054"/>
  <c r="AD2055"/>
  <c r="D2150" i="12"/>
  <c r="D2151"/>
  <c r="D2142"/>
  <c r="D2143"/>
  <c r="AD3014" i="1"/>
  <c r="AD3015"/>
  <c r="AD2982"/>
  <c r="AD2983"/>
  <c r="D2975" i="12"/>
  <c r="D2974"/>
  <c r="D2950"/>
  <c r="D2951"/>
  <c r="AD2950" i="1"/>
  <c r="AD2951"/>
  <c r="AD2943"/>
  <c r="AD2942"/>
  <c r="AD3047"/>
  <c r="AD3046"/>
  <c r="D3039" i="12"/>
  <c r="D3038"/>
  <c r="D617"/>
  <c r="D616"/>
  <c r="AD600" i="1"/>
  <c r="AD601"/>
  <c r="D553" i="12"/>
  <c r="D552"/>
  <c r="D3552"/>
  <c r="D3553"/>
  <c r="AD3552" i="1"/>
  <c r="AD3553"/>
  <c r="AD3537"/>
  <c r="AD3536"/>
  <c r="D68" i="12"/>
  <c r="D69"/>
  <c r="AD61" i="1"/>
  <c r="AD60"/>
  <c r="D933" i="12"/>
  <c r="D932"/>
  <c r="AD932" i="1"/>
  <c r="AD933"/>
  <c r="D901" i="12"/>
  <c r="D900"/>
  <c r="AD892" i="1"/>
  <c r="AD893"/>
  <c r="AD3296"/>
  <c r="AD3297"/>
  <c r="D3280" i="12"/>
  <c r="D3281"/>
  <c r="AD3489" i="1"/>
  <c r="AD3488"/>
  <c r="AD3472"/>
  <c r="AD3473"/>
  <c r="AD805"/>
  <c r="AD804"/>
  <c r="AD796"/>
  <c r="AD797"/>
  <c r="D772" i="12"/>
  <c r="D773"/>
  <c r="AD2812" i="1"/>
  <c r="AD2813"/>
  <c r="D715" i="12"/>
  <c r="D714"/>
  <c r="AD3177" i="1"/>
  <c r="AD3176"/>
  <c r="AD1153"/>
  <c r="AD1152"/>
  <c r="AD2579"/>
  <c r="AD2578"/>
  <c r="D1779" i="12"/>
  <c r="D1778"/>
  <c r="AD1778" i="1"/>
  <c r="AD1779"/>
  <c r="D851" i="12"/>
  <c r="D850"/>
  <c r="AD2842" i="1"/>
  <c r="AD2843"/>
  <c r="AD3448"/>
  <c r="AD3449"/>
  <c r="AD1915"/>
  <c r="AD1914"/>
  <c r="D1296" i="12"/>
  <c r="D1297"/>
  <c r="D1184"/>
  <c r="D1185"/>
  <c r="D1633"/>
  <c r="D1632"/>
  <c r="AD1633" i="1"/>
  <c r="AD1632"/>
  <c r="AD1810"/>
  <c r="AD1811"/>
  <c r="D1011" i="12"/>
  <c r="D1010"/>
  <c r="AD3003" i="1"/>
  <c r="AD3002"/>
  <c r="D82" i="12"/>
  <c r="D83"/>
  <c r="AD2075" i="1"/>
  <c r="AD2074"/>
  <c r="D1146" i="12"/>
  <c r="D1147"/>
  <c r="AD1147" i="1"/>
  <c r="AD1146"/>
  <c r="D3277" i="12"/>
  <c r="D3276"/>
  <c r="AD91" i="1"/>
  <c r="AD90"/>
  <c r="D1141" i="12"/>
  <c r="D1140"/>
  <c r="AD940" i="1"/>
  <c r="AD941"/>
  <c r="AD2563"/>
  <c r="AD2562"/>
  <c r="D212" i="12"/>
  <c r="D213"/>
  <c r="D12"/>
  <c r="D13"/>
  <c r="AD1634" i="1"/>
  <c r="AD1635"/>
  <c r="D2184" i="12"/>
  <c r="D2185"/>
  <c r="AD2185" i="1"/>
  <c r="AD2184"/>
  <c r="AD1785"/>
  <c r="AD1784"/>
  <c r="D707" i="12"/>
  <c r="D706"/>
  <c r="D72"/>
  <c r="D73"/>
  <c r="AD72" i="1"/>
  <c r="AD73"/>
  <c r="AD3438"/>
  <c r="AD3439"/>
  <c r="D3438" i="12"/>
  <c r="D3439"/>
  <c r="D2839"/>
  <c r="D2838"/>
  <c r="D1121"/>
  <c r="D1120"/>
  <c r="AD1910" i="1"/>
  <c r="AD1911"/>
  <c r="D1710" i="12"/>
  <c r="D1711"/>
  <c r="D983"/>
  <c r="D982"/>
  <c r="D1803"/>
  <c r="D1802"/>
  <c r="D746"/>
  <c r="D747"/>
  <c r="AD372" i="1"/>
  <c r="AD373"/>
  <c r="D1795" i="12"/>
  <c r="D1794"/>
  <c r="AD2505" i="1"/>
  <c r="AD2504"/>
  <c r="D2105" i="12"/>
  <c r="D2104"/>
  <c r="D648"/>
  <c r="D649"/>
  <c r="AD648" i="1"/>
  <c r="AD649"/>
  <c r="AD3480"/>
  <c r="AD3481"/>
  <c r="D2671" i="12"/>
  <c r="D2670"/>
  <c r="AD1249" i="1"/>
  <c r="AD1248"/>
  <c r="D2071" i="12"/>
  <c r="D2070"/>
  <c r="AD2070" i="1"/>
  <c r="AD2071"/>
  <c r="AD1871"/>
  <c r="AD1870"/>
  <c r="D2890" i="12"/>
  <c r="D2891"/>
  <c r="D1143"/>
  <c r="D1142"/>
  <c r="AD942" i="1"/>
  <c r="AD943"/>
  <c r="AD1962"/>
  <c r="AD1963"/>
  <c r="AD215"/>
  <c r="AD214"/>
  <c r="D14" i="12"/>
  <c r="D15"/>
  <c r="D1035"/>
  <c r="D1034"/>
  <c r="D2651"/>
  <c r="D2650"/>
  <c r="AD832" i="1"/>
  <c r="AD833"/>
  <c r="D370" i="12"/>
  <c r="D371"/>
  <c r="AD2363" i="1"/>
  <c r="AD2362"/>
  <c r="D2363" i="12"/>
  <c r="D2362"/>
  <c r="D2480"/>
  <c r="D2481"/>
  <c r="D1435"/>
  <c r="D1434"/>
  <c r="AD1434" i="1"/>
  <c r="AD1435"/>
  <c r="D593" i="12"/>
  <c r="D592"/>
  <c r="AD193" i="1"/>
  <c r="AD192"/>
  <c r="AD506"/>
  <c r="AD507"/>
  <c r="AD2837"/>
  <c r="AD2836"/>
  <c r="D2836" i="12"/>
  <c r="D2837"/>
  <c r="D2497"/>
  <c r="D2496"/>
  <c r="AD2036" i="1"/>
  <c r="AD2037"/>
  <c r="D1836" i="12"/>
  <c r="D1837"/>
  <c r="AD3459" i="1"/>
  <c r="AD3458"/>
  <c r="D1109" i="12"/>
  <c r="D1108"/>
  <c r="D909"/>
  <c r="D908"/>
  <c r="AD2530" i="1"/>
  <c r="AD2531"/>
  <c r="D181" i="12"/>
  <c r="D180"/>
  <c r="D3569"/>
  <c r="D3568"/>
  <c r="AD1603" i="1"/>
  <c r="AD1602"/>
  <c r="D1864" i="12"/>
  <c r="D1865"/>
  <c r="AD1864" i="1"/>
  <c r="AD1865"/>
  <c r="AD2276"/>
  <c r="AD2277"/>
  <c r="D423" i="12"/>
  <c r="D422"/>
  <c r="AD414" i="1"/>
  <c r="AD415"/>
  <c r="AD390"/>
  <c r="AD391"/>
  <c r="D383" i="12"/>
  <c r="D382"/>
  <c r="D487"/>
  <c r="D486"/>
  <c r="AD479" i="1"/>
  <c r="AD478"/>
  <c r="AD1350"/>
  <c r="AD1351"/>
  <c r="AD1343"/>
  <c r="AD1342"/>
  <c r="D1319" i="12"/>
  <c r="D1318"/>
  <c r="D2822"/>
  <c r="D2823"/>
  <c r="AD2822" i="1"/>
  <c r="AD2823"/>
  <c r="AD2918"/>
  <c r="AD2919"/>
  <c r="D2910" i="12"/>
  <c r="D2911"/>
  <c r="D360"/>
  <c r="D361"/>
  <c r="AD360" i="1"/>
  <c r="AD361"/>
  <c r="AD297"/>
  <c r="AD296"/>
  <c r="AD281"/>
  <c r="AD280"/>
  <c r="D2695" i="12"/>
  <c r="D2694"/>
  <c r="AD2694" i="1"/>
  <c r="AD2695"/>
  <c r="AD2791"/>
  <c r="AD2790"/>
  <c r="D2783" i="12"/>
  <c r="D2782"/>
  <c r="AD104" i="1"/>
  <c r="AD105"/>
  <c r="AD89"/>
  <c r="AD88"/>
  <c r="D40" i="12"/>
  <c r="D41"/>
  <c r="AD41" i="1"/>
  <c r="AD40"/>
  <c r="D25" i="12"/>
  <c r="D24"/>
  <c r="D839"/>
  <c r="D838"/>
  <c r="AD839" i="1"/>
  <c r="AD838"/>
  <c r="AD830"/>
  <c r="AD831"/>
  <c r="AD806"/>
  <c r="AD807"/>
  <c r="D798" i="12"/>
  <c r="D799"/>
  <c r="D2310"/>
  <c r="D2311"/>
  <c r="D2303"/>
  <c r="D2302"/>
  <c r="AD2406" i="1"/>
  <c r="AD2407"/>
  <c r="AD2399"/>
  <c r="AD2398"/>
  <c r="AD3271"/>
  <c r="AD3270"/>
  <c r="AD3263"/>
  <c r="AD3262"/>
  <c r="D3238" i="12"/>
  <c r="D3239"/>
  <c r="AD3230" i="1"/>
  <c r="AD3231"/>
  <c r="D2182" i="12"/>
  <c r="D2183"/>
  <c r="AD2174" i="1"/>
  <c r="AD2175"/>
  <c r="D2278" i="12"/>
  <c r="D2279"/>
  <c r="AD2279" i="1"/>
  <c r="AD2278"/>
  <c r="AD2270"/>
  <c r="AD2271"/>
  <c r="AD3143"/>
  <c r="AD3142"/>
  <c r="D3135" i="12"/>
  <c r="D3134"/>
  <c r="AD3110" i="1"/>
  <c r="AD3111"/>
  <c r="D3103" i="12"/>
  <c r="D3102"/>
  <c r="D775"/>
  <c r="D774"/>
  <c r="D767"/>
  <c r="D766"/>
  <c r="D870"/>
  <c r="D871"/>
  <c r="AD870" i="1"/>
  <c r="AD871"/>
  <c r="AD862"/>
  <c r="AD863"/>
  <c r="AD1735"/>
  <c r="AD1734"/>
  <c r="D1727" i="12"/>
  <c r="D1726"/>
  <c r="D1703"/>
  <c r="D1702"/>
  <c r="D647"/>
  <c r="D646"/>
  <c r="D639"/>
  <c r="D638"/>
  <c r="D743"/>
  <c r="D742"/>
  <c r="AD743" i="1"/>
  <c r="AD742"/>
  <c r="AD735"/>
  <c r="AD734"/>
  <c r="AD1607"/>
  <c r="AD1606"/>
  <c r="AD1599"/>
  <c r="AD1598"/>
  <c r="AD1574"/>
  <c r="AD1575"/>
  <c r="AD1566"/>
  <c r="AD1567"/>
  <c r="D263" i="12"/>
  <c r="D262"/>
  <c r="AD262" i="1"/>
  <c r="AD263"/>
  <c r="AD255"/>
  <c r="AD254"/>
  <c r="D359" i="12"/>
  <c r="D358"/>
  <c r="D1223"/>
  <c r="D1222"/>
  <c r="AD1215" i="1"/>
  <c r="AD1214"/>
  <c r="D1190" i="12"/>
  <c r="D1191"/>
  <c r="AD1191" i="1"/>
  <c r="AD1190"/>
  <c r="D135" i="12"/>
  <c r="D134"/>
  <c r="AD135" i="1"/>
  <c r="AD134"/>
  <c r="AD231"/>
  <c r="AD230"/>
  <c r="D1094" i="12"/>
  <c r="D1095"/>
  <c r="D1086"/>
  <c r="D1087"/>
  <c r="AD1063" i="1"/>
  <c r="AD1062"/>
  <c r="D1055" i="12"/>
  <c r="D1054"/>
  <c r="AD327" i="1"/>
  <c r="AD326"/>
  <c r="AD318"/>
  <c r="AD319"/>
  <c r="D294" i="12"/>
  <c r="D295"/>
  <c r="AD295" i="1"/>
  <c r="AD294"/>
  <c r="AD287"/>
  <c r="AD286"/>
  <c r="D1798" i="12"/>
  <c r="D1799"/>
  <c r="AD1790" i="1"/>
  <c r="AD1791"/>
  <c r="AD1895"/>
  <c r="AD1894"/>
  <c r="AD1887"/>
  <c r="AD1886"/>
  <c r="D2759" i="12"/>
  <c r="D2758"/>
  <c r="AD2751" i="1"/>
  <c r="AD2750"/>
  <c r="D2726" i="12"/>
  <c r="D2727"/>
  <c r="AD2718" i="1"/>
  <c r="AD2719"/>
  <c r="D1670" i="12"/>
  <c r="D1671"/>
  <c r="AD1671" i="1"/>
  <c r="AD1670"/>
  <c r="AD1662"/>
  <c r="AD1663"/>
  <c r="D1766" i="12"/>
  <c r="D1767"/>
  <c r="AD1767" i="1"/>
  <c r="AD1766"/>
  <c r="AD1758"/>
  <c r="AD1759"/>
  <c r="D2631" i="12"/>
  <c r="D2630"/>
  <c r="AD2630" i="1"/>
  <c r="AD2631"/>
  <c r="D2623" i="12"/>
  <c r="D2622"/>
  <c r="AD2598" i="1"/>
  <c r="AD2599"/>
  <c r="D2590" i="12"/>
  <c r="D2591"/>
  <c r="D1286"/>
  <c r="D1287"/>
  <c r="AD1287" i="1"/>
  <c r="AD1286"/>
  <c r="AD1279"/>
  <c r="AD1278"/>
  <c r="AD1382"/>
  <c r="AD1383"/>
  <c r="AD1375"/>
  <c r="AD1374"/>
  <c r="D2246" i="12"/>
  <c r="D2247"/>
  <c r="AD2239" i="1"/>
  <c r="AD2238"/>
  <c r="D2214" i="12"/>
  <c r="D2215"/>
  <c r="AD2206" i="1"/>
  <c r="AD2207"/>
  <c r="AD1158"/>
  <c r="AD1159"/>
  <c r="AD1150"/>
  <c r="AD1151"/>
  <c r="AD1255"/>
  <c r="AD1254"/>
  <c r="D1246" i="12"/>
  <c r="D1247"/>
  <c r="D2118"/>
  <c r="D2119"/>
  <c r="AD2119" i="1"/>
  <c r="AD2118"/>
  <c r="D2111" i="12"/>
  <c r="D2110"/>
  <c r="D2086"/>
  <c r="D2087"/>
  <c r="AD2079" i="1"/>
  <c r="AD2078"/>
  <c r="D1394" i="12"/>
  <c r="D1395"/>
  <c r="AD3386" i="1"/>
  <c r="AD3387"/>
  <c r="AD467"/>
  <c r="AD466"/>
  <c r="D2672" i="12"/>
  <c r="D2673"/>
  <c r="D1530"/>
  <c r="D1531"/>
  <c r="D529"/>
  <c r="D528"/>
  <c r="AD129" i="1"/>
  <c r="AD128"/>
  <c r="AD474"/>
  <c r="AD475"/>
  <c r="D3060" i="12"/>
  <c r="D3061"/>
  <c r="D2860"/>
  <c r="D2861"/>
  <c r="AD2944" i="1"/>
  <c r="AD2945"/>
  <c r="D2132" i="12"/>
  <c r="D2133"/>
  <c r="AD2132" i="1"/>
  <c r="AD2133"/>
  <c r="AD1932"/>
  <c r="AD1933"/>
  <c r="AD3554"/>
  <c r="AD3555"/>
  <c r="D1205" i="12"/>
  <c r="D1204"/>
  <c r="AD1005" i="1"/>
  <c r="AD1004"/>
  <c r="AD2627"/>
  <c r="AD2626"/>
  <c r="D148" i="12"/>
  <c r="D149"/>
  <c r="D1571"/>
  <c r="D1570"/>
  <c r="D626"/>
  <c r="D627"/>
  <c r="D2618"/>
  <c r="D2619"/>
  <c r="AD2618" i="1"/>
  <c r="AD2619"/>
  <c r="AD1691"/>
  <c r="AD1690"/>
  <c r="D705" i="12"/>
  <c r="D704"/>
  <c r="D762"/>
  <c r="D763"/>
  <c r="AD3092" i="1"/>
  <c r="AD3093"/>
  <c r="D2892" i="12"/>
  <c r="D2893"/>
  <c r="AD3008" i="1"/>
  <c r="AD3009"/>
  <c r="D2293" i="12"/>
  <c r="D2292"/>
  <c r="D2092"/>
  <c r="D2093"/>
  <c r="D1328"/>
  <c r="D1329"/>
  <c r="D1364"/>
  <c r="D1365"/>
  <c r="D2787"/>
  <c r="D2786"/>
  <c r="AD2786" i="1"/>
  <c r="AD2787"/>
  <c r="AD437"/>
  <c r="AD436"/>
  <c r="AD236"/>
  <c r="AD237"/>
  <c r="D1859" i="12"/>
  <c r="D1858"/>
  <c r="AD2376" i="1"/>
  <c r="AD2377"/>
  <c r="AD1977"/>
  <c r="AD1976"/>
  <c r="D803" i="12"/>
  <c r="D802"/>
  <c r="AD802" i="1"/>
  <c r="AD803"/>
  <c r="AD2454"/>
  <c r="AD2455"/>
  <c r="AD2254"/>
  <c r="AD2255"/>
  <c r="AD3275"/>
  <c r="AD3274"/>
  <c r="AD1527"/>
  <c r="AD1526"/>
  <c r="D1326" i="12"/>
  <c r="D1327"/>
  <c r="AD2347" i="1"/>
  <c r="AD2346"/>
  <c r="D599" i="12"/>
  <c r="D598"/>
  <c r="D399"/>
  <c r="D398"/>
  <c r="D1418"/>
  <c r="D1419"/>
  <c r="AD363" i="1"/>
  <c r="AD362"/>
  <c r="D2720" i="12"/>
  <c r="D2721"/>
  <c r="AD3410" i="1"/>
  <c r="AD3411"/>
  <c r="D1426" i="12"/>
  <c r="D1427"/>
  <c r="D1686"/>
  <c r="D1687"/>
  <c r="D1486"/>
  <c r="D1487"/>
  <c r="AD1486" i="1"/>
  <c r="AD1487"/>
  <c r="AD2507"/>
  <c r="AD2506"/>
  <c r="D759" i="12"/>
  <c r="D758"/>
  <c r="AD1578" i="1"/>
  <c r="AD1579"/>
  <c r="AD2785"/>
  <c r="AD2784"/>
  <c r="D3571" i="12"/>
  <c r="D3570"/>
  <c r="D2642"/>
  <c r="D2643"/>
  <c r="D2129"/>
  <c r="D2128"/>
  <c r="D291"/>
  <c r="D290"/>
  <c r="D1653"/>
  <c r="D1652"/>
  <c r="D1452"/>
  <c r="D1453"/>
  <c r="D3075"/>
  <c r="D3074"/>
  <c r="AD3074" i="1"/>
  <c r="AD3075"/>
  <c r="AD725"/>
  <c r="AD724"/>
  <c r="AD525"/>
  <c r="AD524"/>
  <c r="D2147" i="12"/>
  <c r="D2146"/>
  <c r="D3200"/>
  <c r="D3201"/>
  <c r="AD3201" i="1"/>
  <c r="AD3200"/>
  <c r="AD2809"/>
  <c r="AD2808"/>
  <c r="AD1219"/>
  <c r="AD1218"/>
  <c r="D696" i="12"/>
  <c r="D697"/>
  <c r="AD3351" i="1"/>
  <c r="AD3350"/>
  <c r="AD3150"/>
  <c r="AD3151"/>
  <c r="AD2321"/>
  <c r="AD2320"/>
  <c r="AD2422"/>
  <c r="AD2423"/>
  <c r="AD2222"/>
  <c r="AD2223"/>
  <c r="D3242" i="12"/>
  <c r="D3243"/>
  <c r="D1494"/>
  <c r="D1495"/>
  <c r="AD1494" i="1"/>
  <c r="AD1495"/>
  <c r="AD2314"/>
  <c r="AD2315"/>
  <c r="AD439"/>
  <c r="AD438"/>
  <c r="D238" i="12"/>
  <c r="D239"/>
  <c r="AD1258" i="1"/>
  <c r="AD1259"/>
  <c r="D1259" i="12"/>
  <c r="D1258"/>
  <c r="D884"/>
  <c r="D885"/>
  <c r="AD684" i="1"/>
  <c r="AD685"/>
  <c r="AD2306"/>
  <c r="AD2307"/>
  <c r="D3521" i="12"/>
  <c r="D3520"/>
  <c r="D3120"/>
  <c r="D3121"/>
  <c r="D1672"/>
  <c r="D1673"/>
  <c r="AD1465" i="1"/>
  <c r="AD1464"/>
  <c r="D1594" i="12"/>
  <c r="D1595"/>
  <c r="D512"/>
  <c r="D513"/>
  <c r="AD3124" i="1"/>
  <c r="AD3125"/>
  <c r="AD2024"/>
  <c r="AD2025"/>
  <c r="AD2268"/>
  <c r="AD2269"/>
  <c r="D2373" i="12"/>
  <c r="D2372"/>
  <c r="D2364"/>
  <c r="D2365"/>
  <c r="D3237"/>
  <c r="D3236"/>
  <c r="D3229"/>
  <c r="D3228"/>
  <c r="AD3228" i="1"/>
  <c r="AD3229"/>
  <c r="D3204" i="12"/>
  <c r="D3205"/>
  <c r="D3197"/>
  <c r="D3196"/>
  <c r="AD3173" i="1"/>
  <c r="AD3172"/>
  <c r="D3164" i="12"/>
  <c r="D3165"/>
  <c r="D3261"/>
  <c r="D3260"/>
  <c r="D1073"/>
  <c r="D1072"/>
  <c r="AD1057" i="1"/>
  <c r="AD1056"/>
  <c r="AD1008"/>
  <c r="AD1009"/>
  <c r="D992" i="12"/>
  <c r="D993"/>
  <c r="D1756"/>
  <c r="D1757"/>
  <c r="D1861"/>
  <c r="D1860"/>
  <c r="D1852"/>
  <c r="D1853"/>
  <c r="AD2725" i="1"/>
  <c r="AD2724"/>
  <c r="AD2716"/>
  <c r="AD2717"/>
  <c r="AD2692"/>
  <c r="AD2693"/>
  <c r="D2684" i="12"/>
  <c r="D2685"/>
  <c r="AD2684" i="1"/>
  <c r="AD2685"/>
  <c r="D2660" i="12"/>
  <c r="D2661"/>
  <c r="D2653"/>
  <c r="D2652"/>
  <c r="AD2749" i="1"/>
  <c r="AD2748"/>
  <c r="D49" i="12"/>
  <c r="D48"/>
  <c r="AD32" i="1"/>
  <c r="AD33"/>
  <c r="AD3588"/>
  <c r="AD3589"/>
  <c r="AD3580"/>
  <c r="AD3581"/>
  <c r="D228" i="12"/>
  <c r="D229"/>
  <c r="AD221" i="1"/>
  <c r="AD220"/>
  <c r="D324" i="12"/>
  <c r="D325"/>
  <c r="D316"/>
  <c r="D317"/>
  <c r="D1189"/>
  <c r="D1188"/>
  <c r="AD1180" i="1"/>
  <c r="AD1181"/>
  <c r="D1157" i="12"/>
  <c r="D1156"/>
  <c r="D1149"/>
  <c r="D1148"/>
  <c r="AD1125" i="1"/>
  <c r="AD1124"/>
  <c r="AD1117"/>
  <c r="AD1116"/>
  <c r="D1213" i="12"/>
  <c r="D1212"/>
  <c r="AD1213" i="1"/>
  <c r="AD1212"/>
  <c r="AD2085"/>
  <c r="AD2084"/>
  <c r="D2077" i="12"/>
  <c r="D2076"/>
  <c r="AD2045" i="1"/>
  <c r="AD2044"/>
  <c r="D3549" i="12"/>
  <c r="D3548"/>
  <c r="D113"/>
  <c r="D112"/>
  <c r="AD97" i="1"/>
  <c r="AD96"/>
  <c r="D3421" i="12"/>
  <c r="D3420"/>
  <c r="D3524"/>
  <c r="D3525"/>
  <c r="D3517"/>
  <c r="D3516"/>
  <c r="D3048"/>
  <c r="D3049"/>
  <c r="D3033"/>
  <c r="D3032"/>
  <c r="AD3232" i="1"/>
  <c r="AD3233"/>
  <c r="D3216" i="12"/>
  <c r="D3217"/>
  <c r="D669"/>
  <c r="D668"/>
  <c r="AD637" i="1"/>
  <c r="AD636"/>
  <c r="AD612"/>
  <c r="AD613"/>
  <c r="D604" i="12"/>
  <c r="D605"/>
  <c r="AD605" i="1"/>
  <c r="AD604"/>
  <c r="D708" i="12"/>
  <c r="D709"/>
  <c r="D700"/>
  <c r="D701"/>
  <c r="AD1572" i="1"/>
  <c r="AD1573"/>
  <c r="AD1564"/>
  <c r="AD1565"/>
  <c r="AD1532"/>
  <c r="AD1533"/>
  <c r="D3045" i="12"/>
  <c r="D3044"/>
  <c r="AD3036" i="1"/>
  <c r="AD3037"/>
  <c r="D3140" i="12"/>
  <c r="D3141"/>
  <c r="D3132"/>
  <c r="D3133"/>
  <c r="AD3132" i="1"/>
  <c r="AD3133"/>
  <c r="AD816"/>
  <c r="AD817"/>
  <c r="D801" i="12"/>
  <c r="D800"/>
  <c r="D752"/>
  <c r="D753"/>
  <c r="D736"/>
  <c r="D737"/>
  <c r="D2917"/>
  <c r="D2916"/>
  <c r="D2908"/>
  <c r="D2909"/>
  <c r="AD3013" i="1"/>
  <c r="AD3012"/>
  <c r="D3004" i="12"/>
  <c r="D3005"/>
  <c r="AD3004" i="1"/>
  <c r="AD3005"/>
  <c r="D561" i="12"/>
  <c r="D560"/>
  <c r="AD544" i="1"/>
  <c r="AD545"/>
  <c r="D480" i="12"/>
  <c r="D481"/>
  <c r="D1253"/>
  <c r="D1252"/>
  <c r="D1244"/>
  <c r="D1245"/>
  <c r="AD1341" i="1"/>
  <c r="AD1340"/>
  <c r="AD2213"/>
  <c r="AD2212"/>
  <c r="D2205" i="12"/>
  <c r="D2204"/>
  <c r="AD2204" i="1"/>
  <c r="AD2205"/>
  <c r="AD2180"/>
  <c r="AD2181"/>
  <c r="AD2172"/>
  <c r="AD2173"/>
  <c r="AD2140"/>
  <c r="AD2141"/>
  <c r="AD2244"/>
  <c r="AD2245"/>
  <c r="D2237" i="12"/>
  <c r="D2236"/>
  <c r="AD3100" i="1"/>
  <c r="AD3101"/>
  <c r="AD3077"/>
  <c r="AD3076"/>
  <c r="D3068" i="12"/>
  <c r="D3069"/>
  <c r="AD3069" i="1"/>
  <c r="AD3068"/>
  <c r="AD733"/>
  <c r="AD732"/>
  <c r="D836" i="12"/>
  <c r="D837"/>
  <c r="D828"/>
  <c r="D829"/>
  <c r="D1700"/>
  <c r="D1701"/>
  <c r="AD1693" i="1"/>
  <c r="AD1692"/>
  <c r="D1669" i="12"/>
  <c r="D1668"/>
  <c r="AD1660" i="1"/>
  <c r="AD1661"/>
  <c r="AD1637"/>
  <c r="AD1636"/>
  <c r="D1628" i="12"/>
  <c r="D1629"/>
  <c r="AD1629" i="1"/>
  <c r="AD1628"/>
  <c r="D1724" i="12"/>
  <c r="D1725"/>
  <c r="D2597"/>
  <c r="D2596"/>
  <c r="AD2589" i="1"/>
  <c r="AD2588"/>
  <c r="D2556" i="12"/>
  <c r="D2557"/>
  <c r="AD945" i="1"/>
  <c r="AD944"/>
  <c r="AD928"/>
  <c r="AD929"/>
  <c r="AD689"/>
  <c r="AD688"/>
  <c r="D672" i="12"/>
  <c r="D673"/>
  <c r="AD880" i="1"/>
  <c r="AD881"/>
  <c r="D777" i="12"/>
  <c r="D776"/>
  <c r="AD376" i="1"/>
  <c r="AD377"/>
  <c r="D2" i="12"/>
  <c r="D3"/>
  <c r="AD3063" i="1"/>
  <c r="AD3062"/>
  <c r="D2862" i="12"/>
  <c r="D2863"/>
  <c r="AD1745" i="1"/>
  <c r="AD1744"/>
  <c r="AD2134"/>
  <c r="AD2135"/>
  <c r="AD1934"/>
  <c r="AD1935"/>
  <c r="AD2955"/>
  <c r="AD2954"/>
  <c r="D1079" i="12"/>
  <c r="D1078"/>
  <c r="AD1899" i="1"/>
  <c r="AD1898"/>
  <c r="AD279"/>
  <c r="AD278"/>
  <c r="D1099" i="12"/>
  <c r="D1098"/>
  <c r="D171"/>
  <c r="D170"/>
  <c r="D2073"/>
  <c r="D2072"/>
  <c r="AD2073" i="1"/>
  <c r="AD2072"/>
  <c r="D2962" i="12"/>
  <c r="D2963"/>
  <c r="D3223"/>
  <c r="D3222"/>
  <c r="D2057"/>
  <c r="D2056"/>
  <c r="AD2294" i="1"/>
  <c r="AD2295"/>
  <c r="D2095" i="12"/>
  <c r="D2094"/>
  <c r="AD2094" i="1"/>
  <c r="AD2095"/>
  <c r="D3115" i="12"/>
  <c r="D3114"/>
  <c r="D1366"/>
  <c r="D1367"/>
  <c r="D1167"/>
  <c r="D1166"/>
  <c r="D2186"/>
  <c r="D2187"/>
  <c r="D311"/>
  <c r="D310"/>
  <c r="AD111" i="1"/>
  <c r="AD110"/>
  <c r="D1131" i="12"/>
  <c r="D1130"/>
  <c r="D331"/>
  <c r="D330"/>
  <c r="AD331" i="1"/>
  <c r="AD330"/>
  <c r="D2401" i="12"/>
  <c r="D2400"/>
  <c r="AD3251" i="1"/>
  <c r="AD3250"/>
  <c r="AD2195"/>
  <c r="AD2194"/>
  <c r="AD858"/>
  <c r="AD859"/>
  <c r="AD3320"/>
  <c r="AD3321"/>
  <c r="D1851" i="12"/>
  <c r="D1850"/>
  <c r="AD1424" i="1"/>
  <c r="AD1425"/>
  <c r="D1392" i="12"/>
  <c r="D1393"/>
  <c r="AD923" i="1"/>
  <c r="AD922"/>
  <c r="D3380" i="12"/>
  <c r="D3381"/>
  <c r="D3180"/>
  <c r="D3181"/>
  <c r="D3592"/>
  <c r="D3593"/>
  <c r="AD2324" i="1"/>
  <c r="AD2325"/>
  <c r="D2324" i="12"/>
  <c r="D2325"/>
  <c r="D1408"/>
  <c r="D1409"/>
  <c r="AD1409" i="1"/>
  <c r="AD1408"/>
  <c r="D1525" i="12"/>
  <c r="D1524"/>
  <c r="D1324"/>
  <c r="D1325"/>
  <c r="AD2946" i="1"/>
  <c r="AD2947"/>
  <c r="AD597"/>
  <c r="AD596"/>
  <c r="D397" i="12"/>
  <c r="D396"/>
  <c r="AD2019" i="1"/>
  <c r="AD2018"/>
  <c r="AD2953"/>
  <c r="AD2952"/>
  <c r="AD2552"/>
  <c r="AD2553"/>
  <c r="AD1090"/>
  <c r="AD1091"/>
  <c r="AD840"/>
  <c r="AD841"/>
  <c r="D440" i="12"/>
  <c r="D441"/>
  <c r="D35"/>
  <c r="D34"/>
  <c r="D1777"/>
  <c r="D1776"/>
  <c r="AD1776" i="1"/>
  <c r="AD1777"/>
  <c r="D3540" i="12"/>
  <c r="D3541"/>
  <c r="AD3540" i="1"/>
  <c r="AD3541"/>
  <c r="D3341" i="12"/>
  <c r="D3340"/>
  <c r="AD155" i="1"/>
  <c r="AD154"/>
  <c r="AD2613"/>
  <c r="AD2612"/>
  <c r="D2413" i="12"/>
  <c r="D2412"/>
  <c r="AD2048" i="1"/>
  <c r="AD2049"/>
  <c r="D1556" i="12"/>
  <c r="D1557"/>
  <c r="AD1556" i="1"/>
  <c r="AD1557"/>
  <c r="AD1356"/>
  <c r="AD1357"/>
  <c r="AD2979"/>
  <c r="AD2978"/>
  <c r="D756" i="12"/>
  <c r="D757"/>
  <c r="D556"/>
  <c r="D557"/>
  <c r="AD3264" i="1"/>
  <c r="AD3265"/>
  <c r="D2873" i="12"/>
  <c r="D2872"/>
  <c r="AD1250" i="1"/>
  <c r="AD1251"/>
  <c r="D1417" i="12"/>
  <c r="D1416"/>
  <c r="AD1017" i="1"/>
  <c r="AD1016"/>
  <c r="D322" i="12"/>
  <c r="D323"/>
  <c r="AD3254" i="1"/>
  <c r="AD3255"/>
  <c r="D3054" i="12"/>
  <c r="D3055"/>
  <c r="D952"/>
  <c r="D953"/>
  <c r="D765"/>
  <c r="D764"/>
  <c r="D2976"/>
  <c r="D2977"/>
  <c r="AD3538" i="1"/>
  <c r="AD3539"/>
  <c r="AD2611"/>
  <c r="AD2610"/>
  <c r="D1555" i="12"/>
  <c r="D1554"/>
  <c r="D3547"/>
  <c r="D3546"/>
  <c r="AD3546" i="1"/>
  <c r="AD3547"/>
  <c r="D2746" i="12"/>
  <c r="D2747"/>
  <c r="D3257"/>
  <c r="D3256"/>
  <c r="AD1818" i="1"/>
  <c r="AD1819"/>
  <c r="D1361" i="12"/>
  <c r="D1360"/>
  <c r="D1312"/>
  <c r="D1313"/>
  <c r="AD890" i="1"/>
  <c r="AD891"/>
  <c r="D3220" i="12"/>
  <c r="D3221"/>
  <c r="AD3021" i="1"/>
  <c r="AD3020"/>
  <c r="AD1377"/>
  <c r="AD1376"/>
  <c r="AD2770"/>
  <c r="AD2771"/>
  <c r="AD547"/>
  <c r="AD546"/>
  <c r="AD2800"/>
  <c r="AD2801"/>
  <c r="D912" i="12"/>
  <c r="D913"/>
  <c r="D2216"/>
  <c r="D2217"/>
  <c r="AD2201" i="1"/>
  <c r="AD2200"/>
  <c r="D164" i="12"/>
  <c r="D165"/>
  <c r="D156"/>
  <c r="D157"/>
  <c r="D133"/>
  <c r="D132"/>
  <c r="AD124" i="1"/>
  <c r="AD125"/>
  <c r="D100" i="12"/>
  <c r="D101"/>
  <c r="AD101" i="1"/>
  <c r="AD100"/>
  <c r="AD93"/>
  <c r="AD92"/>
  <c r="AD197"/>
  <c r="AD196"/>
  <c r="D188" i="12"/>
  <c r="D189"/>
  <c r="D1061"/>
  <c r="D1060"/>
  <c r="AD1061" i="1"/>
  <c r="AD1060"/>
  <c r="D1028" i="12"/>
  <c r="D1029"/>
  <c r="AD1020" i="1"/>
  <c r="AD1021"/>
  <c r="D2533" i="12"/>
  <c r="D2532"/>
  <c r="D2525"/>
  <c r="D2524"/>
  <c r="AD2629" i="1"/>
  <c r="AD2628"/>
  <c r="D2620" i="12"/>
  <c r="D2621"/>
  <c r="D3492"/>
  <c r="D3493"/>
  <c r="AD3484" i="1"/>
  <c r="AD3485"/>
  <c r="D3460" i="12"/>
  <c r="D3461"/>
  <c r="D2404"/>
  <c r="D2405"/>
  <c r="AD2405" i="1"/>
  <c r="AD2404"/>
  <c r="D2397" i="12"/>
  <c r="D2396"/>
  <c r="D2500"/>
  <c r="D2501"/>
  <c r="AD2500" i="1"/>
  <c r="AD2501"/>
  <c r="D2493" i="12"/>
  <c r="D2492"/>
  <c r="D3364"/>
  <c r="D3365"/>
  <c r="AD3364" i="1"/>
  <c r="AD3365"/>
  <c r="D3356" i="12"/>
  <c r="D3357"/>
  <c r="AD3332" i="1"/>
  <c r="AD3333"/>
  <c r="AD3325"/>
  <c r="AD3324"/>
  <c r="AD1001"/>
  <c r="AD1000"/>
  <c r="D1193" i="12"/>
  <c r="D1192"/>
  <c r="D1176"/>
  <c r="D1177"/>
  <c r="D2921"/>
  <c r="D2920"/>
  <c r="D2856"/>
  <c r="D2857"/>
  <c r="D2841"/>
  <c r="D2840"/>
  <c r="AD2793" i="1"/>
  <c r="AD2792"/>
  <c r="AD2776"/>
  <c r="AD2777"/>
  <c r="AD2985"/>
  <c r="AD2984"/>
  <c r="D2968" i="12"/>
  <c r="D2969"/>
  <c r="D549"/>
  <c r="D548"/>
  <c r="AD540" i="1"/>
  <c r="AD541"/>
  <c r="D516" i="12"/>
  <c r="D517"/>
  <c r="D2021"/>
  <c r="D2020"/>
  <c r="AD2012" i="1"/>
  <c r="AD2013"/>
  <c r="AD2116"/>
  <c r="AD2117"/>
  <c r="AD2109"/>
  <c r="AD2108"/>
  <c r="AD2980"/>
  <c r="AD2981"/>
  <c r="D2972" i="12"/>
  <c r="D2973"/>
  <c r="AD2949" i="1"/>
  <c r="AD2948"/>
  <c r="D2940" i="12"/>
  <c r="D2941"/>
  <c r="AD1892" i="1"/>
  <c r="AD1893"/>
  <c r="D1884" i="12"/>
  <c r="D1885"/>
  <c r="AD1989" i="1"/>
  <c r="AD1988"/>
  <c r="AD1981"/>
  <c r="AD1980"/>
  <c r="D2853" i="12"/>
  <c r="D2852"/>
  <c r="AD2853" i="1"/>
  <c r="AD2852"/>
  <c r="AD2844"/>
  <c r="AD2845"/>
  <c r="AD2820"/>
  <c r="AD2821"/>
  <c r="D1742" i="12"/>
  <c r="D1743"/>
  <c r="AD2763" i="1"/>
  <c r="AD2762"/>
  <c r="AD1014"/>
  <c r="AD1015"/>
  <c r="D814" i="12"/>
  <c r="D815"/>
  <c r="AD815" i="1"/>
  <c r="AD814"/>
  <c r="D1834" i="12"/>
  <c r="D1835"/>
  <c r="D86"/>
  <c r="D87"/>
  <c r="AD3305" i="1"/>
  <c r="AD3304"/>
  <c r="D3304" i="12"/>
  <c r="D3305"/>
  <c r="D1697"/>
  <c r="D1696"/>
  <c r="AD2899" i="1"/>
  <c r="AD2898"/>
  <c r="AD1970"/>
  <c r="AD1971"/>
  <c r="AD974"/>
  <c r="AD975"/>
  <c r="AD247"/>
  <c r="AD246"/>
  <c r="D47" i="12"/>
  <c r="D46"/>
  <c r="D1067"/>
  <c r="D1066"/>
  <c r="AD139" i="1"/>
  <c r="AD138"/>
  <c r="D1761" i="12"/>
  <c r="D1760"/>
  <c r="AD1761" i="1"/>
  <c r="AD1760"/>
  <c r="D3058" i="12"/>
  <c r="D3059"/>
  <c r="AD2130" i="1"/>
  <c r="AD2131"/>
  <c r="D3195" i="12"/>
  <c r="D3194"/>
  <c r="D2139"/>
  <c r="D2138"/>
  <c r="AD2138" i="1"/>
  <c r="AD2139"/>
  <c r="AD3188"/>
  <c r="AD3189"/>
  <c r="AD2988"/>
  <c r="AD2989"/>
  <c r="AD2260"/>
  <c r="AD2261"/>
  <c r="D2061" i="12"/>
  <c r="D2060"/>
  <c r="AD1216" i="1"/>
  <c r="AD1217"/>
  <c r="AD1333"/>
  <c r="AD1332"/>
  <c r="D1132" i="12"/>
  <c r="D1133"/>
  <c r="AD277" i="1"/>
  <c r="AD276"/>
  <c r="AD2169"/>
  <c r="AD2168"/>
  <c r="D898" i="12"/>
  <c r="D899"/>
  <c r="D712"/>
  <c r="D713"/>
  <c r="AD3544" i="1"/>
  <c r="AD3545"/>
  <c r="AD3031"/>
  <c r="AD3030"/>
  <c r="AD2830"/>
  <c r="AD2831"/>
  <c r="D1681" i="12"/>
  <c r="D1680"/>
  <c r="D1975"/>
  <c r="D1974"/>
  <c r="AD1774" i="1"/>
  <c r="AD1775"/>
  <c r="D2221" i="12"/>
  <c r="D2220"/>
  <c r="D1664"/>
  <c r="D1665"/>
  <c r="AD1492" i="1"/>
  <c r="AD1493"/>
  <c r="D2914" i="12"/>
  <c r="D2915"/>
  <c r="AD2914" i="1"/>
  <c r="AD2915"/>
  <c r="AD565"/>
  <c r="AD564"/>
  <c r="D365" i="12"/>
  <c r="D364"/>
  <c r="AD1986" i="1"/>
  <c r="AD1987"/>
  <c r="D2632" i="12"/>
  <c r="D2633"/>
  <c r="AD2632" i="1"/>
  <c r="AD2633"/>
  <c r="AD2232"/>
  <c r="AD2233"/>
  <c r="D930" i="12"/>
  <c r="D931"/>
  <c r="D1032"/>
  <c r="D1033"/>
  <c r="D633"/>
  <c r="D632"/>
  <c r="AD633" i="1"/>
  <c r="AD632"/>
  <c r="D131" i="12"/>
  <c r="D130"/>
  <c r="D3190"/>
  <c r="D3191"/>
  <c r="AD3190" i="1"/>
  <c r="AD3191"/>
  <c r="AD2000"/>
  <c r="AD2001"/>
  <c r="D2001" i="12"/>
  <c r="D2000"/>
  <c r="AD2063" i="1"/>
  <c r="AD2062"/>
  <c r="D3083" i="12"/>
  <c r="D3082"/>
  <c r="D1206"/>
  <c r="D1207"/>
  <c r="AD1006" i="1"/>
  <c r="AD1007"/>
  <c r="D2594" i="12"/>
  <c r="D2595"/>
  <c r="AD1883" i="1"/>
  <c r="AD1882"/>
  <c r="AD2419"/>
  <c r="AD2418"/>
  <c r="AD1491"/>
  <c r="AD1490"/>
  <c r="D3483" i="12"/>
  <c r="D3482"/>
  <c r="D562"/>
  <c r="D563"/>
  <c r="D2555"/>
  <c r="D2554"/>
  <c r="D1498"/>
  <c r="D1499"/>
  <c r="D977"/>
  <c r="D976"/>
  <c r="AD576" i="1"/>
  <c r="AD577"/>
  <c r="D3157" i="12"/>
  <c r="D3156"/>
  <c r="AD3156" i="1"/>
  <c r="AD3157"/>
  <c r="D2956" i="12"/>
  <c r="D2957"/>
  <c r="AD3145" i="1"/>
  <c r="AD3144"/>
  <c r="D2028" i="12"/>
  <c r="D2029"/>
  <c r="AD2028" i="1"/>
  <c r="AD2029"/>
  <c r="D1088" i="12"/>
  <c r="D1089"/>
  <c r="D1172"/>
  <c r="D1173"/>
  <c r="AD1173" i="1"/>
  <c r="AD1172"/>
  <c r="D972" i="12"/>
  <c r="D973"/>
  <c r="D1651"/>
  <c r="D1650"/>
  <c r="AD1650" i="1"/>
  <c r="AD1651"/>
  <c r="AD722"/>
  <c r="AD723"/>
  <c r="D2715" i="12"/>
  <c r="D2714"/>
  <c r="D107"/>
  <c r="D106"/>
  <c r="AD107" i="1"/>
  <c r="AD106"/>
  <c r="AD2209"/>
  <c r="AD2208"/>
  <c r="D3155" i="12"/>
  <c r="D3154"/>
  <c r="D2227"/>
  <c r="D2226"/>
  <c r="D1171"/>
  <c r="D1170"/>
  <c r="AD1170" i="1"/>
  <c r="AD1171"/>
  <c r="D3163" i="12"/>
  <c r="D3162"/>
  <c r="AD1232" i="1"/>
  <c r="AD1233"/>
  <c r="AD1024"/>
  <c r="AD1025"/>
  <c r="AD3284"/>
  <c r="AD3285"/>
  <c r="AD3084"/>
  <c r="AD3085"/>
  <c r="D3401" i="12"/>
  <c r="D3400"/>
  <c r="D2357"/>
  <c r="D2356"/>
  <c r="AD2157" i="1"/>
  <c r="AD2156"/>
  <c r="AD1505"/>
  <c r="AD1504"/>
  <c r="D1301" i="12"/>
  <c r="D1300"/>
  <c r="AD1100" i="1"/>
  <c r="AD1101"/>
  <c r="D1100" i="12"/>
  <c r="D1101"/>
  <c r="AD2723" i="1"/>
  <c r="AD2722"/>
  <c r="D2723" i="12"/>
  <c r="D2722"/>
  <c r="AD500" i="1"/>
  <c r="AD501"/>
  <c r="D1922" i="12"/>
  <c r="D1923"/>
  <c r="D2761"/>
  <c r="D2760"/>
  <c r="D2361"/>
  <c r="D2360"/>
  <c r="AD995" i="1"/>
  <c r="AD994"/>
  <c r="AD905"/>
  <c r="AD904"/>
  <c r="D274" i="12"/>
  <c r="D275"/>
  <c r="D2267"/>
  <c r="D2266"/>
  <c r="D2544"/>
  <c r="D2545"/>
  <c r="D1466"/>
  <c r="D1467"/>
  <c r="AD657" i="1"/>
  <c r="AD656"/>
  <c r="AD257"/>
  <c r="AD256"/>
  <c r="AD538"/>
  <c r="AD539"/>
  <c r="AD2996"/>
  <c r="AD2997"/>
  <c r="D2797" i="12"/>
  <c r="D2796"/>
  <c r="D2817"/>
  <c r="D2816"/>
  <c r="AD1940" i="1"/>
  <c r="AD1941"/>
  <c r="AD658"/>
  <c r="AD659"/>
  <c r="D1682" i="12"/>
  <c r="D1683"/>
  <c r="D1942"/>
  <c r="D1943"/>
  <c r="AD2767" i="1"/>
  <c r="AD2766"/>
  <c r="D1521" i="12"/>
  <c r="D1520"/>
  <c r="D2039"/>
  <c r="D2038"/>
  <c r="D1838"/>
  <c r="D1839"/>
  <c r="D2859"/>
  <c r="D2858"/>
  <c r="AD1110" i="1"/>
  <c r="AD1111"/>
  <c r="D911" i="12"/>
  <c r="D910"/>
  <c r="AD1931" i="1"/>
  <c r="AD1930"/>
  <c r="D54" i="12"/>
  <c r="D55"/>
  <c r="AD55" i="1"/>
  <c r="AD54"/>
  <c r="D874" i="12"/>
  <c r="D875"/>
  <c r="D74"/>
  <c r="D75"/>
  <c r="AD75" i="1"/>
  <c r="AD74"/>
  <c r="D1888" i="12"/>
  <c r="D1889"/>
  <c r="AD2994" i="1"/>
  <c r="AD2995"/>
  <c r="D2994" i="12"/>
  <c r="D2995"/>
  <c r="AD455" i="1"/>
  <c r="AD454"/>
  <c r="D447" i="12"/>
  <c r="D446"/>
  <c r="AD446" i="1"/>
  <c r="AD447"/>
  <c r="D3169" i="12"/>
  <c r="D3168"/>
  <c r="AD3153" i="1"/>
  <c r="AD3152"/>
  <c r="D3104" i="12"/>
  <c r="D3105"/>
  <c r="D3089"/>
  <c r="D3088"/>
  <c r="AD2558" i="1"/>
  <c r="AD2559"/>
  <c r="AD2663"/>
  <c r="AD2662"/>
  <c r="AD2655"/>
  <c r="AD2654"/>
  <c r="AD3526"/>
  <c r="AD3527"/>
  <c r="D3519" i="12"/>
  <c r="D3518"/>
  <c r="AD3495" i="1"/>
  <c r="AD3494"/>
  <c r="D3487" i="12"/>
  <c r="D3486"/>
  <c r="AD3487" i="1"/>
  <c r="AD3486"/>
  <c r="AD3463"/>
  <c r="AD3462"/>
  <c r="D3455" i="12"/>
  <c r="D3454"/>
  <c r="AD3454" i="1"/>
  <c r="AD3455"/>
  <c r="D3558" i="12"/>
  <c r="D3559"/>
  <c r="D3550"/>
  <c r="D3551"/>
  <c r="D1640"/>
  <c r="D1641"/>
  <c r="D1624"/>
  <c r="D1625"/>
  <c r="D1560"/>
  <c r="D1561"/>
  <c r="AD484" i="1"/>
  <c r="AD485"/>
  <c r="D476" i="12"/>
  <c r="D477"/>
  <c r="AD477" i="1"/>
  <c r="AD476"/>
  <c r="AD581"/>
  <c r="AD580"/>
  <c r="D573" i="12"/>
  <c r="D572"/>
  <c r="AD572" i="1"/>
  <c r="AD573"/>
  <c r="D1437" i="12"/>
  <c r="D1436"/>
  <c r="AD1412" i="1"/>
  <c r="AD1413"/>
  <c r="D1404" i="12"/>
  <c r="D1405"/>
  <c r="AD1404" i="1"/>
  <c r="AD1405"/>
  <c r="D356" i="12"/>
  <c r="D357"/>
  <c r="D348"/>
  <c r="D349"/>
  <c r="AD348" i="1"/>
  <c r="AD349"/>
  <c r="D453" i="12"/>
  <c r="D452"/>
  <c r="D444"/>
  <c r="D445"/>
  <c r="AD445" i="1"/>
  <c r="AD444"/>
  <c r="D1316" i="12"/>
  <c r="D1317"/>
  <c r="AD1308" i="1"/>
  <c r="AD1309"/>
  <c r="D1285" i="12"/>
  <c r="D1284"/>
  <c r="D1276"/>
  <c r="D1277"/>
  <c r="D2054"/>
  <c r="D2055"/>
  <c r="D2046"/>
  <c r="D2047"/>
  <c r="AD2047" i="1"/>
  <c r="AD2046"/>
  <c r="AD2150"/>
  <c r="AD2151"/>
  <c r="AD2142"/>
  <c r="AD2143"/>
  <c r="D3014" i="12"/>
  <c r="D3015"/>
  <c r="D3006"/>
  <c r="D3007"/>
  <c r="AD3006" i="1"/>
  <c r="AD3007"/>
  <c r="D2982" i="12"/>
  <c r="D2983"/>
  <c r="AD2975" i="1"/>
  <c r="AD2974"/>
  <c r="D2942" i="12"/>
  <c r="D2943"/>
  <c r="D3047"/>
  <c r="D3046"/>
  <c r="AD3039" i="1"/>
  <c r="AD3038"/>
  <c r="AD617"/>
  <c r="AD616"/>
  <c r="D601" i="12"/>
  <c r="D600"/>
  <c r="AD552" i="1"/>
  <c r="AD553"/>
  <c r="D536" i="12"/>
  <c r="D537"/>
  <c r="AD537" i="1"/>
  <c r="AD536"/>
  <c r="D3537" i="12"/>
  <c r="D3536"/>
  <c r="AD68" i="1"/>
  <c r="AD69"/>
  <c r="D60" i="12"/>
  <c r="D61"/>
  <c r="D924"/>
  <c r="D925"/>
  <c r="AD925" i="1"/>
  <c r="AD924"/>
  <c r="AD901"/>
  <c r="AD900"/>
  <c r="D892" i="12"/>
  <c r="D893"/>
  <c r="D3297"/>
  <c r="D3296"/>
  <c r="AD3280" i="1"/>
  <c r="AD3281"/>
  <c r="D3488" i="12"/>
  <c r="D3489"/>
  <c r="D3472"/>
  <c r="D3473"/>
  <c r="D804"/>
  <c r="D805"/>
  <c r="D797"/>
  <c r="D796"/>
  <c r="AD772" i="1"/>
  <c r="AD773"/>
  <c r="D2813" i="12"/>
  <c r="D2812"/>
  <c r="AD715" i="1"/>
  <c r="AD714"/>
  <c r="D3177" i="12"/>
  <c r="D3176"/>
  <c r="D1152"/>
  <c r="D1153"/>
  <c r="D2579"/>
  <c r="D2578"/>
  <c r="AD850" i="1"/>
  <c r="AD851"/>
  <c r="D2843" i="12"/>
  <c r="D2842"/>
  <c r="D3449"/>
  <c r="D3448"/>
  <c r="D1914"/>
  <c r="D1915"/>
  <c r="AD1297" i="1"/>
  <c r="AD1296"/>
  <c r="AD1185"/>
  <c r="AD1184"/>
  <c r="D3496" i="12"/>
  <c r="D3497"/>
  <c r="AD3497" i="1"/>
  <c r="AD3496"/>
  <c r="D2867" i="12"/>
  <c r="D2866"/>
  <c r="AD2867" i="1"/>
  <c r="AD2866"/>
  <c r="D1811" i="12"/>
  <c r="D1810"/>
  <c r="AD1010" i="1"/>
  <c r="AD1011"/>
  <c r="D3002" i="12"/>
  <c r="D3003"/>
  <c r="AD82" i="1"/>
  <c r="AD83"/>
  <c r="D2074" i="12"/>
  <c r="D2075"/>
  <c r="D1904"/>
  <c r="D1905"/>
  <c r="AD1904" i="1"/>
  <c r="AD1905"/>
  <c r="D3477" i="12"/>
  <c r="D3476"/>
  <c r="AD3477" i="1"/>
  <c r="AD3476"/>
  <c r="AD3277"/>
  <c r="AD3276"/>
  <c r="D91" i="12"/>
  <c r="D90"/>
  <c r="AD1140" i="1"/>
  <c r="AD1141"/>
  <c r="D940" i="12"/>
  <c r="D941"/>
  <c r="D2563"/>
  <c r="D2562"/>
  <c r="AD213" i="1"/>
  <c r="AD212"/>
  <c r="AD12"/>
  <c r="AD13"/>
  <c r="D1634" i="12"/>
  <c r="D1635"/>
  <c r="D1785"/>
  <c r="D1784"/>
  <c r="AD707" i="1"/>
  <c r="AD706"/>
  <c r="AD2896"/>
  <c r="AD2897"/>
  <c r="D2897" i="12"/>
  <c r="D2896"/>
  <c r="AD2838" i="1"/>
  <c r="AD2839"/>
  <c r="D2639" i="12"/>
  <c r="D2638"/>
  <c r="AD2638" i="1"/>
  <c r="AD2639"/>
  <c r="AD1121"/>
  <c r="AD1120"/>
  <c r="D1910" i="12"/>
  <c r="D1911"/>
  <c r="AD1710" i="1"/>
  <c r="AD1711"/>
  <c r="D2730" i="12"/>
  <c r="D2731"/>
  <c r="AD2730" i="1"/>
  <c r="AD2731"/>
  <c r="AD983"/>
  <c r="AD982"/>
  <c r="D782" i="12"/>
  <c r="D783"/>
  <c r="AD783" i="1"/>
  <c r="AD782"/>
  <c r="AD1802"/>
  <c r="AD1803"/>
  <c r="AD746"/>
  <c r="AD747"/>
  <c r="D372" i="12"/>
  <c r="D373"/>
  <c r="D173"/>
  <c r="D172"/>
  <c r="AD172" i="1"/>
  <c r="AD173"/>
  <c r="AD1795"/>
  <c r="AD1794"/>
  <c r="D2504" i="12"/>
  <c r="D2505"/>
  <c r="AD2105" i="1"/>
  <c r="AD2104"/>
  <c r="D866" i="12"/>
  <c r="D867"/>
  <c r="AD866" i="1"/>
  <c r="AD867"/>
  <c r="D248" i="12"/>
  <c r="D249"/>
  <c r="AD249" i="1"/>
  <c r="AD248"/>
  <c r="D3480" i="12"/>
  <c r="D3481"/>
  <c r="D2871"/>
  <c r="D2870"/>
  <c r="AD2870" i="1"/>
  <c r="AD2871"/>
  <c r="AD2671"/>
  <c r="AD2670"/>
  <c r="D1248" i="12"/>
  <c r="D1249"/>
  <c r="D1870"/>
  <c r="D1871"/>
  <c r="AD2890" i="1"/>
  <c r="AD2891"/>
  <c r="AD1142"/>
  <c r="AD1143"/>
  <c r="D942" i="12"/>
  <c r="D943"/>
  <c r="D1962"/>
  <c r="D1963"/>
  <c r="D215"/>
  <c r="D214"/>
  <c r="AD14" i="1"/>
  <c r="AD15"/>
  <c r="AD1034"/>
  <c r="AD1035"/>
  <c r="AD2651"/>
  <c r="AD2650"/>
  <c r="D832" i="12"/>
  <c r="D833"/>
  <c r="AD370" i="1"/>
  <c r="AD371"/>
  <c r="AD2481"/>
  <c r="AD2480"/>
  <c r="AD592"/>
  <c r="AD593"/>
  <c r="D192" i="12"/>
  <c r="D193"/>
  <c r="D506"/>
  <c r="D507"/>
  <c r="D2637"/>
  <c r="D2636"/>
  <c r="AD2636" i="1"/>
  <c r="AD2637"/>
  <c r="AD2496"/>
  <c r="AD2497"/>
  <c r="D2037" i="12"/>
  <c r="D2036"/>
  <c r="AD1837" i="1"/>
  <c r="AD1836"/>
  <c r="D3458" i="12"/>
  <c r="D3459"/>
  <c r="AD1108" i="1"/>
  <c r="AD1109"/>
  <c r="AD909"/>
  <c r="AD908"/>
  <c r="D2531" i="12"/>
  <c r="D2530"/>
  <c r="AD181" i="1"/>
  <c r="AD180"/>
  <c r="AD3568"/>
  <c r="AD3569"/>
  <c r="D1603" i="12"/>
  <c r="D1602"/>
  <c r="D2276"/>
  <c r="D2277"/>
  <c r="AD423" i="1"/>
  <c r="AD422"/>
  <c r="D414" i="12"/>
  <c r="D415"/>
  <c r="D390"/>
  <c r="D391"/>
  <c r="AD383" i="1"/>
  <c r="AD382"/>
  <c r="AD487"/>
  <c r="AD486"/>
  <c r="D478" i="12"/>
  <c r="D479"/>
  <c r="D1351"/>
  <c r="D1350"/>
  <c r="D1343"/>
  <c r="D1342"/>
  <c r="AD1318" i="1"/>
  <c r="AD1319"/>
  <c r="D1310" i="12"/>
  <c r="D1311"/>
  <c r="AD1311" i="1"/>
  <c r="AD1310"/>
  <c r="D2814" i="12"/>
  <c r="D2815"/>
  <c r="AD2814" i="1"/>
  <c r="AD2815"/>
  <c r="D2918" i="12"/>
  <c r="D2919"/>
  <c r="AD2911" i="1"/>
  <c r="AD2910"/>
  <c r="D344" i="12"/>
  <c r="D345"/>
  <c r="AD344" i="1"/>
  <c r="AD345"/>
  <c r="D296" i="12"/>
  <c r="D297"/>
  <c r="D280"/>
  <c r="D281"/>
  <c r="D2686"/>
  <c r="D2687"/>
  <c r="AD2687" i="1"/>
  <c r="AD2686"/>
  <c r="D2791" i="12"/>
  <c r="D2790"/>
  <c r="AD2783" i="1"/>
  <c r="AD2782"/>
  <c r="D104" i="12"/>
  <c r="D105"/>
  <c r="D88"/>
  <c r="D89"/>
  <c r="AD24" i="1"/>
  <c r="AD25"/>
  <c r="D830" i="12"/>
  <c r="D831"/>
  <c r="D806"/>
  <c r="D807"/>
  <c r="AD799" i="1"/>
  <c r="AD798"/>
  <c r="AD2310"/>
  <c r="AD2311"/>
  <c r="AD2302"/>
  <c r="AD2303"/>
  <c r="D2406" i="12"/>
  <c r="D2407"/>
  <c r="D2399"/>
  <c r="D2398"/>
  <c r="D3271"/>
  <c r="D3270"/>
  <c r="D3262"/>
  <c r="D3263"/>
  <c r="AD3238" i="1"/>
  <c r="AD3239"/>
  <c r="D3231" i="12"/>
  <c r="D3230"/>
  <c r="AD2183" i="1"/>
  <c r="AD2182"/>
  <c r="D2174" i="12"/>
  <c r="D2175"/>
  <c r="D2271"/>
  <c r="D2270"/>
  <c r="D3142"/>
  <c r="D3143"/>
  <c r="AD3134" i="1"/>
  <c r="AD3135"/>
  <c r="D3111" i="12"/>
  <c r="D3110"/>
  <c r="AD3103" i="1"/>
  <c r="AD3102"/>
  <c r="AD775"/>
  <c r="AD774"/>
  <c r="AD766"/>
  <c r="AD767"/>
  <c r="D862" i="12"/>
  <c r="D863"/>
  <c r="D1734"/>
  <c r="D1735"/>
  <c r="AD1726" i="1"/>
  <c r="AD1727"/>
  <c r="AD1703"/>
  <c r="AD1702"/>
  <c r="D1694" i="12"/>
  <c r="D1695"/>
  <c r="AD1694" i="1"/>
  <c r="AD1695"/>
  <c r="AD646"/>
  <c r="AD647"/>
  <c r="AD639"/>
  <c r="AD638"/>
  <c r="D734" i="12"/>
  <c r="D735"/>
  <c r="D1607"/>
  <c r="D1606"/>
  <c r="D1598"/>
  <c r="D1599"/>
  <c r="D1575"/>
  <c r="D1574"/>
  <c r="D1566"/>
  <c r="D1567"/>
  <c r="D254"/>
  <c r="D255"/>
  <c r="AD358" i="1"/>
  <c r="AD359"/>
  <c r="D351" i="12"/>
  <c r="D350"/>
  <c r="AD351" i="1"/>
  <c r="AD350"/>
  <c r="AD1223"/>
  <c r="AD1222"/>
  <c r="D1214" i="12"/>
  <c r="D1215"/>
  <c r="D1183"/>
  <c r="D1182"/>
  <c r="AD1182" i="1"/>
  <c r="AD1183"/>
  <c r="D127" i="12"/>
  <c r="D126"/>
  <c r="AD127" i="1"/>
  <c r="AD126"/>
  <c r="D231" i="12"/>
  <c r="D230"/>
  <c r="D223"/>
  <c r="D222"/>
  <c r="AD222" i="1"/>
  <c r="AD223"/>
  <c r="AD1095"/>
  <c r="AD1094"/>
  <c r="AD1086"/>
  <c r="AD1087"/>
  <c r="D1063" i="12"/>
  <c r="D1062"/>
  <c r="AD1055" i="1"/>
  <c r="AD1054"/>
  <c r="D326" i="12"/>
  <c r="D327"/>
  <c r="D319"/>
  <c r="D318"/>
  <c r="D287"/>
  <c r="D286"/>
  <c r="AD1799" i="1"/>
  <c r="AD1798"/>
  <c r="D1791" i="12"/>
  <c r="D1790"/>
  <c r="D1895"/>
  <c r="D1894"/>
  <c r="D1886"/>
  <c r="D1887"/>
  <c r="AD2758" i="1"/>
  <c r="AD2759"/>
  <c r="D2750" i="12"/>
  <c r="D2751"/>
  <c r="AD2727" i="1"/>
  <c r="AD2726"/>
  <c r="D2719" i="12"/>
  <c r="D2718"/>
  <c r="D1662"/>
  <c r="D1663"/>
  <c r="D1759"/>
  <c r="D1758"/>
  <c r="AD2623" i="1"/>
  <c r="AD2622"/>
  <c r="D2598" i="12"/>
  <c r="D2599"/>
  <c r="AD2590" i="1"/>
  <c r="AD2591"/>
  <c r="D1279" i="12"/>
  <c r="D1278"/>
  <c r="D1382"/>
  <c r="D1383"/>
  <c r="D1374"/>
  <c r="D1375"/>
  <c r="AD2246" i="1"/>
  <c r="AD2247"/>
  <c r="D2239" i="12"/>
  <c r="D2238"/>
  <c r="AD2214" i="1"/>
  <c r="AD2215"/>
  <c r="D2206" i="12"/>
  <c r="D2207"/>
  <c r="D1159"/>
  <c r="D1158"/>
  <c r="D1150"/>
  <c r="D1151"/>
  <c r="D1254"/>
  <c r="D1255"/>
  <c r="AD1246" i="1"/>
  <c r="AD1247"/>
  <c r="AD2110"/>
  <c r="AD2111"/>
  <c r="AD2087"/>
  <c r="AD2086"/>
  <c r="D2078" i="12"/>
  <c r="D2079"/>
  <c r="AD1395" i="1"/>
  <c r="AD1394"/>
  <c r="D3386" i="12"/>
  <c r="D3387"/>
  <c r="D466"/>
  <c r="D467"/>
  <c r="D2459"/>
  <c r="D2458"/>
  <c r="AD2459" i="1"/>
  <c r="AD2458"/>
  <c r="AD2673"/>
  <c r="AD2672"/>
  <c r="AD1531"/>
  <c r="AD1530"/>
  <c r="AD528"/>
  <c r="AD529"/>
  <c r="D128" i="12"/>
  <c r="D129"/>
  <c r="D474"/>
  <c r="D475"/>
  <c r="AD3060" i="1"/>
  <c r="AD3061"/>
  <c r="AD2861"/>
  <c r="AD2860"/>
  <c r="D2944" i="12"/>
  <c r="D2945"/>
  <c r="D1932"/>
  <c r="D1933"/>
  <c r="D3555"/>
  <c r="D3554"/>
  <c r="AD1205" i="1"/>
  <c r="AD1204"/>
  <c r="D1005" i="12"/>
  <c r="D1004"/>
  <c r="D2626"/>
  <c r="D2627"/>
  <c r="AD148" i="1"/>
  <c r="AD149"/>
  <c r="D3505" i="12"/>
  <c r="D3504"/>
  <c r="AD3504" i="1"/>
  <c r="AD3505"/>
  <c r="AD1571"/>
  <c r="AD1570"/>
  <c r="AD627"/>
  <c r="AD626"/>
  <c r="D2992" i="12"/>
  <c r="D2993"/>
  <c r="AD2992" i="1"/>
  <c r="AD2993"/>
  <c r="D1691" i="12"/>
  <c r="D1690"/>
  <c r="D1105"/>
  <c r="D1104"/>
  <c r="AD1104" i="1"/>
  <c r="AD1105"/>
  <c r="AD705"/>
  <c r="AD704"/>
  <c r="AD763"/>
  <c r="AD762"/>
  <c r="D3093" i="12"/>
  <c r="D3092"/>
  <c r="AD2892" i="1"/>
  <c r="AD2893"/>
  <c r="D3008" i="12"/>
  <c r="D3009"/>
  <c r="AD2292" i="1"/>
  <c r="AD2293"/>
  <c r="AD2093"/>
  <c r="AD2092"/>
  <c r="AD1328"/>
  <c r="AD1329"/>
  <c r="AD1364"/>
  <c r="AD1365"/>
  <c r="D1165" i="12"/>
  <c r="D1164"/>
  <c r="AD1165" i="1"/>
  <c r="AD1164"/>
  <c r="D437" i="12"/>
  <c r="D436"/>
  <c r="D237"/>
  <c r="D236"/>
  <c r="AD1859" i="1"/>
  <c r="AD1858"/>
  <c r="D2377" i="12"/>
  <c r="D2376"/>
  <c r="D1976"/>
  <c r="D1977"/>
  <c r="D2455"/>
  <c r="D2454"/>
  <c r="D2254"/>
  <c r="D2255"/>
  <c r="D3274"/>
  <c r="D3275"/>
  <c r="D1526"/>
  <c r="D1527"/>
  <c r="AD1326" i="1"/>
  <c r="AD1327"/>
  <c r="D2346" i="12"/>
  <c r="D2347"/>
  <c r="AD599" i="1"/>
  <c r="AD598"/>
  <c r="AD398"/>
  <c r="AD399"/>
  <c r="AD1418"/>
  <c r="AD1419"/>
  <c r="D362" i="12"/>
  <c r="D363"/>
  <c r="AD2720" i="1"/>
  <c r="AD2721"/>
  <c r="D3410" i="12"/>
  <c r="D3411"/>
  <c r="D2483"/>
  <c r="D2482"/>
  <c r="AD2482" i="1"/>
  <c r="AD2483"/>
  <c r="AD1427"/>
  <c r="AD1426"/>
  <c r="AD1687"/>
  <c r="AD1686"/>
  <c r="D2506" i="12"/>
  <c r="D2507"/>
  <c r="AD758" i="1"/>
  <c r="AD759"/>
  <c r="D559" i="12"/>
  <c r="D558"/>
  <c r="AD559" i="1"/>
  <c r="AD558"/>
  <c r="D1578" i="12"/>
  <c r="D1579"/>
  <c r="D651"/>
  <c r="D650"/>
  <c r="AD651" i="1"/>
  <c r="AD650"/>
  <c r="D2785" i="12"/>
  <c r="D2784"/>
  <c r="AD3571" i="1"/>
  <c r="AD3570"/>
  <c r="AD2642"/>
  <c r="AD2643"/>
  <c r="D1714" i="12"/>
  <c r="D1715"/>
  <c r="AD1715" i="1"/>
  <c r="AD1714"/>
  <c r="AD2129"/>
  <c r="AD2128"/>
  <c r="AD290"/>
  <c r="AD291"/>
  <c r="AD1652"/>
  <c r="AD1653"/>
  <c r="AD1453"/>
  <c r="AD1452"/>
  <c r="D724" i="12"/>
  <c r="D725"/>
  <c r="D525"/>
  <c r="D524"/>
  <c r="AD2146" i="1"/>
  <c r="AD2147"/>
  <c r="D2809" i="12"/>
  <c r="D2808"/>
  <c r="D1218"/>
  <c r="D1219"/>
  <c r="AD1097" i="1"/>
  <c r="AD1096"/>
  <c r="D1096" i="12"/>
  <c r="D1097"/>
  <c r="AD697" i="1"/>
  <c r="AD696"/>
  <c r="D162" i="12"/>
  <c r="D163"/>
  <c r="AD162" i="1"/>
  <c r="AD163"/>
  <c r="D3350" i="12"/>
  <c r="D3351"/>
  <c r="D3150"/>
  <c r="D3151"/>
  <c r="D2321"/>
  <c r="D2320"/>
  <c r="D2422"/>
  <c r="D2423"/>
  <c r="D2223"/>
  <c r="D2222"/>
  <c r="AD3242" i="1"/>
  <c r="AD3243"/>
  <c r="D1295" i="12"/>
  <c r="D1294"/>
  <c r="AD1294" i="1"/>
  <c r="AD1295"/>
  <c r="D2315" i="12"/>
  <c r="D2314"/>
  <c r="D438"/>
  <c r="D439"/>
  <c r="AD239" i="1"/>
  <c r="AD238"/>
  <c r="AD884"/>
  <c r="AD885"/>
  <c r="D684" i="12"/>
  <c r="D685"/>
  <c r="D2307"/>
  <c r="D2306"/>
  <c r="AD3521" i="1"/>
  <c r="AD3520"/>
  <c r="AD3121"/>
  <c r="AD3120"/>
  <c r="D1378" i="12"/>
  <c r="D1379"/>
  <c r="AD1379" i="1"/>
  <c r="AD1378"/>
  <c r="AD1673"/>
  <c r="AD1672"/>
  <c r="D1464" i="12"/>
  <c r="D1465"/>
  <c r="AD1595" i="1"/>
  <c r="AD1594"/>
  <c r="AD513"/>
  <c r="AD512"/>
  <c r="D3124" i="12"/>
  <c r="D3125"/>
  <c r="D2024"/>
  <c r="D2025"/>
  <c r="D2268"/>
  <c r="D2269"/>
  <c r="AD2373" i="1"/>
  <c r="AD2372"/>
  <c r="AD2365"/>
  <c r="AD2364"/>
  <c r="AD3236"/>
  <c r="AD3237"/>
  <c r="AD3205"/>
  <c r="AD3204"/>
  <c r="AD3197"/>
  <c r="AD3196"/>
  <c r="D3172" i="12"/>
  <c r="D3173"/>
  <c r="AD3165" i="1"/>
  <c r="AD3164"/>
  <c r="D3269" i="12"/>
  <c r="D3268"/>
  <c r="AD3269" i="1"/>
  <c r="AD3268"/>
  <c r="AD3260"/>
  <c r="AD3261"/>
  <c r="AD1073"/>
  <c r="AD1072"/>
  <c r="D1057" i="12"/>
  <c r="D1056"/>
  <c r="D1008"/>
  <c r="D1009"/>
  <c r="AD993" i="1"/>
  <c r="AD992"/>
  <c r="D1765" i="12"/>
  <c r="D1764"/>
  <c r="AD1764" i="1"/>
  <c r="AD1765"/>
  <c r="AD1757"/>
  <c r="AD1756"/>
  <c r="AD1861"/>
  <c r="AD1860"/>
  <c r="AD1853"/>
  <c r="AD1852"/>
  <c r="D2724" i="12"/>
  <c r="D2725"/>
  <c r="D2717"/>
  <c r="D2716"/>
  <c r="D2693"/>
  <c r="D2692"/>
  <c r="AD2661" i="1"/>
  <c r="AD2660"/>
  <c r="AD2652"/>
  <c r="AD2653"/>
  <c r="D2757" i="12"/>
  <c r="D2756"/>
  <c r="AD2756" i="1"/>
  <c r="AD2757"/>
  <c r="D2749" i="12"/>
  <c r="D2748"/>
  <c r="AD48" i="1"/>
  <c r="AD49"/>
  <c r="D33" i="12"/>
  <c r="D32"/>
  <c r="D3589"/>
  <c r="D3588"/>
  <c r="D3581"/>
  <c r="D3580"/>
  <c r="AD229" i="1"/>
  <c r="AD228"/>
  <c r="D220" i="12"/>
  <c r="D221"/>
  <c r="AD325" i="1"/>
  <c r="AD324"/>
  <c r="AD317"/>
  <c r="AD316"/>
  <c r="AD1188"/>
  <c r="AD1189"/>
  <c r="D1180" i="12"/>
  <c r="D1181"/>
  <c r="AD1157" i="1"/>
  <c r="AD1156"/>
  <c r="AD1149"/>
  <c r="AD1148"/>
  <c r="D1125" i="12"/>
  <c r="D1124"/>
  <c r="D1117"/>
  <c r="D1116"/>
  <c r="D1220"/>
  <c r="D1221"/>
  <c r="AD1220" i="1"/>
  <c r="AD1221"/>
  <c r="D2084" i="12"/>
  <c r="D2085"/>
  <c r="AD2077" i="1"/>
  <c r="AD2076"/>
  <c r="D2053" i="12"/>
  <c r="D2052"/>
  <c r="AD2053" i="1"/>
  <c r="AD2052"/>
  <c r="D2044" i="12"/>
  <c r="D2045"/>
  <c r="D3556"/>
  <c r="D3557"/>
  <c r="AD3557" i="1"/>
  <c r="AD3556"/>
  <c r="AD3548"/>
  <c r="AD3549"/>
  <c r="AD112"/>
  <c r="AD113"/>
  <c r="D97" i="12"/>
  <c r="D96"/>
  <c r="D3429"/>
  <c r="D3428"/>
  <c r="AD3429" i="1"/>
  <c r="AD3428"/>
  <c r="AD3421"/>
  <c r="AD3420"/>
  <c r="AD3524"/>
  <c r="AD3525"/>
  <c r="AD3516"/>
  <c r="AD3517"/>
  <c r="AD3048"/>
  <c r="AD3049"/>
  <c r="AD3032"/>
  <c r="AD3033"/>
  <c r="D3232" i="12"/>
  <c r="D3233"/>
  <c r="AD3216" i="1"/>
  <c r="AD3217"/>
  <c r="D677" i="12"/>
  <c r="D676"/>
  <c r="AD676" i="1"/>
  <c r="AD677"/>
  <c r="AD668"/>
  <c r="AD669"/>
  <c r="D644" i="12"/>
  <c r="D645"/>
  <c r="AD645" i="1"/>
  <c r="AD644"/>
  <c r="D636" i="12"/>
  <c r="D637"/>
  <c r="D612"/>
  <c r="D613"/>
  <c r="AD708" i="1"/>
  <c r="AD709"/>
  <c r="AD700"/>
  <c r="AD701"/>
  <c r="D1572" i="12"/>
  <c r="D1573"/>
  <c r="D1565"/>
  <c r="D1564"/>
  <c r="D1540"/>
  <c r="D1541"/>
  <c r="AD1541" i="1"/>
  <c r="AD1540"/>
  <c r="D1533" i="12"/>
  <c r="D1532"/>
  <c r="AD3044" i="1"/>
  <c r="AD3045"/>
  <c r="D3037" i="12"/>
  <c r="D3036"/>
  <c r="AD3141" i="1"/>
  <c r="AD3140"/>
  <c r="D817" i="12"/>
  <c r="D816"/>
  <c r="AD800" i="1"/>
  <c r="AD801"/>
  <c r="AD752"/>
  <c r="AD753"/>
  <c r="AD736"/>
  <c r="AD737"/>
  <c r="AD2916"/>
  <c r="AD2917"/>
  <c r="AD2909"/>
  <c r="AD2908"/>
  <c r="D3013" i="12"/>
  <c r="D3012"/>
  <c r="AD560" i="1"/>
  <c r="AD561"/>
  <c r="D545" i="12"/>
  <c r="D544"/>
  <c r="D496"/>
  <c r="D497"/>
  <c r="AD496" i="1"/>
  <c r="AD497"/>
  <c r="AD480"/>
  <c r="AD481"/>
  <c r="AD1253"/>
  <c r="AD1252"/>
  <c r="AD1244"/>
  <c r="AD1245"/>
  <c r="D1348" i="12"/>
  <c r="D1349"/>
  <c r="AD1348" i="1"/>
  <c r="AD1349"/>
  <c r="D1340" i="12"/>
  <c r="D1341"/>
  <c r="D2212"/>
  <c r="D2213"/>
  <c r="D2180"/>
  <c r="D2181"/>
  <c r="D2172"/>
  <c r="D2173"/>
  <c r="D2149"/>
  <c r="D2148"/>
  <c r="AD2149" i="1"/>
  <c r="AD2148"/>
  <c r="D2141" i="12"/>
  <c r="D2140"/>
  <c r="D2245"/>
  <c r="D2244"/>
  <c r="AD2237" i="1"/>
  <c r="AD2236"/>
  <c r="D3108" i="12"/>
  <c r="D3109"/>
  <c r="AD3109" i="1"/>
  <c r="AD3108"/>
  <c r="D3101" i="12"/>
  <c r="D3100"/>
  <c r="D3076"/>
  <c r="D3077"/>
  <c r="D740"/>
  <c r="D741"/>
  <c r="AD741" i="1"/>
  <c r="AD740"/>
  <c r="D732" i="12"/>
  <c r="D733"/>
  <c r="AD836" i="1"/>
  <c r="AD837"/>
  <c r="AD828"/>
  <c r="AD829"/>
  <c r="AD1700"/>
  <c r="AD1701"/>
  <c r="D1692" i="12"/>
  <c r="D1693"/>
  <c r="AD1668" i="1"/>
  <c r="AD1669"/>
  <c r="D1660" i="12"/>
  <c r="D1661"/>
  <c r="D1636"/>
  <c r="D1637"/>
  <c r="D1733"/>
  <c r="D1732"/>
  <c r="AD1732" i="1"/>
  <c r="AD1733"/>
  <c r="AD1724"/>
  <c r="AD1725"/>
  <c r="AD2597"/>
  <c r="AD2596"/>
  <c r="D2588" i="12"/>
  <c r="D2589"/>
  <c r="D2565"/>
  <c r="D2564"/>
  <c r="AD2564" i="1"/>
  <c r="AD2565"/>
  <c r="AD2556"/>
  <c r="AD2557"/>
  <c r="D945" i="12"/>
  <c r="D944"/>
  <c r="D929"/>
  <c r="D928"/>
  <c r="D1137"/>
  <c r="D1136"/>
  <c r="AD1137" i="1"/>
  <c r="AD1136"/>
  <c r="D688" i="12"/>
  <c r="D689"/>
  <c r="AD672" i="1"/>
  <c r="AD673"/>
  <c r="D880" i="12"/>
  <c r="D881"/>
  <c r="D864"/>
  <c r="D865"/>
  <c r="AD864" i="1"/>
  <c r="AD865"/>
  <c r="AD777"/>
  <c r="AD776"/>
  <c r="D377" i="12"/>
  <c r="D376"/>
  <c r="AD2" i="1"/>
  <c r="AD3"/>
  <c r="D3062" i="12"/>
  <c r="D3063"/>
  <c r="AD2862" i="1"/>
  <c r="AD2863"/>
  <c r="D1744" i="12"/>
  <c r="D1745"/>
  <c r="D2134"/>
  <c r="D2135"/>
  <c r="D1935"/>
  <c r="D1934"/>
  <c r="D2954"/>
  <c r="D2955"/>
  <c r="AD1078" i="1"/>
  <c r="AD1079"/>
  <c r="AD879"/>
  <c r="AD878"/>
  <c r="D879" i="12"/>
  <c r="D878"/>
  <c r="D1898"/>
  <c r="D1899"/>
  <c r="D278"/>
  <c r="D279"/>
  <c r="D78"/>
  <c r="D79"/>
  <c r="AD79" i="1"/>
  <c r="AD78"/>
  <c r="AD1099"/>
  <c r="AD1098"/>
  <c r="AD170"/>
  <c r="AD171"/>
  <c r="AD2963"/>
  <c r="AD2962"/>
  <c r="AD3222"/>
  <c r="AD3223"/>
  <c r="D3022" i="12"/>
  <c r="D3023"/>
  <c r="AD3023" i="1"/>
  <c r="AD3022"/>
  <c r="AD2056"/>
  <c r="AD2057"/>
  <c r="D2294" i="12"/>
  <c r="D2295"/>
  <c r="AD3115" i="1"/>
  <c r="AD3114"/>
  <c r="AD1367"/>
  <c r="AD1366"/>
  <c r="AD1166"/>
  <c r="AD1167"/>
  <c r="AD2186"/>
  <c r="AD2187"/>
  <c r="AD310"/>
  <c r="AD311"/>
  <c r="D111" i="12"/>
  <c r="D110"/>
  <c r="AD1131" i="1"/>
  <c r="AD1130"/>
  <c r="AD2401"/>
  <c r="AD2400"/>
  <c r="D3250" i="12"/>
  <c r="D3251"/>
  <c r="D2194"/>
  <c r="D2195"/>
  <c r="D858"/>
  <c r="D859"/>
  <c r="D3321"/>
  <c r="D3320"/>
  <c r="AD1851" i="1"/>
  <c r="AD1850"/>
  <c r="D1424" i="12"/>
  <c r="D1425"/>
  <c r="AD1393" i="1"/>
  <c r="AD1392"/>
  <c r="D923" i="12"/>
  <c r="D922"/>
  <c r="AD3380" i="1"/>
  <c r="AD3381"/>
  <c r="AD3180"/>
  <c r="AD3181"/>
  <c r="AD3592"/>
  <c r="AD3593"/>
  <c r="D2125" i="12"/>
  <c r="D2124"/>
  <c r="AD2125" i="1"/>
  <c r="AD2124"/>
  <c r="AD1525"/>
  <c r="AD1524"/>
  <c r="AD1324"/>
  <c r="AD1325"/>
  <c r="D2947" i="12"/>
  <c r="D2946"/>
  <c r="D596"/>
  <c r="D597"/>
  <c r="AD396" i="1"/>
  <c r="AD397"/>
  <c r="D2018" i="12"/>
  <c r="D2019"/>
  <c r="D2953"/>
  <c r="D2952"/>
  <c r="D2553"/>
  <c r="D2552"/>
  <c r="D1091"/>
  <c r="D1090"/>
  <c r="D840"/>
  <c r="D841"/>
  <c r="AD440" i="1"/>
  <c r="AD441"/>
  <c r="AD34"/>
  <c r="AD35"/>
  <c r="D1083" i="12"/>
  <c r="D1082"/>
  <c r="AD1082" i="1"/>
  <c r="AD1083"/>
  <c r="AD3340"/>
  <c r="AD3341"/>
  <c r="D155" i="12"/>
  <c r="D154"/>
  <c r="D2613"/>
  <c r="D2612"/>
  <c r="AD2412" i="1"/>
  <c r="AD2413"/>
  <c r="D2048" i="12"/>
  <c r="D2049"/>
  <c r="D1357"/>
  <c r="D1356"/>
  <c r="D2978"/>
  <c r="D2979"/>
  <c r="AD757" i="1"/>
  <c r="AD756"/>
  <c r="AD557"/>
  <c r="AD556"/>
  <c r="D2179" i="12"/>
  <c r="D2178"/>
  <c r="AD2178" i="1"/>
  <c r="AD2179"/>
  <c r="D3265" i="12"/>
  <c r="D3264"/>
  <c r="AD2873" i="1"/>
  <c r="AD2872"/>
  <c r="D1250" i="12"/>
  <c r="D1251"/>
  <c r="AD1416" i="1"/>
  <c r="AD1417"/>
  <c r="D1016" i="12"/>
  <c r="D1017"/>
  <c r="AD323" i="1"/>
  <c r="AD322"/>
  <c r="D3255" i="12"/>
  <c r="D3254"/>
  <c r="AD3054" i="1"/>
  <c r="AD3055"/>
  <c r="AD953"/>
  <c r="AD952"/>
  <c r="AD765"/>
  <c r="AD764"/>
  <c r="AD2976"/>
  <c r="AD2977"/>
  <c r="D3539" i="12"/>
  <c r="D3538"/>
  <c r="D2610"/>
  <c r="D2611"/>
  <c r="AD1554" i="1"/>
  <c r="AD1555"/>
  <c r="D754" i="12"/>
  <c r="D755"/>
  <c r="AD754" i="1"/>
  <c r="AD755"/>
  <c r="AD2746"/>
  <c r="AD2747"/>
  <c r="AD3257"/>
  <c r="AD3256"/>
  <c r="D1818" i="12"/>
  <c r="D1819"/>
  <c r="AD1360" i="1"/>
  <c r="AD1361"/>
  <c r="AD1312"/>
  <c r="AD1313"/>
  <c r="D891" i="12"/>
  <c r="D890"/>
  <c r="AD3221" i="1"/>
  <c r="AD3220"/>
  <c r="D3021" i="12"/>
  <c r="D3020"/>
  <c r="D1377"/>
  <c r="D1376"/>
  <c r="D2771"/>
  <c r="D2770"/>
  <c r="D547"/>
  <c r="D546"/>
  <c r="D2800"/>
  <c r="D2801"/>
  <c r="AD913" i="1"/>
  <c r="AD912"/>
  <c r="D2008" i="12"/>
  <c r="D2009"/>
  <c r="AD2008" i="1"/>
  <c r="AD2009"/>
  <c r="AD2217"/>
  <c r="AD2216"/>
  <c r="D2201" i="12"/>
  <c r="D2200"/>
  <c r="AD164" i="1"/>
  <c r="AD165"/>
  <c r="AD156"/>
  <c r="AD157"/>
  <c r="AD133"/>
  <c r="AD132"/>
  <c r="D125" i="12"/>
  <c r="D124"/>
  <c r="D93"/>
  <c r="D92"/>
  <c r="D196"/>
  <c r="D197"/>
  <c r="AD189" i="1"/>
  <c r="AD188"/>
  <c r="D1053" i="12"/>
  <c r="D1052"/>
  <c r="AD1053" i="1"/>
  <c r="AD1052"/>
  <c r="AD1029"/>
  <c r="AD1028"/>
  <c r="D1020" i="12"/>
  <c r="D1021"/>
  <c r="AD2532" i="1"/>
  <c r="AD2533"/>
  <c r="AD2524"/>
  <c r="AD2525"/>
  <c r="D2629" i="12"/>
  <c r="D2628"/>
  <c r="AD2621" i="1"/>
  <c r="AD2620"/>
  <c r="AD3493"/>
  <c r="AD3492"/>
  <c r="D3485" i="12"/>
  <c r="D3484"/>
  <c r="AD3461" i="1"/>
  <c r="AD3460"/>
  <c r="D3452" i="12"/>
  <c r="D3453"/>
  <c r="AD3453" i="1"/>
  <c r="AD3452"/>
  <c r="AD2397"/>
  <c r="AD2396"/>
  <c r="AD2492"/>
  <c r="AD2493"/>
  <c r="AD3356"/>
  <c r="AD3357"/>
  <c r="D3333" i="12"/>
  <c r="D3332"/>
  <c r="D3325"/>
  <c r="D3324"/>
  <c r="D1001"/>
  <c r="D1000"/>
  <c r="D985"/>
  <c r="D984"/>
  <c r="AD984" i="1"/>
  <c r="AD985"/>
  <c r="AD1193"/>
  <c r="AD1192"/>
  <c r="AD1177"/>
  <c r="AD1176"/>
  <c r="AD2920"/>
  <c r="AD2921"/>
  <c r="D2905" i="12"/>
  <c r="D2904"/>
  <c r="AD2905" i="1"/>
  <c r="AD2904"/>
  <c r="AD2857"/>
  <c r="AD2856"/>
  <c r="AD2840"/>
  <c r="AD2841"/>
  <c r="D2793" i="12"/>
  <c r="D2792"/>
  <c r="D2776"/>
  <c r="D2777"/>
  <c r="D2984"/>
  <c r="D2985"/>
  <c r="AD2968" i="1"/>
  <c r="AD2969"/>
  <c r="AD549"/>
  <c r="AD548"/>
  <c r="D541" i="12"/>
  <c r="D540"/>
  <c r="AD517" i="1"/>
  <c r="AD516"/>
  <c r="D509" i="12"/>
  <c r="D508"/>
  <c r="AD509" i="1"/>
  <c r="AD508"/>
  <c r="AD2020"/>
  <c r="AD2021"/>
  <c r="D2013" i="12"/>
  <c r="D2012"/>
  <c r="D2117"/>
  <c r="D2116"/>
  <c r="D2108"/>
  <c r="D2109"/>
  <c r="D2981"/>
  <c r="D2980"/>
  <c r="AD2973" i="1"/>
  <c r="AD2972"/>
  <c r="D2949" i="12"/>
  <c r="D2948"/>
  <c r="AD2940" i="1"/>
  <c r="AD2941"/>
  <c r="D1893" i="12"/>
  <c r="D1892"/>
  <c r="AD1885" i="1"/>
  <c r="AD1884"/>
  <c r="D1989" i="12"/>
  <c r="D1988"/>
  <c r="D1980"/>
  <c r="D1981"/>
  <c r="D2844"/>
  <c r="D2845"/>
  <c r="D2820"/>
  <c r="D2821"/>
  <c r="AD1742" i="1"/>
  <c r="AD1743"/>
  <c r="D2763" i="12"/>
  <c r="D2762"/>
  <c r="D1014"/>
  <c r="D1015"/>
  <c r="AD1834" i="1"/>
  <c r="AD1835"/>
  <c r="AD87"/>
  <c r="AD86"/>
  <c r="D906" i="12"/>
  <c r="D907"/>
  <c r="AD907" i="1"/>
  <c r="AD906"/>
  <c r="AD1697"/>
  <c r="AD1696"/>
  <c r="D2899" i="12"/>
  <c r="D2898"/>
  <c r="D1971"/>
  <c r="D1970"/>
  <c r="D914"/>
  <c r="D915"/>
  <c r="AD915" i="1"/>
  <c r="AD914"/>
  <c r="D1175" i="12"/>
  <c r="D1174"/>
  <c r="AD1175" i="1"/>
  <c r="AD1174"/>
  <c r="D974" i="12"/>
  <c r="D975"/>
  <c r="D1994"/>
  <c r="D1995"/>
  <c r="AD1994" i="1"/>
  <c r="AD1995"/>
  <c r="D247" i="12"/>
  <c r="D246"/>
  <c r="AD47" i="1"/>
  <c r="AD46"/>
  <c r="AD1066"/>
  <c r="AD1067"/>
  <c r="D138" i="12"/>
  <c r="D139"/>
  <c r="AD3059" i="1"/>
  <c r="AD3058"/>
  <c r="D2130" i="12"/>
  <c r="D2131"/>
  <c r="D1202"/>
  <c r="D1203"/>
  <c r="AD1202" i="1"/>
  <c r="AD1203"/>
  <c r="AD3194"/>
  <c r="AD3195"/>
  <c r="D146" i="12"/>
  <c r="D147"/>
  <c r="AD146" i="1"/>
  <c r="AD147"/>
  <c r="D3189" i="12"/>
  <c r="D3188"/>
  <c r="D2989"/>
  <c r="D2988"/>
  <c r="D3209"/>
  <c r="D3208"/>
  <c r="AD3209" i="1"/>
  <c r="AD3208"/>
  <c r="D2261" i="12"/>
  <c r="D2260"/>
  <c r="AD2061" i="1"/>
  <c r="AD2060"/>
  <c r="D1216" i="12"/>
  <c r="D1217"/>
  <c r="D1332"/>
  <c r="D1333"/>
  <c r="AD1133" i="1"/>
  <c r="AD1132"/>
  <c r="AD2754"/>
  <c r="AD2755"/>
  <c r="D2754" i="12"/>
  <c r="D2755"/>
  <c r="D276"/>
  <c r="D277"/>
  <c r="D77"/>
  <c r="D76"/>
  <c r="AD77" i="1"/>
  <c r="AD76"/>
  <c r="AD1699"/>
  <c r="AD1698"/>
  <c r="D1699" i="12"/>
  <c r="D1698"/>
  <c r="D2569"/>
  <c r="D2568"/>
  <c r="AD2568" i="1"/>
  <c r="AD2569"/>
  <c r="D2169" i="12"/>
  <c r="D2168"/>
  <c r="AD899" i="1"/>
  <c r="AD898"/>
  <c r="AD712"/>
  <c r="AD713"/>
  <c r="D312" i="12"/>
  <c r="D313"/>
  <c r="AD313" i="1"/>
  <c r="AD312"/>
  <c r="D3544" i="12"/>
  <c r="D3545"/>
  <c r="D3031"/>
  <c r="D3030"/>
  <c r="D2831"/>
  <c r="D2830"/>
  <c r="AD1680" i="1"/>
  <c r="AD1681"/>
  <c r="AD1975"/>
  <c r="AD1974"/>
  <c r="D1775" i="12"/>
  <c r="D1774"/>
  <c r="AD2795" i="1"/>
  <c r="AD2794"/>
  <c r="D2795" i="12"/>
  <c r="D2794"/>
  <c r="D2420"/>
  <c r="D2421"/>
  <c r="AD2421" i="1"/>
  <c r="AD2420"/>
  <c r="AD2221"/>
  <c r="AD2220"/>
  <c r="AD1664"/>
  <c r="AD1665"/>
  <c r="D1492" i="12"/>
  <c r="D1493"/>
  <c r="D1292"/>
  <c r="D1293"/>
  <c r="AD1292" i="1"/>
  <c r="AD1293"/>
  <c r="D565" i="12"/>
  <c r="D564"/>
  <c r="AD365" i="1"/>
  <c r="AD364"/>
  <c r="D1986" i="12"/>
  <c r="D1987"/>
  <c r="D2232"/>
  <c r="D2233"/>
  <c r="AD930" i="1"/>
  <c r="AD931"/>
  <c r="AD1032"/>
  <c r="AD1033"/>
  <c r="AD130"/>
  <c r="AD131"/>
  <c r="D2990" i="12"/>
  <c r="D2991"/>
  <c r="AD2990" i="1"/>
  <c r="AD2991"/>
  <c r="D2263" i="12"/>
  <c r="D2262"/>
  <c r="AD2263" i="1"/>
  <c r="AD2262"/>
  <c r="D2063" i="12"/>
  <c r="D2062"/>
  <c r="AD3083" i="1"/>
  <c r="AD3082"/>
  <c r="AD1206"/>
  <c r="AD1207"/>
  <c r="D1007" i="12"/>
  <c r="D1006"/>
  <c r="AD2595" i="1"/>
  <c r="AD2594"/>
  <c r="D1882" i="12"/>
  <c r="D1883"/>
  <c r="D2419"/>
  <c r="D2418"/>
  <c r="D1490"/>
  <c r="D1491"/>
  <c r="AD3483" i="1"/>
  <c r="AD3482"/>
  <c r="AD563"/>
  <c r="AD562"/>
  <c r="AD2554"/>
  <c r="AD2555"/>
  <c r="D2609" i="12"/>
  <c r="D2608"/>
  <c r="AD2609" i="1"/>
  <c r="AD2608"/>
  <c r="AD1498"/>
  <c r="AD1499"/>
  <c r="AD976"/>
  <c r="AD977"/>
  <c r="D577" i="12"/>
  <c r="D576"/>
  <c r="D699"/>
  <c r="D698"/>
  <c r="AD699" i="1"/>
  <c r="AD698"/>
  <c r="AD2957"/>
  <c r="AD2956"/>
  <c r="D3144" i="12"/>
  <c r="D3145"/>
  <c r="D2228"/>
  <c r="D2229"/>
  <c r="AD2229" i="1"/>
  <c r="AD2228"/>
  <c r="AD1089"/>
  <c r="AD1088"/>
  <c r="AD973"/>
  <c r="AD972"/>
  <c r="D722" i="12"/>
  <c r="D723"/>
  <c r="AD2715" i="1"/>
  <c r="AD2714"/>
  <c r="D1163" i="12"/>
  <c r="D1162"/>
  <c r="AD1163" i="1"/>
  <c r="AD1162"/>
  <c r="D2209" i="12"/>
  <c r="D2208"/>
  <c r="AD3155" i="1"/>
  <c r="AD3154"/>
  <c r="AD2226"/>
  <c r="AD2227"/>
  <c r="AD3163"/>
  <c r="AD3162"/>
  <c r="D1232" i="12"/>
  <c r="D1233"/>
  <c r="D1024"/>
  <c r="D1025"/>
  <c r="AD826" i="1"/>
  <c r="AD827"/>
  <c r="D827" i="12"/>
  <c r="D826"/>
  <c r="D3284"/>
  <c r="D3285"/>
  <c r="D3085"/>
  <c r="D3084"/>
  <c r="AD3401" i="1"/>
  <c r="AD3400"/>
  <c r="AD2357"/>
  <c r="AD2356"/>
  <c r="D2156" i="12"/>
  <c r="D2157"/>
  <c r="D1505"/>
  <c r="D1504"/>
  <c r="AD1300" i="1"/>
  <c r="AD1301"/>
  <c r="D500" i="12"/>
  <c r="D501"/>
  <c r="D301"/>
  <c r="D300"/>
  <c r="AD300" i="1"/>
  <c r="AD301"/>
  <c r="AD1922"/>
  <c r="AD1923"/>
  <c r="AD2761"/>
  <c r="AD2760"/>
  <c r="AD2360"/>
  <c r="AD2361"/>
  <c r="D994" i="12"/>
  <c r="D995"/>
  <c r="D904"/>
  <c r="D905"/>
  <c r="D504"/>
  <c r="D505"/>
  <c r="AD505" i="1"/>
  <c r="AD504"/>
  <c r="D67" i="12"/>
  <c r="D66"/>
  <c r="AD67" i="1"/>
  <c r="AD66"/>
  <c r="D2998" i="12"/>
  <c r="D2999"/>
  <c r="D2798"/>
  <c r="D2799"/>
  <c r="AD2798" i="1"/>
  <c r="AD2799"/>
  <c r="AD1600"/>
  <c r="AD1601"/>
  <c r="AD3445"/>
  <c r="AD3444"/>
  <c r="AD3244"/>
  <c r="AD3245"/>
  <c r="AD59"/>
  <c r="AD58"/>
  <c r="AD2317"/>
  <c r="AD2316"/>
  <c r="D1856" i="12"/>
  <c r="D1857"/>
  <c r="D1588"/>
  <c r="D1589"/>
  <c r="AD1588" i="1"/>
  <c r="AD1589"/>
  <c r="D1388" i="12"/>
  <c r="D1389"/>
  <c r="AD3011" i="1"/>
  <c r="AD3010"/>
  <c r="AD533"/>
  <c r="AD532"/>
  <c r="AD333"/>
  <c r="AD332"/>
  <c r="D3073" i="12"/>
  <c r="D3072"/>
  <c r="AD3072" i="1"/>
  <c r="AD3073"/>
  <c r="D2681" i="12"/>
  <c r="D2680"/>
  <c r="D1154"/>
  <c r="D1155"/>
  <c r="AD1224" i="1"/>
  <c r="AD1225"/>
  <c r="D825" i="12"/>
  <c r="D824"/>
  <c r="AD825" i="1"/>
  <c r="AD824"/>
  <c r="D226" i="12"/>
  <c r="D227"/>
  <c r="AD3287" i="1"/>
  <c r="AD3286"/>
  <c r="AD3086"/>
  <c r="AD3087"/>
  <c r="D2192" i="12"/>
  <c r="D2193"/>
  <c r="AD2231" i="1"/>
  <c r="AD2230"/>
  <c r="D2030" i="12"/>
  <c r="D2031"/>
  <c r="AD2241" i="1"/>
  <c r="AD2240"/>
  <c r="D3418" i="12"/>
  <c r="D3419"/>
  <c r="AD1786" i="1"/>
  <c r="AD1787"/>
  <c r="AD1040"/>
  <c r="AD1041"/>
  <c r="AD641"/>
  <c r="AD640"/>
  <c r="AD731"/>
  <c r="AD730"/>
  <c r="AD3316"/>
  <c r="AD3317"/>
  <c r="AD3116"/>
  <c r="AD3117"/>
  <c r="D3465" i="12"/>
  <c r="D3464"/>
  <c r="AD3464" i="1"/>
  <c r="AD3465"/>
  <c r="D2388" i="12"/>
  <c r="D2389"/>
  <c r="D2189"/>
  <c r="D2188"/>
  <c r="AD1584" i="1"/>
  <c r="AD1585"/>
  <c r="D1460" i="12"/>
  <c r="D1461"/>
  <c r="D1260"/>
  <c r="D1261"/>
  <c r="D2882"/>
  <c r="D2883"/>
  <c r="D405"/>
  <c r="D404"/>
  <c r="AD205" i="1"/>
  <c r="AD204"/>
  <c r="D3479" i="12"/>
  <c r="D3478"/>
  <c r="D3278"/>
  <c r="D3279"/>
  <c r="AD2576" i="1"/>
  <c r="AD2577"/>
  <c r="D2576" i="12"/>
  <c r="D2577"/>
  <c r="D2550"/>
  <c r="D2551"/>
  <c r="AD2351" i="1"/>
  <c r="AD2350"/>
  <c r="AD3371"/>
  <c r="AD3370"/>
  <c r="D1622" i="12"/>
  <c r="D1623"/>
  <c r="AD1423" i="1"/>
  <c r="AD1422"/>
  <c r="D2443" i="12"/>
  <c r="D2442"/>
  <c r="AD2443" i="1"/>
  <c r="AD2442"/>
  <c r="AD567"/>
  <c r="AD566"/>
  <c r="D367" i="12"/>
  <c r="D366"/>
  <c r="D587"/>
  <c r="D586"/>
  <c r="D2912"/>
  <c r="D2913"/>
  <c r="D3506"/>
  <c r="D3507"/>
  <c r="AD3507" i="1"/>
  <c r="AD3506"/>
  <c r="AD2451"/>
  <c r="AD2450"/>
  <c r="D2710" i="12"/>
  <c r="D2711"/>
  <c r="D2511"/>
  <c r="D2510"/>
  <c r="D3531"/>
  <c r="D3530"/>
  <c r="D1783"/>
  <c r="D1782"/>
  <c r="D1583"/>
  <c r="D1582"/>
  <c r="AD1582" i="1"/>
  <c r="AD1583"/>
  <c r="D2603" i="12"/>
  <c r="D2602"/>
  <c r="D855"/>
  <c r="D854"/>
  <c r="AD855" i="1"/>
  <c r="AD854"/>
  <c r="D655" i="12"/>
  <c r="D654"/>
  <c r="D1674"/>
  <c r="D1675"/>
  <c r="AD1674" i="1"/>
  <c r="AD1675"/>
  <c r="D618" i="12"/>
  <c r="D619"/>
  <c r="D3241"/>
  <c r="D3240"/>
  <c r="AD1281" i="1"/>
  <c r="AD1280"/>
  <c r="D2738" i="12"/>
  <c r="D2739"/>
  <c r="D1315"/>
  <c r="D1314"/>
  <c r="D2198"/>
  <c r="D2199"/>
  <c r="D3019"/>
  <c r="D3018"/>
  <c r="D1070"/>
  <c r="D1071"/>
  <c r="AD1070" i="1"/>
  <c r="AD1071"/>
  <c r="D518" i="12"/>
  <c r="D519"/>
  <c r="D510"/>
  <c r="D511"/>
  <c r="AD614" i="1"/>
  <c r="AD615"/>
  <c r="AD1479"/>
  <c r="AD1478"/>
  <c r="D1470" i="12"/>
  <c r="D1471"/>
  <c r="AD1447" i="1"/>
  <c r="AD1446"/>
  <c r="AD1439"/>
  <c r="AD1438"/>
  <c r="D1415" i="12"/>
  <c r="D1414"/>
  <c r="AD1414" i="1"/>
  <c r="AD1415"/>
  <c r="AD1406"/>
  <c r="AD1407"/>
  <c r="D1510" i="12"/>
  <c r="D1511"/>
  <c r="AD1510" i="1"/>
  <c r="AD1511"/>
  <c r="D1502" i="12"/>
  <c r="D1503"/>
  <c r="D2375"/>
  <c r="D2374"/>
  <c r="AD2343" i="1"/>
  <c r="AD2342"/>
  <c r="AD2335"/>
  <c r="AD2334"/>
  <c r="D489" i="12"/>
  <c r="D488"/>
  <c r="AD473" i="1"/>
  <c r="AD472"/>
  <c r="AD680"/>
  <c r="AD681"/>
  <c r="AD664"/>
  <c r="AD665"/>
  <c r="AD2408"/>
  <c r="AD2409"/>
  <c r="AD2392"/>
  <c r="AD2393"/>
  <c r="D2345" i="12"/>
  <c r="D2344"/>
  <c r="AD2344" i="1"/>
  <c r="AD2345"/>
  <c r="AD2329"/>
  <c r="AD2328"/>
  <c r="D233" i="12"/>
  <c r="D232"/>
  <c r="AD233" i="1"/>
  <c r="AD232"/>
  <c r="AD216"/>
  <c r="AD217"/>
  <c r="D425" i="12"/>
  <c r="D424"/>
  <c r="AD424" i="1"/>
  <c r="AD425"/>
  <c r="AD409"/>
  <c r="AD408"/>
  <c r="AD2153"/>
  <c r="AD2152"/>
  <c r="D2136" i="12"/>
  <c r="D2137"/>
  <c r="D2097"/>
  <c r="D2096"/>
  <c r="D2080"/>
  <c r="D2081"/>
  <c r="D6"/>
  <c r="D7"/>
  <c r="AD7" i="1"/>
  <c r="AD6"/>
  <c r="D94" i="12"/>
  <c r="D95"/>
  <c r="AD967" i="1"/>
  <c r="AD966"/>
  <c r="AD958"/>
  <c r="AD959"/>
  <c r="AD934"/>
  <c r="AD935"/>
  <c r="AD926"/>
  <c r="AD927"/>
  <c r="D903" i="12"/>
  <c r="D902"/>
  <c r="D894"/>
  <c r="D895"/>
  <c r="AD894" i="1"/>
  <c r="AD895"/>
  <c r="AD998"/>
  <c r="AD999"/>
  <c r="D990" i="12"/>
  <c r="D991"/>
  <c r="AD1862" i="1"/>
  <c r="AD1863"/>
  <c r="D1854" i="12"/>
  <c r="D1855"/>
  <c r="AD1830" i="1"/>
  <c r="AD1831"/>
  <c r="D1823" i="12"/>
  <c r="D1822"/>
  <c r="AD1822" i="1"/>
  <c r="AD1823"/>
  <c r="AD3335"/>
  <c r="AD3334"/>
  <c r="D3326" i="12"/>
  <c r="D3327"/>
  <c r="D3430"/>
  <c r="D3431"/>
  <c r="D3422"/>
  <c r="D3423"/>
  <c r="AD1384" i="1"/>
  <c r="AD1385"/>
  <c r="AD1369"/>
  <c r="AD1368"/>
  <c r="AD1320"/>
  <c r="AD1321"/>
  <c r="D1304" i="12"/>
  <c r="D1305"/>
  <c r="AD1305" i="1"/>
  <c r="AD1304"/>
  <c r="D3207" i="12"/>
  <c r="D3206"/>
  <c r="AD3199" i="1"/>
  <c r="AD3198"/>
  <c r="D3302" i="12"/>
  <c r="D3303"/>
  <c r="D3294"/>
  <c r="D3295"/>
  <c r="AD667" i="1"/>
  <c r="AD666"/>
  <c r="D711" i="12"/>
  <c r="D710"/>
  <c r="D703"/>
  <c r="D702"/>
  <c r="D679"/>
  <c r="D678"/>
  <c r="D670"/>
  <c r="D671"/>
  <c r="AD671" i="1"/>
  <c r="AD670"/>
  <c r="AD582"/>
  <c r="AD583"/>
  <c r="AD575"/>
  <c r="AD574"/>
  <c r="AD551"/>
  <c r="AD550"/>
  <c r="D543" i="12"/>
  <c r="D542"/>
  <c r="AD190" i="1"/>
  <c r="AD191"/>
  <c r="AD166"/>
  <c r="AD167"/>
  <c r="AD158"/>
  <c r="AD159"/>
  <c r="D70" i="12"/>
  <c r="D71"/>
  <c r="D63"/>
  <c r="D62"/>
  <c r="AD39" i="1"/>
  <c r="AD38"/>
  <c r="AD31"/>
  <c r="AD30"/>
  <c r="AD2288"/>
  <c r="AD2289"/>
  <c r="D1339" i="12"/>
  <c r="D1338"/>
  <c r="D401"/>
  <c r="D400"/>
  <c r="D3596"/>
  <c r="D3597"/>
  <c r="AD411" i="1"/>
  <c r="AD410"/>
  <c r="AD2868"/>
  <c r="AD2869"/>
  <c r="AD2668"/>
  <c r="AD2669"/>
  <c r="AD2561"/>
  <c r="AD2560"/>
  <c r="D2560" i="12"/>
  <c r="D2561"/>
  <c r="AD1613" i="1"/>
  <c r="AD1612"/>
  <c r="AD1012"/>
  <c r="AD1013"/>
  <c r="D2435" i="12"/>
  <c r="D2434"/>
  <c r="D85"/>
  <c r="D84"/>
  <c r="D3377"/>
  <c r="D3376"/>
  <c r="D1928"/>
  <c r="D1929"/>
  <c r="D1529"/>
  <c r="D1528"/>
  <c r="D579"/>
  <c r="D578"/>
  <c r="AD3511" i="1"/>
  <c r="AD3510"/>
  <c r="D3311" i="12"/>
  <c r="D3310"/>
  <c r="D2641"/>
  <c r="D2640"/>
  <c r="AD720" i="1"/>
  <c r="AD721"/>
  <c r="AD320"/>
  <c r="AD321"/>
  <c r="AD570"/>
  <c r="AD571"/>
  <c r="D3029" i="12"/>
  <c r="D3028"/>
  <c r="D2828"/>
  <c r="D2829"/>
  <c r="AD2881" i="1"/>
  <c r="AD2880"/>
  <c r="D2100" i="12"/>
  <c r="D2101"/>
  <c r="D1900"/>
  <c r="D1901"/>
  <c r="AD3522" i="1"/>
  <c r="AD3523"/>
  <c r="D1044" i="12"/>
  <c r="D1045"/>
  <c r="AD844" i="1"/>
  <c r="AD845"/>
  <c r="D244" i="12"/>
  <c r="D245"/>
  <c r="AD44" i="1"/>
  <c r="AD45"/>
  <c r="D1666" i="12"/>
  <c r="D1667"/>
  <c r="AD1666" i="1"/>
  <c r="AD1667"/>
  <c r="AD2248"/>
  <c r="AD2249"/>
  <c r="D1849" i="12"/>
  <c r="D1848"/>
  <c r="D393"/>
  <c r="D392"/>
  <c r="AD393" i="1"/>
  <c r="AD392"/>
  <c r="AD3599"/>
  <c r="AD3598"/>
  <c r="D3224" i="12"/>
  <c r="D3225"/>
  <c r="D2542"/>
  <c r="D2543"/>
  <c r="AD2542" i="1"/>
  <c r="AD2543"/>
  <c r="D3563" i="12"/>
  <c r="D3562"/>
  <c r="AD207" i="1"/>
  <c r="AD206"/>
  <c r="D299" i="12"/>
  <c r="D298"/>
  <c r="AD2337" i="1"/>
  <c r="AD2336"/>
  <c r="D3090" i="12"/>
  <c r="D3091"/>
  <c r="D1362"/>
  <c r="D1363"/>
  <c r="AD1363" i="1"/>
  <c r="AD1362"/>
  <c r="D3354" i="12"/>
  <c r="D3355"/>
  <c r="D435"/>
  <c r="D434"/>
  <c r="AD2426" i="1"/>
  <c r="AD2427"/>
  <c r="D2353" i="12"/>
  <c r="D2352"/>
  <c r="D459"/>
  <c r="D458"/>
  <c r="D2657"/>
  <c r="D2656"/>
  <c r="D3379"/>
  <c r="D3378"/>
  <c r="D2322"/>
  <c r="D2323"/>
  <c r="D1522"/>
  <c r="D1523"/>
  <c r="D3514"/>
  <c r="D3515"/>
  <c r="AD3515" i="1"/>
  <c r="AD3514"/>
  <c r="AD595"/>
  <c r="AD594"/>
  <c r="AD2587"/>
  <c r="AD2586"/>
  <c r="AD2929"/>
  <c r="AD2928"/>
  <c r="D1658" i="12"/>
  <c r="D1659"/>
  <c r="D3561"/>
  <c r="D3560"/>
  <c r="AD1002" i="1"/>
  <c r="AD1003"/>
  <c r="AD2825"/>
  <c r="AD2824"/>
  <c r="AD2424"/>
  <c r="AD2425"/>
  <c r="D1026" i="12"/>
  <c r="D1027"/>
  <c r="D969"/>
  <c r="D968"/>
  <c r="D569"/>
  <c r="D568"/>
  <c r="AD99" i="1"/>
  <c r="AD98"/>
  <c r="D3158" i="12"/>
  <c r="D3159"/>
  <c r="AD2958" i="1"/>
  <c r="AD2959"/>
  <c r="D1936" i="12"/>
  <c r="D1937"/>
  <c r="AD1937" i="1"/>
  <c r="AD1936"/>
  <c r="D1902" i="12"/>
  <c r="D1903"/>
  <c r="D2923"/>
  <c r="D2922"/>
  <c r="D1303"/>
  <c r="D1302"/>
  <c r="D2122"/>
  <c r="D2123"/>
  <c r="AD375" i="1"/>
  <c r="AD374"/>
  <c r="D174" i="12"/>
  <c r="D175"/>
  <c r="D266"/>
  <c r="D267"/>
  <c r="D2017"/>
  <c r="D2016"/>
  <c r="D1289"/>
  <c r="D1288"/>
  <c r="D889"/>
  <c r="D888"/>
  <c r="D258"/>
  <c r="D259"/>
  <c r="D3119"/>
  <c r="D3118"/>
  <c r="AD2256" i="1"/>
  <c r="AD2257"/>
  <c r="AD2390"/>
  <c r="AD2391"/>
  <c r="D3080" i="12"/>
  <c r="D3081"/>
  <c r="D1869"/>
  <c r="D1868"/>
  <c r="AD3490" i="1"/>
  <c r="AD3491"/>
  <c r="AD1269"/>
  <c r="AD1268"/>
  <c r="D1069" i="12"/>
  <c r="D1068"/>
  <c r="D2690"/>
  <c r="D2691"/>
  <c r="D340"/>
  <c r="D341"/>
  <c r="D141"/>
  <c r="D140"/>
  <c r="AD1762" i="1"/>
  <c r="AD1763"/>
  <c r="AD2441"/>
  <c r="AD2440"/>
  <c r="AD2040"/>
  <c r="AD2041"/>
  <c r="AD834"/>
  <c r="AD835"/>
  <c r="AD329"/>
  <c r="AD328"/>
  <c r="D3567" i="12"/>
  <c r="D3566"/>
  <c r="AD3567" i="1"/>
  <c r="AD3566"/>
  <c r="AD918"/>
  <c r="AD919"/>
  <c r="AD1230"/>
  <c r="AD1231"/>
  <c r="D2250" i="12"/>
  <c r="D2251"/>
  <c r="AD502" i="1"/>
  <c r="AD503"/>
  <c r="D303" i="12"/>
  <c r="D302"/>
  <c r="AD395" i="1"/>
  <c r="AD394"/>
  <c r="AD3315"/>
  <c r="AD3314"/>
  <c r="AD1459"/>
  <c r="AD1458"/>
  <c r="D3451" i="12"/>
  <c r="D3450"/>
  <c r="AD403" i="1"/>
  <c r="AD402"/>
  <c r="D663" i="12"/>
  <c r="D662"/>
  <c r="D462"/>
  <c r="D463"/>
  <c r="AD462" i="1"/>
  <c r="AD463"/>
  <c r="AD1482"/>
  <c r="AD1483"/>
  <c r="D555" i="12"/>
  <c r="D554"/>
  <c r="D2849"/>
  <c r="D2848"/>
  <c r="D3346"/>
  <c r="D3347"/>
  <c r="AD2547" i="1"/>
  <c r="AD2546"/>
  <c r="D1618" i="12"/>
  <c r="D1619"/>
  <c r="AD1618" i="1"/>
  <c r="AD1619"/>
  <c r="D691" i="12"/>
  <c r="D690"/>
  <c r="AD2682" i="1"/>
  <c r="AD2683"/>
  <c r="AD2027"/>
  <c r="AD2026"/>
  <c r="AD3051"/>
  <c r="AD3050"/>
  <c r="D2191" i="12"/>
  <c r="D2190"/>
  <c r="D3211"/>
  <c r="D3210"/>
  <c r="D1334"/>
  <c r="D1335"/>
  <c r="AD1135" i="1"/>
  <c r="AD1134"/>
  <c r="D2154" i="12"/>
  <c r="D2155"/>
  <c r="D534"/>
  <c r="D535"/>
  <c r="D335"/>
  <c r="D334"/>
  <c r="AD1354" i="1"/>
  <c r="AD1355"/>
  <c r="D426" i="12"/>
  <c r="D427"/>
  <c r="D2593"/>
  <c r="D2592"/>
  <c r="AD3219" i="1"/>
  <c r="AD3218"/>
  <c r="AD3107"/>
  <c r="AD3106"/>
  <c r="AD882"/>
  <c r="AD883"/>
  <c r="AD2875"/>
  <c r="AD2874"/>
  <c r="D2874" i="12"/>
  <c r="D2875"/>
  <c r="D3513"/>
  <c r="D3512"/>
  <c r="D1946"/>
  <c r="D1947"/>
  <c r="AD1947" i="1"/>
  <c r="AD1946"/>
  <c r="D1649" i="12"/>
  <c r="D1648"/>
  <c r="D1018"/>
  <c r="D1019"/>
  <c r="D3349"/>
  <c r="D3348"/>
  <c r="D3148"/>
  <c r="D3149"/>
  <c r="AD3528" i="1"/>
  <c r="AD3529"/>
  <c r="D3529" i="12"/>
  <c r="D3528"/>
  <c r="AD2549" i="1"/>
  <c r="AD2548"/>
  <c r="D2348" i="12"/>
  <c r="D2349"/>
  <c r="AD2349" i="1"/>
  <c r="AD2348"/>
  <c r="AD1921"/>
  <c r="AD1920"/>
  <c r="AD1621"/>
  <c r="AD1620"/>
  <c r="AD1421"/>
  <c r="AD1420"/>
  <c r="D3042" i="12"/>
  <c r="D3043"/>
  <c r="D692"/>
  <c r="D693"/>
  <c r="D492"/>
  <c r="D493"/>
  <c r="D2889"/>
  <c r="D2888"/>
  <c r="D1059"/>
  <c r="D1058"/>
  <c r="AD1058" i="1"/>
  <c r="AD1059"/>
  <c r="AD2106"/>
  <c r="AD2107"/>
  <c r="D1179" i="12"/>
  <c r="D1178"/>
  <c r="D81"/>
  <c r="D80"/>
  <c r="D3436"/>
  <c r="D3437"/>
  <c r="AD3437" i="1"/>
  <c r="AD3436"/>
  <c r="D251" i="12"/>
  <c r="D250"/>
  <c r="AD2581" i="1"/>
  <c r="AD2580"/>
  <c r="AD1984"/>
  <c r="AD1985"/>
  <c r="AD1581"/>
  <c r="AD1580"/>
  <c r="AD3203"/>
  <c r="AD3202"/>
  <c r="D852" i="12"/>
  <c r="D853"/>
  <c r="AD653" i="1"/>
  <c r="AD652"/>
  <c r="D2274" i="12"/>
  <c r="D2275"/>
  <c r="AD3456" i="1"/>
  <c r="AD3457"/>
  <c r="D3064" i="12"/>
  <c r="D3065"/>
  <c r="D1352"/>
  <c r="D1353"/>
  <c r="AD3001" i="1"/>
  <c r="AD3000"/>
  <c r="AD717"/>
  <c r="AD716"/>
  <c r="D1938" i="12"/>
  <c r="D1939"/>
  <c r="D1999"/>
  <c r="D1998"/>
  <c r="AD1270" i="1"/>
  <c r="AD1271"/>
  <c r="AD2091"/>
  <c r="AD2090"/>
  <c r="D142" i="12"/>
  <c r="D143"/>
  <c r="AD3300" i="1"/>
  <c r="AD3301"/>
  <c r="D3293" i="12"/>
  <c r="D3292"/>
  <c r="AD3396" i="1"/>
  <c r="AD3397"/>
  <c r="D3389" i="12"/>
  <c r="D3388"/>
  <c r="D1264"/>
  <c r="D1265"/>
  <c r="D1200"/>
  <c r="D1201"/>
  <c r="D2788"/>
  <c r="D2789"/>
  <c r="AD2780" i="1"/>
  <c r="AD2781"/>
  <c r="AD2884"/>
  <c r="AD2885"/>
  <c r="AD2877"/>
  <c r="AD2876"/>
  <c r="D304" i="12"/>
  <c r="D305"/>
  <c r="AD305" i="1"/>
  <c r="AD304"/>
  <c r="D241" i="12"/>
  <c r="D240"/>
  <c r="AD241" i="1"/>
  <c r="AD240"/>
  <c r="D224" i="12"/>
  <c r="D225"/>
  <c r="D177"/>
  <c r="D176"/>
  <c r="D161"/>
  <c r="D160"/>
  <c r="AD2999" i="1"/>
  <c r="AD2998"/>
  <c r="D1600" i="12"/>
  <c r="D1601"/>
  <c r="D3445"/>
  <c r="D3444"/>
  <c r="D3245"/>
  <c r="D3244"/>
  <c r="D58"/>
  <c r="D59"/>
  <c r="D2516"/>
  <c r="D2517"/>
  <c r="AD2516" i="1"/>
  <c r="AD2517"/>
  <c r="D2317" i="12"/>
  <c r="D2316"/>
  <c r="AD1856" i="1"/>
  <c r="AD1857"/>
  <c r="AD1389"/>
  <c r="AD1388"/>
  <c r="D3011" i="12"/>
  <c r="D3010"/>
  <c r="D532"/>
  <c r="D533"/>
  <c r="D333"/>
  <c r="D332"/>
  <c r="D1954"/>
  <c r="D1955"/>
  <c r="AD1954" i="1"/>
  <c r="AD1955"/>
  <c r="AD2681"/>
  <c r="AD2680"/>
  <c r="AD1154"/>
  <c r="AD1155"/>
  <c r="D1225" i="12"/>
  <c r="D1224"/>
  <c r="AD226" i="1"/>
  <c r="AD227"/>
  <c r="D3287" i="12"/>
  <c r="D3286"/>
  <c r="D3086"/>
  <c r="D3087"/>
  <c r="AD2193" i="1"/>
  <c r="AD2192"/>
  <c r="D2230" i="12"/>
  <c r="D2231"/>
  <c r="AD2031" i="1"/>
  <c r="AD2030"/>
  <c r="D2241" i="12"/>
  <c r="D2240"/>
  <c r="AD3419" i="1"/>
  <c r="AD3418"/>
  <c r="D3193" i="12"/>
  <c r="D3192"/>
  <c r="AD3193" i="1"/>
  <c r="AD3192"/>
  <c r="D1786" i="12"/>
  <c r="D1787"/>
  <c r="D1040"/>
  <c r="D1041"/>
  <c r="D641"/>
  <c r="D640"/>
  <c r="D731"/>
  <c r="D730"/>
  <c r="D3317"/>
  <c r="D3316"/>
  <c r="D3117"/>
  <c r="D3116"/>
  <c r="AD2388" i="1"/>
  <c r="AD2389"/>
  <c r="AD2189"/>
  <c r="AD2188"/>
  <c r="D1584" i="12"/>
  <c r="D1585"/>
  <c r="AD1460" i="1"/>
  <c r="AD1461"/>
  <c r="AD1261"/>
  <c r="AD1260"/>
  <c r="AD2883"/>
  <c r="AD2882"/>
  <c r="AD405"/>
  <c r="AD404"/>
  <c r="D205" i="12"/>
  <c r="D204"/>
  <c r="D1827"/>
  <c r="D1826"/>
  <c r="AD1826" i="1"/>
  <c r="AD1827"/>
  <c r="AD3478"/>
  <c r="AD3479"/>
  <c r="AD3279"/>
  <c r="AD3278"/>
  <c r="AD2550"/>
  <c r="AD2551"/>
  <c r="D2350" i="12"/>
  <c r="D2351"/>
  <c r="D3371"/>
  <c r="D3370"/>
  <c r="AD1622" i="1"/>
  <c r="AD1623"/>
  <c r="D1423" i="12"/>
  <c r="D1422"/>
  <c r="D567"/>
  <c r="D566"/>
  <c r="AD367" i="1"/>
  <c r="AD366"/>
  <c r="D1387" i="12"/>
  <c r="D1386"/>
  <c r="AD1386" i="1"/>
  <c r="AD1387"/>
  <c r="AD586"/>
  <c r="AD587"/>
  <c r="AD2913"/>
  <c r="AD2912"/>
  <c r="D2450" i="12"/>
  <c r="D2451"/>
  <c r="AD2711" i="1"/>
  <c r="AD2710"/>
  <c r="AD2511"/>
  <c r="AD2510"/>
  <c r="AD3530"/>
  <c r="AD3531"/>
  <c r="AD1782"/>
  <c r="AD1783"/>
  <c r="AD2603"/>
  <c r="AD2602"/>
  <c r="AD655"/>
  <c r="AD654"/>
  <c r="AD618"/>
  <c r="AD619"/>
  <c r="AD3241"/>
  <c r="AD3240"/>
  <c r="D1281" i="12"/>
  <c r="D1280"/>
  <c r="AD2738" i="1"/>
  <c r="AD2739"/>
  <c r="AD1315"/>
  <c r="AD1314"/>
  <c r="AD2199"/>
  <c r="AD2198"/>
  <c r="AD3018"/>
  <c r="AD3019"/>
  <c r="D342" i="12"/>
  <c r="D343"/>
  <c r="AD342" i="1"/>
  <c r="AD343"/>
  <c r="AD519"/>
  <c r="AD518"/>
  <c r="AD510"/>
  <c r="AD511"/>
  <c r="D615" i="12"/>
  <c r="D614"/>
  <c r="D607"/>
  <c r="D606"/>
  <c r="AD607" i="1"/>
  <c r="AD606"/>
  <c r="D1478" i="12"/>
  <c r="D1479"/>
  <c r="AD1470" i="1"/>
  <c r="AD1471"/>
  <c r="D1446" i="12"/>
  <c r="D1447"/>
  <c r="D1439"/>
  <c r="D1438"/>
  <c r="D1407"/>
  <c r="D1406"/>
  <c r="AD1502" i="1"/>
  <c r="AD1503"/>
  <c r="AD2375"/>
  <c r="AD2374"/>
  <c r="D2367" i="12"/>
  <c r="D2366"/>
  <c r="AD2367" i="1"/>
  <c r="AD2366"/>
  <c r="D2342" i="12"/>
  <c r="D2343"/>
  <c r="D2335"/>
  <c r="D2334"/>
  <c r="AD488" i="1"/>
  <c r="AD489"/>
  <c r="D472" i="12"/>
  <c r="D473"/>
  <c r="D680"/>
  <c r="D681"/>
  <c r="D664"/>
  <c r="D665"/>
  <c r="D2408"/>
  <c r="D2409"/>
  <c r="D2392"/>
  <c r="D2393"/>
  <c r="D2329"/>
  <c r="D2328"/>
  <c r="D216"/>
  <c r="D217"/>
  <c r="D408"/>
  <c r="D409"/>
  <c r="D2153"/>
  <c r="D2152"/>
  <c r="AD2137" i="1"/>
  <c r="AD2136"/>
  <c r="AD2097"/>
  <c r="AD2096"/>
  <c r="AD2081"/>
  <c r="AD2080"/>
  <c r="D102" i="12"/>
  <c r="D103"/>
  <c r="AD103" i="1"/>
  <c r="AD102"/>
  <c r="AD94"/>
  <c r="AD95"/>
  <c r="D966" i="12"/>
  <c r="D967"/>
  <c r="D958"/>
  <c r="D959"/>
  <c r="D934"/>
  <c r="D935"/>
  <c r="D926"/>
  <c r="D927"/>
  <c r="AD902" i="1"/>
  <c r="AD903"/>
  <c r="D999" i="12"/>
  <c r="D998"/>
  <c r="AD990" i="1"/>
  <c r="AD991"/>
  <c r="D1862" i="12"/>
  <c r="D1863"/>
  <c r="AD1855" i="1"/>
  <c r="AD1854"/>
  <c r="D1831" i="12"/>
  <c r="D1830"/>
  <c r="D3334"/>
  <c r="D3335"/>
  <c r="AD3327" i="1"/>
  <c r="AD3326"/>
  <c r="AD3431"/>
  <c r="AD3430"/>
  <c r="AD3422"/>
  <c r="AD3423"/>
  <c r="D1384" i="12"/>
  <c r="D1385"/>
  <c r="D1368"/>
  <c r="D1369"/>
  <c r="D1321"/>
  <c r="D1320"/>
  <c r="AD3207" i="1"/>
  <c r="AD3206"/>
  <c r="D3199" i="12"/>
  <c r="D3198"/>
  <c r="AD3303" i="1"/>
  <c r="AD3302"/>
  <c r="AD3295"/>
  <c r="AD3294"/>
  <c r="D1129" i="12"/>
  <c r="D1128"/>
  <c r="AD1128" i="1"/>
  <c r="AD1129"/>
  <c r="D667" i="12"/>
  <c r="D666"/>
  <c r="AD711" i="1"/>
  <c r="AD710"/>
  <c r="AD703"/>
  <c r="AD702"/>
  <c r="AD678"/>
  <c r="AD679"/>
  <c r="D583" i="12"/>
  <c r="D582"/>
  <c r="D575"/>
  <c r="D574"/>
  <c r="D551"/>
  <c r="D550"/>
  <c r="AD543" i="1"/>
  <c r="AD542"/>
  <c r="D199" i="12"/>
  <c r="D198"/>
  <c r="AD199" i="1"/>
  <c r="AD198"/>
  <c r="D190" i="12"/>
  <c r="D191"/>
  <c r="D166"/>
  <c r="D167"/>
  <c r="D159"/>
  <c r="D158"/>
  <c r="AD70" i="1"/>
  <c r="AD71"/>
  <c r="AD63"/>
  <c r="AD62"/>
  <c r="D39" i="12"/>
  <c r="D38"/>
  <c r="D31"/>
  <c r="D30"/>
  <c r="D2289"/>
  <c r="D2288"/>
  <c r="AD1339" i="1"/>
  <c r="AD1338"/>
  <c r="AD400"/>
  <c r="AD401"/>
  <c r="AD3596"/>
  <c r="AD3597"/>
  <c r="D411" i="12"/>
  <c r="D410"/>
  <c r="D2868"/>
  <c r="D2869"/>
  <c r="D2668"/>
  <c r="D2669"/>
  <c r="D1812"/>
  <c r="D1813"/>
  <c r="AD1813" i="1"/>
  <c r="AD1812"/>
  <c r="D1613" i="12"/>
  <c r="D1612"/>
  <c r="D3235"/>
  <c r="D3234"/>
  <c r="AD3235" i="1"/>
  <c r="AD3234"/>
  <c r="D1012" i="12"/>
  <c r="D1013"/>
  <c r="D812"/>
  <c r="D813"/>
  <c r="AD812" i="1"/>
  <c r="AD813"/>
  <c r="AD2435"/>
  <c r="AD2434"/>
  <c r="AD85"/>
  <c r="AD84"/>
  <c r="AD3376"/>
  <c r="AD3377"/>
  <c r="D1506" i="12"/>
  <c r="D1507"/>
  <c r="AD1507" i="1"/>
  <c r="AD1506"/>
  <c r="AD1929"/>
  <c r="AD1928"/>
  <c r="AD1528"/>
  <c r="AD1529"/>
  <c r="AD578"/>
  <c r="AD579"/>
  <c r="D3510" i="12"/>
  <c r="D3511"/>
  <c r="AD3310" i="1"/>
  <c r="AD3311"/>
  <c r="AD2640"/>
  <c r="AD2641"/>
  <c r="D720" i="12"/>
  <c r="D721"/>
  <c r="D321"/>
  <c r="D320"/>
  <c r="D570"/>
  <c r="D571"/>
  <c r="AD3028" i="1"/>
  <c r="AD3029"/>
  <c r="AD2828"/>
  <c r="AD2829"/>
  <c r="D2880" i="12"/>
  <c r="D2881"/>
  <c r="AD2100" i="1"/>
  <c r="AD2101"/>
  <c r="AD1901"/>
  <c r="AD1900"/>
  <c r="D3523" i="12"/>
  <c r="D3522"/>
  <c r="AD1044" i="1"/>
  <c r="AD1045"/>
  <c r="D844" i="12"/>
  <c r="D845"/>
  <c r="D2467"/>
  <c r="D2466"/>
  <c r="AD2466" i="1"/>
  <c r="AD2467"/>
  <c r="AD245"/>
  <c r="AD244"/>
  <c r="D44" i="12"/>
  <c r="D45"/>
  <c r="D2248"/>
  <c r="D2249"/>
  <c r="AD1849" i="1"/>
  <c r="AD1848"/>
  <c r="D739" i="12"/>
  <c r="D738"/>
  <c r="AD739" i="1"/>
  <c r="AD738"/>
  <c r="D3599" i="12"/>
  <c r="D3598"/>
  <c r="AD3224" i="1"/>
  <c r="AD3225"/>
  <c r="D2743" i="12"/>
  <c r="D2742"/>
  <c r="AD2742" i="1"/>
  <c r="AD2743"/>
  <c r="AD3562"/>
  <c r="AD3563"/>
  <c r="D207" i="12"/>
  <c r="D206"/>
  <c r="D1227"/>
  <c r="D1226"/>
  <c r="AD1226" i="1"/>
  <c r="AD1227"/>
  <c r="AD298"/>
  <c r="AD299"/>
  <c r="D2336" i="12"/>
  <c r="D2337"/>
  <c r="AD3091" i="1"/>
  <c r="AD3090"/>
  <c r="D2290" i="12"/>
  <c r="D2291"/>
  <c r="AD2291" i="1"/>
  <c r="AD2290"/>
  <c r="AD3355"/>
  <c r="AD3354"/>
  <c r="AD434"/>
  <c r="AD435"/>
  <c r="D2426" i="12"/>
  <c r="D2427"/>
  <c r="AD2353" i="1"/>
  <c r="AD2352"/>
  <c r="AD458"/>
  <c r="AD459"/>
  <c r="AD2656"/>
  <c r="AD2657"/>
  <c r="AD3379"/>
  <c r="AD3378"/>
  <c r="AD2322"/>
  <c r="AD2323"/>
  <c r="AD1523"/>
  <c r="AD1522"/>
  <c r="D595" i="12"/>
  <c r="D594"/>
  <c r="D2587"/>
  <c r="D2586"/>
  <c r="D2928"/>
  <c r="D2929"/>
  <c r="AD1658" i="1"/>
  <c r="AD1659"/>
  <c r="D784" i="12"/>
  <c r="D785"/>
  <c r="AD784" i="1"/>
  <c r="AD785"/>
  <c r="AD3560"/>
  <c r="AD3561"/>
  <c r="D1003" i="12"/>
  <c r="D1002"/>
  <c r="D2824"/>
  <c r="D2825"/>
  <c r="D2424"/>
  <c r="D2425"/>
  <c r="AD1027" i="1"/>
  <c r="AD1026"/>
  <c r="AD968"/>
  <c r="AD969"/>
  <c r="AD568"/>
  <c r="AD569"/>
  <c r="D98" i="12"/>
  <c r="D99"/>
  <c r="AD3158" i="1"/>
  <c r="AD3159"/>
  <c r="D2958" i="12"/>
  <c r="D2959"/>
  <c r="D2103"/>
  <c r="D2102"/>
  <c r="AD2103" i="1"/>
  <c r="AD2102"/>
  <c r="AD1902"/>
  <c r="AD1903"/>
  <c r="AD2922"/>
  <c r="AD2923"/>
  <c r="AD1303"/>
  <c r="AD1302"/>
  <c r="D1102" i="12"/>
  <c r="D1103"/>
  <c r="AD1103" i="1"/>
  <c r="AD1102"/>
  <c r="AD2122"/>
  <c r="AD2123"/>
  <c r="D375" i="12"/>
  <c r="D374"/>
  <c r="AD174" i="1"/>
  <c r="AD175"/>
  <c r="D1194" i="12"/>
  <c r="D1195"/>
  <c r="AD1194" i="1"/>
  <c r="AD1195"/>
  <c r="AD266"/>
  <c r="AD267"/>
  <c r="AD2016"/>
  <c r="AD2017"/>
  <c r="AD1288"/>
  <c r="AD1289"/>
  <c r="AD889"/>
  <c r="AD888"/>
  <c r="AD259"/>
  <c r="AD258"/>
  <c r="D3318" i="12"/>
  <c r="D3319"/>
  <c r="AD3319" i="1"/>
  <c r="AD3318"/>
  <c r="AD3118"/>
  <c r="AD3119"/>
  <c r="D2256" i="12"/>
  <c r="D2257"/>
  <c r="D2390"/>
  <c r="D2391"/>
  <c r="D2924"/>
  <c r="D2925"/>
  <c r="AD2924" i="1"/>
  <c r="AD2925"/>
  <c r="AD3081"/>
  <c r="AD3080"/>
  <c r="D2068" i="12"/>
  <c r="D2069"/>
  <c r="AD2068" i="1"/>
  <c r="AD2069"/>
  <c r="AD1868"/>
  <c r="AD1869"/>
  <c r="D3490" i="12"/>
  <c r="D3491"/>
  <c r="D1268"/>
  <c r="D1269"/>
  <c r="AD1068" i="1"/>
  <c r="AD1069"/>
  <c r="AD2690"/>
  <c r="AD2691"/>
  <c r="AD340"/>
  <c r="AD341"/>
  <c r="AD141"/>
  <c r="AD140"/>
  <c r="D1762" i="12"/>
  <c r="D1763"/>
  <c r="D2440"/>
  <c r="D2441"/>
  <c r="D2040"/>
  <c r="D2041"/>
  <c r="D834"/>
  <c r="D835"/>
  <c r="D328"/>
  <c r="D329"/>
  <c r="D3160"/>
  <c r="D3161"/>
  <c r="AD3160" i="1"/>
  <c r="AD3161"/>
  <c r="D919" i="12"/>
  <c r="D918"/>
  <c r="D1231"/>
  <c r="D1230"/>
  <c r="AD2251" i="1"/>
  <c r="AD2250"/>
  <c r="D502" i="12"/>
  <c r="D503"/>
  <c r="AD302" i="1"/>
  <c r="AD303"/>
  <c r="D1322" i="12"/>
  <c r="D1323"/>
  <c r="AD1322" i="1"/>
  <c r="AD1323"/>
  <c r="D395" i="12"/>
  <c r="D394"/>
  <c r="AD2273" i="1"/>
  <c r="AD2272"/>
  <c r="D2272" i="12"/>
  <c r="D2273"/>
  <c r="D3315"/>
  <c r="D3314"/>
  <c r="D2386"/>
  <c r="D2387"/>
  <c r="AD2386" i="1"/>
  <c r="AD2387"/>
  <c r="D1459" i="12"/>
  <c r="D1458"/>
  <c r="AD3451" i="1"/>
  <c r="AD3450"/>
  <c r="D402" i="12"/>
  <c r="D403"/>
  <c r="AD663" i="1"/>
  <c r="AD662"/>
  <c r="D1483" i="12"/>
  <c r="D1482"/>
  <c r="AD555" i="1"/>
  <c r="AD554"/>
  <c r="AD2849"/>
  <c r="AD2848"/>
  <c r="AD3347"/>
  <c r="AD3346"/>
  <c r="D2547" i="12"/>
  <c r="D2546"/>
  <c r="AD691" i="1"/>
  <c r="AD690"/>
  <c r="D2683" i="12"/>
  <c r="D2682"/>
  <c r="D2026"/>
  <c r="D2027"/>
  <c r="D3050"/>
  <c r="D3051"/>
  <c r="AD2190" i="1"/>
  <c r="AD2191"/>
  <c r="AD3210"/>
  <c r="AD3211"/>
  <c r="AD1335"/>
  <c r="AD1334"/>
  <c r="D1135" i="12"/>
  <c r="D1134"/>
  <c r="AD2155" i="1"/>
  <c r="AD2154"/>
  <c r="AD535"/>
  <c r="AD534"/>
  <c r="AD335"/>
  <c r="AD334"/>
  <c r="D1354" i="12"/>
  <c r="D1355"/>
  <c r="AD427" i="1"/>
  <c r="AD426"/>
  <c r="AD2593"/>
  <c r="AD2592"/>
  <c r="D3218" i="12"/>
  <c r="D3219"/>
  <c r="D3107"/>
  <c r="D3106"/>
  <c r="D882"/>
  <c r="D883"/>
  <c r="AD3512" i="1"/>
  <c r="AD3513"/>
  <c r="D1617" i="12"/>
  <c r="D1616"/>
  <c r="AD1617" i="1"/>
  <c r="AD1616"/>
  <c r="AD1649"/>
  <c r="AD1648"/>
  <c r="AD1018"/>
  <c r="AD1019"/>
  <c r="AD3348"/>
  <c r="AD3349"/>
  <c r="AD3148"/>
  <c r="AD3149"/>
  <c r="D2549" i="12"/>
  <c r="D2548"/>
  <c r="D1920"/>
  <c r="D1921"/>
  <c r="D1621"/>
  <c r="D1620"/>
  <c r="D1420"/>
  <c r="D1421"/>
  <c r="AD3042" i="1"/>
  <c r="AD3043"/>
  <c r="AD692"/>
  <c r="AD693"/>
  <c r="AD492"/>
  <c r="AD493"/>
  <c r="D2115" i="12"/>
  <c r="D2114"/>
  <c r="AD2114" i="1"/>
  <c r="AD2115"/>
  <c r="AD2888"/>
  <c r="AD2889"/>
  <c r="D2488" i="12"/>
  <c r="D2489"/>
  <c r="AD2488" i="1"/>
  <c r="AD2489"/>
  <c r="D114" i="12"/>
  <c r="D115"/>
  <c r="AD114" i="1"/>
  <c r="AD115"/>
  <c r="D2106" i="12"/>
  <c r="D2107"/>
  <c r="D1968"/>
  <c r="D1969"/>
  <c r="AD1969" i="1"/>
  <c r="AD1968"/>
  <c r="AD1178"/>
  <c r="AD1179"/>
  <c r="AD80"/>
  <c r="AD81"/>
  <c r="AD250"/>
  <c r="AD251"/>
  <c r="D2581" i="12"/>
  <c r="D2580"/>
  <c r="D2380"/>
  <c r="D2381"/>
  <c r="AD2380" i="1"/>
  <c r="AD2381"/>
  <c r="D1984" i="12"/>
  <c r="D1985"/>
  <c r="D1780"/>
  <c r="D1781"/>
  <c r="AD1781" i="1"/>
  <c r="AD1780"/>
  <c r="D1580" i="12"/>
  <c r="D1581"/>
  <c r="D3203"/>
  <c r="D3202"/>
  <c r="AD852" i="1"/>
  <c r="AD853"/>
  <c r="D653" i="12"/>
  <c r="D652"/>
  <c r="AD2275" i="1"/>
  <c r="AD2274"/>
  <c r="D3457" i="12"/>
  <c r="D3456"/>
  <c r="AD3065" i="1"/>
  <c r="AD3064"/>
  <c r="D1346" i="12"/>
  <c r="D1347"/>
  <c r="AD1347" i="1"/>
  <c r="AD1346"/>
  <c r="AD1353"/>
  <c r="AD1352"/>
  <c r="D3001" i="12"/>
  <c r="D3000"/>
  <c r="D717"/>
  <c r="D716"/>
  <c r="AD1939" i="1"/>
  <c r="AD1938"/>
  <c r="AD1999"/>
  <c r="AD1998"/>
  <c r="D1270" i="12"/>
  <c r="D1271"/>
  <c r="D2091"/>
  <c r="D2090"/>
  <c r="AD143" i="1"/>
  <c r="AD142"/>
  <c r="D3300" i="12"/>
  <c r="D3301"/>
  <c r="AD3292" i="1"/>
  <c r="AD3293"/>
  <c r="D3397" i="12"/>
  <c r="D3396"/>
  <c r="AD3389" i="1"/>
  <c r="AD3388"/>
  <c r="AD1265"/>
  <c r="AD1264"/>
  <c r="AD1201"/>
  <c r="AD1200"/>
  <c r="AD2788"/>
  <c r="AD2789"/>
  <c r="D2781" i="12"/>
  <c r="D2780"/>
  <c r="D2884"/>
  <c r="D2885"/>
  <c r="D2876"/>
  <c r="D2877"/>
  <c r="D289"/>
  <c r="D288"/>
  <c r="AD288" i="1"/>
  <c r="AD289"/>
  <c r="AD224"/>
  <c r="AD225"/>
  <c r="AD177"/>
  <c r="AD176"/>
  <c r="AD161"/>
  <c r="AD160"/>
  <c r="AD369"/>
  <c r="AD368"/>
  <c r="AD352"/>
  <c r="AD353"/>
  <c r="D1112" i="12"/>
  <c r="D1113"/>
  <c r="D1065"/>
  <c r="D1064"/>
  <c r="D3442"/>
  <c r="D3443"/>
  <c r="D2514"/>
  <c r="D2515"/>
  <c r="AD1586" i="1"/>
  <c r="AD1587"/>
  <c r="D531" i="12"/>
  <c r="D530"/>
  <c r="AD2522" i="1"/>
  <c r="AD2523"/>
  <c r="AD3057"/>
  <c r="AD3056"/>
  <c r="D1723" i="12"/>
  <c r="D1722"/>
  <c r="AD1169" i="1"/>
  <c r="AD1168"/>
  <c r="D769" i="12"/>
  <c r="D768"/>
  <c r="AD794" i="1"/>
  <c r="AD795"/>
  <c r="D3252" i="12"/>
  <c r="D3253"/>
  <c r="AD3337" i="1"/>
  <c r="AD3336"/>
  <c r="D2196" i="12"/>
  <c r="D2197"/>
  <c r="AD1997" i="1"/>
  <c r="AD1996"/>
  <c r="AD2674"/>
  <c r="AD2675"/>
  <c r="D1746" i="12"/>
  <c r="D1747"/>
  <c r="D819"/>
  <c r="D818"/>
  <c r="D2811"/>
  <c r="D2810"/>
  <c r="D3129"/>
  <c r="D3128"/>
  <c r="D1488"/>
  <c r="D1489"/>
  <c r="AD1488" i="1"/>
  <c r="AD1489"/>
  <c r="D1472" i="12"/>
  <c r="D1473"/>
  <c r="AD955" i="1"/>
  <c r="AD954"/>
  <c r="D3213" i="12"/>
  <c r="D3212"/>
  <c r="AD27" i="1"/>
  <c r="AD26"/>
  <c r="D2484" i="12"/>
  <c r="D2485"/>
  <c r="AD1792" i="1"/>
  <c r="AD1793"/>
  <c r="D369" i="12"/>
  <c r="D368"/>
  <c r="D352"/>
  <c r="D353"/>
  <c r="AD1112" i="1"/>
  <c r="AD1113"/>
  <c r="AD1064"/>
  <c r="AD1065"/>
  <c r="D1049" i="12"/>
  <c r="D1048"/>
  <c r="AD1048" i="1"/>
  <c r="AD1049"/>
  <c r="AD3442"/>
  <c r="AD3443"/>
  <c r="AD2514"/>
  <c r="AD2515"/>
  <c r="D1587" i="12"/>
  <c r="D1586"/>
  <c r="D3579"/>
  <c r="D3578"/>
  <c r="AD3578" i="1"/>
  <c r="AD3579"/>
  <c r="AD531"/>
  <c r="AD530"/>
  <c r="D2523" i="12"/>
  <c r="D2522"/>
  <c r="D3057"/>
  <c r="D3056"/>
  <c r="AD1722" i="1"/>
  <c r="AD1723"/>
  <c r="D1168" i="12"/>
  <c r="D1169"/>
  <c r="AD769" i="1"/>
  <c r="AD768"/>
  <c r="D794" i="12"/>
  <c r="D795"/>
  <c r="AD3252" i="1"/>
  <c r="AD3253"/>
  <c r="D3052" i="12"/>
  <c r="D3053"/>
  <c r="AD3053" i="1"/>
  <c r="AD3052"/>
  <c r="D3336" i="12"/>
  <c r="D3337"/>
  <c r="AD2196" i="1"/>
  <c r="AD2197"/>
  <c r="D1997" i="12"/>
  <c r="D1996"/>
  <c r="D2675"/>
  <c r="D2674"/>
  <c r="AD1746" i="1"/>
  <c r="AD1747"/>
  <c r="AD818"/>
  <c r="AD819"/>
  <c r="AD2811"/>
  <c r="AD2810"/>
  <c r="AD3129"/>
  <c r="AD3128"/>
  <c r="D1755" i="12"/>
  <c r="D1754"/>
  <c r="AD1754" i="1"/>
  <c r="AD1755"/>
  <c r="AD1473"/>
  <c r="AD1472"/>
  <c r="D955" i="12"/>
  <c r="D954"/>
  <c r="D3413"/>
  <c r="D3412"/>
  <c r="AD3412" i="1"/>
  <c r="AD3413"/>
  <c r="AD3213"/>
  <c r="AD3212"/>
  <c r="D27" i="12"/>
  <c r="D26"/>
  <c r="AD2485" i="1"/>
  <c r="AD2484"/>
  <c r="D2284" i="12"/>
  <c r="D2285"/>
  <c r="AD2285" i="1"/>
  <c r="AD2284"/>
  <c r="D1793" i="12"/>
  <c r="D1792"/>
  <c r="AD1428" i="1"/>
  <c r="AD1429"/>
  <c r="D1228" i="12"/>
  <c r="D1229"/>
  <c r="D2850"/>
  <c r="D2851"/>
  <c r="AD1800" i="1"/>
  <c r="AD1801"/>
  <c r="AD1400"/>
  <c r="AD1401"/>
  <c r="D515" i="12"/>
  <c r="D514"/>
  <c r="AD3574" i="1"/>
  <c r="AD3575"/>
  <c r="D2768" i="12"/>
  <c r="D2769"/>
  <c r="D2447"/>
  <c r="D2446"/>
  <c r="D3467"/>
  <c r="D3466"/>
  <c r="AD1591" i="1"/>
  <c r="AD1590"/>
  <c r="AD1390"/>
  <c r="AD1391"/>
  <c r="AD2411"/>
  <c r="AD2410"/>
  <c r="AD590"/>
  <c r="AD591"/>
  <c r="AD1611"/>
  <c r="AD1610"/>
  <c r="AD683"/>
  <c r="AD682"/>
  <c r="AD3474"/>
  <c r="AD3475"/>
  <c r="D3475" i="12"/>
  <c r="D3474"/>
  <c r="AD264" i="1"/>
  <c r="AD265"/>
  <c r="AD3534"/>
  <c r="AD3535"/>
  <c r="AD2807"/>
  <c r="AD2806"/>
  <c r="AD2607"/>
  <c r="AD2606"/>
  <c r="D896" i="12"/>
  <c r="D897"/>
  <c r="AD896" i="1"/>
  <c r="AD897"/>
  <c r="D1679" i="12"/>
  <c r="D1678"/>
  <c r="AD2699" i="1"/>
  <c r="AD2698"/>
  <c r="D823" i="12"/>
  <c r="D822"/>
  <c r="AD822" i="1"/>
  <c r="AD823"/>
  <c r="AD622"/>
  <c r="AD623"/>
  <c r="D1642" i="12"/>
  <c r="D1643"/>
  <c r="D23"/>
  <c r="D22"/>
  <c r="D842"/>
  <c r="D843"/>
  <c r="AD842" i="1"/>
  <c r="AD843"/>
  <c r="AD3432"/>
  <c r="AD3433"/>
  <c r="D1536" i="12"/>
  <c r="D1537"/>
  <c r="D2753"/>
  <c r="D2752"/>
  <c r="D209"/>
  <c r="D208"/>
  <c r="D3501"/>
  <c r="D3500"/>
  <c r="AD3500" i="1"/>
  <c r="AD3501"/>
  <c r="AD314"/>
  <c r="AD315"/>
  <c r="D2773" i="12"/>
  <c r="D2772"/>
  <c r="AD2772" i="1"/>
  <c r="AD2773"/>
  <c r="D2369" i="12"/>
  <c r="D2368"/>
  <c r="AD2369" i="1"/>
  <c r="AD2368"/>
  <c r="AD1844"/>
  <c r="AD1845"/>
  <c r="D1645" i="12"/>
  <c r="D1644"/>
  <c r="D3266"/>
  <c r="D3267"/>
  <c r="AD788" i="1"/>
  <c r="AD789"/>
  <c r="D589" i="12"/>
  <c r="D588"/>
  <c r="D2210"/>
  <c r="D2211"/>
  <c r="AD2211" i="1"/>
  <c r="AD2210"/>
  <c r="AD3584"/>
  <c r="AD3585"/>
  <c r="D3184" i="12"/>
  <c r="D3185"/>
  <c r="AD1410" i="1"/>
  <c r="AD1411"/>
  <c r="D1736" i="12"/>
  <c r="D1737"/>
  <c r="D1337"/>
  <c r="D1336"/>
  <c r="D483"/>
  <c r="D482"/>
  <c r="AD3543" i="1"/>
  <c r="AD3542"/>
  <c r="D3342" i="12"/>
  <c r="D3343"/>
  <c r="D2704"/>
  <c r="D2705"/>
  <c r="D2486"/>
  <c r="D2487"/>
  <c r="AD2287" i="1"/>
  <c r="AD2286"/>
  <c r="D3306" i="12"/>
  <c r="D3307"/>
  <c r="AD2932" i="1"/>
  <c r="AD2933"/>
  <c r="D2732" i="12"/>
  <c r="D2733"/>
  <c r="AD2733" i="1"/>
  <c r="AD2732"/>
  <c r="D2689" i="12"/>
  <c r="D2688"/>
  <c r="AD2005" i="1"/>
  <c r="AD2004"/>
  <c r="AD3426"/>
  <c r="AD3427"/>
  <c r="AD1076"/>
  <c r="AD1077"/>
  <c r="D1842" i="12"/>
  <c r="D1843"/>
  <c r="AD787" i="1"/>
  <c r="AD786"/>
  <c r="D3577" i="12"/>
  <c r="D3576"/>
  <c r="D1979"/>
  <c r="D1978"/>
  <c r="D1712"/>
  <c r="D1713"/>
  <c r="D1050"/>
  <c r="D1051"/>
  <c r="AD1050" i="1"/>
  <c r="AD1051"/>
  <c r="AD3508"/>
  <c r="AD3509"/>
  <c r="AD3308"/>
  <c r="AD3309"/>
  <c r="D2452" i="12"/>
  <c r="D2453"/>
  <c r="D1728"/>
  <c r="D1729"/>
  <c r="AD1728" i="1"/>
  <c r="AD1729"/>
  <c r="AD116"/>
  <c r="AD117"/>
  <c r="D3440" i="12"/>
  <c r="D3441"/>
  <c r="AD1539" i="1"/>
  <c r="AD1538"/>
  <c r="AD1993"/>
  <c r="AD1992"/>
  <c r="AD1593"/>
  <c r="AD1592"/>
  <c r="D610" i="12"/>
  <c r="D611"/>
  <c r="AD137" i="1"/>
  <c r="AD136"/>
  <c r="D3470" i="12"/>
  <c r="D3471"/>
  <c r="D2960"/>
  <c r="D2961"/>
  <c r="AD2615" i="1"/>
  <c r="AD2614"/>
  <c r="AD2414"/>
  <c r="AD2415"/>
  <c r="D3434" i="12"/>
  <c r="D3435"/>
  <c r="AD3435" i="1"/>
  <c r="AD3434"/>
  <c r="AD1814"/>
  <c r="AD1815"/>
  <c r="D1614" i="12"/>
  <c r="D1615"/>
  <c r="AD1615" i="1"/>
  <c r="AD1614"/>
  <c r="AD2635"/>
  <c r="AD2634"/>
  <c r="D887" i="12"/>
  <c r="D886"/>
  <c r="AD687" i="1"/>
  <c r="AD686"/>
  <c r="D1707" i="12"/>
  <c r="D1706"/>
  <c r="AD1706" i="1"/>
  <c r="AD1707"/>
  <c r="D779" i="12"/>
  <c r="D778"/>
  <c r="D3041"/>
  <c r="D3040"/>
  <c r="AD1912" i="1"/>
  <c r="AD1913"/>
  <c r="D771" i="12"/>
  <c r="D770"/>
  <c r="AD456" i="1"/>
  <c r="AD457"/>
  <c r="AD56"/>
  <c r="AD57"/>
  <c r="D3288" i="12"/>
  <c r="D3289"/>
  <c r="AD3289" i="1"/>
  <c r="AD3288"/>
  <c r="D2702" i="12"/>
  <c r="D2703"/>
  <c r="D1344"/>
  <c r="D1345"/>
  <c r="D1846"/>
  <c r="D1847"/>
  <c r="D1646"/>
  <c r="D1647"/>
  <c r="AD2666" i="1"/>
  <c r="AD2667"/>
  <c r="D1046" i="12"/>
  <c r="D1047"/>
  <c r="D847"/>
  <c r="D846"/>
  <c r="AD1866" i="1"/>
  <c r="AD1867"/>
  <c r="D118" i="12"/>
  <c r="D119"/>
  <c r="AD119" i="1"/>
  <c r="AD118"/>
  <c r="AD10"/>
  <c r="AD11"/>
  <c r="D602" i="12"/>
  <c r="D603"/>
  <c r="AD1627" i="1"/>
  <c r="AD1626"/>
  <c r="D876" i="12"/>
  <c r="D877"/>
  <c r="D2498"/>
  <c r="D2499"/>
  <c r="D20"/>
  <c r="D21"/>
  <c r="D3248"/>
  <c r="D3249"/>
  <c r="AD3249" i="1"/>
  <c r="AD3248"/>
  <c r="AD2065"/>
  <c r="AD2064"/>
  <c r="D1656" i="12"/>
  <c r="D1657"/>
  <c r="D643"/>
  <c r="D642"/>
  <c r="D200"/>
  <c r="D201"/>
  <c r="D3503"/>
  <c r="D3502"/>
  <c r="D3025"/>
  <c r="D3024"/>
  <c r="D2774"/>
  <c r="D2775"/>
  <c r="D2574"/>
  <c r="D2575"/>
  <c r="D3594"/>
  <c r="D3595"/>
  <c r="AD3594" i="1"/>
  <c r="AD3595"/>
  <c r="AD1719"/>
  <c r="AD1718"/>
  <c r="AD1519"/>
  <c r="AD1518"/>
  <c r="AD2538"/>
  <c r="AD2539"/>
  <c r="AD1370"/>
  <c r="AD1371"/>
  <c r="AD202"/>
  <c r="AD203"/>
  <c r="AD2144"/>
  <c r="AD2145"/>
  <c r="D3123" i="12"/>
  <c r="D3122"/>
  <c r="AD2066" i="1"/>
  <c r="AD2067"/>
  <c r="D1267" i="12"/>
  <c r="D1266"/>
  <c r="D3258"/>
  <c r="D3259"/>
  <c r="AD3259" i="1"/>
  <c r="AD3258"/>
  <c r="AD2330"/>
  <c r="AD2331"/>
  <c r="D1402" i="12"/>
  <c r="D1403"/>
  <c r="D272"/>
  <c r="D273"/>
  <c r="D3532"/>
  <c r="D3533"/>
  <c r="D2465"/>
  <c r="D2464"/>
  <c r="AD3282" i="1"/>
  <c r="AD3283"/>
  <c r="D1298" i="12"/>
  <c r="D1299"/>
  <c r="D498"/>
  <c r="D499"/>
  <c r="AD499" i="1"/>
  <c r="AD498"/>
  <c r="AD2491"/>
  <c r="AD2490"/>
  <c r="AD2737"/>
  <c r="AD2736"/>
  <c r="D1562" i="12"/>
  <c r="D1563"/>
  <c r="D849"/>
  <c r="D848"/>
  <c r="D448"/>
  <c r="D449"/>
  <c r="D634"/>
  <c r="D635"/>
  <c r="D2964"/>
  <c r="D2965"/>
  <c r="D1457"/>
  <c r="D1456"/>
  <c r="AD628" i="1"/>
  <c r="AD629"/>
  <c r="AD429"/>
  <c r="AD428"/>
  <c r="D2051" i="12"/>
  <c r="D2050"/>
  <c r="D3017"/>
  <c r="D3016"/>
  <c r="AD1122" i="1"/>
  <c r="AD1123"/>
  <c r="AD1161"/>
  <c r="AD1160"/>
  <c r="D760" i="12"/>
  <c r="D761"/>
  <c r="AD195" i="1"/>
  <c r="AD194"/>
  <c r="AD3126"/>
  <c r="AD3127"/>
  <c r="AD2926"/>
  <c r="AD2927"/>
  <c r="D1873" i="12"/>
  <c r="D1872"/>
  <c r="D2326"/>
  <c r="D2327"/>
  <c r="D2127"/>
  <c r="D2126"/>
  <c r="D3146"/>
  <c r="D3147"/>
  <c r="D1399"/>
  <c r="D1398"/>
  <c r="AD1398" i="1"/>
  <c r="AD1399"/>
  <c r="AD1199"/>
  <c r="AD1198"/>
  <c r="D2218" i="12"/>
  <c r="D2219"/>
  <c r="AD2218" i="1"/>
  <c r="AD2219"/>
  <c r="AD470"/>
  <c r="AD471"/>
  <c r="AD270"/>
  <c r="AD271"/>
  <c r="AD1291"/>
  <c r="AD1290"/>
  <c r="AD235"/>
  <c r="AD234"/>
  <c r="D2936" i="12"/>
  <c r="D2937"/>
  <c r="AD2937" i="1"/>
  <c r="AD2936"/>
  <c r="AD1480"/>
  <c r="AD1481"/>
  <c r="AD355"/>
  <c r="AD354"/>
  <c r="AD3415"/>
  <c r="AD3414"/>
  <c r="D3215" i="12"/>
  <c r="D3214"/>
  <c r="AD3214" i="1"/>
  <c r="AD3215"/>
  <c r="D2359" i="12"/>
  <c r="D2358"/>
  <c r="AD2359" i="1"/>
  <c r="AD2358"/>
  <c r="D2159" i="12"/>
  <c r="D2158"/>
  <c r="AD3179" i="1"/>
  <c r="AD3178"/>
  <c r="AD1559"/>
  <c r="AD1558"/>
  <c r="D1359" i="12"/>
  <c r="D1358"/>
  <c r="AD1359" i="1"/>
  <c r="AD1358"/>
  <c r="D631" i="12"/>
  <c r="D630"/>
  <c r="D430"/>
  <c r="D431"/>
  <c r="AD1450" i="1"/>
  <c r="AD1451"/>
  <c r="AD522"/>
  <c r="AD523"/>
  <c r="AD2528"/>
  <c r="AD2529"/>
  <c r="AD2394"/>
  <c r="AD2395"/>
  <c r="AD1906"/>
  <c r="AD1907"/>
  <c r="D979" i="12"/>
  <c r="D978"/>
  <c r="AD2971" i="1"/>
  <c r="AD2970"/>
  <c r="D51" i="12"/>
  <c r="D50"/>
  <c r="D2042"/>
  <c r="D2043"/>
  <c r="AD1552" i="1"/>
  <c r="AD1553"/>
  <c r="D1568" i="12"/>
  <c r="D1569"/>
  <c r="D3573"/>
  <c r="D3572"/>
  <c r="AD3573" i="1"/>
  <c r="AD3572"/>
  <c r="D187" i="12"/>
  <c r="D186"/>
  <c r="D2645"/>
  <c r="D2644"/>
  <c r="D2444"/>
  <c r="D2445"/>
  <c r="AD2112" i="1"/>
  <c r="AD2113"/>
  <c r="AD1717"/>
  <c r="AD1716"/>
  <c r="AD1517"/>
  <c r="AD1516"/>
  <c r="D3139" i="12"/>
  <c r="D3138"/>
  <c r="AD661" i="1"/>
  <c r="AD660"/>
  <c r="D461" i="12"/>
  <c r="D460"/>
  <c r="AD461" i="1"/>
  <c r="AD460"/>
  <c r="D3131" i="12"/>
  <c r="D3130"/>
  <c r="D211"/>
  <c r="D210"/>
  <c r="AD2203" i="1"/>
  <c r="AD2202"/>
  <c r="AD2161"/>
  <c r="AD2160"/>
  <c r="AD1275"/>
  <c r="AD1274"/>
  <c r="AD9"/>
  <c r="AD8"/>
  <c r="D3405" i="12"/>
  <c r="D3404"/>
  <c r="AD218" i="1"/>
  <c r="AD219"/>
  <c r="AD2805"/>
  <c r="AD2804"/>
  <c r="D2605" i="12"/>
  <c r="D2604"/>
  <c r="D2433"/>
  <c r="D2432"/>
  <c r="D1877"/>
  <c r="D1876"/>
  <c r="AD1676" i="1"/>
  <c r="AD1677"/>
  <c r="AD3298"/>
  <c r="AD3299"/>
  <c r="AD949"/>
  <c r="AD948"/>
  <c r="D2371" i="12"/>
  <c r="D2370"/>
  <c r="AD2370" i="1"/>
  <c r="AD2371"/>
  <c r="AD3393"/>
  <c r="AD3392"/>
  <c r="AD1741"/>
  <c r="AD1740"/>
  <c r="AD2765"/>
  <c r="AD2764"/>
  <c r="D719" i="12"/>
  <c r="D718"/>
  <c r="AD1738" i="1"/>
  <c r="AD1739"/>
  <c r="D811" i="12"/>
  <c r="D810"/>
  <c r="D3368"/>
  <c r="D3369"/>
  <c r="AD961" i="1"/>
  <c r="AD960"/>
  <c r="AD2803"/>
  <c r="AD2802"/>
  <c r="D1874" i="12"/>
  <c r="D1875"/>
  <c r="D2938"/>
  <c r="D2939"/>
  <c r="AD3384" i="1"/>
  <c r="AD3385"/>
  <c r="D151" i="12"/>
  <c r="D150"/>
  <c r="AD971" i="1"/>
  <c r="AD970"/>
  <c r="D42" i="12"/>
  <c r="D43"/>
  <c r="D1272"/>
  <c r="D1273"/>
  <c r="D450"/>
  <c r="D451"/>
  <c r="D3383"/>
  <c r="D3382"/>
  <c r="D3183"/>
  <c r="D3182"/>
  <c r="D2385"/>
  <c r="D2384"/>
  <c r="AD2583" i="1"/>
  <c r="AD2582"/>
  <c r="D3402" i="12"/>
  <c r="D3403"/>
  <c r="AD3402" i="1"/>
  <c r="AD3403"/>
  <c r="D1655" i="12"/>
  <c r="D1654"/>
  <c r="D1454"/>
  <c r="D1455"/>
  <c r="D727"/>
  <c r="D726"/>
  <c r="D1546"/>
  <c r="D1547"/>
  <c r="AD3272" i="1"/>
  <c r="AD3273"/>
  <c r="D3272" i="12"/>
  <c r="D3273"/>
  <c r="D2931"/>
  <c r="D2930"/>
  <c r="D2003"/>
  <c r="D2002"/>
  <c r="AD3066" i="1"/>
  <c r="AD3067"/>
  <c r="D3066" i="12"/>
  <c r="D3067"/>
  <c r="AD19" i="1"/>
  <c r="AD18"/>
  <c r="AD2011"/>
  <c r="AD2010"/>
  <c r="D1211" i="12"/>
  <c r="D1210"/>
  <c r="AD1210" i="1"/>
  <c r="AD1211"/>
  <c r="AD145"/>
  <c r="AD144"/>
  <c r="AD3468"/>
  <c r="AD3469"/>
  <c r="D2741" i="12"/>
  <c r="D2740"/>
  <c r="D2540"/>
  <c r="D2541"/>
  <c r="D2304"/>
  <c r="D2305"/>
  <c r="AD1685" i="1"/>
  <c r="AD1684"/>
  <c r="D1484" i="12"/>
  <c r="D1485"/>
  <c r="AD1485" i="1"/>
  <c r="AD1484"/>
  <c r="D1235" i="12"/>
  <c r="D1234"/>
  <c r="D3226"/>
  <c r="D3227"/>
  <c r="D307"/>
  <c r="D306"/>
  <c r="AD2298" i="1"/>
  <c r="AD2299"/>
  <c r="D2089" i="12"/>
  <c r="D2088"/>
  <c r="AD1243" i="1"/>
  <c r="AD1242"/>
  <c r="D464" i="12"/>
  <c r="D465"/>
  <c r="AD65" i="1"/>
  <c r="AD64"/>
  <c r="D443" i="12"/>
  <c r="D442"/>
  <c r="AD442" i="1"/>
  <c r="AD443"/>
  <c r="D2900" i="12"/>
  <c r="D2901"/>
  <c r="D2701"/>
  <c r="D2700"/>
  <c r="AD2624" i="1"/>
  <c r="AD2625"/>
  <c r="AD1972"/>
  <c r="AD1973"/>
  <c r="AD1773"/>
  <c r="AD1772"/>
  <c r="D3395" i="12"/>
  <c r="D3394"/>
  <c r="AD3394" i="1"/>
  <c r="AD3395"/>
  <c r="AD916"/>
  <c r="AD917"/>
  <c r="AD385"/>
  <c r="AD384"/>
  <c r="D2865" i="12"/>
  <c r="D2864"/>
  <c r="D1824"/>
  <c r="D1825"/>
  <c r="AD2834" i="1"/>
  <c r="AD2835"/>
  <c r="AD2034"/>
  <c r="AD2035"/>
  <c r="D3098" i="12"/>
  <c r="D3099"/>
  <c r="AD3099" i="1"/>
  <c r="AD3098"/>
  <c r="D178" i="12"/>
  <c r="D179"/>
  <c r="D2170"/>
  <c r="D2171"/>
  <c r="D1115"/>
  <c r="D1114"/>
  <c r="AD1115" i="1"/>
  <c r="AD1114"/>
  <c r="AD2165"/>
  <c r="AD2164"/>
  <c r="AD1965"/>
  <c r="AD1964"/>
  <c r="AD3587"/>
  <c r="AD3586"/>
  <c r="AD1237"/>
  <c r="AD1236"/>
  <c r="AD1037"/>
  <c r="AD1036"/>
  <c r="D2659" i="12"/>
  <c r="D2658"/>
  <c r="AD308" i="1"/>
  <c r="AD309"/>
  <c r="AD108"/>
  <c r="AD109"/>
  <c r="D1730" i="12"/>
  <c r="D1731"/>
  <c r="AD1731" i="1"/>
  <c r="AD1730"/>
  <c r="AD2121"/>
  <c r="AD2120"/>
  <c r="AD1721"/>
  <c r="AD1720"/>
  <c r="AD674"/>
  <c r="AD675"/>
  <c r="D675" i="12"/>
  <c r="D674"/>
  <c r="D520"/>
  <c r="D521"/>
  <c r="AD121" i="1"/>
  <c r="AD120"/>
  <c r="AD3352"/>
  <c r="AD3353"/>
  <c r="AD2935"/>
  <c r="AD2934"/>
  <c r="D2735" i="12"/>
  <c r="D2734"/>
  <c r="D1441"/>
  <c r="D1440"/>
  <c r="D2006"/>
  <c r="D2007"/>
  <c r="D1806"/>
  <c r="D1807"/>
  <c r="D2826"/>
  <c r="D2827"/>
  <c r="D950"/>
  <c r="D951"/>
  <c r="AD950" i="1"/>
  <c r="AD951"/>
  <c r="D750" i="12"/>
  <c r="D751"/>
  <c r="AD1770" i="1"/>
  <c r="AD1771"/>
  <c r="AD1396"/>
  <c r="AD1397"/>
  <c r="AD1197"/>
  <c r="AD1196"/>
  <c r="AD468"/>
  <c r="AD469"/>
  <c r="D268" i="12"/>
  <c r="D269"/>
  <c r="AD1891" i="1"/>
  <c r="AD1890"/>
  <c r="AD2697"/>
  <c r="AD2696"/>
  <c r="AD2296"/>
  <c r="AD2297"/>
  <c r="AD962"/>
  <c r="AD963"/>
  <c r="D585" i="12"/>
  <c r="D584"/>
  <c r="D185"/>
  <c r="D184"/>
  <c r="D3417"/>
  <c r="D3416"/>
  <c r="D2895"/>
  <c r="D2894"/>
  <c r="AD2894" i="1"/>
  <c r="AD2895"/>
  <c r="D2166" i="12"/>
  <c r="D2167"/>
  <c r="AD1967" i="1"/>
  <c r="AD1966"/>
  <c r="D2987" i="12"/>
  <c r="D2986"/>
  <c r="AD2987" i="1"/>
  <c r="AD2986"/>
  <c r="AD1239"/>
  <c r="AD1238"/>
  <c r="D1039" i="12"/>
  <c r="D1038"/>
  <c r="AD1039" i="1"/>
  <c r="AD1038"/>
  <c r="D2059" i="12"/>
  <c r="D2058"/>
  <c r="D183"/>
  <c r="D182"/>
  <c r="AD182" i="1"/>
  <c r="AD183"/>
  <c r="D347" i="12"/>
  <c r="D346"/>
  <c r="D2339"/>
  <c r="D2338"/>
  <c r="AD2339" i="1"/>
  <c r="AD2338"/>
  <c r="D1429" i="12"/>
  <c r="D1428"/>
  <c r="AD1229" i="1"/>
  <c r="AD1228"/>
  <c r="AD2851"/>
  <c r="AD2850"/>
  <c r="D1800" i="12"/>
  <c r="D1801"/>
  <c r="D1400"/>
  <c r="D1401"/>
  <c r="AD514" i="1"/>
  <c r="AD515"/>
  <c r="D3575" i="12"/>
  <c r="D3574"/>
  <c r="D3374"/>
  <c r="D3375"/>
  <c r="AD3374" i="1"/>
  <c r="AD3375"/>
  <c r="AD2769"/>
  <c r="AD2768"/>
  <c r="D2646" i="12"/>
  <c r="D2647"/>
  <c r="AD2647" i="1"/>
  <c r="AD2646"/>
  <c r="AD2447"/>
  <c r="AD2446"/>
  <c r="AD3467"/>
  <c r="AD3466"/>
  <c r="D1590" i="12"/>
  <c r="D1591"/>
  <c r="D1390"/>
  <c r="D1391"/>
  <c r="D2410"/>
  <c r="D2411"/>
  <c r="D790"/>
  <c r="D791"/>
  <c r="AD791" i="1"/>
  <c r="AD790"/>
  <c r="D590" i="12"/>
  <c r="D591"/>
  <c r="D1610"/>
  <c r="D1611"/>
  <c r="D683"/>
  <c r="D682"/>
  <c r="AD3112" i="1"/>
  <c r="AD3113"/>
  <c r="D3112" i="12"/>
  <c r="D3113"/>
  <c r="D264"/>
  <c r="D265"/>
  <c r="D3535"/>
  <c r="D3534"/>
  <c r="D3096"/>
  <c r="D3097"/>
  <c r="AD3097" i="1"/>
  <c r="AD3096"/>
  <c r="D2807" i="12"/>
  <c r="D2806"/>
  <c r="D2606"/>
  <c r="D2607"/>
  <c r="D1878"/>
  <c r="D1879"/>
  <c r="AD1878" i="1"/>
  <c r="AD1879"/>
  <c r="AD1678"/>
  <c r="AD1679"/>
  <c r="D2699" i="12"/>
  <c r="D2698"/>
  <c r="D623"/>
  <c r="D622"/>
  <c r="AD1642" i="1"/>
  <c r="AD1643"/>
  <c r="AD23"/>
  <c r="AD22"/>
  <c r="D3433" i="12"/>
  <c r="D3432"/>
  <c r="AD1537" i="1"/>
  <c r="AD1536"/>
  <c r="D3363" i="12"/>
  <c r="D3362"/>
  <c r="AD3362" i="1"/>
  <c r="AD3363"/>
  <c r="AD2752"/>
  <c r="AD2753"/>
  <c r="AD208"/>
  <c r="AD209"/>
  <c r="D314" i="12"/>
  <c r="D315"/>
  <c r="D2573"/>
  <c r="D2572"/>
  <c r="AD2573" i="1"/>
  <c r="AD2572"/>
  <c r="D1845" i="12"/>
  <c r="D1844"/>
  <c r="AD1645" i="1"/>
  <c r="AD1644"/>
  <c r="AD3267"/>
  <c r="AD3266"/>
  <c r="D788" i="12"/>
  <c r="D789"/>
  <c r="AD589" i="1"/>
  <c r="AD588"/>
  <c r="D3585" i="12"/>
  <c r="D3584"/>
  <c r="AD3185" i="1"/>
  <c r="AD3184"/>
  <c r="D1411" i="12"/>
  <c r="D1410"/>
  <c r="AD1736" i="1"/>
  <c r="AD1737"/>
  <c r="AD1336"/>
  <c r="AD1337"/>
  <c r="AD483"/>
  <c r="AD482"/>
  <c r="D3542" i="12"/>
  <c r="D3543"/>
  <c r="AD3343" i="1"/>
  <c r="AD3342"/>
  <c r="AD2705"/>
  <c r="AD2704"/>
  <c r="AD2487"/>
  <c r="AD2486"/>
  <c r="D2286" i="12"/>
  <c r="D2287"/>
  <c r="AD3306" i="1"/>
  <c r="AD3307"/>
  <c r="D2933" i="12"/>
  <c r="D2932"/>
  <c r="AD2689" i="1"/>
  <c r="AD2688"/>
  <c r="D2005" i="12"/>
  <c r="D2004"/>
  <c r="D1804"/>
  <c r="D1805"/>
  <c r="AD1805" i="1"/>
  <c r="AD1804"/>
  <c r="D3426" i="12"/>
  <c r="D3427"/>
  <c r="D1076"/>
  <c r="D1077"/>
  <c r="AD1842" i="1"/>
  <c r="AD1843"/>
  <c r="D786" i="12"/>
  <c r="D787"/>
  <c r="AD2778" i="1"/>
  <c r="AD2779"/>
  <c r="D2778" i="12"/>
  <c r="D2779"/>
  <c r="AD3577" i="1"/>
  <c r="AD3576"/>
  <c r="AD1979"/>
  <c r="AD1978"/>
  <c r="AD1712"/>
  <c r="AD1713"/>
  <c r="D3508" i="12"/>
  <c r="D3509"/>
  <c r="D3309"/>
  <c r="D3308"/>
  <c r="D123"/>
  <c r="D122"/>
  <c r="AD122" i="1"/>
  <c r="AD123"/>
  <c r="AD2452"/>
  <c r="AD2453"/>
  <c r="D2253" i="12"/>
  <c r="D2252"/>
  <c r="AD2252" i="1"/>
  <c r="AD2253"/>
  <c r="D117" i="12"/>
  <c r="D116"/>
  <c r="AD3441" i="1"/>
  <c r="AD3440"/>
  <c r="D1539" i="12"/>
  <c r="D1538"/>
  <c r="D1992"/>
  <c r="D1993"/>
  <c r="D1593"/>
  <c r="D1592"/>
  <c r="AD610" i="1"/>
  <c r="AD611"/>
  <c r="D137" i="12"/>
  <c r="D136"/>
  <c r="AD3470" i="1"/>
  <c r="AD3471"/>
  <c r="AD2961"/>
  <c r="AD2960"/>
  <c r="D2615" i="12"/>
  <c r="D2614"/>
  <c r="D2414"/>
  <c r="D2415"/>
  <c r="D1815"/>
  <c r="D1814"/>
  <c r="D2634"/>
  <c r="D2635"/>
  <c r="AD886" i="1"/>
  <c r="AD887"/>
  <c r="D686" i="12"/>
  <c r="D687"/>
  <c r="AD778" i="1"/>
  <c r="AD779"/>
  <c r="AD3040"/>
  <c r="AD3041"/>
  <c r="D2312" i="12"/>
  <c r="D2313"/>
  <c r="AD2312" i="1"/>
  <c r="AD2313"/>
  <c r="D1913" i="12"/>
  <c r="D1912"/>
  <c r="AD770" i="1"/>
  <c r="AD771"/>
  <c r="D457" i="12"/>
  <c r="D456"/>
  <c r="D56"/>
  <c r="D57"/>
  <c r="D2902"/>
  <c r="D2903"/>
  <c r="AD2902" i="1"/>
  <c r="AD2903"/>
  <c r="AD2702"/>
  <c r="AD2703"/>
  <c r="AD1344"/>
  <c r="AD1345"/>
  <c r="AD1846"/>
  <c r="AD1847"/>
  <c r="AD1646"/>
  <c r="AD1647"/>
  <c r="D2667" i="12"/>
  <c r="D2666"/>
  <c r="AD1046" i="1"/>
  <c r="AD1047"/>
  <c r="AD847"/>
  <c r="AD846"/>
  <c r="D1867" i="12"/>
  <c r="D1866"/>
  <c r="D938"/>
  <c r="D939"/>
  <c r="AD938" i="1"/>
  <c r="AD939"/>
  <c r="D10" i="12"/>
  <c r="D11"/>
  <c r="AD602" i="1"/>
  <c r="AD603"/>
  <c r="D1627" i="12"/>
  <c r="D1626"/>
  <c r="AD876" i="1"/>
  <c r="AD877"/>
  <c r="AD2499"/>
  <c r="AD2498"/>
  <c r="AD20"/>
  <c r="AD21"/>
  <c r="D1443" i="12"/>
  <c r="D1442"/>
  <c r="AD1443" i="1"/>
  <c r="AD1442"/>
  <c r="D2064" i="12"/>
  <c r="D2065"/>
  <c r="AD1657" i="1"/>
  <c r="AD1656"/>
  <c r="AD643"/>
  <c r="AD642"/>
  <c r="AD201"/>
  <c r="AD200"/>
  <c r="AD3503"/>
  <c r="AD3502"/>
  <c r="AD3025"/>
  <c r="AD3024"/>
  <c r="AD2774"/>
  <c r="AD2775"/>
  <c r="AD2574"/>
  <c r="AD2575"/>
  <c r="D1719" i="12"/>
  <c r="D1718"/>
  <c r="D1519"/>
  <c r="D1518"/>
  <c r="D2539"/>
  <c r="D2538"/>
  <c r="D1371"/>
  <c r="D1370"/>
  <c r="D203"/>
  <c r="D202"/>
  <c r="D2145"/>
  <c r="D2144"/>
  <c r="AD3123" i="1"/>
  <c r="AD3122"/>
  <c r="D2066" i="12"/>
  <c r="D2067"/>
  <c r="AD1267" i="1"/>
  <c r="AD1266"/>
  <c r="D339" i="12"/>
  <c r="D338"/>
  <c r="AD339" i="1"/>
  <c r="AD338"/>
  <c r="D2330" i="12"/>
  <c r="D2331"/>
  <c r="D2417"/>
  <c r="D2416"/>
  <c r="AD2416" i="1"/>
  <c r="AD2417"/>
  <c r="AD1402"/>
  <c r="AD1403"/>
  <c r="AD272"/>
  <c r="AD273"/>
  <c r="AD3532"/>
  <c r="AD3533"/>
  <c r="AD2465"/>
  <c r="AD2464"/>
  <c r="D3282" i="12"/>
  <c r="D3283"/>
  <c r="D2355"/>
  <c r="D2354"/>
  <c r="AD2355" i="1"/>
  <c r="AD2354"/>
  <c r="AD1298"/>
  <c r="AD1299"/>
  <c r="D3291" i="12"/>
  <c r="D3290"/>
  <c r="AD3291" i="1"/>
  <c r="AD3290"/>
  <c r="D2490" i="12"/>
  <c r="D2491"/>
  <c r="D2736"/>
  <c r="D2737"/>
  <c r="AD1563" i="1"/>
  <c r="AD1562"/>
  <c r="AD848"/>
  <c r="AD849"/>
  <c r="AD448"/>
  <c r="AD449"/>
  <c r="AD634"/>
  <c r="AD635"/>
  <c r="AD2965"/>
  <c r="AD2964"/>
  <c r="AD1456"/>
  <c r="AD1457"/>
  <c r="D629" i="12"/>
  <c r="D628"/>
  <c r="D429"/>
  <c r="D428"/>
  <c r="AD2050" i="1"/>
  <c r="AD2051"/>
  <c r="AD3017"/>
  <c r="AD3016"/>
  <c r="D2616" i="12"/>
  <c r="D2617"/>
  <c r="AD2617" i="1"/>
  <c r="AD2616"/>
  <c r="D1122" i="12"/>
  <c r="D1123"/>
  <c r="D1160"/>
  <c r="D1161"/>
  <c r="AD760" i="1"/>
  <c r="AD761"/>
  <c r="D194" i="12"/>
  <c r="D195"/>
  <c r="D3127"/>
  <c r="D3126"/>
  <c r="D2926"/>
  <c r="D2927"/>
  <c r="AD1873" i="1"/>
  <c r="AD1872"/>
  <c r="AD2327"/>
  <c r="AD2326"/>
  <c r="AD2127"/>
  <c r="AD2126"/>
  <c r="AD3146"/>
  <c r="AD3147"/>
  <c r="D1199" i="12"/>
  <c r="D1198"/>
  <c r="D470"/>
  <c r="D471"/>
  <c r="D271"/>
  <c r="D270"/>
  <c r="D1291"/>
  <c r="D1290"/>
  <c r="D235"/>
  <c r="D234"/>
  <c r="D3328"/>
  <c r="D3329"/>
  <c r="AD3328" i="1"/>
  <c r="AD3329"/>
  <c r="D1282" i="12"/>
  <c r="D1283"/>
  <c r="AD1283" i="1"/>
  <c r="AD1282"/>
  <c r="D1480" i="12"/>
  <c r="D1481"/>
  <c r="D1080"/>
  <c r="D1081"/>
  <c r="AD1081" i="1"/>
  <c r="AD1080"/>
  <c r="D355" i="12"/>
  <c r="D354"/>
  <c r="D3415"/>
  <c r="D3414"/>
  <c r="D2449"/>
  <c r="D2448"/>
  <c r="AD2449" i="1"/>
  <c r="AD2448"/>
  <c r="AD2159"/>
  <c r="AD2158"/>
  <c r="D3178" i="12"/>
  <c r="D3179"/>
  <c r="D1558"/>
  <c r="D1559"/>
  <c r="D2378"/>
  <c r="D2379"/>
  <c r="AD2378" i="1"/>
  <c r="AD2379"/>
  <c r="AD631"/>
  <c r="AD630"/>
  <c r="AD431"/>
  <c r="AD430"/>
  <c r="D1450" i="12"/>
  <c r="D1451"/>
  <c r="D523"/>
  <c r="D522"/>
  <c r="D2529"/>
  <c r="D2528"/>
  <c r="D2395"/>
  <c r="D2394"/>
  <c r="D1907"/>
  <c r="D1906"/>
  <c r="AD979" i="1"/>
  <c r="AD978"/>
  <c r="D2971" i="12"/>
  <c r="D2970"/>
  <c r="AD50" i="1"/>
  <c r="AD51"/>
  <c r="AD2042"/>
  <c r="AD2043"/>
  <c r="D1552" i="12"/>
  <c r="D1553"/>
  <c r="AD1568" i="1"/>
  <c r="AD1569"/>
  <c r="AD987"/>
  <c r="AD986"/>
  <c r="D986" i="12"/>
  <c r="D987"/>
  <c r="D3373"/>
  <c r="D3372"/>
  <c r="AD3373" i="1"/>
  <c r="AD3372"/>
  <c r="AD187"/>
  <c r="AD186"/>
  <c r="AD2645"/>
  <c r="AD2644"/>
  <c r="AD2444"/>
  <c r="AD2445"/>
  <c r="D2112" i="12"/>
  <c r="D2113"/>
  <c r="D1716"/>
  <c r="D1717"/>
  <c r="D1517"/>
  <c r="D1516"/>
  <c r="AD3139" i="1"/>
  <c r="AD3138"/>
  <c r="D660" i="12"/>
  <c r="D661"/>
  <c r="D1139"/>
  <c r="D1138"/>
  <c r="AD1138" i="1"/>
  <c r="AD1139"/>
  <c r="AD3131"/>
  <c r="AD3130"/>
  <c r="AD210"/>
  <c r="AD211"/>
  <c r="D2202" i="12"/>
  <c r="D2203"/>
  <c r="D2161"/>
  <c r="D2160"/>
  <c r="D1274"/>
  <c r="D1275"/>
  <c r="D8"/>
  <c r="D9"/>
  <c r="AD3404" i="1"/>
  <c r="AD3405"/>
  <c r="D219" i="12"/>
  <c r="D218"/>
  <c r="D2805"/>
  <c r="D2804"/>
  <c r="AD2604" i="1"/>
  <c r="AD2605"/>
  <c r="AD2432"/>
  <c r="AD2433"/>
  <c r="AD1877"/>
  <c r="AD1876"/>
  <c r="D1677" i="12"/>
  <c r="D1676"/>
  <c r="D3299"/>
  <c r="D3298"/>
  <c r="D948"/>
  <c r="D949"/>
  <c r="D748"/>
  <c r="D749"/>
  <c r="AD749" i="1"/>
  <c r="AD748"/>
  <c r="D3393" i="12"/>
  <c r="D3392"/>
  <c r="D1741"/>
  <c r="D1740"/>
  <c r="D2764"/>
  <c r="D2765"/>
  <c r="AD718" i="1"/>
  <c r="AD719"/>
  <c r="D1738" i="12"/>
  <c r="D1739"/>
  <c r="AD810" i="1"/>
  <c r="AD811"/>
  <c r="AD3368"/>
  <c r="AD3369"/>
  <c r="D960" i="12"/>
  <c r="D961"/>
  <c r="D2802"/>
  <c r="D2803"/>
  <c r="AD1875" i="1"/>
  <c r="AD1874"/>
  <c r="AD946"/>
  <c r="AD947"/>
  <c r="D946" i="12"/>
  <c r="D947"/>
  <c r="AD2939" i="1"/>
  <c r="AD2938"/>
  <c r="D3384" i="12"/>
  <c r="D3385"/>
  <c r="AD151" i="1"/>
  <c r="AD150"/>
  <c r="D970" i="12"/>
  <c r="D971"/>
  <c r="AD42" i="1"/>
  <c r="AD43"/>
  <c r="AD1273"/>
  <c r="AD1272"/>
  <c r="AD450"/>
  <c r="AD451"/>
  <c r="AD3383"/>
  <c r="AD3382"/>
  <c r="AD3182"/>
  <c r="AD3183"/>
  <c r="AD2384"/>
  <c r="AD2385"/>
  <c r="D2583" i="12"/>
  <c r="D2582"/>
  <c r="D2382"/>
  <c r="D2383"/>
  <c r="AD2383" i="1"/>
  <c r="AD2382"/>
  <c r="AD1654"/>
  <c r="AD1655"/>
  <c r="AD1455"/>
  <c r="AD1454"/>
  <c r="D2474" i="12"/>
  <c r="D2475"/>
  <c r="AD2474" i="1"/>
  <c r="AD2475"/>
  <c r="AD727"/>
  <c r="AD726"/>
  <c r="D526" i="12"/>
  <c r="D527"/>
  <c r="AD526" i="1"/>
  <c r="AD527"/>
  <c r="AD1547"/>
  <c r="AD1546"/>
  <c r="D491" i="12"/>
  <c r="D490"/>
  <c r="AD490" i="1"/>
  <c r="AD491"/>
  <c r="AD2931"/>
  <c r="AD2930"/>
  <c r="AD2003"/>
  <c r="AD2002"/>
  <c r="D1074" i="12"/>
  <c r="D1075"/>
  <c r="AD1075" i="1"/>
  <c r="AD1074"/>
  <c r="D18" i="12"/>
  <c r="D19"/>
  <c r="D2010"/>
  <c r="D2011"/>
  <c r="D2032"/>
  <c r="D2033"/>
  <c r="AD2032" i="1"/>
  <c r="AD2033"/>
  <c r="D145" i="12"/>
  <c r="D144"/>
  <c r="D3469"/>
  <c r="D3468"/>
  <c r="D283"/>
  <c r="D282"/>
  <c r="AD282" i="1"/>
  <c r="AD283"/>
  <c r="AD2741"/>
  <c r="AD2740"/>
  <c r="AD2540"/>
  <c r="AD2541"/>
  <c r="AD2304"/>
  <c r="AD2305"/>
  <c r="D1685" i="12"/>
  <c r="D1684"/>
  <c r="D2162"/>
  <c r="D2163"/>
  <c r="AD2163" i="1"/>
  <c r="AD2162"/>
  <c r="AD1234"/>
  <c r="AD1235"/>
  <c r="AD3226"/>
  <c r="AD3227"/>
  <c r="AD307"/>
  <c r="AD306"/>
  <c r="D2299" i="12"/>
  <c r="D2298"/>
  <c r="AD2088" i="1"/>
  <c r="AD2089"/>
  <c r="D1243" i="12"/>
  <c r="D1242"/>
  <c r="AD464" i="1"/>
  <c r="AD465"/>
  <c r="D65" i="12"/>
  <c r="D64"/>
  <c r="AD2900" i="1"/>
  <c r="AD2901"/>
  <c r="AD2700"/>
  <c r="AD2701"/>
  <c r="D2625" i="12"/>
  <c r="D2624"/>
  <c r="D1973"/>
  <c r="D1972"/>
  <c r="D1772"/>
  <c r="D1773"/>
  <c r="D917"/>
  <c r="D916"/>
  <c r="D385"/>
  <c r="D384"/>
  <c r="AD2864" i="1"/>
  <c r="AD2865"/>
  <c r="AD1825"/>
  <c r="AD1824"/>
  <c r="D2835" i="12"/>
  <c r="D2834"/>
  <c r="D2035"/>
  <c r="D2034"/>
  <c r="D1107"/>
  <c r="D1106"/>
  <c r="AD1107" i="1"/>
  <c r="AD1106"/>
  <c r="AD178"/>
  <c r="AD179"/>
  <c r="AD2171"/>
  <c r="AD2170"/>
  <c r="D1841" i="12"/>
  <c r="D1840"/>
  <c r="AD1840" i="1"/>
  <c r="AD1841"/>
  <c r="D2164" i="12"/>
  <c r="D2165"/>
  <c r="D1965"/>
  <c r="D1964"/>
  <c r="D3586"/>
  <c r="D3587"/>
  <c r="D1236"/>
  <c r="D1237"/>
  <c r="D1037"/>
  <c r="D1036"/>
  <c r="AD2659" i="1"/>
  <c r="AD2658"/>
  <c r="D308" i="12"/>
  <c r="D309"/>
  <c r="D109"/>
  <c r="D108"/>
  <c r="D2121"/>
  <c r="D2120"/>
  <c r="D1720"/>
  <c r="D1721"/>
  <c r="AD520" i="1"/>
  <c r="AD521"/>
  <c r="D120" i="12"/>
  <c r="D121"/>
  <c r="D3353"/>
  <c r="D3352"/>
  <c r="D2934"/>
  <c r="D2935"/>
  <c r="AD2734" i="1"/>
  <c r="AD2735"/>
  <c r="AD1440"/>
  <c r="AD1441"/>
  <c r="AD2006"/>
  <c r="AD2007"/>
  <c r="AD1806"/>
  <c r="AD1807"/>
  <c r="AD2827"/>
  <c r="AD2826"/>
  <c r="AD751"/>
  <c r="AD750"/>
  <c r="D1771" i="12"/>
  <c r="D1770"/>
  <c r="D1397"/>
  <c r="D1396"/>
  <c r="D1197"/>
  <c r="D1196"/>
  <c r="D2818"/>
  <c r="D2819"/>
  <c r="AD2819" i="1"/>
  <c r="AD2818"/>
  <c r="D468" i="12"/>
  <c r="D469"/>
  <c r="AD269" i="1"/>
  <c r="AD268"/>
  <c r="D1890" i="12"/>
  <c r="D1891"/>
  <c r="D2697"/>
  <c r="D2696"/>
  <c r="D2296"/>
  <c r="D2297"/>
  <c r="D962"/>
  <c r="D963"/>
  <c r="AD585" i="1"/>
  <c r="AD584"/>
  <c r="AD184"/>
  <c r="AD185"/>
  <c r="AD3416"/>
  <c r="AD3417"/>
  <c r="D3094" i="12"/>
  <c r="D3095"/>
  <c r="AD3094" i="1"/>
  <c r="AD3095"/>
  <c r="D1808" i="12"/>
  <c r="D1809"/>
  <c r="AD1809" i="1"/>
  <c r="AD1808"/>
  <c r="AD2166"/>
  <c r="AD2167"/>
  <c r="D1967" i="12"/>
  <c r="D1966"/>
  <c r="D1238"/>
  <c r="D1239"/>
  <c r="AD2059" i="1"/>
  <c r="AD2058"/>
  <c r="D2907" i="12"/>
  <c r="D2906"/>
  <c r="AD2906" i="1"/>
  <c r="AD2907"/>
  <c r="AD347"/>
  <c r="AD346"/>
  <c r="D2707" i="12"/>
  <c r="D2706"/>
  <c r="AD2706" i="1"/>
  <c r="AD2707"/>
  <c r="G2707" i="12" l="1"/>
  <c r="H2707" s="1"/>
  <c r="A2707"/>
  <c r="J2707"/>
  <c r="C2707"/>
  <c r="I2707"/>
  <c r="E2707"/>
  <c r="F2707" s="1"/>
  <c r="B2707"/>
  <c r="G2907"/>
  <c r="H2907" s="1"/>
  <c r="J2907"/>
  <c r="B2907"/>
  <c r="A2907"/>
  <c r="I2907"/>
  <c r="E2907"/>
  <c r="F2907" s="1"/>
  <c r="C2907"/>
  <c r="E1238"/>
  <c r="F1238" s="1"/>
  <c r="I1238"/>
  <c r="J1238"/>
  <c r="A1238"/>
  <c r="B1238"/>
  <c r="G1238"/>
  <c r="H1238" s="1"/>
  <c r="C1238"/>
  <c r="J1967"/>
  <c r="I1967"/>
  <c r="C1967"/>
  <c r="B1967"/>
  <c r="E1967"/>
  <c r="F1967" s="1"/>
  <c r="G1967"/>
  <c r="H1967" s="1"/>
  <c r="A1967"/>
  <c r="I1808"/>
  <c r="C1808"/>
  <c r="A1808"/>
  <c r="E1808"/>
  <c r="F1808" s="1"/>
  <c r="B1808"/>
  <c r="G1808"/>
  <c r="H1808" s="1"/>
  <c r="J1808"/>
  <c r="E3094"/>
  <c r="F3094" s="1"/>
  <c r="G3094"/>
  <c r="H3094" s="1"/>
  <c r="A3094"/>
  <c r="B3094"/>
  <c r="C3094"/>
  <c r="I3094"/>
  <c r="J3094"/>
  <c r="I962"/>
  <c r="B962"/>
  <c r="E962"/>
  <c r="F962" s="1"/>
  <c r="J962"/>
  <c r="C962"/>
  <c r="G962"/>
  <c r="H962" s="1"/>
  <c r="A962"/>
  <c r="A2296"/>
  <c r="E2296"/>
  <c r="F2296" s="1"/>
  <c r="B2296"/>
  <c r="C2296"/>
  <c r="J2296"/>
  <c r="G2296"/>
  <c r="H2296" s="1"/>
  <c r="I2296"/>
  <c r="A2697"/>
  <c r="B2697"/>
  <c r="I2697"/>
  <c r="J2697"/>
  <c r="G2697"/>
  <c r="H2697" s="1"/>
  <c r="E2697"/>
  <c r="F2697" s="1"/>
  <c r="C2697"/>
  <c r="B1890"/>
  <c r="J1890"/>
  <c r="E1890"/>
  <c r="F1890" s="1"/>
  <c r="I1890"/>
  <c r="A1890"/>
  <c r="G1890"/>
  <c r="H1890" s="1"/>
  <c r="C1890"/>
  <c r="J468"/>
  <c r="B468"/>
  <c r="C468"/>
  <c r="A468"/>
  <c r="I468"/>
  <c r="G468"/>
  <c r="H468" s="1"/>
  <c r="E468"/>
  <c r="F468" s="1"/>
  <c r="J2818"/>
  <c r="E2818"/>
  <c r="F2818" s="1"/>
  <c r="A2818"/>
  <c r="B2818"/>
  <c r="C2818"/>
  <c r="G2818"/>
  <c r="H2818" s="1"/>
  <c r="I2818"/>
  <c r="A1197"/>
  <c r="I1197"/>
  <c r="C1197"/>
  <c r="G1197"/>
  <c r="H1197" s="1"/>
  <c r="B1197"/>
  <c r="J1197"/>
  <c r="E1197"/>
  <c r="F1197" s="1"/>
  <c r="I1397"/>
  <c r="C1397"/>
  <c r="G1397"/>
  <c r="H1397" s="1"/>
  <c r="E1397"/>
  <c r="F1397" s="1"/>
  <c r="A1397"/>
  <c r="B1397"/>
  <c r="J1397"/>
  <c r="E1771"/>
  <c r="F1771" s="1"/>
  <c r="A1771"/>
  <c r="I1771"/>
  <c r="C1771"/>
  <c r="J1771"/>
  <c r="G1771"/>
  <c r="H1771" s="1"/>
  <c r="B1771"/>
  <c r="G2934"/>
  <c r="H2934" s="1"/>
  <c r="C2934"/>
  <c r="E2934"/>
  <c r="F2934" s="1"/>
  <c r="B2934"/>
  <c r="I2934"/>
  <c r="J2934"/>
  <c r="A2934"/>
  <c r="G3353"/>
  <c r="H3353" s="1"/>
  <c r="E3353"/>
  <c r="F3353" s="1"/>
  <c r="B3353"/>
  <c r="A3353"/>
  <c r="J3353"/>
  <c r="C3353"/>
  <c r="I3353"/>
  <c r="J120"/>
  <c r="A120"/>
  <c r="C120"/>
  <c r="B120"/>
  <c r="E120"/>
  <c r="F120" s="1"/>
  <c r="G120"/>
  <c r="H120" s="1"/>
  <c r="I120"/>
  <c r="E1720"/>
  <c r="F1720" s="1"/>
  <c r="G1720"/>
  <c r="H1720" s="1"/>
  <c r="A1720"/>
  <c r="B1720"/>
  <c r="I1720"/>
  <c r="J1720"/>
  <c r="C1720"/>
  <c r="I2121"/>
  <c r="C2121"/>
  <c r="A2121"/>
  <c r="J2121"/>
  <c r="B2121"/>
  <c r="G2121"/>
  <c r="H2121" s="1"/>
  <c r="E2121"/>
  <c r="F2121" s="1"/>
  <c r="G109"/>
  <c r="H109" s="1"/>
  <c r="J109"/>
  <c r="I109"/>
  <c r="E109"/>
  <c r="F109" s="1"/>
  <c r="A109"/>
  <c r="C109"/>
  <c r="B109"/>
  <c r="C308"/>
  <c r="I308"/>
  <c r="A308"/>
  <c r="E308"/>
  <c r="F308" s="1"/>
  <c r="J308"/>
  <c r="G308"/>
  <c r="H308" s="1"/>
  <c r="B308"/>
  <c r="I1037"/>
  <c r="C1037"/>
  <c r="J1037"/>
  <c r="A1037"/>
  <c r="E1037"/>
  <c r="F1037" s="1"/>
  <c r="B1037"/>
  <c r="G1037"/>
  <c r="H1037" s="1"/>
  <c r="B1236"/>
  <c r="E1236"/>
  <c r="F1236" s="1"/>
  <c r="C1236"/>
  <c r="A1236"/>
  <c r="I1236"/>
  <c r="J1236"/>
  <c r="G1236"/>
  <c r="H1236" s="1"/>
  <c r="B3586"/>
  <c r="E3586"/>
  <c r="F3586" s="1"/>
  <c r="A3586"/>
  <c r="C3586"/>
  <c r="J3586"/>
  <c r="I3586"/>
  <c r="G3586"/>
  <c r="H3586" s="1"/>
  <c r="B1965"/>
  <c r="E1965"/>
  <c r="F1965" s="1"/>
  <c r="J1965"/>
  <c r="C1965"/>
  <c r="G1965"/>
  <c r="H1965" s="1"/>
  <c r="I1965"/>
  <c r="A1965"/>
  <c r="B2164"/>
  <c r="A2164"/>
  <c r="I2164"/>
  <c r="E2164"/>
  <c r="F2164" s="1"/>
  <c r="J2164"/>
  <c r="C2164"/>
  <c r="G2164"/>
  <c r="H2164" s="1"/>
  <c r="B1841"/>
  <c r="I1841"/>
  <c r="G1841"/>
  <c r="H1841" s="1"/>
  <c r="J1841"/>
  <c r="E1841"/>
  <c r="F1841" s="1"/>
  <c r="C1841"/>
  <c r="A1841"/>
  <c r="E1107"/>
  <c r="F1107" s="1"/>
  <c r="A1107"/>
  <c r="C1107"/>
  <c r="G1107"/>
  <c r="H1107" s="1"/>
  <c r="J1107"/>
  <c r="B1107"/>
  <c r="I1107"/>
  <c r="B2035"/>
  <c r="I2035"/>
  <c r="C2035"/>
  <c r="J2035"/>
  <c r="A2035"/>
  <c r="G2035"/>
  <c r="H2035" s="1"/>
  <c r="E2035"/>
  <c r="F2035" s="1"/>
  <c r="E2835"/>
  <c r="F2835" s="1"/>
  <c r="A2835"/>
  <c r="B2835"/>
  <c r="C2835"/>
  <c r="G2835"/>
  <c r="H2835" s="1"/>
  <c r="I2835"/>
  <c r="J2835"/>
  <c r="I385"/>
  <c r="G385"/>
  <c r="H385" s="1"/>
  <c r="J385"/>
  <c r="E385"/>
  <c r="F385" s="1"/>
  <c r="A385"/>
  <c r="C385"/>
  <c r="B385"/>
  <c r="C917"/>
  <c r="J917"/>
  <c r="E917"/>
  <c r="F917" s="1"/>
  <c r="A917"/>
  <c r="G917"/>
  <c r="H917" s="1"/>
  <c r="B917"/>
  <c r="I917"/>
  <c r="A1772"/>
  <c r="G1772"/>
  <c r="H1772" s="1"/>
  <c r="I1772"/>
  <c r="B1772"/>
  <c r="J1772"/>
  <c r="C1772"/>
  <c r="E1772"/>
  <c r="F1772" s="1"/>
  <c r="I1973"/>
  <c r="J1973"/>
  <c r="E1973"/>
  <c r="F1973" s="1"/>
  <c r="B1973"/>
  <c r="C1973"/>
  <c r="G1973"/>
  <c r="H1973" s="1"/>
  <c r="A1973"/>
  <c r="G2625"/>
  <c r="H2625" s="1"/>
  <c r="C2625"/>
  <c r="A2625"/>
  <c r="I2625"/>
  <c r="J2625"/>
  <c r="E2625"/>
  <c r="F2625" s="1"/>
  <c r="B2625"/>
  <c r="C65"/>
  <c r="I65"/>
  <c r="E65"/>
  <c r="F65" s="1"/>
  <c r="J65"/>
  <c r="A65"/>
  <c r="G65"/>
  <c r="H65" s="1"/>
  <c r="B65"/>
  <c r="G1243"/>
  <c r="H1243" s="1"/>
  <c r="E1243"/>
  <c r="F1243" s="1"/>
  <c r="B1243"/>
  <c r="A1243"/>
  <c r="C1243"/>
  <c r="J1243"/>
  <c r="I1243"/>
  <c r="G2299"/>
  <c r="H2299" s="1"/>
  <c r="C2299"/>
  <c r="A2299"/>
  <c r="B2299"/>
  <c r="I2299"/>
  <c r="J2299"/>
  <c r="E2299"/>
  <c r="F2299" s="1"/>
  <c r="A2162"/>
  <c r="B2162"/>
  <c r="G2162"/>
  <c r="H2162" s="1"/>
  <c r="I2162"/>
  <c r="C2162"/>
  <c r="E2162"/>
  <c r="F2162" s="1"/>
  <c r="J2162"/>
  <c r="A1685"/>
  <c r="G1685"/>
  <c r="H1685" s="1"/>
  <c r="B1685"/>
  <c r="J1685"/>
  <c r="I1685"/>
  <c r="E1685"/>
  <c r="F1685" s="1"/>
  <c r="C1685"/>
  <c r="C283"/>
  <c r="G283"/>
  <c r="H283" s="1"/>
  <c r="E283"/>
  <c r="F283" s="1"/>
  <c r="I283"/>
  <c r="A283"/>
  <c r="J283"/>
  <c r="B283"/>
  <c r="E3469"/>
  <c r="F3469" s="1"/>
  <c r="I3469"/>
  <c r="A3469"/>
  <c r="J3469"/>
  <c r="B3469"/>
  <c r="G3469"/>
  <c r="H3469" s="1"/>
  <c r="C3469"/>
  <c r="J145"/>
  <c r="E145"/>
  <c r="F145" s="1"/>
  <c r="A145"/>
  <c r="G145"/>
  <c r="H145" s="1"/>
  <c r="C145"/>
  <c r="B145"/>
  <c r="I145"/>
  <c r="C2032"/>
  <c r="A2032"/>
  <c r="G2032"/>
  <c r="H2032" s="1"/>
  <c r="J2032"/>
  <c r="B2032"/>
  <c r="E2032"/>
  <c r="F2032" s="1"/>
  <c r="I2032"/>
  <c r="E2010"/>
  <c r="F2010" s="1"/>
  <c r="C2010"/>
  <c r="B2010"/>
  <c r="G2010"/>
  <c r="H2010" s="1"/>
  <c r="A2010"/>
  <c r="I2010"/>
  <c r="J2010"/>
  <c r="C18"/>
  <c r="A18"/>
  <c r="I18"/>
  <c r="E18"/>
  <c r="F18" s="1"/>
  <c r="G18"/>
  <c r="H18" s="1"/>
  <c r="J18"/>
  <c r="B18"/>
  <c r="I1074"/>
  <c r="G1074"/>
  <c r="H1074" s="1"/>
  <c r="C1074"/>
  <c r="A1074"/>
  <c r="J1074"/>
  <c r="B1074"/>
  <c r="E1074"/>
  <c r="F1074" s="1"/>
  <c r="A491"/>
  <c r="J491"/>
  <c r="I491"/>
  <c r="C491"/>
  <c r="B491"/>
  <c r="G491"/>
  <c r="H491" s="1"/>
  <c r="E491"/>
  <c r="F491" s="1"/>
  <c r="G526"/>
  <c r="H526" s="1"/>
  <c r="E526"/>
  <c r="F526" s="1"/>
  <c r="C526"/>
  <c r="J526"/>
  <c r="I526"/>
  <c r="B526"/>
  <c r="A526"/>
  <c r="A2474"/>
  <c r="I2474"/>
  <c r="B2474"/>
  <c r="E2474"/>
  <c r="F2474" s="1"/>
  <c r="C2474"/>
  <c r="G2474"/>
  <c r="H2474" s="1"/>
  <c r="J2474"/>
  <c r="A2382"/>
  <c r="B2382"/>
  <c r="E2382"/>
  <c r="F2382" s="1"/>
  <c r="C2382"/>
  <c r="G2382"/>
  <c r="H2382" s="1"/>
  <c r="J2382"/>
  <c r="I2382"/>
  <c r="B2583"/>
  <c r="C2583"/>
  <c r="A2583"/>
  <c r="E2583"/>
  <c r="F2583" s="1"/>
  <c r="G2583"/>
  <c r="H2583" s="1"/>
  <c r="I2583"/>
  <c r="J2583"/>
  <c r="E970"/>
  <c r="F970" s="1"/>
  <c r="B970"/>
  <c r="C970"/>
  <c r="I970"/>
  <c r="G970"/>
  <c r="H970" s="1"/>
  <c r="J970"/>
  <c r="A970"/>
  <c r="C3384"/>
  <c r="I3384"/>
  <c r="G3384"/>
  <c r="H3384" s="1"/>
  <c r="A3384"/>
  <c r="E3384"/>
  <c r="F3384" s="1"/>
  <c r="B3384"/>
  <c r="J3384"/>
  <c r="C946"/>
  <c r="A946"/>
  <c r="J946"/>
  <c r="I946"/>
  <c r="B946"/>
  <c r="G946"/>
  <c r="H946" s="1"/>
  <c r="E946"/>
  <c r="F946" s="1"/>
  <c r="E2802"/>
  <c r="F2802" s="1"/>
  <c r="I2802"/>
  <c r="B2802"/>
  <c r="C2802"/>
  <c r="J2802"/>
  <c r="A2802"/>
  <c r="G2802"/>
  <c r="H2802" s="1"/>
  <c r="A960"/>
  <c r="I960"/>
  <c r="J960"/>
  <c r="G960"/>
  <c r="H960" s="1"/>
  <c r="C960"/>
  <c r="B960"/>
  <c r="E960"/>
  <c r="F960" s="1"/>
  <c r="E1738"/>
  <c r="F1738" s="1"/>
  <c r="C1738"/>
  <c r="A1738"/>
  <c r="I1738"/>
  <c r="J1738"/>
  <c r="G1738"/>
  <c r="H1738" s="1"/>
  <c r="B1738"/>
  <c r="I2764"/>
  <c r="G2764"/>
  <c r="H2764" s="1"/>
  <c r="E2764"/>
  <c r="F2764" s="1"/>
  <c r="A2764"/>
  <c r="B2764"/>
  <c r="J2764"/>
  <c r="C2764"/>
  <c r="C1741"/>
  <c r="G1741"/>
  <c r="H1741" s="1"/>
  <c r="E1741"/>
  <c r="F1741" s="1"/>
  <c r="J1741"/>
  <c r="A1741"/>
  <c r="I1741"/>
  <c r="B1741"/>
  <c r="J3393"/>
  <c r="I3393"/>
  <c r="G3393"/>
  <c r="H3393" s="1"/>
  <c r="E3393"/>
  <c r="F3393" s="1"/>
  <c r="A3393"/>
  <c r="C3393"/>
  <c r="B3393"/>
  <c r="G748"/>
  <c r="H748" s="1"/>
  <c r="J748"/>
  <c r="B748"/>
  <c r="C748"/>
  <c r="I748"/>
  <c r="A748"/>
  <c r="E748"/>
  <c r="F748" s="1"/>
  <c r="C948"/>
  <c r="G948"/>
  <c r="H948" s="1"/>
  <c r="A948"/>
  <c r="J948"/>
  <c r="E948"/>
  <c r="F948" s="1"/>
  <c r="B948"/>
  <c r="I948"/>
  <c r="C3299"/>
  <c r="I3299"/>
  <c r="A3299"/>
  <c r="B3299"/>
  <c r="E3299"/>
  <c r="F3299" s="1"/>
  <c r="J3299"/>
  <c r="G3299"/>
  <c r="H3299" s="1"/>
  <c r="C1677"/>
  <c r="A1677"/>
  <c r="B1677"/>
  <c r="I1677"/>
  <c r="G1677"/>
  <c r="H1677" s="1"/>
  <c r="J1677"/>
  <c r="E1677"/>
  <c r="F1677" s="1"/>
  <c r="C2805"/>
  <c r="I2805"/>
  <c r="J2805"/>
  <c r="A2805"/>
  <c r="G2805"/>
  <c r="H2805" s="1"/>
  <c r="B2805"/>
  <c r="E2805"/>
  <c r="F2805" s="1"/>
  <c r="I219"/>
  <c r="G219"/>
  <c r="H219" s="1"/>
  <c r="B219"/>
  <c r="C219"/>
  <c r="J219"/>
  <c r="A219"/>
  <c r="E219"/>
  <c r="F219" s="1"/>
  <c r="G8"/>
  <c r="H8" s="1"/>
  <c r="E8"/>
  <c r="F8" s="1"/>
  <c r="J8"/>
  <c r="B8"/>
  <c r="I8"/>
  <c r="C8"/>
  <c r="A8"/>
  <c r="B1274"/>
  <c r="I1274"/>
  <c r="E1274"/>
  <c r="F1274" s="1"/>
  <c r="J1274"/>
  <c r="A1274"/>
  <c r="C1274"/>
  <c r="G1274"/>
  <c r="H1274" s="1"/>
  <c r="E2161"/>
  <c r="F2161" s="1"/>
  <c r="B2161"/>
  <c r="C2161"/>
  <c r="I2161"/>
  <c r="A2161"/>
  <c r="G2161"/>
  <c r="H2161" s="1"/>
  <c r="J2161"/>
  <c r="J2202"/>
  <c r="I2202"/>
  <c r="G2202"/>
  <c r="H2202" s="1"/>
  <c r="C2202"/>
  <c r="B2202"/>
  <c r="E2202"/>
  <c r="F2202" s="1"/>
  <c r="A2202"/>
  <c r="A1139"/>
  <c r="J1139"/>
  <c r="C1139"/>
  <c r="I1139"/>
  <c r="E1139"/>
  <c r="F1139" s="1"/>
  <c r="G1139"/>
  <c r="H1139" s="1"/>
  <c r="B1139"/>
  <c r="A660"/>
  <c r="C660"/>
  <c r="E660"/>
  <c r="F660" s="1"/>
  <c r="I660"/>
  <c r="G660"/>
  <c r="H660" s="1"/>
  <c r="J660"/>
  <c r="B660"/>
  <c r="I1517"/>
  <c r="A1517"/>
  <c r="B1517"/>
  <c r="C1517"/>
  <c r="J1517"/>
  <c r="G1517"/>
  <c r="H1517" s="1"/>
  <c r="E1517"/>
  <c r="F1517" s="1"/>
  <c r="C1716"/>
  <c r="B1716"/>
  <c r="J1716"/>
  <c r="E1716"/>
  <c r="F1716" s="1"/>
  <c r="G1716"/>
  <c r="H1716" s="1"/>
  <c r="A1716"/>
  <c r="I1716"/>
  <c r="E2112"/>
  <c r="F2112" s="1"/>
  <c r="B2112"/>
  <c r="C2112"/>
  <c r="I2112"/>
  <c r="G2112"/>
  <c r="H2112" s="1"/>
  <c r="J2112"/>
  <c r="A2112"/>
  <c r="E3373"/>
  <c r="F3373" s="1"/>
  <c r="J3373"/>
  <c r="G3373"/>
  <c r="H3373" s="1"/>
  <c r="C3373"/>
  <c r="I3373"/>
  <c r="B3373"/>
  <c r="A3373"/>
  <c r="I986"/>
  <c r="A986"/>
  <c r="J986"/>
  <c r="B986"/>
  <c r="C986"/>
  <c r="G986"/>
  <c r="H986" s="1"/>
  <c r="E986"/>
  <c r="F986" s="1"/>
  <c r="C1552"/>
  <c r="I1552"/>
  <c r="J1552"/>
  <c r="B1552"/>
  <c r="A1552"/>
  <c r="G1552"/>
  <c r="H1552" s="1"/>
  <c r="E1552"/>
  <c r="F1552" s="1"/>
  <c r="G2971"/>
  <c r="H2971" s="1"/>
  <c r="J2971"/>
  <c r="A2971"/>
  <c r="C2971"/>
  <c r="B2971"/>
  <c r="E2971"/>
  <c r="F2971" s="1"/>
  <c r="I2971"/>
  <c r="G1907"/>
  <c r="H1907" s="1"/>
  <c r="B1907"/>
  <c r="E1907"/>
  <c r="F1907" s="1"/>
  <c r="A1907"/>
  <c r="C1907"/>
  <c r="I1907"/>
  <c r="J1907"/>
  <c r="J2395"/>
  <c r="E2395"/>
  <c r="F2395" s="1"/>
  <c r="B2395"/>
  <c r="G2395"/>
  <c r="H2395" s="1"/>
  <c r="I2395"/>
  <c r="C2395"/>
  <c r="A2395"/>
  <c r="J2529"/>
  <c r="C2529"/>
  <c r="G2529"/>
  <c r="H2529" s="1"/>
  <c r="A2529"/>
  <c r="E2529"/>
  <c r="F2529" s="1"/>
  <c r="I2529"/>
  <c r="B2529"/>
  <c r="J523"/>
  <c r="A523"/>
  <c r="B523"/>
  <c r="I523"/>
  <c r="E523"/>
  <c r="F523" s="1"/>
  <c r="G523"/>
  <c r="H523" s="1"/>
  <c r="C523"/>
  <c r="E1450"/>
  <c r="F1450" s="1"/>
  <c r="I1450"/>
  <c r="J1450"/>
  <c r="C1450"/>
  <c r="B1450"/>
  <c r="A1450"/>
  <c r="G1450"/>
  <c r="H1450" s="1"/>
  <c r="G2378"/>
  <c r="H2378" s="1"/>
  <c r="C2378"/>
  <c r="A2378"/>
  <c r="B2378"/>
  <c r="E2378"/>
  <c r="F2378" s="1"/>
  <c r="J2378"/>
  <c r="I2378"/>
  <c r="E1558"/>
  <c r="F1558" s="1"/>
  <c r="G1558"/>
  <c r="H1558" s="1"/>
  <c r="C1558"/>
  <c r="I1558"/>
  <c r="J1558"/>
  <c r="B1558"/>
  <c r="A1558"/>
  <c r="I3178"/>
  <c r="C3178"/>
  <c r="G3178"/>
  <c r="H3178" s="1"/>
  <c r="A3178"/>
  <c r="E3178"/>
  <c r="F3178" s="1"/>
  <c r="J3178"/>
  <c r="B3178"/>
  <c r="A2449"/>
  <c r="I2449"/>
  <c r="C2449"/>
  <c r="G2449"/>
  <c r="H2449" s="1"/>
  <c r="E2449"/>
  <c r="F2449" s="1"/>
  <c r="B2449"/>
  <c r="J2449"/>
  <c r="C3415"/>
  <c r="G3415"/>
  <c r="H3415" s="1"/>
  <c r="B3415"/>
  <c r="J3415"/>
  <c r="A3415"/>
  <c r="I3415"/>
  <c r="E3415"/>
  <c r="F3415" s="1"/>
  <c r="I355"/>
  <c r="C355"/>
  <c r="J355"/>
  <c r="E355"/>
  <c r="F355" s="1"/>
  <c r="B355"/>
  <c r="A355"/>
  <c r="G355"/>
  <c r="H355" s="1"/>
  <c r="A1080"/>
  <c r="G1080"/>
  <c r="H1080" s="1"/>
  <c r="I1080"/>
  <c r="C1080"/>
  <c r="J1080"/>
  <c r="E1080"/>
  <c r="F1080" s="1"/>
  <c r="B1080"/>
  <c r="B1480"/>
  <c r="A1480"/>
  <c r="G1480"/>
  <c r="H1480" s="1"/>
  <c r="E1480"/>
  <c r="F1480" s="1"/>
  <c r="I1480"/>
  <c r="C1480"/>
  <c r="J1480"/>
  <c r="E1282"/>
  <c r="F1282" s="1"/>
  <c r="B1282"/>
  <c r="I1282"/>
  <c r="A1282"/>
  <c r="C1282"/>
  <c r="J1282"/>
  <c r="G1282"/>
  <c r="H1282" s="1"/>
  <c r="I3328"/>
  <c r="A3328"/>
  <c r="J3328"/>
  <c r="C3328"/>
  <c r="G3328"/>
  <c r="H3328" s="1"/>
  <c r="E3328"/>
  <c r="F3328" s="1"/>
  <c r="B3328"/>
  <c r="A235"/>
  <c r="E235"/>
  <c r="F235" s="1"/>
  <c r="I235"/>
  <c r="G235"/>
  <c r="H235" s="1"/>
  <c r="J235"/>
  <c r="B235"/>
  <c r="C235"/>
  <c r="A1291"/>
  <c r="I1291"/>
  <c r="B1291"/>
  <c r="J1291"/>
  <c r="C1291"/>
  <c r="G1291"/>
  <c r="H1291" s="1"/>
  <c r="E1291"/>
  <c r="F1291" s="1"/>
  <c r="B271"/>
  <c r="G271"/>
  <c r="H271" s="1"/>
  <c r="J271"/>
  <c r="A271"/>
  <c r="E271"/>
  <c r="F271" s="1"/>
  <c r="C271"/>
  <c r="I271"/>
  <c r="C470"/>
  <c r="A470"/>
  <c r="I470"/>
  <c r="B470"/>
  <c r="G470"/>
  <c r="H470" s="1"/>
  <c r="J470"/>
  <c r="E470"/>
  <c r="F470" s="1"/>
  <c r="C1199"/>
  <c r="J1199"/>
  <c r="G1199"/>
  <c r="H1199" s="1"/>
  <c r="B1199"/>
  <c r="I1199"/>
  <c r="A1199"/>
  <c r="E1199"/>
  <c r="F1199" s="1"/>
  <c r="G2926"/>
  <c r="H2926" s="1"/>
  <c r="E2926"/>
  <c r="F2926" s="1"/>
  <c r="A2926"/>
  <c r="I2926"/>
  <c r="C2926"/>
  <c r="J2926"/>
  <c r="B2926"/>
  <c r="C3127"/>
  <c r="I3127"/>
  <c r="J3127"/>
  <c r="E3127"/>
  <c r="F3127" s="1"/>
  <c r="B3127"/>
  <c r="A3127"/>
  <c r="G3127"/>
  <c r="H3127" s="1"/>
  <c r="J194"/>
  <c r="B194"/>
  <c r="E194"/>
  <c r="F194" s="1"/>
  <c r="I194"/>
  <c r="C194"/>
  <c r="G194"/>
  <c r="H194" s="1"/>
  <c r="A194"/>
  <c r="E1160"/>
  <c r="F1160" s="1"/>
  <c r="B1160"/>
  <c r="I1160"/>
  <c r="J1160"/>
  <c r="A1160"/>
  <c r="C1160"/>
  <c r="G1160"/>
  <c r="H1160" s="1"/>
  <c r="E1122"/>
  <c r="F1122" s="1"/>
  <c r="G1122"/>
  <c r="H1122" s="1"/>
  <c r="A1122"/>
  <c r="J1122"/>
  <c r="C1122"/>
  <c r="B1122"/>
  <c r="I1122"/>
  <c r="G2616"/>
  <c r="H2616" s="1"/>
  <c r="B2616"/>
  <c r="C2616"/>
  <c r="A2616"/>
  <c r="I2616"/>
  <c r="J2616"/>
  <c r="E2616"/>
  <c r="F2616" s="1"/>
  <c r="G429"/>
  <c r="H429" s="1"/>
  <c r="A429"/>
  <c r="E429"/>
  <c r="F429" s="1"/>
  <c r="B429"/>
  <c r="C429"/>
  <c r="I429"/>
  <c r="J429"/>
  <c r="A629"/>
  <c r="B629"/>
  <c r="J629"/>
  <c r="I629"/>
  <c r="G629"/>
  <c r="H629" s="1"/>
  <c r="E629"/>
  <c r="F629" s="1"/>
  <c r="C629"/>
  <c r="A2736"/>
  <c r="J2736"/>
  <c r="B2736"/>
  <c r="G2736"/>
  <c r="H2736" s="1"/>
  <c r="I2736"/>
  <c r="C2736"/>
  <c r="E2736"/>
  <c r="F2736" s="1"/>
  <c r="G2490"/>
  <c r="H2490" s="1"/>
  <c r="E2490"/>
  <c r="F2490" s="1"/>
  <c r="I2490"/>
  <c r="J2490"/>
  <c r="C2490"/>
  <c r="B2490"/>
  <c r="A2490"/>
  <c r="B3291"/>
  <c r="J3291"/>
  <c r="A3291"/>
  <c r="E3291"/>
  <c r="F3291" s="1"/>
  <c r="I3291"/>
  <c r="G3291"/>
  <c r="H3291" s="1"/>
  <c r="C3291"/>
  <c r="J2355"/>
  <c r="A2355"/>
  <c r="B2355"/>
  <c r="G2355"/>
  <c r="H2355" s="1"/>
  <c r="I2355"/>
  <c r="C2355"/>
  <c r="E2355"/>
  <c r="F2355" s="1"/>
  <c r="I3282"/>
  <c r="A3282"/>
  <c r="C3282"/>
  <c r="J3282"/>
  <c r="G3282"/>
  <c r="H3282" s="1"/>
  <c r="E3282"/>
  <c r="F3282" s="1"/>
  <c r="B3282"/>
  <c r="A2417"/>
  <c r="B2417"/>
  <c r="I2417"/>
  <c r="G2417"/>
  <c r="H2417" s="1"/>
  <c r="J2417"/>
  <c r="E2417"/>
  <c r="F2417" s="1"/>
  <c r="C2417"/>
  <c r="A2330"/>
  <c r="E2330"/>
  <c r="F2330" s="1"/>
  <c r="I2330"/>
  <c r="J2330"/>
  <c r="B2330"/>
  <c r="C2330"/>
  <c r="G2330"/>
  <c r="H2330" s="1"/>
  <c r="I339"/>
  <c r="E339"/>
  <c r="F339" s="1"/>
  <c r="A339"/>
  <c r="J339"/>
  <c r="C339"/>
  <c r="B339"/>
  <c r="G339"/>
  <c r="H339" s="1"/>
  <c r="A2066"/>
  <c r="I2066"/>
  <c r="B2066"/>
  <c r="G2066"/>
  <c r="H2066" s="1"/>
  <c r="J2066"/>
  <c r="E2066"/>
  <c r="F2066" s="1"/>
  <c r="C2066"/>
  <c r="E2145"/>
  <c r="F2145" s="1"/>
  <c r="B2145"/>
  <c r="A2145"/>
  <c r="G2145"/>
  <c r="H2145" s="1"/>
  <c r="J2145"/>
  <c r="I2145"/>
  <c r="C2145"/>
  <c r="G203"/>
  <c r="H203" s="1"/>
  <c r="C203"/>
  <c r="B203"/>
  <c r="A203"/>
  <c r="J203"/>
  <c r="E203"/>
  <c r="F203" s="1"/>
  <c r="I203"/>
  <c r="G1371"/>
  <c r="H1371" s="1"/>
  <c r="J1371"/>
  <c r="B1371"/>
  <c r="A1371"/>
  <c r="I1371"/>
  <c r="E1371"/>
  <c r="F1371" s="1"/>
  <c r="C1371"/>
  <c r="I2539"/>
  <c r="E2539"/>
  <c r="F2539" s="1"/>
  <c r="B2539"/>
  <c r="C2539"/>
  <c r="J2539"/>
  <c r="A2539"/>
  <c r="G2539"/>
  <c r="H2539" s="1"/>
  <c r="A1519"/>
  <c r="G1519"/>
  <c r="H1519" s="1"/>
  <c r="J1519"/>
  <c r="E1519"/>
  <c r="F1519" s="1"/>
  <c r="C1519"/>
  <c r="B1519"/>
  <c r="I1519"/>
  <c r="A1719"/>
  <c r="I1719"/>
  <c r="B1719"/>
  <c r="J1719"/>
  <c r="E1719"/>
  <c r="F1719" s="1"/>
  <c r="C1719"/>
  <c r="G1719"/>
  <c r="H1719" s="1"/>
  <c r="J2064"/>
  <c r="A2064"/>
  <c r="C2064"/>
  <c r="E2064"/>
  <c r="F2064" s="1"/>
  <c r="B2064"/>
  <c r="I2064"/>
  <c r="G2064"/>
  <c r="H2064" s="1"/>
  <c r="C1443"/>
  <c r="E1443"/>
  <c r="F1443" s="1"/>
  <c r="J1443"/>
  <c r="A1443"/>
  <c r="I1443"/>
  <c r="G1443"/>
  <c r="H1443" s="1"/>
  <c r="B1443"/>
  <c r="J1627"/>
  <c r="B1627"/>
  <c r="G1627"/>
  <c r="H1627" s="1"/>
  <c r="E1627"/>
  <c r="F1627" s="1"/>
  <c r="C1627"/>
  <c r="I1627"/>
  <c r="A1627"/>
  <c r="I10"/>
  <c r="G10"/>
  <c r="H10" s="1"/>
  <c r="B10"/>
  <c r="A10"/>
  <c r="C10"/>
  <c r="J10"/>
  <c r="E10"/>
  <c r="F10" s="1"/>
  <c r="E938"/>
  <c r="F938" s="1"/>
  <c r="J938"/>
  <c r="G938"/>
  <c r="H938" s="1"/>
  <c r="C938"/>
  <c r="A938"/>
  <c r="I938"/>
  <c r="B938"/>
  <c r="I1867"/>
  <c r="G1867"/>
  <c r="H1867" s="1"/>
  <c r="E1867"/>
  <c r="F1867" s="1"/>
  <c r="J1867"/>
  <c r="B1867"/>
  <c r="A1867"/>
  <c r="C1867"/>
  <c r="G2667"/>
  <c r="H2667" s="1"/>
  <c r="I2667"/>
  <c r="B2667"/>
  <c r="C2667"/>
  <c r="J2667"/>
  <c r="E2667"/>
  <c r="F2667" s="1"/>
  <c r="A2667"/>
  <c r="A2902"/>
  <c r="I2902"/>
  <c r="C2902"/>
  <c r="E2902"/>
  <c r="F2902" s="1"/>
  <c r="B2902"/>
  <c r="G2902"/>
  <c r="H2902" s="1"/>
  <c r="J2902"/>
  <c r="G56"/>
  <c r="H56" s="1"/>
  <c r="J56"/>
  <c r="I56"/>
  <c r="E56"/>
  <c r="F56" s="1"/>
  <c r="A56"/>
  <c r="B56"/>
  <c r="C56"/>
  <c r="B457"/>
  <c r="J457"/>
  <c r="I457"/>
  <c r="G457"/>
  <c r="H457" s="1"/>
  <c r="E457"/>
  <c r="F457" s="1"/>
  <c r="C457"/>
  <c r="A457"/>
  <c r="I1913"/>
  <c r="G1913"/>
  <c r="H1913" s="1"/>
  <c r="A1913"/>
  <c r="B1913"/>
  <c r="C1913"/>
  <c r="E1913"/>
  <c r="F1913" s="1"/>
  <c r="J1913"/>
  <c r="A2312"/>
  <c r="C2312"/>
  <c r="J2312"/>
  <c r="G2312"/>
  <c r="H2312" s="1"/>
  <c r="E2312"/>
  <c r="F2312" s="1"/>
  <c r="B2312"/>
  <c r="I2312"/>
  <c r="C686"/>
  <c r="B686"/>
  <c r="E686"/>
  <c r="F686" s="1"/>
  <c r="J686"/>
  <c r="G686"/>
  <c r="H686" s="1"/>
  <c r="I686"/>
  <c r="A686"/>
  <c r="G2634"/>
  <c r="H2634" s="1"/>
  <c r="A2634"/>
  <c r="J2634"/>
  <c r="B2634"/>
  <c r="E2634"/>
  <c r="F2634" s="1"/>
  <c r="I2634"/>
  <c r="C2634"/>
  <c r="G1815"/>
  <c r="H1815" s="1"/>
  <c r="J1815"/>
  <c r="E1815"/>
  <c r="F1815" s="1"/>
  <c r="C1815"/>
  <c r="B1815"/>
  <c r="A1815"/>
  <c r="I1815"/>
  <c r="B2414"/>
  <c r="C2414"/>
  <c r="E2414"/>
  <c r="F2414" s="1"/>
  <c r="I2414"/>
  <c r="J2414"/>
  <c r="A2414"/>
  <c r="G2414"/>
  <c r="H2414" s="1"/>
  <c r="E2615"/>
  <c r="F2615" s="1"/>
  <c r="C2615"/>
  <c r="G2615"/>
  <c r="H2615" s="1"/>
  <c r="B2615"/>
  <c r="I2615"/>
  <c r="A2615"/>
  <c r="J2615"/>
  <c r="A137"/>
  <c r="G137"/>
  <c r="H137" s="1"/>
  <c r="E137"/>
  <c r="F137" s="1"/>
  <c r="C137"/>
  <c r="I137"/>
  <c r="J137"/>
  <c r="B137"/>
  <c r="J1593"/>
  <c r="C1593"/>
  <c r="I1593"/>
  <c r="G1593"/>
  <c r="H1593" s="1"/>
  <c r="E1593"/>
  <c r="F1593" s="1"/>
  <c r="A1593"/>
  <c r="B1593"/>
  <c r="E1992"/>
  <c r="F1992" s="1"/>
  <c r="B1992"/>
  <c r="I1992"/>
  <c r="J1992"/>
  <c r="G1992"/>
  <c r="H1992" s="1"/>
  <c r="C1992"/>
  <c r="A1992"/>
  <c r="B1539"/>
  <c r="A1539"/>
  <c r="G1539"/>
  <c r="H1539" s="1"/>
  <c r="I1539"/>
  <c r="C1539"/>
  <c r="J1539"/>
  <c r="E1539"/>
  <c r="F1539" s="1"/>
  <c r="I117"/>
  <c r="E117"/>
  <c r="F117" s="1"/>
  <c r="G117"/>
  <c r="H117" s="1"/>
  <c r="J117"/>
  <c r="A117"/>
  <c r="B117"/>
  <c r="C117"/>
  <c r="C2253"/>
  <c r="E2253"/>
  <c r="F2253" s="1"/>
  <c r="J2253"/>
  <c r="A2253"/>
  <c r="G2253"/>
  <c r="H2253" s="1"/>
  <c r="I2253"/>
  <c r="B2253"/>
  <c r="C123"/>
  <c r="E123"/>
  <c r="F123" s="1"/>
  <c r="G123"/>
  <c r="H123" s="1"/>
  <c r="I123"/>
  <c r="J123"/>
  <c r="B123"/>
  <c r="A123"/>
  <c r="J3309"/>
  <c r="B3309"/>
  <c r="E3309"/>
  <c r="F3309" s="1"/>
  <c r="C3309"/>
  <c r="G3309"/>
  <c r="H3309" s="1"/>
  <c r="A3309"/>
  <c r="I3309"/>
  <c r="J3508"/>
  <c r="G3508"/>
  <c r="H3508" s="1"/>
  <c r="I3508"/>
  <c r="A3508"/>
  <c r="C3508"/>
  <c r="B3508"/>
  <c r="E3508"/>
  <c r="F3508" s="1"/>
  <c r="E2778"/>
  <c r="F2778" s="1"/>
  <c r="B2778"/>
  <c r="I2778"/>
  <c r="A2778"/>
  <c r="G2778"/>
  <c r="H2778" s="1"/>
  <c r="J2778"/>
  <c r="C2778"/>
  <c r="I786"/>
  <c r="J786"/>
  <c r="C786"/>
  <c r="B786"/>
  <c r="E786"/>
  <c r="F786" s="1"/>
  <c r="G786"/>
  <c r="H786" s="1"/>
  <c r="A786"/>
  <c r="C1076"/>
  <c r="A1076"/>
  <c r="E1076"/>
  <c r="F1076" s="1"/>
  <c r="J1076"/>
  <c r="G1076"/>
  <c r="H1076" s="1"/>
  <c r="B1076"/>
  <c r="I1076"/>
  <c r="A3426"/>
  <c r="B3426"/>
  <c r="C3426"/>
  <c r="G3426"/>
  <c r="H3426" s="1"/>
  <c r="E3426"/>
  <c r="F3426" s="1"/>
  <c r="J3426"/>
  <c r="I3426"/>
  <c r="G1804"/>
  <c r="H1804" s="1"/>
  <c r="I1804"/>
  <c r="E1804"/>
  <c r="F1804" s="1"/>
  <c r="J1804"/>
  <c r="C1804"/>
  <c r="B1804"/>
  <c r="A1804"/>
  <c r="E2005"/>
  <c r="F2005" s="1"/>
  <c r="B2005"/>
  <c r="J2005"/>
  <c r="I2005"/>
  <c r="C2005"/>
  <c r="A2005"/>
  <c r="G2005"/>
  <c r="H2005" s="1"/>
  <c r="J2933"/>
  <c r="C2933"/>
  <c r="I2933"/>
  <c r="E2933"/>
  <c r="F2933" s="1"/>
  <c r="B2933"/>
  <c r="G2933"/>
  <c r="H2933" s="1"/>
  <c r="A2933"/>
  <c r="E2286"/>
  <c r="F2286" s="1"/>
  <c r="A2286"/>
  <c r="B2286"/>
  <c r="J2286"/>
  <c r="C2286"/>
  <c r="I2286"/>
  <c r="G2286"/>
  <c r="H2286" s="1"/>
  <c r="J3542"/>
  <c r="G3542"/>
  <c r="H3542" s="1"/>
  <c r="B3542"/>
  <c r="A3542"/>
  <c r="C3542"/>
  <c r="I3542"/>
  <c r="E3542"/>
  <c r="F3542" s="1"/>
  <c r="B1411"/>
  <c r="I1411"/>
  <c r="J1411"/>
  <c r="C1411"/>
  <c r="A1411"/>
  <c r="E1411"/>
  <c r="F1411" s="1"/>
  <c r="G1411"/>
  <c r="H1411" s="1"/>
  <c r="G3585"/>
  <c r="H3585" s="1"/>
  <c r="C3585"/>
  <c r="I3585"/>
  <c r="B3585"/>
  <c r="E3585"/>
  <c r="F3585" s="1"/>
  <c r="J3585"/>
  <c r="A3585"/>
  <c r="C788"/>
  <c r="A788"/>
  <c r="J788"/>
  <c r="E788"/>
  <c r="F788" s="1"/>
  <c r="G788"/>
  <c r="H788" s="1"/>
  <c r="B788"/>
  <c r="I788"/>
  <c r="C1845"/>
  <c r="A1845"/>
  <c r="I1845"/>
  <c r="E1845"/>
  <c r="F1845" s="1"/>
  <c r="G1845"/>
  <c r="H1845" s="1"/>
  <c r="B1845"/>
  <c r="J1845"/>
  <c r="G2573"/>
  <c r="H2573" s="1"/>
  <c r="E2573"/>
  <c r="F2573" s="1"/>
  <c r="J2573"/>
  <c r="C2573"/>
  <c r="B2573"/>
  <c r="A2573"/>
  <c r="I2573"/>
  <c r="G314"/>
  <c r="H314" s="1"/>
  <c r="A314"/>
  <c r="J314"/>
  <c r="B314"/>
  <c r="I314"/>
  <c r="C314"/>
  <c r="E314"/>
  <c r="F314" s="1"/>
  <c r="G3363"/>
  <c r="H3363" s="1"/>
  <c r="B3363"/>
  <c r="J3363"/>
  <c r="I3363"/>
  <c r="A3363"/>
  <c r="C3363"/>
  <c r="E3363"/>
  <c r="F3363" s="1"/>
  <c r="A3433"/>
  <c r="I3433"/>
  <c r="B3433"/>
  <c r="C3433"/>
  <c r="J3433"/>
  <c r="E3433"/>
  <c r="F3433" s="1"/>
  <c r="G3433"/>
  <c r="H3433" s="1"/>
  <c r="B623"/>
  <c r="J623"/>
  <c r="C623"/>
  <c r="G623"/>
  <c r="H623" s="1"/>
  <c r="I623"/>
  <c r="A623"/>
  <c r="E623"/>
  <c r="F623" s="1"/>
  <c r="E2699"/>
  <c r="F2699" s="1"/>
  <c r="B2699"/>
  <c r="A2699"/>
  <c r="J2699"/>
  <c r="C2699"/>
  <c r="G2699"/>
  <c r="H2699" s="1"/>
  <c r="I2699"/>
  <c r="G1878"/>
  <c r="H1878" s="1"/>
  <c r="B1878"/>
  <c r="E1878"/>
  <c r="F1878" s="1"/>
  <c r="I1878"/>
  <c r="C1878"/>
  <c r="J1878"/>
  <c r="A1878"/>
  <c r="I2606"/>
  <c r="E2606"/>
  <c r="F2606" s="1"/>
  <c r="B2606"/>
  <c r="G2606"/>
  <c r="H2606" s="1"/>
  <c r="A2606"/>
  <c r="J2606"/>
  <c r="C2606"/>
  <c r="I2807"/>
  <c r="E2807"/>
  <c r="F2807" s="1"/>
  <c r="G2807"/>
  <c r="H2807" s="1"/>
  <c r="A2807"/>
  <c r="J2807"/>
  <c r="B2807"/>
  <c r="C2807"/>
  <c r="G3096"/>
  <c r="H3096" s="1"/>
  <c r="J3096"/>
  <c r="C3096"/>
  <c r="I3096"/>
  <c r="E3096"/>
  <c r="F3096" s="1"/>
  <c r="A3096"/>
  <c r="B3096"/>
  <c r="I3535"/>
  <c r="B3535"/>
  <c r="A3535"/>
  <c r="G3535"/>
  <c r="H3535" s="1"/>
  <c r="J3535"/>
  <c r="C3535"/>
  <c r="E3535"/>
  <c r="F3535" s="1"/>
  <c r="G264"/>
  <c r="H264" s="1"/>
  <c r="A264"/>
  <c r="E264"/>
  <c r="F264" s="1"/>
  <c r="C264"/>
  <c r="B264"/>
  <c r="J264"/>
  <c r="I264"/>
  <c r="C3112"/>
  <c r="G3112"/>
  <c r="H3112" s="1"/>
  <c r="E3112"/>
  <c r="F3112" s="1"/>
  <c r="J3112"/>
  <c r="I3112"/>
  <c r="B3112"/>
  <c r="A3112"/>
  <c r="I683"/>
  <c r="B683"/>
  <c r="A683"/>
  <c r="E683"/>
  <c r="F683" s="1"/>
  <c r="J683"/>
  <c r="C683"/>
  <c r="G683"/>
  <c r="H683" s="1"/>
  <c r="G1610"/>
  <c r="H1610" s="1"/>
  <c r="C1610"/>
  <c r="E1610"/>
  <c r="F1610" s="1"/>
  <c r="J1610"/>
  <c r="A1610"/>
  <c r="I1610"/>
  <c r="B1610"/>
  <c r="G590"/>
  <c r="H590" s="1"/>
  <c r="B590"/>
  <c r="J590"/>
  <c r="I590"/>
  <c r="C590"/>
  <c r="A590"/>
  <c r="E590"/>
  <c r="F590" s="1"/>
  <c r="J790"/>
  <c r="I790"/>
  <c r="G790"/>
  <c r="H790" s="1"/>
  <c r="C790"/>
  <c r="E790"/>
  <c r="F790" s="1"/>
  <c r="A790"/>
  <c r="B790"/>
  <c r="B2410"/>
  <c r="C2410"/>
  <c r="I2410"/>
  <c r="G2410"/>
  <c r="H2410" s="1"/>
  <c r="E2410"/>
  <c r="F2410" s="1"/>
  <c r="J2410"/>
  <c r="A2410"/>
  <c r="C1390"/>
  <c r="I1390"/>
  <c r="E1390"/>
  <c r="F1390" s="1"/>
  <c r="A1390"/>
  <c r="G1390"/>
  <c r="H1390" s="1"/>
  <c r="J1390"/>
  <c r="B1390"/>
  <c r="A1590"/>
  <c r="I1590"/>
  <c r="J1590"/>
  <c r="G1590"/>
  <c r="H1590" s="1"/>
  <c r="C1590"/>
  <c r="E1590"/>
  <c r="F1590" s="1"/>
  <c r="B1590"/>
  <c r="B2646"/>
  <c r="C2646"/>
  <c r="A2646"/>
  <c r="G2646"/>
  <c r="H2646" s="1"/>
  <c r="J2646"/>
  <c r="I2646"/>
  <c r="E2646"/>
  <c r="F2646" s="1"/>
  <c r="A3374"/>
  <c r="J3374"/>
  <c r="I3374"/>
  <c r="C3374"/>
  <c r="E3374"/>
  <c r="F3374" s="1"/>
  <c r="G3374"/>
  <c r="H3374" s="1"/>
  <c r="B3374"/>
  <c r="A3575"/>
  <c r="E3575"/>
  <c r="F3575" s="1"/>
  <c r="B3575"/>
  <c r="J3575"/>
  <c r="G3575"/>
  <c r="H3575" s="1"/>
  <c r="C3575"/>
  <c r="I3575"/>
  <c r="A1400"/>
  <c r="J1400"/>
  <c r="G1400"/>
  <c r="H1400" s="1"/>
  <c r="E1400"/>
  <c r="F1400" s="1"/>
  <c r="I1400"/>
  <c r="C1400"/>
  <c r="B1400"/>
  <c r="I1800"/>
  <c r="B1800"/>
  <c r="A1800"/>
  <c r="J1800"/>
  <c r="E1800"/>
  <c r="F1800" s="1"/>
  <c r="G1800"/>
  <c r="H1800" s="1"/>
  <c r="C1800"/>
  <c r="E1429"/>
  <c r="F1429" s="1"/>
  <c r="I1429"/>
  <c r="A1429"/>
  <c r="C1429"/>
  <c r="B1429"/>
  <c r="G1429"/>
  <c r="H1429" s="1"/>
  <c r="J1429"/>
  <c r="B2339"/>
  <c r="A2339"/>
  <c r="J2339"/>
  <c r="I2339"/>
  <c r="G2339"/>
  <c r="H2339" s="1"/>
  <c r="E2339"/>
  <c r="F2339" s="1"/>
  <c r="C2339"/>
  <c r="I347"/>
  <c r="J347"/>
  <c r="A347"/>
  <c r="E347"/>
  <c r="F347" s="1"/>
  <c r="C347"/>
  <c r="B347"/>
  <c r="G347"/>
  <c r="H347" s="1"/>
  <c r="I183"/>
  <c r="E183"/>
  <c r="F183" s="1"/>
  <c r="J183"/>
  <c r="B183"/>
  <c r="A183"/>
  <c r="G183"/>
  <c r="H183" s="1"/>
  <c r="C183"/>
  <c r="J2059"/>
  <c r="E2059"/>
  <c r="F2059" s="1"/>
  <c r="C2059"/>
  <c r="A2059"/>
  <c r="G2059"/>
  <c r="H2059" s="1"/>
  <c r="B2059"/>
  <c r="I2059"/>
  <c r="I1039"/>
  <c r="G1039"/>
  <c r="H1039" s="1"/>
  <c r="A1039"/>
  <c r="J1039"/>
  <c r="E1039"/>
  <c r="F1039" s="1"/>
  <c r="B1039"/>
  <c r="C1039"/>
  <c r="A2987"/>
  <c r="G2987"/>
  <c r="H2987" s="1"/>
  <c r="C2987"/>
  <c r="E2987"/>
  <c r="F2987" s="1"/>
  <c r="B2987"/>
  <c r="I2987"/>
  <c r="J2987"/>
  <c r="C2166"/>
  <c r="I2166"/>
  <c r="G2166"/>
  <c r="H2166" s="1"/>
  <c r="E2166"/>
  <c r="F2166" s="1"/>
  <c r="A2166"/>
  <c r="J2166"/>
  <c r="B2166"/>
  <c r="I2895"/>
  <c r="C2895"/>
  <c r="J2895"/>
  <c r="E2895"/>
  <c r="F2895" s="1"/>
  <c r="G2895"/>
  <c r="H2895" s="1"/>
  <c r="A2895"/>
  <c r="B2895"/>
  <c r="I3417"/>
  <c r="B3417"/>
  <c r="G3417"/>
  <c r="H3417" s="1"/>
  <c r="A3417"/>
  <c r="J3417"/>
  <c r="E3417"/>
  <c r="F3417" s="1"/>
  <c r="C3417"/>
  <c r="G185"/>
  <c r="H185" s="1"/>
  <c r="B185"/>
  <c r="A185"/>
  <c r="C185"/>
  <c r="J185"/>
  <c r="E185"/>
  <c r="F185" s="1"/>
  <c r="I185"/>
  <c r="B585"/>
  <c r="C585"/>
  <c r="I585"/>
  <c r="J585"/>
  <c r="A585"/>
  <c r="E585"/>
  <c r="F585" s="1"/>
  <c r="G585"/>
  <c r="H585" s="1"/>
  <c r="C268"/>
  <c r="J268"/>
  <c r="E268"/>
  <c r="F268" s="1"/>
  <c r="I268"/>
  <c r="A268"/>
  <c r="B268"/>
  <c r="G268"/>
  <c r="H268" s="1"/>
  <c r="E750"/>
  <c r="F750" s="1"/>
  <c r="C750"/>
  <c r="G750"/>
  <c r="H750" s="1"/>
  <c r="J750"/>
  <c r="B750"/>
  <c r="A750"/>
  <c r="I750"/>
  <c r="E950"/>
  <c r="F950" s="1"/>
  <c r="G950"/>
  <c r="H950" s="1"/>
  <c r="J950"/>
  <c r="A950"/>
  <c r="I950"/>
  <c r="C950"/>
  <c r="B950"/>
  <c r="I2826"/>
  <c r="J2826"/>
  <c r="G2826"/>
  <c r="H2826" s="1"/>
  <c r="B2826"/>
  <c r="A2826"/>
  <c r="E2826"/>
  <c r="F2826" s="1"/>
  <c r="C2826"/>
  <c r="E1806"/>
  <c r="F1806" s="1"/>
  <c r="B1806"/>
  <c r="C1806"/>
  <c r="J1806"/>
  <c r="G1806"/>
  <c r="H1806" s="1"/>
  <c r="I1806"/>
  <c r="A1806"/>
  <c r="G2006"/>
  <c r="H2006" s="1"/>
  <c r="J2006"/>
  <c r="A2006"/>
  <c r="C2006"/>
  <c r="B2006"/>
  <c r="I2006"/>
  <c r="E2006"/>
  <c r="F2006" s="1"/>
  <c r="E1441"/>
  <c r="F1441" s="1"/>
  <c r="C1441"/>
  <c r="I1441"/>
  <c r="B1441"/>
  <c r="A1441"/>
  <c r="G1441"/>
  <c r="H1441" s="1"/>
  <c r="J1441"/>
  <c r="E2735"/>
  <c r="F2735" s="1"/>
  <c r="C2735"/>
  <c r="I2735"/>
  <c r="B2735"/>
  <c r="G2735"/>
  <c r="H2735" s="1"/>
  <c r="A2735"/>
  <c r="J2735"/>
  <c r="A520"/>
  <c r="J520"/>
  <c r="I520"/>
  <c r="C520"/>
  <c r="B520"/>
  <c r="E520"/>
  <c r="F520" s="1"/>
  <c r="G520"/>
  <c r="H520" s="1"/>
  <c r="B675"/>
  <c r="J675"/>
  <c r="E675"/>
  <c r="F675" s="1"/>
  <c r="G675"/>
  <c r="H675" s="1"/>
  <c r="C675"/>
  <c r="A675"/>
  <c r="I675"/>
  <c r="I1730"/>
  <c r="A1730"/>
  <c r="C1730"/>
  <c r="B1730"/>
  <c r="J1730"/>
  <c r="G1730"/>
  <c r="H1730" s="1"/>
  <c r="E1730"/>
  <c r="F1730" s="1"/>
  <c r="I2659"/>
  <c r="G2659"/>
  <c r="H2659" s="1"/>
  <c r="C2659"/>
  <c r="J2659"/>
  <c r="A2659"/>
  <c r="E2659"/>
  <c r="F2659" s="1"/>
  <c r="B2659"/>
  <c r="I1115"/>
  <c r="A1115"/>
  <c r="E1115"/>
  <c r="F1115" s="1"/>
  <c r="G1115"/>
  <c r="H1115" s="1"/>
  <c r="B1115"/>
  <c r="J1115"/>
  <c r="C1115"/>
  <c r="A2170"/>
  <c r="B2170"/>
  <c r="E2170"/>
  <c r="F2170" s="1"/>
  <c r="I2170"/>
  <c r="J2170"/>
  <c r="C2170"/>
  <c r="G2170"/>
  <c r="H2170" s="1"/>
  <c r="I178"/>
  <c r="E178"/>
  <c r="F178" s="1"/>
  <c r="B178"/>
  <c r="C178"/>
  <c r="J178"/>
  <c r="A178"/>
  <c r="G178"/>
  <c r="H178" s="1"/>
  <c r="J3098"/>
  <c r="A3098"/>
  <c r="G3098"/>
  <c r="H3098" s="1"/>
  <c r="E3098"/>
  <c r="F3098" s="1"/>
  <c r="I3098"/>
  <c r="C3098"/>
  <c r="B3098"/>
  <c r="J1824"/>
  <c r="G1824"/>
  <c r="H1824" s="1"/>
  <c r="B1824"/>
  <c r="E1824"/>
  <c r="F1824" s="1"/>
  <c r="C1824"/>
  <c r="A1824"/>
  <c r="I1824"/>
  <c r="I2865"/>
  <c r="J2865"/>
  <c r="G2865"/>
  <c r="H2865" s="1"/>
  <c r="A2865"/>
  <c r="B2865"/>
  <c r="E2865"/>
  <c r="F2865" s="1"/>
  <c r="C2865"/>
  <c r="B3395"/>
  <c r="J3395"/>
  <c r="E3395"/>
  <c r="F3395" s="1"/>
  <c r="A3395"/>
  <c r="I3395"/>
  <c r="G3395"/>
  <c r="H3395" s="1"/>
  <c r="C3395"/>
  <c r="J2701"/>
  <c r="B2701"/>
  <c r="I2701"/>
  <c r="A2701"/>
  <c r="G2701"/>
  <c r="H2701" s="1"/>
  <c r="E2701"/>
  <c r="F2701" s="1"/>
  <c r="C2701"/>
  <c r="C2900"/>
  <c r="A2900"/>
  <c r="B2900"/>
  <c r="I2900"/>
  <c r="G2900"/>
  <c r="H2900" s="1"/>
  <c r="E2900"/>
  <c r="F2900" s="1"/>
  <c r="J2900"/>
  <c r="E443"/>
  <c r="F443" s="1"/>
  <c r="G443"/>
  <c r="H443" s="1"/>
  <c r="I443"/>
  <c r="A443"/>
  <c r="C443"/>
  <c r="B443"/>
  <c r="J443"/>
  <c r="J464"/>
  <c r="G464"/>
  <c r="H464" s="1"/>
  <c r="C464"/>
  <c r="A464"/>
  <c r="B464"/>
  <c r="E464"/>
  <c r="F464" s="1"/>
  <c r="I464"/>
  <c r="A2089"/>
  <c r="G2089"/>
  <c r="H2089" s="1"/>
  <c r="C2089"/>
  <c r="I2089"/>
  <c r="B2089"/>
  <c r="E2089"/>
  <c r="F2089" s="1"/>
  <c r="J2089"/>
  <c r="J307"/>
  <c r="E307"/>
  <c r="F307" s="1"/>
  <c r="B307"/>
  <c r="A307"/>
  <c r="G307"/>
  <c r="H307" s="1"/>
  <c r="C307"/>
  <c r="I307"/>
  <c r="E3226"/>
  <c r="F3226" s="1"/>
  <c r="B3226"/>
  <c r="J3226"/>
  <c r="I3226"/>
  <c r="A3226"/>
  <c r="G3226"/>
  <c r="H3226" s="1"/>
  <c r="C3226"/>
  <c r="G1235"/>
  <c r="H1235" s="1"/>
  <c r="B1235"/>
  <c r="C1235"/>
  <c r="I1235"/>
  <c r="J1235"/>
  <c r="A1235"/>
  <c r="E1235"/>
  <c r="F1235" s="1"/>
  <c r="E1484"/>
  <c r="F1484" s="1"/>
  <c r="I1484"/>
  <c r="J1484"/>
  <c r="G1484"/>
  <c r="H1484" s="1"/>
  <c r="B1484"/>
  <c r="A1484"/>
  <c r="C1484"/>
  <c r="A2304"/>
  <c r="J2304"/>
  <c r="B2304"/>
  <c r="C2304"/>
  <c r="I2304"/>
  <c r="G2304"/>
  <c r="H2304" s="1"/>
  <c r="E2304"/>
  <c r="F2304" s="1"/>
  <c r="G2540"/>
  <c r="H2540" s="1"/>
  <c r="E2540"/>
  <c r="F2540" s="1"/>
  <c r="C2540"/>
  <c r="B2540"/>
  <c r="I2540"/>
  <c r="J2540"/>
  <c r="A2540"/>
  <c r="A2741"/>
  <c r="J2741"/>
  <c r="E2741"/>
  <c r="F2741" s="1"/>
  <c r="C2741"/>
  <c r="I2741"/>
  <c r="B2741"/>
  <c r="G2741"/>
  <c r="H2741" s="1"/>
  <c r="B1211"/>
  <c r="J1211"/>
  <c r="C1211"/>
  <c r="E1211"/>
  <c r="F1211" s="1"/>
  <c r="G1211"/>
  <c r="H1211" s="1"/>
  <c r="I1211"/>
  <c r="A1211"/>
  <c r="C3066"/>
  <c r="G3066"/>
  <c r="H3066" s="1"/>
  <c r="I3066"/>
  <c r="A3066"/>
  <c r="B3066"/>
  <c r="E3066"/>
  <c r="F3066" s="1"/>
  <c r="J3066"/>
  <c r="I2003"/>
  <c r="E2003"/>
  <c r="F2003" s="1"/>
  <c r="B2003"/>
  <c r="C2003"/>
  <c r="A2003"/>
  <c r="G2003"/>
  <c r="H2003" s="1"/>
  <c r="J2003"/>
  <c r="B2931"/>
  <c r="G2931"/>
  <c r="H2931" s="1"/>
  <c r="A2931"/>
  <c r="E2931"/>
  <c r="F2931" s="1"/>
  <c r="I2931"/>
  <c r="C2931"/>
  <c r="J2931"/>
  <c r="I3272"/>
  <c r="J3272"/>
  <c r="C3272"/>
  <c r="A3272"/>
  <c r="B3272"/>
  <c r="E3272"/>
  <c r="F3272" s="1"/>
  <c r="G3272"/>
  <c r="H3272" s="1"/>
  <c r="C1546"/>
  <c r="I1546"/>
  <c r="J1546"/>
  <c r="A1546"/>
  <c r="E1546"/>
  <c r="F1546" s="1"/>
  <c r="G1546"/>
  <c r="H1546" s="1"/>
  <c r="B1546"/>
  <c r="C727"/>
  <c r="B727"/>
  <c r="I727"/>
  <c r="G727"/>
  <c r="H727" s="1"/>
  <c r="A727"/>
  <c r="J727"/>
  <c r="E727"/>
  <c r="F727" s="1"/>
  <c r="C1454"/>
  <c r="J1454"/>
  <c r="B1454"/>
  <c r="E1454"/>
  <c r="F1454" s="1"/>
  <c r="G1454"/>
  <c r="H1454" s="1"/>
  <c r="A1454"/>
  <c r="I1454"/>
  <c r="G1655"/>
  <c r="H1655" s="1"/>
  <c r="E1655"/>
  <c r="F1655" s="1"/>
  <c r="C1655"/>
  <c r="B1655"/>
  <c r="A1655"/>
  <c r="I1655"/>
  <c r="J1655"/>
  <c r="I3402"/>
  <c r="J3402"/>
  <c r="B3402"/>
  <c r="A3402"/>
  <c r="C3402"/>
  <c r="G3402"/>
  <c r="H3402" s="1"/>
  <c r="E3402"/>
  <c r="F3402" s="1"/>
  <c r="G2385"/>
  <c r="H2385" s="1"/>
  <c r="A2385"/>
  <c r="I2385"/>
  <c r="E2385"/>
  <c r="F2385" s="1"/>
  <c r="C2385"/>
  <c r="B2385"/>
  <c r="J2385"/>
  <c r="G3183"/>
  <c r="H3183" s="1"/>
  <c r="B3183"/>
  <c r="J3183"/>
  <c r="A3183"/>
  <c r="I3183"/>
  <c r="E3183"/>
  <c r="F3183" s="1"/>
  <c r="C3183"/>
  <c r="G3383"/>
  <c r="H3383" s="1"/>
  <c r="J3383"/>
  <c r="I3383"/>
  <c r="B3383"/>
  <c r="E3383"/>
  <c r="F3383" s="1"/>
  <c r="A3383"/>
  <c r="C3383"/>
  <c r="A450"/>
  <c r="I450"/>
  <c r="E450"/>
  <c r="F450" s="1"/>
  <c r="C450"/>
  <c r="J450"/>
  <c r="G450"/>
  <c r="H450" s="1"/>
  <c r="B450"/>
  <c r="E1272"/>
  <c r="F1272" s="1"/>
  <c r="G1272"/>
  <c r="H1272" s="1"/>
  <c r="C1272"/>
  <c r="A1272"/>
  <c r="I1272"/>
  <c r="J1272"/>
  <c r="B1272"/>
  <c r="G42"/>
  <c r="H42" s="1"/>
  <c r="J42"/>
  <c r="I42"/>
  <c r="E42"/>
  <c r="F42" s="1"/>
  <c r="B42"/>
  <c r="A42"/>
  <c r="C42"/>
  <c r="A151"/>
  <c r="B151"/>
  <c r="E151"/>
  <c r="F151" s="1"/>
  <c r="G151"/>
  <c r="H151" s="1"/>
  <c r="J151"/>
  <c r="I151"/>
  <c r="C151"/>
  <c r="J2938"/>
  <c r="I2938"/>
  <c r="G2938"/>
  <c r="H2938" s="1"/>
  <c r="E2938"/>
  <c r="F2938" s="1"/>
  <c r="B2938"/>
  <c r="A2938"/>
  <c r="C2938"/>
  <c r="I1874"/>
  <c r="C1874"/>
  <c r="E1874"/>
  <c r="F1874" s="1"/>
  <c r="G1874"/>
  <c r="H1874" s="1"/>
  <c r="A1874"/>
  <c r="J1874"/>
  <c r="B1874"/>
  <c r="I3368"/>
  <c r="J3368"/>
  <c r="A3368"/>
  <c r="G3368"/>
  <c r="H3368" s="1"/>
  <c r="C3368"/>
  <c r="E3368"/>
  <c r="F3368" s="1"/>
  <c r="B3368"/>
  <c r="A811"/>
  <c r="B811"/>
  <c r="I811"/>
  <c r="G811"/>
  <c r="H811" s="1"/>
  <c r="C811"/>
  <c r="J811"/>
  <c r="E811"/>
  <c r="F811" s="1"/>
  <c r="C719"/>
  <c r="E719"/>
  <c r="F719" s="1"/>
  <c r="J719"/>
  <c r="B719"/>
  <c r="G719"/>
  <c r="H719" s="1"/>
  <c r="I719"/>
  <c r="A719"/>
  <c r="J2371"/>
  <c r="B2371"/>
  <c r="G2371"/>
  <c r="H2371" s="1"/>
  <c r="E2371"/>
  <c r="F2371" s="1"/>
  <c r="C2371"/>
  <c r="I2371"/>
  <c r="A2371"/>
  <c r="G1877"/>
  <c r="H1877" s="1"/>
  <c r="E1877"/>
  <c r="F1877" s="1"/>
  <c r="I1877"/>
  <c r="J1877"/>
  <c r="B1877"/>
  <c r="A1877"/>
  <c r="C1877"/>
  <c r="A2433"/>
  <c r="B2433"/>
  <c r="I2433"/>
  <c r="G2433"/>
  <c r="H2433" s="1"/>
  <c r="J2433"/>
  <c r="C2433"/>
  <c r="E2433"/>
  <c r="F2433" s="1"/>
  <c r="A2605"/>
  <c r="B2605"/>
  <c r="J2605"/>
  <c r="I2605"/>
  <c r="C2605"/>
  <c r="E2605"/>
  <c r="F2605" s="1"/>
  <c r="G2605"/>
  <c r="H2605" s="1"/>
  <c r="I3405"/>
  <c r="G3405"/>
  <c r="H3405" s="1"/>
  <c r="E3405"/>
  <c r="F3405" s="1"/>
  <c r="A3405"/>
  <c r="B3405"/>
  <c r="J3405"/>
  <c r="C3405"/>
  <c r="C211"/>
  <c r="A211"/>
  <c r="B211"/>
  <c r="J211"/>
  <c r="E211"/>
  <c r="F211" s="1"/>
  <c r="I211"/>
  <c r="G211"/>
  <c r="H211" s="1"/>
  <c r="C3131"/>
  <c r="A3131"/>
  <c r="I3131"/>
  <c r="G3131"/>
  <c r="H3131" s="1"/>
  <c r="E3131"/>
  <c r="F3131" s="1"/>
  <c r="B3131"/>
  <c r="J3131"/>
  <c r="B461"/>
  <c r="A461"/>
  <c r="E461"/>
  <c r="F461" s="1"/>
  <c r="C461"/>
  <c r="G461"/>
  <c r="H461" s="1"/>
  <c r="I461"/>
  <c r="J461"/>
  <c r="C3139"/>
  <c r="G3139"/>
  <c r="H3139" s="1"/>
  <c r="B3139"/>
  <c r="J3139"/>
  <c r="E3139"/>
  <c r="F3139" s="1"/>
  <c r="I3139"/>
  <c r="A3139"/>
  <c r="I2444"/>
  <c r="A2444"/>
  <c r="E2444"/>
  <c r="F2444" s="1"/>
  <c r="C2444"/>
  <c r="G2444"/>
  <c r="H2444" s="1"/>
  <c r="B2444"/>
  <c r="J2444"/>
  <c r="I2645"/>
  <c r="B2645"/>
  <c r="E2645"/>
  <c r="F2645" s="1"/>
  <c r="J2645"/>
  <c r="C2645"/>
  <c r="A2645"/>
  <c r="G2645"/>
  <c r="H2645" s="1"/>
  <c r="G187"/>
  <c r="H187" s="1"/>
  <c r="C187"/>
  <c r="A187"/>
  <c r="E187"/>
  <c r="F187" s="1"/>
  <c r="B187"/>
  <c r="I187"/>
  <c r="J187"/>
  <c r="I3573"/>
  <c r="E3573"/>
  <c r="F3573" s="1"/>
  <c r="A3573"/>
  <c r="B3573"/>
  <c r="G3573"/>
  <c r="H3573" s="1"/>
  <c r="J3573"/>
  <c r="C3573"/>
  <c r="E1568"/>
  <c r="F1568" s="1"/>
  <c r="J1568"/>
  <c r="C1568"/>
  <c r="B1568"/>
  <c r="G1568"/>
  <c r="H1568" s="1"/>
  <c r="A1568"/>
  <c r="I1568"/>
  <c r="I2042"/>
  <c r="C2042"/>
  <c r="J2042"/>
  <c r="G2042"/>
  <c r="H2042" s="1"/>
  <c r="E2042"/>
  <c r="F2042" s="1"/>
  <c r="B2042"/>
  <c r="A2042"/>
  <c r="G51"/>
  <c r="H51" s="1"/>
  <c r="A51"/>
  <c r="J51"/>
  <c r="I51"/>
  <c r="C51"/>
  <c r="E51"/>
  <c r="F51" s="1"/>
  <c r="B51"/>
  <c r="B979"/>
  <c r="C979"/>
  <c r="E979"/>
  <c r="F979" s="1"/>
  <c r="G979"/>
  <c r="H979" s="1"/>
  <c r="I979"/>
  <c r="J979"/>
  <c r="A979"/>
  <c r="I430"/>
  <c r="E430"/>
  <c r="F430" s="1"/>
  <c r="G430"/>
  <c r="H430" s="1"/>
  <c r="J430"/>
  <c r="B430"/>
  <c r="C430"/>
  <c r="A430"/>
  <c r="A631"/>
  <c r="J631"/>
  <c r="B631"/>
  <c r="C631"/>
  <c r="I631"/>
  <c r="G631"/>
  <c r="H631" s="1"/>
  <c r="E631"/>
  <c r="F631" s="1"/>
  <c r="G1359"/>
  <c r="H1359" s="1"/>
  <c r="A1359"/>
  <c r="E1359"/>
  <c r="F1359" s="1"/>
  <c r="J1359"/>
  <c r="B1359"/>
  <c r="I1359"/>
  <c r="C1359"/>
  <c r="A2159"/>
  <c r="E2159"/>
  <c r="F2159" s="1"/>
  <c r="I2159"/>
  <c r="J2159"/>
  <c r="G2159"/>
  <c r="H2159" s="1"/>
  <c r="B2159"/>
  <c r="C2159"/>
  <c r="A2359"/>
  <c r="I2359"/>
  <c r="B2359"/>
  <c r="E2359"/>
  <c r="F2359" s="1"/>
  <c r="G2359"/>
  <c r="H2359" s="1"/>
  <c r="C2359"/>
  <c r="J2359"/>
  <c r="G3215"/>
  <c r="H3215" s="1"/>
  <c r="A3215"/>
  <c r="E3215"/>
  <c r="F3215" s="1"/>
  <c r="J3215"/>
  <c r="B3215"/>
  <c r="I3215"/>
  <c r="C3215"/>
  <c r="B2936"/>
  <c r="E2936"/>
  <c r="F2936" s="1"/>
  <c r="J2936"/>
  <c r="A2936"/>
  <c r="G2936"/>
  <c r="H2936" s="1"/>
  <c r="I2936"/>
  <c r="C2936"/>
  <c r="E2218"/>
  <c r="F2218" s="1"/>
  <c r="B2218"/>
  <c r="C2218"/>
  <c r="I2218"/>
  <c r="A2218"/>
  <c r="G2218"/>
  <c r="H2218" s="1"/>
  <c r="J2218"/>
  <c r="A1399"/>
  <c r="G1399"/>
  <c r="H1399" s="1"/>
  <c r="B1399"/>
  <c r="I1399"/>
  <c r="J1399"/>
  <c r="E1399"/>
  <c r="F1399" s="1"/>
  <c r="C1399"/>
  <c r="E3146"/>
  <c r="F3146" s="1"/>
  <c r="J3146"/>
  <c r="C3146"/>
  <c r="I3146"/>
  <c r="A3146"/>
  <c r="B3146"/>
  <c r="G3146"/>
  <c r="H3146" s="1"/>
  <c r="G2127"/>
  <c r="H2127" s="1"/>
  <c r="E2127"/>
  <c r="F2127" s="1"/>
  <c r="A2127"/>
  <c r="J2127"/>
  <c r="B2127"/>
  <c r="I2127"/>
  <c r="C2127"/>
  <c r="A2326"/>
  <c r="B2326"/>
  <c r="J2326"/>
  <c r="I2326"/>
  <c r="E2326"/>
  <c r="F2326" s="1"/>
  <c r="G2326"/>
  <c r="H2326" s="1"/>
  <c r="C2326"/>
  <c r="E1873"/>
  <c r="F1873" s="1"/>
  <c r="C1873"/>
  <c r="A1873"/>
  <c r="B1873"/>
  <c r="G1873"/>
  <c r="H1873" s="1"/>
  <c r="I1873"/>
  <c r="J1873"/>
  <c r="G760"/>
  <c r="H760" s="1"/>
  <c r="I760"/>
  <c r="E760"/>
  <c r="F760" s="1"/>
  <c r="A760"/>
  <c r="C760"/>
  <c r="J760"/>
  <c r="B760"/>
  <c r="C3017"/>
  <c r="G3017"/>
  <c r="H3017" s="1"/>
  <c r="J3017"/>
  <c r="I3017"/>
  <c r="A3017"/>
  <c r="B3017"/>
  <c r="E3017"/>
  <c r="F3017" s="1"/>
  <c r="I2051"/>
  <c r="G2051"/>
  <c r="H2051" s="1"/>
  <c r="C2051"/>
  <c r="A2051"/>
  <c r="J2051"/>
  <c r="B2051"/>
  <c r="E2051"/>
  <c r="F2051" s="1"/>
  <c r="J1457"/>
  <c r="E1457"/>
  <c r="F1457" s="1"/>
  <c r="G1457"/>
  <c r="H1457" s="1"/>
  <c r="B1457"/>
  <c r="I1457"/>
  <c r="A1457"/>
  <c r="C1457"/>
  <c r="G2964"/>
  <c r="H2964" s="1"/>
  <c r="A2964"/>
  <c r="I2964"/>
  <c r="E2964"/>
  <c r="F2964" s="1"/>
  <c r="J2964"/>
  <c r="B2964"/>
  <c r="C2964"/>
  <c r="G634"/>
  <c r="H634" s="1"/>
  <c r="E634"/>
  <c r="F634" s="1"/>
  <c r="B634"/>
  <c r="A634"/>
  <c r="C634"/>
  <c r="I634"/>
  <c r="J634"/>
  <c r="B448"/>
  <c r="C448"/>
  <c r="A448"/>
  <c r="I448"/>
  <c r="E448"/>
  <c r="F448" s="1"/>
  <c r="G448"/>
  <c r="H448" s="1"/>
  <c r="J448"/>
  <c r="C849"/>
  <c r="I849"/>
  <c r="B849"/>
  <c r="E849"/>
  <c r="F849" s="1"/>
  <c r="J849"/>
  <c r="G849"/>
  <c r="H849" s="1"/>
  <c r="A849"/>
  <c r="J1562"/>
  <c r="C1562"/>
  <c r="E1562"/>
  <c r="F1562" s="1"/>
  <c r="A1562"/>
  <c r="G1562"/>
  <c r="H1562" s="1"/>
  <c r="I1562"/>
  <c r="B1562"/>
  <c r="C498"/>
  <c r="A498"/>
  <c r="B498"/>
  <c r="E498"/>
  <c r="F498" s="1"/>
  <c r="G498"/>
  <c r="H498" s="1"/>
  <c r="J498"/>
  <c r="I498"/>
  <c r="J1298"/>
  <c r="B1298"/>
  <c r="E1298"/>
  <c r="F1298" s="1"/>
  <c r="G1298"/>
  <c r="H1298" s="1"/>
  <c r="A1298"/>
  <c r="I1298"/>
  <c r="C1298"/>
  <c r="G2465"/>
  <c r="H2465" s="1"/>
  <c r="C2465"/>
  <c r="B2465"/>
  <c r="I2465"/>
  <c r="A2465"/>
  <c r="J2465"/>
  <c r="E2465"/>
  <c r="F2465" s="1"/>
  <c r="G3532"/>
  <c r="H3532" s="1"/>
  <c r="E3532"/>
  <c r="F3532" s="1"/>
  <c r="A3532"/>
  <c r="I3532"/>
  <c r="J3532"/>
  <c r="B3532"/>
  <c r="C3532"/>
  <c r="A272"/>
  <c r="G272"/>
  <c r="H272" s="1"/>
  <c r="C272"/>
  <c r="B272"/>
  <c r="I272"/>
  <c r="E272"/>
  <c r="F272" s="1"/>
  <c r="J272"/>
  <c r="C1402"/>
  <c r="I1402"/>
  <c r="A1402"/>
  <c r="G1402"/>
  <c r="H1402" s="1"/>
  <c r="E1402"/>
  <c r="F1402" s="1"/>
  <c r="J1402"/>
  <c r="B1402"/>
  <c r="J3258"/>
  <c r="C3258"/>
  <c r="A3258"/>
  <c r="B3258"/>
  <c r="G3258"/>
  <c r="H3258" s="1"/>
  <c r="E3258"/>
  <c r="F3258" s="1"/>
  <c r="I3258"/>
  <c r="G1267"/>
  <c r="H1267" s="1"/>
  <c r="B1267"/>
  <c r="C1267"/>
  <c r="J1267"/>
  <c r="I1267"/>
  <c r="E1267"/>
  <c r="F1267" s="1"/>
  <c r="A1267"/>
  <c r="E3123"/>
  <c r="F3123" s="1"/>
  <c r="J3123"/>
  <c r="I3123"/>
  <c r="G3123"/>
  <c r="H3123" s="1"/>
  <c r="C3123"/>
  <c r="B3123"/>
  <c r="A3123"/>
  <c r="A3594"/>
  <c r="G3594"/>
  <c r="H3594" s="1"/>
  <c r="B3594"/>
  <c r="E3594"/>
  <c r="F3594" s="1"/>
  <c r="J3594"/>
  <c r="I3594"/>
  <c r="C3594"/>
  <c r="C2574"/>
  <c r="A2574"/>
  <c r="B2574"/>
  <c r="G2574"/>
  <c r="H2574" s="1"/>
  <c r="E2574"/>
  <c r="F2574" s="1"/>
  <c r="J2574"/>
  <c r="I2574"/>
  <c r="G2774"/>
  <c r="H2774" s="1"/>
  <c r="C2774"/>
  <c r="I2774"/>
  <c r="E2774"/>
  <c r="F2774" s="1"/>
  <c r="J2774"/>
  <c r="A2774"/>
  <c r="B2774"/>
  <c r="B3025"/>
  <c r="C3025"/>
  <c r="A3025"/>
  <c r="G3025"/>
  <c r="H3025" s="1"/>
  <c r="J3025"/>
  <c r="I3025"/>
  <c r="E3025"/>
  <c r="F3025" s="1"/>
  <c r="B3503"/>
  <c r="E3503"/>
  <c r="F3503" s="1"/>
  <c r="I3503"/>
  <c r="J3503"/>
  <c r="C3503"/>
  <c r="G3503"/>
  <c r="H3503" s="1"/>
  <c r="A3503"/>
  <c r="E200"/>
  <c r="F200" s="1"/>
  <c r="C200"/>
  <c r="J200"/>
  <c r="G200"/>
  <c r="H200" s="1"/>
  <c r="A200"/>
  <c r="I200"/>
  <c r="B200"/>
  <c r="E643"/>
  <c r="F643" s="1"/>
  <c r="B643"/>
  <c r="J643"/>
  <c r="C643"/>
  <c r="A643"/>
  <c r="I643"/>
  <c r="G643"/>
  <c r="H643" s="1"/>
  <c r="A1656"/>
  <c r="J1656"/>
  <c r="E1656"/>
  <c r="F1656" s="1"/>
  <c r="I1656"/>
  <c r="C1656"/>
  <c r="G1656"/>
  <c r="H1656" s="1"/>
  <c r="B1656"/>
  <c r="I3248"/>
  <c r="C3248"/>
  <c r="B3248"/>
  <c r="J3248"/>
  <c r="G3248"/>
  <c r="H3248" s="1"/>
  <c r="E3248"/>
  <c r="F3248" s="1"/>
  <c r="A3248"/>
  <c r="C20"/>
  <c r="J20"/>
  <c r="G20"/>
  <c r="H20" s="1"/>
  <c r="I20"/>
  <c r="A20"/>
  <c r="B20"/>
  <c r="E20"/>
  <c r="F20" s="1"/>
  <c r="J2498"/>
  <c r="G2498"/>
  <c r="H2498" s="1"/>
  <c r="E2498"/>
  <c r="F2498" s="1"/>
  <c r="C2498"/>
  <c r="A2498"/>
  <c r="I2498"/>
  <c r="B2498"/>
  <c r="A876"/>
  <c r="J876"/>
  <c r="E876"/>
  <c r="F876" s="1"/>
  <c r="I876"/>
  <c r="G876"/>
  <c r="H876" s="1"/>
  <c r="C876"/>
  <c r="B876"/>
  <c r="J602"/>
  <c r="I602"/>
  <c r="C602"/>
  <c r="E602"/>
  <c r="F602" s="1"/>
  <c r="A602"/>
  <c r="G602"/>
  <c r="H602" s="1"/>
  <c r="B602"/>
  <c r="E118"/>
  <c r="F118" s="1"/>
  <c r="B118"/>
  <c r="A118"/>
  <c r="I118"/>
  <c r="J118"/>
  <c r="C118"/>
  <c r="G118"/>
  <c r="H118" s="1"/>
  <c r="G847"/>
  <c r="H847" s="1"/>
  <c r="J847"/>
  <c r="I847"/>
  <c r="B847"/>
  <c r="A847"/>
  <c r="C847"/>
  <c r="E847"/>
  <c r="F847" s="1"/>
  <c r="E1046"/>
  <c r="F1046" s="1"/>
  <c r="I1046"/>
  <c r="B1046"/>
  <c r="G1046"/>
  <c r="H1046" s="1"/>
  <c r="J1046"/>
  <c r="C1046"/>
  <c r="A1046"/>
  <c r="G1646"/>
  <c r="H1646" s="1"/>
  <c r="A1646"/>
  <c r="E1646"/>
  <c r="F1646" s="1"/>
  <c r="I1646"/>
  <c r="J1646"/>
  <c r="C1646"/>
  <c r="B1646"/>
  <c r="J1846"/>
  <c r="A1846"/>
  <c r="C1846"/>
  <c r="G1846"/>
  <c r="H1846" s="1"/>
  <c r="B1846"/>
  <c r="E1846"/>
  <c r="F1846" s="1"/>
  <c r="I1846"/>
  <c r="J1344"/>
  <c r="B1344"/>
  <c r="I1344"/>
  <c r="A1344"/>
  <c r="C1344"/>
  <c r="G1344"/>
  <c r="H1344" s="1"/>
  <c r="E1344"/>
  <c r="F1344" s="1"/>
  <c r="J2702"/>
  <c r="G2702"/>
  <c r="H2702" s="1"/>
  <c r="C2702"/>
  <c r="A2702"/>
  <c r="B2702"/>
  <c r="I2702"/>
  <c r="E2702"/>
  <c r="F2702" s="1"/>
  <c r="A3288"/>
  <c r="B3288"/>
  <c r="G3288"/>
  <c r="H3288" s="1"/>
  <c r="E3288"/>
  <c r="F3288" s="1"/>
  <c r="J3288"/>
  <c r="I3288"/>
  <c r="C3288"/>
  <c r="A771"/>
  <c r="E771"/>
  <c r="F771" s="1"/>
  <c r="C771"/>
  <c r="G771"/>
  <c r="H771" s="1"/>
  <c r="B771"/>
  <c r="J771"/>
  <c r="I771"/>
  <c r="G3041"/>
  <c r="H3041" s="1"/>
  <c r="J3041"/>
  <c r="B3041"/>
  <c r="C3041"/>
  <c r="E3041"/>
  <c r="F3041" s="1"/>
  <c r="A3041"/>
  <c r="I3041"/>
  <c r="E779"/>
  <c r="F779" s="1"/>
  <c r="C779"/>
  <c r="J779"/>
  <c r="A779"/>
  <c r="I779"/>
  <c r="B779"/>
  <c r="G779"/>
  <c r="H779" s="1"/>
  <c r="E1707"/>
  <c r="F1707" s="1"/>
  <c r="G1707"/>
  <c r="H1707" s="1"/>
  <c r="C1707"/>
  <c r="B1707"/>
  <c r="I1707"/>
  <c r="A1707"/>
  <c r="J1707"/>
  <c r="E887"/>
  <c r="F887" s="1"/>
  <c r="A887"/>
  <c r="I887"/>
  <c r="G887"/>
  <c r="H887" s="1"/>
  <c r="J887"/>
  <c r="C887"/>
  <c r="B887"/>
  <c r="I1614"/>
  <c r="G1614"/>
  <c r="H1614" s="1"/>
  <c r="B1614"/>
  <c r="A1614"/>
  <c r="C1614"/>
  <c r="E1614"/>
  <c r="F1614" s="1"/>
  <c r="J1614"/>
  <c r="G3434"/>
  <c r="H3434" s="1"/>
  <c r="J3434"/>
  <c r="I3434"/>
  <c r="B3434"/>
  <c r="E3434"/>
  <c r="F3434" s="1"/>
  <c r="A3434"/>
  <c r="C3434"/>
  <c r="B2960"/>
  <c r="C2960"/>
  <c r="A2960"/>
  <c r="G2960"/>
  <c r="H2960" s="1"/>
  <c r="E2960"/>
  <c r="F2960" s="1"/>
  <c r="I2960"/>
  <c r="J2960"/>
  <c r="G3470"/>
  <c r="H3470" s="1"/>
  <c r="A3470"/>
  <c r="B3470"/>
  <c r="I3470"/>
  <c r="J3470"/>
  <c r="E3470"/>
  <c r="F3470" s="1"/>
  <c r="C3470"/>
  <c r="C610"/>
  <c r="A610"/>
  <c r="I610"/>
  <c r="J610"/>
  <c r="B610"/>
  <c r="E610"/>
  <c r="F610" s="1"/>
  <c r="G610"/>
  <c r="H610" s="1"/>
  <c r="B3440"/>
  <c r="I3440"/>
  <c r="J3440"/>
  <c r="A3440"/>
  <c r="E3440"/>
  <c r="F3440" s="1"/>
  <c r="C3440"/>
  <c r="G3440"/>
  <c r="H3440" s="1"/>
  <c r="G1728"/>
  <c r="H1728" s="1"/>
  <c r="B1728"/>
  <c r="J1728"/>
  <c r="A1728"/>
  <c r="I1728"/>
  <c r="C1728"/>
  <c r="E1728"/>
  <c r="F1728" s="1"/>
  <c r="G2452"/>
  <c r="H2452" s="1"/>
  <c r="B2452"/>
  <c r="I2452"/>
  <c r="C2452"/>
  <c r="E2452"/>
  <c r="F2452" s="1"/>
  <c r="A2452"/>
  <c r="J2452"/>
  <c r="E1050"/>
  <c r="F1050" s="1"/>
  <c r="B1050"/>
  <c r="J1050"/>
  <c r="I1050"/>
  <c r="C1050"/>
  <c r="A1050"/>
  <c r="G1050"/>
  <c r="H1050" s="1"/>
  <c r="C1712"/>
  <c r="B1712"/>
  <c r="J1712"/>
  <c r="G1712"/>
  <c r="H1712" s="1"/>
  <c r="A1712"/>
  <c r="I1712"/>
  <c r="E1712"/>
  <c r="F1712" s="1"/>
  <c r="A1979"/>
  <c r="E1979"/>
  <c r="F1979" s="1"/>
  <c r="G1979"/>
  <c r="H1979" s="1"/>
  <c r="J1979"/>
  <c r="C1979"/>
  <c r="B1979"/>
  <c r="I1979"/>
  <c r="C3577"/>
  <c r="J3577"/>
  <c r="E3577"/>
  <c r="F3577" s="1"/>
  <c r="B3577"/>
  <c r="I3577"/>
  <c r="A3577"/>
  <c r="G3577"/>
  <c r="H3577" s="1"/>
  <c r="G1842"/>
  <c r="H1842" s="1"/>
  <c r="C1842"/>
  <c r="J1842"/>
  <c r="I1842"/>
  <c r="E1842"/>
  <c r="F1842" s="1"/>
  <c r="B1842"/>
  <c r="A1842"/>
  <c r="A2689"/>
  <c r="B2689"/>
  <c r="E2689"/>
  <c r="F2689" s="1"/>
  <c r="G2689"/>
  <c r="H2689" s="1"/>
  <c r="I2689"/>
  <c r="J2689"/>
  <c r="C2689"/>
  <c r="J2732"/>
  <c r="I2732"/>
  <c r="B2732"/>
  <c r="A2732"/>
  <c r="G2732"/>
  <c r="H2732" s="1"/>
  <c r="C2732"/>
  <c r="E2732"/>
  <c r="F2732" s="1"/>
  <c r="G3306"/>
  <c r="H3306" s="1"/>
  <c r="I3306"/>
  <c r="B3306"/>
  <c r="A3306"/>
  <c r="C3306"/>
  <c r="J3306"/>
  <c r="E3306"/>
  <c r="F3306" s="1"/>
  <c r="C2486"/>
  <c r="B2486"/>
  <c r="E2486"/>
  <c r="F2486" s="1"/>
  <c r="A2486"/>
  <c r="G2486"/>
  <c r="H2486" s="1"/>
  <c r="I2486"/>
  <c r="J2486"/>
  <c r="B2704"/>
  <c r="J2704"/>
  <c r="A2704"/>
  <c r="I2704"/>
  <c r="G2704"/>
  <c r="H2704" s="1"/>
  <c r="C2704"/>
  <c r="E2704"/>
  <c r="F2704" s="1"/>
  <c r="E3342"/>
  <c r="F3342" s="1"/>
  <c r="B3342"/>
  <c r="A3342"/>
  <c r="J3342"/>
  <c r="G3342"/>
  <c r="H3342" s="1"/>
  <c r="C3342"/>
  <c r="I3342"/>
  <c r="E483"/>
  <c r="F483" s="1"/>
  <c r="J483"/>
  <c r="I483"/>
  <c r="C483"/>
  <c r="G483"/>
  <c r="H483" s="1"/>
  <c r="A483"/>
  <c r="B483"/>
  <c r="G1337"/>
  <c r="H1337" s="1"/>
  <c r="C1337"/>
  <c r="J1337"/>
  <c r="A1337"/>
  <c r="B1337"/>
  <c r="E1337"/>
  <c r="F1337" s="1"/>
  <c r="I1337"/>
  <c r="I1736"/>
  <c r="G1736"/>
  <c r="H1736" s="1"/>
  <c r="B1736"/>
  <c r="A1736"/>
  <c r="J1736"/>
  <c r="C1736"/>
  <c r="E1736"/>
  <c r="F1736" s="1"/>
  <c r="C3184"/>
  <c r="E3184"/>
  <c r="F3184" s="1"/>
  <c r="G3184"/>
  <c r="H3184" s="1"/>
  <c r="J3184"/>
  <c r="B3184"/>
  <c r="I3184"/>
  <c r="A3184"/>
  <c r="G2210"/>
  <c r="H2210" s="1"/>
  <c r="C2210"/>
  <c r="E2210"/>
  <c r="F2210" s="1"/>
  <c r="A2210"/>
  <c r="B2210"/>
  <c r="I2210"/>
  <c r="J2210"/>
  <c r="G589"/>
  <c r="H589" s="1"/>
  <c r="A589"/>
  <c r="E589"/>
  <c r="F589" s="1"/>
  <c r="B589"/>
  <c r="C589"/>
  <c r="I589"/>
  <c r="J589"/>
  <c r="C3266"/>
  <c r="A3266"/>
  <c r="J3266"/>
  <c r="B3266"/>
  <c r="I3266"/>
  <c r="E3266"/>
  <c r="F3266" s="1"/>
  <c r="G3266"/>
  <c r="H3266" s="1"/>
  <c r="G1645"/>
  <c r="H1645" s="1"/>
  <c r="B1645"/>
  <c r="E1645"/>
  <c r="F1645" s="1"/>
  <c r="J1645"/>
  <c r="C1645"/>
  <c r="I1645"/>
  <c r="A1645"/>
  <c r="G2369"/>
  <c r="H2369" s="1"/>
  <c r="C2369"/>
  <c r="E2369"/>
  <c r="F2369" s="1"/>
  <c r="I2369"/>
  <c r="B2369"/>
  <c r="A2369"/>
  <c r="J2369"/>
  <c r="G2773"/>
  <c r="H2773" s="1"/>
  <c r="E2773"/>
  <c r="F2773" s="1"/>
  <c r="J2773"/>
  <c r="A2773"/>
  <c r="C2773"/>
  <c r="I2773"/>
  <c r="B2773"/>
  <c r="A3501"/>
  <c r="C3501"/>
  <c r="E3501"/>
  <c r="F3501" s="1"/>
  <c r="G3501"/>
  <c r="H3501" s="1"/>
  <c r="B3501"/>
  <c r="J3501"/>
  <c r="I3501"/>
  <c r="A209"/>
  <c r="J209"/>
  <c r="C209"/>
  <c r="E209"/>
  <c r="F209" s="1"/>
  <c r="G209"/>
  <c r="H209" s="1"/>
  <c r="I209"/>
  <c r="B209"/>
  <c r="J2753"/>
  <c r="B2753"/>
  <c r="G2753"/>
  <c r="H2753" s="1"/>
  <c r="E2753"/>
  <c r="F2753" s="1"/>
  <c r="A2753"/>
  <c r="I2753"/>
  <c r="C2753"/>
  <c r="I1536"/>
  <c r="G1536"/>
  <c r="H1536" s="1"/>
  <c r="J1536"/>
  <c r="B1536"/>
  <c r="E1536"/>
  <c r="F1536" s="1"/>
  <c r="C1536"/>
  <c r="A1536"/>
  <c r="C842"/>
  <c r="B842"/>
  <c r="A842"/>
  <c r="E842"/>
  <c r="F842" s="1"/>
  <c r="J842"/>
  <c r="I842"/>
  <c r="G842"/>
  <c r="H842" s="1"/>
  <c r="J23"/>
  <c r="E23"/>
  <c r="F23" s="1"/>
  <c r="G23"/>
  <c r="H23" s="1"/>
  <c r="B23"/>
  <c r="C23"/>
  <c r="A23"/>
  <c r="I23"/>
  <c r="C1642"/>
  <c r="B1642"/>
  <c r="G1642"/>
  <c r="H1642" s="1"/>
  <c r="A1642"/>
  <c r="J1642"/>
  <c r="E1642"/>
  <c r="F1642" s="1"/>
  <c r="I1642"/>
  <c r="G823"/>
  <c r="H823" s="1"/>
  <c r="B823"/>
  <c r="E823"/>
  <c r="F823" s="1"/>
  <c r="A823"/>
  <c r="C823"/>
  <c r="J823"/>
  <c r="I823"/>
  <c r="E1679"/>
  <c r="F1679" s="1"/>
  <c r="I1679"/>
  <c r="G1679"/>
  <c r="H1679" s="1"/>
  <c r="C1679"/>
  <c r="B1679"/>
  <c r="J1679"/>
  <c r="A1679"/>
  <c r="E896"/>
  <c r="F896" s="1"/>
  <c r="C896"/>
  <c r="A896"/>
  <c r="G896"/>
  <c r="H896" s="1"/>
  <c r="J896"/>
  <c r="B896"/>
  <c r="I896"/>
  <c r="A3475"/>
  <c r="C3475"/>
  <c r="B3475"/>
  <c r="I3475"/>
  <c r="G3475"/>
  <c r="H3475" s="1"/>
  <c r="E3475"/>
  <c r="F3475" s="1"/>
  <c r="J3475"/>
  <c r="I3467"/>
  <c r="A3467"/>
  <c r="G3467"/>
  <c r="H3467" s="1"/>
  <c r="C3467"/>
  <c r="B3467"/>
  <c r="J3467"/>
  <c r="E3467"/>
  <c r="F3467" s="1"/>
  <c r="B2447"/>
  <c r="J2447"/>
  <c r="G2447"/>
  <c r="H2447" s="1"/>
  <c r="I2447"/>
  <c r="E2447"/>
  <c r="F2447" s="1"/>
  <c r="C2447"/>
  <c r="A2447"/>
  <c r="B2768"/>
  <c r="J2768"/>
  <c r="G2768"/>
  <c r="H2768" s="1"/>
  <c r="I2768"/>
  <c r="E2768"/>
  <c r="F2768" s="1"/>
  <c r="A2768"/>
  <c r="C2768"/>
  <c r="B515"/>
  <c r="A515"/>
  <c r="I515"/>
  <c r="C515"/>
  <c r="J515"/>
  <c r="E515"/>
  <c r="F515" s="1"/>
  <c r="G515"/>
  <c r="H515" s="1"/>
  <c r="C2850"/>
  <c r="E2850"/>
  <c r="F2850" s="1"/>
  <c r="I2850"/>
  <c r="G2850"/>
  <c r="H2850" s="1"/>
  <c r="A2850"/>
  <c r="J2850"/>
  <c r="B2850"/>
  <c r="E1228"/>
  <c r="F1228" s="1"/>
  <c r="J1228"/>
  <c r="I1228"/>
  <c r="A1228"/>
  <c r="G1228"/>
  <c r="H1228" s="1"/>
  <c r="B1228"/>
  <c r="C1228"/>
  <c r="G1793"/>
  <c r="H1793" s="1"/>
  <c r="I1793"/>
  <c r="E1793"/>
  <c r="F1793" s="1"/>
  <c r="C1793"/>
  <c r="B1793"/>
  <c r="A1793"/>
  <c r="J1793"/>
  <c r="B2284"/>
  <c r="I2284"/>
  <c r="G2284"/>
  <c r="H2284" s="1"/>
  <c r="A2284"/>
  <c r="C2284"/>
  <c r="J2284"/>
  <c r="E2284"/>
  <c r="F2284" s="1"/>
  <c r="J27"/>
  <c r="C27"/>
  <c r="G27"/>
  <c r="H27" s="1"/>
  <c r="I27"/>
  <c r="B27"/>
  <c r="E27"/>
  <c r="F27" s="1"/>
  <c r="A27"/>
  <c r="G3413"/>
  <c r="H3413" s="1"/>
  <c r="E3413"/>
  <c r="F3413" s="1"/>
  <c r="A3413"/>
  <c r="I3413"/>
  <c r="C3413"/>
  <c r="J3413"/>
  <c r="B3413"/>
  <c r="I955"/>
  <c r="J955"/>
  <c r="C955"/>
  <c r="B955"/>
  <c r="G955"/>
  <c r="H955" s="1"/>
  <c r="E955"/>
  <c r="F955" s="1"/>
  <c r="A955"/>
  <c r="E1755"/>
  <c r="F1755" s="1"/>
  <c r="B1755"/>
  <c r="C1755"/>
  <c r="G1755"/>
  <c r="H1755" s="1"/>
  <c r="J1755"/>
  <c r="I1755"/>
  <c r="A1755"/>
  <c r="C2675"/>
  <c r="G2675"/>
  <c r="H2675" s="1"/>
  <c r="A2675"/>
  <c r="E2675"/>
  <c r="F2675" s="1"/>
  <c r="J2675"/>
  <c r="B2675"/>
  <c r="I2675"/>
  <c r="G1997"/>
  <c r="H1997" s="1"/>
  <c r="E1997"/>
  <c r="F1997" s="1"/>
  <c r="J1997"/>
  <c r="A1997"/>
  <c r="B1997"/>
  <c r="I1997"/>
  <c r="C1997"/>
  <c r="G3336"/>
  <c r="H3336" s="1"/>
  <c r="E3336"/>
  <c r="F3336" s="1"/>
  <c r="C3336"/>
  <c r="J3336"/>
  <c r="I3336"/>
  <c r="A3336"/>
  <c r="B3336"/>
  <c r="J3052"/>
  <c r="G3052"/>
  <c r="H3052" s="1"/>
  <c r="E3052"/>
  <c r="F3052" s="1"/>
  <c r="I3052"/>
  <c r="B3052"/>
  <c r="C3052"/>
  <c r="A3052"/>
  <c r="A794"/>
  <c r="I794"/>
  <c r="B794"/>
  <c r="E794"/>
  <c r="F794" s="1"/>
  <c r="J794"/>
  <c r="C794"/>
  <c r="G794"/>
  <c r="H794" s="1"/>
  <c r="C1168"/>
  <c r="J1168"/>
  <c r="A1168"/>
  <c r="G1168"/>
  <c r="H1168" s="1"/>
  <c r="E1168"/>
  <c r="F1168" s="1"/>
  <c r="B1168"/>
  <c r="I1168"/>
  <c r="E3057"/>
  <c r="F3057" s="1"/>
  <c r="J3057"/>
  <c r="C3057"/>
  <c r="A3057"/>
  <c r="I3057"/>
  <c r="G3057"/>
  <c r="H3057" s="1"/>
  <c r="B3057"/>
  <c r="C2523"/>
  <c r="J2523"/>
  <c r="E2523"/>
  <c r="F2523" s="1"/>
  <c r="A2523"/>
  <c r="G2523"/>
  <c r="H2523" s="1"/>
  <c r="I2523"/>
  <c r="B2523"/>
  <c r="C3579"/>
  <c r="J3579"/>
  <c r="B3579"/>
  <c r="G3579"/>
  <c r="H3579" s="1"/>
  <c r="I3579"/>
  <c r="E3579"/>
  <c r="F3579" s="1"/>
  <c r="A3579"/>
  <c r="A1587"/>
  <c r="I1587"/>
  <c r="J1587"/>
  <c r="C1587"/>
  <c r="B1587"/>
  <c r="E1587"/>
  <c r="F1587" s="1"/>
  <c r="G1587"/>
  <c r="H1587" s="1"/>
  <c r="B1049"/>
  <c r="C1049"/>
  <c r="I1049"/>
  <c r="E1049"/>
  <c r="F1049" s="1"/>
  <c r="J1049"/>
  <c r="A1049"/>
  <c r="G1049"/>
  <c r="H1049" s="1"/>
  <c r="J352"/>
  <c r="B352"/>
  <c r="G352"/>
  <c r="H352" s="1"/>
  <c r="E352"/>
  <c r="F352" s="1"/>
  <c r="A352"/>
  <c r="C352"/>
  <c r="I352"/>
  <c r="A369"/>
  <c r="J369"/>
  <c r="E369"/>
  <c r="F369" s="1"/>
  <c r="B369"/>
  <c r="I369"/>
  <c r="C369"/>
  <c r="G369"/>
  <c r="H369" s="1"/>
  <c r="G2484"/>
  <c r="H2484" s="1"/>
  <c r="I2484"/>
  <c r="A2484"/>
  <c r="C2484"/>
  <c r="J2484"/>
  <c r="B2484"/>
  <c r="E2484"/>
  <c r="F2484" s="1"/>
  <c r="G3213"/>
  <c r="H3213" s="1"/>
  <c r="B3213"/>
  <c r="C3213"/>
  <c r="A3213"/>
  <c r="J3213"/>
  <c r="I3213"/>
  <c r="E3213"/>
  <c r="F3213" s="1"/>
  <c r="A1472"/>
  <c r="J1472"/>
  <c r="I1472"/>
  <c r="C1472"/>
  <c r="E1472"/>
  <c r="F1472" s="1"/>
  <c r="G1472"/>
  <c r="H1472" s="1"/>
  <c r="B1472"/>
  <c r="B1488"/>
  <c r="E1488"/>
  <c r="F1488" s="1"/>
  <c r="I1488"/>
  <c r="J1488"/>
  <c r="C1488"/>
  <c r="G1488"/>
  <c r="H1488" s="1"/>
  <c r="A1488"/>
  <c r="G3129"/>
  <c r="H3129" s="1"/>
  <c r="C3129"/>
  <c r="A3129"/>
  <c r="J3129"/>
  <c r="I3129"/>
  <c r="E3129"/>
  <c r="F3129" s="1"/>
  <c r="B3129"/>
  <c r="C2811"/>
  <c r="J2811"/>
  <c r="A2811"/>
  <c r="E2811"/>
  <c r="F2811" s="1"/>
  <c r="G2811"/>
  <c r="H2811" s="1"/>
  <c r="I2811"/>
  <c r="B2811"/>
  <c r="G819"/>
  <c r="H819" s="1"/>
  <c r="A819"/>
  <c r="J819"/>
  <c r="I819"/>
  <c r="C819"/>
  <c r="E819"/>
  <c r="F819" s="1"/>
  <c r="B819"/>
  <c r="B1746"/>
  <c r="A1746"/>
  <c r="I1746"/>
  <c r="G1746"/>
  <c r="H1746" s="1"/>
  <c r="J1746"/>
  <c r="C1746"/>
  <c r="E1746"/>
  <c r="F1746" s="1"/>
  <c r="C2196"/>
  <c r="I2196"/>
  <c r="A2196"/>
  <c r="B2196"/>
  <c r="J2196"/>
  <c r="E2196"/>
  <c r="F2196" s="1"/>
  <c r="G2196"/>
  <c r="H2196" s="1"/>
  <c r="I3252"/>
  <c r="G3252"/>
  <c r="H3252" s="1"/>
  <c r="C3252"/>
  <c r="E3252"/>
  <c r="F3252" s="1"/>
  <c r="J3252"/>
  <c r="A3252"/>
  <c r="B3252"/>
  <c r="A769"/>
  <c r="G769"/>
  <c r="H769" s="1"/>
  <c r="I769"/>
  <c r="J769"/>
  <c r="B769"/>
  <c r="C769"/>
  <c r="E769"/>
  <c r="F769" s="1"/>
  <c r="B1723"/>
  <c r="A1723"/>
  <c r="E1723"/>
  <c r="F1723" s="1"/>
  <c r="J1723"/>
  <c r="G1723"/>
  <c r="H1723" s="1"/>
  <c r="I1723"/>
  <c r="C1723"/>
  <c r="C531"/>
  <c r="A531"/>
  <c r="E531"/>
  <c r="F531" s="1"/>
  <c r="J531"/>
  <c r="I531"/>
  <c r="G531"/>
  <c r="H531" s="1"/>
  <c r="B531"/>
  <c r="B2514"/>
  <c r="I2514"/>
  <c r="E2514"/>
  <c r="F2514" s="1"/>
  <c r="C2514"/>
  <c r="A2514"/>
  <c r="G2514"/>
  <c r="H2514" s="1"/>
  <c r="J2514"/>
  <c r="J3442"/>
  <c r="G3442"/>
  <c r="H3442" s="1"/>
  <c r="A3442"/>
  <c r="E3442"/>
  <c r="F3442" s="1"/>
  <c r="C3442"/>
  <c r="B3442"/>
  <c r="I3442"/>
  <c r="E1065"/>
  <c r="F1065" s="1"/>
  <c r="A1065"/>
  <c r="B1065"/>
  <c r="C1065"/>
  <c r="J1065"/>
  <c r="I1065"/>
  <c r="G1065"/>
  <c r="H1065" s="1"/>
  <c r="G1112"/>
  <c r="H1112" s="1"/>
  <c r="E1112"/>
  <c r="F1112" s="1"/>
  <c r="J1112"/>
  <c r="B1112"/>
  <c r="I1112"/>
  <c r="C1112"/>
  <c r="A1112"/>
  <c r="J289"/>
  <c r="A289"/>
  <c r="E289"/>
  <c r="F289" s="1"/>
  <c r="C289"/>
  <c r="I289"/>
  <c r="G289"/>
  <c r="H289" s="1"/>
  <c r="B289"/>
  <c r="A2876"/>
  <c r="I2876"/>
  <c r="E2876"/>
  <c r="F2876" s="1"/>
  <c r="J2876"/>
  <c r="B2876"/>
  <c r="G2876"/>
  <c r="H2876" s="1"/>
  <c r="C2876"/>
  <c r="G2884"/>
  <c r="H2884" s="1"/>
  <c r="J2884"/>
  <c r="A2884"/>
  <c r="I2884"/>
  <c r="C2884"/>
  <c r="E2884"/>
  <c r="F2884" s="1"/>
  <c r="B2884"/>
  <c r="J2781"/>
  <c r="G2781"/>
  <c r="H2781" s="1"/>
  <c r="I2781"/>
  <c r="B2781"/>
  <c r="A2781"/>
  <c r="E2781"/>
  <c r="F2781" s="1"/>
  <c r="C2781"/>
  <c r="A3397"/>
  <c r="J3397"/>
  <c r="B3397"/>
  <c r="I3397"/>
  <c r="G3397"/>
  <c r="H3397" s="1"/>
  <c r="C3397"/>
  <c r="E3397"/>
  <c r="F3397" s="1"/>
  <c r="I3300"/>
  <c r="B3300"/>
  <c r="J3300"/>
  <c r="C3300"/>
  <c r="A3300"/>
  <c r="E3300"/>
  <c r="F3300" s="1"/>
  <c r="G3300"/>
  <c r="H3300" s="1"/>
  <c r="I2091"/>
  <c r="E2091"/>
  <c r="F2091" s="1"/>
  <c r="B2091"/>
  <c r="C2091"/>
  <c r="A2091"/>
  <c r="G2091"/>
  <c r="H2091" s="1"/>
  <c r="J2091"/>
  <c r="E1270"/>
  <c r="F1270" s="1"/>
  <c r="C1270"/>
  <c r="B1270"/>
  <c r="G1270"/>
  <c r="H1270" s="1"/>
  <c r="J1270"/>
  <c r="A1270"/>
  <c r="I1270"/>
  <c r="I717"/>
  <c r="G717"/>
  <c r="H717" s="1"/>
  <c r="B717"/>
  <c r="J717"/>
  <c r="C717"/>
  <c r="E717"/>
  <c r="F717" s="1"/>
  <c r="A717"/>
  <c r="I3001"/>
  <c r="C3001"/>
  <c r="B3001"/>
  <c r="J3001"/>
  <c r="G3001"/>
  <c r="H3001" s="1"/>
  <c r="E3001"/>
  <c r="F3001" s="1"/>
  <c r="A3001"/>
  <c r="C1346"/>
  <c r="A1346"/>
  <c r="I1346"/>
  <c r="J1346"/>
  <c r="E1346"/>
  <c r="F1346" s="1"/>
  <c r="G1346"/>
  <c r="H1346" s="1"/>
  <c r="B1346"/>
  <c r="I3457"/>
  <c r="B3457"/>
  <c r="C3457"/>
  <c r="A3457"/>
  <c r="J3457"/>
  <c r="E3457"/>
  <c r="F3457" s="1"/>
  <c r="G3457"/>
  <c r="H3457" s="1"/>
  <c r="C653"/>
  <c r="B653"/>
  <c r="I653"/>
  <c r="E653"/>
  <c r="F653" s="1"/>
  <c r="A653"/>
  <c r="J653"/>
  <c r="G653"/>
  <c r="H653" s="1"/>
  <c r="J3203"/>
  <c r="B3203"/>
  <c r="A3203"/>
  <c r="I3203"/>
  <c r="E3203"/>
  <c r="F3203" s="1"/>
  <c r="G3203"/>
  <c r="H3203" s="1"/>
  <c r="C3203"/>
  <c r="J1580"/>
  <c r="A1580"/>
  <c r="I1580"/>
  <c r="B1580"/>
  <c r="C1580"/>
  <c r="G1580"/>
  <c r="H1580" s="1"/>
  <c r="E1580"/>
  <c r="F1580" s="1"/>
  <c r="C1780"/>
  <c r="B1780"/>
  <c r="A1780"/>
  <c r="I1780"/>
  <c r="E1780"/>
  <c r="F1780" s="1"/>
  <c r="J1780"/>
  <c r="G1780"/>
  <c r="H1780" s="1"/>
  <c r="G1984"/>
  <c r="H1984" s="1"/>
  <c r="C1984"/>
  <c r="I1984"/>
  <c r="B1984"/>
  <c r="A1984"/>
  <c r="J1984"/>
  <c r="E1984"/>
  <c r="F1984" s="1"/>
  <c r="G2380"/>
  <c r="H2380" s="1"/>
  <c r="B2380"/>
  <c r="A2380"/>
  <c r="I2380"/>
  <c r="J2380"/>
  <c r="C2380"/>
  <c r="E2380"/>
  <c r="F2380" s="1"/>
  <c r="C2581"/>
  <c r="I2581"/>
  <c r="A2581"/>
  <c r="B2581"/>
  <c r="E2581"/>
  <c r="F2581" s="1"/>
  <c r="J2581"/>
  <c r="G2581"/>
  <c r="H2581" s="1"/>
  <c r="B1968"/>
  <c r="I1968"/>
  <c r="E1968"/>
  <c r="F1968" s="1"/>
  <c r="A1968"/>
  <c r="C1968"/>
  <c r="G1968"/>
  <c r="H1968" s="1"/>
  <c r="J1968"/>
  <c r="E2106"/>
  <c r="F2106" s="1"/>
  <c r="J2106"/>
  <c r="I2106"/>
  <c r="C2106"/>
  <c r="A2106"/>
  <c r="B2106"/>
  <c r="G2106"/>
  <c r="H2106" s="1"/>
  <c r="J114"/>
  <c r="B114"/>
  <c r="C114"/>
  <c r="E114"/>
  <c r="F114" s="1"/>
  <c r="G114"/>
  <c r="H114" s="1"/>
  <c r="A114"/>
  <c r="I114"/>
  <c r="B2488"/>
  <c r="I2488"/>
  <c r="A2488"/>
  <c r="E2488"/>
  <c r="F2488" s="1"/>
  <c r="C2488"/>
  <c r="G2488"/>
  <c r="H2488" s="1"/>
  <c r="J2488"/>
  <c r="I2115"/>
  <c r="G2115"/>
  <c r="H2115" s="1"/>
  <c r="B2115"/>
  <c r="E2115"/>
  <c r="F2115" s="1"/>
  <c r="J2115"/>
  <c r="A2115"/>
  <c r="C2115"/>
  <c r="C1420"/>
  <c r="J1420"/>
  <c r="B1420"/>
  <c r="E1420"/>
  <c r="F1420" s="1"/>
  <c r="G1420"/>
  <c r="H1420" s="1"/>
  <c r="A1420"/>
  <c r="I1420"/>
  <c r="B1621"/>
  <c r="C1621"/>
  <c r="E1621"/>
  <c r="F1621" s="1"/>
  <c r="J1621"/>
  <c r="G1621"/>
  <c r="H1621" s="1"/>
  <c r="I1621"/>
  <c r="A1621"/>
  <c r="C1920"/>
  <c r="G1920"/>
  <c r="H1920" s="1"/>
  <c r="J1920"/>
  <c r="I1920"/>
  <c r="E1920"/>
  <c r="F1920" s="1"/>
  <c r="B1920"/>
  <c r="A1920"/>
  <c r="B2549"/>
  <c r="J2549"/>
  <c r="E2549"/>
  <c r="F2549" s="1"/>
  <c r="I2549"/>
  <c r="A2549"/>
  <c r="C2549"/>
  <c r="G2549"/>
  <c r="H2549" s="1"/>
  <c r="E1617"/>
  <c r="F1617" s="1"/>
  <c r="J1617"/>
  <c r="A1617"/>
  <c r="C1617"/>
  <c r="B1617"/>
  <c r="I1617"/>
  <c r="G1617"/>
  <c r="H1617" s="1"/>
  <c r="A882"/>
  <c r="J882"/>
  <c r="G882"/>
  <c r="H882" s="1"/>
  <c r="B882"/>
  <c r="C882"/>
  <c r="E882"/>
  <c r="F882" s="1"/>
  <c r="I882"/>
  <c r="I3107"/>
  <c r="G3107"/>
  <c r="H3107" s="1"/>
  <c r="C3107"/>
  <c r="J3107"/>
  <c r="E3107"/>
  <c r="F3107" s="1"/>
  <c r="B3107"/>
  <c r="A3107"/>
  <c r="J3218"/>
  <c r="I3218"/>
  <c r="G3218"/>
  <c r="H3218" s="1"/>
  <c r="C3218"/>
  <c r="A3218"/>
  <c r="E3218"/>
  <c r="F3218" s="1"/>
  <c r="B3218"/>
  <c r="E1354"/>
  <c r="F1354" s="1"/>
  <c r="A1354"/>
  <c r="J1354"/>
  <c r="I1354"/>
  <c r="B1354"/>
  <c r="C1354"/>
  <c r="G1354"/>
  <c r="H1354" s="1"/>
  <c r="J1135"/>
  <c r="I1135"/>
  <c r="C1135"/>
  <c r="B1135"/>
  <c r="G1135"/>
  <c r="H1135" s="1"/>
  <c r="E1135"/>
  <c r="F1135" s="1"/>
  <c r="A1135"/>
  <c r="J3050"/>
  <c r="A3050"/>
  <c r="C3050"/>
  <c r="E3050"/>
  <c r="F3050" s="1"/>
  <c r="G3050"/>
  <c r="H3050" s="1"/>
  <c r="B3050"/>
  <c r="I3050"/>
  <c r="G2026"/>
  <c r="H2026" s="1"/>
  <c r="A2026"/>
  <c r="E2026"/>
  <c r="F2026" s="1"/>
  <c r="J2026"/>
  <c r="I2026"/>
  <c r="B2026"/>
  <c r="C2026"/>
  <c r="G2683"/>
  <c r="H2683" s="1"/>
  <c r="E2683"/>
  <c r="F2683" s="1"/>
  <c r="I2683"/>
  <c r="A2683"/>
  <c r="B2683"/>
  <c r="C2683"/>
  <c r="J2683"/>
  <c r="J2547"/>
  <c r="A2547"/>
  <c r="C2547"/>
  <c r="B2547"/>
  <c r="I2547"/>
  <c r="G2547"/>
  <c r="H2547" s="1"/>
  <c r="E2547"/>
  <c r="F2547" s="1"/>
  <c r="A1483"/>
  <c r="C1483"/>
  <c r="G1483"/>
  <c r="H1483" s="1"/>
  <c r="I1483"/>
  <c r="B1483"/>
  <c r="E1483"/>
  <c r="F1483" s="1"/>
  <c r="J1483"/>
  <c r="J402"/>
  <c r="G402"/>
  <c r="H402" s="1"/>
  <c r="B402"/>
  <c r="A402"/>
  <c r="E402"/>
  <c r="F402" s="1"/>
  <c r="C402"/>
  <c r="I402"/>
  <c r="E1459"/>
  <c r="F1459" s="1"/>
  <c r="G1459"/>
  <c r="H1459" s="1"/>
  <c r="B1459"/>
  <c r="C1459"/>
  <c r="J1459"/>
  <c r="I1459"/>
  <c r="A1459"/>
  <c r="E2386"/>
  <c r="F2386" s="1"/>
  <c r="G2386"/>
  <c r="H2386" s="1"/>
  <c r="A2386"/>
  <c r="C2386"/>
  <c r="B2386"/>
  <c r="I2386"/>
  <c r="J2386"/>
  <c r="G3315"/>
  <c r="H3315" s="1"/>
  <c r="B3315"/>
  <c r="A3315"/>
  <c r="C3315"/>
  <c r="J3315"/>
  <c r="E3315"/>
  <c r="F3315" s="1"/>
  <c r="I3315"/>
  <c r="G2272"/>
  <c r="H2272" s="1"/>
  <c r="C2272"/>
  <c r="E2272"/>
  <c r="F2272" s="1"/>
  <c r="I2272"/>
  <c r="A2272"/>
  <c r="B2272"/>
  <c r="J2272"/>
  <c r="E395"/>
  <c r="F395" s="1"/>
  <c r="J395"/>
  <c r="G395"/>
  <c r="H395" s="1"/>
  <c r="B395"/>
  <c r="A395"/>
  <c r="I395"/>
  <c r="C395"/>
  <c r="E1322"/>
  <c r="F1322" s="1"/>
  <c r="A1322"/>
  <c r="J1322"/>
  <c r="C1322"/>
  <c r="I1322"/>
  <c r="G1322"/>
  <c r="H1322" s="1"/>
  <c r="B1322"/>
  <c r="A502"/>
  <c r="G502"/>
  <c r="H502" s="1"/>
  <c r="J502"/>
  <c r="E502"/>
  <c r="F502" s="1"/>
  <c r="B502"/>
  <c r="I502"/>
  <c r="C502"/>
  <c r="J1231"/>
  <c r="A1231"/>
  <c r="E1231"/>
  <c r="F1231" s="1"/>
  <c r="C1231"/>
  <c r="I1231"/>
  <c r="G1231"/>
  <c r="H1231" s="1"/>
  <c r="B1231"/>
  <c r="G919"/>
  <c r="H919" s="1"/>
  <c r="B919"/>
  <c r="A919"/>
  <c r="I919"/>
  <c r="C919"/>
  <c r="E919"/>
  <c r="F919" s="1"/>
  <c r="J919"/>
  <c r="E3160"/>
  <c r="F3160" s="1"/>
  <c r="C3160"/>
  <c r="I3160"/>
  <c r="B3160"/>
  <c r="J3160"/>
  <c r="A3160"/>
  <c r="G3160"/>
  <c r="H3160" s="1"/>
  <c r="G328"/>
  <c r="H328" s="1"/>
  <c r="I328"/>
  <c r="J328"/>
  <c r="E328"/>
  <c r="F328" s="1"/>
  <c r="C328"/>
  <c r="B328"/>
  <c r="A328"/>
  <c r="C834"/>
  <c r="J834"/>
  <c r="A834"/>
  <c r="I834"/>
  <c r="G834"/>
  <c r="H834" s="1"/>
  <c r="B834"/>
  <c r="E834"/>
  <c r="F834" s="1"/>
  <c r="I2040"/>
  <c r="J2040"/>
  <c r="G2040"/>
  <c r="H2040" s="1"/>
  <c r="C2040"/>
  <c r="A2040"/>
  <c r="E2040"/>
  <c r="F2040" s="1"/>
  <c r="B2040"/>
  <c r="E2440"/>
  <c r="F2440" s="1"/>
  <c r="G2440"/>
  <c r="H2440" s="1"/>
  <c r="I2440"/>
  <c r="A2440"/>
  <c r="J2440"/>
  <c r="B2440"/>
  <c r="C2440"/>
  <c r="A1762"/>
  <c r="E1762"/>
  <c r="F1762" s="1"/>
  <c r="G1762"/>
  <c r="H1762" s="1"/>
  <c r="I1762"/>
  <c r="C1762"/>
  <c r="B1762"/>
  <c r="J1762"/>
  <c r="J1268"/>
  <c r="I1268"/>
  <c r="B1268"/>
  <c r="E1268"/>
  <c r="F1268" s="1"/>
  <c r="C1268"/>
  <c r="G1268"/>
  <c r="H1268" s="1"/>
  <c r="A1268"/>
  <c r="B3490"/>
  <c r="E3490"/>
  <c r="F3490" s="1"/>
  <c r="G3490"/>
  <c r="H3490" s="1"/>
  <c r="I3490"/>
  <c r="J3490"/>
  <c r="C3490"/>
  <c r="A3490"/>
  <c r="A2068"/>
  <c r="G2068"/>
  <c r="H2068" s="1"/>
  <c r="I2068"/>
  <c r="E2068"/>
  <c r="F2068" s="1"/>
  <c r="B2068"/>
  <c r="J2068"/>
  <c r="C2068"/>
  <c r="G2924"/>
  <c r="H2924" s="1"/>
  <c r="B2924"/>
  <c r="J2924"/>
  <c r="E2924"/>
  <c r="F2924" s="1"/>
  <c r="A2924"/>
  <c r="I2924"/>
  <c r="C2924"/>
  <c r="B2390"/>
  <c r="E2390"/>
  <c r="F2390" s="1"/>
  <c r="I2390"/>
  <c r="G2390"/>
  <c r="H2390" s="1"/>
  <c r="J2390"/>
  <c r="C2390"/>
  <c r="A2390"/>
  <c r="A2256"/>
  <c r="E2256"/>
  <c r="F2256" s="1"/>
  <c r="J2256"/>
  <c r="I2256"/>
  <c r="C2256"/>
  <c r="G2256"/>
  <c r="H2256" s="1"/>
  <c r="B2256"/>
  <c r="C3318"/>
  <c r="I3318"/>
  <c r="B3318"/>
  <c r="A3318"/>
  <c r="G3318"/>
  <c r="H3318" s="1"/>
  <c r="E3318"/>
  <c r="F3318" s="1"/>
  <c r="J3318"/>
  <c r="J1194"/>
  <c r="C1194"/>
  <c r="A1194"/>
  <c r="B1194"/>
  <c r="G1194"/>
  <c r="H1194" s="1"/>
  <c r="I1194"/>
  <c r="E1194"/>
  <c r="F1194" s="1"/>
  <c r="E375"/>
  <c r="F375" s="1"/>
  <c r="G375"/>
  <c r="H375" s="1"/>
  <c r="A375"/>
  <c r="C375"/>
  <c r="B375"/>
  <c r="J375"/>
  <c r="I375"/>
  <c r="C1102"/>
  <c r="G1102"/>
  <c r="H1102" s="1"/>
  <c r="I1102"/>
  <c r="A1102"/>
  <c r="B1102"/>
  <c r="E1102"/>
  <c r="F1102" s="1"/>
  <c r="J1102"/>
  <c r="G2103"/>
  <c r="H2103" s="1"/>
  <c r="A2103"/>
  <c r="B2103"/>
  <c r="E2103"/>
  <c r="F2103" s="1"/>
  <c r="C2103"/>
  <c r="J2103"/>
  <c r="I2103"/>
  <c r="E2958"/>
  <c r="F2958" s="1"/>
  <c r="I2958"/>
  <c r="A2958"/>
  <c r="J2958"/>
  <c r="B2958"/>
  <c r="C2958"/>
  <c r="G2958"/>
  <c r="H2958" s="1"/>
  <c r="A98"/>
  <c r="I98"/>
  <c r="B98"/>
  <c r="J98"/>
  <c r="G98"/>
  <c r="H98" s="1"/>
  <c r="E98"/>
  <c r="F98" s="1"/>
  <c r="C98"/>
  <c r="J2424"/>
  <c r="C2424"/>
  <c r="B2424"/>
  <c r="G2424"/>
  <c r="H2424" s="1"/>
  <c r="A2424"/>
  <c r="I2424"/>
  <c r="E2424"/>
  <c r="F2424" s="1"/>
  <c r="I2824"/>
  <c r="J2824"/>
  <c r="B2824"/>
  <c r="G2824"/>
  <c r="H2824" s="1"/>
  <c r="A2824"/>
  <c r="E2824"/>
  <c r="F2824" s="1"/>
  <c r="C2824"/>
  <c r="G1003"/>
  <c r="H1003" s="1"/>
  <c r="E1003"/>
  <c r="F1003" s="1"/>
  <c r="A1003"/>
  <c r="I1003"/>
  <c r="C1003"/>
  <c r="B1003"/>
  <c r="J1003"/>
  <c r="B784"/>
  <c r="E784"/>
  <c r="F784" s="1"/>
  <c r="C784"/>
  <c r="G784"/>
  <c r="H784" s="1"/>
  <c r="I784"/>
  <c r="J784"/>
  <c r="A784"/>
  <c r="E2928"/>
  <c r="F2928" s="1"/>
  <c r="C2928"/>
  <c r="B2928"/>
  <c r="A2928"/>
  <c r="I2928"/>
  <c r="J2928"/>
  <c r="G2928"/>
  <c r="H2928" s="1"/>
  <c r="A2587"/>
  <c r="E2587"/>
  <c r="F2587" s="1"/>
  <c r="J2587"/>
  <c r="G2587"/>
  <c r="H2587" s="1"/>
  <c r="B2587"/>
  <c r="I2587"/>
  <c r="C2587"/>
  <c r="E595"/>
  <c r="F595" s="1"/>
  <c r="C595"/>
  <c r="A595"/>
  <c r="I595"/>
  <c r="J595"/>
  <c r="B595"/>
  <c r="G595"/>
  <c r="H595" s="1"/>
  <c r="I2426"/>
  <c r="J2426"/>
  <c r="G2426"/>
  <c r="H2426" s="1"/>
  <c r="C2426"/>
  <c r="A2426"/>
  <c r="E2426"/>
  <c r="F2426" s="1"/>
  <c r="B2426"/>
  <c r="E2290"/>
  <c r="F2290" s="1"/>
  <c r="J2290"/>
  <c r="C2290"/>
  <c r="G2290"/>
  <c r="H2290" s="1"/>
  <c r="B2290"/>
  <c r="A2290"/>
  <c r="I2290"/>
  <c r="I2336"/>
  <c r="C2336"/>
  <c r="J2336"/>
  <c r="A2336"/>
  <c r="B2336"/>
  <c r="E2336"/>
  <c r="F2336" s="1"/>
  <c r="G2336"/>
  <c r="H2336" s="1"/>
  <c r="B1227"/>
  <c r="I1227"/>
  <c r="A1227"/>
  <c r="G1227"/>
  <c r="H1227" s="1"/>
  <c r="J1227"/>
  <c r="E1227"/>
  <c r="F1227" s="1"/>
  <c r="C1227"/>
  <c r="C207"/>
  <c r="E207"/>
  <c r="F207" s="1"/>
  <c r="J207"/>
  <c r="A207"/>
  <c r="G207"/>
  <c r="H207" s="1"/>
  <c r="I207"/>
  <c r="B207"/>
  <c r="B2743"/>
  <c r="J2743"/>
  <c r="I2743"/>
  <c r="G2743"/>
  <c r="H2743" s="1"/>
  <c r="C2743"/>
  <c r="A2743"/>
  <c r="E2743"/>
  <c r="F2743" s="1"/>
  <c r="B3599"/>
  <c r="J3599"/>
  <c r="I3599"/>
  <c r="G3599"/>
  <c r="H3599" s="1"/>
  <c r="A3599"/>
  <c r="C3599"/>
  <c r="E3599"/>
  <c r="F3599" s="1"/>
  <c r="A739"/>
  <c r="I739"/>
  <c r="G739"/>
  <c r="H739" s="1"/>
  <c r="E739"/>
  <c r="F739" s="1"/>
  <c r="C739"/>
  <c r="J739"/>
  <c r="B739"/>
  <c r="G2248"/>
  <c r="H2248" s="1"/>
  <c r="E2248"/>
  <c r="F2248" s="1"/>
  <c r="J2248"/>
  <c r="B2248"/>
  <c r="C2248"/>
  <c r="A2248"/>
  <c r="I2248"/>
  <c r="E44"/>
  <c r="F44" s="1"/>
  <c r="I44"/>
  <c r="G44"/>
  <c r="H44" s="1"/>
  <c r="C44"/>
  <c r="A44"/>
  <c r="J44"/>
  <c r="B44"/>
  <c r="I2467"/>
  <c r="E2467"/>
  <c r="F2467" s="1"/>
  <c r="B2467"/>
  <c r="G2467"/>
  <c r="H2467" s="1"/>
  <c r="A2467"/>
  <c r="C2467"/>
  <c r="J2467"/>
  <c r="C844"/>
  <c r="I844"/>
  <c r="E844"/>
  <c r="F844" s="1"/>
  <c r="J844"/>
  <c r="G844"/>
  <c r="H844" s="1"/>
  <c r="B844"/>
  <c r="A844"/>
  <c r="E3523"/>
  <c r="F3523" s="1"/>
  <c r="G3523"/>
  <c r="H3523" s="1"/>
  <c r="C3523"/>
  <c r="I3523"/>
  <c r="B3523"/>
  <c r="J3523"/>
  <c r="A3523"/>
  <c r="G2880"/>
  <c r="H2880" s="1"/>
  <c r="I2880"/>
  <c r="E2880"/>
  <c r="F2880" s="1"/>
  <c r="B2880"/>
  <c r="A2880"/>
  <c r="J2880"/>
  <c r="C2880"/>
  <c r="J570"/>
  <c r="B570"/>
  <c r="A570"/>
  <c r="E570"/>
  <c r="F570" s="1"/>
  <c r="C570"/>
  <c r="G570"/>
  <c r="H570" s="1"/>
  <c r="I570"/>
  <c r="A321"/>
  <c r="C321"/>
  <c r="E321"/>
  <c r="F321" s="1"/>
  <c r="J321"/>
  <c r="G321"/>
  <c r="H321" s="1"/>
  <c r="I321"/>
  <c r="B321"/>
  <c r="I720"/>
  <c r="E720"/>
  <c r="F720" s="1"/>
  <c r="J720"/>
  <c r="C720"/>
  <c r="B720"/>
  <c r="G720"/>
  <c r="H720" s="1"/>
  <c r="A720"/>
  <c r="J3510"/>
  <c r="B3510"/>
  <c r="I3510"/>
  <c r="E3510"/>
  <c r="F3510" s="1"/>
  <c r="C3510"/>
  <c r="G3510"/>
  <c r="H3510" s="1"/>
  <c r="A3510"/>
  <c r="J1506"/>
  <c r="G1506"/>
  <c r="H1506" s="1"/>
  <c r="A1506"/>
  <c r="I1506"/>
  <c r="B1506"/>
  <c r="E1506"/>
  <c r="F1506" s="1"/>
  <c r="C1506"/>
  <c r="E812"/>
  <c r="F812" s="1"/>
  <c r="C812"/>
  <c r="I812"/>
  <c r="B812"/>
  <c r="G812"/>
  <c r="H812" s="1"/>
  <c r="A812"/>
  <c r="J812"/>
  <c r="A1012"/>
  <c r="B1012"/>
  <c r="I1012"/>
  <c r="J1012"/>
  <c r="G1012"/>
  <c r="H1012" s="1"/>
  <c r="C1012"/>
  <c r="E1012"/>
  <c r="F1012" s="1"/>
  <c r="E3235"/>
  <c r="F3235" s="1"/>
  <c r="A3235"/>
  <c r="C3235"/>
  <c r="B3235"/>
  <c r="J3235"/>
  <c r="I3235"/>
  <c r="G3235"/>
  <c r="H3235" s="1"/>
  <c r="A1613"/>
  <c r="B1613"/>
  <c r="C1613"/>
  <c r="I1613"/>
  <c r="E1613"/>
  <c r="F1613" s="1"/>
  <c r="G1613"/>
  <c r="H1613" s="1"/>
  <c r="J1613"/>
  <c r="I1812"/>
  <c r="E1812"/>
  <c r="F1812" s="1"/>
  <c r="B1812"/>
  <c r="G1812"/>
  <c r="H1812" s="1"/>
  <c r="C1812"/>
  <c r="A1812"/>
  <c r="J1812"/>
  <c r="A2668"/>
  <c r="G2668"/>
  <c r="H2668" s="1"/>
  <c r="J2668"/>
  <c r="C2668"/>
  <c r="B2668"/>
  <c r="E2668"/>
  <c r="F2668" s="1"/>
  <c r="I2668"/>
  <c r="G2868"/>
  <c r="H2868" s="1"/>
  <c r="E2868"/>
  <c r="F2868" s="1"/>
  <c r="C2868"/>
  <c r="I2868"/>
  <c r="A2868"/>
  <c r="J2868"/>
  <c r="B2868"/>
  <c r="G411"/>
  <c r="H411" s="1"/>
  <c r="A411"/>
  <c r="E411"/>
  <c r="F411" s="1"/>
  <c r="C411"/>
  <c r="J411"/>
  <c r="I411"/>
  <c r="B411"/>
  <c r="B2289"/>
  <c r="G2289"/>
  <c r="H2289" s="1"/>
  <c r="E2289"/>
  <c r="F2289" s="1"/>
  <c r="C2289"/>
  <c r="I2289"/>
  <c r="A2289"/>
  <c r="J2289"/>
  <c r="I31"/>
  <c r="J31"/>
  <c r="E31"/>
  <c r="F31" s="1"/>
  <c r="G31"/>
  <c r="H31" s="1"/>
  <c r="A31"/>
  <c r="B31"/>
  <c r="C31"/>
  <c r="I39"/>
  <c r="C39"/>
  <c r="J39"/>
  <c r="G39"/>
  <c r="H39" s="1"/>
  <c r="B39"/>
  <c r="A39"/>
  <c r="E39"/>
  <c r="F39" s="1"/>
  <c r="J159"/>
  <c r="E159"/>
  <c r="F159" s="1"/>
  <c r="I159"/>
  <c r="G159"/>
  <c r="H159" s="1"/>
  <c r="C159"/>
  <c r="A159"/>
  <c r="B159"/>
  <c r="J166"/>
  <c r="B166"/>
  <c r="C166"/>
  <c r="G166"/>
  <c r="H166" s="1"/>
  <c r="A166"/>
  <c r="E166"/>
  <c r="F166" s="1"/>
  <c r="I166"/>
  <c r="C190"/>
  <c r="E190"/>
  <c r="F190" s="1"/>
  <c r="G190"/>
  <c r="H190" s="1"/>
  <c r="A190"/>
  <c r="I190"/>
  <c r="J190"/>
  <c r="B190"/>
  <c r="J199"/>
  <c r="G199"/>
  <c r="H199" s="1"/>
  <c r="B199"/>
  <c r="I199"/>
  <c r="A199"/>
  <c r="C199"/>
  <c r="E199"/>
  <c r="F199" s="1"/>
  <c r="A551"/>
  <c r="C551"/>
  <c r="G551"/>
  <c r="H551" s="1"/>
  <c r="J551"/>
  <c r="B551"/>
  <c r="I551"/>
  <c r="E551"/>
  <c r="F551" s="1"/>
  <c r="C575"/>
  <c r="B575"/>
  <c r="G575"/>
  <c r="H575" s="1"/>
  <c r="J575"/>
  <c r="I575"/>
  <c r="A575"/>
  <c r="E575"/>
  <c r="F575" s="1"/>
  <c r="A583"/>
  <c r="B583"/>
  <c r="I583"/>
  <c r="J583"/>
  <c r="C583"/>
  <c r="E583"/>
  <c r="F583" s="1"/>
  <c r="G583"/>
  <c r="H583" s="1"/>
  <c r="E667"/>
  <c r="F667" s="1"/>
  <c r="A667"/>
  <c r="B667"/>
  <c r="I667"/>
  <c r="J667"/>
  <c r="C667"/>
  <c r="G667"/>
  <c r="H667" s="1"/>
  <c r="I1129"/>
  <c r="J1129"/>
  <c r="A1129"/>
  <c r="E1129"/>
  <c r="F1129" s="1"/>
  <c r="G1129"/>
  <c r="H1129" s="1"/>
  <c r="B1129"/>
  <c r="C1129"/>
  <c r="E3199"/>
  <c r="F3199" s="1"/>
  <c r="C3199"/>
  <c r="I3199"/>
  <c r="J3199"/>
  <c r="B3199"/>
  <c r="A3199"/>
  <c r="G3199"/>
  <c r="H3199" s="1"/>
  <c r="B1321"/>
  <c r="E1321"/>
  <c r="F1321" s="1"/>
  <c r="J1321"/>
  <c r="G1321"/>
  <c r="H1321" s="1"/>
  <c r="C1321"/>
  <c r="I1321"/>
  <c r="A1321"/>
  <c r="A1368"/>
  <c r="J1368"/>
  <c r="C1368"/>
  <c r="B1368"/>
  <c r="E1368"/>
  <c r="F1368" s="1"/>
  <c r="I1368"/>
  <c r="G1368"/>
  <c r="H1368" s="1"/>
  <c r="J1384"/>
  <c r="A1384"/>
  <c r="C1384"/>
  <c r="B1384"/>
  <c r="I1384"/>
  <c r="E1384"/>
  <c r="F1384" s="1"/>
  <c r="G1384"/>
  <c r="H1384" s="1"/>
  <c r="I3334"/>
  <c r="G3334"/>
  <c r="H3334" s="1"/>
  <c r="C3334"/>
  <c r="J3334"/>
  <c r="A3334"/>
  <c r="B3334"/>
  <c r="E3334"/>
  <c r="F3334" s="1"/>
  <c r="E1831"/>
  <c r="F1831" s="1"/>
  <c r="A1831"/>
  <c r="J1831"/>
  <c r="B1831"/>
  <c r="G1831"/>
  <c r="H1831" s="1"/>
  <c r="I1831"/>
  <c r="C1831"/>
  <c r="C1862"/>
  <c r="B1862"/>
  <c r="I1862"/>
  <c r="G1862"/>
  <c r="H1862" s="1"/>
  <c r="J1862"/>
  <c r="A1862"/>
  <c r="E1862"/>
  <c r="F1862" s="1"/>
  <c r="G999"/>
  <c r="H999" s="1"/>
  <c r="I999"/>
  <c r="B999"/>
  <c r="E999"/>
  <c r="F999" s="1"/>
  <c r="C999"/>
  <c r="A999"/>
  <c r="J999"/>
  <c r="G926"/>
  <c r="H926" s="1"/>
  <c r="I926"/>
  <c r="A926"/>
  <c r="B926"/>
  <c r="E926"/>
  <c r="F926" s="1"/>
  <c r="J926"/>
  <c r="C926"/>
  <c r="C934"/>
  <c r="A934"/>
  <c r="B934"/>
  <c r="E934"/>
  <c r="F934" s="1"/>
  <c r="I934"/>
  <c r="J934"/>
  <c r="G934"/>
  <c r="H934" s="1"/>
  <c r="G958"/>
  <c r="H958" s="1"/>
  <c r="A958"/>
  <c r="E958"/>
  <c r="F958" s="1"/>
  <c r="J958"/>
  <c r="B958"/>
  <c r="I958"/>
  <c r="C958"/>
  <c r="A966"/>
  <c r="C966"/>
  <c r="B966"/>
  <c r="G966"/>
  <c r="H966" s="1"/>
  <c r="J966"/>
  <c r="I966"/>
  <c r="E966"/>
  <c r="F966" s="1"/>
  <c r="E102"/>
  <c r="F102" s="1"/>
  <c r="J102"/>
  <c r="C102"/>
  <c r="B102"/>
  <c r="I102"/>
  <c r="G102"/>
  <c r="H102" s="1"/>
  <c r="A102"/>
  <c r="A2153"/>
  <c r="B2153"/>
  <c r="J2153"/>
  <c r="I2153"/>
  <c r="C2153"/>
  <c r="G2153"/>
  <c r="H2153" s="1"/>
  <c r="E2153"/>
  <c r="F2153" s="1"/>
  <c r="J408"/>
  <c r="C408"/>
  <c r="A408"/>
  <c r="G408"/>
  <c r="H408" s="1"/>
  <c r="I408"/>
  <c r="E408"/>
  <c r="F408" s="1"/>
  <c r="B408"/>
  <c r="B216"/>
  <c r="C216"/>
  <c r="E216"/>
  <c r="F216" s="1"/>
  <c r="I216"/>
  <c r="A216"/>
  <c r="G216"/>
  <c r="H216" s="1"/>
  <c r="J216"/>
  <c r="J2329"/>
  <c r="I2329"/>
  <c r="A2329"/>
  <c r="G2329"/>
  <c r="H2329" s="1"/>
  <c r="B2329"/>
  <c r="C2329"/>
  <c r="E2329"/>
  <c r="F2329" s="1"/>
  <c r="I2392"/>
  <c r="E2392"/>
  <c r="F2392" s="1"/>
  <c r="J2392"/>
  <c r="C2392"/>
  <c r="G2392"/>
  <c r="H2392" s="1"/>
  <c r="A2392"/>
  <c r="B2392"/>
  <c r="G2408"/>
  <c r="H2408" s="1"/>
  <c r="E2408"/>
  <c r="F2408" s="1"/>
  <c r="J2408"/>
  <c r="A2408"/>
  <c r="I2408"/>
  <c r="C2408"/>
  <c r="B2408"/>
  <c r="A664"/>
  <c r="G664"/>
  <c r="H664" s="1"/>
  <c r="J664"/>
  <c r="E664"/>
  <c r="F664" s="1"/>
  <c r="B664"/>
  <c r="I664"/>
  <c r="C664"/>
  <c r="E680"/>
  <c r="F680" s="1"/>
  <c r="G680"/>
  <c r="H680" s="1"/>
  <c r="J680"/>
  <c r="C680"/>
  <c r="A680"/>
  <c r="I680"/>
  <c r="B680"/>
  <c r="E472"/>
  <c r="F472" s="1"/>
  <c r="G472"/>
  <c r="H472" s="1"/>
  <c r="C472"/>
  <c r="B472"/>
  <c r="I472"/>
  <c r="A472"/>
  <c r="J472"/>
  <c r="B2335"/>
  <c r="C2335"/>
  <c r="E2335"/>
  <c r="F2335" s="1"/>
  <c r="I2335"/>
  <c r="J2335"/>
  <c r="G2335"/>
  <c r="H2335" s="1"/>
  <c r="A2335"/>
  <c r="G2342"/>
  <c r="H2342" s="1"/>
  <c r="C2342"/>
  <c r="B2342"/>
  <c r="E2342"/>
  <c r="F2342" s="1"/>
  <c r="A2342"/>
  <c r="I2342"/>
  <c r="J2342"/>
  <c r="J2367"/>
  <c r="B2367"/>
  <c r="A2367"/>
  <c r="C2367"/>
  <c r="G2367"/>
  <c r="H2367" s="1"/>
  <c r="I2367"/>
  <c r="E2367"/>
  <c r="F2367" s="1"/>
  <c r="G1407"/>
  <c r="H1407" s="1"/>
  <c r="C1407"/>
  <c r="B1407"/>
  <c r="A1407"/>
  <c r="J1407"/>
  <c r="E1407"/>
  <c r="F1407" s="1"/>
  <c r="I1407"/>
  <c r="J1439"/>
  <c r="C1439"/>
  <c r="I1439"/>
  <c r="G1439"/>
  <c r="H1439" s="1"/>
  <c r="B1439"/>
  <c r="A1439"/>
  <c r="E1439"/>
  <c r="F1439" s="1"/>
  <c r="G1446"/>
  <c r="H1446" s="1"/>
  <c r="C1446"/>
  <c r="A1446"/>
  <c r="I1446"/>
  <c r="J1446"/>
  <c r="B1446"/>
  <c r="E1446"/>
  <c r="F1446" s="1"/>
  <c r="I1478"/>
  <c r="G1478"/>
  <c r="H1478" s="1"/>
  <c r="E1478"/>
  <c r="F1478" s="1"/>
  <c r="J1478"/>
  <c r="C1478"/>
  <c r="B1478"/>
  <c r="A1478"/>
  <c r="E607"/>
  <c r="F607" s="1"/>
  <c r="A607"/>
  <c r="B607"/>
  <c r="C607"/>
  <c r="J607"/>
  <c r="G607"/>
  <c r="H607" s="1"/>
  <c r="I607"/>
  <c r="E615"/>
  <c r="F615" s="1"/>
  <c r="G615"/>
  <c r="H615" s="1"/>
  <c r="J615"/>
  <c r="I615"/>
  <c r="A615"/>
  <c r="C615"/>
  <c r="B615"/>
  <c r="A342"/>
  <c r="J342"/>
  <c r="C342"/>
  <c r="B342"/>
  <c r="E342"/>
  <c r="F342" s="1"/>
  <c r="I342"/>
  <c r="G342"/>
  <c r="H342" s="1"/>
  <c r="J1281"/>
  <c r="C1281"/>
  <c r="I1281"/>
  <c r="B1281"/>
  <c r="G1281"/>
  <c r="H1281" s="1"/>
  <c r="E1281"/>
  <c r="F1281" s="1"/>
  <c r="A1281"/>
  <c r="I2450"/>
  <c r="E2450"/>
  <c r="F2450" s="1"/>
  <c r="A2450"/>
  <c r="G2450"/>
  <c r="H2450" s="1"/>
  <c r="J2450"/>
  <c r="B2450"/>
  <c r="C2450"/>
  <c r="E1387"/>
  <c r="F1387" s="1"/>
  <c r="A1387"/>
  <c r="B1387"/>
  <c r="I1387"/>
  <c r="C1387"/>
  <c r="J1387"/>
  <c r="G1387"/>
  <c r="H1387" s="1"/>
  <c r="G567"/>
  <c r="H567" s="1"/>
  <c r="E567"/>
  <c r="F567" s="1"/>
  <c r="A567"/>
  <c r="C567"/>
  <c r="J567"/>
  <c r="B567"/>
  <c r="I567"/>
  <c r="G1423"/>
  <c r="H1423" s="1"/>
  <c r="J1423"/>
  <c r="C1423"/>
  <c r="I1423"/>
  <c r="E1423"/>
  <c r="F1423" s="1"/>
  <c r="B1423"/>
  <c r="A1423"/>
  <c r="G3371"/>
  <c r="H3371" s="1"/>
  <c r="E3371"/>
  <c r="F3371" s="1"/>
  <c r="B3371"/>
  <c r="I3371"/>
  <c r="J3371"/>
  <c r="A3371"/>
  <c r="C3371"/>
  <c r="A2350"/>
  <c r="C2350"/>
  <c r="I2350"/>
  <c r="G2350"/>
  <c r="H2350" s="1"/>
  <c r="J2350"/>
  <c r="B2350"/>
  <c r="E2350"/>
  <c r="F2350" s="1"/>
  <c r="B1827"/>
  <c r="E1827"/>
  <c r="F1827" s="1"/>
  <c r="C1827"/>
  <c r="A1827"/>
  <c r="G1827"/>
  <c r="H1827" s="1"/>
  <c r="I1827"/>
  <c r="J1827"/>
  <c r="E205"/>
  <c r="F205" s="1"/>
  <c r="A205"/>
  <c r="B205"/>
  <c r="C205"/>
  <c r="I205"/>
  <c r="G205"/>
  <c r="H205" s="1"/>
  <c r="J205"/>
  <c r="A1584"/>
  <c r="E1584"/>
  <c r="F1584" s="1"/>
  <c r="B1584"/>
  <c r="C1584"/>
  <c r="J1584"/>
  <c r="G1584"/>
  <c r="H1584" s="1"/>
  <c r="I1584"/>
  <c r="A3117"/>
  <c r="G3117"/>
  <c r="H3117" s="1"/>
  <c r="C3117"/>
  <c r="I3117"/>
  <c r="E3117"/>
  <c r="F3117" s="1"/>
  <c r="B3117"/>
  <c r="J3117"/>
  <c r="J3317"/>
  <c r="A3317"/>
  <c r="I3317"/>
  <c r="E3317"/>
  <c r="F3317" s="1"/>
  <c r="C3317"/>
  <c r="B3317"/>
  <c r="G3317"/>
  <c r="H3317" s="1"/>
  <c r="E731"/>
  <c r="F731" s="1"/>
  <c r="B731"/>
  <c r="J731"/>
  <c r="A731"/>
  <c r="G731"/>
  <c r="H731" s="1"/>
  <c r="C731"/>
  <c r="I731"/>
  <c r="B641"/>
  <c r="J641"/>
  <c r="I641"/>
  <c r="A641"/>
  <c r="G641"/>
  <c r="H641" s="1"/>
  <c r="C641"/>
  <c r="E641"/>
  <c r="F641" s="1"/>
  <c r="E1040"/>
  <c r="F1040" s="1"/>
  <c r="A1040"/>
  <c r="C1040"/>
  <c r="I1040"/>
  <c r="J1040"/>
  <c r="B1040"/>
  <c r="G1040"/>
  <c r="H1040" s="1"/>
  <c r="E1786"/>
  <c r="F1786" s="1"/>
  <c r="B1786"/>
  <c r="I1786"/>
  <c r="J1786"/>
  <c r="G1786"/>
  <c r="H1786" s="1"/>
  <c r="C1786"/>
  <c r="A1786"/>
  <c r="J3193"/>
  <c r="C3193"/>
  <c r="G3193"/>
  <c r="H3193" s="1"/>
  <c r="I3193"/>
  <c r="B3193"/>
  <c r="A3193"/>
  <c r="E3193"/>
  <c r="F3193" s="1"/>
  <c r="C2241"/>
  <c r="E2241"/>
  <c r="F2241" s="1"/>
  <c r="B2241"/>
  <c r="G2241"/>
  <c r="H2241" s="1"/>
  <c r="I2241"/>
  <c r="A2241"/>
  <c r="J2241"/>
  <c r="A2230"/>
  <c r="G2230"/>
  <c r="H2230" s="1"/>
  <c r="C2230"/>
  <c r="B2230"/>
  <c r="I2230"/>
  <c r="J2230"/>
  <c r="E2230"/>
  <c r="F2230" s="1"/>
  <c r="I3086"/>
  <c r="G3086"/>
  <c r="H3086" s="1"/>
  <c r="E3086"/>
  <c r="F3086" s="1"/>
  <c r="A3086"/>
  <c r="B3086"/>
  <c r="J3086"/>
  <c r="C3086"/>
  <c r="I3287"/>
  <c r="E3287"/>
  <c r="F3287" s="1"/>
  <c r="A3287"/>
  <c r="G3287"/>
  <c r="H3287" s="1"/>
  <c r="J3287"/>
  <c r="B3287"/>
  <c r="C3287"/>
  <c r="A1225"/>
  <c r="I1225"/>
  <c r="G1225"/>
  <c r="H1225" s="1"/>
  <c r="J1225"/>
  <c r="C1225"/>
  <c r="B1225"/>
  <c r="E1225"/>
  <c r="F1225" s="1"/>
  <c r="E1954"/>
  <c r="F1954" s="1"/>
  <c r="B1954"/>
  <c r="J1954"/>
  <c r="I1954"/>
  <c r="G1954"/>
  <c r="H1954" s="1"/>
  <c r="A1954"/>
  <c r="C1954"/>
  <c r="B333"/>
  <c r="J333"/>
  <c r="E333"/>
  <c r="F333" s="1"/>
  <c r="C333"/>
  <c r="A333"/>
  <c r="I333"/>
  <c r="G333"/>
  <c r="H333" s="1"/>
  <c r="G532"/>
  <c r="H532" s="1"/>
  <c r="C532"/>
  <c r="A532"/>
  <c r="E532"/>
  <c r="F532" s="1"/>
  <c r="I532"/>
  <c r="B532"/>
  <c r="J532"/>
  <c r="C3011"/>
  <c r="I3011"/>
  <c r="E3011"/>
  <c r="F3011" s="1"/>
  <c r="B3011"/>
  <c r="A3011"/>
  <c r="G3011"/>
  <c r="H3011" s="1"/>
  <c r="J3011"/>
  <c r="C2317"/>
  <c r="G2317"/>
  <c r="H2317" s="1"/>
  <c r="B2317"/>
  <c r="A2317"/>
  <c r="I2317"/>
  <c r="E2317"/>
  <c r="F2317" s="1"/>
  <c r="J2317"/>
  <c r="E2516"/>
  <c r="F2516" s="1"/>
  <c r="I2516"/>
  <c r="G2516"/>
  <c r="H2516" s="1"/>
  <c r="A2516"/>
  <c r="J2516"/>
  <c r="C2516"/>
  <c r="B2516"/>
  <c r="A58"/>
  <c r="C58"/>
  <c r="I58"/>
  <c r="B58"/>
  <c r="G58"/>
  <c r="H58" s="1"/>
  <c r="J58"/>
  <c r="E58"/>
  <c r="F58" s="1"/>
  <c r="C3245"/>
  <c r="E3245"/>
  <c r="F3245" s="1"/>
  <c r="J3245"/>
  <c r="B3245"/>
  <c r="A3245"/>
  <c r="G3245"/>
  <c r="H3245" s="1"/>
  <c r="I3245"/>
  <c r="I3445"/>
  <c r="G3445"/>
  <c r="H3445" s="1"/>
  <c r="J3445"/>
  <c r="B3445"/>
  <c r="A3445"/>
  <c r="E3445"/>
  <c r="F3445" s="1"/>
  <c r="C3445"/>
  <c r="E1600"/>
  <c r="F1600" s="1"/>
  <c r="A1600"/>
  <c r="C1600"/>
  <c r="I1600"/>
  <c r="B1600"/>
  <c r="G1600"/>
  <c r="H1600" s="1"/>
  <c r="J1600"/>
  <c r="G161"/>
  <c r="H161" s="1"/>
  <c r="E161"/>
  <c r="F161" s="1"/>
  <c r="J161"/>
  <c r="B161"/>
  <c r="A161"/>
  <c r="I161"/>
  <c r="C161"/>
  <c r="E177"/>
  <c r="F177" s="1"/>
  <c r="A177"/>
  <c r="I177"/>
  <c r="C177"/>
  <c r="G177"/>
  <c r="H177" s="1"/>
  <c r="J177"/>
  <c r="B177"/>
  <c r="A224"/>
  <c r="E224"/>
  <c r="F224" s="1"/>
  <c r="B224"/>
  <c r="I224"/>
  <c r="G224"/>
  <c r="H224" s="1"/>
  <c r="J224"/>
  <c r="C224"/>
  <c r="B241"/>
  <c r="A241"/>
  <c r="G241"/>
  <c r="H241" s="1"/>
  <c r="J241"/>
  <c r="E241"/>
  <c r="F241" s="1"/>
  <c r="I241"/>
  <c r="C241"/>
  <c r="A304"/>
  <c r="C304"/>
  <c r="E304"/>
  <c r="F304" s="1"/>
  <c r="G304"/>
  <c r="H304" s="1"/>
  <c r="B304"/>
  <c r="I304"/>
  <c r="J304"/>
  <c r="J2788"/>
  <c r="B2788"/>
  <c r="I2788"/>
  <c r="A2788"/>
  <c r="E2788"/>
  <c r="F2788" s="1"/>
  <c r="C2788"/>
  <c r="G2788"/>
  <c r="H2788" s="1"/>
  <c r="B1200"/>
  <c r="G1200"/>
  <c r="H1200" s="1"/>
  <c r="C1200"/>
  <c r="E1200"/>
  <c r="F1200" s="1"/>
  <c r="I1200"/>
  <c r="J1200"/>
  <c r="A1200"/>
  <c r="A1264"/>
  <c r="G1264"/>
  <c r="H1264" s="1"/>
  <c r="E1264"/>
  <c r="F1264" s="1"/>
  <c r="I1264"/>
  <c r="B1264"/>
  <c r="J1264"/>
  <c r="C1264"/>
  <c r="I3389"/>
  <c r="E3389"/>
  <c r="F3389" s="1"/>
  <c r="G3389"/>
  <c r="H3389" s="1"/>
  <c r="A3389"/>
  <c r="J3389"/>
  <c r="C3389"/>
  <c r="B3389"/>
  <c r="E3293"/>
  <c r="F3293" s="1"/>
  <c r="I3293"/>
  <c r="A3293"/>
  <c r="B3293"/>
  <c r="G3293"/>
  <c r="H3293" s="1"/>
  <c r="J3293"/>
  <c r="C3293"/>
  <c r="C142"/>
  <c r="B142"/>
  <c r="A142"/>
  <c r="J142"/>
  <c r="G142"/>
  <c r="H142" s="1"/>
  <c r="E142"/>
  <c r="F142" s="1"/>
  <c r="I142"/>
  <c r="A1999"/>
  <c r="G1999"/>
  <c r="H1999" s="1"/>
  <c r="E1999"/>
  <c r="F1999" s="1"/>
  <c r="J1999"/>
  <c r="I1999"/>
  <c r="B1999"/>
  <c r="C1999"/>
  <c r="J1938"/>
  <c r="I1938"/>
  <c r="C1938"/>
  <c r="E1938"/>
  <c r="F1938" s="1"/>
  <c r="A1938"/>
  <c r="G1938"/>
  <c r="H1938" s="1"/>
  <c r="B1938"/>
  <c r="E1352"/>
  <c r="F1352" s="1"/>
  <c r="J1352"/>
  <c r="B1352"/>
  <c r="C1352"/>
  <c r="A1352"/>
  <c r="I1352"/>
  <c r="G1352"/>
  <c r="H1352" s="1"/>
  <c r="C3064"/>
  <c r="B3064"/>
  <c r="I3064"/>
  <c r="A3064"/>
  <c r="G3064"/>
  <c r="H3064" s="1"/>
  <c r="J3064"/>
  <c r="E3064"/>
  <c r="F3064" s="1"/>
  <c r="I2274"/>
  <c r="J2274"/>
  <c r="E2274"/>
  <c r="F2274" s="1"/>
  <c r="A2274"/>
  <c r="B2274"/>
  <c r="G2274"/>
  <c r="H2274" s="1"/>
  <c r="C2274"/>
  <c r="G852"/>
  <c r="H852" s="1"/>
  <c r="A852"/>
  <c r="B852"/>
  <c r="E852"/>
  <c r="F852" s="1"/>
  <c r="J852"/>
  <c r="C852"/>
  <c r="I852"/>
  <c r="A251"/>
  <c r="C251"/>
  <c r="G251"/>
  <c r="H251" s="1"/>
  <c r="B251"/>
  <c r="E251"/>
  <c r="F251" s="1"/>
  <c r="I251"/>
  <c r="J251"/>
  <c r="J3436"/>
  <c r="E3436"/>
  <c r="F3436" s="1"/>
  <c r="C3436"/>
  <c r="B3436"/>
  <c r="A3436"/>
  <c r="G3436"/>
  <c r="H3436" s="1"/>
  <c r="I3436"/>
  <c r="I81"/>
  <c r="B81"/>
  <c r="J81"/>
  <c r="G81"/>
  <c r="H81" s="1"/>
  <c r="E81"/>
  <c r="F81" s="1"/>
  <c r="C81"/>
  <c r="A81"/>
  <c r="J1179"/>
  <c r="E1179"/>
  <c r="F1179" s="1"/>
  <c r="C1179"/>
  <c r="G1179"/>
  <c r="H1179" s="1"/>
  <c r="A1179"/>
  <c r="I1179"/>
  <c r="B1179"/>
  <c r="B1059"/>
  <c r="G1059"/>
  <c r="H1059" s="1"/>
  <c r="E1059"/>
  <c r="F1059" s="1"/>
  <c r="I1059"/>
  <c r="C1059"/>
  <c r="J1059"/>
  <c r="A1059"/>
  <c r="I2889"/>
  <c r="J2889"/>
  <c r="G2889"/>
  <c r="H2889" s="1"/>
  <c r="A2889"/>
  <c r="E2889"/>
  <c r="F2889" s="1"/>
  <c r="C2889"/>
  <c r="B2889"/>
  <c r="E492"/>
  <c r="F492" s="1"/>
  <c r="J492"/>
  <c r="G492"/>
  <c r="H492" s="1"/>
  <c r="I492"/>
  <c r="A492"/>
  <c r="C492"/>
  <c r="B492"/>
  <c r="B692"/>
  <c r="I692"/>
  <c r="A692"/>
  <c r="C692"/>
  <c r="J692"/>
  <c r="E692"/>
  <c r="F692" s="1"/>
  <c r="G692"/>
  <c r="H692" s="1"/>
  <c r="G3042"/>
  <c r="H3042" s="1"/>
  <c r="I3042"/>
  <c r="A3042"/>
  <c r="B3042"/>
  <c r="J3042"/>
  <c r="C3042"/>
  <c r="E3042"/>
  <c r="F3042" s="1"/>
  <c r="B2348"/>
  <c r="A2348"/>
  <c r="I2348"/>
  <c r="E2348"/>
  <c r="F2348" s="1"/>
  <c r="C2348"/>
  <c r="J2348"/>
  <c r="G2348"/>
  <c r="H2348" s="1"/>
  <c r="E3529"/>
  <c r="F3529" s="1"/>
  <c r="I3529"/>
  <c r="J3529"/>
  <c r="G3529"/>
  <c r="H3529" s="1"/>
  <c r="C3529"/>
  <c r="B3529"/>
  <c r="A3529"/>
  <c r="G3148"/>
  <c r="H3148" s="1"/>
  <c r="I3148"/>
  <c r="C3148"/>
  <c r="B3148"/>
  <c r="E3148"/>
  <c r="F3148" s="1"/>
  <c r="J3148"/>
  <c r="A3148"/>
  <c r="C3349"/>
  <c r="I3349"/>
  <c r="A3349"/>
  <c r="G3349"/>
  <c r="H3349" s="1"/>
  <c r="B3349"/>
  <c r="J3349"/>
  <c r="E3349"/>
  <c r="F3349" s="1"/>
  <c r="G1018"/>
  <c r="H1018" s="1"/>
  <c r="B1018"/>
  <c r="A1018"/>
  <c r="J1018"/>
  <c r="C1018"/>
  <c r="E1018"/>
  <c r="F1018" s="1"/>
  <c r="I1018"/>
  <c r="A1649"/>
  <c r="E1649"/>
  <c r="F1649" s="1"/>
  <c r="C1649"/>
  <c r="G1649"/>
  <c r="H1649" s="1"/>
  <c r="I1649"/>
  <c r="J1649"/>
  <c r="B1649"/>
  <c r="E1946"/>
  <c r="F1946" s="1"/>
  <c r="J1946"/>
  <c r="C1946"/>
  <c r="G1946"/>
  <c r="H1946" s="1"/>
  <c r="A1946"/>
  <c r="I1946"/>
  <c r="B1946"/>
  <c r="E3513"/>
  <c r="F3513" s="1"/>
  <c r="I3513"/>
  <c r="B3513"/>
  <c r="A3513"/>
  <c r="J3513"/>
  <c r="G3513"/>
  <c r="H3513" s="1"/>
  <c r="C3513"/>
  <c r="E2874"/>
  <c r="F2874" s="1"/>
  <c r="A2874"/>
  <c r="B2874"/>
  <c r="J2874"/>
  <c r="C2874"/>
  <c r="I2874"/>
  <c r="G2874"/>
  <c r="H2874" s="1"/>
  <c r="E2593"/>
  <c r="F2593" s="1"/>
  <c r="I2593"/>
  <c r="A2593"/>
  <c r="J2593"/>
  <c r="C2593"/>
  <c r="G2593"/>
  <c r="H2593" s="1"/>
  <c r="B2593"/>
  <c r="A426"/>
  <c r="E426"/>
  <c r="F426" s="1"/>
  <c r="B426"/>
  <c r="G426"/>
  <c r="H426" s="1"/>
  <c r="I426"/>
  <c r="J426"/>
  <c r="C426"/>
  <c r="B335"/>
  <c r="A335"/>
  <c r="J335"/>
  <c r="C335"/>
  <c r="I335"/>
  <c r="E335"/>
  <c r="F335" s="1"/>
  <c r="G335"/>
  <c r="H335" s="1"/>
  <c r="I534"/>
  <c r="A534"/>
  <c r="E534"/>
  <c r="F534" s="1"/>
  <c r="C534"/>
  <c r="B534"/>
  <c r="J534"/>
  <c r="G534"/>
  <c r="H534" s="1"/>
  <c r="C2154"/>
  <c r="J2154"/>
  <c r="E2154"/>
  <c r="F2154" s="1"/>
  <c r="B2154"/>
  <c r="A2154"/>
  <c r="G2154"/>
  <c r="H2154" s="1"/>
  <c r="I2154"/>
  <c r="I1334"/>
  <c r="J1334"/>
  <c r="C1334"/>
  <c r="E1334"/>
  <c r="F1334" s="1"/>
  <c r="B1334"/>
  <c r="G1334"/>
  <c r="H1334" s="1"/>
  <c r="A1334"/>
  <c r="B3211"/>
  <c r="E3211"/>
  <c r="F3211" s="1"/>
  <c r="I3211"/>
  <c r="C3211"/>
  <c r="J3211"/>
  <c r="A3211"/>
  <c r="G3211"/>
  <c r="H3211" s="1"/>
  <c r="A2191"/>
  <c r="I2191"/>
  <c r="B2191"/>
  <c r="J2191"/>
  <c r="C2191"/>
  <c r="E2191"/>
  <c r="F2191" s="1"/>
  <c r="G2191"/>
  <c r="H2191" s="1"/>
  <c r="B691"/>
  <c r="I691"/>
  <c r="E691"/>
  <c r="F691" s="1"/>
  <c r="J691"/>
  <c r="C691"/>
  <c r="G691"/>
  <c r="H691" s="1"/>
  <c r="A691"/>
  <c r="B1618"/>
  <c r="C1618"/>
  <c r="I1618"/>
  <c r="E1618"/>
  <c r="F1618" s="1"/>
  <c r="G1618"/>
  <c r="H1618" s="1"/>
  <c r="J1618"/>
  <c r="A1618"/>
  <c r="E3346"/>
  <c r="F3346" s="1"/>
  <c r="A3346"/>
  <c r="C3346"/>
  <c r="I3346"/>
  <c r="B3346"/>
  <c r="J3346"/>
  <c r="G3346"/>
  <c r="H3346" s="1"/>
  <c r="C2849"/>
  <c r="J2849"/>
  <c r="E2849"/>
  <c r="F2849" s="1"/>
  <c r="A2849"/>
  <c r="I2849"/>
  <c r="G2849"/>
  <c r="H2849" s="1"/>
  <c r="B2849"/>
  <c r="C555"/>
  <c r="G555"/>
  <c r="H555" s="1"/>
  <c r="I555"/>
  <c r="B555"/>
  <c r="J555"/>
  <c r="A555"/>
  <c r="E555"/>
  <c r="F555" s="1"/>
  <c r="G462"/>
  <c r="H462" s="1"/>
  <c r="E462"/>
  <c r="F462" s="1"/>
  <c r="J462"/>
  <c r="B462"/>
  <c r="I462"/>
  <c r="A462"/>
  <c r="C462"/>
  <c r="J663"/>
  <c r="I663"/>
  <c r="A663"/>
  <c r="E663"/>
  <c r="F663" s="1"/>
  <c r="C663"/>
  <c r="G663"/>
  <c r="H663" s="1"/>
  <c r="B663"/>
  <c r="I3451"/>
  <c r="B3451"/>
  <c r="G3451"/>
  <c r="H3451" s="1"/>
  <c r="E3451"/>
  <c r="F3451" s="1"/>
  <c r="C3451"/>
  <c r="A3451"/>
  <c r="J3451"/>
  <c r="J303"/>
  <c r="E303"/>
  <c r="F303" s="1"/>
  <c r="C303"/>
  <c r="G303"/>
  <c r="H303" s="1"/>
  <c r="A303"/>
  <c r="B303"/>
  <c r="I303"/>
  <c r="E2250"/>
  <c r="F2250" s="1"/>
  <c r="G2250"/>
  <c r="H2250" s="1"/>
  <c r="B2250"/>
  <c r="C2250"/>
  <c r="A2250"/>
  <c r="I2250"/>
  <c r="J2250"/>
  <c r="A3567"/>
  <c r="B3567"/>
  <c r="G3567"/>
  <c r="H3567" s="1"/>
  <c r="J3567"/>
  <c r="E3567"/>
  <c r="F3567" s="1"/>
  <c r="I3567"/>
  <c r="C3567"/>
  <c r="E141"/>
  <c r="F141" s="1"/>
  <c r="J141"/>
  <c r="G141"/>
  <c r="H141" s="1"/>
  <c r="A141"/>
  <c r="C141"/>
  <c r="B141"/>
  <c r="I141"/>
  <c r="E340"/>
  <c r="F340" s="1"/>
  <c r="J340"/>
  <c r="C340"/>
  <c r="I340"/>
  <c r="G340"/>
  <c r="H340" s="1"/>
  <c r="A340"/>
  <c r="B340"/>
  <c r="E2690"/>
  <c r="F2690" s="1"/>
  <c r="J2690"/>
  <c r="C2690"/>
  <c r="I2690"/>
  <c r="G2690"/>
  <c r="H2690" s="1"/>
  <c r="A2690"/>
  <c r="B2690"/>
  <c r="E1069"/>
  <c r="F1069" s="1"/>
  <c r="B1069"/>
  <c r="G1069"/>
  <c r="H1069" s="1"/>
  <c r="J1069"/>
  <c r="A1069"/>
  <c r="C1069"/>
  <c r="I1069"/>
  <c r="E1869"/>
  <c r="F1869" s="1"/>
  <c r="I1869"/>
  <c r="A1869"/>
  <c r="J1869"/>
  <c r="B1869"/>
  <c r="C1869"/>
  <c r="G1869"/>
  <c r="H1869" s="1"/>
  <c r="A3080"/>
  <c r="C3080"/>
  <c r="J3080"/>
  <c r="E3080"/>
  <c r="F3080" s="1"/>
  <c r="G3080"/>
  <c r="H3080" s="1"/>
  <c r="I3080"/>
  <c r="B3080"/>
  <c r="G3119"/>
  <c r="H3119" s="1"/>
  <c r="C3119"/>
  <c r="A3119"/>
  <c r="I3119"/>
  <c r="E3119"/>
  <c r="F3119" s="1"/>
  <c r="B3119"/>
  <c r="J3119"/>
  <c r="I258"/>
  <c r="E258"/>
  <c r="F258" s="1"/>
  <c r="A258"/>
  <c r="J258"/>
  <c r="C258"/>
  <c r="G258"/>
  <c r="H258" s="1"/>
  <c r="B258"/>
  <c r="J889"/>
  <c r="C889"/>
  <c r="A889"/>
  <c r="G889"/>
  <c r="H889" s="1"/>
  <c r="E889"/>
  <c r="F889" s="1"/>
  <c r="I889"/>
  <c r="B889"/>
  <c r="G1289"/>
  <c r="H1289" s="1"/>
  <c r="C1289"/>
  <c r="E1289"/>
  <c r="F1289" s="1"/>
  <c r="J1289"/>
  <c r="B1289"/>
  <c r="A1289"/>
  <c r="I1289"/>
  <c r="I2017"/>
  <c r="J2017"/>
  <c r="B2017"/>
  <c r="C2017"/>
  <c r="E2017"/>
  <c r="F2017" s="1"/>
  <c r="A2017"/>
  <c r="G2017"/>
  <c r="H2017" s="1"/>
  <c r="G266"/>
  <c r="H266" s="1"/>
  <c r="I266"/>
  <c r="E266"/>
  <c r="F266" s="1"/>
  <c r="C266"/>
  <c r="A266"/>
  <c r="B266"/>
  <c r="J266"/>
  <c r="A174"/>
  <c r="I174"/>
  <c r="E174"/>
  <c r="F174" s="1"/>
  <c r="J174"/>
  <c r="B174"/>
  <c r="C174"/>
  <c r="G174"/>
  <c r="H174" s="1"/>
  <c r="G2122"/>
  <c r="H2122" s="1"/>
  <c r="I2122"/>
  <c r="A2122"/>
  <c r="E2122"/>
  <c r="F2122" s="1"/>
  <c r="J2122"/>
  <c r="C2122"/>
  <c r="B2122"/>
  <c r="B1303"/>
  <c r="J1303"/>
  <c r="I1303"/>
  <c r="G1303"/>
  <c r="H1303" s="1"/>
  <c r="C1303"/>
  <c r="E1303"/>
  <c r="F1303" s="1"/>
  <c r="A1303"/>
  <c r="J2923"/>
  <c r="E2923"/>
  <c r="F2923" s="1"/>
  <c r="G2923"/>
  <c r="H2923" s="1"/>
  <c r="B2923"/>
  <c r="A2923"/>
  <c r="C2923"/>
  <c r="I2923"/>
  <c r="B1902"/>
  <c r="E1902"/>
  <c r="F1902" s="1"/>
  <c r="C1902"/>
  <c r="A1902"/>
  <c r="G1902"/>
  <c r="H1902" s="1"/>
  <c r="J1902"/>
  <c r="I1902"/>
  <c r="B1936"/>
  <c r="G1936"/>
  <c r="H1936" s="1"/>
  <c r="I1936"/>
  <c r="J1936"/>
  <c r="A1936"/>
  <c r="C1936"/>
  <c r="E1936"/>
  <c r="F1936" s="1"/>
  <c r="J3158"/>
  <c r="C3158"/>
  <c r="B3158"/>
  <c r="G3158"/>
  <c r="H3158" s="1"/>
  <c r="I3158"/>
  <c r="E3158"/>
  <c r="F3158" s="1"/>
  <c r="A3158"/>
  <c r="C569"/>
  <c r="B569"/>
  <c r="A569"/>
  <c r="I569"/>
  <c r="G569"/>
  <c r="H569" s="1"/>
  <c r="E569"/>
  <c r="F569" s="1"/>
  <c r="J569"/>
  <c r="E969"/>
  <c r="F969" s="1"/>
  <c r="C969"/>
  <c r="J969"/>
  <c r="A969"/>
  <c r="B969"/>
  <c r="I969"/>
  <c r="G969"/>
  <c r="H969" s="1"/>
  <c r="G1026"/>
  <c r="H1026" s="1"/>
  <c r="A1026"/>
  <c r="B1026"/>
  <c r="C1026"/>
  <c r="J1026"/>
  <c r="I1026"/>
  <c r="E1026"/>
  <c r="F1026" s="1"/>
  <c r="J3561"/>
  <c r="G3561"/>
  <c r="H3561" s="1"/>
  <c r="B3561"/>
  <c r="C3561"/>
  <c r="E3561"/>
  <c r="F3561" s="1"/>
  <c r="I3561"/>
  <c r="A3561"/>
  <c r="G1658"/>
  <c r="H1658" s="1"/>
  <c r="I1658"/>
  <c r="J1658"/>
  <c r="E1658"/>
  <c r="F1658" s="1"/>
  <c r="B1658"/>
  <c r="A1658"/>
  <c r="C1658"/>
  <c r="C3514"/>
  <c r="A3514"/>
  <c r="G3514"/>
  <c r="H3514" s="1"/>
  <c r="I3514"/>
  <c r="B3514"/>
  <c r="E3514"/>
  <c r="F3514" s="1"/>
  <c r="J3514"/>
  <c r="I1522"/>
  <c r="B1522"/>
  <c r="C1522"/>
  <c r="A1522"/>
  <c r="J1522"/>
  <c r="E1522"/>
  <c r="F1522" s="1"/>
  <c r="G1522"/>
  <c r="H1522" s="1"/>
  <c r="G2322"/>
  <c r="H2322" s="1"/>
  <c r="A2322"/>
  <c r="E2322"/>
  <c r="F2322" s="1"/>
  <c r="I2322"/>
  <c r="C2322"/>
  <c r="J2322"/>
  <c r="B2322"/>
  <c r="A3379"/>
  <c r="G3379"/>
  <c r="H3379" s="1"/>
  <c r="J3379"/>
  <c r="B3379"/>
  <c r="E3379"/>
  <c r="F3379" s="1"/>
  <c r="I3379"/>
  <c r="C3379"/>
  <c r="J2657"/>
  <c r="A2657"/>
  <c r="B2657"/>
  <c r="I2657"/>
  <c r="G2657"/>
  <c r="H2657" s="1"/>
  <c r="E2657"/>
  <c r="F2657" s="1"/>
  <c r="C2657"/>
  <c r="I459"/>
  <c r="E459"/>
  <c r="F459" s="1"/>
  <c r="A459"/>
  <c r="C459"/>
  <c r="J459"/>
  <c r="G459"/>
  <c r="H459" s="1"/>
  <c r="B459"/>
  <c r="B2353"/>
  <c r="I2353"/>
  <c r="A2353"/>
  <c r="J2353"/>
  <c r="G2353"/>
  <c r="H2353" s="1"/>
  <c r="C2353"/>
  <c r="E2353"/>
  <c r="F2353" s="1"/>
  <c r="I435"/>
  <c r="G435"/>
  <c r="H435" s="1"/>
  <c r="E435"/>
  <c r="F435" s="1"/>
  <c r="J435"/>
  <c r="B435"/>
  <c r="C435"/>
  <c r="A435"/>
  <c r="J3354"/>
  <c r="C3354"/>
  <c r="E3354"/>
  <c r="F3354" s="1"/>
  <c r="A3354"/>
  <c r="B3354"/>
  <c r="G3354"/>
  <c r="H3354" s="1"/>
  <c r="I3354"/>
  <c r="G1362"/>
  <c r="H1362" s="1"/>
  <c r="A1362"/>
  <c r="B1362"/>
  <c r="I1362"/>
  <c r="J1362"/>
  <c r="E1362"/>
  <c r="F1362" s="1"/>
  <c r="C1362"/>
  <c r="G3090"/>
  <c r="H3090" s="1"/>
  <c r="A3090"/>
  <c r="E3090"/>
  <c r="F3090" s="1"/>
  <c r="I3090"/>
  <c r="B3090"/>
  <c r="J3090"/>
  <c r="C3090"/>
  <c r="I299"/>
  <c r="B299"/>
  <c r="E299"/>
  <c r="F299" s="1"/>
  <c r="G299"/>
  <c r="H299" s="1"/>
  <c r="J299"/>
  <c r="C299"/>
  <c r="A299"/>
  <c r="I3563"/>
  <c r="A3563"/>
  <c r="J3563"/>
  <c r="C3563"/>
  <c r="E3563"/>
  <c r="F3563" s="1"/>
  <c r="B3563"/>
  <c r="G3563"/>
  <c r="H3563" s="1"/>
  <c r="B2542"/>
  <c r="E2542"/>
  <c r="F2542" s="1"/>
  <c r="C2542"/>
  <c r="J2542"/>
  <c r="A2542"/>
  <c r="I2542"/>
  <c r="G2542"/>
  <c r="H2542" s="1"/>
  <c r="B3224"/>
  <c r="E3224"/>
  <c r="F3224" s="1"/>
  <c r="I3224"/>
  <c r="G3224"/>
  <c r="H3224" s="1"/>
  <c r="C3224"/>
  <c r="J3224"/>
  <c r="A3224"/>
  <c r="J393"/>
  <c r="I393"/>
  <c r="B393"/>
  <c r="A393"/>
  <c r="C393"/>
  <c r="E393"/>
  <c r="F393" s="1"/>
  <c r="G393"/>
  <c r="H393" s="1"/>
  <c r="E1849"/>
  <c r="F1849" s="1"/>
  <c r="I1849"/>
  <c r="A1849"/>
  <c r="G1849"/>
  <c r="H1849" s="1"/>
  <c r="J1849"/>
  <c r="C1849"/>
  <c r="B1849"/>
  <c r="G1666"/>
  <c r="H1666" s="1"/>
  <c r="B1666"/>
  <c r="J1666"/>
  <c r="C1666"/>
  <c r="I1666"/>
  <c r="A1666"/>
  <c r="E1666"/>
  <c r="F1666" s="1"/>
  <c r="A244"/>
  <c r="J244"/>
  <c r="G244"/>
  <c r="H244" s="1"/>
  <c r="E244"/>
  <c r="F244" s="1"/>
  <c r="C244"/>
  <c r="B244"/>
  <c r="I244"/>
  <c r="B1044"/>
  <c r="E1044"/>
  <c r="F1044" s="1"/>
  <c r="J1044"/>
  <c r="A1044"/>
  <c r="C1044"/>
  <c r="I1044"/>
  <c r="G1044"/>
  <c r="H1044" s="1"/>
  <c r="C1900"/>
  <c r="I1900"/>
  <c r="A1900"/>
  <c r="J1900"/>
  <c r="B1900"/>
  <c r="G1900"/>
  <c r="H1900" s="1"/>
  <c r="E1900"/>
  <c r="F1900" s="1"/>
  <c r="A2100"/>
  <c r="B2100"/>
  <c r="I2100"/>
  <c r="G2100"/>
  <c r="H2100" s="1"/>
  <c r="J2100"/>
  <c r="E2100"/>
  <c r="F2100" s="1"/>
  <c r="C2100"/>
  <c r="I2828"/>
  <c r="A2828"/>
  <c r="G2828"/>
  <c r="H2828" s="1"/>
  <c r="J2828"/>
  <c r="C2828"/>
  <c r="E2828"/>
  <c r="F2828" s="1"/>
  <c r="B2828"/>
  <c r="E3029"/>
  <c r="F3029" s="1"/>
  <c r="G3029"/>
  <c r="H3029" s="1"/>
  <c r="B3029"/>
  <c r="I3029"/>
  <c r="J3029"/>
  <c r="C3029"/>
  <c r="A3029"/>
  <c r="C2641"/>
  <c r="G2641"/>
  <c r="H2641" s="1"/>
  <c r="J2641"/>
  <c r="B2641"/>
  <c r="I2641"/>
  <c r="E2641"/>
  <c r="F2641" s="1"/>
  <c r="A2641"/>
  <c r="J3311"/>
  <c r="E3311"/>
  <c r="F3311" s="1"/>
  <c r="B3311"/>
  <c r="I3311"/>
  <c r="A3311"/>
  <c r="C3311"/>
  <c r="G3311"/>
  <c r="H3311" s="1"/>
  <c r="I579"/>
  <c r="G579"/>
  <c r="H579" s="1"/>
  <c r="C579"/>
  <c r="A579"/>
  <c r="J579"/>
  <c r="B579"/>
  <c r="E579"/>
  <c r="F579" s="1"/>
  <c r="I1529"/>
  <c r="J1529"/>
  <c r="E1529"/>
  <c r="F1529" s="1"/>
  <c r="G1529"/>
  <c r="H1529" s="1"/>
  <c r="C1529"/>
  <c r="A1529"/>
  <c r="B1529"/>
  <c r="B1928"/>
  <c r="J1928"/>
  <c r="A1928"/>
  <c r="I1928"/>
  <c r="C1928"/>
  <c r="E1928"/>
  <c r="F1928" s="1"/>
  <c r="G1928"/>
  <c r="H1928" s="1"/>
  <c r="E3377"/>
  <c r="F3377" s="1"/>
  <c r="C3377"/>
  <c r="G3377"/>
  <c r="H3377" s="1"/>
  <c r="J3377"/>
  <c r="B3377"/>
  <c r="I3377"/>
  <c r="A3377"/>
  <c r="J85"/>
  <c r="E85"/>
  <c r="F85" s="1"/>
  <c r="B85"/>
  <c r="G85"/>
  <c r="H85" s="1"/>
  <c r="C85"/>
  <c r="A85"/>
  <c r="I85"/>
  <c r="G2435"/>
  <c r="H2435" s="1"/>
  <c r="E2435"/>
  <c r="F2435" s="1"/>
  <c r="J2435"/>
  <c r="B2435"/>
  <c r="C2435"/>
  <c r="A2435"/>
  <c r="I2435"/>
  <c r="J2560"/>
  <c r="B2560"/>
  <c r="E2560"/>
  <c r="F2560" s="1"/>
  <c r="C2560"/>
  <c r="A2560"/>
  <c r="G2560"/>
  <c r="H2560" s="1"/>
  <c r="I2560"/>
  <c r="C3596"/>
  <c r="G3596"/>
  <c r="H3596" s="1"/>
  <c r="I3596"/>
  <c r="B3596"/>
  <c r="J3596"/>
  <c r="A3596"/>
  <c r="E3596"/>
  <c r="F3596" s="1"/>
  <c r="B401"/>
  <c r="A401"/>
  <c r="J401"/>
  <c r="G401"/>
  <c r="H401" s="1"/>
  <c r="C401"/>
  <c r="E401"/>
  <c r="F401" s="1"/>
  <c r="I401"/>
  <c r="E1339"/>
  <c r="F1339" s="1"/>
  <c r="I1339"/>
  <c r="G1339"/>
  <c r="H1339" s="1"/>
  <c r="A1339"/>
  <c r="C1339"/>
  <c r="B1339"/>
  <c r="J1339"/>
  <c r="E63"/>
  <c r="F63" s="1"/>
  <c r="B63"/>
  <c r="A63"/>
  <c r="J63"/>
  <c r="G63"/>
  <c r="H63" s="1"/>
  <c r="I63"/>
  <c r="C63"/>
  <c r="I70"/>
  <c r="E70"/>
  <c r="F70" s="1"/>
  <c r="B70"/>
  <c r="G70"/>
  <c r="H70" s="1"/>
  <c r="J70"/>
  <c r="C70"/>
  <c r="A70"/>
  <c r="E543"/>
  <c r="F543" s="1"/>
  <c r="A543"/>
  <c r="B543"/>
  <c r="I543"/>
  <c r="G543"/>
  <c r="H543" s="1"/>
  <c r="C543"/>
  <c r="J543"/>
  <c r="C670"/>
  <c r="G670"/>
  <c r="H670" s="1"/>
  <c r="A670"/>
  <c r="B670"/>
  <c r="I670"/>
  <c r="J670"/>
  <c r="E670"/>
  <c r="F670" s="1"/>
  <c r="B679"/>
  <c r="J679"/>
  <c r="A679"/>
  <c r="E679"/>
  <c r="F679" s="1"/>
  <c r="G679"/>
  <c r="H679" s="1"/>
  <c r="I679"/>
  <c r="C679"/>
  <c r="I703"/>
  <c r="C703"/>
  <c r="J703"/>
  <c r="E703"/>
  <c r="F703" s="1"/>
  <c r="A703"/>
  <c r="G703"/>
  <c r="H703" s="1"/>
  <c r="B703"/>
  <c r="B711"/>
  <c r="A711"/>
  <c r="G711"/>
  <c r="H711" s="1"/>
  <c r="C711"/>
  <c r="J711"/>
  <c r="E711"/>
  <c r="F711" s="1"/>
  <c r="I711"/>
  <c r="C3294"/>
  <c r="E3294"/>
  <c r="F3294" s="1"/>
  <c r="A3294"/>
  <c r="J3294"/>
  <c r="B3294"/>
  <c r="G3294"/>
  <c r="H3294" s="1"/>
  <c r="I3294"/>
  <c r="G3302"/>
  <c r="H3302" s="1"/>
  <c r="C3302"/>
  <c r="B3302"/>
  <c r="I3302"/>
  <c r="E3302"/>
  <c r="F3302" s="1"/>
  <c r="J3302"/>
  <c r="A3302"/>
  <c r="C3207"/>
  <c r="J3207"/>
  <c r="I3207"/>
  <c r="E3207"/>
  <c r="F3207" s="1"/>
  <c r="A3207"/>
  <c r="G3207"/>
  <c r="H3207" s="1"/>
  <c r="B3207"/>
  <c r="A1304"/>
  <c r="G1304"/>
  <c r="H1304" s="1"/>
  <c r="I1304"/>
  <c r="E1304"/>
  <c r="F1304" s="1"/>
  <c r="B1304"/>
  <c r="J1304"/>
  <c r="C1304"/>
  <c r="E3422"/>
  <c r="F3422" s="1"/>
  <c r="A3422"/>
  <c r="G3422"/>
  <c r="H3422" s="1"/>
  <c r="C3422"/>
  <c r="J3422"/>
  <c r="B3422"/>
  <c r="I3422"/>
  <c r="A3430"/>
  <c r="G3430"/>
  <c r="H3430" s="1"/>
  <c r="I3430"/>
  <c r="C3430"/>
  <c r="E3430"/>
  <c r="F3430" s="1"/>
  <c r="B3430"/>
  <c r="J3430"/>
  <c r="C3326"/>
  <c r="A3326"/>
  <c r="E3326"/>
  <c r="F3326" s="1"/>
  <c r="B3326"/>
  <c r="J3326"/>
  <c r="I3326"/>
  <c r="G3326"/>
  <c r="H3326" s="1"/>
  <c r="C1823"/>
  <c r="B1823"/>
  <c r="E1823"/>
  <c r="F1823" s="1"/>
  <c r="A1823"/>
  <c r="J1823"/>
  <c r="G1823"/>
  <c r="H1823" s="1"/>
  <c r="I1823"/>
  <c r="G1854"/>
  <c r="H1854" s="1"/>
  <c r="C1854"/>
  <c r="A1854"/>
  <c r="J1854"/>
  <c r="I1854"/>
  <c r="B1854"/>
  <c r="E1854"/>
  <c r="F1854" s="1"/>
  <c r="I990"/>
  <c r="E990"/>
  <c r="F990" s="1"/>
  <c r="A990"/>
  <c r="J990"/>
  <c r="C990"/>
  <c r="B990"/>
  <c r="G990"/>
  <c r="H990" s="1"/>
  <c r="B894"/>
  <c r="E894"/>
  <c r="F894" s="1"/>
  <c r="I894"/>
  <c r="C894"/>
  <c r="J894"/>
  <c r="G894"/>
  <c r="H894" s="1"/>
  <c r="A894"/>
  <c r="G903"/>
  <c r="H903" s="1"/>
  <c r="I903"/>
  <c r="B903"/>
  <c r="A903"/>
  <c r="E903"/>
  <c r="F903" s="1"/>
  <c r="J903"/>
  <c r="C903"/>
  <c r="B94"/>
  <c r="I94"/>
  <c r="C94"/>
  <c r="J94"/>
  <c r="E94"/>
  <c r="F94" s="1"/>
  <c r="A94"/>
  <c r="G94"/>
  <c r="H94" s="1"/>
  <c r="G6"/>
  <c r="H6" s="1"/>
  <c r="B6"/>
  <c r="C6"/>
  <c r="I6"/>
  <c r="E6"/>
  <c r="F6" s="1"/>
  <c r="J6"/>
  <c r="A6"/>
  <c r="A2080"/>
  <c r="C2080"/>
  <c r="J2080"/>
  <c r="B2080"/>
  <c r="E2080"/>
  <c r="F2080" s="1"/>
  <c r="G2080"/>
  <c r="H2080" s="1"/>
  <c r="I2080"/>
  <c r="I2097"/>
  <c r="A2097"/>
  <c r="C2097"/>
  <c r="E2097"/>
  <c r="F2097" s="1"/>
  <c r="B2097"/>
  <c r="J2097"/>
  <c r="G2097"/>
  <c r="H2097" s="1"/>
  <c r="G2136"/>
  <c r="H2136" s="1"/>
  <c r="J2136"/>
  <c r="B2136"/>
  <c r="I2136"/>
  <c r="C2136"/>
  <c r="A2136"/>
  <c r="E2136"/>
  <c r="F2136" s="1"/>
  <c r="C425"/>
  <c r="A425"/>
  <c r="J425"/>
  <c r="G425"/>
  <c r="H425" s="1"/>
  <c r="B425"/>
  <c r="E425"/>
  <c r="F425" s="1"/>
  <c r="I425"/>
  <c r="B233"/>
  <c r="I233"/>
  <c r="J233"/>
  <c r="G233"/>
  <c r="H233" s="1"/>
  <c r="E233"/>
  <c r="F233" s="1"/>
  <c r="C233"/>
  <c r="A233"/>
  <c r="E2345"/>
  <c r="F2345" s="1"/>
  <c r="B2345"/>
  <c r="G2345"/>
  <c r="H2345" s="1"/>
  <c r="A2345"/>
  <c r="C2345"/>
  <c r="I2345"/>
  <c r="J2345"/>
  <c r="E489"/>
  <c r="F489" s="1"/>
  <c r="A489"/>
  <c r="I489"/>
  <c r="J489"/>
  <c r="C489"/>
  <c r="G489"/>
  <c r="H489" s="1"/>
  <c r="B489"/>
  <c r="G2375"/>
  <c r="H2375" s="1"/>
  <c r="A2375"/>
  <c r="I2375"/>
  <c r="B2375"/>
  <c r="E2375"/>
  <c r="F2375" s="1"/>
  <c r="J2375"/>
  <c r="C2375"/>
  <c r="G1502"/>
  <c r="H1502" s="1"/>
  <c r="E1502"/>
  <c r="F1502" s="1"/>
  <c r="A1502"/>
  <c r="I1502"/>
  <c r="J1502"/>
  <c r="B1502"/>
  <c r="C1502"/>
  <c r="C1510"/>
  <c r="I1510"/>
  <c r="A1510"/>
  <c r="B1510"/>
  <c r="G1510"/>
  <c r="H1510" s="1"/>
  <c r="E1510"/>
  <c r="F1510" s="1"/>
  <c r="J1510"/>
  <c r="B1415"/>
  <c r="C1415"/>
  <c r="I1415"/>
  <c r="J1415"/>
  <c r="E1415"/>
  <c r="F1415" s="1"/>
  <c r="A1415"/>
  <c r="G1415"/>
  <c r="H1415" s="1"/>
  <c r="I1470"/>
  <c r="J1470"/>
  <c r="C1470"/>
  <c r="B1470"/>
  <c r="A1470"/>
  <c r="G1470"/>
  <c r="H1470" s="1"/>
  <c r="E1470"/>
  <c r="F1470" s="1"/>
  <c r="J510"/>
  <c r="C510"/>
  <c r="E510"/>
  <c r="F510" s="1"/>
  <c r="A510"/>
  <c r="G510"/>
  <c r="H510" s="1"/>
  <c r="I510"/>
  <c r="B510"/>
  <c r="C518"/>
  <c r="I518"/>
  <c r="G518"/>
  <c r="H518" s="1"/>
  <c r="J518"/>
  <c r="B518"/>
  <c r="E518"/>
  <c r="F518" s="1"/>
  <c r="A518"/>
  <c r="B1070"/>
  <c r="G1070"/>
  <c r="H1070" s="1"/>
  <c r="E1070"/>
  <c r="F1070" s="1"/>
  <c r="I1070"/>
  <c r="A1070"/>
  <c r="J1070"/>
  <c r="C1070"/>
  <c r="C3019"/>
  <c r="G3019"/>
  <c r="H3019" s="1"/>
  <c r="J3019"/>
  <c r="A3019"/>
  <c r="I3019"/>
  <c r="E3019"/>
  <c r="F3019" s="1"/>
  <c r="B3019"/>
  <c r="A2198"/>
  <c r="G2198"/>
  <c r="H2198" s="1"/>
  <c r="J2198"/>
  <c r="B2198"/>
  <c r="C2198"/>
  <c r="E2198"/>
  <c r="F2198" s="1"/>
  <c r="I2198"/>
  <c r="C1315"/>
  <c r="G1315"/>
  <c r="H1315" s="1"/>
  <c r="E1315"/>
  <c r="F1315" s="1"/>
  <c r="B1315"/>
  <c r="A1315"/>
  <c r="I1315"/>
  <c r="J1315"/>
  <c r="E2738"/>
  <c r="F2738" s="1"/>
  <c r="C2738"/>
  <c r="G2738"/>
  <c r="H2738" s="1"/>
  <c r="B2738"/>
  <c r="J2738"/>
  <c r="A2738"/>
  <c r="I2738"/>
  <c r="A3241"/>
  <c r="G3241"/>
  <c r="H3241" s="1"/>
  <c r="E3241"/>
  <c r="F3241" s="1"/>
  <c r="J3241"/>
  <c r="C3241"/>
  <c r="I3241"/>
  <c r="B3241"/>
  <c r="A618"/>
  <c r="B618"/>
  <c r="J618"/>
  <c r="C618"/>
  <c r="G618"/>
  <c r="H618" s="1"/>
  <c r="I618"/>
  <c r="E618"/>
  <c r="F618" s="1"/>
  <c r="J1674"/>
  <c r="A1674"/>
  <c r="B1674"/>
  <c r="I1674"/>
  <c r="G1674"/>
  <c r="H1674" s="1"/>
  <c r="C1674"/>
  <c r="E1674"/>
  <c r="F1674" s="1"/>
  <c r="J655"/>
  <c r="I655"/>
  <c r="B655"/>
  <c r="G655"/>
  <c r="H655" s="1"/>
  <c r="A655"/>
  <c r="C655"/>
  <c r="E655"/>
  <c r="F655" s="1"/>
  <c r="J855"/>
  <c r="E855"/>
  <c r="F855" s="1"/>
  <c r="C855"/>
  <c r="G855"/>
  <c r="H855" s="1"/>
  <c r="A855"/>
  <c r="B855"/>
  <c r="I855"/>
  <c r="I2603"/>
  <c r="A2603"/>
  <c r="J2603"/>
  <c r="B2603"/>
  <c r="G2603"/>
  <c r="H2603" s="1"/>
  <c r="C2603"/>
  <c r="E2603"/>
  <c r="F2603" s="1"/>
  <c r="G1583"/>
  <c r="H1583" s="1"/>
  <c r="A1583"/>
  <c r="C1583"/>
  <c r="B1583"/>
  <c r="E1583"/>
  <c r="F1583" s="1"/>
  <c r="J1583"/>
  <c r="I1583"/>
  <c r="A1783"/>
  <c r="J1783"/>
  <c r="B1783"/>
  <c r="G1783"/>
  <c r="H1783" s="1"/>
  <c r="E1783"/>
  <c r="F1783" s="1"/>
  <c r="C1783"/>
  <c r="I1783"/>
  <c r="A3531"/>
  <c r="B3531"/>
  <c r="C3531"/>
  <c r="J3531"/>
  <c r="I3531"/>
  <c r="G3531"/>
  <c r="H3531" s="1"/>
  <c r="E3531"/>
  <c r="F3531" s="1"/>
  <c r="E2511"/>
  <c r="F2511" s="1"/>
  <c r="B2511"/>
  <c r="I2511"/>
  <c r="G2511"/>
  <c r="H2511" s="1"/>
  <c r="J2511"/>
  <c r="C2511"/>
  <c r="A2511"/>
  <c r="J2710"/>
  <c r="I2710"/>
  <c r="C2710"/>
  <c r="B2710"/>
  <c r="A2710"/>
  <c r="G2710"/>
  <c r="H2710" s="1"/>
  <c r="E2710"/>
  <c r="F2710" s="1"/>
  <c r="G3506"/>
  <c r="H3506" s="1"/>
  <c r="I3506"/>
  <c r="E3506"/>
  <c r="F3506" s="1"/>
  <c r="B3506"/>
  <c r="J3506"/>
  <c r="A3506"/>
  <c r="C3506"/>
  <c r="G2912"/>
  <c r="H2912" s="1"/>
  <c r="A2912"/>
  <c r="E2912"/>
  <c r="F2912" s="1"/>
  <c r="C2912"/>
  <c r="I2912"/>
  <c r="J2912"/>
  <c r="B2912"/>
  <c r="J587"/>
  <c r="E587"/>
  <c r="F587" s="1"/>
  <c r="G587"/>
  <c r="H587" s="1"/>
  <c r="B587"/>
  <c r="A587"/>
  <c r="C587"/>
  <c r="I587"/>
  <c r="C367"/>
  <c r="J367"/>
  <c r="B367"/>
  <c r="E367"/>
  <c r="F367" s="1"/>
  <c r="I367"/>
  <c r="A367"/>
  <c r="G367"/>
  <c r="H367" s="1"/>
  <c r="C2443"/>
  <c r="I2443"/>
  <c r="A2443"/>
  <c r="B2443"/>
  <c r="G2443"/>
  <c r="H2443" s="1"/>
  <c r="J2443"/>
  <c r="E2443"/>
  <c r="F2443" s="1"/>
  <c r="E1622"/>
  <c r="F1622" s="1"/>
  <c r="G1622"/>
  <c r="H1622" s="1"/>
  <c r="C1622"/>
  <c r="I1622"/>
  <c r="A1622"/>
  <c r="B1622"/>
  <c r="J1622"/>
  <c r="B2550"/>
  <c r="A2550"/>
  <c r="I2550"/>
  <c r="J2550"/>
  <c r="G2550"/>
  <c r="H2550" s="1"/>
  <c r="E2550"/>
  <c r="F2550" s="1"/>
  <c r="C2550"/>
  <c r="I2576"/>
  <c r="G2576"/>
  <c r="H2576" s="1"/>
  <c r="B2576"/>
  <c r="E2576"/>
  <c r="F2576" s="1"/>
  <c r="A2576"/>
  <c r="J2576"/>
  <c r="C2576"/>
  <c r="G3278"/>
  <c r="H3278" s="1"/>
  <c r="A3278"/>
  <c r="B3278"/>
  <c r="I3278"/>
  <c r="J3278"/>
  <c r="E3278"/>
  <c r="F3278" s="1"/>
  <c r="C3278"/>
  <c r="G3479"/>
  <c r="H3479" s="1"/>
  <c r="A3479"/>
  <c r="J3479"/>
  <c r="E3479"/>
  <c r="F3479" s="1"/>
  <c r="I3479"/>
  <c r="C3479"/>
  <c r="B3479"/>
  <c r="J405"/>
  <c r="B405"/>
  <c r="I405"/>
  <c r="G405"/>
  <c r="H405" s="1"/>
  <c r="C405"/>
  <c r="E405"/>
  <c r="F405" s="1"/>
  <c r="A405"/>
  <c r="A2882"/>
  <c r="B2882"/>
  <c r="J2882"/>
  <c r="I2882"/>
  <c r="G2882"/>
  <c r="H2882" s="1"/>
  <c r="E2882"/>
  <c r="F2882" s="1"/>
  <c r="C2882"/>
  <c r="E1260"/>
  <c r="F1260" s="1"/>
  <c r="G1260"/>
  <c r="H1260" s="1"/>
  <c r="B1260"/>
  <c r="A1260"/>
  <c r="C1260"/>
  <c r="J1260"/>
  <c r="I1260"/>
  <c r="I1460"/>
  <c r="J1460"/>
  <c r="G1460"/>
  <c r="H1460" s="1"/>
  <c r="C1460"/>
  <c r="E1460"/>
  <c r="F1460" s="1"/>
  <c r="A1460"/>
  <c r="B1460"/>
  <c r="B2189"/>
  <c r="G2189"/>
  <c r="H2189" s="1"/>
  <c r="C2189"/>
  <c r="I2189"/>
  <c r="A2189"/>
  <c r="E2189"/>
  <c r="F2189" s="1"/>
  <c r="J2189"/>
  <c r="B2388"/>
  <c r="I2388"/>
  <c r="G2388"/>
  <c r="H2388" s="1"/>
  <c r="A2388"/>
  <c r="J2388"/>
  <c r="E2388"/>
  <c r="F2388" s="1"/>
  <c r="C2388"/>
  <c r="G3465"/>
  <c r="H3465" s="1"/>
  <c r="B3465"/>
  <c r="E3465"/>
  <c r="F3465" s="1"/>
  <c r="C3465"/>
  <c r="I3465"/>
  <c r="A3465"/>
  <c r="J3465"/>
  <c r="J3418"/>
  <c r="C3418"/>
  <c r="I3418"/>
  <c r="G3418"/>
  <c r="H3418" s="1"/>
  <c r="E3418"/>
  <c r="F3418" s="1"/>
  <c r="A3418"/>
  <c r="B3418"/>
  <c r="E2030"/>
  <c r="F2030" s="1"/>
  <c r="B2030"/>
  <c r="A2030"/>
  <c r="I2030"/>
  <c r="G2030"/>
  <c r="H2030" s="1"/>
  <c r="J2030"/>
  <c r="C2030"/>
  <c r="J2192"/>
  <c r="C2192"/>
  <c r="I2192"/>
  <c r="A2192"/>
  <c r="E2192"/>
  <c r="F2192" s="1"/>
  <c r="B2192"/>
  <c r="G2192"/>
  <c r="H2192" s="1"/>
  <c r="B226"/>
  <c r="G226"/>
  <c r="H226" s="1"/>
  <c r="E226"/>
  <c r="F226" s="1"/>
  <c r="A226"/>
  <c r="C226"/>
  <c r="J226"/>
  <c r="I226"/>
  <c r="C825"/>
  <c r="A825"/>
  <c r="J825"/>
  <c r="I825"/>
  <c r="E825"/>
  <c r="F825" s="1"/>
  <c r="B825"/>
  <c r="G825"/>
  <c r="H825" s="1"/>
  <c r="A1154"/>
  <c r="B1154"/>
  <c r="G1154"/>
  <c r="H1154" s="1"/>
  <c r="C1154"/>
  <c r="J1154"/>
  <c r="E1154"/>
  <c r="F1154" s="1"/>
  <c r="I1154"/>
  <c r="C2681"/>
  <c r="B2681"/>
  <c r="J2681"/>
  <c r="I2681"/>
  <c r="E2681"/>
  <c r="F2681" s="1"/>
  <c r="G2681"/>
  <c r="H2681" s="1"/>
  <c r="A2681"/>
  <c r="C3073"/>
  <c r="G3073"/>
  <c r="H3073" s="1"/>
  <c r="B3073"/>
  <c r="E3073"/>
  <c r="F3073" s="1"/>
  <c r="A3073"/>
  <c r="I3073"/>
  <c r="J3073"/>
  <c r="C1388"/>
  <c r="A1388"/>
  <c r="J1388"/>
  <c r="B1388"/>
  <c r="E1388"/>
  <c r="F1388" s="1"/>
  <c r="I1388"/>
  <c r="G1388"/>
  <c r="H1388" s="1"/>
  <c r="E1588"/>
  <c r="F1588" s="1"/>
  <c r="C1588"/>
  <c r="A1588"/>
  <c r="G1588"/>
  <c r="H1588" s="1"/>
  <c r="B1588"/>
  <c r="I1588"/>
  <c r="J1588"/>
  <c r="I1856"/>
  <c r="C1856"/>
  <c r="E1856"/>
  <c r="F1856" s="1"/>
  <c r="A1856"/>
  <c r="B1856"/>
  <c r="J1856"/>
  <c r="G1856"/>
  <c r="H1856" s="1"/>
  <c r="E2798"/>
  <c r="F2798" s="1"/>
  <c r="A2798"/>
  <c r="I2798"/>
  <c r="C2798"/>
  <c r="G2798"/>
  <c r="H2798" s="1"/>
  <c r="B2798"/>
  <c r="J2798"/>
  <c r="J2998"/>
  <c r="C2998"/>
  <c r="I2998"/>
  <c r="G2998"/>
  <c r="H2998" s="1"/>
  <c r="E2998"/>
  <c r="F2998" s="1"/>
  <c r="B2998"/>
  <c r="A2998"/>
  <c r="J67"/>
  <c r="G67"/>
  <c r="H67" s="1"/>
  <c r="A67"/>
  <c r="I67"/>
  <c r="E67"/>
  <c r="F67" s="1"/>
  <c r="B67"/>
  <c r="C67"/>
  <c r="E504"/>
  <c r="F504" s="1"/>
  <c r="J504"/>
  <c r="I504"/>
  <c r="B504"/>
  <c r="A504"/>
  <c r="C504"/>
  <c r="G504"/>
  <c r="H504" s="1"/>
  <c r="I904"/>
  <c r="J904"/>
  <c r="A904"/>
  <c r="C904"/>
  <c r="E904"/>
  <c r="F904" s="1"/>
  <c r="B904"/>
  <c r="G904"/>
  <c r="H904" s="1"/>
  <c r="I994"/>
  <c r="G994"/>
  <c r="H994" s="1"/>
  <c r="J994"/>
  <c r="B994"/>
  <c r="E994"/>
  <c r="F994" s="1"/>
  <c r="A994"/>
  <c r="C994"/>
  <c r="B301"/>
  <c r="E301"/>
  <c r="F301" s="1"/>
  <c r="A301"/>
  <c r="G301"/>
  <c r="H301" s="1"/>
  <c r="J301"/>
  <c r="I301"/>
  <c r="C301"/>
  <c r="B500"/>
  <c r="A500"/>
  <c r="I500"/>
  <c r="J500"/>
  <c r="C500"/>
  <c r="G500"/>
  <c r="H500" s="1"/>
  <c r="E500"/>
  <c r="F500" s="1"/>
  <c r="J1505"/>
  <c r="B1505"/>
  <c r="C1505"/>
  <c r="A1505"/>
  <c r="E1505"/>
  <c r="F1505" s="1"/>
  <c r="G1505"/>
  <c r="H1505" s="1"/>
  <c r="I1505"/>
  <c r="G2156"/>
  <c r="H2156" s="1"/>
  <c r="B2156"/>
  <c r="C2156"/>
  <c r="E2156"/>
  <c r="F2156" s="1"/>
  <c r="A2156"/>
  <c r="I2156"/>
  <c r="J2156"/>
  <c r="I3085"/>
  <c r="A3085"/>
  <c r="J3085"/>
  <c r="E3085"/>
  <c r="F3085" s="1"/>
  <c r="C3085"/>
  <c r="B3085"/>
  <c r="G3085"/>
  <c r="H3085" s="1"/>
  <c r="G3284"/>
  <c r="H3284" s="1"/>
  <c r="B3284"/>
  <c r="A3284"/>
  <c r="E3284"/>
  <c r="F3284" s="1"/>
  <c r="J3284"/>
  <c r="I3284"/>
  <c r="C3284"/>
  <c r="B827"/>
  <c r="I827"/>
  <c r="A827"/>
  <c r="C827"/>
  <c r="E827"/>
  <c r="F827" s="1"/>
  <c r="J827"/>
  <c r="G827"/>
  <c r="H827" s="1"/>
  <c r="C1024"/>
  <c r="G1024"/>
  <c r="H1024" s="1"/>
  <c r="J1024"/>
  <c r="B1024"/>
  <c r="A1024"/>
  <c r="E1024"/>
  <c r="F1024" s="1"/>
  <c r="I1024"/>
  <c r="G1232"/>
  <c r="H1232" s="1"/>
  <c r="B1232"/>
  <c r="J1232"/>
  <c r="I1232"/>
  <c r="A1232"/>
  <c r="E1232"/>
  <c r="F1232" s="1"/>
  <c r="C1232"/>
  <c r="E2209"/>
  <c r="F2209" s="1"/>
  <c r="I2209"/>
  <c r="C2209"/>
  <c r="G2209"/>
  <c r="H2209" s="1"/>
  <c r="A2209"/>
  <c r="J2209"/>
  <c r="B2209"/>
  <c r="I1163"/>
  <c r="B1163"/>
  <c r="G1163"/>
  <c r="H1163" s="1"/>
  <c r="E1163"/>
  <c r="F1163" s="1"/>
  <c r="A1163"/>
  <c r="J1163"/>
  <c r="C1163"/>
  <c r="C722"/>
  <c r="E722"/>
  <c r="F722" s="1"/>
  <c r="G722"/>
  <c r="H722" s="1"/>
  <c r="A722"/>
  <c r="J722"/>
  <c r="B722"/>
  <c r="I722"/>
  <c r="G2228"/>
  <c r="H2228" s="1"/>
  <c r="A2228"/>
  <c r="E2228"/>
  <c r="F2228" s="1"/>
  <c r="C2228"/>
  <c r="B2228"/>
  <c r="I2228"/>
  <c r="J2228"/>
  <c r="B3144"/>
  <c r="G3144"/>
  <c r="H3144" s="1"/>
  <c r="C3144"/>
  <c r="J3144"/>
  <c r="A3144"/>
  <c r="E3144"/>
  <c r="F3144" s="1"/>
  <c r="I3144"/>
  <c r="B699"/>
  <c r="I699"/>
  <c r="E699"/>
  <c r="F699" s="1"/>
  <c r="C699"/>
  <c r="G699"/>
  <c r="H699" s="1"/>
  <c r="J699"/>
  <c r="A699"/>
  <c r="G577"/>
  <c r="H577" s="1"/>
  <c r="E577"/>
  <c r="F577" s="1"/>
  <c r="I577"/>
  <c r="A577"/>
  <c r="B577"/>
  <c r="J577"/>
  <c r="C577"/>
  <c r="I2609"/>
  <c r="E2609"/>
  <c r="F2609" s="1"/>
  <c r="J2609"/>
  <c r="C2609"/>
  <c r="G2609"/>
  <c r="H2609" s="1"/>
  <c r="A2609"/>
  <c r="B2609"/>
  <c r="B1490"/>
  <c r="A1490"/>
  <c r="G1490"/>
  <c r="H1490" s="1"/>
  <c r="I1490"/>
  <c r="C1490"/>
  <c r="J1490"/>
  <c r="E1490"/>
  <c r="F1490" s="1"/>
  <c r="C2419"/>
  <c r="E2419"/>
  <c r="F2419" s="1"/>
  <c r="G2419"/>
  <c r="H2419" s="1"/>
  <c r="I2419"/>
  <c r="A2419"/>
  <c r="B2419"/>
  <c r="J2419"/>
  <c r="E1882"/>
  <c r="F1882" s="1"/>
  <c r="I1882"/>
  <c r="C1882"/>
  <c r="A1882"/>
  <c r="B1882"/>
  <c r="G1882"/>
  <c r="H1882" s="1"/>
  <c r="J1882"/>
  <c r="I1007"/>
  <c r="A1007"/>
  <c r="C1007"/>
  <c r="B1007"/>
  <c r="G1007"/>
  <c r="H1007" s="1"/>
  <c r="J1007"/>
  <c r="E1007"/>
  <c r="F1007" s="1"/>
  <c r="I2063"/>
  <c r="G2063"/>
  <c r="H2063" s="1"/>
  <c r="C2063"/>
  <c r="B2063"/>
  <c r="E2063"/>
  <c r="F2063" s="1"/>
  <c r="A2063"/>
  <c r="J2063"/>
  <c r="J2263"/>
  <c r="B2263"/>
  <c r="E2263"/>
  <c r="F2263" s="1"/>
  <c r="G2263"/>
  <c r="H2263" s="1"/>
  <c r="I2263"/>
  <c r="A2263"/>
  <c r="C2263"/>
  <c r="C2990"/>
  <c r="E2990"/>
  <c r="F2990" s="1"/>
  <c r="A2990"/>
  <c r="I2990"/>
  <c r="G2990"/>
  <c r="H2990" s="1"/>
  <c r="B2990"/>
  <c r="J2990"/>
  <c r="C2232"/>
  <c r="E2232"/>
  <c r="F2232" s="1"/>
  <c r="B2232"/>
  <c r="I2232"/>
  <c r="G2232"/>
  <c r="H2232" s="1"/>
  <c r="J2232"/>
  <c r="A2232"/>
  <c r="G1986"/>
  <c r="H1986" s="1"/>
  <c r="A1986"/>
  <c r="B1986"/>
  <c r="C1986"/>
  <c r="E1986"/>
  <c r="F1986" s="1"/>
  <c r="J1986"/>
  <c r="I1986"/>
  <c r="C565"/>
  <c r="G565"/>
  <c r="H565" s="1"/>
  <c r="E565"/>
  <c r="F565" s="1"/>
  <c r="I565"/>
  <c r="J565"/>
  <c r="A565"/>
  <c r="B565"/>
  <c r="G1292"/>
  <c r="H1292" s="1"/>
  <c r="E1292"/>
  <c r="F1292" s="1"/>
  <c r="A1292"/>
  <c r="B1292"/>
  <c r="J1292"/>
  <c r="I1292"/>
  <c r="C1292"/>
  <c r="E1492"/>
  <c r="F1492" s="1"/>
  <c r="C1492"/>
  <c r="A1492"/>
  <c r="J1492"/>
  <c r="B1492"/>
  <c r="G1492"/>
  <c r="H1492" s="1"/>
  <c r="I1492"/>
  <c r="B2420"/>
  <c r="G2420"/>
  <c r="H2420" s="1"/>
  <c r="E2420"/>
  <c r="F2420" s="1"/>
  <c r="J2420"/>
  <c r="A2420"/>
  <c r="I2420"/>
  <c r="C2420"/>
  <c r="B2795"/>
  <c r="E2795"/>
  <c r="F2795" s="1"/>
  <c r="I2795"/>
  <c r="G2795"/>
  <c r="H2795" s="1"/>
  <c r="J2795"/>
  <c r="C2795"/>
  <c r="A2795"/>
  <c r="B1775"/>
  <c r="I1775"/>
  <c r="J1775"/>
  <c r="G1775"/>
  <c r="H1775" s="1"/>
  <c r="C1775"/>
  <c r="E1775"/>
  <c r="F1775" s="1"/>
  <c r="A1775"/>
  <c r="C2831"/>
  <c r="E2831"/>
  <c r="F2831" s="1"/>
  <c r="A2831"/>
  <c r="B2831"/>
  <c r="G2831"/>
  <c r="H2831" s="1"/>
  <c r="I2831"/>
  <c r="J2831"/>
  <c r="E3031"/>
  <c r="F3031" s="1"/>
  <c r="B3031"/>
  <c r="J3031"/>
  <c r="I3031"/>
  <c r="G3031"/>
  <c r="H3031" s="1"/>
  <c r="C3031"/>
  <c r="A3031"/>
  <c r="A3544"/>
  <c r="B3544"/>
  <c r="E3544"/>
  <c r="F3544" s="1"/>
  <c r="C3544"/>
  <c r="I3544"/>
  <c r="J3544"/>
  <c r="G3544"/>
  <c r="H3544" s="1"/>
  <c r="G312"/>
  <c r="H312" s="1"/>
  <c r="B312"/>
  <c r="I312"/>
  <c r="C312"/>
  <c r="A312"/>
  <c r="J312"/>
  <c r="E312"/>
  <c r="F312" s="1"/>
  <c r="B2169"/>
  <c r="E2169"/>
  <c r="F2169" s="1"/>
  <c r="C2169"/>
  <c r="A2169"/>
  <c r="G2169"/>
  <c r="H2169" s="1"/>
  <c r="J2169"/>
  <c r="I2169"/>
  <c r="G2569"/>
  <c r="H2569" s="1"/>
  <c r="E2569"/>
  <c r="F2569" s="1"/>
  <c r="A2569"/>
  <c r="C2569"/>
  <c r="I2569"/>
  <c r="J2569"/>
  <c r="B2569"/>
  <c r="B1699"/>
  <c r="G1699"/>
  <c r="H1699" s="1"/>
  <c r="I1699"/>
  <c r="E1699"/>
  <c r="F1699" s="1"/>
  <c r="J1699"/>
  <c r="C1699"/>
  <c r="A1699"/>
  <c r="A77"/>
  <c r="G77"/>
  <c r="H77" s="1"/>
  <c r="C77"/>
  <c r="J77"/>
  <c r="E77"/>
  <c r="F77" s="1"/>
  <c r="B77"/>
  <c r="I77"/>
  <c r="B276"/>
  <c r="J276"/>
  <c r="A276"/>
  <c r="E276"/>
  <c r="F276" s="1"/>
  <c r="I276"/>
  <c r="C276"/>
  <c r="G276"/>
  <c r="H276" s="1"/>
  <c r="I2754"/>
  <c r="E2754"/>
  <c r="F2754" s="1"/>
  <c r="G2754"/>
  <c r="H2754" s="1"/>
  <c r="C2754"/>
  <c r="A2754"/>
  <c r="J2754"/>
  <c r="B2754"/>
  <c r="E1332"/>
  <c r="F1332" s="1"/>
  <c r="A1332"/>
  <c r="I1332"/>
  <c r="C1332"/>
  <c r="G1332"/>
  <c r="H1332" s="1"/>
  <c r="J1332"/>
  <c r="B1332"/>
  <c r="A1216"/>
  <c r="J1216"/>
  <c r="E1216"/>
  <c r="F1216" s="1"/>
  <c r="G1216"/>
  <c r="H1216" s="1"/>
  <c r="B1216"/>
  <c r="I1216"/>
  <c r="C1216"/>
  <c r="E2261"/>
  <c r="F2261" s="1"/>
  <c r="I2261"/>
  <c r="A2261"/>
  <c r="C2261"/>
  <c r="G2261"/>
  <c r="H2261" s="1"/>
  <c r="B2261"/>
  <c r="J2261"/>
  <c r="C3209"/>
  <c r="B3209"/>
  <c r="A3209"/>
  <c r="I3209"/>
  <c r="G3209"/>
  <c r="H3209" s="1"/>
  <c r="E3209"/>
  <c r="F3209" s="1"/>
  <c r="J3209"/>
  <c r="A2989"/>
  <c r="B2989"/>
  <c r="J2989"/>
  <c r="G2989"/>
  <c r="H2989" s="1"/>
  <c r="C2989"/>
  <c r="E2989"/>
  <c r="F2989" s="1"/>
  <c r="I2989"/>
  <c r="J3189"/>
  <c r="C3189"/>
  <c r="E3189"/>
  <c r="F3189" s="1"/>
  <c r="A3189"/>
  <c r="G3189"/>
  <c r="H3189" s="1"/>
  <c r="I3189"/>
  <c r="B3189"/>
  <c r="I146"/>
  <c r="J146"/>
  <c r="C146"/>
  <c r="G146"/>
  <c r="H146" s="1"/>
  <c r="A146"/>
  <c r="B146"/>
  <c r="E146"/>
  <c r="F146" s="1"/>
  <c r="G1202"/>
  <c r="H1202" s="1"/>
  <c r="C1202"/>
  <c r="I1202"/>
  <c r="A1202"/>
  <c r="J1202"/>
  <c r="E1202"/>
  <c r="F1202" s="1"/>
  <c r="B1202"/>
  <c r="C2130"/>
  <c r="G2130"/>
  <c r="H2130" s="1"/>
  <c r="B2130"/>
  <c r="I2130"/>
  <c r="J2130"/>
  <c r="E2130"/>
  <c r="F2130" s="1"/>
  <c r="A2130"/>
  <c r="C138"/>
  <c r="G138"/>
  <c r="H138" s="1"/>
  <c r="E138"/>
  <c r="F138" s="1"/>
  <c r="I138"/>
  <c r="B138"/>
  <c r="A138"/>
  <c r="J138"/>
  <c r="B247"/>
  <c r="I247"/>
  <c r="G247"/>
  <c r="H247" s="1"/>
  <c r="E247"/>
  <c r="F247" s="1"/>
  <c r="J247"/>
  <c r="C247"/>
  <c r="A247"/>
  <c r="J1994"/>
  <c r="E1994"/>
  <c r="F1994" s="1"/>
  <c r="C1994"/>
  <c r="B1994"/>
  <c r="I1994"/>
  <c r="A1994"/>
  <c r="G1994"/>
  <c r="H1994" s="1"/>
  <c r="B974"/>
  <c r="E974"/>
  <c r="F974" s="1"/>
  <c r="C974"/>
  <c r="A974"/>
  <c r="I974"/>
  <c r="G974"/>
  <c r="H974" s="1"/>
  <c r="J974"/>
  <c r="G1175"/>
  <c r="H1175" s="1"/>
  <c r="J1175"/>
  <c r="A1175"/>
  <c r="B1175"/>
  <c r="I1175"/>
  <c r="C1175"/>
  <c r="E1175"/>
  <c r="F1175" s="1"/>
  <c r="B914"/>
  <c r="A914"/>
  <c r="G914"/>
  <c r="H914" s="1"/>
  <c r="I914"/>
  <c r="J914"/>
  <c r="E914"/>
  <c r="F914" s="1"/>
  <c r="C914"/>
  <c r="E1971"/>
  <c r="F1971" s="1"/>
  <c r="G1971"/>
  <c r="H1971" s="1"/>
  <c r="A1971"/>
  <c r="I1971"/>
  <c r="J1971"/>
  <c r="B1971"/>
  <c r="C1971"/>
  <c r="J2899"/>
  <c r="B2899"/>
  <c r="E2899"/>
  <c r="F2899" s="1"/>
  <c r="G2899"/>
  <c r="H2899" s="1"/>
  <c r="C2899"/>
  <c r="A2899"/>
  <c r="I2899"/>
  <c r="J906"/>
  <c r="C906"/>
  <c r="E906"/>
  <c r="F906" s="1"/>
  <c r="B906"/>
  <c r="I906"/>
  <c r="G906"/>
  <c r="H906" s="1"/>
  <c r="A906"/>
  <c r="I1014"/>
  <c r="J1014"/>
  <c r="A1014"/>
  <c r="B1014"/>
  <c r="C1014"/>
  <c r="G1014"/>
  <c r="H1014" s="1"/>
  <c r="E1014"/>
  <c r="F1014" s="1"/>
  <c r="B2763"/>
  <c r="I2763"/>
  <c r="G2763"/>
  <c r="H2763" s="1"/>
  <c r="E2763"/>
  <c r="F2763" s="1"/>
  <c r="C2763"/>
  <c r="J2763"/>
  <c r="A2763"/>
  <c r="I2820"/>
  <c r="C2820"/>
  <c r="J2820"/>
  <c r="G2820"/>
  <c r="H2820" s="1"/>
  <c r="A2820"/>
  <c r="E2820"/>
  <c r="F2820" s="1"/>
  <c r="B2820"/>
  <c r="G2844"/>
  <c r="H2844" s="1"/>
  <c r="E2844"/>
  <c r="F2844" s="1"/>
  <c r="I2844"/>
  <c r="A2844"/>
  <c r="J2844"/>
  <c r="B2844"/>
  <c r="C2844"/>
  <c r="A1980"/>
  <c r="I1980"/>
  <c r="E1980"/>
  <c r="F1980" s="1"/>
  <c r="J1980"/>
  <c r="G1980"/>
  <c r="H1980" s="1"/>
  <c r="C1980"/>
  <c r="B1980"/>
  <c r="C1989"/>
  <c r="A1989"/>
  <c r="I1989"/>
  <c r="J1989"/>
  <c r="B1989"/>
  <c r="G1989"/>
  <c r="H1989" s="1"/>
  <c r="E1989"/>
  <c r="F1989" s="1"/>
  <c r="E1893"/>
  <c r="F1893" s="1"/>
  <c r="G1893"/>
  <c r="H1893" s="1"/>
  <c r="B1893"/>
  <c r="I1893"/>
  <c r="C1893"/>
  <c r="J1893"/>
  <c r="A1893"/>
  <c r="C2949"/>
  <c r="B2949"/>
  <c r="J2949"/>
  <c r="I2949"/>
  <c r="G2949"/>
  <c r="H2949" s="1"/>
  <c r="E2949"/>
  <c r="F2949" s="1"/>
  <c r="A2949"/>
  <c r="B2981"/>
  <c r="G2981"/>
  <c r="H2981" s="1"/>
  <c r="C2981"/>
  <c r="I2981"/>
  <c r="A2981"/>
  <c r="E2981"/>
  <c r="F2981" s="1"/>
  <c r="J2981"/>
  <c r="B2108"/>
  <c r="G2108"/>
  <c r="H2108" s="1"/>
  <c r="E2108"/>
  <c r="F2108" s="1"/>
  <c r="J2108"/>
  <c r="C2108"/>
  <c r="I2108"/>
  <c r="A2108"/>
  <c r="G2117"/>
  <c r="H2117" s="1"/>
  <c r="C2117"/>
  <c r="A2117"/>
  <c r="J2117"/>
  <c r="B2117"/>
  <c r="I2117"/>
  <c r="E2117"/>
  <c r="F2117" s="1"/>
  <c r="J2013"/>
  <c r="C2013"/>
  <c r="E2013"/>
  <c r="F2013" s="1"/>
  <c r="G2013"/>
  <c r="H2013" s="1"/>
  <c r="B2013"/>
  <c r="I2013"/>
  <c r="A2013"/>
  <c r="E509"/>
  <c r="F509" s="1"/>
  <c r="G509"/>
  <c r="H509" s="1"/>
  <c r="I509"/>
  <c r="C509"/>
  <c r="A509"/>
  <c r="B509"/>
  <c r="J509"/>
  <c r="I541"/>
  <c r="E541"/>
  <c r="F541" s="1"/>
  <c r="C541"/>
  <c r="B541"/>
  <c r="G541"/>
  <c r="H541" s="1"/>
  <c r="A541"/>
  <c r="J541"/>
  <c r="E2984"/>
  <c r="F2984" s="1"/>
  <c r="J2984"/>
  <c r="C2984"/>
  <c r="I2984"/>
  <c r="A2984"/>
  <c r="G2984"/>
  <c r="H2984" s="1"/>
  <c r="B2984"/>
  <c r="C2776"/>
  <c r="E2776"/>
  <c r="F2776" s="1"/>
  <c r="A2776"/>
  <c r="J2776"/>
  <c r="B2776"/>
  <c r="G2776"/>
  <c r="H2776" s="1"/>
  <c r="I2776"/>
  <c r="B2793"/>
  <c r="J2793"/>
  <c r="C2793"/>
  <c r="A2793"/>
  <c r="G2793"/>
  <c r="H2793" s="1"/>
  <c r="I2793"/>
  <c r="E2793"/>
  <c r="F2793" s="1"/>
  <c r="B2905"/>
  <c r="I2905"/>
  <c r="A2905"/>
  <c r="C2905"/>
  <c r="G2905"/>
  <c r="H2905" s="1"/>
  <c r="J2905"/>
  <c r="E2905"/>
  <c r="F2905" s="1"/>
  <c r="J985"/>
  <c r="I985"/>
  <c r="E985"/>
  <c r="F985" s="1"/>
  <c r="G985"/>
  <c r="H985" s="1"/>
  <c r="A985"/>
  <c r="C985"/>
  <c r="B985"/>
  <c r="E1001"/>
  <c r="F1001" s="1"/>
  <c r="J1001"/>
  <c r="I1001"/>
  <c r="A1001"/>
  <c r="G1001"/>
  <c r="H1001" s="1"/>
  <c r="B1001"/>
  <c r="C1001"/>
  <c r="B3325"/>
  <c r="I3325"/>
  <c r="E3325"/>
  <c r="F3325" s="1"/>
  <c r="C3325"/>
  <c r="J3325"/>
  <c r="G3325"/>
  <c r="H3325" s="1"/>
  <c r="A3325"/>
  <c r="G3333"/>
  <c r="H3333" s="1"/>
  <c r="J3333"/>
  <c r="B3333"/>
  <c r="I3333"/>
  <c r="A3333"/>
  <c r="E3333"/>
  <c r="F3333" s="1"/>
  <c r="C3333"/>
  <c r="C3452"/>
  <c r="A3452"/>
  <c r="I3452"/>
  <c r="B3452"/>
  <c r="J3452"/>
  <c r="G3452"/>
  <c r="H3452" s="1"/>
  <c r="E3452"/>
  <c r="F3452" s="1"/>
  <c r="C3485"/>
  <c r="J3485"/>
  <c r="A3485"/>
  <c r="E3485"/>
  <c r="F3485" s="1"/>
  <c r="G3485"/>
  <c r="H3485" s="1"/>
  <c r="B3485"/>
  <c r="I3485"/>
  <c r="B2629"/>
  <c r="J2629"/>
  <c r="C2629"/>
  <c r="E2629"/>
  <c r="F2629" s="1"/>
  <c r="A2629"/>
  <c r="G2629"/>
  <c r="H2629" s="1"/>
  <c r="I2629"/>
  <c r="I1020"/>
  <c r="C1020"/>
  <c r="E1020"/>
  <c r="F1020" s="1"/>
  <c r="G1020"/>
  <c r="H1020" s="1"/>
  <c r="J1020"/>
  <c r="A1020"/>
  <c r="B1020"/>
  <c r="J1053"/>
  <c r="A1053"/>
  <c r="E1053"/>
  <c r="F1053" s="1"/>
  <c r="B1053"/>
  <c r="C1053"/>
  <c r="I1053"/>
  <c r="G1053"/>
  <c r="H1053" s="1"/>
  <c r="G196"/>
  <c r="H196" s="1"/>
  <c r="A196"/>
  <c r="B196"/>
  <c r="C196"/>
  <c r="E196"/>
  <c r="F196" s="1"/>
  <c r="J196"/>
  <c r="I196"/>
  <c r="A93"/>
  <c r="B93"/>
  <c r="G93"/>
  <c r="H93" s="1"/>
  <c r="E93"/>
  <c r="F93" s="1"/>
  <c r="C93"/>
  <c r="I93"/>
  <c r="J93"/>
  <c r="I125"/>
  <c r="G125"/>
  <c r="H125" s="1"/>
  <c r="E125"/>
  <c r="F125" s="1"/>
  <c r="B125"/>
  <c r="J125"/>
  <c r="C125"/>
  <c r="A125"/>
  <c r="I2201"/>
  <c r="G2201"/>
  <c r="H2201" s="1"/>
  <c r="B2201"/>
  <c r="E2201"/>
  <c r="F2201" s="1"/>
  <c r="J2201"/>
  <c r="A2201"/>
  <c r="C2201"/>
  <c r="B2008"/>
  <c r="I2008"/>
  <c r="C2008"/>
  <c r="G2008"/>
  <c r="H2008" s="1"/>
  <c r="A2008"/>
  <c r="E2008"/>
  <c r="F2008" s="1"/>
  <c r="J2008"/>
  <c r="J2800"/>
  <c r="I2800"/>
  <c r="G2800"/>
  <c r="H2800" s="1"/>
  <c r="C2800"/>
  <c r="B2800"/>
  <c r="E2800"/>
  <c r="F2800" s="1"/>
  <c r="A2800"/>
  <c r="E547"/>
  <c r="F547" s="1"/>
  <c r="B547"/>
  <c r="C547"/>
  <c r="A547"/>
  <c r="I547"/>
  <c r="J547"/>
  <c r="G547"/>
  <c r="H547" s="1"/>
  <c r="B2771"/>
  <c r="G2771"/>
  <c r="H2771" s="1"/>
  <c r="E2771"/>
  <c r="F2771" s="1"/>
  <c r="I2771"/>
  <c r="A2771"/>
  <c r="C2771"/>
  <c r="J2771"/>
  <c r="A1377"/>
  <c r="G1377"/>
  <c r="H1377" s="1"/>
  <c r="J1377"/>
  <c r="C1377"/>
  <c r="I1377"/>
  <c r="E1377"/>
  <c r="F1377" s="1"/>
  <c r="B1377"/>
  <c r="C3021"/>
  <c r="A3021"/>
  <c r="E3021"/>
  <c r="F3021" s="1"/>
  <c r="J3021"/>
  <c r="B3021"/>
  <c r="I3021"/>
  <c r="G3021"/>
  <c r="H3021" s="1"/>
  <c r="J891"/>
  <c r="A891"/>
  <c r="I891"/>
  <c r="G891"/>
  <c r="H891" s="1"/>
  <c r="E891"/>
  <c r="F891" s="1"/>
  <c r="C891"/>
  <c r="B891"/>
  <c r="E1818"/>
  <c r="F1818" s="1"/>
  <c r="J1818"/>
  <c r="I1818"/>
  <c r="B1818"/>
  <c r="C1818"/>
  <c r="A1818"/>
  <c r="G1818"/>
  <c r="H1818" s="1"/>
  <c r="I754"/>
  <c r="A754"/>
  <c r="J754"/>
  <c r="C754"/>
  <c r="E754"/>
  <c r="F754" s="1"/>
  <c r="G754"/>
  <c r="H754" s="1"/>
  <c r="B754"/>
  <c r="E2610"/>
  <c r="F2610" s="1"/>
  <c r="B2610"/>
  <c r="C2610"/>
  <c r="A2610"/>
  <c r="G2610"/>
  <c r="H2610" s="1"/>
  <c r="J2610"/>
  <c r="I2610"/>
  <c r="J3539"/>
  <c r="E3539"/>
  <c r="F3539" s="1"/>
  <c r="I3539"/>
  <c r="B3539"/>
  <c r="G3539"/>
  <c r="H3539" s="1"/>
  <c r="C3539"/>
  <c r="A3539"/>
  <c r="I3255"/>
  <c r="B3255"/>
  <c r="G3255"/>
  <c r="H3255" s="1"/>
  <c r="E3255"/>
  <c r="F3255" s="1"/>
  <c r="A3255"/>
  <c r="J3255"/>
  <c r="C3255"/>
  <c r="C1016"/>
  <c r="G1016"/>
  <c r="H1016" s="1"/>
  <c r="E1016"/>
  <c r="F1016" s="1"/>
  <c r="A1016"/>
  <c r="J1016"/>
  <c r="B1016"/>
  <c r="I1016"/>
  <c r="A1250"/>
  <c r="B1250"/>
  <c r="G1250"/>
  <c r="H1250" s="1"/>
  <c r="I1250"/>
  <c r="J1250"/>
  <c r="C1250"/>
  <c r="E1250"/>
  <c r="F1250" s="1"/>
  <c r="C3265"/>
  <c r="I3265"/>
  <c r="A3265"/>
  <c r="B3265"/>
  <c r="J3265"/>
  <c r="E3265"/>
  <c r="F3265" s="1"/>
  <c r="G3265"/>
  <c r="H3265" s="1"/>
  <c r="C2179"/>
  <c r="I2179"/>
  <c r="B2179"/>
  <c r="G2179"/>
  <c r="H2179" s="1"/>
  <c r="A2179"/>
  <c r="E2179"/>
  <c r="F2179" s="1"/>
  <c r="J2179"/>
  <c r="E2978"/>
  <c r="F2978" s="1"/>
  <c r="I2978"/>
  <c r="A2978"/>
  <c r="G2978"/>
  <c r="H2978" s="1"/>
  <c r="C2978"/>
  <c r="B2978"/>
  <c r="J2978"/>
  <c r="B1357"/>
  <c r="I1357"/>
  <c r="C1357"/>
  <c r="G1357"/>
  <c r="H1357" s="1"/>
  <c r="J1357"/>
  <c r="A1357"/>
  <c r="E1357"/>
  <c r="F1357" s="1"/>
  <c r="J2048"/>
  <c r="E2048"/>
  <c r="F2048" s="1"/>
  <c r="C2048"/>
  <c r="B2048"/>
  <c r="I2048"/>
  <c r="A2048"/>
  <c r="G2048"/>
  <c r="H2048" s="1"/>
  <c r="E2613"/>
  <c r="F2613" s="1"/>
  <c r="A2613"/>
  <c r="C2613"/>
  <c r="J2613"/>
  <c r="G2613"/>
  <c r="H2613" s="1"/>
  <c r="I2613"/>
  <c r="B2613"/>
  <c r="J155"/>
  <c r="G155"/>
  <c r="H155" s="1"/>
  <c r="A155"/>
  <c r="B155"/>
  <c r="C155"/>
  <c r="I155"/>
  <c r="E155"/>
  <c r="F155" s="1"/>
  <c r="G1083"/>
  <c r="H1083" s="1"/>
  <c r="I1083"/>
  <c r="B1083"/>
  <c r="E1083"/>
  <c r="F1083" s="1"/>
  <c r="C1083"/>
  <c r="J1083"/>
  <c r="A1083"/>
  <c r="B840"/>
  <c r="E840"/>
  <c r="F840" s="1"/>
  <c r="G840"/>
  <c r="H840" s="1"/>
  <c r="C840"/>
  <c r="J840"/>
  <c r="I840"/>
  <c r="A840"/>
  <c r="C1091"/>
  <c r="J1091"/>
  <c r="A1091"/>
  <c r="I1091"/>
  <c r="E1091"/>
  <c r="F1091" s="1"/>
  <c r="G1091"/>
  <c r="H1091" s="1"/>
  <c r="B1091"/>
  <c r="B2553"/>
  <c r="G2553"/>
  <c r="H2553" s="1"/>
  <c r="J2553"/>
  <c r="I2553"/>
  <c r="A2553"/>
  <c r="C2553"/>
  <c r="E2553"/>
  <c r="F2553" s="1"/>
  <c r="C2953"/>
  <c r="B2953"/>
  <c r="G2953"/>
  <c r="H2953" s="1"/>
  <c r="J2953"/>
  <c r="A2953"/>
  <c r="E2953"/>
  <c r="F2953" s="1"/>
  <c r="I2953"/>
  <c r="G2018"/>
  <c r="H2018" s="1"/>
  <c r="I2018"/>
  <c r="E2018"/>
  <c r="F2018" s="1"/>
  <c r="J2018"/>
  <c r="C2018"/>
  <c r="A2018"/>
  <c r="B2018"/>
  <c r="G596"/>
  <c r="H596" s="1"/>
  <c r="I596"/>
  <c r="J596"/>
  <c r="E596"/>
  <c r="F596" s="1"/>
  <c r="A596"/>
  <c r="B596"/>
  <c r="C596"/>
  <c r="I2947"/>
  <c r="B2947"/>
  <c r="G2947"/>
  <c r="H2947" s="1"/>
  <c r="J2947"/>
  <c r="E2947"/>
  <c r="F2947" s="1"/>
  <c r="A2947"/>
  <c r="C2947"/>
  <c r="B2125"/>
  <c r="C2125"/>
  <c r="E2125"/>
  <c r="F2125" s="1"/>
  <c r="I2125"/>
  <c r="G2125"/>
  <c r="H2125" s="1"/>
  <c r="A2125"/>
  <c r="J2125"/>
  <c r="G923"/>
  <c r="H923" s="1"/>
  <c r="J923"/>
  <c r="A923"/>
  <c r="C923"/>
  <c r="B923"/>
  <c r="I923"/>
  <c r="E923"/>
  <c r="F923" s="1"/>
  <c r="A1424"/>
  <c r="C1424"/>
  <c r="J1424"/>
  <c r="I1424"/>
  <c r="G1424"/>
  <c r="H1424" s="1"/>
  <c r="E1424"/>
  <c r="F1424" s="1"/>
  <c r="B1424"/>
  <c r="A3321"/>
  <c r="G3321"/>
  <c r="H3321" s="1"/>
  <c r="J3321"/>
  <c r="E3321"/>
  <c r="F3321" s="1"/>
  <c r="I3321"/>
  <c r="B3321"/>
  <c r="C3321"/>
  <c r="A858"/>
  <c r="I858"/>
  <c r="J858"/>
  <c r="C858"/>
  <c r="B858"/>
  <c r="G858"/>
  <c r="H858" s="1"/>
  <c r="E858"/>
  <c r="F858" s="1"/>
  <c r="B2194"/>
  <c r="C2194"/>
  <c r="E2194"/>
  <c r="F2194" s="1"/>
  <c r="G2194"/>
  <c r="H2194" s="1"/>
  <c r="I2194"/>
  <c r="J2194"/>
  <c r="A2194"/>
  <c r="I3250"/>
  <c r="C3250"/>
  <c r="J3250"/>
  <c r="A3250"/>
  <c r="E3250"/>
  <c r="F3250" s="1"/>
  <c r="G3250"/>
  <c r="H3250" s="1"/>
  <c r="B3250"/>
  <c r="E111"/>
  <c r="F111" s="1"/>
  <c r="J111"/>
  <c r="C111"/>
  <c r="I111"/>
  <c r="B111"/>
  <c r="A111"/>
  <c r="G111"/>
  <c r="H111" s="1"/>
  <c r="A2294"/>
  <c r="I2294"/>
  <c r="G2294"/>
  <c r="H2294" s="1"/>
  <c r="B2294"/>
  <c r="J2294"/>
  <c r="C2294"/>
  <c r="E2294"/>
  <c r="F2294" s="1"/>
  <c r="C3022"/>
  <c r="A3022"/>
  <c r="G3022"/>
  <c r="H3022" s="1"/>
  <c r="J3022"/>
  <c r="I3022"/>
  <c r="E3022"/>
  <c r="F3022" s="1"/>
  <c r="B3022"/>
  <c r="B78"/>
  <c r="E78"/>
  <c r="F78" s="1"/>
  <c r="I78"/>
  <c r="J78"/>
  <c r="C78"/>
  <c r="G78"/>
  <c r="H78" s="1"/>
  <c r="A78"/>
  <c r="J278"/>
  <c r="B278"/>
  <c r="C278"/>
  <c r="E278"/>
  <c r="F278" s="1"/>
  <c r="I278"/>
  <c r="A278"/>
  <c r="G278"/>
  <c r="H278" s="1"/>
  <c r="J1898"/>
  <c r="E1898"/>
  <c r="F1898" s="1"/>
  <c r="A1898"/>
  <c r="C1898"/>
  <c r="I1898"/>
  <c r="B1898"/>
  <c r="G1898"/>
  <c r="H1898" s="1"/>
  <c r="A879"/>
  <c r="E879"/>
  <c r="F879" s="1"/>
  <c r="J879"/>
  <c r="G879"/>
  <c r="H879" s="1"/>
  <c r="B879"/>
  <c r="I879"/>
  <c r="C879"/>
  <c r="C2954"/>
  <c r="B2954"/>
  <c r="E2954"/>
  <c r="F2954" s="1"/>
  <c r="J2954"/>
  <c r="I2954"/>
  <c r="A2954"/>
  <c r="G2954"/>
  <c r="H2954" s="1"/>
  <c r="I1935"/>
  <c r="G1935"/>
  <c r="H1935" s="1"/>
  <c r="B1935"/>
  <c r="C1935"/>
  <c r="J1935"/>
  <c r="A1935"/>
  <c r="E1935"/>
  <c r="F1935" s="1"/>
  <c r="C2134"/>
  <c r="B2134"/>
  <c r="I2134"/>
  <c r="A2134"/>
  <c r="J2134"/>
  <c r="G2134"/>
  <c r="H2134" s="1"/>
  <c r="E2134"/>
  <c r="F2134" s="1"/>
  <c r="E1744"/>
  <c r="F1744" s="1"/>
  <c r="G1744"/>
  <c r="H1744" s="1"/>
  <c r="C1744"/>
  <c r="J1744"/>
  <c r="I1744"/>
  <c r="A1744"/>
  <c r="B1744"/>
  <c r="B3062"/>
  <c r="G3062"/>
  <c r="H3062" s="1"/>
  <c r="A3062"/>
  <c r="J3062"/>
  <c r="I3062"/>
  <c r="E3062"/>
  <c r="F3062" s="1"/>
  <c r="C3062"/>
  <c r="E377"/>
  <c r="F377" s="1"/>
  <c r="G377"/>
  <c r="H377" s="1"/>
  <c r="J377"/>
  <c r="C377"/>
  <c r="B377"/>
  <c r="I377"/>
  <c r="A377"/>
  <c r="G864"/>
  <c r="H864" s="1"/>
  <c r="E864"/>
  <c r="F864" s="1"/>
  <c r="I864"/>
  <c r="C864"/>
  <c r="B864"/>
  <c r="J864"/>
  <c r="A864"/>
  <c r="B880"/>
  <c r="G880"/>
  <c r="H880" s="1"/>
  <c r="I880"/>
  <c r="J880"/>
  <c r="C880"/>
  <c r="E880"/>
  <c r="F880" s="1"/>
  <c r="A880"/>
  <c r="I688"/>
  <c r="B688"/>
  <c r="A688"/>
  <c r="J688"/>
  <c r="E688"/>
  <c r="F688" s="1"/>
  <c r="C688"/>
  <c r="G688"/>
  <c r="H688" s="1"/>
  <c r="G1137"/>
  <c r="H1137" s="1"/>
  <c r="I1137"/>
  <c r="E1137"/>
  <c r="F1137" s="1"/>
  <c r="C1137"/>
  <c r="J1137"/>
  <c r="B1137"/>
  <c r="A1137"/>
  <c r="G929"/>
  <c r="H929" s="1"/>
  <c r="E929"/>
  <c r="F929" s="1"/>
  <c r="B929"/>
  <c r="C929"/>
  <c r="J929"/>
  <c r="A929"/>
  <c r="I929"/>
  <c r="I945"/>
  <c r="C945"/>
  <c r="B945"/>
  <c r="J945"/>
  <c r="A945"/>
  <c r="E945"/>
  <c r="F945" s="1"/>
  <c r="G945"/>
  <c r="H945" s="1"/>
  <c r="E2565"/>
  <c r="F2565" s="1"/>
  <c r="J2565"/>
  <c r="I2565"/>
  <c r="G2565"/>
  <c r="H2565" s="1"/>
  <c r="A2565"/>
  <c r="C2565"/>
  <c r="B2565"/>
  <c r="J2588"/>
  <c r="A2588"/>
  <c r="E2588"/>
  <c r="F2588" s="1"/>
  <c r="B2588"/>
  <c r="C2588"/>
  <c r="G2588"/>
  <c r="H2588" s="1"/>
  <c r="I2588"/>
  <c r="E1733"/>
  <c r="F1733" s="1"/>
  <c r="J1733"/>
  <c r="B1733"/>
  <c r="C1733"/>
  <c r="A1733"/>
  <c r="I1733"/>
  <c r="G1733"/>
  <c r="H1733" s="1"/>
  <c r="G1636"/>
  <c r="H1636" s="1"/>
  <c r="J1636"/>
  <c r="I1636"/>
  <c r="C1636"/>
  <c r="E1636"/>
  <c r="F1636" s="1"/>
  <c r="A1636"/>
  <c r="B1636"/>
  <c r="E1660"/>
  <c r="F1660" s="1"/>
  <c r="G1660"/>
  <c r="H1660" s="1"/>
  <c r="A1660"/>
  <c r="C1660"/>
  <c r="B1660"/>
  <c r="I1660"/>
  <c r="J1660"/>
  <c r="B1692"/>
  <c r="I1692"/>
  <c r="G1692"/>
  <c r="H1692" s="1"/>
  <c r="C1692"/>
  <c r="J1692"/>
  <c r="E1692"/>
  <c r="F1692" s="1"/>
  <c r="A1692"/>
  <c r="J732"/>
  <c r="B732"/>
  <c r="G732"/>
  <c r="H732" s="1"/>
  <c r="E732"/>
  <c r="F732" s="1"/>
  <c r="A732"/>
  <c r="C732"/>
  <c r="I732"/>
  <c r="G740"/>
  <c r="H740" s="1"/>
  <c r="E740"/>
  <c r="F740" s="1"/>
  <c r="B740"/>
  <c r="I740"/>
  <c r="C740"/>
  <c r="A740"/>
  <c r="J740"/>
  <c r="C3076"/>
  <c r="E3076"/>
  <c r="F3076" s="1"/>
  <c r="J3076"/>
  <c r="G3076"/>
  <c r="H3076" s="1"/>
  <c r="A3076"/>
  <c r="B3076"/>
  <c r="I3076"/>
  <c r="J3101"/>
  <c r="E3101"/>
  <c r="F3101" s="1"/>
  <c r="C3101"/>
  <c r="A3101"/>
  <c r="G3101"/>
  <c r="H3101" s="1"/>
  <c r="I3101"/>
  <c r="B3101"/>
  <c r="B3108"/>
  <c r="I3108"/>
  <c r="G3108"/>
  <c r="H3108" s="1"/>
  <c r="E3108"/>
  <c r="F3108" s="1"/>
  <c r="J3108"/>
  <c r="C3108"/>
  <c r="A3108"/>
  <c r="J2245"/>
  <c r="B2245"/>
  <c r="I2245"/>
  <c r="A2245"/>
  <c r="E2245"/>
  <c r="F2245" s="1"/>
  <c r="C2245"/>
  <c r="G2245"/>
  <c r="H2245" s="1"/>
  <c r="A2141"/>
  <c r="I2141"/>
  <c r="G2141"/>
  <c r="H2141" s="1"/>
  <c r="J2141"/>
  <c r="B2141"/>
  <c r="C2141"/>
  <c r="E2141"/>
  <c r="F2141" s="1"/>
  <c r="I2149"/>
  <c r="G2149"/>
  <c r="H2149" s="1"/>
  <c r="B2149"/>
  <c r="E2149"/>
  <c r="F2149" s="1"/>
  <c r="C2149"/>
  <c r="A2149"/>
  <c r="J2149"/>
  <c r="A2172"/>
  <c r="J2172"/>
  <c r="G2172"/>
  <c r="H2172" s="1"/>
  <c r="C2172"/>
  <c r="E2172"/>
  <c r="F2172" s="1"/>
  <c r="B2172"/>
  <c r="I2172"/>
  <c r="C2180"/>
  <c r="E2180"/>
  <c r="F2180" s="1"/>
  <c r="G2180"/>
  <c r="H2180" s="1"/>
  <c r="A2180"/>
  <c r="I2180"/>
  <c r="J2180"/>
  <c r="B2180"/>
  <c r="A2212"/>
  <c r="J2212"/>
  <c r="B2212"/>
  <c r="E2212"/>
  <c r="F2212" s="1"/>
  <c r="G2212"/>
  <c r="H2212" s="1"/>
  <c r="C2212"/>
  <c r="I2212"/>
  <c r="E1340"/>
  <c r="F1340" s="1"/>
  <c r="C1340"/>
  <c r="G1340"/>
  <c r="H1340" s="1"/>
  <c r="A1340"/>
  <c r="J1340"/>
  <c r="I1340"/>
  <c r="B1340"/>
  <c r="B1348"/>
  <c r="E1348"/>
  <c r="F1348" s="1"/>
  <c r="G1348"/>
  <c r="H1348" s="1"/>
  <c r="A1348"/>
  <c r="J1348"/>
  <c r="I1348"/>
  <c r="C1348"/>
  <c r="E496"/>
  <c r="F496" s="1"/>
  <c r="J496"/>
  <c r="I496"/>
  <c r="G496"/>
  <c r="H496" s="1"/>
  <c r="A496"/>
  <c r="B496"/>
  <c r="C496"/>
  <c r="E545"/>
  <c r="F545" s="1"/>
  <c r="C545"/>
  <c r="I545"/>
  <c r="A545"/>
  <c r="G545"/>
  <c r="H545" s="1"/>
  <c r="J545"/>
  <c r="B545"/>
  <c r="B3013"/>
  <c r="A3013"/>
  <c r="G3013"/>
  <c r="H3013" s="1"/>
  <c r="E3013"/>
  <c r="F3013" s="1"/>
  <c r="J3013"/>
  <c r="I3013"/>
  <c r="C3013"/>
  <c r="G817"/>
  <c r="H817" s="1"/>
  <c r="B817"/>
  <c r="J817"/>
  <c r="E817"/>
  <c r="F817" s="1"/>
  <c r="I817"/>
  <c r="C817"/>
  <c r="A817"/>
  <c r="B3037"/>
  <c r="E3037"/>
  <c r="F3037" s="1"/>
  <c r="I3037"/>
  <c r="J3037"/>
  <c r="C3037"/>
  <c r="A3037"/>
  <c r="G3037"/>
  <c r="H3037" s="1"/>
  <c r="C1533"/>
  <c r="A1533"/>
  <c r="E1533"/>
  <c r="F1533" s="1"/>
  <c r="G1533"/>
  <c r="H1533" s="1"/>
  <c r="B1533"/>
  <c r="J1533"/>
  <c r="I1533"/>
  <c r="C1540"/>
  <c r="A1540"/>
  <c r="B1540"/>
  <c r="I1540"/>
  <c r="G1540"/>
  <c r="H1540" s="1"/>
  <c r="J1540"/>
  <c r="E1540"/>
  <c r="F1540" s="1"/>
  <c r="J1565"/>
  <c r="A1565"/>
  <c r="B1565"/>
  <c r="G1565"/>
  <c r="H1565" s="1"/>
  <c r="C1565"/>
  <c r="E1565"/>
  <c r="F1565" s="1"/>
  <c r="I1565"/>
  <c r="B1572"/>
  <c r="E1572"/>
  <c r="F1572" s="1"/>
  <c r="A1572"/>
  <c r="J1572"/>
  <c r="G1572"/>
  <c r="H1572" s="1"/>
  <c r="C1572"/>
  <c r="I1572"/>
  <c r="G612"/>
  <c r="H612" s="1"/>
  <c r="A612"/>
  <c r="B612"/>
  <c r="E612"/>
  <c r="F612" s="1"/>
  <c r="J612"/>
  <c r="C612"/>
  <c r="I612"/>
  <c r="J636"/>
  <c r="G636"/>
  <c r="H636" s="1"/>
  <c r="E636"/>
  <c r="F636" s="1"/>
  <c r="B636"/>
  <c r="C636"/>
  <c r="I636"/>
  <c r="A636"/>
  <c r="E644"/>
  <c r="F644" s="1"/>
  <c r="I644"/>
  <c r="G644"/>
  <c r="H644" s="1"/>
  <c r="B644"/>
  <c r="A644"/>
  <c r="J644"/>
  <c r="C644"/>
  <c r="B677"/>
  <c r="I677"/>
  <c r="J677"/>
  <c r="E677"/>
  <c r="F677" s="1"/>
  <c r="A677"/>
  <c r="G677"/>
  <c r="H677" s="1"/>
  <c r="C677"/>
  <c r="A3232"/>
  <c r="C3232"/>
  <c r="J3232"/>
  <c r="G3232"/>
  <c r="H3232" s="1"/>
  <c r="E3232"/>
  <c r="F3232" s="1"/>
  <c r="I3232"/>
  <c r="B3232"/>
  <c r="E3429"/>
  <c r="F3429" s="1"/>
  <c r="J3429"/>
  <c r="G3429"/>
  <c r="H3429" s="1"/>
  <c r="A3429"/>
  <c r="C3429"/>
  <c r="B3429"/>
  <c r="I3429"/>
  <c r="E97"/>
  <c r="F97" s="1"/>
  <c r="I97"/>
  <c r="B97"/>
  <c r="G97"/>
  <c r="H97" s="1"/>
  <c r="C97"/>
  <c r="J97"/>
  <c r="A97"/>
  <c r="I3556"/>
  <c r="E3556"/>
  <c r="F3556" s="1"/>
  <c r="C3556"/>
  <c r="B3556"/>
  <c r="J3556"/>
  <c r="G3556"/>
  <c r="H3556" s="1"/>
  <c r="A3556"/>
  <c r="I2044"/>
  <c r="J2044"/>
  <c r="A2044"/>
  <c r="B2044"/>
  <c r="C2044"/>
  <c r="E2044"/>
  <c r="F2044" s="1"/>
  <c r="G2044"/>
  <c r="H2044" s="1"/>
  <c r="J2053"/>
  <c r="A2053"/>
  <c r="C2053"/>
  <c r="I2053"/>
  <c r="G2053"/>
  <c r="H2053" s="1"/>
  <c r="B2053"/>
  <c r="E2053"/>
  <c r="F2053" s="1"/>
  <c r="C2084"/>
  <c r="G2084"/>
  <c r="H2084" s="1"/>
  <c r="A2084"/>
  <c r="B2084"/>
  <c r="E2084"/>
  <c r="F2084" s="1"/>
  <c r="I2084"/>
  <c r="J2084"/>
  <c r="J1220"/>
  <c r="C1220"/>
  <c r="G1220"/>
  <c r="H1220" s="1"/>
  <c r="B1220"/>
  <c r="A1220"/>
  <c r="I1220"/>
  <c r="E1220"/>
  <c r="F1220" s="1"/>
  <c r="J1117"/>
  <c r="E1117"/>
  <c r="F1117" s="1"/>
  <c r="G1117"/>
  <c r="H1117" s="1"/>
  <c r="A1117"/>
  <c r="B1117"/>
  <c r="C1117"/>
  <c r="I1117"/>
  <c r="G1125"/>
  <c r="H1125" s="1"/>
  <c r="E1125"/>
  <c r="F1125" s="1"/>
  <c r="C1125"/>
  <c r="A1125"/>
  <c r="J1125"/>
  <c r="I1125"/>
  <c r="B1125"/>
  <c r="G1180"/>
  <c r="H1180" s="1"/>
  <c r="B1180"/>
  <c r="C1180"/>
  <c r="I1180"/>
  <c r="J1180"/>
  <c r="E1180"/>
  <c r="F1180" s="1"/>
  <c r="A1180"/>
  <c r="G220"/>
  <c r="H220" s="1"/>
  <c r="J220"/>
  <c r="C220"/>
  <c r="E220"/>
  <c r="F220" s="1"/>
  <c r="I220"/>
  <c r="A220"/>
  <c r="B220"/>
  <c r="E3581"/>
  <c r="F3581" s="1"/>
  <c r="G3581"/>
  <c r="H3581" s="1"/>
  <c r="A3581"/>
  <c r="B3581"/>
  <c r="I3581"/>
  <c r="J3581"/>
  <c r="C3581"/>
  <c r="B3589"/>
  <c r="C3589"/>
  <c r="E3589"/>
  <c r="F3589" s="1"/>
  <c r="A3589"/>
  <c r="I3589"/>
  <c r="G3589"/>
  <c r="H3589" s="1"/>
  <c r="J3589"/>
  <c r="J33"/>
  <c r="E33"/>
  <c r="F33" s="1"/>
  <c r="B33"/>
  <c r="I33"/>
  <c r="G33"/>
  <c r="H33" s="1"/>
  <c r="A33"/>
  <c r="C33"/>
  <c r="A2749"/>
  <c r="C2749"/>
  <c r="J2749"/>
  <c r="I2749"/>
  <c r="E2749"/>
  <c r="F2749" s="1"/>
  <c r="B2749"/>
  <c r="G2749"/>
  <c r="H2749" s="1"/>
  <c r="G2757"/>
  <c r="H2757" s="1"/>
  <c r="B2757"/>
  <c r="J2757"/>
  <c r="E2757"/>
  <c r="F2757" s="1"/>
  <c r="A2757"/>
  <c r="C2757"/>
  <c r="I2757"/>
  <c r="A2693"/>
  <c r="G2693"/>
  <c r="H2693" s="1"/>
  <c r="J2693"/>
  <c r="E2693"/>
  <c r="F2693" s="1"/>
  <c r="C2693"/>
  <c r="B2693"/>
  <c r="I2693"/>
  <c r="A2717"/>
  <c r="C2717"/>
  <c r="I2717"/>
  <c r="B2717"/>
  <c r="G2717"/>
  <c r="H2717" s="1"/>
  <c r="E2717"/>
  <c r="F2717" s="1"/>
  <c r="J2717"/>
  <c r="E2724"/>
  <c r="F2724" s="1"/>
  <c r="A2724"/>
  <c r="C2724"/>
  <c r="I2724"/>
  <c r="G2724"/>
  <c r="H2724" s="1"/>
  <c r="J2724"/>
  <c r="B2724"/>
  <c r="E1765"/>
  <c r="F1765" s="1"/>
  <c r="J1765"/>
  <c r="B1765"/>
  <c r="I1765"/>
  <c r="C1765"/>
  <c r="G1765"/>
  <c r="H1765" s="1"/>
  <c r="A1765"/>
  <c r="I1008"/>
  <c r="G1008"/>
  <c r="H1008" s="1"/>
  <c r="C1008"/>
  <c r="E1008"/>
  <c r="F1008" s="1"/>
  <c r="A1008"/>
  <c r="J1008"/>
  <c r="B1008"/>
  <c r="A1057"/>
  <c r="G1057"/>
  <c r="H1057" s="1"/>
  <c r="B1057"/>
  <c r="J1057"/>
  <c r="C1057"/>
  <c r="E1057"/>
  <c r="F1057" s="1"/>
  <c r="I1057"/>
  <c r="G3269"/>
  <c r="H3269" s="1"/>
  <c r="I3269"/>
  <c r="B3269"/>
  <c r="C3269"/>
  <c r="E3269"/>
  <c r="F3269" s="1"/>
  <c r="J3269"/>
  <c r="A3269"/>
  <c r="A3172"/>
  <c r="E3172"/>
  <c r="F3172" s="1"/>
  <c r="J3172"/>
  <c r="C3172"/>
  <c r="B3172"/>
  <c r="G3172"/>
  <c r="H3172" s="1"/>
  <c r="I3172"/>
  <c r="G2268"/>
  <c r="H2268" s="1"/>
  <c r="E2268"/>
  <c r="F2268" s="1"/>
  <c r="C2268"/>
  <c r="B2268"/>
  <c r="A2268"/>
  <c r="J2268"/>
  <c r="I2268"/>
  <c r="C2024"/>
  <c r="A2024"/>
  <c r="B2024"/>
  <c r="J2024"/>
  <c r="G2024"/>
  <c r="H2024" s="1"/>
  <c r="E2024"/>
  <c r="F2024" s="1"/>
  <c r="I2024"/>
  <c r="G3124"/>
  <c r="H3124" s="1"/>
  <c r="A3124"/>
  <c r="J3124"/>
  <c r="I3124"/>
  <c r="E3124"/>
  <c r="F3124" s="1"/>
  <c r="B3124"/>
  <c r="C3124"/>
  <c r="E1464"/>
  <c r="F1464" s="1"/>
  <c r="I1464"/>
  <c r="B1464"/>
  <c r="C1464"/>
  <c r="A1464"/>
  <c r="J1464"/>
  <c r="G1464"/>
  <c r="H1464" s="1"/>
  <c r="G1378"/>
  <c r="H1378" s="1"/>
  <c r="J1378"/>
  <c r="A1378"/>
  <c r="I1378"/>
  <c r="B1378"/>
  <c r="E1378"/>
  <c r="F1378" s="1"/>
  <c r="C1378"/>
  <c r="A2307"/>
  <c r="B2307"/>
  <c r="G2307"/>
  <c r="H2307" s="1"/>
  <c r="J2307"/>
  <c r="C2307"/>
  <c r="I2307"/>
  <c r="E2307"/>
  <c r="F2307" s="1"/>
  <c r="E684"/>
  <c r="F684" s="1"/>
  <c r="B684"/>
  <c r="I684"/>
  <c r="G684"/>
  <c r="H684" s="1"/>
  <c r="J684"/>
  <c r="C684"/>
  <c r="A684"/>
  <c r="B438"/>
  <c r="G438"/>
  <c r="H438" s="1"/>
  <c r="C438"/>
  <c r="I438"/>
  <c r="J438"/>
  <c r="A438"/>
  <c r="E438"/>
  <c r="F438" s="1"/>
  <c r="J2315"/>
  <c r="A2315"/>
  <c r="I2315"/>
  <c r="C2315"/>
  <c r="E2315"/>
  <c r="F2315" s="1"/>
  <c r="G2315"/>
  <c r="H2315" s="1"/>
  <c r="B2315"/>
  <c r="B1295"/>
  <c r="A1295"/>
  <c r="J1295"/>
  <c r="G1295"/>
  <c r="H1295" s="1"/>
  <c r="E1295"/>
  <c r="F1295" s="1"/>
  <c r="C1295"/>
  <c r="I1295"/>
  <c r="J2223"/>
  <c r="E2223"/>
  <c r="F2223" s="1"/>
  <c r="A2223"/>
  <c r="B2223"/>
  <c r="G2223"/>
  <c r="H2223" s="1"/>
  <c r="C2223"/>
  <c r="I2223"/>
  <c r="A2422"/>
  <c r="E2422"/>
  <c r="F2422" s="1"/>
  <c r="B2422"/>
  <c r="C2422"/>
  <c r="J2422"/>
  <c r="G2422"/>
  <c r="H2422" s="1"/>
  <c r="I2422"/>
  <c r="C2321"/>
  <c r="G2321"/>
  <c r="H2321" s="1"/>
  <c r="I2321"/>
  <c r="J2321"/>
  <c r="E2321"/>
  <c r="F2321" s="1"/>
  <c r="B2321"/>
  <c r="A2321"/>
  <c r="B3150"/>
  <c r="C3150"/>
  <c r="G3150"/>
  <c r="H3150" s="1"/>
  <c r="I3150"/>
  <c r="J3150"/>
  <c r="E3150"/>
  <c r="F3150" s="1"/>
  <c r="A3150"/>
  <c r="C3350"/>
  <c r="E3350"/>
  <c r="F3350" s="1"/>
  <c r="J3350"/>
  <c r="B3350"/>
  <c r="G3350"/>
  <c r="H3350" s="1"/>
  <c r="I3350"/>
  <c r="A3350"/>
  <c r="B162"/>
  <c r="A162"/>
  <c r="C162"/>
  <c r="G162"/>
  <c r="H162" s="1"/>
  <c r="E162"/>
  <c r="F162" s="1"/>
  <c r="J162"/>
  <c r="I162"/>
  <c r="E1096"/>
  <c r="F1096" s="1"/>
  <c r="C1096"/>
  <c r="A1096"/>
  <c r="B1096"/>
  <c r="I1096"/>
  <c r="G1096"/>
  <c r="H1096" s="1"/>
  <c r="J1096"/>
  <c r="J1218"/>
  <c r="C1218"/>
  <c r="B1218"/>
  <c r="A1218"/>
  <c r="I1218"/>
  <c r="G1218"/>
  <c r="H1218" s="1"/>
  <c r="E1218"/>
  <c r="F1218" s="1"/>
  <c r="E2809"/>
  <c r="F2809" s="1"/>
  <c r="I2809"/>
  <c r="C2809"/>
  <c r="G2809"/>
  <c r="H2809" s="1"/>
  <c r="A2809"/>
  <c r="J2809"/>
  <c r="B2809"/>
  <c r="I525"/>
  <c r="G525"/>
  <c r="H525" s="1"/>
  <c r="E525"/>
  <c r="F525" s="1"/>
  <c r="J525"/>
  <c r="A525"/>
  <c r="C525"/>
  <c r="B525"/>
  <c r="I724"/>
  <c r="C724"/>
  <c r="G724"/>
  <c r="H724" s="1"/>
  <c r="E724"/>
  <c r="F724" s="1"/>
  <c r="J724"/>
  <c r="A724"/>
  <c r="B724"/>
  <c r="E1714"/>
  <c r="F1714" s="1"/>
  <c r="B1714"/>
  <c r="J1714"/>
  <c r="I1714"/>
  <c r="G1714"/>
  <c r="H1714" s="1"/>
  <c r="A1714"/>
  <c r="C1714"/>
  <c r="I2785"/>
  <c r="E2785"/>
  <c r="F2785" s="1"/>
  <c r="A2785"/>
  <c r="C2785"/>
  <c r="B2785"/>
  <c r="J2785"/>
  <c r="G2785"/>
  <c r="H2785" s="1"/>
  <c r="G651"/>
  <c r="H651" s="1"/>
  <c r="J651"/>
  <c r="B651"/>
  <c r="I651"/>
  <c r="E651"/>
  <c r="F651" s="1"/>
  <c r="C651"/>
  <c r="A651"/>
  <c r="I1578"/>
  <c r="G1578"/>
  <c r="H1578" s="1"/>
  <c r="B1578"/>
  <c r="E1578"/>
  <c r="F1578" s="1"/>
  <c r="J1578"/>
  <c r="A1578"/>
  <c r="C1578"/>
  <c r="G559"/>
  <c r="H559" s="1"/>
  <c r="A559"/>
  <c r="J559"/>
  <c r="E559"/>
  <c r="F559" s="1"/>
  <c r="C559"/>
  <c r="B559"/>
  <c r="I559"/>
  <c r="G2506"/>
  <c r="H2506" s="1"/>
  <c r="A2506"/>
  <c r="I2506"/>
  <c r="E2506"/>
  <c r="F2506" s="1"/>
  <c r="J2506"/>
  <c r="C2506"/>
  <c r="B2506"/>
  <c r="I2483"/>
  <c r="G2483"/>
  <c r="H2483" s="1"/>
  <c r="B2483"/>
  <c r="A2483"/>
  <c r="C2483"/>
  <c r="E2483"/>
  <c r="F2483" s="1"/>
  <c r="J2483"/>
  <c r="C3410"/>
  <c r="E3410"/>
  <c r="F3410" s="1"/>
  <c r="A3410"/>
  <c r="I3410"/>
  <c r="G3410"/>
  <c r="H3410" s="1"/>
  <c r="J3410"/>
  <c r="B3410"/>
  <c r="I362"/>
  <c r="C362"/>
  <c r="A362"/>
  <c r="G362"/>
  <c r="H362" s="1"/>
  <c r="J362"/>
  <c r="E362"/>
  <c r="F362" s="1"/>
  <c r="B362"/>
  <c r="J2346"/>
  <c r="I2346"/>
  <c r="G2346"/>
  <c r="H2346" s="1"/>
  <c r="E2346"/>
  <c r="F2346" s="1"/>
  <c r="A2346"/>
  <c r="C2346"/>
  <c r="B2346"/>
  <c r="C1526"/>
  <c r="J1526"/>
  <c r="B1526"/>
  <c r="G1526"/>
  <c r="H1526" s="1"/>
  <c r="A1526"/>
  <c r="E1526"/>
  <c r="F1526" s="1"/>
  <c r="I1526"/>
  <c r="C3274"/>
  <c r="J3274"/>
  <c r="G3274"/>
  <c r="H3274" s="1"/>
  <c r="I3274"/>
  <c r="A3274"/>
  <c r="E3274"/>
  <c r="F3274" s="1"/>
  <c r="B3274"/>
  <c r="B2254"/>
  <c r="A2254"/>
  <c r="J2254"/>
  <c r="C2254"/>
  <c r="E2254"/>
  <c r="F2254" s="1"/>
  <c r="I2254"/>
  <c r="G2254"/>
  <c r="H2254" s="1"/>
  <c r="C2455"/>
  <c r="B2455"/>
  <c r="E2455"/>
  <c r="F2455" s="1"/>
  <c r="I2455"/>
  <c r="G2455"/>
  <c r="H2455" s="1"/>
  <c r="A2455"/>
  <c r="J2455"/>
  <c r="J1976"/>
  <c r="C1976"/>
  <c r="A1976"/>
  <c r="E1976"/>
  <c r="F1976" s="1"/>
  <c r="I1976"/>
  <c r="G1976"/>
  <c r="H1976" s="1"/>
  <c r="B1976"/>
  <c r="J2377"/>
  <c r="G2377"/>
  <c r="H2377" s="1"/>
  <c r="A2377"/>
  <c r="B2377"/>
  <c r="E2377"/>
  <c r="F2377" s="1"/>
  <c r="I2377"/>
  <c r="C2377"/>
  <c r="B237"/>
  <c r="E237"/>
  <c r="F237" s="1"/>
  <c r="G237"/>
  <c r="H237" s="1"/>
  <c r="I237"/>
  <c r="J237"/>
  <c r="C237"/>
  <c r="A237"/>
  <c r="I437"/>
  <c r="J437"/>
  <c r="A437"/>
  <c r="B437"/>
  <c r="G437"/>
  <c r="H437" s="1"/>
  <c r="E437"/>
  <c r="F437" s="1"/>
  <c r="C437"/>
  <c r="J1165"/>
  <c r="E1165"/>
  <c r="F1165" s="1"/>
  <c r="A1165"/>
  <c r="G1165"/>
  <c r="H1165" s="1"/>
  <c r="C1165"/>
  <c r="B1165"/>
  <c r="I1165"/>
  <c r="G3008"/>
  <c r="H3008" s="1"/>
  <c r="J3008"/>
  <c r="B3008"/>
  <c r="E3008"/>
  <c r="F3008" s="1"/>
  <c r="I3008"/>
  <c r="A3008"/>
  <c r="C3008"/>
  <c r="E3093"/>
  <c r="F3093" s="1"/>
  <c r="I3093"/>
  <c r="A3093"/>
  <c r="G3093"/>
  <c r="H3093" s="1"/>
  <c r="C3093"/>
  <c r="B3093"/>
  <c r="J3093"/>
  <c r="G1105"/>
  <c r="H1105" s="1"/>
  <c r="B1105"/>
  <c r="C1105"/>
  <c r="E1105"/>
  <c r="F1105" s="1"/>
  <c r="A1105"/>
  <c r="J1105"/>
  <c r="I1105"/>
  <c r="B1691"/>
  <c r="A1691"/>
  <c r="G1691"/>
  <c r="H1691" s="1"/>
  <c r="C1691"/>
  <c r="E1691"/>
  <c r="F1691" s="1"/>
  <c r="I1691"/>
  <c r="J1691"/>
  <c r="I2992"/>
  <c r="E2992"/>
  <c r="F2992" s="1"/>
  <c r="B2992"/>
  <c r="A2992"/>
  <c r="J2992"/>
  <c r="G2992"/>
  <c r="H2992" s="1"/>
  <c r="C2992"/>
  <c r="I3505"/>
  <c r="C3505"/>
  <c r="A3505"/>
  <c r="G3505"/>
  <c r="H3505" s="1"/>
  <c r="B3505"/>
  <c r="J3505"/>
  <c r="E3505"/>
  <c r="F3505" s="1"/>
  <c r="B2626"/>
  <c r="G2626"/>
  <c r="H2626" s="1"/>
  <c r="E2626"/>
  <c r="F2626" s="1"/>
  <c r="A2626"/>
  <c r="J2626"/>
  <c r="I2626"/>
  <c r="C2626"/>
  <c r="A1005"/>
  <c r="I1005"/>
  <c r="B1005"/>
  <c r="G1005"/>
  <c r="H1005" s="1"/>
  <c r="C1005"/>
  <c r="E1005"/>
  <c r="F1005" s="1"/>
  <c r="J1005"/>
  <c r="E3555"/>
  <c r="F3555" s="1"/>
  <c r="I3555"/>
  <c r="J3555"/>
  <c r="G3555"/>
  <c r="H3555" s="1"/>
  <c r="B3555"/>
  <c r="C3555"/>
  <c r="A3555"/>
  <c r="J1932"/>
  <c r="B1932"/>
  <c r="I1932"/>
  <c r="G1932"/>
  <c r="H1932" s="1"/>
  <c r="C1932"/>
  <c r="A1932"/>
  <c r="E1932"/>
  <c r="F1932" s="1"/>
  <c r="I2944"/>
  <c r="B2944"/>
  <c r="C2944"/>
  <c r="E2944"/>
  <c r="F2944" s="1"/>
  <c r="G2944"/>
  <c r="H2944" s="1"/>
  <c r="A2944"/>
  <c r="J2944"/>
  <c r="E474"/>
  <c r="F474" s="1"/>
  <c r="G474"/>
  <c r="H474" s="1"/>
  <c r="A474"/>
  <c r="I474"/>
  <c r="J474"/>
  <c r="B474"/>
  <c r="C474"/>
  <c r="A128"/>
  <c r="J128"/>
  <c r="I128"/>
  <c r="C128"/>
  <c r="B128"/>
  <c r="G128"/>
  <c r="H128" s="1"/>
  <c r="E128"/>
  <c r="F128" s="1"/>
  <c r="E2459"/>
  <c r="F2459" s="1"/>
  <c r="B2459"/>
  <c r="I2459"/>
  <c r="G2459"/>
  <c r="H2459" s="1"/>
  <c r="A2459"/>
  <c r="J2459"/>
  <c r="C2459"/>
  <c r="J466"/>
  <c r="I466"/>
  <c r="B466"/>
  <c r="A466"/>
  <c r="G466"/>
  <c r="H466" s="1"/>
  <c r="E466"/>
  <c r="F466" s="1"/>
  <c r="C466"/>
  <c r="G3386"/>
  <c r="H3386" s="1"/>
  <c r="B3386"/>
  <c r="E3386"/>
  <c r="F3386" s="1"/>
  <c r="A3386"/>
  <c r="J3386"/>
  <c r="C3386"/>
  <c r="I3386"/>
  <c r="C2078"/>
  <c r="G2078"/>
  <c r="H2078" s="1"/>
  <c r="A2078"/>
  <c r="B2078"/>
  <c r="E2078"/>
  <c r="F2078" s="1"/>
  <c r="I2078"/>
  <c r="J2078"/>
  <c r="J1254"/>
  <c r="C1254"/>
  <c r="A1254"/>
  <c r="G1254"/>
  <c r="H1254" s="1"/>
  <c r="E1254"/>
  <c r="F1254" s="1"/>
  <c r="I1254"/>
  <c r="B1254"/>
  <c r="B1150"/>
  <c r="E1150"/>
  <c r="F1150" s="1"/>
  <c r="I1150"/>
  <c r="A1150"/>
  <c r="C1150"/>
  <c r="J1150"/>
  <c r="G1150"/>
  <c r="H1150" s="1"/>
  <c r="C1159"/>
  <c r="J1159"/>
  <c r="E1159"/>
  <c r="F1159" s="1"/>
  <c r="B1159"/>
  <c r="A1159"/>
  <c r="G1159"/>
  <c r="H1159" s="1"/>
  <c r="I1159"/>
  <c r="I2206"/>
  <c r="B2206"/>
  <c r="C2206"/>
  <c r="E2206"/>
  <c r="F2206" s="1"/>
  <c r="J2206"/>
  <c r="A2206"/>
  <c r="G2206"/>
  <c r="H2206" s="1"/>
  <c r="B2239"/>
  <c r="E2239"/>
  <c r="F2239" s="1"/>
  <c r="A2239"/>
  <c r="I2239"/>
  <c r="J2239"/>
  <c r="C2239"/>
  <c r="G2239"/>
  <c r="H2239" s="1"/>
  <c r="E1374"/>
  <c r="F1374" s="1"/>
  <c r="A1374"/>
  <c r="C1374"/>
  <c r="G1374"/>
  <c r="H1374" s="1"/>
  <c r="B1374"/>
  <c r="J1374"/>
  <c r="I1374"/>
  <c r="I1382"/>
  <c r="G1382"/>
  <c r="H1382" s="1"/>
  <c r="E1382"/>
  <c r="F1382" s="1"/>
  <c r="J1382"/>
  <c r="C1382"/>
  <c r="A1382"/>
  <c r="B1382"/>
  <c r="J1279"/>
  <c r="B1279"/>
  <c r="I1279"/>
  <c r="A1279"/>
  <c r="E1279"/>
  <c r="F1279" s="1"/>
  <c r="C1279"/>
  <c r="G1279"/>
  <c r="H1279" s="1"/>
  <c r="J2598"/>
  <c r="G2598"/>
  <c r="H2598" s="1"/>
  <c r="C2598"/>
  <c r="I2598"/>
  <c r="A2598"/>
  <c r="B2598"/>
  <c r="E2598"/>
  <c r="F2598" s="1"/>
  <c r="C1759"/>
  <c r="J1759"/>
  <c r="B1759"/>
  <c r="E1759"/>
  <c r="F1759" s="1"/>
  <c r="G1759"/>
  <c r="H1759" s="1"/>
  <c r="I1759"/>
  <c r="A1759"/>
  <c r="J1662"/>
  <c r="C1662"/>
  <c r="I1662"/>
  <c r="G1662"/>
  <c r="H1662" s="1"/>
  <c r="E1662"/>
  <c r="F1662" s="1"/>
  <c r="A1662"/>
  <c r="B1662"/>
  <c r="B2719"/>
  <c r="E2719"/>
  <c r="F2719" s="1"/>
  <c r="I2719"/>
  <c r="J2719"/>
  <c r="A2719"/>
  <c r="G2719"/>
  <c r="H2719" s="1"/>
  <c r="C2719"/>
  <c r="E2750"/>
  <c r="F2750" s="1"/>
  <c r="I2750"/>
  <c r="B2750"/>
  <c r="C2750"/>
  <c r="J2750"/>
  <c r="G2750"/>
  <c r="H2750" s="1"/>
  <c r="A2750"/>
  <c r="G1886"/>
  <c r="H1886" s="1"/>
  <c r="E1886"/>
  <c r="F1886" s="1"/>
  <c r="B1886"/>
  <c r="C1886"/>
  <c r="I1886"/>
  <c r="A1886"/>
  <c r="J1886"/>
  <c r="A1895"/>
  <c r="J1895"/>
  <c r="C1895"/>
  <c r="B1895"/>
  <c r="E1895"/>
  <c r="F1895" s="1"/>
  <c r="I1895"/>
  <c r="G1895"/>
  <c r="H1895" s="1"/>
  <c r="E1791"/>
  <c r="F1791" s="1"/>
  <c r="G1791"/>
  <c r="H1791" s="1"/>
  <c r="A1791"/>
  <c r="J1791"/>
  <c r="B1791"/>
  <c r="I1791"/>
  <c r="C1791"/>
  <c r="B287"/>
  <c r="E287"/>
  <c r="F287" s="1"/>
  <c r="J287"/>
  <c r="I287"/>
  <c r="C287"/>
  <c r="A287"/>
  <c r="G287"/>
  <c r="H287" s="1"/>
  <c r="E319"/>
  <c r="F319" s="1"/>
  <c r="I319"/>
  <c r="A319"/>
  <c r="G319"/>
  <c r="H319" s="1"/>
  <c r="B319"/>
  <c r="C319"/>
  <c r="J319"/>
  <c r="E326"/>
  <c r="F326" s="1"/>
  <c r="B326"/>
  <c r="I326"/>
  <c r="G326"/>
  <c r="H326" s="1"/>
  <c r="J326"/>
  <c r="A326"/>
  <c r="C326"/>
  <c r="A1063"/>
  <c r="B1063"/>
  <c r="I1063"/>
  <c r="J1063"/>
  <c r="E1063"/>
  <c r="F1063" s="1"/>
  <c r="C1063"/>
  <c r="G1063"/>
  <c r="H1063" s="1"/>
  <c r="B223"/>
  <c r="A223"/>
  <c r="G223"/>
  <c r="H223" s="1"/>
  <c r="J223"/>
  <c r="C223"/>
  <c r="I223"/>
  <c r="E223"/>
  <c r="F223" s="1"/>
  <c r="A231"/>
  <c r="I231"/>
  <c r="J231"/>
  <c r="B231"/>
  <c r="G231"/>
  <c r="H231" s="1"/>
  <c r="C231"/>
  <c r="E231"/>
  <c r="F231" s="1"/>
  <c r="G127"/>
  <c r="H127" s="1"/>
  <c r="B127"/>
  <c r="E127"/>
  <c r="F127" s="1"/>
  <c r="J127"/>
  <c r="I127"/>
  <c r="C127"/>
  <c r="A127"/>
  <c r="J1183"/>
  <c r="A1183"/>
  <c r="I1183"/>
  <c r="C1183"/>
  <c r="B1183"/>
  <c r="G1183"/>
  <c r="H1183" s="1"/>
  <c r="E1183"/>
  <c r="F1183" s="1"/>
  <c r="E1214"/>
  <c r="F1214" s="1"/>
  <c r="B1214"/>
  <c r="G1214"/>
  <c r="H1214" s="1"/>
  <c r="J1214"/>
  <c r="A1214"/>
  <c r="C1214"/>
  <c r="I1214"/>
  <c r="A351"/>
  <c r="J351"/>
  <c r="I351"/>
  <c r="B351"/>
  <c r="C351"/>
  <c r="G351"/>
  <c r="H351" s="1"/>
  <c r="E351"/>
  <c r="F351" s="1"/>
  <c r="E254"/>
  <c r="F254" s="1"/>
  <c r="J254"/>
  <c r="A254"/>
  <c r="G254"/>
  <c r="H254" s="1"/>
  <c r="I254"/>
  <c r="C254"/>
  <c r="B254"/>
  <c r="A1566"/>
  <c r="I1566"/>
  <c r="G1566"/>
  <c r="H1566" s="1"/>
  <c r="B1566"/>
  <c r="C1566"/>
  <c r="J1566"/>
  <c r="E1566"/>
  <c r="F1566" s="1"/>
  <c r="E1575"/>
  <c r="F1575" s="1"/>
  <c r="A1575"/>
  <c r="J1575"/>
  <c r="C1575"/>
  <c r="G1575"/>
  <c r="H1575" s="1"/>
  <c r="I1575"/>
  <c r="B1575"/>
  <c r="E1598"/>
  <c r="F1598" s="1"/>
  <c r="A1598"/>
  <c r="J1598"/>
  <c r="C1598"/>
  <c r="G1598"/>
  <c r="H1598" s="1"/>
  <c r="B1598"/>
  <c r="I1598"/>
  <c r="B1607"/>
  <c r="I1607"/>
  <c r="C1607"/>
  <c r="J1607"/>
  <c r="A1607"/>
  <c r="E1607"/>
  <c r="F1607" s="1"/>
  <c r="G1607"/>
  <c r="H1607" s="1"/>
  <c r="I734"/>
  <c r="A734"/>
  <c r="E734"/>
  <c r="F734" s="1"/>
  <c r="C734"/>
  <c r="G734"/>
  <c r="H734" s="1"/>
  <c r="B734"/>
  <c r="J734"/>
  <c r="C1694"/>
  <c r="E1694"/>
  <c r="F1694" s="1"/>
  <c r="B1694"/>
  <c r="A1694"/>
  <c r="G1694"/>
  <c r="H1694" s="1"/>
  <c r="I1694"/>
  <c r="J1694"/>
  <c r="A1734"/>
  <c r="C1734"/>
  <c r="I1734"/>
  <c r="J1734"/>
  <c r="B1734"/>
  <c r="G1734"/>
  <c r="H1734" s="1"/>
  <c r="E1734"/>
  <c r="F1734" s="1"/>
  <c r="J862"/>
  <c r="C862"/>
  <c r="G862"/>
  <c r="H862" s="1"/>
  <c r="A862"/>
  <c r="I862"/>
  <c r="B862"/>
  <c r="E862"/>
  <c r="F862" s="1"/>
  <c r="J3111"/>
  <c r="C3111"/>
  <c r="E3111"/>
  <c r="F3111" s="1"/>
  <c r="G3111"/>
  <c r="H3111" s="1"/>
  <c r="B3111"/>
  <c r="I3111"/>
  <c r="A3111"/>
  <c r="A3142"/>
  <c r="C3142"/>
  <c r="E3142"/>
  <c r="F3142" s="1"/>
  <c r="G3142"/>
  <c r="H3142" s="1"/>
  <c r="B3142"/>
  <c r="J3142"/>
  <c r="I3142"/>
  <c r="A2271"/>
  <c r="C2271"/>
  <c r="I2271"/>
  <c r="G2271"/>
  <c r="H2271" s="1"/>
  <c r="E2271"/>
  <c r="F2271" s="1"/>
  <c r="B2271"/>
  <c r="J2271"/>
  <c r="C2174"/>
  <c r="J2174"/>
  <c r="E2174"/>
  <c r="F2174" s="1"/>
  <c r="B2174"/>
  <c r="I2174"/>
  <c r="A2174"/>
  <c r="G2174"/>
  <c r="H2174" s="1"/>
  <c r="E3231"/>
  <c r="F3231" s="1"/>
  <c r="G3231"/>
  <c r="H3231" s="1"/>
  <c r="B3231"/>
  <c r="I3231"/>
  <c r="C3231"/>
  <c r="A3231"/>
  <c r="J3231"/>
  <c r="I3262"/>
  <c r="B3262"/>
  <c r="J3262"/>
  <c r="G3262"/>
  <c r="H3262" s="1"/>
  <c r="E3262"/>
  <c r="F3262" s="1"/>
  <c r="A3262"/>
  <c r="C3262"/>
  <c r="B3271"/>
  <c r="A3271"/>
  <c r="I3271"/>
  <c r="J3271"/>
  <c r="C3271"/>
  <c r="E3271"/>
  <c r="F3271" s="1"/>
  <c r="G3271"/>
  <c r="H3271" s="1"/>
  <c r="J2399"/>
  <c r="G2399"/>
  <c r="H2399" s="1"/>
  <c r="E2399"/>
  <c r="F2399" s="1"/>
  <c r="A2399"/>
  <c r="I2399"/>
  <c r="B2399"/>
  <c r="C2399"/>
  <c r="A2406"/>
  <c r="C2406"/>
  <c r="B2406"/>
  <c r="E2406"/>
  <c r="F2406" s="1"/>
  <c r="J2406"/>
  <c r="I2406"/>
  <c r="G2406"/>
  <c r="H2406" s="1"/>
  <c r="A806"/>
  <c r="B806"/>
  <c r="G806"/>
  <c r="H806" s="1"/>
  <c r="J806"/>
  <c r="C806"/>
  <c r="I806"/>
  <c r="E806"/>
  <c r="F806" s="1"/>
  <c r="J830"/>
  <c r="B830"/>
  <c r="A830"/>
  <c r="I830"/>
  <c r="C830"/>
  <c r="G830"/>
  <c r="H830" s="1"/>
  <c r="E830"/>
  <c r="F830" s="1"/>
  <c r="J88"/>
  <c r="A88"/>
  <c r="G88"/>
  <c r="H88" s="1"/>
  <c r="E88"/>
  <c r="F88" s="1"/>
  <c r="B88"/>
  <c r="C88"/>
  <c r="I88"/>
  <c r="B104"/>
  <c r="A104"/>
  <c r="G104"/>
  <c r="H104" s="1"/>
  <c r="J104"/>
  <c r="I104"/>
  <c r="E104"/>
  <c r="F104" s="1"/>
  <c r="C104"/>
  <c r="C2791"/>
  <c r="E2791"/>
  <c r="F2791" s="1"/>
  <c r="B2791"/>
  <c r="J2791"/>
  <c r="G2791"/>
  <c r="H2791" s="1"/>
  <c r="I2791"/>
  <c r="A2791"/>
  <c r="B2686"/>
  <c r="C2686"/>
  <c r="A2686"/>
  <c r="I2686"/>
  <c r="E2686"/>
  <c r="F2686" s="1"/>
  <c r="G2686"/>
  <c r="H2686" s="1"/>
  <c r="J2686"/>
  <c r="C280"/>
  <c r="A280"/>
  <c r="E280"/>
  <c r="F280" s="1"/>
  <c r="B280"/>
  <c r="I280"/>
  <c r="G280"/>
  <c r="H280" s="1"/>
  <c r="J280"/>
  <c r="J296"/>
  <c r="A296"/>
  <c r="B296"/>
  <c r="C296"/>
  <c r="G296"/>
  <c r="H296" s="1"/>
  <c r="I296"/>
  <c r="E296"/>
  <c r="F296" s="1"/>
  <c r="G344"/>
  <c r="H344" s="1"/>
  <c r="A344"/>
  <c r="B344"/>
  <c r="E344"/>
  <c r="F344" s="1"/>
  <c r="J344"/>
  <c r="C344"/>
  <c r="I344"/>
  <c r="J2918"/>
  <c r="G2918"/>
  <c r="H2918" s="1"/>
  <c r="I2918"/>
  <c r="C2918"/>
  <c r="E2918"/>
  <c r="F2918" s="1"/>
  <c r="A2918"/>
  <c r="B2918"/>
  <c r="G2814"/>
  <c r="H2814" s="1"/>
  <c r="I2814"/>
  <c r="E2814"/>
  <c r="F2814" s="1"/>
  <c r="A2814"/>
  <c r="J2814"/>
  <c r="C2814"/>
  <c r="B2814"/>
  <c r="C1310"/>
  <c r="A1310"/>
  <c r="I1310"/>
  <c r="E1310"/>
  <c r="F1310" s="1"/>
  <c r="B1310"/>
  <c r="G1310"/>
  <c r="H1310" s="1"/>
  <c r="J1310"/>
  <c r="B1343"/>
  <c r="J1343"/>
  <c r="C1343"/>
  <c r="E1343"/>
  <c r="F1343" s="1"/>
  <c r="A1343"/>
  <c r="G1343"/>
  <c r="H1343" s="1"/>
  <c r="I1343"/>
  <c r="J1351"/>
  <c r="A1351"/>
  <c r="E1351"/>
  <c r="F1351" s="1"/>
  <c r="B1351"/>
  <c r="I1351"/>
  <c r="C1351"/>
  <c r="G1351"/>
  <c r="H1351" s="1"/>
  <c r="A478"/>
  <c r="J478"/>
  <c r="E478"/>
  <c r="F478" s="1"/>
  <c r="C478"/>
  <c r="G478"/>
  <c r="H478" s="1"/>
  <c r="I478"/>
  <c r="B478"/>
  <c r="A390"/>
  <c r="G390"/>
  <c r="H390" s="1"/>
  <c r="J390"/>
  <c r="I390"/>
  <c r="E390"/>
  <c r="F390" s="1"/>
  <c r="B390"/>
  <c r="C390"/>
  <c r="J414"/>
  <c r="B414"/>
  <c r="E414"/>
  <c r="F414" s="1"/>
  <c r="C414"/>
  <c r="G414"/>
  <c r="H414" s="1"/>
  <c r="I414"/>
  <c r="A414"/>
  <c r="A2276"/>
  <c r="G2276"/>
  <c r="H2276" s="1"/>
  <c r="B2276"/>
  <c r="J2276"/>
  <c r="E2276"/>
  <c r="F2276" s="1"/>
  <c r="I2276"/>
  <c r="C2276"/>
  <c r="J1603"/>
  <c r="C1603"/>
  <c r="I1603"/>
  <c r="E1603"/>
  <c r="F1603" s="1"/>
  <c r="A1603"/>
  <c r="B1603"/>
  <c r="G1603"/>
  <c r="H1603" s="1"/>
  <c r="J2531"/>
  <c r="I2531"/>
  <c r="E2531"/>
  <c r="F2531" s="1"/>
  <c r="A2531"/>
  <c r="C2531"/>
  <c r="G2531"/>
  <c r="H2531" s="1"/>
  <c r="B2531"/>
  <c r="E3458"/>
  <c r="F3458" s="1"/>
  <c r="G3458"/>
  <c r="H3458" s="1"/>
  <c r="B3458"/>
  <c r="I3458"/>
  <c r="J3458"/>
  <c r="C3458"/>
  <c r="A3458"/>
  <c r="E2037"/>
  <c r="F2037" s="1"/>
  <c r="B2037"/>
  <c r="I2037"/>
  <c r="A2037"/>
  <c r="J2037"/>
  <c r="G2037"/>
  <c r="H2037" s="1"/>
  <c r="C2037"/>
  <c r="I2637"/>
  <c r="B2637"/>
  <c r="C2637"/>
  <c r="A2637"/>
  <c r="G2637"/>
  <c r="H2637" s="1"/>
  <c r="J2637"/>
  <c r="E2637"/>
  <c r="F2637" s="1"/>
  <c r="I506"/>
  <c r="G506"/>
  <c r="H506" s="1"/>
  <c r="B506"/>
  <c r="E506"/>
  <c r="F506" s="1"/>
  <c r="A506"/>
  <c r="J506"/>
  <c r="C506"/>
  <c r="I192"/>
  <c r="C192"/>
  <c r="B192"/>
  <c r="E192"/>
  <c r="F192" s="1"/>
  <c r="G192"/>
  <c r="H192" s="1"/>
  <c r="J192"/>
  <c r="A192"/>
  <c r="E832"/>
  <c r="F832" s="1"/>
  <c r="G832"/>
  <c r="H832" s="1"/>
  <c r="A832"/>
  <c r="I832"/>
  <c r="C832"/>
  <c r="J832"/>
  <c r="B832"/>
  <c r="E215"/>
  <c r="F215" s="1"/>
  <c r="B215"/>
  <c r="J215"/>
  <c r="I215"/>
  <c r="G215"/>
  <c r="H215" s="1"/>
  <c r="A215"/>
  <c r="C215"/>
  <c r="I1962"/>
  <c r="C1962"/>
  <c r="J1962"/>
  <c r="A1962"/>
  <c r="G1962"/>
  <c r="H1962" s="1"/>
  <c r="B1962"/>
  <c r="E1962"/>
  <c r="F1962" s="1"/>
  <c r="J942"/>
  <c r="I942"/>
  <c r="A942"/>
  <c r="B942"/>
  <c r="C942"/>
  <c r="E942"/>
  <c r="F942" s="1"/>
  <c r="G942"/>
  <c r="H942" s="1"/>
  <c r="J1870"/>
  <c r="B1870"/>
  <c r="G1870"/>
  <c r="H1870" s="1"/>
  <c r="A1870"/>
  <c r="E1870"/>
  <c r="F1870" s="1"/>
  <c r="I1870"/>
  <c r="C1870"/>
  <c r="B1248"/>
  <c r="I1248"/>
  <c r="E1248"/>
  <c r="F1248" s="1"/>
  <c r="G1248"/>
  <c r="H1248" s="1"/>
  <c r="J1248"/>
  <c r="A1248"/>
  <c r="C1248"/>
  <c r="G2871"/>
  <c r="H2871" s="1"/>
  <c r="I2871"/>
  <c r="A2871"/>
  <c r="B2871"/>
  <c r="J2871"/>
  <c r="E2871"/>
  <c r="F2871" s="1"/>
  <c r="C2871"/>
  <c r="G3480"/>
  <c r="H3480" s="1"/>
  <c r="J3480"/>
  <c r="B3480"/>
  <c r="C3480"/>
  <c r="E3480"/>
  <c r="F3480" s="1"/>
  <c r="A3480"/>
  <c r="I3480"/>
  <c r="J248"/>
  <c r="B248"/>
  <c r="G248"/>
  <c r="H248" s="1"/>
  <c r="E248"/>
  <c r="F248" s="1"/>
  <c r="C248"/>
  <c r="I248"/>
  <c r="A248"/>
  <c r="B866"/>
  <c r="J866"/>
  <c r="I866"/>
  <c r="E866"/>
  <c r="F866" s="1"/>
  <c r="A866"/>
  <c r="C866"/>
  <c r="G866"/>
  <c r="H866" s="1"/>
  <c r="C2504"/>
  <c r="A2504"/>
  <c r="E2504"/>
  <c r="F2504" s="1"/>
  <c r="I2504"/>
  <c r="G2504"/>
  <c r="H2504" s="1"/>
  <c r="B2504"/>
  <c r="J2504"/>
  <c r="A173"/>
  <c r="J173"/>
  <c r="B173"/>
  <c r="G173"/>
  <c r="H173" s="1"/>
  <c r="E173"/>
  <c r="F173" s="1"/>
  <c r="C173"/>
  <c r="I173"/>
  <c r="J372"/>
  <c r="I372"/>
  <c r="A372"/>
  <c r="B372"/>
  <c r="G372"/>
  <c r="H372" s="1"/>
  <c r="E372"/>
  <c r="F372" s="1"/>
  <c r="C372"/>
  <c r="E782"/>
  <c r="F782" s="1"/>
  <c r="C782"/>
  <c r="G782"/>
  <c r="H782" s="1"/>
  <c r="I782"/>
  <c r="B782"/>
  <c r="A782"/>
  <c r="J782"/>
  <c r="C2730"/>
  <c r="E2730"/>
  <c r="F2730" s="1"/>
  <c r="I2730"/>
  <c r="J2730"/>
  <c r="A2730"/>
  <c r="G2730"/>
  <c r="H2730" s="1"/>
  <c r="B2730"/>
  <c r="E1910"/>
  <c r="F1910" s="1"/>
  <c r="B1910"/>
  <c r="G1910"/>
  <c r="H1910" s="1"/>
  <c r="A1910"/>
  <c r="J1910"/>
  <c r="C1910"/>
  <c r="I1910"/>
  <c r="E2639"/>
  <c r="F2639" s="1"/>
  <c r="C2639"/>
  <c r="J2639"/>
  <c r="G2639"/>
  <c r="H2639" s="1"/>
  <c r="I2639"/>
  <c r="A2639"/>
  <c r="B2639"/>
  <c r="I2897"/>
  <c r="C2897"/>
  <c r="B2897"/>
  <c r="J2897"/>
  <c r="E2897"/>
  <c r="F2897" s="1"/>
  <c r="A2897"/>
  <c r="G2897"/>
  <c r="H2897" s="1"/>
  <c r="J1785"/>
  <c r="E1785"/>
  <c r="F1785" s="1"/>
  <c r="C1785"/>
  <c r="B1785"/>
  <c r="A1785"/>
  <c r="G1785"/>
  <c r="H1785" s="1"/>
  <c r="I1785"/>
  <c r="E1634"/>
  <c r="F1634" s="1"/>
  <c r="A1634"/>
  <c r="C1634"/>
  <c r="J1634"/>
  <c r="I1634"/>
  <c r="G1634"/>
  <c r="H1634" s="1"/>
  <c r="B1634"/>
  <c r="I2563"/>
  <c r="B2563"/>
  <c r="G2563"/>
  <c r="H2563" s="1"/>
  <c r="E2563"/>
  <c r="F2563" s="1"/>
  <c r="J2563"/>
  <c r="C2563"/>
  <c r="A2563"/>
  <c r="E940"/>
  <c r="F940" s="1"/>
  <c r="A940"/>
  <c r="J940"/>
  <c r="I940"/>
  <c r="G940"/>
  <c r="H940" s="1"/>
  <c r="B940"/>
  <c r="C940"/>
  <c r="I91"/>
  <c r="C91"/>
  <c r="J91"/>
  <c r="A91"/>
  <c r="G91"/>
  <c r="H91" s="1"/>
  <c r="E91"/>
  <c r="F91" s="1"/>
  <c r="B91"/>
  <c r="J3477"/>
  <c r="G3477"/>
  <c r="H3477" s="1"/>
  <c r="I3477"/>
  <c r="E3477"/>
  <c r="F3477" s="1"/>
  <c r="C3477"/>
  <c r="B3477"/>
  <c r="A3477"/>
  <c r="I1904"/>
  <c r="G1904"/>
  <c r="H1904" s="1"/>
  <c r="E1904"/>
  <c r="F1904" s="1"/>
  <c r="C1904"/>
  <c r="B1904"/>
  <c r="A1904"/>
  <c r="J1904"/>
  <c r="E2074"/>
  <c r="F2074" s="1"/>
  <c r="A2074"/>
  <c r="J2074"/>
  <c r="I2074"/>
  <c r="G2074"/>
  <c r="H2074" s="1"/>
  <c r="B2074"/>
  <c r="C2074"/>
  <c r="B3002"/>
  <c r="E3002"/>
  <c r="F3002" s="1"/>
  <c r="C3002"/>
  <c r="A3002"/>
  <c r="G3002"/>
  <c r="H3002" s="1"/>
  <c r="I3002"/>
  <c r="J3002"/>
  <c r="A1811"/>
  <c r="B1811"/>
  <c r="J1811"/>
  <c r="E1811"/>
  <c r="F1811" s="1"/>
  <c r="I1811"/>
  <c r="C1811"/>
  <c r="G1811"/>
  <c r="H1811" s="1"/>
  <c r="A2867"/>
  <c r="C2867"/>
  <c r="B2867"/>
  <c r="E2867"/>
  <c r="F2867" s="1"/>
  <c r="I2867"/>
  <c r="J2867"/>
  <c r="G2867"/>
  <c r="H2867" s="1"/>
  <c r="A3496"/>
  <c r="G3496"/>
  <c r="H3496" s="1"/>
  <c r="E3496"/>
  <c r="F3496" s="1"/>
  <c r="J3496"/>
  <c r="I3496"/>
  <c r="C3496"/>
  <c r="B3496"/>
  <c r="G1914"/>
  <c r="H1914" s="1"/>
  <c r="J1914"/>
  <c r="B1914"/>
  <c r="I1914"/>
  <c r="A1914"/>
  <c r="C1914"/>
  <c r="E1914"/>
  <c r="F1914" s="1"/>
  <c r="I3449"/>
  <c r="C3449"/>
  <c r="A3449"/>
  <c r="B3449"/>
  <c r="E3449"/>
  <c r="F3449" s="1"/>
  <c r="G3449"/>
  <c r="H3449" s="1"/>
  <c r="J3449"/>
  <c r="B2843"/>
  <c r="A2843"/>
  <c r="C2843"/>
  <c r="E2843"/>
  <c r="F2843" s="1"/>
  <c r="J2843"/>
  <c r="I2843"/>
  <c r="G2843"/>
  <c r="H2843" s="1"/>
  <c r="G2579"/>
  <c r="H2579" s="1"/>
  <c r="E2579"/>
  <c r="F2579" s="1"/>
  <c r="A2579"/>
  <c r="B2579"/>
  <c r="C2579"/>
  <c r="J2579"/>
  <c r="I2579"/>
  <c r="A1152"/>
  <c r="J1152"/>
  <c r="C1152"/>
  <c r="B1152"/>
  <c r="I1152"/>
  <c r="G1152"/>
  <c r="H1152" s="1"/>
  <c r="E1152"/>
  <c r="F1152" s="1"/>
  <c r="C3177"/>
  <c r="B3177"/>
  <c r="E3177"/>
  <c r="F3177" s="1"/>
  <c r="J3177"/>
  <c r="G3177"/>
  <c r="H3177" s="1"/>
  <c r="A3177"/>
  <c r="I3177"/>
  <c r="J2813"/>
  <c r="I2813"/>
  <c r="E2813"/>
  <c r="F2813" s="1"/>
  <c r="A2813"/>
  <c r="B2813"/>
  <c r="G2813"/>
  <c r="H2813" s="1"/>
  <c r="C2813"/>
  <c r="J797"/>
  <c r="I797"/>
  <c r="G797"/>
  <c r="H797" s="1"/>
  <c r="B797"/>
  <c r="E797"/>
  <c r="F797" s="1"/>
  <c r="A797"/>
  <c r="C797"/>
  <c r="J804"/>
  <c r="G804"/>
  <c r="H804" s="1"/>
  <c r="E804"/>
  <c r="F804" s="1"/>
  <c r="C804"/>
  <c r="B804"/>
  <c r="A804"/>
  <c r="I804"/>
  <c r="A3472"/>
  <c r="G3472"/>
  <c r="H3472" s="1"/>
  <c r="J3472"/>
  <c r="I3472"/>
  <c r="B3472"/>
  <c r="C3472"/>
  <c r="E3472"/>
  <c r="F3472" s="1"/>
  <c r="A3488"/>
  <c r="E3488"/>
  <c r="F3488" s="1"/>
  <c r="J3488"/>
  <c r="I3488"/>
  <c r="C3488"/>
  <c r="G3488"/>
  <c r="H3488" s="1"/>
  <c r="B3488"/>
  <c r="A3297"/>
  <c r="B3297"/>
  <c r="E3297"/>
  <c r="F3297" s="1"/>
  <c r="G3297"/>
  <c r="H3297" s="1"/>
  <c r="C3297"/>
  <c r="I3297"/>
  <c r="J3297"/>
  <c r="I892"/>
  <c r="J892"/>
  <c r="E892"/>
  <c r="F892" s="1"/>
  <c r="B892"/>
  <c r="C892"/>
  <c r="G892"/>
  <c r="H892" s="1"/>
  <c r="A892"/>
  <c r="B924"/>
  <c r="A924"/>
  <c r="C924"/>
  <c r="J924"/>
  <c r="G924"/>
  <c r="H924" s="1"/>
  <c r="E924"/>
  <c r="F924" s="1"/>
  <c r="I924"/>
  <c r="G60"/>
  <c r="H60" s="1"/>
  <c r="E60"/>
  <c r="F60" s="1"/>
  <c r="A60"/>
  <c r="C60"/>
  <c r="B60"/>
  <c r="I60"/>
  <c r="J60"/>
  <c r="B3537"/>
  <c r="E3537"/>
  <c r="F3537" s="1"/>
  <c r="I3537"/>
  <c r="A3537"/>
  <c r="G3537"/>
  <c r="H3537" s="1"/>
  <c r="J3537"/>
  <c r="C3537"/>
  <c r="B536"/>
  <c r="C536"/>
  <c r="A536"/>
  <c r="I536"/>
  <c r="E536"/>
  <c r="F536" s="1"/>
  <c r="G536"/>
  <c r="H536" s="1"/>
  <c r="J536"/>
  <c r="G601"/>
  <c r="H601" s="1"/>
  <c r="C601"/>
  <c r="E601"/>
  <c r="F601" s="1"/>
  <c r="A601"/>
  <c r="J601"/>
  <c r="I601"/>
  <c r="B601"/>
  <c r="E3047"/>
  <c r="F3047" s="1"/>
  <c r="G3047"/>
  <c r="H3047" s="1"/>
  <c r="A3047"/>
  <c r="B3047"/>
  <c r="C3047"/>
  <c r="I3047"/>
  <c r="J3047"/>
  <c r="E2942"/>
  <c r="F2942" s="1"/>
  <c r="C2942"/>
  <c r="A2942"/>
  <c r="G2942"/>
  <c r="H2942" s="1"/>
  <c r="I2942"/>
  <c r="B2942"/>
  <c r="J2942"/>
  <c r="I2982"/>
  <c r="J2982"/>
  <c r="G2982"/>
  <c r="H2982" s="1"/>
  <c r="A2982"/>
  <c r="C2982"/>
  <c r="E2982"/>
  <c r="F2982" s="1"/>
  <c r="B2982"/>
  <c r="A3006"/>
  <c r="I3006"/>
  <c r="C3006"/>
  <c r="B3006"/>
  <c r="E3006"/>
  <c r="F3006" s="1"/>
  <c r="G3006"/>
  <c r="H3006" s="1"/>
  <c r="J3006"/>
  <c r="E3014"/>
  <c r="F3014" s="1"/>
  <c r="A3014"/>
  <c r="I3014"/>
  <c r="J3014"/>
  <c r="G3014"/>
  <c r="H3014" s="1"/>
  <c r="C3014"/>
  <c r="B3014"/>
  <c r="A2046"/>
  <c r="J2046"/>
  <c r="G2046"/>
  <c r="H2046" s="1"/>
  <c r="B2046"/>
  <c r="E2046"/>
  <c r="F2046" s="1"/>
  <c r="I2046"/>
  <c r="C2046"/>
  <c r="I2054"/>
  <c r="A2054"/>
  <c r="C2054"/>
  <c r="G2054"/>
  <c r="H2054" s="1"/>
  <c r="E2054"/>
  <c r="F2054" s="1"/>
  <c r="J2054"/>
  <c r="B2054"/>
  <c r="A1276"/>
  <c r="B1276"/>
  <c r="I1276"/>
  <c r="E1276"/>
  <c r="F1276" s="1"/>
  <c r="C1276"/>
  <c r="G1276"/>
  <c r="H1276" s="1"/>
  <c r="J1276"/>
  <c r="J1285"/>
  <c r="I1285"/>
  <c r="A1285"/>
  <c r="E1285"/>
  <c r="F1285" s="1"/>
  <c r="C1285"/>
  <c r="B1285"/>
  <c r="G1285"/>
  <c r="H1285" s="1"/>
  <c r="G1316"/>
  <c r="H1316" s="1"/>
  <c r="I1316"/>
  <c r="C1316"/>
  <c r="E1316"/>
  <c r="F1316" s="1"/>
  <c r="J1316"/>
  <c r="A1316"/>
  <c r="B1316"/>
  <c r="B444"/>
  <c r="A444"/>
  <c r="E444"/>
  <c r="F444" s="1"/>
  <c r="C444"/>
  <c r="I444"/>
  <c r="J444"/>
  <c r="G444"/>
  <c r="H444" s="1"/>
  <c r="C453"/>
  <c r="E453"/>
  <c r="F453" s="1"/>
  <c r="A453"/>
  <c r="G453"/>
  <c r="H453" s="1"/>
  <c r="J453"/>
  <c r="B453"/>
  <c r="I453"/>
  <c r="J348"/>
  <c r="I348"/>
  <c r="A348"/>
  <c r="B348"/>
  <c r="C348"/>
  <c r="G348"/>
  <c r="H348" s="1"/>
  <c r="E348"/>
  <c r="F348" s="1"/>
  <c r="A356"/>
  <c r="E356"/>
  <c r="F356" s="1"/>
  <c r="I356"/>
  <c r="C356"/>
  <c r="J356"/>
  <c r="G356"/>
  <c r="H356" s="1"/>
  <c r="B356"/>
  <c r="B1404"/>
  <c r="E1404"/>
  <c r="F1404" s="1"/>
  <c r="G1404"/>
  <c r="H1404" s="1"/>
  <c r="A1404"/>
  <c r="J1404"/>
  <c r="I1404"/>
  <c r="C1404"/>
  <c r="E1437"/>
  <c r="F1437" s="1"/>
  <c r="A1437"/>
  <c r="J1437"/>
  <c r="C1437"/>
  <c r="I1437"/>
  <c r="G1437"/>
  <c r="H1437" s="1"/>
  <c r="B1437"/>
  <c r="C573"/>
  <c r="E573"/>
  <c r="F573" s="1"/>
  <c r="G573"/>
  <c r="H573" s="1"/>
  <c r="B573"/>
  <c r="A573"/>
  <c r="J573"/>
  <c r="I573"/>
  <c r="I476"/>
  <c r="J476"/>
  <c r="G476"/>
  <c r="H476" s="1"/>
  <c r="B476"/>
  <c r="E476"/>
  <c r="F476" s="1"/>
  <c r="A476"/>
  <c r="C476"/>
  <c r="A1560"/>
  <c r="G1560"/>
  <c r="H1560" s="1"/>
  <c r="I1560"/>
  <c r="C1560"/>
  <c r="J1560"/>
  <c r="E1560"/>
  <c r="F1560" s="1"/>
  <c r="B1560"/>
  <c r="A1624"/>
  <c r="G1624"/>
  <c r="H1624" s="1"/>
  <c r="B1624"/>
  <c r="J1624"/>
  <c r="I1624"/>
  <c r="C1624"/>
  <c r="E1624"/>
  <c r="F1624" s="1"/>
  <c r="G1640"/>
  <c r="H1640" s="1"/>
  <c r="B1640"/>
  <c r="I1640"/>
  <c r="C1640"/>
  <c r="E1640"/>
  <c r="F1640" s="1"/>
  <c r="J1640"/>
  <c r="A1640"/>
  <c r="I3550"/>
  <c r="J3550"/>
  <c r="B3550"/>
  <c r="E3550"/>
  <c r="F3550" s="1"/>
  <c r="G3550"/>
  <c r="H3550" s="1"/>
  <c r="A3550"/>
  <c r="C3550"/>
  <c r="E3558"/>
  <c r="F3558" s="1"/>
  <c r="I3558"/>
  <c r="G3558"/>
  <c r="H3558" s="1"/>
  <c r="B3558"/>
  <c r="J3558"/>
  <c r="C3558"/>
  <c r="A3558"/>
  <c r="E3455"/>
  <c r="F3455" s="1"/>
  <c r="B3455"/>
  <c r="J3455"/>
  <c r="G3455"/>
  <c r="H3455" s="1"/>
  <c r="I3455"/>
  <c r="A3455"/>
  <c r="C3455"/>
  <c r="C3487"/>
  <c r="E3487"/>
  <c r="F3487" s="1"/>
  <c r="I3487"/>
  <c r="B3487"/>
  <c r="G3487"/>
  <c r="H3487" s="1"/>
  <c r="A3487"/>
  <c r="J3487"/>
  <c r="C3519"/>
  <c r="A3519"/>
  <c r="B3519"/>
  <c r="E3519"/>
  <c r="F3519" s="1"/>
  <c r="G3519"/>
  <c r="H3519" s="1"/>
  <c r="J3519"/>
  <c r="I3519"/>
  <c r="A3089"/>
  <c r="G3089"/>
  <c r="H3089" s="1"/>
  <c r="I3089"/>
  <c r="C3089"/>
  <c r="B3089"/>
  <c r="J3089"/>
  <c r="E3089"/>
  <c r="F3089" s="1"/>
  <c r="E3104"/>
  <c r="F3104" s="1"/>
  <c r="G3104"/>
  <c r="H3104" s="1"/>
  <c r="B3104"/>
  <c r="I3104"/>
  <c r="J3104"/>
  <c r="A3104"/>
  <c r="C3104"/>
  <c r="B3169"/>
  <c r="C3169"/>
  <c r="I3169"/>
  <c r="E3169"/>
  <c r="F3169" s="1"/>
  <c r="G3169"/>
  <c r="H3169" s="1"/>
  <c r="J3169"/>
  <c r="A3169"/>
  <c r="G447"/>
  <c r="H447" s="1"/>
  <c r="I447"/>
  <c r="A447"/>
  <c r="J447"/>
  <c r="C447"/>
  <c r="B447"/>
  <c r="E447"/>
  <c r="F447" s="1"/>
  <c r="E2994"/>
  <c r="F2994" s="1"/>
  <c r="G2994"/>
  <c r="H2994" s="1"/>
  <c r="B2994"/>
  <c r="J2994"/>
  <c r="I2994"/>
  <c r="A2994"/>
  <c r="C2994"/>
  <c r="G1888"/>
  <c r="H1888" s="1"/>
  <c r="A1888"/>
  <c r="B1888"/>
  <c r="C1888"/>
  <c r="E1888"/>
  <c r="F1888" s="1"/>
  <c r="I1888"/>
  <c r="J1888"/>
  <c r="C74"/>
  <c r="G74"/>
  <c r="H74" s="1"/>
  <c r="E74"/>
  <c r="F74" s="1"/>
  <c r="B74"/>
  <c r="J74"/>
  <c r="A74"/>
  <c r="I74"/>
  <c r="E874"/>
  <c r="F874" s="1"/>
  <c r="C874"/>
  <c r="A874"/>
  <c r="B874"/>
  <c r="I874"/>
  <c r="G874"/>
  <c r="H874" s="1"/>
  <c r="J874"/>
  <c r="G54"/>
  <c r="H54" s="1"/>
  <c r="C54"/>
  <c r="I54"/>
  <c r="J54"/>
  <c r="E54"/>
  <c r="F54" s="1"/>
  <c r="A54"/>
  <c r="B54"/>
  <c r="C911"/>
  <c r="E911"/>
  <c r="F911" s="1"/>
  <c r="A911"/>
  <c r="J911"/>
  <c r="G911"/>
  <c r="H911" s="1"/>
  <c r="B911"/>
  <c r="I911"/>
  <c r="B2859"/>
  <c r="C2859"/>
  <c r="I2859"/>
  <c r="J2859"/>
  <c r="E2859"/>
  <c r="F2859" s="1"/>
  <c r="A2859"/>
  <c r="G2859"/>
  <c r="H2859" s="1"/>
  <c r="E1838"/>
  <c r="F1838" s="1"/>
  <c r="I1838"/>
  <c r="J1838"/>
  <c r="C1838"/>
  <c r="A1838"/>
  <c r="G1838"/>
  <c r="H1838" s="1"/>
  <c r="B1838"/>
  <c r="A2039"/>
  <c r="B2039"/>
  <c r="G2039"/>
  <c r="H2039" s="1"/>
  <c r="I2039"/>
  <c r="E2039"/>
  <c r="F2039" s="1"/>
  <c r="J2039"/>
  <c r="C2039"/>
  <c r="G1521"/>
  <c r="H1521" s="1"/>
  <c r="I1521"/>
  <c r="C1521"/>
  <c r="E1521"/>
  <c r="F1521" s="1"/>
  <c r="A1521"/>
  <c r="B1521"/>
  <c r="J1521"/>
  <c r="G1942"/>
  <c r="H1942" s="1"/>
  <c r="I1942"/>
  <c r="E1942"/>
  <c r="F1942" s="1"/>
  <c r="B1942"/>
  <c r="J1942"/>
  <c r="A1942"/>
  <c r="C1942"/>
  <c r="J1682"/>
  <c r="E1682"/>
  <c r="F1682" s="1"/>
  <c r="C1682"/>
  <c r="A1682"/>
  <c r="G1682"/>
  <c r="H1682" s="1"/>
  <c r="B1682"/>
  <c r="I1682"/>
  <c r="J2817"/>
  <c r="E2817"/>
  <c r="F2817" s="1"/>
  <c r="I2817"/>
  <c r="G2817"/>
  <c r="H2817" s="1"/>
  <c r="A2817"/>
  <c r="B2817"/>
  <c r="C2817"/>
  <c r="E2797"/>
  <c r="F2797" s="1"/>
  <c r="B2797"/>
  <c r="J2797"/>
  <c r="G2797"/>
  <c r="H2797" s="1"/>
  <c r="I2797"/>
  <c r="C2797"/>
  <c r="A2797"/>
  <c r="B1466"/>
  <c r="J1466"/>
  <c r="C1466"/>
  <c r="I1466"/>
  <c r="G1466"/>
  <c r="H1466" s="1"/>
  <c r="A1466"/>
  <c r="E1466"/>
  <c r="F1466" s="1"/>
  <c r="I2544"/>
  <c r="G2544"/>
  <c r="H2544" s="1"/>
  <c r="E2544"/>
  <c r="F2544" s="1"/>
  <c r="J2544"/>
  <c r="A2544"/>
  <c r="C2544"/>
  <c r="B2544"/>
  <c r="B2267"/>
  <c r="G2267"/>
  <c r="H2267" s="1"/>
  <c r="E2267"/>
  <c r="F2267" s="1"/>
  <c r="A2267"/>
  <c r="J2267"/>
  <c r="I2267"/>
  <c r="C2267"/>
  <c r="E274"/>
  <c r="F274" s="1"/>
  <c r="G274"/>
  <c r="H274" s="1"/>
  <c r="A274"/>
  <c r="I274"/>
  <c r="C274"/>
  <c r="J274"/>
  <c r="B274"/>
  <c r="I2361"/>
  <c r="J2361"/>
  <c r="B2361"/>
  <c r="E2361"/>
  <c r="F2361" s="1"/>
  <c r="C2361"/>
  <c r="G2361"/>
  <c r="H2361" s="1"/>
  <c r="A2361"/>
  <c r="G2761"/>
  <c r="H2761" s="1"/>
  <c r="J2761"/>
  <c r="B2761"/>
  <c r="C2761"/>
  <c r="I2761"/>
  <c r="A2761"/>
  <c r="E2761"/>
  <c r="F2761" s="1"/>
  <c r="A1922"/>
  <c r="C1922"/>
  <c r="G1922"/>
  <c r="H1922" s="1"/>
  <c r="E1922"/>
  <c r="F1922" s="1"/>
  <c r="B1922"/>
  <c r="J1922"/>
  <c r="I1922"/>
  <c r="E2723"/>
  <c r="F2723" s="1"/>
  <c r="C2723"/>
  <c r="B2723"/>
  <c r="A2723"/>
  <c r="I2723"/>
  <c r="J2723"/>
  <c r="G2723"/>
  <c r="H2723" s="1"/>
  <c r="J1100"/>
  <c r="A1100"/>
  <c r="E1100"/>
  <c r="F1100" s="1"/>
  <c r="G1100"/>
  <c r="H1100" s="1"/>
  <c r="B1100"/>
  <c r="C1100"/>
  <c r="I1100"/>
  <c r="C1301"/>
  <c r="B1301"/>
  <c r="G1301"/>
  <c r="H1301" s="1"/>
  <c r="J1301"/>
  <c r="E1301"/>
  <c r="F1301" s="1"/>
  <c r="I1301"/>
  <c r="A1301"/>
  <c r="A2357"/>
  <c r="G2357"/>
  <c r="H2357" s="1"/>
  <c r="J2357"/>
  <c r="B2357"/>
  <c r="I2357"/>
  <c r="E2357"/>
  <c r="F2357" s="1"/>
  <c r="C2357"/>
  <c r="E3401"/>
  <c r="F3401" s="1"/>
  <c r="B3401"/>
  <c r="G3401"/>
  <c r="H3401" s="1"/>
  <c r="C3401"/>
  <c r="I3401"/>
  <c r="A3401"/>
  <c r="J3401"/>
  <c r="G3163"/>
  <c r="H3163" s="1"/>
  <c r="C3163"/>
  <c r="E3163"/>
  <c r="F3163" s="1"/>
  <c r="A3163"/>
  <c r="I3163"/>
  <c r="J3163"/>
  <c r="B3163"/>
  <c r="A1171"/>
  <c r="C1171"/>
  <c r="I1171"/>
  <c r="B1171"/>
  <c r="J1171"/>
  <c r="E1171"/>
  <c r="F1171" s="1"/>
  <c r="G1171"/>
  <c r="H1171" s="1"/>
  <c r="C2227"/>
  <c r="G2227"/>
  <c r="H2227" s="1"/>
  <c r="I2227"/>
  <c r="A2227"/>
  <c r="J2227"/>
  <c r="B2227"/>
  <c r="E2227"/>
  <c r="F2227" s="1"/>
  <c r="J3155"/>
  <c r="B3155"/>
  <c r="C3155"/>
  <c r="E3155"/>
  <c r="F3155" s="1"/>
  <c r="A3155"/>
  <c r="I3155"/>
  <c r="G3155"/>
  <c r="H3155" s="1"/>
  <c r="J107"/>
  <c r="C107"/>
  <c r="E107"/>
  <c r="F107" s="1"/>
  <c r="G107"/>
  <c r="H107" s="1"/>
  <c r="B107"/>
  <c r="A107"/>
  <c r="I107"/>
  <c r="I2715"/>
  <c r="B2715"/>
  <c r="E2715"/>
  <c r="F2715" s="1"/>
  <c r="J2715"/>
  <c r="G2715"/>
  <c r="H2715" s="1"/>
  <c r="A2715"/>
  <c r="C2715"/>
  <c r="B1651"/>
  <c r="J1651"/>
  <c r="I1651"/>
  <c r="A1651"/>
  <c r="C1651"/>
  <c r="G1651"/>
  <c r="H1651" s="1"/>
  <c r="E1651"/>
  <c r="F1651" s="1"/>
  <c r="E972"/>
  <c r="F972" s="1"/>
  <c r="G972"/>
  <c r="H972" s="1"/>
  <c r="J972"/>
  <c r="C972"/>
  <c r="B972"/>
  <c r="I972"/>
  <c r="A972"/>
  <c r="E1172"/>
  <c r="F1172" s="1"/>
  <c r="G1172"/>
  <c r="H1172" s="1"/>
  <c r="I1172"/>
  <c r="J1172"/>
  <c r="B1172"/>
  <c r="C1172"/>
  <c r="A1172"/>
  <c r="B1088"/>
  <c r="I1088"/>
  <c r="E1088"/>
  <c r="F1088" s="1"/>
  <c r="G1088"/>
  <c r="H1088" s="1"/>
  <c r="A1088"/>
  <c r="J1088"/>
  <c r="C1088"/>
  <c r="B2028"/>
  <c r="G2028"/>
  <c r="H2028" s="1"/>
  <c r="A2028"/>
  <c r="J2028"/>
  <c r="C2028"/>
  <c r="I2028"/>
  <c r="E2028"/>
  <c r="F2028" s="1"/>
  <c r="C2956"/>
  <c r="A2956"/>
  <c r="J2956"/>
  <c r="E2956"/>
  <c r="F2956" s="1"/>
  <c r="B2956"/>
  <c r="I2956"/>
  <c r="G2956"/>
  <c r="H2956" s="1"/>
  <c r="G3157"/>
  <c r="H3157" s="1"/>
  <c r="B3157"/>
  <c r="A3157"/>
  <c r="J3157"/>
  <c r="I3157"/>
  <c r="E3157"/>
  <c r="F3157" s="1"/>
  <c r="C3157"/>
  <c r="J977"/>
  <c r="B977"/>
  <c r="A977"/>
  <c r="C977"/>
  <c r="E977"/>
  <c r="F977" s="1"/>
  <c r="I977"/>
  <c r="G977"/>
  <c r="H977" s="1"/>
  <c r="I1498"/>
  <c r="C1498"/>
  <c r="G1498"/>
  <c r="H1498" s="1"/>
  <c r="E1498"/>
  <c r="F1498" s="1"/>
  <c r="A1498"/>
  <c r="J1498"/>
  <c r="B1498"/>
  <c r="I2555"/>
  <c r="C2555"/>
  <c r="G2555"/>
  <c r="H2555" s="1"/>
  <c r="A2555"/>
  <c r="J2555"/>
  <c r="B2555"/>
  <c r="E2555"/>
  <c r="F2555" s="1"/>
  <c r="G562"/>
  <c r="H562" s="1"/>
  <c r="I562"/>
  <c r="C562"/>
  <c r="J562"/>
  <c r="E562"/>
  <c r="F562" s="1"/>
  <c r="B562"/>
  <c r="A562"/>
  <c r="E3483"/>
  <c r="F3483" s="1"/>
  <c r="C3483"/>
  <c r="J3483"/>
  <c r="G3483"/>
  <c r="H3483" s="1"/>
  <c r="I3483"/>
  <c r="B3483"/>
  <c r="A3483"/>
  <c r="B2594"/>
  <c r="I2594"/>
  <c r="E2594"/>
  <c r="F2594" s="1"/>
  <c r="J2594"/>
  <c r="C2594"/>
  <c r="G2594"/>
  <c r="H2594" s="1"/>
  <c r="A2594"/>
  <c r="E1206"/>
  <c r="F1206" s="1"/>
  <c r="G1206"/>
  <c r="H1206" s="1"/>
  <c r="I1206"/>
  <c r="C1206"/>
  <c r="A1206"/>
  <c r="B1206"/>
  <c r="J1206"/>
  <c r="B3083"/>
  <c r="G3083"/>
  <c r="H3083" s="1"/>
  <c r="E3083"/>
  <c r="F3083" s="1"/>
  <c r="A3083"/>
  <c r="J3083"/>
  <c r="I3083"/>
  <c r="C3083"/>
  <c r="C2001"/>
  <c r="B2001"/>
  <c r="G2001"/>
  <c r="H2001" s="1"/>
  <c r="E2001"/>
  <c r="F2001" s="1"/>
  <c r="A2001"/>
  <c r="I2001"/>
  <c r="J2001"/>
  <c r="B3190"/>
  <c r="E3190"/>
  <c r="F3190" s="1"/>
  <c r="C3190"/>
  <c r="I3190"/>
  <c r="A3190"/>
  <c r="G3190"/>
  <c r="H3190" s="1"/>
  <c r="J3190"/>
  <c r="B131"/>
  <c r="A131"/>
  <c r="I131"/>
  <c r="C131"/>
  <c r="J131"/>
  <c r="E131"/>
  <c r="F131" s="1"/>
  <c r="G131"/>
  <c r="H131" s="1"/>
  <c r="J633"/>
  <c r="I633"/>
  <c r="E633"/>
  <c r="F633" s="1"/>
  <c r="G633"/>
  <c r="H633" s="1"/>
  <c r="A633"/>
  <c r="C633"/>
  <c r="B633"/>
  <c r="A1032"/>
  <c r="B1032"/>
  <c r="I1032"/>
  <c r="J1032"/>
  <c r="G1032"/>
  <c r="H1032" s="1"/>
  <c r="C1032"/>
  <c r="E1032"/>
  <c r="F1032" s="1"/>
  <c r="I930"/>
  <c r="E930"/>
  <c r="F930" s="1"/>
  <c r="J930"/>
  <c r="G930"/>
  <c r="H930" s="1"/>
  <c r="B930"/>
  <c r="A930"/>
  <c r="C930"/>
  <c r="B2632"/>
  <c r="C2632"/>
  <c r="E2632"/>
  <c r="F2632" s="1"/>
  <c r="I2632"/>
  <c r="J2632"/>
  <c r="G2632"/>
  <c r="H2632" s="1"/>
  <c r="A2632"/>
  <c r="G365"/>
  <c r="H365" s="1"/>
  <c r="B365"/>
  <c r="E365"/>
  <c r="F365" s="1"/>
  <c r="J365"/>
  <c r="C365"/>
  <c r="A365"/>
  <c r="I365"/>
  <c r="C2914"/>
  <c r="I2914"/>
  <c r="E2914"/>
  <c r="F2914" s="1"/>
  <c r="A2914"/>
  <c r="G2914"/>
  <c r="H2914" s="1"/>
  <c r="B2914"/>
  <c r="J2914"/>
  <c r="I1664"/>
  <c r="J1664"/>
  <c r="B1664"/>
  <c r="C1664"/>
  <c r="E1664"/>
  <c r="F1664" s="1"/>
  <c r="A1664"/>
  <c r="G1664"/>
  <c r="H1664" s="1"/>
  <c r="J2221"/>
  <c r="G2221"/>
  <c r="H2221" s="1"/>
  <c r="E2221"/>
  <c r="F2221" s="1"/>
  <c r="B2221"/>
  <c r="C2221"/>
  <c r="I2221"/>
  <c r="A2221"/>
  <c r="E1975"/>
  <c r="F1975" s="1"/>
  <c r="J1975"/>
  <c r="C1975"/>
  <c r="G1975"/>
  <c r="H1975" s="1"/>
  <c r="B1975"/>
  <c r="I1975"/>
  <c r="A1975"/>
  <c r="J1681"/>
  <c r="G1681"/>
  <c r="H1681" s="1"/>
  <c r="E1681"/>
  <c r="F1681" s="1"/>
  <c r="C1681"/>
  <c r="B1681"/>
  <c r="I1681"/>
  <c r="A1681"/>
  <c r="A712"/>
  <c r="E712"/>
  <c r="F712" s="1"/>
  <c r="I712"/>
  <c r="G712"/>
  <c r="H712" s="1"/>
  <c r="B712"/>
  <c r="J712"/>
  <c r="C712"/>
  <c r="E898"/>
  <c r="F898" s="1"/>
  <c r="G898"/>
  <c r="H898" s="1"/>
  <c r="I898"/>
  <c r="J898"/>
  <c r="B898"/>
  <c r="A898"/>
  <c r="C898"/>
  <c r="A1132"/>
  <c r="C1132"/>
  <c r="I1132"/>
  <c r="E1132"/>
  <c r="F1132" s="1"/>
  <c r="J1132"/>
  <c r="G1132"/>
  <c r="H1132" s="1"/>
  <c r="B1132"/>
  <c r="E2061"/>
  <c r="F2061" s="1"/>
  <c r="I2061"/>
  <c r="J2061"/>
  <c r="A2061"/>
  <c r="G2061"/>
  <c r="H2061" s="1"/>
  <c r="C2061"/>
  <c r="B2061"/>
  <c r="B2139"/>
  <c r="C2139"/>
  <c r="G2139"/>
  <c r="H2139" s="1"/>
  <c r="E2139"/>
  <c r="F2139" s="1"/>
  <c r="I2139"/>
  <c r="J2139"/>
  <c r="A2139"/>
  <c r="A3195"/>
  <c r="J3195"/>
  <c r="G3195"/>
  <c r="H3195" s="1"/>
  <c r="E3195"/>
  <c r="F3195" s="1"/>
  <c r="I3195"/>
  <c r="C3195"/>
  <c r="B3195"/>
  <c r="C3058"/>
  <c r="J3058"/>
  <c r="G3058"/>
  <c r="H3058" s="1"/>
  <c r="A3058"/>
  <c r="I3058"/>
  <c r="B3058"/>
  <c r="E3058"/>
  <c r="F3058" s="1"/>
  <c r="I1761"/>
  <c r="J1761"/>
  <c r="E1761"/>
  <c r="F1761" s="1"/>
  <c r="G1761"/>
  <c r="H1761" s="1"/>
  <c r="C1761"/>
  <c r="A1761"/>
  <c r="B1761"/>
  <c r="A1067"/>
  <c r="J1067"/>
  <c r="E1067"/>
  <c r="F1067" s="1"/>
  <c r="B1067"/>
  <c r="I1067"/>
  <c r="C1067"/>
  <c r="G1067"/>
  <c r="H1067" s="1"/>
  <c r="A47"/>
  <c r="I47"/>
  <c r="G47"/>
  <c r="H47" s="1"/>
  <c r="E47"/>
  <c r="F47" s="1"/>
  <c r="J47"/>
  <c r="B47"/>
  <c r="C47"/>
  <c r="J1697"/>
  <c r="B1697"/>
  <c r="I1697"/>
  <c r="C1697"/>
  <c r="A1697"/>
  <c r="G1697"/>
  <c r="H1697" s="1"/>
  <c r="E1697"/>
  <c r="F1697" s="1"/>
  <c r="B3304"/>
  <c r="A3304"/>
  <c r="G3304"/>
  <c r="H3304" s="1"/>
  <c r="I3304"/>
  <c r="E3304"/>
  <c r="F3304" s="1"/>
  <c r="J3304"/>
  <c r="C3304"/>
  <c r="C86"/>
  <c r="I86"/>
  <c r="B86"/>
  <c r="A86"/>
  <c r="G86"/>
  <c r="H86" s="1"/>
  <c r="E86"/>
  <c r="F86" s="1"/>
  <c r="J86"/>
  <c r="E1834"/>
  <c r="F1834" s="1"/>
  <c r="J1834"/>
  <c r="A1834"/>
  <c r="G1834"/>
  <c r="H1834" s="1"/>
  <c r="B1834"/>
  <c r="C1834"/>
  <c r="I1834"/>
  <c r="A814"/>
  <c r="G814"/>
  <c r="H814" s="1"/>
  <c r="B814"/>
  <c r="E814"/>
  <c r="F814" s="1"/>
  <c r="C814"/>
  <c r="I814"/>
  <c r="J814"/>
  <c r="A1742"/>
  <c r="J1742"/>
  <c r="G1742"/>
  <c r="H1742" s="1"/>
  <c r="E1742"/>
  <c r="F1742" s="1"/>
  <c r="I1742"/>
  <c r="C1742"/>
  <c r="B1742"/>
  <c r="A2853"/>
  <c r="B2853"/>
  <c r="C2853"/>
  <c r="G2853"/>
  <c r="H2853" s="1"/>
  <c r="E2853"/>
  <c r="F2853" s="1"/>
  <c r="J2853"/>
  <c r="I2853"/>
  <c r="G1884"/>
  <c r="H1884" s="1"/>
  <c r="C1884"/>
  <c r="E1884"/>
  <c r="F1884" s="1"/>
  <c r="J1884"/>
  <c r="A1884"/>
  <c r="I1884"/>
  <c r="B1884"/>
  <c r="C2940"/>
  <c r="A2940"/>
  <c r="B2940"/>
  <c r="G2940"/>
  <c r="H2940" s="1"/>
  <c r="E2940"/>
  <c r="F2940" s="1"/>
  <c r="J2940"/>
  <c r="I2940"/>
  <c r="G2972"/>
  <c r="H2972" s="1"/>
  <c r="E2972"/>
  <c r="F2972" s="1"/>
  <c r="A2972"/>
  <c r="C2972"/>
  <c r="J2972"/>
  <c r="B2972"/>
  <c r="I2972"/>
  <c r="C2021"/>
  <c r="J2021"/>
  <c r="A2021"/>
  <c r="I2021"/>
  <c r="B2021"/>
  <c r="E2021"/>
  <c r="F2021" s="1"/>
  <c r="G2021"/>
  <c r="H2021" s="1"/>
  <c r="A516"/>
  <c r="B516"/>
  <c r="I516"/>
  <c r="J516"/>
  <c r="E516"/>
  <c r="F516" s="1"/>
  <c r="G516"/>
  <c r="H516" s="1"/>
  <c r="C516"/>
  <c r="I549"/>
  <c r="B549"/>
  <c r="J549"/>
  <c r="E549"/>
  <c r="F549" s="1"/>
  <c r="A549"/>
  <c r="G549"/>
  <c r="H549" s="1"/>
  <c r="C549"/>
  <c r="E2968"/>
  <c r="F2968" s="1"/>
  <c r="C2968"/>
  <c r="G2968"/>
  <c r="H2968" s="1"/>
  <c r="J2968"/>
  <c r="A2968"/>
  <c r="B2968"/>
  <c r="I2968"/>
  <c r="I2841"/>
  <c r="C2841"/>
  <c r="G2841"/>
  <c r="H2841" s="1"/>
  <c r="B2841"/>
  <c r="A2841"/>
  <c r="J2841"/>
  <c r="E2841"/>
  <c r="F2841" s="1"/>
  <c r="E2856"/>
  <c r="F2856" s="1"/>
  <c r="I2856"/>
  <c r="A2856"/>
  <c r="B2856"/>
  <c r="J2856"/>
  <c r="C2856"/>
  <c r="G2856"/>
  <c r="H2856" s="1"/>
  <c r="B2921"/>
  <c r="E2921"/>
  <c r="F2921" s="1"/>
  <c r="G2921"/>
  <c r="H2921" s="1"/>
  <c r="I2921"/>
  <c r="C2921"/>
  <c r="A2921"/>
  <c r="J2921"/>
  <c r="E1176"/>
  <c r="F1176" s="1"/>
  <c r="G1176"/>
  <c r="H1176" s="1"/>
  <c r="C1176"/>
  <c r="B1176"/>
  <c r="A1176"/>
  <c r="I1176"/>
  <c r="J1176"/>
  <c r="C1193"/>
  <c r="E1193"/>
  <c r="F1193" s="1"/>
  <c r="B1193"/>
  <c r="G1193"/>
  <c r="H1193" s="1"/>
  <c r="J1193"/>
  <c r="I1193"/>
  <c r="A1193"/>
  <c r="B3356"/>
  <c r="J3356"/>
  <c r="G3356"/>
  <c r="H3356" s="1"/>
  <c r="A3356"/>
  <c r="I3356"/>
  <c r="E3356"/>
  <c r="F3356" s="1"/>
  <c r="C3356"/>
  <c r="G3364"/>
  <c r="H3364" s="1"/>
  <c r="B3364"/>
  <c r="I3364"/>
  <c r="E3364"/>
  <c r="F3364" s="1"/>
  <c r="J3364"/>
  <c r="C3364"/>
  <c r="A3364"/>
  <c r="I2493"/>
  <c r="A2493"/>
  <c r="B2493"/>
  <c r="G2493"/>
  <c r="H2493" s="1"/>
  <c r="E2493"/>
  <c r="F2493" s="1"/>
  <c r="J2493"/>
  <c r="C2493"/>
  <c r="I2500"/>
  <c r="C2500"/>
  <c r="J2500"/>
  <c r="E2500"/>
  <c r="F2500" s="1"/>
  <c r="A2500"/>
  <c r="G2500"/>
  <c r="H2500" s="1"/>
  <c r="B2500"/>
  <c r="C2397"/>
  <c r="G2397"/>
  <c r="H2397" s="1"/>
  <c r="I2397"/>
  <c r="B2397"/>
  <c r="E2397"/>
  <c r="F2397" s="1"/>
  <c r="A2397"/>
  <c r="J2397"/>
  <c r="E2404"/>
  <c r="F2404" s="1"/>
  <c r="A2404"/>
  <c r="J2404"/>
  <c r="C2404"/>
  <c r="I2404"/>
  <c r="G2404"/>
  <c r="H2404" s="1"/>
  <c r="B2404"/>
  <c r="E3460"/>
  <c r="F3460" s="1"/>
  <c r="G3460"/>
  <c r="H3460" s="1"/>
  <c r="I3460"/>
  <c r="A3460"/>
  <c r="B3460"/>
  <c r="C3460"/>
  <c r="J3460"/>
  <c r="A3492"/>
  <c r="C3492"/>
  <c r="E3492"/>
  <c r="F3492" s="1"/>
  <c r="I3492"/>
  <c r="J3492"/>
  <c r="B3492"/>
  <c r="G3492"/>
  <c r="H3492" s="1"/>
  <c r="E2620"/>
  <c r="F2620" s="1"/>
  <c r="B2620"/>
  <c r="J2620"/>
  <c r="C2620"/>
  <c r="A2620"/>
  <c r="G2620"/>
  <c r="H2620" s="1"/>
  <c r="I2620"/>
  <c r="A2525"/>
  <c r="C2525"/>
  <c r="B2525"/>
  <c r="I2525"/>
  <c r="G2525"/>
  <c r="H2525" s="1"/>
  <c r="J2525"/>
  <c r="E2525"/>
  <c r="F2525" s="1"/>
  <c r="B2533"/>
  <c r="E2533"/>
  <c r="F2533" s="1"/>
  <c r="J2533"/>
  <c r="A2533"/>
  <c r="G2533"/>
  <c r="H2533" s="1"/>
  <c r="C2533"/>
  <c r="I2533"/>
  <c r="J1028"/>
  <c r="B1028"/>
  <c r="I1028"/>
  <c r="C1028"/>
  <c r="A1028"/>
  <c r="G1028"/>
  <c r="H1028" s="1"/>
  <c r="E1028"/>
  <c r="F1028" s="1"/>
  <c r="G1061"/>
  <c r="H1061" s="1"/>
  <c r="E1061"/>
  <c r="F1061" s="1"/>
  <c r="I1061"/>
  <c r="C1061"/>
  <c r="A1061"/>
  <c r="J1061"/>
  <c r="B1061"/>
  <c r="A188"/>
  <c r="J188"/>
  <c r="C188"/>
  <c r="G188"/>
  <c r="H188" s="1"/>
  <c r="E188"/>
  <c r="F188" s="1"/>
  <c r="I188"/>
  <c r="B188"/>
  <c r="A100"/>
  <c r="B100"/>
  <c r="E100"/>
  <c r="F100" s="1"/>
  <c r="I100"/>
  <c r="J100"/>
  <c r="C100"/>
  <c r="G100"/>
  <c r="H100" s="1"/>
  <c r="I133"/>
  <c r="G133"/>
  <c r="H133" s="1"/>
  <c r="E133"/>
  <c r="F133" s="1"/>
  <c r="C133"/>
  <c r="J133"/>
  <c r="A133"/>
  <c r="B133"/>
  <c r="C156"/>
  <c r="G156"/>
  <c r="H156" s="1"/>
  <c r="B156"/>
  <c r="A156"/>
  <c r="I156"/>
  <c r="J156"/>
  <c r="E156"/>
  <c r="F156" s="1"/>
  <c r="I164"/>
  <c r="A164"/>
  <c r="B164"/>
  <c r="C164"/>
  <c r="J164"/>
  <c r="E164"/>
  <c r="F164" s="1"/>
  <c r="G164"/>
  <c r="H164" s="1"/>
  <c r="B2216"/>
  <c r="E2216"/>
  <c r="F2216" s="1"/>
  <c r="C2216"/>
  <c r="I2216"/>
  <c r="J2216"/>
  <c r="G2216"/>
  <c r="H2216" s="1"/>
  <c r="A2216"/>
  <c r="I912"/>
  <c r="J912"/>
  <c r="G912"/>
  <c r="H912" s="1"/>
  <c r="B912"/>
  <c r="E912"/>
  <c r="F912" s="1"/>
  <c r="A912"/>
  <c r="C912"/>
  <c r="I3220"/>
  <c r="C3220"/>
  <c r="G3220"/>
  <c r="H3220" s="1"/>
  <c r="E3220"/>
  <c r="F3220" s="1"/>
  <c r="A3220"/>
  <c r="B3220"/>
  <c r="J3220"/>
  <c r="A1312"/>
  <c r="E1312"/>
  <c r="F1312" s="1"/>
  <c r="C1312"/>
  <c r="J1312"/>
  <c r="G1312"/>
  <c r="H1312" s="1"/>
  <c r="B1312"/>
  <c r="I1312"/>
  <c r="J1361"/>
  <c r="C1361"/>
  <c r="A1361"/>
  <c r="G1361"/>
  <c r="H1361" s="1"/>
  <c r="B1361"/>
  <c r="E1361"/>
  <c r="F1361" s="1"/>
  <c r="I1361"/>
  <c r="A3257"/>
  <c r="G3257"/>
  <c r="H3257" s="1"/>
  <c r="I3257"/>
  <c r="E3257"/>
  <c r="F3257" s="1"/>
  <c r="J3257"/>
  <c r="B3257"/>
  <c r="C3257"/>
  <c r="B2746"/>
  <c r="E2746"/>
  <c r="F2746" s="1"/>
  <c r="G2746"/>
  <c r="H2746" s="1"/>
  <c r="C2746"/>
  <c r="J2746"/>
  <c r="A2746"/>
  <c r="I2746"/>
  <c r="C3547"/>
  <c r="G3547"/>
  <c r="H3547" s="1"/>
  <c r="J3547"/>
  <c r="A3547"/>
  <c r="B3547"/>
  <c r="I3547"/>
  <c r="E3547"/>
  <c r="F3547" s="1"/>
  <c r="A1555"/>
  <c r="I1555"/>
  <c r="C1555"/>
  <c r="J1555"/>
  <c r="B1555"/>
  <c r="G1555"/>
  <c r="H1555" s="1"/>
  <c r="E1555"/>
  <c r="F1555" s="1"/>
  <c r="J2976"/>
  <c r="G2976"/>
  <c r="H2976" s="1"/>
  <c r="I2976"/>
  <c r="E2976"/>
  <c r="F2976" s="1"/>
  <c r="B2976"/>
  <c r="C2976"/>
  <c r="A2976"/>
  <c r="J765"/>
  <c r="G765"/>
  <c r="H765" s="1"/>
  <c r="E765"/>
  <c r="F765" s="1"/>
  <c r="A765"/>
  <c r="C765"/>
  <c r="I765"/>
  <c r="B765"/>
  <c r="B952"/>
  <c r="I952"/>
  <c r="E952"/>
  <c r="F952" s="1"/>
  <c r="C952"/>
  <c r="A952"/>
  <c r="J952"/>
  <c r="G952"/>
  <c r="H952" s="1"/>
  <c r="G3054"/>
  <c r="H3054" s="1"/>
  <c r="A3054"/>
  <c r="E3054"/>
  <c r="F3054" s="1"/>
  <c r="B3054"/>
  <c r="I3054"/>
  <c r="C3054"/>
  <c r="J3054"/>
  <c r="J322"/>
  <c r="G322"/>
  <c r="H322" s="1"/>
  <c r="I322"/>
  <c r="A322"/>
  <c r="E322"/>
  <c r="F322" s="1"/>
  <c r="C322"/>
  <c r="B322"/>
  <c r="I1417"/>
  <c r="B1417"/>
  <c r="C1417"/>
  <c r="A1417"/>
  <c r="G1417"/>
  <c r="H1417" s="1"/>
  <c r="J1417"/>
  <c r="E1417"/>
  <c r="F1417" s="1"/>
  <c r="I2873"/>
  <c r="J2873"/>
  <c r="G2873"/>
  <c r="H2873" s="1"/>
  <c r="C2873"/>
  <c r="B2873"/>
  <c r="A2873"/>
  <c r="E2873"/>
  <c r="F2873" s="1"/>
  <c r="E556"/>
  <c r="F556" s="1"/>
  <c r="J556"/>
  <c r="I556"/>
  <c r="A556"/>
  <c r="B556"/>
  <c r="C556"/>
  <c r="G556"/>
  <c r="H556" s="1"/>
  <c r="G756"/>
  <c r="H756" s="1"/>
  <c r="B756"/>
  <c r="I756"/>
  <c r="C756"/>
  <c r="J756"/>
  <c r="E756"/>
  <c r="F756" s="1"/>
  <c r="A756"/>
  <c r="A1556"/>
  <c r="B1556"/>
  <c r="E1556"/>
  <c r="F1556" s="1"/>
  <c r="I1556"/>
  <c r="G1556"/>
  <c r="H1556" s="1"/>
  <c r="J1556"/>
  <c r="C1556"/>
  <c r="A2413"/>
  <c r="B2413"/>
  <c r="C2413"/>
  <c r="J2413"/>
  <c r="I2413"/>
  <c r="G2413"/>
  <c r="H2413" s="1"/>
  <c r="E2413"/>
  <c r="F2413" s="1"/>
  <c r="G3341"/>
  <c r="H3341" s="1"/>
  <c r="E3341"/>
  <c r="F3341" s="1"/>
  <c r="B3341"/>
  <c r="I3341"/>
  <c r="C3341"/>
  <c r="J3341"/>
  <c r="A3341"/>
  <c r="E3540"/>
  <c r="F3540" s="1"/>
  <c r="I3540"/>
  <c r="G3540"/>
  <c r="H3540" s="1"/>
  <c r="B3540"/>
  <c r="A3540"/>
  <c r="J3540"/>
  <c r="C3540"/>
  <c r="J1777"/>
  <c r="E1777"/>
  <c r="F1777" s="1"/>
  <c r="C1777"/>
  <c r="A1777"/>
  <c r="B1777"/>
  <c r="I1777"/>
  <c r="G1777"/>
  <c r="H1777" s="1"/>
  <c r="A35"/>
  <c r="C35"/>
  <c r="G35"/>
  <c r="H35" s="1"/>
  <c r="I35"/>
  <c r="B35"/>
  <c r="E35"/>
  <c r="F35" s="1"/>
  <c r="J35"/>
  <c r="E440"/>
  <c r="F440" s="1"/>
  <c r="J440"/>
  <c r="G440"/>
  <c r="H440" s="1"/>
  <c r="C440"/>
  <c r="A440"/>
  <c r="B440"/>
  <c r="I440"/>
  <c r="J397"/>
  <c r="G397"/>
  <c r="H397" s="1"/>
  <c r="E397"/>
  <c r="F397" s="1"/>
  <c r="A397"/>
  <c r="I397"/>
  <c r="C397"/>
  <c r="B397"/>
  <c r="G1324"/>
  <c r="H1324" s="1"/>
  <c r="E1324"/>
  <c r="F1324" s="1"/>
  <c r="A1324"/>
  <c r="C1324"/>
  <c r="B1324"/>
  <c r="I1324"/>
  <c r="J1324"/>
  <c r="A1525"/>
  <c r="E1525"/>
  <c r="F1525" s="1"/>
  <c r="G1525"/>
  <c r="H1525" s="1"/>
  <c r="C1525"/>
  <c r="J1525"/>
  <c r="I1525"/>
  <c r="B1525"/>
  <c r="A1408"/>
  <c r="J1408"/>
  <c r="B1408"/>
  <c r="E1408"/>
  <c r="F1408" s="1"/>
  <c r="I1408"/>
  <c r="C1408"/>
  <c r="G1408"/>
  <c r="H1408" s="1"/>
  <c r="E2324"/>
  <c r="F2324" s="1"/>
  <c r="A2324"/>
  <c r="I2324"/>
  <c r="J2324"/>
  <c r="B2324"/>
  <c r="C2324"/>
  <c r="G2324"/>
  <c r="H2324" s="1"/>
  <c r="I3592"/>
  <c r="B3592"/>
  <c r="G3592"/>
  <c r="H3592" s="1"/>
  <c r="A3592"/>
  <c r="E3592"/>
  <c r="F3592" s="1"/>
  <c r="C3592"/>
  <c r="J3592"/>
  <c r="E3180"/>
  <c r="F3180" s="1"/>
  <c r="J3180"/>
  <c r="I3180"/>
  <c r="B3180"/>
  <c r="A3180"/>
  <c r="G3180"/>
  <c r="H3180" s="1"/>
  <c r="C3180"/>
  <c r="J3380"/>
  <c r="A3380"/>
  <c r="G3380"/>
  <c r="H3380" s="1"/>
  <c r="C3380"/>
  <c r="E3380"/>
  <c r="F3380" s="1"/>
  <c r="B3380"/>
  <c r="I3380"/>
  <c r="A1392"/>
  <c r="I1392"/>
  <c r="E1392"/>
  <c r="F1392" s="1"/>
  <c r="G1392"/>
  <c r="H1392" s="1"/>
  <c r="J1392"/>
  <c r="B1392"/>
  <c r="C1392"/>
  <c r="C1851"/>
  <c r="G1851"/>
  <c r="H1851" s="1"/>
  <c r="A1851"/>
  <c r="I1851"/>
  <c r="E1851"/>
  <c r="F1851" s="1"/>
  <c r="B1851"/>
  <c r="J1851"/>
  <c r="A2401"/>
  <c r="E2401"/>
  <c r="F2401" s="1"/>
  <c r="I2401"/>
  <c r="C2401"/>
  <c r="J2401"/>
  <c r="G2401"/>
  <c r="H2401" s="1"/>
  <c r="B2401"/>
  <c r="G331"/>
  <c r="H331" s="1"/>
  <c r="I331"/>
  <c r="C331"/>
  <c r="B331"/>
  <c r="J331"/>
  <c r="A331"/>
  <c r="E331"/>
  <c r="F331" s="1"/>
  <c r="B1131"/>
  <c r="I1131"/>
  <c r="J1131"/>
  <c r="E1131"/>
  <c r="F1131" s="1"/>
  <c r="C1131"/>
  <c r="G1131"/>
  <c r="H1131" s="1"/>
  <c r="A1131"/>
  <c r="B311"/>
  <c r="A311"/>
  <c r="C311"/>
  <c r="I311"/>
  <c r="G311"/>
  <c r="H311" s="1"/>
  <c r="E311"/>
  <c r="F311" s="1"/>
  <c r="J311"/>
  <c r="E2186"/>
  <c r="F2186" s="1"/>
  <c r="C2186"/>
  <c r="J2186"/>
  <c r="G2186"/>
  <c r="H2186" s="1"/>
  <c r="A2186"/>
  <c r="B2186"/>
  <c r="I2186"/>
  <c r="E1167"/>
  <c r="F1167" s="1"/>
  <c r="A1167"/>
  <c r="G1167"/>
  <c r="H1167" s="1"/>
  <c r="C1167"/>
  <c r="I1167"/>
  <c r="B1167"/>
  <c r="J1167"/>
  <c r="G1366"/>
  <c r="H1366" s="1"/>
  <c r="B1366"/>
  <c r="E1366"/>
  <c r="F1366" s="1"/>
  <c r="A1366"/>
  <c r="I1366"/>
  <c r="C1366"/>
  <c r="J1366"/>
  <c r="B3115"/>
  <c r="C3115"/>
  <c r="J3115"/>
  <c r="E3115"/>
  <c r="F3115" s="1"/>
  <c r="I3115"/>
  <c r="A3115"/>
  <c r="G3115"/>
  <c r="H3115" s="1"/>
  <c r="I2095"/>
  <c r="J2095"/>
  <c r="B2095"/>
  <c r="E2095"/>
  <c r="F2095" s="1"/>
  <c r="A2095"/>
  <c r="C2095"/>
  <c r="G2095"/>
  <c r="H2095" s="1"/>
  <c r="G2057"/>
  <c r="H2057" s="1"/>
  <c r="B2057"/>
  <c r="E2057"/>
  <c r="F2057" s="1"/>
  <c r="C2057"/>
  <c r="J2057"/>
  <c r="A2057"/>
  <c r="I2057"/>
  <c r="A3223"/>
  <c r="I3223"/>
  <c r="J3223"/>
  <c r="C3223"/>
  <c r="B3223"/>
  <c r="G3223"/>
  <c r="H3223" s="1"/>
  <c r="E3223"/>
  <c r="F3223" s="1"/>
  <c r="E2962"/>
  <c r="F2962" s="1"/>
  <c r="A2962"/>
  <c r="G2962"/>
  <c r="H2962" s="1"/>
  <c r="C2962"/>
  <c r="J2962"/>
  <c r="I2962"/>
  <c r="B2962"/>
  <c r="G2073"/>
  <c r="H2073" s="1"/>
  <c r="E2073"/>
  <c r="F2073" s="1"/>
  <c r="A2073"/>
  <c r="C2073"/>
  <c r="I2073"/>
  <c r="J2073"/>
  <c r="B2073"/>
  <c r="B171"/>
  <c r="A171"/>
  <c r="E171"/>
  <c r="F171" s="1"/>
  <c r="C171"/>
  <c r="J171"/>
  <c r="I171"/>
  <c r="G171"/>
  <c r="H171" s="1"/>
  <c r="G1099"/>
  <c r="H1099" s="1"/>
  <c r="B1099"/>
  <c r="E1099"/>
  <c r="F1099" s="1"/>
  <c r="I1099"/>
  <c r="J1099"/>
  <c r="C1099"/>
  <c r="A1099"/>
  <c r="I1079"/>
  <c r="C1079"/>
  <c r="G1079"/>
  <c r="H1079" s="1"/>
  <c r="J1079"/>
  <c r="A1079"/>
  <c r="B1079"/>
  <c r="E1079"/>
  <c r="F1079" s="1"/>
  <c r="G2862"/>
  <c r="H2862" s="1"/>
  <c r="A2862"/>
  <c r="C2862"/>
  <c r="E2862"/>
  <c r="F2862" s="1"/>
  <c r="I2862"/>
  <c r="J2862"/>
  <c r="B2862"/>
  <c r="G2"/>
  <c r="H2" s="1"/>
  <c r="C2"/>
  <c r="A2"/>
  <c r="I2"/>
  <c r="B2"/>
  <c r="J2"/>
  <c r="E2"/>
  <c r="F2" s="1"/>
  <c r="A777"/>
  <c r="C777"/>
  <c r="E777"/>
  <c r="F777" s="1"/>
  <c r="I777"/>
  <c r="G777"/>
  <c r="H777" s="1"/>
  <c r="B777"/>
  <c r="J777"/>
  <c r="E672"/>
  <c r="F672" s="1"/>
  <c r="J672"/>
  <c r="C672"/>
  <c r="I672"/>
  <c r="G672"/>
  <c r="H672" s="1"/>
  <c r="A672"/>
  <c r="B672"/>
  <c r="G2556"/>
  <c r="H2556" s="1"/>
  <c r="B2556"/>
  <c r="I2556"/>
  <c r="E2556"/>
  <c r="F2556" s="1"/>
  <c r="A2556"/>
  <c r="J2556"/>
  <c r="C2556"/>
  <c r="A2597"/>
  <c r="E2597"/>
  <c r="F2597" s="1"/>
  <c r="J2597"/>
  <c r="C2597"/>
  <c r="B2597"/>
  <c r="I2597"/>
  <c r="G2597"/>
  <c r="H2597" s="1"/>
  <c r="G1724"/>
  <c r="H1724" s="1"/>
  <c r="I1724"/>
  <c r="J1724"/>
  <c r="A1724"/>
  <c r="B1724"/>
  <c r="C1724"/>
  <c r="E1724"/>
  <c r="F1724" s="1"/>
  <c r="B1628"/>
  <c r="C1628"/>
  <c r="J1628"/>
  <c r="E1628"/>
  <c r="F1628" s="1"/>
  <c r="I1628"/>
  <c r="G1628"/>
  <c r="H1628" s="1"/>
  <c r="A1628"/>
  <c r="C1669"/>
  <c r="G1669"/>
  <c r="H1669" s="1"/>
  <c r="B1669"/>
  <c r="I1669"/>
  <c r="E1669"/>
  <c r="F1669" s="1"/>
  <c r="A1669"/>
  <c r="J1669"/>
  <c r="E1700"/>
  <c r="F1700" s="1"/>
  <c r="B1700"/>
  <c r="I1700"/>
  <c r="J1700"/>
  <c r="G1700"/>
  <c r="H1700" s="1"/>
  <c r="C1700"/>
  <c r="A1700"/>
  <c r="A828"/>
  <c r="C828"/>
  <c r="E828"/>
  <c r="F828" s="1"/>
  <c r="J828"/>
  <c r="G828"/>
  <c r="H828" s="1"/>
  <c r="B828"/>
  <c r="I828"/>
  <c r="B836"/>
  <c r="I836"/>
  <c r="J836"/>
  <c r="E836"/>
  <c r="F836" s="1"/>
  <c r="A836"/>
  <c r="C836"/>
  <c r="G836"/>
  <c r="H836" s="1"/>
  <c r="A3068"/>
  <c r="B3068"/>
  <c r="E3068"/>
  <c r="F3068" s="1"/>
  <c r="J3068"/>
  <c r="C3068"/>
  <c r="G3068"/>
  <c r="H3068" s="1"/>
  <c r="I3068"/>
  <c r="C2237"/>
  <c r="I2237"/>
  <c r="E2237"/>
  <c r="F2237" s="1"/>
  <c r="A2237"/>
  <c r="J2237"/>
  <c r="B2237"/>
  <c r="G2237"/>
  <c r="H2237" s="1"/>
  <c r="E2205"/>
  <c r="F2205" s="1"/>
  <c r="A2205"/>
  <c r="I2205"/>
  <c r="C2205"/>
  <c r="J2205"/>
  <c r="B2205"/>
  <c r="G2205"/>
  <c r="H2205" s="1"/>
  <c r="G1244"/>
  <c r="H1244" s="1"/>
  <c r="C1244"/>
  <c r="A1244"/>
  <c r="J1244"/>
  <c r="B1244"/>
  <c r="I1244"/>
  <c r="E1244"/>
  <c r="F1244" s="1"/>
  <c r="G1253"/>
  <c r="H1253" s="1"/>
  <c r="E1253"/>
  <c r="F1253" s="1"/>
  <c r="I1253"/>
  <c r="B1253"/>
  <c r="J1253"/>
  <c r="A1253"/>
  <c r="C1253"/>
  <c r="E480"/>
  <c r="F480" s="1"/>
  <c r="A480"/>
  <c r="C480"/>
  <c r="B480"/>
  <c r="J480"/>
  <c r="I480"/>
  <c r="G480"/>
  <c r="H480" s="1"/>
  <c r="C561"/>
  <c r="J561"/>
  <c r="B561"/>
  <c r="I561"/>
  <c r="A561"/>
  <c r="G561"/>
  <c r="H561" s="1"/>
  <c r="E561"/>
  <c r="F561" s="1"/>
  <c r="J3004"/>
  <c r="B3004"/>
  <c r="I3004"/>
  <c r="G3004"/>
  <c r="H3004" s="1"/>
  <c r="E3004"/>
  <c r="F3004" s="1"/>
  <c r="A3004"/>
  <c r="C3004"/>
  <c r="J2908"/>
  <c r="A2908"/>
  <c r="G2908"/>
  <c r="H2908" s="1"/>
  <c r="E2908"/>
  <c r="F2908" s="1"/>
  <c r="I2908"/>
  <c r="B2908"/>
  <c r="C2908"/>
  <c r="G2917"/>
  <c r="H2917" s="1"/>
  <c r="I2917"/>
  <c r="E2917"/>
  <c r="F2917" s="1"/>
  <c r="A2917"/>
  <c r="J2917"/>
  <c r="C2917"/>
  <c r="B2917"/>
  <c r="C736"/>
  <c r="J736"/>
  <c r="E736"/>
  <c r="F736" s="1"/>
  <c r="B736"/>
  <c r="I736"/>
  <c r="A736"/>
  <c r="G736"/>
  <c r="H736" s="1"/>
  <c r="B752"/>
  <c r="E752"/>
  <c r="F752" s="1"/>
  <c r="A752"/>
  <c r="I752"/>
  <c r="J752"/>
  <c r="G752"/>
  <c r="H752" s="1"/>
  <c r="C752"/>
  <c r="I801"/>
  <c r="A801"/>
  <c r="G801"/>
  <c r="H801" s="1"/>
  <c r="C801"/>
  <c r="J801"/>
  <c r="E801"/>
  <c r="F801" s="1"/>
  <c r="B801"/>
  <c r="B3132"/>
  <c r="J3132"/>
  <c r="A3132"/>
  <c r="C3132"/>
  <c r="G3132"/>
  <c r="H3132" s="1"/>
  <c r="I3132"/>
  <c r="E3132"/>
  <c r="F3132" s="1"/>
  <c r="C3140"/>
  <c r="J3140"/>
  <c r="E3140"/>
  <c r="F3140" s="1"/>
  <c r="I3140"/>
  <c r="B3140"/>
  <c r="G3140"/>
  <c r="H3140" s="1"/>
  <c r="A3140"/>
  <c r="J3045"/>
  <c r="C3045"/>
  <c r="I3045"/>
  <c r="B3045"/>
  <c r="G3045"/>
  <c r="H3045" s="1"/>
  <c r="E3045"/>
  <c r="F3045" s="1"/>
  <c r="A3045"/>
  <c r="E700"/>
  <c r="F700" s="1"/>
  <c r="A700"/>
  <c r="J700"/>
  <c r="C700"/>
  <c r="B700"/>
  <c r="G700"/>
  <c r="H700" s="1"/>
  <c r="I700"/>
  <c r="B708"/>
  <c r="E708"/>
  <c r="F708" s="1"/>
  <c r="J708"/>
  <c r="C708"/>
  <c r="G708"/>
  <c r="H708" s="1"/>
  <c r="A708"/>
  <c r="I708"/>
  <c r="A604"/>
  <c r="B604"/>
  <c r="C604"/>
  <c r="E604"/>
  <c r="F604" s="1"/>
  <c r="G604"/>
  <c r="H604" s="1"/>
  <c r="I604"/>
  <c r="J604"/>
  <c r="E669"/>
  <c r="F669" s="1"/>
  <c r="A669"/>
  <c r="G669"/>
  <c r="H669" s="1"/>
  <c r="C669"/>
  <c r="I669"/>
  <c r="B669"/>
  <c r="J669"/>
  <c r="G3216"/>
  <c r="H3216" s="1"/>
  <c r="B3216"/>
  <c r="C3216"/>
  <c r="I3216"/>
  <c r="E3216"/>
  <c r="F3216" s="1"/>
  <c r="A3216"/>
  <c r="J3216"/>
  <c r="E3033"/>
  <c r="F3033" s="1"/>
  <c r="B3033"/>
  <c r="J3033"/>
  <c r="G3033"/>
  <c r="H3033" s="1"/>
  <c r="C3033"/>
  <c r="A3033"/>
  <c r="I3033"/>
  <c r="E3048"/>
  <c r="F3048" s="1"/>
  <c r="B3048"/>
  <c r="I3048"/>
  <c r="G3048"/>
  <c r="H3048" s="1"/>
  <c r="J3048"/>
  <c r="C3048"/>
  <c r="A3048"/>
  <c r="C3517"/>
  <c r="E3517"/>
  <c r="F3517" s="1"/>
  <c r="J3517"/>
  <c r="G3517"/>
  <c r="H3517" s="1"/>
  <c r="A3517"/>
  <c r="B3517"/>
  <c r="I3517"/>
  <c r="J3524"/>
  <c r="I3524"/>
  <c r="B3524"/>
  <c r="C3524"/>
  <c r="A3524"/>
  <c r="G3524"/>
  <c r="H3524" s="1"/>
  <c r="E3524"/>
  <c r="F3524" s="1"/>
  <c r="A3421"/>
  <c r="B3421"/>
  <c r="E3421"/>
  <c r="F3421" s="1"/>
  <c r="I3421"/>
  <c r="J3421"/>
  <c r="G3421"/>
  <c r="H3421" s="1"/>
  <c r="C3421"/>
  <c r="I113"/>
  <c r="J113"/>
  <c r="E113"/>
  <c r="F113" s="1"/>
  <c r="A113"/>
  <c r="G113"/>
  <c r="H113" s="1"/>
  <c r="B113"/>
  <c r="C113"/>
  <c r="B3549"/>
  <c r="I3549"/>
  <c r="G3549"/>
  <c r="H3549" s="1"/>
  <c r="C3549"/>
  <c r="E3549"/>
  <c r="F3549" s="1"/>
  <c r="J3549"/>
  <c r="A3549"/>
  <c r="J2077"/>
  <c r="G2077"/>
  <c r="H2077" s="1"/>
  <c r="C2077"/>
  <c r="E2077"/>
  <c r="F2077" s="1"/>
  <c r="B2077"/>
  <c r="I2077"/>
  <c r="A2077"/>
  <c r="B1213"/>
  <c r="G1213"/>
  <c r="H1213" s="1"/>
  <c r="C1213"/>
  <c r="E1213"/>
  <c r="F1213" s="1"/>
  <c r="J1213"/>
  <c r="I1213"/>
  <c r="A1213"/>
  <c r="J1149"/>
  <c r="B1149"/>
  <c r="C1149"/>
  <c r="A1149"/>
  <c r="I1149"/>
  <c r="G1149"/>
  <c r="H1149" s="1"/>
  <c r="E1149"/>
  <c r="F1149" s="1"/>
  <c r="G1157"/>
  <c r="H1157" s="1"/>
  <c r="C1157"/>
  <c r="A1157"/>
  <c r="B1157"/>
  <c r="I1157"/>
  <c r="J1157"/>
  <c r="E1157"/>
  <c r="F1157" s="1"/>
  <c r="G1189"/>
  <c r="H1189" s="1"/>
  <c r="C1189"/>
  <c r="J1189"/>
  <c r="I1189"/>
  <c r="A1189"/>
  <c r="E1189"/>
  <c r="F1189" s="1"/>
  <c r="B1189"/>
  <c r="B316"/>
  <c r="E316"/>
  <c r="F316" s="1"/>
  <c r="G316"/>
  <c r="H316" s="1"/>
  <c r="J316"/>
  <c r="C316"/>
  <c r="A316"/>
  <c r="I316"/>
  <c r="I324"/>
  <c r="C324"/>
  <c r="J324"/>
  <c r="A324"/>
  <c r="B324"/>
  <c r="G324"/>
  <c r="H324" s="1"/>
  <c r="E324"/>
  <c r="F324" s="1"/>
  <c r="G228"/>
  <c r="H228" s="1"/>
  <c r="J228"/>
  <c r="I228"/>
  <c r="A228"/>
  <c r="C228"/>
  <c r="E228"/>
  <c r="F228" s="1"/>
  <c r="B228"/>
  <c r="G49"/>
  <c r="H49" s="1"/>
  <c r="J49"/>
  <c r="B49"/>
  <c r="E49"/>
  <c r="F49" s="1"/>
  <c r="A49"/>
  <c r="C49"/>
  <c r="I49"/>
  <c r="G2653"/>
  <c r="H2653" s="1"/>
  <c r="I2653"/>
  <c r="E2653"/>
  <c r="F2653" s="1"/>
  <c r="C2653"/>
  <c r="A2653"/>
  <c r="B2653"/>
  <c r="J2653"/>
  <c r="J2660"/>
  <c r="E2660"/>
  <c r="F2660" s="1"/>
  <c r="B2660"/>
  <c r="I2660"/>
  <c r="G2660"/>
  <c r="H2660" s="1"/>
  <c r="A2660"/>
  <c r="C2660"/>
  <c r="E2684"/>
  <c r="F2684" s="1"/>
  <c r="A2684"/>
  <c r="C2684"/>
  <c r="J2684"/>
  <c r="G2684"/>
  <c r="H2684" s="1"/>
  <c r="B2684"/>
  <c r="I2684"/>
  <c r="J1852"/>
  <c r="G1852"/>
  <c r="H1852" s="1"/>
  <c r="C1852"/>
  <c r="I1852"/>
  <c r="A1852"/>
  <c r="B1852"/>
  <c r="E1852"/>
  <c r="F1852" s="1"/>
  <c r="E1861"/>
  <c r="F1861" s="1"/>
  <c r="B1861"/>
  <c r="J1861"/>
  <c r="I1861"/>
  <c r="C1861"/>
  <c r="A1861"/>
  <c r="G1861"/>
  <c r="H1861" s="1"/>
  <c r="A1756"/>
  <c r="E1756"/>
  <c r="F1756" s="1"/>
  <c r="J1756"/>
  <c r="G1756"/>
  <c r="H1756" s="1"/>
  <c r="I1756"/>
  <c r="B1756"/>
  <c r="C1756"/>
  <c r="B992"/>
  <c r="I992"/>
  <c r="J992"/>
  <c r="E992"/>
  <c r="F992" s="1"/>
  <c r="A992"/>
  <c r="C992"/>
  <c r="G992"/>
  <c r="H992" s="1"/>
  <c r="J1073"/>
  <c r="I1073"/>
  <c r="C1073"/>
  <c r="E1073"/>
  <c r="F1073" s="1"/>
  <c r="G1073"/>
  <c r="H1073" s="1"/>
  <c r="A1073"/>
  <c r="B1073"/>
  <c r="I3261"/>
  <c r="B3261"/>
  <c r="J3261"/>
  <c r="G3261"/>
  <c r="H3261" s="1"/>
  <c r="A3261"/>
  <c r="E3261"/>
  <c r="F3261" s="1"/>
  <c r="C3261"/>
  <c r="G3164"/>
  <c r="H3164" s="1"/>
  <c r="C3164"/>
  <c r="I3164"/>
  <c r="A3164"/>
  <c r="B3164"/>
  <c r="E3164"/>
  <c r="F3164" s="1"/>
  <c r="J3164"/>
  <c r="C3197"/>
  <c r="G3197"/>
  <c r="H3197" s="1"/>
  <c r="E3197"/>
  <c r="F3197" s="1"/>
  <c r="J3197"/>
  <c r="A3197"/>
  <c r="B3197"/>
  <c r="I3197"/>
  <c r="A3204"/>
  <c r="G3204"/>
  <c r="H3204" s="1"/>
  <c r="I3204"/>
  <c r="C3204"/>
  <c r="B3204"/>
  <c r="E3204"/>
  <c r="F3204" s="1"/>
  <c r="J3204"/>
  <c r="E3229"/>
  <c r="F3229" s="1"/>
  <c r="I3229"/>
  <c r="C3229"/>
  <c r="B3229"/>
  <c r="J3229"/>
  <c r="A3229"/>
  <c r="G3229"/>
  <c r="H3229" s="1"/>
  <c r="G3237"/>
  <c r="H3237" s="1"/>
  <c r="B3237"/>
  <c r="J3237"/>
  <c r="A3237"/>
  <c r="I3237"/>
  <c r="E3237"/>
  <c r="F3237" s="1"/>
  <c r="C3237"/>
  <c r="G2364"/>
  <c r="H2364" s="1"/>
  <c r="B2364"/>
  <c r="I2364"/>
  <c r="C2364"/>
  <c r="J2364"/>
  <c r="E2364"/>
  <c r="F2364" s="1"/>
  <c r="A2364"/>
  <c r="B2373"/>
  <c r="I2373"/>
  <c r="J2373"/>
  <c r="G2373"/>
  <c r="H2373" s="1"/>
  <c r="C2373"/>
  <c r="A2373"/>
  <c r="E2373"/>
  <c r="F2373" s="1"/>
  <c r="C512"/>
  <c r="I512"/>
  <c r="E512"/>
  <c r="F512" s="1"/>
  <c r="G512"/>
  <c r="H512" s="1"/>
  <c r="J512"/>
  <c r="A512"/>
  <c r="B512"/>
  <c r="I1594"/>
  <c r="G1594"/>
  <c r="H1594" s="1"/>
  <c r="B1594"/>
  <c r="E1594"/>
  <c r="F1594" s="1"/>
  <c r="J1594"/>
  <c r="A1594"/>
  <c r="C1594"/>
  <c r="B1672"/>
  <c r="J1672"/>
  <c r="C1672"/>
  <c r="I1672"/>
  <c r="A1672"/>
  <c r="E1672"/>
  <c r="F1672" s="1"/>
  <c r="G1672"/>
  <c r="H1672" s="1"/>
  <c r="A3120"/>
  <c r="B3120"/>
  <c r="J3120"/>
  <c r="I3120"/>
  <c r="E3120"/>
  <c r="F3120" s="1"/>
  <c r="G3120"/>
  <c r="H3120" s="1"/>
  <c r="C3120"/>
  <c r="G3521"/>
  <c r="H3521" s="1"/>
  <c r="I3521"/>
  <c r="C3521"/>
  <c r="J3521"/>
  <c r="B3521"/>
  <c r="E3521"/>
  <c r="F3521" s="1"/>
  <c r="A3521"/>
  <c r="A884"/>
  <c r="I884"/>
  <c r="B884"/>
  <c r="C884"/>
  <c r="G884"/>
  <c r="H884" s="1"/>
  <c r="E884"/>
  <c r="F884" s="1"/>
  <c r="J884"/>
  <c r="J1259"/>
  <c r="C1259"/>
  <c r="A1259"/>
  <c r="E1259"/>
  <c r="F1259" s="1"/>
  <c r="G1259"/>
  <c r="H1259" s="1"/>
  <c r="B1259"/>
  <c r="I1259"/>
  <c r="J238"/>
  <c r="G238"/>
  <c r="H238" s="1"/>
  <c r="B238"/>
  <c r="A238"/>
  <c r="I238"/>
  <c r="E238"/>
  <c r="F238" s="1"/>
  <c r="C238"/>
  <c r="G1494"/>
  <c r="H1494" s="1"/>
  <c r="E1494"/>
  <c r="F1494" s="1"/>
  <c r="A1494"/>
  <c r="I1494"/>
  <c r="J1494"/>
  <c r="C1494"/>
  <c r="B1494"/>
  <c r="J3242"/>
  <c r="G3242"/>
  <c r="H3242" s="1"/>
  <c r="B3242"/>
  <c r="C3242"/>
  <c r="I3242"/>
  <c r="A3242"/>
  <c r="E3242"/>
  <c r="F3242" s="1"/>
  <c r="I696"/>
  <c r="B696"/>
  <c r="G696"/>
  <c r="H696" s="1"/>
  <c r="C696"/>
  <c r="A696"/>
  <c r="E696"/>
  <c r="F696" s="1"/>
  <c r="J696"/>
  <c r="G3200"/>
  <c r="H3200" s="1"/>
  <c r="E3200"/>
  <c r="F3200" s="1"/>
  <c r="A3200"/>
  <c r="B3200"/>
  <c r="C3200"/>
  <c r="I3200"/>
  <c r="J3200"/>
  <c r="J2147"/>
  <c r="E2147"/>
  <c r="F2147" s="1"/>
  <c r="B2147"/>
  <c r="G2147"/>
  <c r="H2147" s="1"/>
  <c r="A2147"/>
  <c r="C2147"/>
  <c r="I2147"/>
  <c r="C3075"/>
  <c r="I3075"/>
  <c r="E3075"/>
  <c r="F3075" s="1"/>
  <c r="B3075"/>
  <c r="G3075"/>
  <c r="H3075" s="1"/>
  <c r="A3075"/>
  <c r="J3075"/>
  <c r="I1452"/>
  <c r="E1452"/>
  <c r="F1452" s="1"/>
  <c r="G1452"/>
  <c r="H1452" s="1"/>
  <c r="J1452"/>
  <c r="A1452"/>
  <c r="B1452"/>
  <c r="C1452"/>
  <c r="A1653"/>
  <c r="G1653"/>
  <c r="H1653" s="1"/>
  <c r="I1653"/>
  <c r="J1653"/>
  <c r="E1653"/>
  <c r="F1653" s="1"/>
  <c r="B1653"/>
  <c r="C1653"/>
  <c r="J291"/>
  <c r="G291"/>
  <c r="H291" s="1"/>
  <c r="I291"/>
  <c r="B291"/>
  <c r="A291"/>
  <c r="E291"/>
  <c r="F291" s="1"/>
  <c r="C291"/>
  <c r="A2129"/>
  <c r="G2129"/>
  <c r="H2129" s="1"/>
  <c r="J2129"/>
  <c r="B2129"/>
  <c r="I2129"/>
  <c r="E2129"/>
  <c r="F2129" s="1"/>
  <c r="C2129"/>
  <c r="E2642"/>
  <c r="F2642" s="1"/>
  <c r="C2642"/>
  <c r="I2642"/>
  <c r="A2642"/>
  <c r="J2642"/>
  <c r="B2642"/>
  <c r="G2642"/>
  <c r="H2642" s="1"/>
  <c r="C3571"/>
  <c r="B3571"/>
  <c r="G3571"/>
  <c r="H3571" s="1"/>
  <c r="I3571"/>
  <c r="A3571"/>
  <c r="E3571"/>
  <c r="F3571" s="1"/>
  <c r="J3571"/>
  <c r="J759"/>
  <c r="A759"/>
  <c r="C759"/>
  <c r="G759"/>
  <c r="H759" s="1"/>
  <c r="E759"/>
  <c r="F759" s="1"/>
  <c r="I759"/>
  <c r="B759"/>
  <c r="J1486"/>
  <c r="E1486"/>
  <c r="F1486" s="1"/>
  <c r="A1486"/>
  <c r="G1486"/>
  <c r="H1486" s="1"/>
  <c r="B1486"/>
  <c r="I1486"/>
  <c r="C1486"/>
  <c r="G1686"/>
  <c r="H1686" s="1"/>
  <c r="B1686"/>
  <c r="A1686"/>
  <c r="C1686"/>
  <c r="I1686"/>
  <c r="E1686"/>
  <c r="F1686" s="1"/>
  <c r="J1686"/>
  <c r="I1426"/>
  <c r="E1426"/>
  <c r="F1426" s="1"/>
  <c r="C1426"/>
  <c r="A1426"/>
  <c r="B1426"/>
  <c r="J1426"/>
  <c r="G1426"/>
  <c r="H1426" s="1"/>
  <c r="G2720"/>
  <c r="H2720" s="1"/>
  <c r="A2720"/>
  <c r="B2720"/>
  <c r="E2720"/>
  <c r="F2720" s="1"/>
  <c r="I2720"/>
  <c r="C2720"/>
  <c r="J2720"/>
  <c r="J1418"/>
  <c r="C1418"/>
  <c r="E1418"/>
  <c r="F1418" s="1"/>
  <c r="I1418"/>
  <c r="G1418"/>
  <c r="H1418" s="1"/>
  <c r="B1418"/>
  <c r="A1418"/>
  <c r="B399"/>
  <c r="J399"/>
  <c r="I399"/>
  <c r="E399"/>
  <c r="F399" s="1"/>
  <c r="A399"/>
  <c r="C399"/>
  <c r="G399"/>
  <c r="H399" s="1"/>
  <c r="A599"/>
  <c r="E599"/>
  <c r="F599" s="1"/>
  <c r="C599"/>
  <c r="G599"/>
  <c r="H599" s="1"/>
  <c r="J599"/>
  <c r="B599"/>
  <c r="I599"/>
  <c r="E1326"/>
  <c r="F1326" s="1"/>
  <c r="G1326"/>
  <c r="H1326" s="1"/>
  <c r="I1326"/>
  <c r="C1326"/>
  <c r="J1326"/>
  <c r="A1326"/>
  <c r="B1326"/>
  <c r="C803"/>
  <c r="I803"/>
  <c r="E803"/>
  <c r="F803" s="1"/>
  <c r="B803"/>
  <c r="G803"/>
  <c r="H803" s="1"/>
  <c r="J803"/>
  <c r="A803"/>
  <c r="E1859"/>
  <c r="F1859" s="1"/>
  <c r="B1859"/>
  <c r="A1859"/>
  <c r="G1859"/>
  <c r="H1859" s="1"/>
  <c r="I1859"/>
  <c r="C1859"/>
  <c r="J1859"/>
  <c r="A2787"/>
  <c r="G2787"/>
  <c r="H2787" s="1"/>
  <c r="B2787"/>
  <c r="I2787"/>
  <c r="J2787"/>
  <c r="E2787"/>
  <c r="F2787" s="1"/>
  <c r="C2787"/>
  <c r="I1364"/>
  <c r="J1364"/>
  <c r="G1364"/>
  <c r="H1364" s="1"/>
  <c r="E1364"/>
  <c r="F1364" s="1"/>
  <c r="C1364"/>
  <c r="B1364"/>
  <c r="A1364"/>
  <c r="I1328"/>
  <c r="B1328"/>
  <c r="E1328"/>
  <c r="F1328" s="1"/>
  <c r="C1328"/>
  <c r="G1328"/>
  <c r="H1328" s="1"/>
  <c r="A1328"/>
  <c r="J1328"/>
  <c r="A2092"/>
  <c r="C2092"/>
  <c r="B2092"/>
  <c r="J2092"/>
  <c r="I2092"/>
  <c r="G2092"/>
  <c r="H2092" s="1"/>
  <c r="E2092"/>
  <c r="F2092" s="1"/>
  <c r="I2293"/>
  <c r="C2293"/>
  <c r="E2293"/>
  <c r="F2293" s="1"/>
  <c r="B2293"/>
  <c r="A2293"/>
  <c r="J2293"/>
  <c r="G2293"/>
  <c r="H2293" s="1"/>
  <c r="C2892"/>
  <c r="B2892"/>
  <c r="I2892"/>
  <c r="G2892"/>
  <c r="H2892" s="1"/>
  <c r="J2892"/>
  <c r="E2892"/>
  <c r="F2892" s="1"/>
  <c r="A2892"/>
  <c r="G762"/>
  <c r="H762" s="1"/>
  <c r="C762"/>
  <c r="J762"/>
  <c r="B762"/>
  <c r="A762"/>
  <c r="I762"/>
  <c r="E762"/>
  <c r="F762" s="1"/>
  <c r="G705"/>
  <c r="H705" s="1"/>
  <c r="C705"/>
  <c r="A705"/>
  <c r="B705"/>
  <c r="I705"/>
  <c r="J705"/>
  <c r="E705"/>
  <c r="F705" s="1"/>
  <c r="E2618"/>
  <c r="F2618" s="1"/>
  <c r="C2618"/>
  <c r="G2618"/>
  <c r="H2618" s="1"/>
  <c r="I2618"/>
  <c r="J2618"/>
  <c r="B2618"/>
  <c r="A2618"/>
  <c r="A626"/>
  <c r="B626"/>
  <c r="I626"/>
  <c r="G626"/>
  <c r="H626" s="1"/>
  <c r="J626"/>
  <c r="E626"/>
  <c r="F626" s="1"/>
  <c r="C626"/>
  <c r="J1571"/>
  <c r="A1571"/>
  <c r="E1571"/>
  <c r="F1571" s="1"/>
  <c r="G1571"/>
  <c r="H1571" s="1"/>
  <c r="B1571"/>
  <c r="C1571"/>
  <c r="I1571"/>
  <c r="A148"/>
  <c r="B148"/>
  <c r="E148"/>
  <c r="F148" s="1"/>
  <c r="G148"/>
  <c r="H148" s="1"/>
  <c r="C148"/>
  <c r="I148"/>
  <c r="J148"/>
  <c r="B1205"/>
  <c r="E1205"/>
  <c r="F1205" s="1"/>
  <c r="G1205"/>
  <c r="H1205" s="1"/>
  <c r="A1205"/>
  <c r="I1205"/>
  <c r="J1205"/>
  <c r="C1205"/>
  <c r="E2132"/>
  <c r="F2132" s="1"/>
  <c r="A2132"/>
  <c r="G2132"/>
  <c r="H2132" s="1"/>
  <c r="J2132"/>
  <c r="B2132"/>
  <c r="C2132"/>
  <c r="I2132"/>
  <c r="A2860"/>
  <c r="I2860"/>
  <c r="J2860"/>
  <c r="C2860"/>
  <c r="E2860"/>
  <c r="F2860" s="1"/>
  <c r="B2860"/>
  <c r="G2860"/>
  <c r="H2860" s="1"/>
  <c r="E3060"/>
  <c r="F3060" s="1"/>
  <c r="J3060"/>
  <c r="I3060"/>
  <c r="B3060"/>
  <c r="A3060"/>
  <c r="G3060"/>
  <c r="H3060" s="1"/>
  <c r="C3060"/>
  <c r="C529"/>
  <c r="A529"/>
  <c r="I529"/>
  <c r="B529"/>
  <c r="J529"/>
  <c r="G529"/>
  <c r="H529" s="1"/>
  <c r="E529"/>
  <c r="F529" s="1"/>
  <c r="J1530"/>
  <c r="G1530"/>
  <c r="H1530" s="1"/>
  <c r="B1530"/>
  <c r="C1530"/>
  <c r="A1530"/>
  <c r="E1530"/>
  <c r="F1530" s="1"/>
  <c r="I1530"/>
  <c r="G2672"/>
  <c r="H2672" s="1"/>
  <c r="B2672"/>
  <c r="J2672"/>
  <c r="E2672"/>
  <c r="F2672" s="1"/>
  <c r="C2672"/>
  <c r="I2672"/>
  <c r="A2672"/>
  <c r="C1394"/>
  <c r="A1394"/>
  <c r="G1394"/>
  <c r="H1394" s="1"/>
  <c r="J1394"/>
  <c r="E1394"/>
  <c r="F1394" s="1"/>
  <c r="B1394"/>
  <c r="I1394"/>
  <c r="C2086"/>
  <c r="G2086"/>
  <c r="H2086" s="1"/>
  <c r="I2086"/>
  <c r="J2086"/>
  <c r="E2086"/>
  <c r="F2086" s="1"/>
  <c r="A2086"/>
  <c r="B2086"/>
  <c r="B2111"/>
  <c r="C2111"/>
  <c r="J2111"/>
  <c r="G2111"/>
  <c r="H2111" s="1"/>
  <c r="I2111"/>
  <c r="A2111"/>
  <c r="E2111"/>
  <c r="F2111" s="1"/>
  <c r="C2118"/>
  <c r="B2118"/>
  <c r="G2118"/>
  <c r="H2118" s="1"/>
  <c r="E2118"/>
  <c r="F2118" s="1"/>
  <c r="I2118"/>
  <c r="A2118"/>
  <c r="J2118"/>
  <c r="J1246"/>
  <c r="G1246"/>
  <c r="H1246" s="1"/>
  <c r="I1246"/>
  <c r="E1246"/>
  <c r="F1246" s="1"/>
  <c r="C1246"/>
  <c r="A1246"/>
  <c r="B1246"/>
  <c r="C2214"/>
  <c r="B2214"/>
  <c r="E2214"/>
  <c r="F2214" s="1"/>
  <c r="G2214"/>
  <c r="H2214" s="1"/>
  <c r="I2214"/>
  <c r="A2214"/>
  <c r="J2214"/>
  <c r="I2246"/>
  <c r="E2246"/>
  <c r="F2246" s="1"/>
  <c r="G2246"/>
  <c r="H2246" s="1"/>
  <c r="J2246"/>
  <c r="B2246"/>
  <c r="C2246"/>
  <c r="A2246"/>
  <c r="G1286"/>
  <c r="H1286" s="1"/>
  <c r="B1286"/>
  <c r="I1286"/>
  <c r="J1286"/>
  <c r="C1286"/>
  <c r="A1286"/>
  <c r="E1286"/>
  <c r="F1286" s="1"/>
  <c r="A2590"/>
  <c r="C2590"/>
  <c r="J2590"/>
  <c r="I2590"/>
  <c r="E2590"/>
  <c r="F2590" s="1"/>
  <c r="B2590"/>
  <c r="G2590"/>
  <c r="H2590" s="1"/>
  <c r="G2623"/>
  <c r="H2623" s="1"/>
  <c r="I2623"/>
  <c r="B2623"/>
  <c r="J2623"/>
  <c r="C2623"/>
  <c r="A2623"/>
  <c r="E2623"/>
  <c r="F2623" s="1"/>
  <c r="C2631"/>
  <c r="E2631"/>
  <c r="F2631" s="1"/>
  <c r="I2631"/>
  <c r="G2631"/>
  <c r="H2631" s="1"/>
  <c r="B2631"/>
  <c r="A2631"/>
  <c r="J2631"/>
  <c r="B1766"/>
  <c r="E1766"/>
  <c r="F1766" s="1"/>
  <c r="A1766"/>
  <c r="C1766"/>
  <c r="J1766"/>
  <c r="G1766"/>
  <c r="H1766" s="1"/>
  <c r="I1766"/>
  <c r="I1670"/>
  <c r="G1670"/>
  <c r="H1670" s="1"/>
  <c r="C1670"/>
  <c r="E1670"/>
  <c r="F1670" s="1"/>
  <c r="J1670"/>
  <c r="B1670"/>
  <c r="A1670"/>
  <c r="B2726"/>
  <c r="C2726"/>
  <c r="E2726"/>
  <c r="F2726" s="1"/>
  <c r="I2726"/>
  <c r="J2726"/>
  <c r="A2726"/>
  <c r="G2726"/>
  <c r="H2726" s="1"/>
  <c r="B2759"/>
  <c r="G2759"/>
  <c r="H2759" s="1"/>
  <c r="C2759"/>
  <c r="A2759"/>
  <c r="I2759"/>
  <c r="E2759"/>
  <c r="F2759" s="1"/>
  <c r="J2759"/>
  <c r="A1798"/>
  <c r="C1798"/>
  <c r="G1798"/>
  <c r="H1798" s="1"/>
  <c r="J1798"/>
  <c r="I1798"/>
  <c r="E1798"/>
  <c r="F1798" s="1"/>
  <c r="B1798"/>
  <c r="G294"/>
  <c r="H294" s="1"/>
  <c r="E294"/>
  <c r="F294" s="1"/>
  <c r="A294"/>
  <c r="B294"/>
  <c r="J294"/>
  <c r="I294"/>
  <c r="C294"/>
  <c r="I1055"/>
  <c r="A1055"/>
  <c r="E1055"/>
  <c r="F1055" s="1"/>
  <c r="C1055"/>
  <c r="J1055"/>
  <c r="B1055"/>
  <c r="G1055"/>
  <c r="H1055" s="1"/>
  <c r="G1086"/>
  <c r="H1086" s="1"/>
  <c r="I1086"/>
  <c r="J1086"/>
  <c r="A1086"/>
  <c r="C1086"/>
  <c r="E1086"/>
  <c r="F1086" s="1"/>
  <c r="B1086"/>
  <c r="C1094"/>
  <c r="E1094"/>
  <c r="F1094" s="1"/>
  <c r="I1094"/>
  <c r="G1094"/>
  <c r="H1094" s="1"/>
  <c r="B1094"/>
  <c r="A1094"/>
  <c r="J1094"/>
  <c r="C135"/>
  <c r="J135"/>
  <c r="E135"/>
  <c r="F135" s="1"/>
  <c r="G135"/>
  <c r="H135" s="1"/>
  <c r="A135"/>
  <c r="B135"/>
  <c r="I135"/>
  <c r="B1190"/>
  <c r="I1190"/>
  <c r="C1190"/>
  <c r="A1190"/>
  <c r="J1190"/>
  <c r="E1190"/>
  <c r="F1190" s="1"/>
  <c r="G1190"/>
  <c r="H1190" s="1"/>
  <c r="E1223"/>
  <c r="F1223" s="1"/>
  <c r="I1223"/>
  <c r="G1223"/>
  <c r="H1223" s="1"/>
  <c r="C1223"/>
  <c r="B1223"/>
  <c r="A1223"/>
  <c r="J1223"/>
  <c r="I359"/>
  <c r="E359"/>
  <c r="F359" s="1"/>
  <c r="G359"/>
  <c r="H359" s="1"/>
  <c r="A359"/>
  <c r="B359"/>
  <c r="C359"/>
  <c r="J359"/>
  <c r="B263"/>
  <c r="I263"/>
  <c r="G263"/>
  <c r="H263" s="1"/>
  <c r="E263"/>
  <c r="F263" s="1"/>
  <c r="A263"/>
  <c r="J263"/>
  <c r="C263"/>
  <c r="I743"/>
  <c r="E743"/>
  <c r="F743" s="1"/>
  <c r="C743"/>
  <c r="A743"/>
  <c r="G743"/>
  <c r="H743" s="1"/>
  <c r="J743"/>
  <c r="B743"/>
  <c r="I639"/>
  <c r="A639"/>
  <c r="E639"/>
  <c r="F639" s="1"/>
  <c r="G639"/>
  <c r="H639" s="1"/>
  <c r="B639"/>
  <c r="J639"/>
  <c r="C639"/>
  <c r="B647"/>
  <c r="G647"/>
  <c r="H647" s="1"/>
  <c r="C647"/>
  <c r="A647"/>
  <c r="I647"/>
  <c r="E647"/>
  <c r="F647" s="1"/>
  <c r="J647"/>
  <c r="J1703"/>
  <c r="G1703"/>
  <c r="H1703" s="1"/>
  <c r="E1703"/>
  <c r="F1703" s="1"/>
  <c r="A1703"/>
  <c r="B1703"/>
  <c r="C1703"/>
  <c r="I1703"/>
  <c r="G1727"/>
  <c r="H1727" s="1"/>
  <c r="B1727"/>
  <c r="I1727"/>
  <c r="C1727"/>
  <c r="A1727"/>
  <c r="E1727"/>
  <c r="F1727" s="1"/>
  <c r="J1727"/>
  <c r="E870"/>
  <c r="F870" s="1"/>
  <c r="B870"/>
  <c r="C870"/>
  <c r="I870"/>
  <c r="A870"/>
  <c r="J870"/>
  <c r="G870"/>
  <c r="H870" s="1"/>
  <c r="E767"/>
  <c r="F767" s="1"/>
  <c r="J767"/>
  <c r="I767"/>
  <c r="G767"/>
  <c r="H767" s="1"/>
  <c r="A767"/>
  <c r="C767"/>
  <c r="B767"/>
  <c r="B775"/>
  <c r="J775"/>
  <c r="G775"/>
  <c r="H775" s="1"/>
  <c r="I775"/>
  <c r="C775"/>
  <c r="E775"/>
  <c r="F775" s="1"/>
  <c r="A775"/>
  <c r="A3103"/>
  <c r="I3103"/>
  <c r="C3103"/>
  <c r="B3103"/>
  <c r="J3103"/>
  <c r="G3103"/>
  <c r="H3103" s="1"/>
  <c r="E3103"/>
  <c r="F3103" s="1"/>
  <c r="A3135"/>
  <c r="B3135"/>
  <c r="I3135"/>
  <c r="J3135"/>
  <c r="C3135"/>
  <c r="E3135"/>
  <c r="F3135" s="1"/>
  <c r="G3135"/>
  <c r="H3135" s="1"/>
  <c r="J2278"/>
  <c r="I2278"/>
  <c r="B2278"/>
  <c r="E2278"/>
  <c r="F2278" s="1"/>
  <c r="C2278"/>
  <c r="G2278"/>
  <c r="H2278" s="1"/>
  <c r="A2278"/>
  <c r="A2182"/>
  <c r="J2182"/>
  <c r="B2182"/>
  <c r="E2182"/>
  <c r="F2182" s="1"/>
  <c r="I2182"/>
  <c r="G2182"/>
  <c r="H2182" s="1"/>
  <c r="C2182"/>
  <c r="J3238"/>
  <c r="C3238"/>
  <c r="I3238"/>
  <c r="E3238"/>
  <c r="F3238" s="1"/>
  <c r="A3238"/>
  <c r="B3238"/>
  <c r="G3238"/>
  <c r="H3238" s="1"/>
  <c r="G2303"/>
  <c r="H2303" s="1"/>
  <c r="E2303"/>
  <c r="F2303" s="1"/>
  <c r="I2303"/>
  <c r="B2303"/>
  <c r="J2303"/>
  <c r="A2303"/>
  <c r="C2303"/>
  <c r="G2310"/>
  <c r="H2310" s="1"/>
  <c r="J2310"/>
  <c r="E2310"/>
  <c r="F2310" s="1"/>
  <c r="A2310"/>
  <c r="B2310"/>
  <c r="C2310"/>
  <c r="I2310"/>
  <c r="J798"/>
  <c r="E798"/>
  <c r="F798" s="1"/>
  <c r="C798"/>
  <c r="B798"/>
  <c r="A798"/>
  <c r="G798"/>
  <c r="H798" s="1"/>
  <c r="I798"/>
  <c r="A839"/>
  <c r="I839"/>
  <c r="C839"/>
  <c r="J839"/>
  <c r="G839"/>
  <c r="H839" s="1"/>
  <c r="B839"/>
  <c r="E839"/>
  <c r="F839" s="1"/>
  <c r="B25"/>
  <c r="J25"/>
  <c r="A25"/>
  <c r="I25"/>
  <c r="C25"/>
  <c r="E25"/>
  <c r="F25" s="1"/>
  <c r="G25"/>
  <c r="H25" s="1"/>
  <c r="J40"/>
  <c r="E40"/>
  <c r="F40" s="1"/>
  <c r="C40"/>
  <c r="B40"/>
  <c r="G40"/>
  <c r="H40" s="1"/>
  <c r="I40"/>
  <c r="A40"/>
  <c r="I2783"/>
  <c r="J2783"/>
  <c r="C2783"/>
  <c r="A2783"/>
  <c r="E2783"/>
  <c r="F2783" s="1"/>
  <c r="B2783"/>
  <c r="G2783"/>
  <c r="H2783" s="1"/>
  <c r="E2695"/>
  <c r="F2695" s="1"/>
  <c r="J2695"/>
  <c r="C2695"/>
  <c r="B2695"/>
  <c r="A2695"/>
  <c r="I2695"/>
  <c r="G2695"/>
  <c r="H2695" s="1"/>
  <c r="G360"/>
  <c r="H360" s="1"/>
  <c r="J360"/>
  <c r="E360"/>
  <c r="F360" s="1"/>
  <c r="C360"/>
  <c r="A360"/>
  <c r="B360"/>
  <c r="I360"/>
  <c r="C2910"/>
  <c r="G2910"/>
  <c r="H2910" s="1"/>
  <c r="I2910"/>
  <c r="A2910"/>
  <c r="E2910"/>
  <c r="F2910" s="1"/>
  <c r="J2910"/>
  <c r="B2910"/>
  <c r="B2822"/>
  <c r="A2822"/>
  <c r="G2822"/>
  <c r="H2822" s="1"/>
  <c r="E2822"/>
  <c r="F2822" s="1"/>
  <c r="C2822"/>
  <c r="I2822"/>
  <c r="J2822"/>
  <c r="E1319"/>
  <c r="F1319" s="1"/>
  <c r="J1319"/>
  <c r="C1319"/>
  <c r="B1319"/>
  <c r="I1319"/>
  <c r="A1319"/>
  <c r="G1319"/>
  <c r="H1319" s="1"/>
  <c r="E487"/>
  <c r="F487" s="1"/>
  <c r="A487"/>
  <c r="J487"/>
  <c r="B487"/>
  <c r="I487"/>
  <c r="G487"/>
  <c r="H487" s="1"/>
  <c r="C487"/>
  <c r="E383"/>
  <c r="F383" s="1"/>
  <c r="I383"/>
  <c r="A383"/>
  <c r="G383"/>
  <c r="H383" s="1"/>
  <c r="C383"/>
  <c r="B383"/>
  <c r="J383"/>
  <c r="E423"/>
  <c r="F423" s="1"/>
  <c r="G423"/>
  <c r="H423" s="1"/>
  <c r="B423"/>
  <c r="C423"/>
  <c r="J423"/>
  <c r="A423"/>
  <c r="I423"/>
  <c r="A1864"/>
  <c r="C1864"/>
  <c r="J1864"/>
  <c r="G1864"/>
  <c r="H1864" s="1"/>
  <c r="E1864"/>
  <c r="F1864" s="1"/>
  <c r="B1864"/>
  <c r="I1864"/>
  <c r="J3569"/>
  <c r="B3569"/>
  <c r="I3569"/>
  <c r="G3569"/>
  <c r="H3569" s="1"/>
  <c r="C3569"/>
  <c r="A3569"/>
  <c r="E3569"/>
  <c r="F3569" s="1"/>
  <c r="C181"/>
  <c r="G181"/>
  <c r="H181" s="1"/>
  <c r="J181"/>
  <c r="B181"/>
  <c r="E181"/>
  <c r="F181" s="1"/>
  <c r="I181"/>
  <c r="A181"/>
  <c r="I909"/>
  <c r="C909"/>
  <c r="B909"/>
  <c r="J909"/>
  <c r="G909"/>
  <c r="H909" s="1"/>
  <c r="A909"/>
  <c r="E909"/>
  <c r="F909" s="1"/>
  <c r="I1109"/>
  <c r="C1109"/>
  <c r="G1109"/>
  <c r="H1109" s="1"/>
  <c r="J1109"/>
  <c r="E1109"/>
  <c r="F1109" s="1"/>
  <c r="B1109"/>
  <c r="A1109"/>
  <c r="E1836"/>
  <c r="F1836" s="1"/>
  <c r="B1836"/>
  <c r="J1836"/>
  <c r="C1836"/>
  <c r="A1836"/>
  <c r="I1836"/>
  <c r="G1836"/>
  <c r="H1836" s="1"/>
  <c r="E2497"/>
  <c r="F2497" s="1"/>
  <c r="B2497"/>
  <c r="C2497"/>
  <c r="I2497"/>
  <c r="A2497"/>
  <c r="J2497"/>
  <c r="G2497"/>
  <c r="H2497" s="1"/>
  <c r="E2836"/>
  <c r="F2836" s="1"/>
  <c r="I2836"/>
  <c r="A2836"/>
  <c r="B2836"/>
  <c r="J2836"/>
  <c r="C2836"/>
  <c r="G2836"/>
  <c r="H2836" s="1"/>
  <c r="I593"/>
  <c r="G593"/>
  <c r="H593" s="1"/>
  <c r="C593"/>
  <c r="E593"/>
  <c r="F593" s="1"/>
  <c r="J593"/>
  <c r="A593"/>
  <c r="B593"/>
  <c r="B1435"/>
  <c r="J1435"/>
  <c r="E1435"/>
  <c r="F1435" s="1"/>
  <c r="A1435"/>
  <c r="I1435"/>
  <c r="C1435"/>
  <c r="G1435"/>
  <c r="H1435" s="1"/>
  <c r="A2480"/>
  <c r="J2480"/>
  <c r="E2480"/>
  <c r="F2480" s="1"/>
  <c r="G2480"/>
  <c r="H2480" s="1"/>
  <c r="I2480"/>
  <c r="B2480"/>
  <c r="C2480"/>
  <c r="E2363"/>
  <c r="F2363" s="1"/>
  <c r="C2363"/>
  <c r="I2363"/>
  <c r="G2363"/>
  <c r="H2363" s="1"/>
  <c r="J2363"/>
  <c r="B2363"/>
  <c r="A2363"/>
  <c r="E370"/>
  <c r="F370" s="1"/>
  <c r="I370"/>
  <c r="C370"/>
  <c r="A370"/>
  <c r="G370"/>
  <c r="H370" s="1"/>
  <c r="J370"/>
  <c r="B370"/>
  <c r="C2651"/>
  <c r="J2651"/>
  <c r="G2651"/>
  <c r="H2651" s="1"/>
  <c r="B2651"/>
  <c r="E2651"/>
  <c r="F2651" s="1"/>
  <c r="I2651"/>
  <c r="A2651"/>
  <c r="J1035"/>
  <c r="C1035"/>
  <c r="A1035"/>
  <c r="B1035"/>
  <c r="I1035"/>
  <c r="G1035"/>
  <c r="H1035" s="1"/>
  <c r="E1035"/>
  <c r="F1035" s="1"/>
  <c r="C14"/>
  <c r="B14"/>
  <c r="J14"/>
  <c r="E14"/>
  <c r="F14" s="1"/>
  <c r="I14"/>
  <c r="G14"/>
  <c r="H14" s="1"/>
  <c r="A14"/>
  <c r="E1143"/>
  <c r="F1143" s="1"/>
  <c r="C1143"/>
  <c r="A1143"/>
  <c r="G1143"/>
  <c r="H1143" s="1"/>
  <c r="I1143"/>
  <c r="J1143"/>
  <c r="B1143"/>
  <c r="B2890"/>
  <c r="E2890"/>
  <c r="F2890" s="1"/>
  <c r="C2890"/>
  <c r="I2890"/>
  <c r="J2890"/>
  <c r="A2890"/>
  <c r="G2890"/>
  <c r="H2890" s="1"/>
  <c r="I2071"/>
  <c r="B2071"/>
  <c r="E2071"/>
  <c r="F2071" s="1"/>
  <c r="A2071"/>
  <c r="C2071"/>
  <c r="G2071"/>
  <c r="H2071" s="1"/>
  <c r="J2071"/>
  <c r="G2671"/>
  <c r="H2671" s="1"/>
  <c r="J2671"/>
  <c r="B2671"/>
  <c r="A2671"/>
  <c r="C2671"/>
  <c r="I2671"/>
  <c r="E2671"/>
  <c r="F2671" s="1"/>
  <c r="B648"/>
  <c r="A648"/>
  <c r="G648"/>
  <c r="H648" s="1"/>
  <c r="J648"/>
  <c r="I648"/>
  <c r="C648"/>
  <c r="E648"/>
  <c r="F648" s="1"/>
  <c r="E2105"/>
  <c r="F2105" s="1"/>
  <c r="A2105"/>
  <c r="C2105"/>
  <c r="G2105"/>
  <c r="H2105" s="1"/>
  <c r="I2105"/>
  <c r="J2105"/>
  <c r="B2105"/>
  <c r="A1795"/>
  <c r="E1795"/>
  <c r="F1795" s="1"/>
  <c r="C1795"/>
  <c r="B1795"/>
  <c r="J1795"/>
  <c r="G1795"/>
  <c r="H1795" s="1"/>
  <c r="I1795"/>
  <c r="G746"/>
  <c r="H746" s="1"/>
  <c r="J746"/>
  <c r="E746"/>
  <c r="F746" s="1"/>
  <c r="C746"/>
  <c r="A746"/>
  <c r="B746"/>
  <c r="I746"/>
  <c r="E1803"/>
  <c r="F1803" s="1"/>
  <c r="G1803"/>
  <c r="H1803" s="1"/>
  <c r="A1803"/>
  <c r="B1803"/>
  <c r="C1803"/>
  <c r="J1803"/>
  <c r="I1803"/>
  <c r="B983"/>
  <c r="E983"/>
  <c r="F983" s="1"/>
  <c r="J983"/>
  <c r="C983"/>
  <c r="A983"/>
  <c r="G983"/>
  <c r="H983" s="1"/>
  <c r="I983"/>
  <c r="G1710"/>
  <c r="H1710" s="1"/>
  <c r="B1710"/>
  <c r="J1710"/>
  <c r="A1710"/>
  <c r="C1710"/>
  <c r="I1710"/>
  <c r="E1710"/>
  <c r="F1710" s="1"/>
  <c r="C1121"/>
  <c r="E1121"/>
  <c r="F1121" s="1"/>
  <c r="A1121"/>
  <c r="G1121"/>
  <c r="H1121" s="1"/>
  <c r="J1121"/>
  <c r="B1121"/>
  <c r="I1121"/>
  <c r="B2839"/>
  <c r="G2839"/>
  <c r="H2839" s="1"/>
  <c r="C2839"/>
  <c r="I2839"/>
  <c r="J2839"/>
  <c r="E2839"/>
  <c r="F2839" s="1"/>
  <c r="A2839"/>
  <c r="G3438"/>
  <c r="H3438" s="1"/>
  <c r="C3438"/>
  <c r="A3438"/>
  <c r="B3438"/>
  <c r="I3438"/>
  <c r="J3438"/>
  <c r="E3438"/>
  <c r="F3438" s="1"/>
  <c r="I72"/>
  <c r="A72"/>
  <c r="E72"/>
  <c r="F72" s="1"/>
  <c r="B72"/>
  <c r="G72"/>
  <c r="H72" s="1"/>
  <c r="J72"/>
  <c r="C72"/>
  <c r="J707"/>
  <c r="I707"/>
  <c r="E707"/>
  <c r="F707" s="1"/>
  <c r="G707"/>
  <c r="H707" s="1"/>
  <c r="A707"/>
  <c r="C707"/>
  <c r="B707"/>
  <c r="A2184"/>
  <c r="E2184"/>
  <c r="F2184" s="1"/>
  <c r="C2184"/>
  <c r="I2184"/>
  <c r="J2184"/>
  <c r="B2184"/>
  <c r="G2184"/>
  <c r="H2184" s="1"/>
  <c r="A12"/>
  <c r="C12"/>
  <c r="I12"/>
  <c r="J12"/>
  <c r="E12"/>
  <c r="F12" s="1"/>
  <c r="B12"/>
  <c r="G12"/>
  <c r="H12" s="1"/>
  <c r="A212"/>
  <c r="J212"/>
  <c r="I212"/>
  <c r="B212"/>
  <c r="G212"/>
  <c r="H212" s="1"/>
  <c r="C212"/>
  <c r="E212"/>
  <c r="F212" s="1"/>
  <c r="C1141"/>
  <c r="E1141"/>
  <c r="F1141" s="1"/>
  <c r="B1141"/>
  <c r="J1141"/>
  <c r="G1141"/>
  <c r="H1141" s="1"/>
  <c r="I1141"/>
  <c r="A1141"/>
  <c r="G3277"/>
  <c r="H3277" s="1"/>
  <c r="C3277"/>
  <c r="A3277"/>
  <c r="J3277"/>
  <c r="B3277"/>
  <c r="I3277"/>
  <c r="E3277"/>
  <c r="F3277" s="1"/>
  <c r="E1146"/>
  <c r="F1146" s="1"/>
  <c r="A1146"/>
  <c r="I1146"/>
  <c r="J1146"/>
  <c r="B1146"/>
  <c r="C1146"/>
  <c r="G1146"/>
  <c r="H1146" s="1"/>
  <c r="G82"/>
  <c r="H82" s="1"/>
  <c r="J82"/>
  <c r="B82"/>
  <c r="I82"/>
  <c r="A82"/>
  <c r="E82"/>
  <c r="F82" s="1"/>
  <c r="C82"/>
  <c r="A1011"/>
  <c r="B1011"/>
  <c r="I1011"/>
  <c r="G1011"/>
  <c r="H1011" s="1"/>
  <c r="C1011"/>
  <c r="J1011"/>
  <c r="E1011"/>
  <c r="F1011" s="1"/>
  <c r="A1633"/>
  <c r="C1633"/>
  <c r="J1633"/>
  <c r="E1633"/>
  <c r="F1633" s="1"/>
  <c r="G1633"/>
  <c r="H1633" s="1"/>
  <c r="I1633"/>
  <c r="B1633"/>
  <c r="C1184"/>
  <c r="J1184"/>
  <c r="E1184"/>
  <c r="F1184" s="1"/>
  <c r="A1184"/>
  <c r="B1184"/>
  <c r="I1184"/>
  <c r="G1184"/>
  <c r="H1184" s="1"/>
  <c r="A1296"/>
  <c r="J1296"/>
  <c r="E1296"/>
  <c r="F1296" s="1"/>
  <c r="G1296"/>
  <c r="H1296" s="1"/>
  <c r="C1296"/>
  <c r="B1296"/>
  <c r="I1296"/>
  <c r="B851"/>
  <c r="E851"/>
  <c r="F851" s="1"/>
  <c r="C851"/>
  <c r="J851"/>
  <c r="I851"/>
  <c r="G851"/>
  <c r="H851" s="1"/>
  <c r="A851"/>
  <c r="B1779"/>
  <c r="J1779"/>
  <c r="G1779"/>
  <c r="H1779" s="1"/>
  <c r="I1779"/>
  <c r="E1779"/>
  <c r="F1779" s="1"/>
  <c r="C1779"/>
  <c r="A1779"/>
  <c r="B715"/>
  <c r="I715"/>
  <c r="A715"/>
  <c r="G715"/>
  <c r="H715" s="1"/>
  <c r="J715"/>
  <c r="E715"/>
  <c r="F715" s="1"/>
  <c r="C715"/>
  <c r="C772"/>
  <c r="B772"/>
  <c r="E772"/>
  <c r="F772" s="1"/>
  <c r="G772"/>
  <c r="H772" s="1"/>
  <c r="A772"/>
  <c r="J772"/>
  <c r="I772"/>
  <c r="G3280"/>
  <c r="H3280" s="1"/>
  <c r="E3280"/>
  <c r="F3280" s="1"/>
  <c r="C3280"/>
  <c r="J3280"/>
  <c r="I3280"/>
  <c r="B3280"/>
  <c r="A3280"/>
  <c r="C901"/>
  <c r="A901"/>
  <c r="I901"/>
  <c r="E901"/>
  <c r="F901" s="1"/>
  <c r="J901"/>
  <c r="G901"/>
  <c r="H901" s="1"/>
  <c r="B901"/>
  <c r="B933"/>
  <c r="I933"/>
  <c r="J933"/>
  <c r="G933"/>
  <c r="H933" s="1"/>
  <c r="E933"/>
  <c r="F933" s="1"/>
  <c r="C933"/>
  <c r="A933"/>
  <c r="E68"/>
  <c r="F68" s="1"/>
  <c r="B68"/>
  <c r="I68"/>
  <c r="J68"/>
  <c r="G68"/>
  <c r="H68" s="1"/>
  <c r="C68"/>
  <c r="A68"/>
  <c r="J3552"/>
  <c r="I3552"/>
  <c r="C3552"/>
  <c r="G3552"/>
  <c r="H3552" s="1"/>
  <c r="B3552"/>
  <c r="A3552"/>
  <c r="E3552"/>
  <c r="F3552" s="1"/>
  <c r="A553"/>
  <c r="E553"/>
  <c r="F553" s="1"/>
  <c r="C553"/>
  <c r="B553"/>
  <c r="G553"/>
  <c r="H553" s="1"/>
  <c r="J553"/>
  <c r="I553"/>
  <c r="C617"/>
  <c r="I617"/>
  <c r="G617"/>
  <c r="H617" s="1"/>
  <c r="E617"/>
  <c r="F617" s="1"/>
  <c r="A617"/>
  <c r="B617"/>
  <c r="J617"/>
  <c r="C3039"/>
  <c r="G3039"/>
  <c r="H3039" s="1"/>
  <c r="E3039"/>
  <c r="F3039" s="1"/>
  <c r="J3039"/>
  <c r="B3039"/>
  <c r="I3039"/>
  <c r="A3039"/>
  <c r="C2950"/>
  <c r="A2950"/>
  <c r="E2950"/>
  <c r="F2950" s="1"/>
  <c r="G2950"/>
  <c r="H2950" s="1"/>
  <c r="I2950"/>
  <c r="B2950"/>
  <c r="J2950"/>
  <c r="E2975"/>
  <c r="F2975" s="1"/>
  <c r="A2975"/>
  <c r="G2975"/>
  <c r="H2975" s="1"/>
  <c r="I2975"/>
  <c r="B2975"/>
  <c r="C2975"/>
  <c r="J2975"/>
  <c r="B2142"/>
  <c r="E2142"/>
  <c r="F2142" s="1"/>
  <c r="G2142"/>
  <c r="H2142" s="1"/>
  <c r="A2142"/>
  <c r="I2142"/>
  <c r="C2142"/>
  <c r="J2142"/>
  <c r="G2150"/>
  <c r="H2150" s="1"/>
  <c r="I2150"/>
  <c r="J2150"/>
  <c r="E2150"/>
  <c r="F2150" s="1"/>
  <c r="C2150"/>
  <c r="B2150"/>
  <c r="A2150"/>
  <c r="C1308"/>
  <c r="I1308"/>
  <c r="A1308"/>
  <c r="G1308"/>
  <c r="H1308" s="1"/>
  <c r="B1308"/>
  <c r="E1308"/>
  <c r="F1308" s="1"/>
  <c r="J1308"/>
  <c r="I1412"/>
  <c r="C1412"/>
  <c r="G1412"/>
  <c r="H1412" s="1"/>
  <c r="E1412"/>
  <c r="F1412" s="1"/>
  <c r="A1412"/>
  <c r="B1412"/>
  <c r="J1412"/>
  <c r="A1444"/>
  <c r="J1444"/>
  <c r="C1444"/>
  <c r="B1444"/>
  <c r="G1444"/>
  <c r="H1444" s="1"/>
  <c r="I1444"/>
  <c r="E1444"/>
  <c r="F1444" s="1"/>
  <c r="G580"/>
  <c r="H580" s="1"/>
  <c r="A580"/>
  <c r="I580"/>
  <c r="C580"/>
  <c r="E580"/>
  <c r="F580" s="1"/>
  <c r="B580"/>
  <c r="J580"/>
  <c r="A484"/>
  <c r="E484"/>
  <c r="F484" s="1"/>
  <c r="G484"/>
  <c r="H484" s="1"/>
  <c r="J484"/>
  <c r="B484"/>
  <c r="C484"/>
  <c r="I484"/>
  <c r="C1576"/>
  <c r="A1576"/>
  <c r="J1576"/>
  <c r="B1576"/>
  <c r="G1576"/>
  <c r="H1576" s="1"/>
  <c r="I1576"/>
  <c r="E1576"/>
  <c r="F1576" s="1"/>
  <c r="A3462"/>
  <c r="B3462"/>
  <c r="C3462"/>
  <c r="J3462"/>
  <c r="I3462"/>
  <c r="G3462"/>
  <c r="H3462" s="1"/>
  <c r="E3462"/>
  <c r="F3462" s="1"/>
  <c r="E3494"/>
  <c r="F3494" s="1"/>
  <c r="A3494"/>
  <c r="C3494"/>
  <c r="G3494"/>
  <c r="H3494" s="1"/>
  <c r="B3494"/>
  <c r="J3494"/>
  <c r="I3494"/>
  <c r="A3526"/>
  <c r="G3526"/>
  <c r="H3526" s="1"/>
  <c r="B3526"/>
  <c r="J3526"/>
  <c r="C3526"/>
  <c r="E3526"/>
  <c r="F3526" s="1"/>
  <c r="I3526"/>
  <c r="B2654"/>
  <c r="E2654"/>
  <c r="F2654" s="1"/>
  <c r="A2654"/>
  <c r="J2654"/>
  <c r="G2654"/>
  <c r="H2654" s="1"/>
  <c r="C2654"/>
  <c r="I2654"/>
  <c r="J2662"/>
  <c r="E2662"/>
  <c r="F2662" s="1"/>
  <c r="C2662"/>
  <c r="A2662"/>
  <c r="B2662"/>
  <c r="G2662"/>
  <c r="H2662" s="1"/>
  <c r="I2662"/>
  <c r="E2558"/>
  <c r="F2558" s="1"/>
  <c r="A2558"/>
  <c r="G2558"/>
  <c r="H2558" s="1"/>
  <c r="B2558"/>
  <c r="I2558"/>
  <c r="J2558"/>
  <c r="C2558"/>
  <c r="G2567"/>
  <c r="H2567" s="1"/>
  <c r="C2567"/>
  <c r="A2567"/>
  <c r="J2567"/>
  <c r="B2567"/>
  <c r="I2567"/>
  <c r="E2567"/>
  <c r="F2567" s="1"/>
  <c r="J3152"/>
  <c r="A3152"/>
  <c r="B3152"/>
  <c r="E3152"/>
  <c r="F3152" s="1"/>
  <c r="G3152"/>
  <c r="H3152" s="1"/>
  <c r="I3152"/>
  <c r="C3152"/>
  <c r="B454"/>
  <c r="I454"/>
  <c r="C454"/>
  <c r="A454"/>
  <c r="G454"/>
  <c r="H454" s="1"/>
  <c r="E454"/>
  <c r="F454" s="1"/>
  <c r="J454"/>
  <c r="G1931"/>
  <c r="H1931" s="1"/>
  <c r="I1931"/>
  <c r="C1931"/>
  <c r="B1931"/>
  <c r="A1931"/>
  <c r="J1931"/>
  <c r="E1931"/>
  <c r="F1931" s="1"/>
  <c r="I1111"/>
  <c r="E1111"/>
  <c r="F1111" s="1"/>
  <c r="C1111"/>
  <c r="J1111"/>
  <c r="A1111"/>
  <c r="G1111"/>
  <c r="H1111" s="1"/>
  <c r="B1111"/>
  <c r="B2766"/>
  <c r="A2766"/>
  <c r="G2766"/>
  <c r="H2766" s="1"/>
  <c r="C2766"/>
  <c r="E2766"/>
  <c r="F2766" s="1"/>
  <c r="J2766"/>
  <c r="I2766"/>
  <c r="C659"/>
  <c r="A659"/>
  <c r="J659"/>
  <c r="E659"/>
  <c r="F659" s="1"/>
  <c r="G659"/>
  <c r="H659" s="1"/>
  <c r="B659"/>
  <c r="I659"/>
  <c r="E1941"/>
  <c r="F1941" s="1"/>
  <c r="J1941"/>
  <c r="G1941"/>
  <c r="H1941" s="1"/>
  <c r="C1941"/>
  <c r="A1941"/>
  <c r="B1941"/>
  <c r="I1941"/>
  <c r="B2997"/>
  <c r="E2997"/>
  <c r="F2997" s="1"/>
  <c r="I2997"/>
  <c r="C2997"/>
  <c r="G2997"/>
  <c r="H2997" s="1"/>
  <c r="J2997"/>
  <c r="A2997"/>
  <c r="I538"/>
  <c r="E538"/>
  <c r="F538" s="1"/>
  <c r="G538"/>
  <c r="H538" s="1"/>
  <c r="B538"/>
  <c r="J538"/>
  <c r="C538"/>
  <c r="A538"/>
  <c r="J256"/>
  <c r="A256"/>
  <c r="B256"/>
  <c r="E256"/>
  <c r="F256" s="1"/>
  <c r="I256"/>
  <c r="C256"/>
  <c r="G256"/>
  <c r="H256" s="1"/>
  <c r="A657"/>
  <c r="B657"/>
  <c r="C657"/>
  <c r="E657"/>
  <c r="F657" s="1"/>
  <c r="J657"/>
  <c r="G657"/>
  <c r="H657" s="1"/>
  <c r="I657"/>
  <c r="E1331"/>
  <c r="F1331" s="1"/>
  <c r="C1331"/>
  <c r="G1331"/>
  <c r="H1331" s="1"/>
  <c r="I1331"/>
  <c r="J1331"/>
  <c r="A1331"/>
  <c r="B1331"/>
  <c r="A3187"/>
  <c r="I3187"/>
  <c r="J3187"/>
  <c r="C3187"/>
  <c r="E3187"/>
  <c r="F3187" s="1"/>
  <c r="G3187"/>
  <c r="H3187" s="1"/>
  <c r="B3187"/>
  <c r="E2508"/>
  <c r="F2508" s="1"/>
  <c r="A2508"/>
  <c r="I2508"/>
  <c r="J2508"/>
  <c r="G2508"/>
  <c r="H2508" s="1"/>
  <c r="B2508"/>
  <c r="C2508"/>
  <c r="B2708"/>
  <c r="J2708"/>
  <c r="C2708"/>
  <c r="G2708"/>
  <c r="H2708" s="1"/>
  <c r="A2708"/>
  <c r="I2708"/>
  <c r="E2708"/>
  <c r="F2708" s="1"/>
  <c r="E3564"/>
  <c r="F3564" s="1"/>
  <c r="C3564"/>
  <c r="A3564"/>
  <c r="I3564"/>
  <c r="G3564"/>
  <c r="H3564" s="1"/>
  <c r="B3564"/>
  <c r="J3564"/>
  <c r="I1307"/>
  <c r="B1307"/>
  <c r="A1307"/>
  <c r="J1307"/>
  <c r="G1307"/>
  <c r="H1307" s="1"/>
  <c r="C1307"/>
  <c r="E1307"/>
  <c r="F1307" s="1"/>
  <c r="A2224"/>
  <c r="C2224"/>
  <c r="E2224"/>
  <c r="F2224" s="1"/>
  <c r="G2224"/>
  <c r="H2224" s="1"/>
  <c r="J2224"/>
  <c r="I2224"/>
  <c r="B2224"/>
  <c r="I1042"/>
  <c r="B1042"/>
  <c r="J1042"/>
  <c r="E1042"/>
  <c r="F1042" s="1"/>
  <c r="G1042"/>
  <c r="H1042" s="1"/>
  <c r="C1042"/>
  <c r="A1042"/>
  <c r="B2098"/>
  <c r="I2098"/>
  <c r="A2098"/>
  <c r="E2098"/>
  <c r="F2098" s="1"/>
  <c r="C2098"/>
  <c r="J2098"/>
  <c r="G2098"/>
  <c r="H2098" s="1"/>
  <c r="J3026"/>
  <c r="G3026"/>
  <c r="H3026" s="1"/>
  <c r="A3026"/>
  <c r="I3026"/>
  <c r="C3026"/>
  <c r="B3026"/>
  <c r="E3026"/>
  <c r="F3026" s="1"/>
  <c r="J1952"/>
  <c r="E1952"/>
  <c r="F1952" s="1"/>
  <c r="A1952"/>
  <c r="B1952"/>
  <c r="I1952"/>
  <c r="G1952"/>
  <c r="H1952" s="1"/>
  <c r="C1952"/>
  <c r="B1514"/>
  <c r="G1514"/>
  <c r="H1514" s="1"/>
  <c r="I1514"/>
  <c r="J1514"/>
  <c r="E1514"/>
  <c r="F1514" s="1"/>
  <c r="C1514"/>
  <c r="A1514"/>
  <c r="G495"/>
  <c r="H495" s="1"/>
  <c r="J495"/>
  <c r="I495"/>
  <c r="C495"/>
  <c r="E495"/>
  <c r="F495" s="1"/>
  <c r="A495"/>
  <c r="B495"/>
  <c r="B3498"/>
  <c r="A3498"/>
  <c r="E3498"/>
  <c r="F3498" s="1"/>
  <c r="J3498"/>
  <c r="G3498"/>
  <c r="H3498" s="1"/>
  <c r="C3498"/>
  <c r="I3498"/>
  <c r="A2679"/>
  <c r="I2679"/>
  <c r="J2679"/>
  <c r="G2679"/>
  <c r="H2679" s="1"/>
  <c r="E2679"/>
  <c r="F2679" s="1"/>
  <c r="C2679"/>
  <c r="B2679"/>
  <c r="I3407"/>
  <c r="C3407"/>
  <c r="A3407"/>
  <c r="G3407"/>
  <c r="H3407" s="1"/>
  <c r="J3407"/>
  <c r="B3407"/>
  <c r="E3407"/>
  <c r="F3407" s="1"/>
  <c r="I418"/>
  <c r="G418"/>
  <c r="H418" s="1"/>
  <c r="J418"/>
  <c r="C418"/>
  <c r="A418"/>
  <c r="E418"/>
  <c r="F418" s="1"/>
  <c r="B418"/>
  <c r="G1608"/>
  <c r="H1608" s="1"/>
  <c r="B1608"/>
  <c r="C1608"/>
  <c r="E1608"/>
  <c r="F1608" s="1"/>
  <c r="J1608"/>
  <c r="A1608"/>
  <c r="I1608"/>
  <c r="J781"/>
  <c r="A781"/>
  <c r="I781"/>
  <c r="E781"/>
  <c r="F781" s="1"/>
  <c r="B781"/>
  <c r="C781"/>
  <c r="G781"/>
  <c r="H781" s="1"/>
  <c r="E980"/>
  <c r="F980" s="1"/>
  <c r="A980"/>
  <c r="G980"/>
  <c r="H980" s="1"/>
  <c r="B980"/>
  <c r="C980"/>
  <c r="I980"/>
  <c r="J980"/>
  <c r="E3330"/>
  <c r="F3330" s="1"/>
  <c r="B3330"/>
  <c r="G3330"/>
  <c r="H3330" s="1"/>
  <c r="A3330"/>
  <c r="J3330"/>
  <c r="C3330"/>
  <c r="I3330"/>
  <c r="E1708"/>
  <c r="F1708" s="1"/>
  <c r="B1708"/>
  <c r="I1708"/>
  <c r="C1708"/>
  <c r="A1708"/>
  <c r="J1708"/>
  <c r="G1708"/>
  <c r="H1708" s="1"/>
  <c r="E2282"/>
  <c r="F2282" s="1"/>
  <c r="G2282"/>
  <c r="H2282" s="1"/>
  <c r="C2282"/>
  <c r="I2282"/>
  <c r="A2282"/>
  <c r="J2282"/>
  <c r="B2282"/>
  <c r="B1262"/>
  <c r="E1262"/>
  <c r="F1262" s="1"/>
  <c r="G1262"/>
  <c r="H1262" s="1"/>
  <c r="I1262"/>
  <c r="A1262"/>
  <c r="J1262"/>
  <c r="C1262"/>
  <c r="C1463"/>
  <c r="G1463"/>
  <c r="H1463" s="1"/>
  <c r="A1463"/>
  <c r="B1463"/>
  <c r="I1463"/>
  <c r="J1463"/>
  <c r="E1463"/>
  <c r="F1463" s="1"/>
  <c r="I2518"/>
  <c r="B2518"/>
  <c r="G2518"/>
  <c r="H2518" s="1"/>
  <c r="J2518"/>
  <c r="E2518"/>
  <c r="F2518" s="1"/>
  <c r="C2518"/>
  <c r="A2518"/>
  <c r="I3247"/>
  <c r="J3247"/>
  <c r="B3247"/>
  <c r="G3247"/>
  <c r="H3247" s="1"/>
  <c r="E3247"/>
  <c r="F3247" s="1"/>
  <c r="C3247"/>
  <c r="A3247"/>
  <c r="G3446"/>
  <c r="H3446" s="1"/>
  <c r="J3446"/>
  <c r="B3446"/>
  <c r="C3446"/>
  <c r="A3446"/>
  <c r="I3446"/>
  <c r="E3446"/>
  <c r="F3446" s="1"/>
  <c r="I1144"/>
  <c r="A1144"/>
  <c r="J1144"/>
  <c r="G1144"/>
  <c r="H1144" s="1"/>
  <c r="E1144"/>
  <c r="F1144" s="1"/>
  <c r="C1144"/>
  <c r="B1144"/>
  <c r="B620"/>
  <c r="E620"/>
  <c r="F620" s="1"/>
  <c r="I620"/>
  <c r="J620"/>
  <c r="C620"/>
  <c r="G620"/>
  <c r="H620" s="1"/>
  <c r="A620"/>
  <c r="A821"/>
  <c r="G821"/>
  <c r="H821" s="1"/>
  <c r="C821"/>
  <c r="B821"/>
  <c r="I821"/>
  <c r="E821"/>
  <c r="F821" s="1"/>
  <c r="J821"/>
  <c r="I3171"/>
  <c r="A3171"/>
  <c r="B3171"/>
  <c r="C3171"/>
  <c r="E3171"/>
  <c r="F3171" s="1"/>
  <c r="G3171"/>
  <c r="H3171" s="1"/>
  <c r="J3171"/>
  <c r="J1748"/>
  <c r="A1748"/>
  <c r="E1748"/>
  <c r="F1748" s="1"/>
  <c r="B1748"/>
  <c r="C1748"/>
  <c r="G1748"/>
  <c r="H1748" s="1"/>
  <c r="I1748"/>
  <c r="J407"/>
  <c r="A407"/>
  <c r="I407"/>
  <c r="G407"/>
  <c r="H407" s="1"/>
  <c r="C407"/>
  <c r="E407"/>
  <c r="F407" s="1"/>
  <c r="B407"/>
  <c r="G1448"/>
  <c r="H1448" s="1"/>
  <c r="E1448"/>
  <c r="F1448" s="1"/>
  <c r="B1448"/>
  <c r="J1448"/>
  <c r="I1448"/>
  <c r="C1448"/>
  <c r="A1448"/>
  <c r="G1256"/>
  <c r="H1256" s="1"/>
  <c r="A1256"/>
  <c r="B1256"/>
  <c r="I1256"/>
  <c r="C1256"/>
  <c r="E1256"/>
  <c r="F1256" s="1"/>
  <c r="J1256"/>
  <c r="A3360"/>
  <c r="B3360"/>
  <c r="E3360"/>
  <c r="F3360" s="1"/>
  <c r="J3360"/>
  <c r="I3360"/>
  <c r="C3360"/>
  <c r="G3360"/>
  <c r="H3360" s="1"/>
  <c r="C1512"/>
  <c r="E1512"/>
  <c r="F1512" s="1"/>
  <c r="G1512"/>
  <c r="H1512" s="1"/>
  <c r="I1512"/>
  <c r="B1512"/>
  <c r="J1512"/>
  <c r="A1512"/>
  <c r="I2847"/>
  <c r="E2847"/>
  <c r="F2847" s="1"/>
  <c r="C2847"/>
  <c r="B2847"/>
  <c r="G2847"/>
  <c r="H2847" s="1"/>
  <c r="A2847"/>
  <c r="J2847"/>
  <c r="A2855"/>
  <c r="C2855"/>
  <c r="G2855"/>
  <c r="H2855" s="1"/>
  <c r="I2855"/>
  <c r="B2855"/>
  <c r="E2855"/>
  <c r="F2855" s="1"/>
  <c r="J2855"/>
  <c r="C1918"/>
  <c r="J1918"/>
  <c r="G1918"/>
  <c r="H1918" s="1"/>
  <c r="E1918"/>
  <c r="F1918" s="1"/>
  <c r="A1918"/>
  <c r="B1918"/>
  <c r="I1918"/>
  <c r="G1959"/>
  <c r="H1959" s="1"/>
  <c r="J1959"/>
  <c r="E1959"/>
  <c r="F1959" s="1"/>
  <c r="C1959"/>
  <c r="A1959"/>
  <c r="B1959"/>
  <c r="I1959"/>
  <c r="J1991"/>
  <c r="E1991"/>
  <c r="F1991" s="1"/>
  <c r="B1991"/>
  <c r="I1991"/>
  <c r="A1991"/>
  <c r="G1991"/>
  <c r="H1991" s="1"/>
  <c r="C1991"/>
  <c r="G1127"/>
  <c r="H1127" s="1"/>
  <c r="C1127"/>
  <c r="A1127"/>
  <c r="J1127"/>
  <c r="E1127"/>
  <c r="F1127" s="1"/>
  <c r="I1127"/>
  <c r="B1127"/>
  <c r="C284"/>
  <c r="E284"/>
  <c r="F284" s="1"/>
  <c r="G284"/>
  <c r="H284" s="1"/>
  <c r="A284"/>
  <c r="B284"/>
  <c r="J284"/>
  <c r="I284"/>
  <c r="I2456"/>
  <c r="G2456"/>
  <c r="H2456" s="1"/>
  <c r="C2456"/>
  <c r="B2456"/>
  <c r="J2456"/>
  <c r="E2456"/>
  <c r="F2456" s="1"/>
  <c r="A2456"/>
  <c r="J2473"/>
  <c r="E2473"/>
  <c r="F2473" s="1"/>
  <c r="A2473"/>
  <c r="C2473"/>
  <c r="I2473"/>
  <c r="G2473"/>
  <c r="H2473" s="1"/>
  <c r="B2473"/>
  <c r="B381"/>
  <c r="E381"/>
  <c r="F381" s="1"/>
  <c r="A381"/>
  <c r="J381"/>
  <c r="G381"/>
  <c r="H381" s="1"/>
  <c r="C381"/>
  <c r="I381"/>
  <c r="E388"/>
  <c r="F388" s="1"/>
  <c r="C388"/>
  <c r="G388"/>
  <c r="H388" s="1"/>
  <c r="I388"/>
  <c r="B388"/>
  <c r="A388"/>
  <c r="J388"/>
  <c r="C2713"/>
  <c r="J2713"/>
  <c r="E2713"/>
  <c r="F2713" s="1"/>
  <c r="A2713"/>
  <c r="I2713"/>
  <c r="G2713"/>
  <c r="H2713" s="1"/>
  <c r="B2713"/>
  <c r="E2729"/>
  <c r="F2729" s="1"/>
  <c r="C2729"/>
  <c r="J2729"/>
  <c r="G2729"/>
  <c r="H2729" s="1"/>
  <c r="I2729"/>
  <c r="A2729"/>
  <c r="B2729"/>
  <c r="G3358"/>
  <c r="H3358" s="1"/>
  <c r="C3358"/>
  <c r="B3358"/>
  <c r="I3358"/>
  <c r="J3358"/>
  <c r="E3358"/>
  <c r="F3358" s="1"/>
  <c r="A3358"/>
  <c r="G3366"/>
  <c r="H3366" s="1"/>
  <c r="B3366"/>
  <c r="I3366"/>
  <c r="J3366"/>
  <c r="C3366"/>
  <c r="E3366"/>
  <c r="F3366" s="1"/>
  <c r="A3366"/>
  <c r="B2534"/>
  <c r="A2534"/>
  <c r="E2534"/>
  <c r="F2534" s="1"/>
  <c r="J2534"/>
  <c r="I2534"/>
  <c r="C2534"/>
  <c r="G2534"/>
  <c r="H2534" s="1"/>
  <c r="E2431"/>
  <c r="F2431" s="1"/>
  <c r="I2431"/>
  <c r="G2431"/>
  <c r="H2431" s="1"/>
  <c r="A2431"/>
  <c r="C2431"/>
  <c r="B2431"/>
  <c r="J2431"/>
  <c r="C2471"/>
  <c r="E2471"/>
  <c r="F2471" s="1"/>
  <c r="G2471"/>
  <c r="H2471" s="1"/>
  <c r="A2471"/>
  <c r="B2471"/>
  <c r="I2471"/>
  <c r="J2471"/>
  <c r="J2495"/>
  <c r="B2495"/>
  <c r="A2495"/>
  <c r="E2495"/>
  <c r="F2495" s="1"/>
  <c r="C2495"/>
  <c r="G2495"/>
  <c r="H2495" s="1"/>
  <c r="I2495"/>
  <c r="B2503"/>
  <c r="I2503"/>
  <c r="J2503"/>
  <c r="E2503"/>
  <c r="F2503" s="1"/>
  <c r="G2503"/>
  <c r="H2503" s="1"/>
  <c r="C2503"/>
  <c r="A2503"/>
  <c r="A1638"/>
  <c r="B1638"/>
  <c r="J1638"/>
  <c r="C1638"/>
  <c r="G1638"/>
  <c r="H1638" s="1"/>
  <c r="E1638"/>
  <c r="F1638" s="1"/>
  <c r="I1638"/>
  <c r="J1535"/>
  <c r="C1535"/>
  <c r="A1535"/>
  <c r="G1535"/>
  <c r="H1535" s="1"/>
  <c r="E1535"/>
  <c r="F1535" s="1"/>
  <c r="I1535"/>
  <c r="B1535"/>
  <c r="B1542"/>
  <c r="E1542"/>
  <c r="F1542" s="1"/>
  <c r="J1542"/>
  <c r="C1542"/>
  <c r="I1542"/>
  <c r="A1542"/>
  <c r="G1542"/>
  <c r="H1542" s="1"/>
  <c r="C1797"/>
  <c r="G1797"/>
  <c r="H1797" s="1"/>
  <c r="J1797"/>
  <c r="B1797"/>
  <c r="A1797"/>
  <c r="E1797"/>
  <c r="F1797" s="1"/>
  <c r="I1797"/>
  <c r="I1820"/>
  <c r="G1820"/>
  <c r="H1820" s="1"/>
  <c r="E1820"/>
  <c r="F1820" s="1"/>
  <c r="B1820"/>
  <c r="A1820"/>
  <c r="J1820"/>
  <c r="C1820"/>
  <c r="B964"/>
  <c r="A964"/>
  <c r="I964"/>
  <c r="J964"/>
  <c r="G964"/>
  <c r="H964" s="1"/>
  <c r="C964"/>
  <c r="E964"/>
  <c r="F964" s="1"/>
  <c r="C1957"/>
  <c r="A1957"/>
  <c r="I1957"/>
  <c r="J1957"/>
  <c r="G1957"/>
  <c r="H1957" s="1"/>
  <c r="B1957"/>
  <c r="E1957"/>
  <c r="F1957" s="1"/>
  <c r="I2585"/>
  <c r="G2585"/>
  <c r="H2585" s="1"/>
  <c r="E2585"/>
  <c r="F2585" s="1"/>
  <c r="C2585"/>
  <c r="J2585"/>
  <c r="A2585"/>
  <c r="B2585"/>
  <c r="J2601"/>
  <c r="B2601"/>
  <c r="C2601"/>
  <c r="I2601"/>
  <c r="A2601"/>
  <c r="E2601"/>
  <c r="F2601" s="1"/>
  <c r="G2601"/>
  <c r="H2601" s="1"/>
  <c r="A2665"/>
  <c r="B2665"/>
  <c r="I2665"/>
  <c r="J2665"/>
  <c r="E2665"/>
  <c r="F2665" s="1"/>
  <c r="C2665"/>
  <c r="G2665"/>
  <c r="H2665" s="1"/>
  <c r="A729"/>
  <c r="J729"/>
  <c r="C729"/>
  <c r="I729"/>
  <c r="E729"/>
  <c r="F729" s="1"/>
  <c r="G729"/>
  <c r="H729" s="1"/>
  <c r="B729"/>
  <c r="J809"/>
  <c r="E809"/>
  <c r="F809" s="1"/>
  <c r="A809"/>
  <c r="B809"/>
  <c r="G809"/>
  <c r="H809" s="1"/>
  <c r="I809"/>
  <c r="C809"/>
  <c r="G872"/>
  <c r="H872" s="1"/>
  <c r="C872"/>
  <c r="I872"/>
  <c r="A872"/>
  <c r="J872"/>
  <c r="E872"/>
  <c r="F872" s="1"/>
  <c r="B872"/>
  <c r="J3079"/>
  <c r="A3079"/>
  <c r="E3079"/>
  <c r="F3079" s="1"/>
  <c r="G3079"/>
  <c r="H3079" s="1"/>
  <c r="B3079"/>
  <c r="I3079"/>
  <c r="C3079"/>
  <c r="I2301"/>
  <c r="C2301"/>
  <c r="B2301"/>
  <c r="A2301"/>
  <c r="J2301"/>
  <c r="E2301"/>
  <c r="F2301" s="1"/>
  <c r="G2301"/>
  <c r="H2301" s="1"/>
  <c r="A2309"/>
  <c r="G2309"/>
  <c r="H2309" s="1"/>
  <c r="C2309"/>
  <c r="J2309"/>
  <c r="B2309"/>
  <c r="E2309"/>
  <c r="F2309" s="1"/>
  <c r="I2309"/>
  <c r="B2333"/>
  <c r="C2333"/>
  <c r="G2333"/>
  <c r="H2333" s="1"/>
  <c r="A2333"/>
  <c r="J2333"/>
  <c r="E2333"/>
  <c r="F2333" s="1"/>
  <c r="I2333"/>
  <c r="A2340"/>
  <c r="J2340"/>
  <c r="I2340"/>
  <c r="C2340"/>
  <c r="B2340"/>
  <c r="G2340"/>
  <c r="H2340" s="1"/>
  <c r="E2340"/>
  <c r="F2340" s="1"/>
  <c r="G1477"/>
  <c r="H1477" s="1"/>
  <c r="J1477"/>
  <c r="B1477"/>
  <c r="C1477"/>
  <c r="I1477"/>
  <c r="E1477"/>
  <c r="F1477" s="1"/>
  <c r="A1477"/>
  <c r="A1372"/>
  <c r="E1372"/>
  <c r="F1372" s="1"/>
  <c r="J1372"/>
  <c r="C1372"/>
  <c r="G1372"/>
  <c r="H1372" s="1"/>
  <c r="B1372"/>
  <c r="I1372"/>
  <c r="B2469"/>
  <c r="J2469"/>
  <c r="I2469"/>
  <c r="C2469"/>
  <c r="E2469"/>
  <c r="F2469" s="1"/>
  <c r="A2469"/>
  <c r="G2469"/>
  <c r="H2469" s="1"/>
  <c r="C1604"/>
  <c r="I1604"/>
  <c r="E1604"/>
  <c r="F1604" s="1"/>
  <c r="G1604"/>
  <c r="H1604" s="1"/>
  <c r="A1604"/>
  <c r="B1604"/>
  <c r="J1604"/>
  <c r="I1501"/>
  <c r="J1501"/>
  <c r="B1501"/>
  <c r="C1501"/>
  <c r="A1501"/>
  <c r="G1501"/>
  <c r="H1501" s="1"/>
  <c r="E1501"/>
  <c r="F1501" s="1"/>
  <c r="I5"/>
  <c r="J5"/>
  <c r="C5"/>
  <c r="B5"/>
  <c r="G5"/>
  <c r="H5" s="1"/>
  <c r="E5"/>
  <c r="F5" s="1"/>
  <c r="A5"/>
  <c r="A28"/>
  <c r="J28"/>
  <c r="C28"/>
  <c r="I28"/>
  <c r="B28"/>
  <c r="E28"/>
  <c r="F28" s="1"/>
  <c r="G28"/>
  <c r="H28" s="1"/>
  <c r="J1944"/>
  <c r="A1944"/>
  <c r="B1944"/>
  <c r="E1944"/>
  <c r="F1944" s="1"/>
  <c r="G1944"/>
  <c r="H1944" s="1"/>
  <c r="C1944"/>
  <c r="I1944"/>
  <c r="A1960"/>
  <c r="C1960"/>
  <c r="E1960"/>
  <c r="F1960" s="1"/>
  <c r="B1960"/>
  <c r="G1960"/>
  <c r="H1960" s="1"/>
  <c r="J1960"/>
  <c r="I1960"/>
  <c r="G1817"/>
  <c r="H1817" s="1"/>
  <c r="E1817"/>
  <c r="F1817" s="1"/>
  <c r="A1817"/>
  <c r="C1817"/>
  <c r="I1817"/>
  <c r="J1817"/>
  <c r="B1817"/>
  <c r="J1832"/>
  <c r="E1832"/>
  <c r="F1832" s="1"/>
  <c r="G1832"/>
  <c r="H1832" s="1"/>
  <c r="C1832"/>
  <c r="I1832"/>
  <c r="B1832"/>
  <c r="A1832"/>
  <c r="A1896"/>
  <c r="J1896"/>
  <c r="E1896"/>
  <c r="F1896" s="1"/>
  <c r="B1896"/>
  <c r="C1896"/>
  <c r="I1896"/>
  <c r="G1896"/>
  <c r="H1896" s="1"/>
  <c r="A169"/>
  <c r="I169"/>
  <c r="B169"/>
  <c r="J169"/>
  <c r="G169"/>
  <c r="H169" s="1"/>
  <c r="C169"/>
  <c r="E169"/>
  <c r="F169" s="1"/>
  <c r="I3582"/>
  <c r="C3582"/>
  <c r="B3582"/>
  <c r="A3582"/>
  <c r="E3582"/>
  <c r="F3582" s="1"/>
  <c r="J3582"/>
  <c r="G3582"/>
  <c r="H3582" s="1"/>
  <c r="A432"/>
  <c r="I432"/>
  <c r="J432"/>
  <c r="C432"/>
  <c r="G432"/>
  <c r="H432" s="1"/>
  <c r="B432"/>
  <c r="E432"/>
  <c r="F432" s="1"/>
  <c r="I1430"/>
  <c r="J1430"/>
  <c r="A1430"/>
  <c r="C1430"/>
  <c r="G1430"/>
  <c r="H1430" s="1"/>
  <c r="E1430"/>
  <c r="F1430" s="1"/>
  <c r="B1430"/>
  <c r="I3323"/>
  <c r="B3323"/>
  <c r="E3323"/>
  <c r="F3323" s="1"/>
  <c r="C3323"/>
  <c r="G3323"/>
  <c r="H3323" s="1"/>
  <c r="A3323"/>
  <c r="J3323"/>
  <c r="I2259"/>
  <c r="J2259"/>
  <c r="B2259"/>
  <c r="G2259"/>
  <c r="H2259" s="1"/>
  <c r="C2259"/>
  <c r="E2259"/>
  <c r="F2259" s="1"/>
  <c r="A2259"/>
  <c r="E378"/>
  <c r="F378" s="1"/>
  <c r="A378"/>
  <c r="C378"/>
  <c r="I378"/>
  <c r="G378"/>
  <c r="H378" s="1"/>
  <c r="B378"/>
  <c r="J378"/>
  <c r="C337"/>
  <c r="A337"/>
  <c r="G337"/>
  <c r="H337" s="1"/>
  <c r="B337"/>
  <c r="E337"/>
  <c r="F337" s="1"/>
  <c r="I337"/>
  <c r="J337"/>
  <c r="A2234"/>
  <c r="E2234"/>
  <c r="F2234" s="1"/>
  <c r="J2234"/>
  <c r="C2234"/>
  <c r="B2234"/>
  <c r="I2234"/>
  <c r="G2234"/>
  <c r="H2234" s="1"/>
  <c r="C243"/>
  <c r="A243"/>
  <c r="G243"/>
  <c r="H243" s="1"/>
  <c r="E243"/>
  <c r="F243" s="1"/>
  <c r="I243"/>
  <c r="J243"/>
  <c r="B243"/>
  <c r="C3034"/>
  <c r="I3034"/>
  <c r="B3034"/>
  <c r="A3034"/>
  <c r="E3034"/>
  <c r="F3034" s="1"/>
  <c r="J3034"/>
  <c r="G3034"/>
  <c r="H3034" s="1"/>
  <c r="E2083"/>
  <c r="F2083" s="1"/>
  <c r="A2083"/>
  <c r="I2083"/>
  <c r="B2083"/>
  <c r="C2083"/>
  <c r="J2083"/>
  <c r="G2083"/>
  <c r="H2083" s="1"/>
  <c r="C695"/>
  <c r="A695"/>
  <c r="I695"/>
  <c r="E695"/>
  <c r="F695" s="1"/>
  <c r="B695"/>
  <c r="J695"/>
  <c r="G695"/>
  <c r="H695" s="1"/>
  <c r="G2571"/>
  <c r="H2571" s="1"/>
  <c r="A2571"/>
  <c r="J2571"/>
  <c r="B2571"/>
  <c r="I2571"/>
  <c r="E2571"/>
  <c r="F2571" s="1"/>
  <c r="C2571"/>
  <c r="J1550"/>
  <c r="G1550"/>
  <c r="H1550" s="1"/>
  <c r="E1550"/>
  <c r="F1550" s="1"/>
  <c r="B1550"/>
  <c r="A1550"/>
  <c r="C1550"/>
  <c r="I1550"/>
  <c r="I1751"/>
  <c r="G1751"/>
  <c r="H1751" s="1"/>
  <c r="J1751"/>
  <c r="A1751"/>
  <c r="E1751"/>
  <c r="F1751" s="1"/>
  <c r="C1751"/>
  <c r="B1751"/>
  <c r="J2478"/>
  <c r="E2478"/>
  <c r="F2478" s="1"/>
  <c r="G2478"/>
  <c r="H2478" s="1"/>
  <c r="B2478"/>
  <c r="I2478"/>
  <c r="C2478"/>
  <c r="A2478"/>
  <c r="E2833"/>
  <c r="F2833" s="1"/>
  <c r="G2833"/>
  <c r="H2833" s="1"/>
  <c r="J2833"/>
  <c r="A2833"/>
  <c r="I2833"/>
  <c r="B2833"/>
  <c r="C2833"/>
  <c r="G17"/>
  <c r="H17" s="1"/>
  <c r="J17"/>
  <c r="A17"/>
  <c r="E17"/>
  <c r="F17" s="1"/>
  <c r="C17"/>
  <c r="B17"/>
  <c r="I17"/>
  <c r="A1209"/>
  <c r="G1209"/>
  <c r="H1209" s="1"/>
  <c r="I1209"/>
  <c r="B1209"/>
  <c r="E1209"/>
  <c r="F1209" s="1"/>
  <c r="J1209"/>
  <c r="C1209"/>
  <c r="E1475"/>
  <c r="F1475" s="1"/>
  <c r="I1475"/>
  <c r="A1475"/>
  <c r="B1475"/>
  <c r="C1475"/>
  <c r="J1475"/>
  <c r="G1475"/>
  <c r="H1475" s="1"/>
  <c r="I3312"/>
  <c r="C3312"/>
  <c r="A3312"/>
  <c r="B3312"/>
  <c r="J3312"/>
  <c r="E3312"/>
  <c r="F3312" s="1"/>
  <c r="G3312"/>
  <c r="H3312" s="1"/>
  <c r="B53"/>
  <c r="E53"/>
  <c r="F53" s="1"/>
  <c r="J53"/>
  <c r="I53"/>
  <c r="C53"/>
  <c r="A53"/>
  <c r="G53"/>
  <c r="H53" s="1"/>
  <c r="C2402"/>
  <c r="G2402"/>
  <c r="H2402" s="1"/>
  <c r="A2402"/>
  <c r="B2402"/>
  <c r="I2402"/>
  <c r="E2402"/>
  <c r="F2402" s="1"/>
  <c r="J2402"/>
  <c r="A1908"/>
  <c r="B1908"/>
  <c r="J1908"/>
  <c r="E1908"/>
  <c r="F1908" s="1"/>
  <c r="I1908"/>
  <c r="C1908"/>
  <c r="G1908"/>
  <c r="H1908" s="1"/>
  <c r="J3338"/>
  <c r="C3338"/>
  <c r="B3338"/>
  <c r="I3338"/>
  <c r="G3338"/>
  <c r="H3338" s="1"/>
  <c r="E3338"/>
  <c r="F3338" s="1"/>
  <c r="A3338"/>
  <c r="I2319"/>
  <c r="E2319"/>
  <c r="F2319" s="1"/>
  <c r="A2319"/>
  <c r="G2319"/>
  <c r="H2319" s="1"/>
  <c r="C2319"/>
  <c r="B2319"/>
  <c r="J2319"/>
  <c r="J2512"/>
  <c r="C2512"/>
  <c r="E2512"/>
  <c r="F2512" s="1"/>
  <c r="A2512"/>
  <c r="B2512"/>
  <c r="G2512"/>
  <c r="H2512" s="1"/>
  <c r="I2512"/>
  <c r="E387"/>
  <c r="F387" s="1"/>
  <c r="J387"/>
  <c r="G387"/>
  <c r="H387" s="1"/>
  <c r="C387"/>
  <c r="I387"/>
  <c r="B387"/>
  <c r="A387"/>
  <c r="A1544"/>
  <c r="C1544"/>
  <c r="J1544"/>
  <c r="G1544"/>
  <c r="H1544" s="1"/>
  <c r="B1544"/>
  <c r="E1544"/>
  <c r="F1544" s="1"/>
  <c r="I1544"/>
  <c r="E1187"/>
  <c r="F1187" s="1"/>
  <c r="I1187"/>
  <c r="G1187"/>
  <c r="H1187" s="1"/>
  <c r="A1187"/>
  <c r="B1187"/>
  <c r="J1187"/>
  <c r="C1187"/>
  <c r="J2744"/>
  <c r="I2744"/>
  <c r="C2744"/>
  <c r="A2744"/>
  <c r="G2744"/>
  <c r="H2744" s="1"/>
  <c r="B2744"/>
  <c r="E2744"/>
  <c r="F2744" s="1"/>
  <c r="A3136"/>
  <c r="G3136"/>
  <c r="H3136" s="1"/>
  <c r="E3136"/>
  <c r="F3136" s="1"/>
  <c r="I3136"/>
  <c r="C3136"/>
  <c r="J3136"/>
  <c r="B3136"/>
  <c r="G2243"/>
  <c r="H2243" s="1"/>
  <c r="I2243"/>
  <c r="J2243"/>
  <c r="C2243"/>
  <c r="E2243"/>
  <c r="F2243" s="1"/>
  <c r="B2243"/>
  <c r="A2243"/>
  <c r="I1548"/>
  <c r="C1548"/>
  <c r="G1548"/>
  <c r="H1548" s="1"/>
  <c r="B1548"/>
  <c r="A1548"/>
  <c r="E1548"/>
  <c r="F1548" s="1"/>
  <c r="J1548"/>
  <c r="G2177"/>
  <c r="H2177" s="1"/>
  <c r="E2177"/>
  <c r="F2177" s="1"/>
  <c r="J2177"/>
  <c r="C2177"/>
  <c r="A2177"/>
  <c r="B2177"/>
  <c r="I2177"/>
  <c r="G2477"/>
  <c r="H2477" s="1"/>
  <c r="C2477"/>
  <c r="B2477"/>
  <c r="E2477"/>
  <c r="F2477" s="1"/>
  <c r="J2477"/>
  <c r="I2477"/>
  <c r="A2477"/>
  <c r="C2676"/>
  <c r="G2676"/>
  <c r="H2676" s="1"/>
  <c r="E2676"/>
  <c r="F2676" s="1"/>
  <c r="J2676"/>
  <c r="A2676"/>
  <c r="I2676"/>
  <c r="B2676"/>
  <c r="J1432"/>
  <c r="C1432"/>
  <c r="G1432"/>
  <c r="H1432" s="1"/>
  <c r="I1432"/>
  <c r="E1432"/>
  <c r="F1432" s="1"/>
  <c r="A1432"/>
  <c r="B1432"/>
  <c r="B1241"/>
  <c r="J1241"/>
  <c r="C1241"/>
  <c r="A1241"/>
  <c r="E1241"/>
  <c r="F1241" s="1"/>
  <c r="G1241"/>
  <c r="H1241" s="1"/>
  <c r="I1241"/>
  <c r="J3345"/>
  <c r="C3345"/>
  <c r="A3345"/>
  <c r="G3345"/>
  <c r="H3345" s="1"/>
  <c r="B3345"/>
  <c r="E3345"/>
  <c r="F3345" s="1"/>
  <c r="I3345"/>
  <c r="J3409"/>
  <c r="G3409"/>
  <c r="H3409" s="1"/>
  <c r="A3409"/>
  <c r="I3409"/>
  <c r="C3409"/>
  <c r="B3409"/>
  <c r="E3409"/>
  <c r="F3409" s="1"/>
  <c r="E3425"/>
  <c r="F3425" s="1"/>
  <c r="I3425"/>
  <c r="B3425"/>
  <c r="G3425"/>
  <c r="H3425" s="1"/>
  <c r="A3425"/>
  <c r="J3425"/>
  <c r="C3425"/>
  <c r="C1688"/>
  <c r="E1688"/>
  <c r="F1688" s="1"/>
  <c r="A1688"/>
  <c r="G1688"/>
  <c r="H1688" s="1"/>
  <c r="I1688"/>
  <c r="J1688"/>
  <c r="B1688"/>
  <c r="B1704"/>
  <c r="I1704"/>
  <c r="C1704"/>
  <c r="A1704"/>
  <c r="J1704"/>
  <c r="E1704"/>
  <c r="F1704" s="1"/>
  <c r="G1704"/>
  <c r="H1704" s="1"/>
  <c r="E1496"/>
  <c r="F1496" s="1"/>
  <c r="A1496"/>
  <c r="G1496"/>
  <c r="H1496" s="1"/>
  <c r="J1496"/>
  <c r="I1496"/>
  <c r="C1496"/>
  <c r="B1496"/>
  <c r="E2879"/>
  <c r="F2879" s="1"/>
  <c r="A2879"/>
  <c r="I2879"/>
  <c r="B2879"/>
  <c r="C2879"/>
  <c r="G2879"/>
  <c r="H2879" s="1"/>
  <c r="J2879"/>
  <c r="J2886"/>
  <c r="G2886"/>
  <c r="H2886" s="1"/>
  <c r="E2886"/>
  <c r="F2886" s="1"/>
  <c r="C2886"/>
  <c r="A2886"/>
  <c r="I2886"/>
  <c r="B2886"/>
  <c r="I2014"/>
  <c r="J2014"/>
  <c r="E2014"/>
  <c r="F2014" s="1"/>
  <c r="C2014"/>
  <c r="B2014"/>
  <c r="A2014"/>
  <c r="G2014"/>
  <c r="H2014" s="1"/>
  <c r="A2023"/>
  <c r="G2023"/>
  <c r="H2023" s="1"/>
  <c r="J2023"/>
  <c r="I2023"/>
  <c r="C2023"/>
  <c r="E2023"/>
  <c r="F2023" s="1"/>
  <c r="B2023"/>
  <c r="C1927"/>
  <c r="J1927"/>
  <c r="B1927"/>
  <c r="I1927"/>
  <c r="E1927"/>
  <c r="F1927" s="1"/>
  <c r="A1927"/>
  <c r="G1927"/>
  <c r="H1927" s="1"/>
  <c r="C1950"/>
  <c r="E1950"/>
  <c r="F1950" s="1"/>
  <c r="J1950"/>
  <c r="I1950"/>
  <c r="G1950"/>
  <c r="H1950" s="1"/>
  <c r="B1950"/>
  <c r="A1950"/>
  <c r="C1982"/>
  <c r="B1982"/>
  <c r="G1982"/>
  <c r="H1982" s="1"/>
  <c r="J1982"/>
  <c r="I1982"/>
  <c r="E1982"/>
  <c r="F1982" s="1"/>
  <c r="A1982"/>
  <c r="B1119"/>
  <c r="I1119"/>
  <c r="E1119"/>
  <c r="F1119" s="1"/>
  <c r="C1119"/>
  <c r="J1119"/>
  <c r="G1119"/>
  <c r="H1119" s="1"/>
  <c r="A1119"/>
  <c r="G1023"/>
  <c r="H1023" s="1"/>
  <c r="J1023"/>
  <c r="E1023"/>
  <c r="F1023" s="1"/>
  <c r="I1023"/>
  <c r="C1023"/>
  <c r="B1023"/>
  <c r="A1023"/>
  <c r="B1031"/>
  <c r="J1031"/>
  <c r="E1031"/>
  <c r="F1031" s="1"/>
  <c r="G1031"/>
  <c r="H1031" s="1"/>
  <c r="I1031"/>
  <c r="A1031"/>
  <c r="C1031"/>
  <c r="E253"/>
  <c r="F253" s="1"/>
  <c r="I253"/>
  <c r="C253"/>
  <c r="J253"/>
  <c r="G253"/>
  <c r="H253" s="1"/>
  <c r="A253"/>
  <c r="B253"/>
  <c r="G260"/>
  <c r="H260" s="1"/>
  <c r="A260"/>
  <c r="B260"/>
  <c r="E260"/>
  <c r="F260" s="1"/>
  <c r="I260"/>
  <c r="J260"/>
  <c r="C260"/>
  <c r="C292"/>
  <c r="A292"/>
  <c r="E292"/>
  <c r="F292" s="1"/>
  <c r="B292"/>
  <c r="G292"/>
  <c r="H292" s="1"/>
  <c r="I292"/>
  <c r="J292"/>
  <c r="G2264"/>
  <c r="H2264" s="1"/>
  <c r="A2264"/>
  <c r="J2264"/>
  <c r="I2264"/>
  <c r="C2264"/>
  <c r="B2264"/>
  <c r="E2264"/>
  <c r="F2264" s="1"/>
  <c r="A2280"/>
  <c r="B2280"/>
  <c r="E2280"/>
  <c r="F2280" s="1"/>
  <c r="J2280"/>
  <c r="C2280"/>
  <c r="G2280"/>
  <c r="H2280" s="1"/>
  <c r="I2280"/>
  <c r="C412"/>
  <c r="B412"/>
  <c r="A412"/>
  <c r="J412"/>
  <c r="I412"/>
  <c r="G412"/>
  <c r="H412" s="1"/>
  <c r="E412"/>
  <c r="F412" s="1"/>
  <c r="B421"/>
  <c r="I421"/>
  <c r="G421"/>
  <c r="H421" s="1"/>
  <c r="E421"/>
  <c r="F421" s="1"/>
  <c r="J421"/>
  <c r="A421"/>
  <c r="C421"/>
  <c r="A2521"/>
  <c r="B2521"/>
  <c r="J2521"/>
  <c r="C2521"/>
  <c r="G2521"/>
  <c r="H2521" s="1"/>
  <c r="E2521"/>
  <c r="F2521" s="1"/>
  <c r="I2521"/>
  <c r="G2537"/>
  <c r="H2537" s="1"/>
  <c r="C2537"/>
  <c r="E2537"/>
  <c r="F2537" s="1"/>
  <c r="J2537"/>
  <c r="B2537"/>
  <c r="I2537"/>
  <c r="A2537"/>
  <c r="A3391"/>
  <c r="G3391"/>
  <c r="H3391" s="1"/>
  <c r="E3391"/>
  <c r="F3391" s="1"/>
  <c r="C3391"/>
  <c r="B3391"/>
  <c r="J3391"/>
  <c r="I3391"/>
  <c r="C3399"/>
  <c r="E3399"/>
  <c r="F3399" s="1"/>
  <c r="J3399"/>
  <c r="I3399"/>
  <c r="A3399"/>
  <c r="G3399"/>
  <c r="H3399" s="1"/>
  <c r="B3399"/>
  <c r="C2527"/>
  <c r="B2527"/>
  <c r="E2527"/>
  <c r="F2527" s="1"/>
  <c r="J2527"/>
  <c r="I2527"/>
  <c r="G2527"/>
  <c r="H2527" s="1"/>
  <c r="A2527"/>
  <c r="A2439"/>
  <c r="G2439"/>
  <c r="H2439" s="1"/>
  <c r="B2439"/>
  <c r="J2439"/>
  <c r="C2439"/>
  <c r="I2439"/>
  <c r="E2439"/>
  <c r="F2439" s="1"/>
  <c r="E2462"/>
  <c r="F2462" s="1"/>
  <c r="C2462"/>
  <c r="I2462"/>
  <c r="A2462"/>
  <c r="J2462"/>
  <c r="B2462"/>
  <c r="G2462"/>
  <c r="H2462" s="1"/>
  <c r="I1630"/>
  <c r="B1630"/>
  <c r="J1630"/>
  <c r="C1630"/>
  <c r="E1630"/>
  <c r="F1630" s="1"/>
  <c r="A1630"/>
  <c r="G1630"/>
  <c r="H1630" s="1"/>
  <c r="I1789"/>
  <c r="G1789"/>
  <c r="H1789" s="1"/>
  <c r="C1789"/>
  <c r="B1789"/>
  <c r="J1789"/>
  <c r="A1789"/>
  <c r="E1789"/>
  <c r="F1789" s="1"/>
  <c r="E1829"/>
  <c r="F1829" s="1"/>
  <c r="C1829"/>
  <c r="A1829"/>
  <c r="G1829"/>
  <c r="H1829" s="1"/>
  <c r="B1829"/>
  <c r="I1829"/>
  <c r="J1829"/>
  <c r="I957"/>
  <c r="B957"/>
  <c r="E957"/>
  <c r="F957" s="1"/>
  <c r="C957"/>
  <c r="A957"/>
  <c r="G957"/>
  <c r="H957" s="1"/>
  <c r="J957"/>
  <c r="B861"/>
  <c r="J861"/>
  <c r="C861"/>
  <c r="G861"/>
  <c r="H861" s="1"/>
  <c r="I861"/>
  <c r="E861"/>
  <c r="F861" s="1"/>
  <c r="A861"/>
  <c r="G869"/>
  <c r="H869" s="1"/>
  <c r="B869"/>
  <c r="A869"/>
  <c r="C869"/>
  <c r="J869"/>
  <c r="I869"/>
  <c r="E869"/>
  <c r="F869" s="1"/>
  <c r="C1917"/>
  <c r="G1917"/>
  <c r="H1917" s="1"/>
  <c r="A1917"/>
  <c r="B1917"/>
  <c r="E1917"/>
  <c r="F1917" s="1"/>
  <c r="I1917"/>
  <c r="J1917"/>
  <c r="J1924"/>
  <c r="I1924"/>
  <c r="A1924"/>
  <c r="G1924"/>
  <c r="H1924" s="1"/>
  <c r="B1924"/>
  <c r="E1924"/>
  <c r="F1924" s="1"/>
  <c r="C1924"/>
  <c r="A1948"/>
  <c r="G1948"/>
  <c r="H1948" s="1"/>
  <c r="E1948"/>
  <c r="F1948" s="1"/>
  <c r="B1948"/>
  <c r="I1948"/>
  <c r="C1948"/>
  <c r="J1948"/>
  <c r="I1084"/>
  <c r="C1084"/>
  <c r="B1084"/>
  <c r="J1084"/>
  <c r="A1084"/>
  <c r="E1084"/>
  <c r="F1084" s="1"/>
  <c r="G1084"/>
  <c r="H1084" s="1"/>
  <c r="G1092"/>
  <c r="H1092" s="1"/>
  <c r="C1092"/>
  <c r="A1092"/>
  <c r="J1092"/>
  <c r="B1092"/>
  <c r="E1092"/>
  <c r="F1092" s="1"/>
  <c r="I1092"/>
  <c r="J989"/>
  <c r="I989"/>
  <c r="C989"/>
  <c r="E989"/>
  <c r="F989" s="1"/>
  <c r="B989"/>
  <c r="G989"/>
  <c r="H989" s="1"/>
  <c r="A989"/>
  <c r="A997"/>
  <c r="G997"/>
  <c r="H997" s="1"/>
  <c r="B997"/>
  <c r="E997"/>
  <c r="F997" s="1"/>
  <c r="C997"/>
  <c r="J997"/>
  <c r="I997"/>
  <c r="B2648"/>
  <c r="A2648"/>
  <c r="G2648"/>
  <c r="H2648" s="1"/>
  <c r="I2648"/>
  <c r="J2648"/>
  <c r="E2648"/>
  <c r="F2648" s="1"/>
  <c r="C2648"/>
  <c r="A920"/>
  <c r="C920"/>
  <c r="I920"/>
  <c r="J920"/>
  <c r="G920"/>
  <c r="H920" s="1"/>
  <c r="B920"/>
  <c r="E920"/>
  <c r="F920" s="1"/>
  <c r="G936"/>
  <c r="H936" s="1"/>
  <c r="J936"/>
  <c r="B936"/>
  <c r="E936"/>
  <c r="F936" s="1"/>
  <c r="I936"/>
  <c r="C936"/>
  <c r="A936"/>
  <c r="A745"/>
  <c r="C745"/>
  <c r="G745"/>
  <c r="H745" s="1"/>
  <c r="J745"/>
  <c r="I745"/>
  <c r="E745"/>
  <c r="F745" s="1"/>
  <c r="B745"/>
  <c r="B792"/>
  <c r="A792"/>
  <c r="G792"/>
  <c r="H792" s="1"/>
  <c r="I792"/>
  <c r="J792"/>
  <c r="E792"/>
  <c r="F792" s="1"/>
  <c r="C792"/>
  <c r="E856"/>
  <c r="F856" s="1"/>
  <c r="B856"/>
  <c r="I856"/>
  <c r="C856"/>
  <c r="G856"/>
  <c r="H856" s="1"/>
  <c r="A856"/>
  <c r="J856"/>
  <c r="C3167"/>
  <c r="B3167"/>
  <c r="I3167"/>
  <c r="J3167"/>
  <c r="G3167"/>
  <c r="H3167" s="1"/>
  <c r="A3167"/>
  <c r="E3167"/>
  <c r="F3167" s="1"/>
  <c r="I3174"/>
  <c r="C3174"/>
  <c r="J3174"/>
  <c r="B3174"/>
  <c r="A3174"/>
  <c r="E3174"/>
  <c r="F3174" s="1"/>
  <c r="G3174"/>
  <c r="H3174" s="1"/>
  <c r="E3071"/>
  <c r="F3071" s="1"/>
  <c r="J3071"/>
  <c r="G3071"/>
  <c r="H3071" s="1"/>
  <c r="C3071"/>
  <c r="A3071"/>
  <c r="B3071"/>
  <c r="I3071"/>
  <c r="J1468"/>
  <c r="I1468"/>
  <c r="G1468"/>
  <c r="H1468" s="1"/>
  <c r="E1468"/>
  <c r="F1468" s="1"/>
  <c r="C1468"/>
  <c r="A1468"/>
  <c r="B1468"/>
  <c r="A1380"/>
  <c r="J1380"/>
  <c r="G1380"/>
  <c r="H1380" s="1"/>
  <c r="B1380"/>
  <c r="E1380"/>
  <c r="F1380" s="1"/>
  <c r="I1380"/>
  <c r="C1380"/>
  <c r="B2428"/>
  <c r="E2428"/>
  <c r="F2428" s="1"/>
  <c r="J2428"/>
  <c r="C2428"/>
  <c r="I2428"/>
  <c r="A2428"/>
  <c r="G2428"/>
  <c r="H2428" s="1"/>
  <c r="B2436"/>
  <c r="I2436"/>
  <c r="J2436"/>
  <c r="G2436"/>
  <c r="H2436" s="1"/>
  <c r="A2436"/>
  <c r="E2436"/>
  <c r="F2436" s="1"/>
  <c r="C2436"/>
  <c r="J2461"/>
  <c r="I2461"/>
  <c r="B2461"/>
  <c r="A2461"/>
  <c r="C2461"/>
  <c r="G2461"/>
  <c r="H2461" s="1"/>
  <c r="E2461"/>
  <c r="F2461" s="1"/>
  <c r="C1597"/>
  <c r="A1597"/>
  <c r="G1597"/>
  <c r="H1597" s="1"/>
  <c r="J1597"/>
  <c r="I1597"/>
  <c r="E1597"/>
  <c r="F1597" s="1"/>
  <c r="B1597"/>
  <c r="G1509"/>
  <c r="H1509" s="1"/>
  <c r="C1509"/>
  <c r="J1509"/>
  <c r="I1509"/>
  <c r="A1509"/>
  <c r="B1509"/>
  <c r="E1509"/>
  <c r="F1509" s="1"/>
  <c r="E3600"/>
  <c r="F3600" s="1"/>
  <c r="B3600"/>
  <c r="J3600"/>
  <c r="G3600"/>
  <c r="H3600" s="1"/>
  <c r="A3600"/>
  <c r="I3600"/>
  <c r="C3600"/>
  <c r="C36"/>
  <c r="I36"/>
  <c r="B36"/>
  <c r="E36"/>
  <c r="F36" s="1"/>
  <c r="G36"/>
  <c r="H36" s="1"/>
  <c r="J36"/>
  <c r="A36"/>
  <c r="I1753"/>
  <c r="E1753"/>
  <c r="F1753" s="1"/>
  <c r="C1753"/>
  <c r="G1753"/>
  <c r="H1753" s="1"/>
  <c r="J1753"/>
  <c r="A1753"/>
  <c r="B1753"/>
  <c r="J1769"/>
  <c r="A1769"/>
  <c r="B1769"/>
  <c r="I1769"/>
  <c r="C1769"/>
  <c r="G1769"/>
  <c r="H1769" s="1"/>
  <c r="E1769"/>
  <c r="F1769" s="1"/>
  <c r="J1880"/>
  <c r="B1880"/>
  <c r="A1880"/>
  <c r="G1880"/>
  <c r="H1880" s="1"/>
  <c r="I1880"/>
  <c r="E1880"/>
  <c r="F1880" s="1"/>
  <c r="C1880"/>
  <c r="G153"/>
  <c r="H153" s="1"/>
  <c r="J153"/>
  <c r="C153"/>
  <c r="A153"/>
  <c r="E153"/>
  <c r="F153" s="1"/>
  <c r="B153"/>
  <c r="I153"/>
  <c r="A3591"/>
  <c r="G3591"/>
  <c r="H3591" s="1"/>
  <c r="B3591"/>
  <c r="J3591"/>
  <c r="E3591"/>
  <c r="F3591" s="1"/>
  <c r="C3591"/>
  <c r="I3591"/>
  <c r="A608"/>
  <c r="C608"/>
  <c r="J608"/>
  <c r="B608"/>
  <c r="E608"/>
  <c r="F608" s="1"/>
  <c r="G608"/>
  <c r="H608" s="1"/>
  <c r="I608"/>
  <c r="I625"/>
  <c r="J625"/>
  <c r="G625"/>
  <c r="H625" s="1"/>
  <c r="E625"/>
  <c r="F625" s="1"/>
  <c r="C625"/>
  <c r="B625"/>
  <c r="A625"/>
  <c r="E417"/>
  <c r="F417" s="1"/>
  <c r="A417"/>
  <c r="G417"/>
  <c r="H417" s="1"/>
  <c r="B417"/>
  <c r="I417"/>
  <c r="C417"/>
  <c r="J417"/>
  <c r="J2966"/>
  <c r="I2966"/>
  <c r="A2966"/>
  <c r="B2966"/>
  <c r="C2966"/>
  <c r="E2966"/>
  <c r="F2966" s="1"/>
  <c r="G2966"/>
  <c r="H2966" s="1"/>
  <c r="E2706"/>
  <c r="F2706" s="1"/>
  <c r="B2706"/>
  <c r="J2706"/>
  <c r="C2706"/>
  <c r="I2706"/>
  <c r="A2706"/>
  <c r="G2706"/>
  <c r="H2706" s="1"/>
  <c r="G2906"/>
  <c r="H2906" s="1"/>
  <c r="E2906"/>
  <c r="F2906" s="1"/>
  <c r="C2906"/>
  <c r="J2906"/>
  <c r="A2906"/>
  <c r="I2906"/>
  <c r="B2906"/>
  <c r="A1239"/>
  <c r="C1239"/>
  <c r="I1239"/>
  <c r="E1239"/>
  <c r="F1239" s="1"/>
  <c r="G1239"/>
  <c r="H1239" s="1"/>
  <c r="B1239"/>
  <c r="J1239"/>
  <c r="J1966"/>
  <c r="G1966"/>
  <c r="H1966" s="1"/>
  <c r="B1966"/>
  <c r="E1966"/>
  <c r="F1966" s="1"/>
  <c r="A1966"/>
  <c r="I1966"/>
  <c r="C1966"/>
  <c r="E1809"/>
  <c r="F1809" s="1"/>
  <c r="C1809"/>
  <c r="I1809"/>
  <c r="A1809"/>
  <c r="J1809"/>
  <c r="B1809"/>
  <c r="G1809"/>
  <c r="H1809" s="1"/>
  <c r="J3095"/>
  <c r="B3095"/>
  <c r="G3095"/>
  <c r="H3095" s="1"/>
  <c r="E3095"/>
  <c r="F3095" s="1"/>
  <c r="A3095"/>
  <c r="C3095"/>
  <c r="I3095"/>
  <c r="I963"/>
  <c r="B963"/>
  <c r="C963"/>
  <c r="G963"/>
  <c r="H963" s="1"/>
  <c r="E963"/>
  <c r="F963" s="1"/>
  <c r="J963"/>
  <c r="A963"/>
  <c r="I2297"/>
  <c r="A2297"/>
  <c r="C2297"/>
  <c r="B2297"/>
  <c r="J2297"/>
  <c r="G2297"/>
  <c r="H2297" s="1"/>
  <c r="E2297"/>
  <c r="F2297" s="1"/>
  <c r="A2696"/>
  <c r="I2696"/>
  <c r="J2696"/>
  <c r="B2696"/>
  <c r="E2696"/>
  <c r="F2696" s="1"/>
  <c r="G2696"/>
  <c r="H2696" s="1"/>
  <c r="C2696"/>
  <c r="I1891"/>
  <c r="A1891"/>
  <c r="E1891"/>
  <c r="F1891" s="1"/>
  <c r="B1891"/>
  <c r="C1891"/>
  <c r="G1891"/>
  <c r="H1891" s="1"/>
  <c r="J1891"/>
  <c r="G469"/>
  <c r="H469" s="1"/>
  <c r="A469"/>
  <c r="J469"/>
  <c r="C469"/>
  <c r="I469"/>
  <c r="B469"/>
  <c r="E469"/>
  <c r="F469" s="1"/>
  <c r="A2819"/>
  <c r="E2819"/>
  <c r="F2819" s="1"/>
  <c r="B2819"/>
  <c r="J2819"/>
  <c r="G2819"/>
  <c r="H2819" s="1"/>
  <c r="C2819"/>
  <c r="I2819"/>
  <c r="C1196"/>
  <c r="J1196"/>
  <c r="G1196"/>
  <c r="H1196" s="1"/>
  <c r="A1196"/>
  <c r="I1196"/>
  <c r="B1196"/>
  <c r="E1196"/>
  <c r="F1196" s="1"/>
  <c r="C1396"/>
  <c r="E1396"/>
  <c r="F1396" s="1"/>
  <c r="A1396"/>
  <c r="G1396"/>
  <c r="H1396" s="1"/>
  <c r="I1396"/>
  <c r="J1396"/>
  <c r="B1396"/>
  <c r="C1770"/>
  <c r="J1770"/>
  <c r="B1770"/>
  <c r="I1770"/>
  <c r="G1770"/>
  <c r="H1770" s="1"/>
  <c r="A1770"/>
  <c r="E1770"/>
  <c r="F1770" s="1"/>
  <c r="B2935"/>
  <c r="J2935"/>
  <c r="G2935"/>
  <c r="H2935" s="1"/>
  <c r="E2935"/>
  <c r="F2935" s="1"/>
  <c r="A2935"/>
  <c r="I2935"/>
  <c r="C2935"/>
  <c r="G3352"/>
  <c r="H3352" s="1"/>
  <c r="E3352"/>
  <c r="F3352" s="1"/>
  <c r="A3352"/>
  <c r="B3352"/>
  <c r="J3352"/>
  <c r="I3352"/>
  <c r="C3352"/>
  <c r="A121"/>
  <c r="J121"/>
  <c r="C121"/>
  <c r="I121"/>
  <c r="E121"/>
  <c r="F121" s="1"/>
  <c r="B121"/>
  <c r="G121"/>
  <c r="H121" s="1"/>
  <c r="E1721"/>
  <c r="F1721" s="1"/>
  <c r="I1721"/>
  <c r="A1721"/>
  <c r="G1721"/>
  <c r="H1721" s="1"/>
  <c r="B1721"/>
  <c r="C1721"/>
  <c r="J1721"/>
  <c r="C2120"/>
  <c r="A2120"/>
  <c r="J2120"/>
  <c r="B2120"/>
  <c r="I2120"/>
  <c r="E2120"/>
  <c r="F2120" s="1"/>
  <c r="G2120"/>
  <c r="H2120" s="1"/>
  <c r="E108"/>
  <c r="F108" s="1"/>
  <c r="G108"/>
  <c r="H108" s="1"/>
  <c r="A108"/>
  <c r="I108"/>
  <c r="C108"/>
  <c r="J108"/>
  <c r="B108"/>
  <c r="I309"/>
  <c r="B309"/>
  <c r="J309"/>
  <c r="G309"/>
  <c r="H309" s="1"/>
  <c r="E309"/>
  <c r="F309" s="1"/>
  <c r="A309"/>
  <c r="C309"/>
  <c r="C1036"/>
  <c r="A1036"/>
  <c r="G1036"/>
  <c r="H1036" s="1"/>
  <c r="J1036"/>
  <c r="E1036"/>
  <c r="F1036" s="1"/>
  <c r="B1036"/>
  <c r="I1036"/>
  <c r="A1237"/>
  <c r="J1237"/>
  <c r="G1237"/>
  <c r="H1237" s="1"/>
  <c r="C1237"/>
  <c r="E1237"/>
  <c r="F1237" s="1"/>
  <c r="I1237"/>
  <c r="B1237"/>
  <c r="A3587"/>
  <c r="J3587"/>
  <c r="B3587"/>
  <c r="G3587"/>
  <c r="H3587" s="1"/>
  <c r="E3587"/>
  <c r="F3587" s="1"/>
  <c r="C3587"/>
  <c r="I3587"/>
  <c r="E1964"/>
  <c r="F1964" s="1"/>
  <c r="C1964"/>
  <c r="I1964"/>
  <c r="G1964"/>
  <c r="H1964" s="1"/>
  <c r="B1964"/>
  <c r="J1964"/>
  <c r="A1964"/>
  <c r="G2165"/>
  <c r="H2165" s="1"/>
  <c r="J2165"/>
  <c r="C2165"/>
  <c r="B2165"/>
  <c r="I2165"/>
  <c r="A2165"/>
  <c r="E2165"/>
  <c r="F2165" s="1"/>
  <c r="E1840"/>
  <c r="F1840" s="1"/>
  <c r="A1840"/>
  <c r="I1840"/>
  <c r="B1840"/>
  <c r="C1840"/>
  <c r="J1840"/>
  <c r="G1840"/>
  <c r="H1840" s="1"/>
  <c r="C1106"/>
  <c r="G1106"/>
  <c r="H1106" s="1"/>
  <c r="J1106"/>
  <c r="A1106"/>
  <c r="E1106"/>
  <c r="F1106" s="1"/>
  <c r="B1106"/>
  <c r="I1106"/>
  <c r="B2034"/>
  <c r="I2034"/>
  <c r="C2034"/>
  <c r="E2034"/>
  <c r="F2034" s="1"/>
  <c r="A2034"/>
  <c r="J2034"/>
  <c r="G2034"/>
  <c r="H2034" s="1"/>
  <c r="C2834"/>
  <c r="E2834"/>
  <c r="F2834" s="1"/>
  <c r="B2834"/>
  <c r="I2834"/>
  <c r="G2834"/>
  <c r="H2834" s="1"/>
  <c r="A2834"/>
  <c r="J2834"/>
  <c r="E384"/>
  <c r="F384" s="1"/>
  <c r="B384"/>
  <c r="J384"/>
  <c r="A384"/>
  <c r="G384"/>
  <c r="H384" s="1"/>
  <c r="I384"/>
  <c r="C384"/>
  <c r="J916"/>
  <c r="E916"/>
  <c r="F916" s="1"/>
  <c r="I916"/>
  <c r="G916"/>
  <c r="H916" s="1"/>
  <c r="C916"/>
  <c r="A916"/>
  <c r="B916"/>
  <c r="J1773"/>
  <c r="B1773"/>
  <c r="C1773"/>
  <c r="E1773"/>
  <c r="F1773" s="1"/>
  <c r="G1773"/>
  <c r="H1773" s="1"/>
  <c r="I1773"/>
  <c r="A1773"/>
  <c r="G1972"/>
  <c r="H1972" s="1"/>
  <c r="A1972"/>
  <c r="J1972"/>
  <c r="C1972"/>
  <c r="E1972"/>
  <c r="F1972" s="1"/>
  <c r="B1972"/>
  <c r="I1972"/>
  <c r="G2624"/>
  <c r="H2624" s="1"/>
  <c r="C2624"/>
  <c r="A2624"/>
  <c r="I2624"/>
  <c r="B2624"/>
  <c r="J2624"/>
  <c r="E2624"/>
  <c r="F2624" s="1"/>
  <c r="B64"/>
  <c r="A64"/>
  <c r="C64"/>
  <c r="J64"/>
  <c r="G64"/>
  <c r="H64" s="1"/>
  <c r="E64"/>
  <c r="F64" s="1"/>
  <c r="I64"/>
  <c r="I1242"/>
  <c r="B1242"/>
  <c r="A1242"/>
  <c r="G1242"/>
  <c r="H1242" s="1"/>
  <c r="E1242"/>
  <c r="F1242" s="1"/>
  <c r="C1242"/>
  <c r="J1242"/>
  <c r="C2298"/>
  <c r="J2298"/>
  <c r="G2298"/>
  <c r="H2298" s="1"/>
  <c r="B2298"/>
  <c r="A2298"/>
  <c r="I2298"/>
  <c r="E2298"/>
  <c r="F2298" s="1"/>
  <c r="A2163"/>
  <c r="C2163"/>
  <c r="G2163"/>
  <c r="H2163" s="1"/>
  <c r="J2163"/>
  <c r="B2163"/>
  <c r="I2163"/>
  <c r="E2163"/>
  <c r="F2163" s="1"/>
  <c r="E1684"/>
  <c r="F1684" s="1"/>
  <c r="J1684"/>
  <c r="I1684"/>
  <c r="A1684"/>
  <c r="G1684"/>
  <c r="H1684" s="1"/>
  <c r="C1684"/>
  <c r="B1684"/>
  <c r="E282"/>
  <c r="F282" s="1"/>
  <c r="G282"/>
  <c r="H282" s="1"/>
  <c r="J282"/>
  <c r="I282"/>
  <c r="B282"/>
  <c r="C282"/>
  <c r="A282"/>
  <c r="A3468"/>
  <c r="C3468"/>
  <c r="G3468"/>
  <c r="H3468" s="1"/>
  <c r="I3468"/>
  <c r="J3468"/>
  <c r="B3468"/>
  <c r="E3468"/>
  <c r="F3468" s="1"/>
  <c r="E144"/>
  <c r="F144" s="1"/>
  <c r="C144"/>
  <c r="A144"/>
  <c r="I144"/>
  <c r="B144"/>
  <c r="G144"/>
  <c r="H144" s="1"/>
  <c r="J144"/>
  <c r="E2033"/>
  <c r="F2033" s="1"/>
  <c r="J2033"/>
  <c r="G2033"/>
  <c r="H2033" s="1"/>
  <c r="I2033"/>
  <c r="B2033"/>
  <c r="A2033"/>
  <c r="C2033"/>
  <c r="J2011"/>
  <c r="A2011"/>
  <c r="C2011"/>
  <c r="G2011"/>
  <c r="H2011" s="1"/>
  <c r="I2011"/>
  <c r="E2011"/>
  <c r="F2011" s="1"/>
  <c r="B2011"/>
  <c r="J19"/>
  <c r="B19"/>
  <c r="A19"/>
  <c r="I19"/>
  <c r="G19"/>
  <c r="H19" s="1"/>
  <c r="C19"/>
  <c r="E19"/>
  <c r="F19" s="1"/>
  <c r="J1075"/>
  <c r="C1075"/>
  <c r="I1075"/>
  <c r="G1075"/>
  <c r="H1075" s="1"/>
  <c r="E1075"/>
  <c r="F1075" s="1"/>
  <c r="A1075"/>
  <c r="B1075"/>
  <c r="G490"/>
  <c r="H490" s="1"/>
  <c r="C490"/>
  <c r="A490"/>
  <c r="B490"/>
  <c r="J490"/>
  <c r="E490"/>
  <c r="F490" s="1"/>
  <c r="I490"/>
  <c r="A527"/>
  <c r="E527"/>
  <c r="F527" s="1"/>
  <c r="B527"/>
  <c r="J527"/>
  <c r="G527"/>
  <c r="H527" s="1"/>
  <c r="I527"/>
  <c r="C527"/>
  <c r="C2475"/>
  <c r="E2475"/>
  <c r="F2475" s="1"/>
  <c r="B2475"/>
  <c r="A2475"/>
  <c r="G2475"/>
  <c r="H2475" s="1"/>
  <c r="J2475"/>
  <c r="I2475"/>
  <c r="E2383"/>
  <c r="F2383" s="1"/>
  <c r="C2383"/>
  <c r="B2383"/>
  <c r="G2383"/>
  <c r="H2383" s="1"/>
  <c r="J2383"/>
  <c r="I2383"/>
  <c r="A2383"/>
  <c r="G2582"/>
  <c r="H2582" s="1"/>
  <c r="J2582"/>
  <c r="I2582"/>
  <c r="A2582"/>
  <c r="E2582"/>
  <c r="F2582" s="1"/>
  <c r="C2582"/>
  <c r="B2582"/>
  <c r="I971"/>
  <c r="G971"/>
  <c r="H971" s="1"/>
  <c r="A971"/>
  <c r="C971"/>
  <c r="B971"/>
  <c r="J971"/>
  <c r="E971"/>
  <c r="F971" s="1"/>
  <c r="J3385"/>
  <c r="B3385"/>
  <c r="G3385"/>
  <c r="H3385" s="1"/>
  <c r="E3385"/>
  <c r="F3385" s="1"/>
  <c r="C3385"/>
  <c r="I3385"/>
  <c r="A3385"/>
  <c r="C947"/>
  <c r="J947"/>
  <c r="E947"/>
  <c r="F947" s="1"/>
  <c r="I947"/>
  <c r="B947"/>
  <c r="G947"/>
  <c r="H947" s="1"/>
  <c r="A947"/>
  <c r="C2803"/>
  <c r="E2803"/>
  <c r="F2803" s="1"/>
  <c r="J2803"/>
  <c r="B2803"/>
  <c r="G2803"/>
  <c r="H2803" s="1"/>
  <c r="I2803"/>
  <c r="A2803"/>
  <c r="C961"/>
  <c r="E961"/>
  <c r="F961" s="1"/>
  <c r="A961"/>
  <c r="B961"/>
  <c r="J961"/>
  <c r="I961"/>
  <c r="G961"/>
  <c r="H961" s="1"/>
  <c r="A1739"/>
  <c r="G1739"/>
  <c r="H1739" s="1"/>
  <c r="E1739"/>
  <c r="F1739" s="1"/>
  <c r="I1739"/>
  <c r="C1739"/>
  <c r="J1739"/>
  <c r="B1739"/>
  <c r="J2765"/>
  <c r="E2765"/>
  <c r="F2765" s="1"/>
  <c r="C2765"/>
  <c r="G2765"/>
  <c r="H2765" s="1"/>
  <c r="A2765"/>
  <c r="B2765"/>
  <c r="I2765"/>
  <c r="C1740"/>
  <c r="I1740"/>
  <c r="E1740"/>
  <c r="F1740" s="1"/>
  <c r="A1740"/>
  <c r="G1740"/>
  <c r="H1740" s="1"/>
  <c r="J1740"/>
  <c r="B1740"/>
  <c r="G3392"/>
  <c r="H3392" s="1"/>
  <c r="E3392"/>
  <c r="F3392" s="1"/>
  <c r="J3392"/>
  <c r="B3392"/>
  <c r="I3392"/>
  <c r="A3392"/>
  <c r="C3392"/>
  <c r="E749"/>
  <c r="F749" s="1"/>
  <c r="J749"/>
  <c r="C749"/>
  <c r="A749"/>
  <c r="I749"/>
  <c r="G749"/>
  <c r="H749" s="1"/>
  <c r="B749"/>
  <c r="B949"/>
  <c r="C949"/>
  <c r="G949"/>
  <c r="H949" s="1"/>
  <c r="E949"/>
  <c r="F949" s="1"/>
  <c r="J949"/>
  <c r="A949"/>
  <c r="I949"/>
  <c r="J3298"/>
  <c r="A3298"/>
  <c r="B3298"/>
  <c r="G3298"/>
  <c r="H3298" s="1"/>
  <c r="I3298"/>
  <c r="E3298"/>
  <c r="F3298" s="1"/>
  <c r="C3298"/>
  <c r="J1676"/>
  <c r="B1676"/>
  <c r="A1676"/>
  <c r="C1676"/>
  <c r="E1676"/>
  <c r="F1676" s="1"/>
  <c r="G1676"/>
  <c r="H1676" s="1"/>
  <c r="I1676"/>
  <c r="G2804"/>
  <c r="H2804" s="1"/>
  <c r="E2804"/>
  <c r="F2804" s="1"/>
  <c r="I2804"/>
  <c r="J2804"/>
  <c r="C2804"/>
  <c r="B2804"/>
  <c r="A2804"/>
  <c r="A218"/>
  <c r="J218"/>
  <c r="B218"/>
  <c r="G218"/>
  <c r="H218" s="1"/>
  <c r="C218"/>
  <c r="E218"/>
  <c r="F218" s="1"/>
  <c r="I218"/>
  <c r="C9"/>
  <c r="B9"/>
  <c r="E9"/>
  <c r="F9" s="1"/>
  <c r="I9"/>
  <c r="G9"/>
  <c r="H9" s="1"/>
  <c r="A9"/>
  <c r="J9"/>
  <c r="C1275"/>
  <c r="G1275"/>
  <c r="H1275" s="1"/>
  <c r="A1275"/>
  <c r="I1275"/>
  <c r="E1275"/>
  <c r="F1275" s="1"/>
  <c r="B1275"/>
  <c r="J1275"/>
  <c r="J2160"/>
  <c r="A2160"/>
  <c r="I2160"/>
  <c r="E2160"/>
  <c r="F2160" s="1"/>
  <c r="C2160"/>
  <c r="B2160"/>
  <c r="G2160"/>
  <c r="H2160" s="1"/>
  <c r="A2203"/>
  <c r="I2203"/>
  <c r="J2203"/>
  <c r="E2203"/>
  <c r="F2203" s="1"/>
  <c r="C2203"/>
  <c r="B2203"/>
  <c r="G2203"/>
  <c r="H2203" s="1"/>
  <c r="I1138"/>
  <c r="G1138"/>
  <c r="H1138" s="1"/>
  <c r="A1138"/>
  <c r="B1138"/>
  <c r="J1138"/>
  <c r="E1138"/>
  <c r="F1138" s="1"/>
  <c r="C1138"/>
  <c r="I661"/>
  <c r="C661"/>
  <c r="A661"/>
  <c r="J661"/>
  <c r="G661"/>
  <c r="H661" s="1"/>
  <c r="E661"/>
  <c r="F661" s="1"/>
  <c r="B661"/>
  <c r="E1516"/>
  <c r="F1516" s="1"/>
  <c r="I1516"/>
  <c r="G1516"/>
  <c r="H1516" s="1"/>
  <c r="B1516"/>
  <c r="A1516"/>
  <c r="J1516"/>
  <c r="C1516"/>
  <c r="I1717"/>
  <c r="E1717"/>
  <c r="F1717" s="1"/>
  <c r="G1717"/>
  <c r="H1717" s="1"/>
  <c r="B1717"/>
  <c r="A1717"/>
  <c r="J1717"/>
  <c r="C1717"/>
  <c r="I2113"/>
  <c r="E2113"/>
  <c r="F2113" s="1"/>
  <c r="G2113"/>
  <c r="H2113" s="1"/>
  <c r="A2113"/>
  <c r="C2113"/>
  <c r="B2113"/>
  <c r="J2113"/>
  <c r="G3372"/>
  <c r="H3372" s="1"/>
  <c r="I3372"/>
  <c r="C3372"/>
  <c r="B3372"/>
  <c r="E3372"/>
  <c r="F3372" s="1"/>
  <c r="J3372"/>
  <c r="A3372"/>
  <c r="G987"/>
  <c r="H987" s="1"/>
  <c r="C987"/>
  <c r="B987"/>
  <c r="I987"/>
  <c r="J987"/>
  <c r="E987"/>
  <c r="F987" s="1"/>
  <c r="A987"/>
  <c r="B1553"/>
  <c r="G1553"/>
  <c r="H1553" s="1"/>
  <c r="C1553"/>
  <c r="A1553"/>
  <c r="E1553"/>
  <c r="F1553" s="1"/>
  <c r="J1553"/>
  <c r="I1553"/>
  <c r="C2970"/>
  <c r="G2970"/>
  <c r="H2970" s="1"/>
  <c r="B2970"/>
  <c r="A2970"/>
  <c r="E2970"/>
  <c r="F2970" s="1"/>
  <c r="J2970"/>
  <c r="I2970"/>
  <c r="E1906"/>
  <c r="F1906" s="1"/>
  <c r="B1906"/>
  <c r="I1906"/>
  <c r="C1906"/>
  <c r="G1906"/>
  <c r="H1906" s="1"/>
  <c r="A1906"/>
  <c r="J1906"/>
  <c r="B2394"/>
  <c r="A2394"/>
  <c r="C2394"/>
  <c r="J2394"/>
  <c r="E2394"/>
  <c r="F2394" s="1"/>
  <c r="I2394"/>
  <c r="G2394"/>
  <c r="H2394" s="1"/>
  <c r="J2528"/>
  <c r="A2528"/>
  <c r="E2528"/>
  <c r="F2528" s="1"/>
  <c r="G2528"/>
  <c r="H2528" s="1"/>
  <c r="I2528"/>
  <c r="C2528"/>
  <c r="B2528"/>
  <c r="C522"/>
  <c r="E522"/>
  <c r="F522" s="1"/>
  <c r="A522"/>
  <c r="B522"/>
  <c r="I522"/>
  <c r="G522"/>
  <c r="H522" s="1"/>
  <c r="J522"/>
  <c r="A1451"/>
  <c r="I1451"/>
  <c r="C1451"/>
  <c r="G1451"/>
  <c r="H1451" s="1"/>
  <c r="E1451"/>
  <c r="F1451" s="1"/>
  <c r="J1451"/>
  <c r="B1451"/>
  <c r="B2379"/>
  <c r="J2379"/>
  <c r="C2379"/>
  <c r="A2379"/>
  <c r="I2379"/>
  <c r="G2379"/>
  <c r="H2379" s="1"/>
  <c r="E2379"/>
  <c r="F2379" s="1"/>
  <c r="G1559"/>
  <c r="H1559" s="1"/>
  <c r="I1559"/>
  <c r="J1559"/>
  <c r="E1559"/>
  <c r="F1559" s="1"/>
  <c r="A1559"/>
  <c r="B1559"/>
  <c r="C1559"/>
  <c r="B3179"/>
  <c r="E3179"/>
  <c r="F3179" s="1"/>
  <c r="I3179"/>
  <c r="C3179"/>
  <c r="A3179"/>
  <c r="J3179"/>
  <c r="G3179"/>
  <c r="H3179" s="1"/>
  <c r="I2448"/>
  <c r="E2448"/>
  <c r="F2448" s="1"/>
  <c r="A2448"/>
  <c r="C2448"/>
  <c r="J2448"/>
  <c r="G2448"/>
  <c r="H2448" s="1"/>
  <c r="B2448"/>
  <c r="B3414"/>
  <c r="I3414"/>
  <c r="C3414"/>
  <c r="J3414"/>
  <c r="G3414"/>
  <c r="H3414" s="1"/>
  <c r="A3414"/>
  <c r="E3414"/>
  <c r="F3414" s="1"/>
  <c r="I354"/>
  <c r="B354"/>
  <c r="E354"/>
  <c r="F354" s="1"/>
  <c r="J354"/>
  <c r="C354"/>
  <c r="G354"/>
  <c r="H354" s="1"/>
  <c r="A354"/>
  <c r="B1081"/>
  <c r="C1081"/>
  <c r="E1081"/>
  <c r="F1081" s="1"/>
  <c r="I1081"/>
  <c r="G1081"/>
  <c r="H1081" s="1"/>
  <c r="J1081"/>
  <c r="A1081"/>
  <c r="E1481"/>
  <c r="F1481" s="1"/>
  <c r="J1481"/>
  <c r="A1481"/>
  <c r="B1481"/>
  <c r="C1481"/>
  <c r="I1481"/>
  <c r="G1481"/>
  <c r="H1481" s="1"/>
  <c r="A1283"/>
  <c r="G1283"/>
  <c r="H1283" s="1"/>
  <c r="B1283"/>
  <c r="J1283"/>
  <c r="I1283"/>
  <c r="C1283"/>
  <c r="E1283"/>
  <c r="F1283" s="1"/>
  <c r="I3329"/>
  <c r="E3329"/>
  <c r="F3329" s="1"/>
  <c r="A3329"/>
  <c r="C3329"/>
  <c r="J3329"/>
  <c r="G3329"/>
  <c r="H3329" s="1"/>
  <c r="B3329"/>
  <c r="G234"/>
  <c r="H234" s="1"/>
  <c r="B234"/>
  <c r="I234"/>
  <c r="J234"/>
  <c r="A234"/>
  <c r="C234"/>
  <c r="E234"/>
  <c r="F234" s="1"/>
  <c r="I1290"/>
  <c r="G1290"/>
  <c r="H1290" s="1"/>
  <c r="A1290"/>
  <c r="J1290"/>
  <c r="C1290"/>
  <c r="B1290"/>
  <c r="E1290"/>
  <c r="F1290" s="1"/>
  <c r="A270"/>
  <c r="B270"/>
  <c r="J270"/>
  <c r="I270"/>
  <c r="C270"/>
  <c r="G270"/>
  <c r="H270" s="1"/>
  <c r="E270"/>
  <c r="F270" s="1"/>
  <c r="B471"/>
  <c r="A471"/>
  <c r="G471"/>
  <c r="H471" s="1"/>
  <c r="J471"/>
  <c r="C471"/>
  <c r="I471"/>
  <c r="E471"/>
  <c r="F471" s="1"/>
  <c r="I1198"/>
  <c r="J1198"/>
  <c r="B1198"/>
  <c r="C1198"/>
  <c r="G1198"/>
  <c r="H1198" s="1"/>
  <c r="E1198"/>
  <c r="F1198" s="1"/>
  <c r="A1198"/>
  <c r="B2927"/>
  <c r="A2927"/>
  <c r="I2927"/>
  <c r="J2927"/>
  <c r="G2927"/>
  <c r="H2927" s="1"/>
  <c r="C2927"/>
  <c r="E2927"/>
  <c r="F2927" s="1"/>
  <c r="I3126"/>
  <c r="B3126"/>
  <c r="A3126"/>
  <c r="J3126"/>
  <c r="G3126"/>
  <c r="H3126" s="1"/>
  <c r="E3126"/>
  <c r="F3126" s="1"/>
  <c r="C3126"/>
  <c r="A195"/>
  <c r="J195"/>
  <c r="B195"/>
  <c r="E195"/>
  <c r="F195" s="1"/>
  <c r="G195"/>
  <c r="H195" s="1"/>
  <c r="C195"/>
  <c r="I195"/>
  <c r="B1161"/>
  <c r="I1161"/>
  <c r="C1161"/>
  <c r="J1161"/>
  <c r="A1161"/>
  <c r="G1161"/>
  <c r="H1161" s="1"/>
  <c r="E1161"/>
  <c r="F1161" s="1"/>
  <c r="J1123"/>
  <c r="I1123"/>
  <c r="B1123"/>
  <c r="G1123"/>
  <c r="H1123" s="1"/>
  <c r="E1123"/>
  <c r="F1123" s="1"/>
  <c r="A1123"/>
  <c r="C1123"/>
  <c r="J2617"/>
  <c r="E2617"/>
  <c r="F2617" s="1"/>
  <c r="C2617"/>
  <c r="A2617"/>
  <c r="I2617"/>
  <c r="G2617"/>
  <c r="H2617" s="1"/>
  <c r="B2617"/>
  <c r="A428"/>
  <c r="B428"/>
  <c r="G428"/>
  <c r="H428" s="1"/>
  <c r="C428"/>
  <c r="I428"/>
  <c r="E428"/>
  <c r="F428" s="1"/>
  <c r="J428"/>
  <c r="C628"/>
  <c r="E628"/>
  <c r="F628" s="1"/>
  <c r="B628"/>
  <c r="I628"/>
  <c r="G628"/>
  <c r="H628" s="1"/>
  <c r="J628"/>
  <c r="A628"/>
  <c r="E2737"/>
  <c r="F2737" s="1"/>
  <c r="I2737"/>
  <c r="C2737"/>
  <c r="G2737"/>
  <c r="H2737" s="1"/>
  <c r="B2737"/>
  <c r="J2737"/>
  <c r="A2737"/>
  <c r="J2491"/>
  <c r="C2491"/>
  <c r="B2491"/>
  <c r="E2491"/>
  <c r="F2491" s="1"/>
  <c r="A2491"/>
  <c r="I2491"/>
  <c r="G2491"/>
  <c r="H2491" s="1"/>
  <c r="G3290"/>
  <c r="H3290" s="1"/>
  <c r="E3290"/>
  <c r="F3290" s="1"/>
  <c r="B3290"/>
  <c r="A3290"/>
  <c r="J3290"/>
  <c r="C3290"/>
  <c r="I3290"/>
  <c r="G2354"/>
  <c r="H2354" s="1"/>
  <c r="J2354"/>
  <c r="C2354"/>
  <c r="A2354"/>
  <c r="I2354"/>
  <c r="E2354"/>
  <c r="F2354" s="1"/>
  <c r="B2354"/>
  <c r="B3283"/>
  <c r="J3283"/>
  <c r="A3283"/>
  <c r="E3283"/>
  <c r="F3283" s="1"/>
  <c r="G3283"/>
  <c r="H3283" s="1"/>
  <c r="I3283"/>
  <c r="C3283"/>
  <c r="I2416"/>
  <c r="C2416"/>
  <c r="A2416"/>
  <c r="J2416"/>
  <c r="E2416"/>
  <c r="F2416" s="1"/>
  <c r="G2416"/>
  <c r="H2416" s="1"/>
  <c r="B2416"/>
  <c r="G2331"/>
  <c r="H2331" s="1"/>
  <c r="J2331"/>
  <c r="A2331"/>
  <c r="E2331"/>
  <c r="F2331" s="1"/>
  <c r="C2331"/>
  <c r="I2331"/>
  <c r="B2331"/>
  <c r="E338"/>
  <c r="F338" s="1"/>
  <c r="G338"/>
  <c r="H338" s="1"/>
  <c r="B338"/>
  <c r="J338"/>
  <c r="C338"/>
  <c r="A338"/>
  <c r="I338"/>
  <c r="G2067"/>
  <c r="H2067" s="1"/>
  <c r="J2067"/>
  <c r="I2067"/>
  <c r="A2067"/>
  <c r="B2067"/>
  <c r="C2067"/>
  <c r="E2067"/>
  <c r="F2067" s="1"/>
  <c r="B2144"/>
  <c r="J2144"/>
  <c r="G2144"/>
  <c r="H2144" s="1"/>
  <c r="I2144"/>
  <c r="A2144"/>
  <c r="E2144"/>
  <c r="F2144" s="1"/>
  <c r="C2144"/>
  <c r="C202"/>
  <c r="G202"/>
  <c r="H202" s="1"/>
  <c r="A202"/>
  <c r="B202"/>
  <c r="E202"/>
  <c r="F202" s="1"/>
  <c r="I202"/>
  <c r="J202"/>
  <c r="G1370"/>
  <c r="H1370" s="1"/>
  <c r="B1370"/>
  <c r="C1370"/>
  <c r="A1370"/>
  <c r="J1370"/>
  <c r="E1370"/>
  <c r="F1370" s="1"/>
  <c r="I1370"/>
  <c r="G2538"/>
  <c r="H2538" s="1"/>
  <c r="E2538"/>
  <c r="F2538" s="1"/>
  <c r="A2538"/>
  <c r="C2538"/>
  <c r="B2538"/>
  <c r="J2538"/>
  <c r="I2538"/>
  <c r="C1518"/>
  <c r="E1518"/>
  <c r="F1518" s="1"/>
  <c r="J1518"/>
  <c r="A1518"/>
  <c r="I1518"/>
  <c r="G1518"/>
  <c r="H1518" s="1"/>
  <c r="B1518"/>
  <c r="I1718"/>
  <c r="J1718"/>
  <c r="B1718"/>
  <c r="C1718"/>
  <c r="A1718"/>
  <c r="E1718"/>
  <c r="F1718" s="1"/>
  <c r="G1718"/>
  <c r="H1718" s="1"/>
  <c r="A2065"/>
  <c r="I2065"/>
  <c r="G2065"/>
  <c r="H2065" s="1"/>
  <c r="B2065"/>
  <c r="J2065"/>
  <c r="C2065"/>
  <c r="E2065"/>
  <c r="F2065" s="1"/>
  <c r="G1442"/>
  <c r="H1442" s="1"/>
  <c r="J1442"/>
  <c r="A1442"/>
  <c r="E1442"/>
  <c r="F1442" s="1"/>
  <c r="I1442"/>
  <c r="B1442"/>
  <c r="C1442"/>
  <c r="C1626"/>
  <c r="J1626"/>
  <c r="A1626"/>
  <c r="E1626"/>
  <c r="F1626" s="1"/>
  <c r="I1626"/>
  <c r="G1626"/>
  <c r="H1626" s="1"/>
  <c r="B1626"/>
  <c r="A11"/>
  <c r="B11"/>
  <c r="E11"/>
  <c r="F11" s="1"/>
  <c r="G11"/>
  <c r="H11" s="1"/>
  <c r="J11"/>
  <c r="I11"/>
  <c r="C11"/>
  <c r="A939"/>
  <c r="I939"/>
  <c r="E939"/>
  <c r="F939" s="1"/>
  <c r="C939"/>
  <c r="B939"/>
  <c r="G939"/>
  <c r="H939" s="1"/>
  <c r="J939"/>
  <c r="E1866"/>
  <c r="F1866" s="1"/>
  <c r="B1866"/>
  <c r="I1866"/>
  <c r="J1866"/>
  <c r="C1866"/>
  <c r="A1866"/>
  <c r="G1866"/>
  <c r="H1866" s="1"/>
  <c r="I2666"/>
  <c r="J2666"/>
  <c r="C2666"/>
  <c r="G2666"/>
  <c r="H2666" s="1"/>
  <c r="A2666"/>
  <c r="B2666"/>
  <c r="E2666"/>
  <c r="F2666" s="1"/>
  <c r="J2903"/>
  <c r="G2903"/>
  <c r="H2903" s="1"/>
  <c r="I2903"/>
  <c r="A2903"/>
  <c r="B2903"/>
  <c r="C2903"/>
  <c r="E2903"/>
  <c r="F2903" s="1"/>
  <c r="A57"/>
  <c r="C57"/>
  <c r="B57"/>
  <c r="E57"/>
  <c r="F57" s="1"/>
  <c r="G57"/>
  <c r="H57" s="1"/>
  <c r="J57"/>
  <c r="I57"/>
  <c r="I456"/>
  <c r="A456"/>
  <c r="B456"/>
  <c r="E456"/>
  <c r="F456" s="1"/>
  <c r="J456"/>
  <c r="C456"/>
  <c r="G456"/>
  <c r="H456" s="1"/>
  <c r="A1912"/>
  <c r="G1912"/>
  <c r="H1912" s="1"/>
  <c r="C1912"/>
  <c r="J1912"/>
  <c r="E1912"/>
  <c r="F1912" s="1"/>
  <c r="B1912"/>
  <c r="I1912"/>
  <c r="A2313"/>
  <c r="I2313"/>
  <c r="G2313"/>
  <c r="H2313" s="1"/>
  <c r="C2313"/>
  <c r="J2313"/>
  <c r="E2313"/>
  <c r="F2313" s="1"/>
  <c r="B2313"/>
  <c r="J687"/>
  <c r="I687"/>
  <c r="A687"/>
  <c r="C687"/>
  <c r="G687"/>
  <c r="H687" s="1"/>
  <c r="B687"/>
  <c r="E687"/>
  <c r="F687" s="1"/>
  <c r="E2635"/>
  <c r="F2635" s="1"/>
  <c r="B2635"/>
  <c r="C2635"/>
  <c r="I2635"/>
  <c r="A2635"/>
  <c r="G2635"/>
  <c r="H2635" s="1"/>
  <c r="J2635"/>
  <c r="A1814"/>
  <c r="G1814"/>
  <c r="H1814" s="1"/>
  <c r="C1814"/>
  <c r="B1814"/>
  <c r="J1814"/>
  <c r="E1814"/>
  <c r="F1814" s="1"/>
  <c r="I1814"/>
  <c r="C2415"/>
  <c r="J2415"/>
  <c r="E2415"/>
  <c r="F2415" s="1"/>
  <c r="B2415"/>
  <c r="A2415"/>
  <c r="I2415"/>
  <c r="G2415"/>
  <c r="H2415" s="1"/>
  <c r="A2614"/>
  <c r="C2614"/>
  <c r="J2614"/>
  <c r="B2614"/>
  <c r="I2614"/>
  <c r="G2614"/>
  <c r="H2614" s="1"/>
  <c r="E2614"/>
  <c r="F2614" s="1"/>
  <c r="I136"/>
  <c r="G136"/>
  <c r="H136" s="1"/>
  <c r="A136"/>
  <c r="E136"/>
  <c r="F136" s="1"/>
  <c r="C136"/>
  <c r="J136"/>
  <c r="B136"/>
  <c r="G1592"/>
  <c r="H1592" s="1"/>
  <c r="B1592"/>
  <c r="E1592"/>
  <c r="F1592" s="1"/>
  <c r="C1592"/>
  <c r="A1592"/>
  <c r="J1592"/>
  <c r="I1592"/>
  <c r="C1993"/>
  <c r="E1993"/>
  <c r="F1993" s="1"/>
  <c r="J1993"/>
  <c r="I1993"/>
  <c r="A1993"/>
  <c r="G1993"/>
  <c r="H1993" s="1"/>
  <c r="B1993"/>
  <c r="C1538"/>
  <c r="J1538"/>
  <c r="I1538"/>
  <c r="A1538"/>
  <c r="B1538"/>
  <c r="E1538"/>
  <c r="F1538" s="1"/>
  <c r="G1538"/>
  <c r="H1538" s="1"/>
  <c r="E116"/>
  <c r="F116" s="1"/>
  <c r="J116"/>
  <c r="I116"/>
  <c r="C116"/>
  <c r="A116"/>
  <c r="B116"/>
  <c r="G116"/>
  <c r="H116" s="1"/>
  <c r="J2252"/>
  <c r="I2252"/>
  <c r="B2252"/>
  <c r="A2252"/>
  <c r="G2252"/>
  <c r="H2252" s="1"/>
  <c r="E2252"/>
  <c r="F2252" s="1"/>
  <c r="C2252"/>
  <c r="E122"/>
  <c r="F122" s="1"/>
  <c r="J122"/>
  <c r="C122"/>
  <c r="I122"/>
  <c r="B122"/>
  <c r="A122"/>
  <c r="G122"/>
  <c r="H122" s="1"/>
  <c r="A3308"/>
  <c r="E3308"/>
  <c r="F3308" s="1"/>
  <c r="G3308"/>
  <c r="H3308" s="1"/>
  <c r="J3308"/>
  <c r="B3308"/>
  <c r="C3308"/>
  <c r="I3308"/>
  <c r="G3509"/>
  <c r="H3509" s="1"/>
  <c r="B3509"/>
  <c r="J3509"/>
  <c r="I3509"/>
  <c r="A3509"/>
  <c r="C3509"/>
  <c r="E3509"/>
  <c r="F3509" s="1"/>
  <c r="G2779"/>
  <c r="H2779" s="1"/>
  <c r="I2779"/>
  <c r="E2779"/>
  <c r="F2779" s="1"/>
  <c r="B2779"/>
  <c r="J2779"/>
  <c r="C2779"/>
  <c r="A2779"/>
  <c r="A787"/>
  <c r="E787"/>
  <c r="F787" s="1"/>
  <c r="G787"/>
  <c r="H787" s="1"/>
  <c r="C787"/>
  <c r="I787"/>
  <c r="B787"/>
  <c r="J787"/>
  <c r="A1077"/>
  <c r="I1077"/>
  <c r="E1077"/>
  <c r="F1077" s="1"/>
  <c r="C1077"/>
  <c r="J1077"/>
  <c r="B1077"/>
  <c r="G1077"/>
  <c r="H1077" s="1"/>
  <c r="C3427"/>
  <c r="A3427"/>
  <c r="I3427"/>
  <c r="G3427"/>
  <c r="H3427" s="1"/>
  <c r="E3427"/>
  <c r="F3427" s="1"/>
  <c r="B3427"/>
  <c r="J3427"/>
  <c r="C1805"/>
  <c r="G1805"/>
  <c r="H1805" s="1"/>
  <c r="E1805"/>
  <c r="F1805" s="1"/>
  <c r="J1805"/>
  <c r="B1805"/>
  <c r="I1805"/>
  <c r="A1805"/>
  <c r="G2004"/>
  <c r="H2004" s="1"/>
  <c r="B2004"/>
  <c r="A2004"/>
  <c r="E2004"/>
  <c r="F2004" s="1"/>
  <c r="I2004"/>
  <c r="J2004"/>
  <c r="C2004"/>
  <c r="G2932"/>
  <c r="H2932" s="1"/>
  <c r="E2932"/>
  <c r="F2932" s="1"/>
  <c r="B2932"/>
  <c r="I2932"/>
  <c r="A2932"/>
  <c r="J2932"/>
  <c r="C2932"/>
  <c r="B2287"/>
  <c r="J2287"/>
  <c r="C2287"/>
  <c r="E2287"/>
  <c r="F2287" s="1"/>
  <c r="G2287"/>
  <c r="H2287" s="1"/>
  <c r="A2287"/>
  <c r="I2287"/>
  <c r="A3543"/>
  <c r="G3543"/>
  <c r="H3543" s="1"/>
  <c r="I3543"/>
  <c r="B3543"/>
  <c r="C3543"/>
  <c r="J3543"/>
  <c r="E3543"/>
  <c r="F3543" s="1"/>
  <c r="J1410"/>
  <c r="I1410"/>
  <c r="E1410"/>
  <c r="F1410" s="1"/>
  <c r="A1410"/>
  <c r="B1410"/>
  <c r="C1410"/>
  <c r="G1410"/>
  <c r="H1410" s="1"/>
  <c r="J3584"/>
  <c r="G3584"/>
  <c r="H3584" s="1"/>
  <c r="A3584"/>
  <c r="I3584"/>
  <c r="C3584"/>
  <c r="B3584"/>
  <c r="E3584"/>
  <c r="F3584" s="1"/>
  <c r="I789"/>
  <c r="E789"/>
  <c r="F789" s="1"/>
  <c r="J789"/>
  <c r="A789"/>
  <c r="G789"/>
  <c r="H789" s="1"/>
  <c r="B789"/>
  <c r="C789"/>
  <c r="A1844"/>
  <c r="C1844"/>
  <c r="I1844"/>
  <c r="E1844"/>
  <c r="F1844" s="1"/>
  <c r="G1844"/>
  <c r="H1844" s="1"/>
  <c r="B1844"/>
  <c r="J1844"/>
  <c r="G2572"/>
  <c r="H2572" s="1"/>
  <c r="A2572"/>
  <c r="I2572"/>
  <c r="J2572"/>
  <c r="E2572"/>
  <c r="F2572" s="1"/>
  <c r="C2572"/>
  <c r="B2572"/>
  <c r="B315"/>
  <c r="I315"/>
  <c r="A315"/>
  <c r="C315"/>
  <c r="E315"/>
  <c r="F315" s="1"/>
  <c r="J315"/>
  <c r="G315"/>
  <c r="H315" s="1"/>
  <c r="E3362"/>
  <c r="F3362" s="1"/>
  <c r="B3362"/>
  <c r="G3362"/>
  <c r="H3362" s="1"/>
  <c r="I3362"/>
  <c r="A3362"/>
  <c r="J3362"/>
  <c r="C3362"/>
  <c r="E3432"/>
  <c r="F3432" s="1"/>
  <c r="J3432"/>
  <c r="A3432"/>
  <c r="B3432"/>
  <c r="I3432"/>
  <c r="G3432"/>
  <c r="H3432" s="1"/>
  <c r="C3432"/>
  <c r="C622"/>
  <c r="B622"/>
  <c r="I622"/>
  <c r="J622"/>
  <c r="G622"/>
  <c r="H622" s="1"/>
  <c r="E622"/>
  <c r="F622" s="1"/>
  <c r="A622"/>
  <c r="C2698"/>
  <c r="E2698"/>
  <c r="F2698" s="1"/>
  <c r="B2698"/>
  <c r="A2698"/>
  <c r="I2698"/>
  <c r="G2698"/>
  <c r="H2698" s="1"/>
  <c r="J2698"/>
  <c r="C1879"/>
  <c r="A1879"/>
  <c r="J1879"/>
  <c r="E1879"/>
  <c r="F1879" s="1"/>
  <c r="G1879"/>
  <c r="H1879" s="1"/>
  <c r="I1879"/>
  <c r="B1879"/>
  <c r="B2607"/>
  <c r="G2607"/>
  <c r="H2607" s="1"/>
  <c r="J2607"/>
  <c r="I2607"/>
  <c r="A2607"/>
  <c r="C2607"/>
  <c r="E2607"/>
  <c r="F2607" s="1"/>
  <c r="C2806"/>
  <c r="B2806"/>
  <c r="J2806"/>
  <c r="A2806"/>
  <c r="G2806"/>
  <c r="H2806" s="1"/>
  <c r="E2806"/>
  <c r="F2806" s="1"/>
  <c r="I2806"/>
  <c r="B3097"/>
  <c r="E3097"/>
  <c r="F3097" s="1"/>
  <c r="G3097"/>
  <c r="H3097" s="1"/>
  <c r="C3097"/>
  <c r="I3097"/>
  <c r="A3097"/>
  <c r="J3097"/>
  <c r="C3534"/>
  <c r="J3534"/>
  <c r="G3534"/>
  <c r="H3534" s="1"/>
  <c r="A3534"/>
  <c r="B3534"/>
  <c r="I3534"/>
  <c r="E3534"/>
  <c r="F3534" s="1"/>
  <c r="B265"/>
  <c r="I265"/>
  <c r="C265"/>
  <c r="A265"/>
  <c r="J265"/>
  <c r="G265"/>
  <c r="H265" s="1"/>
  <c r="E265"/>
  <c r="F265" s="1"/>
  <c r="J3113"/>
  <c r="C3113"/>
  <c r="I3113"/>
  <c r="G3113"/>
  <c r="H3113" s="1"/>
  <c r="A3113"/>
  <c r="E3113"/>
  <c r="F3113" s="1"/>
  <c r="B3113"/>
  <c r="I682"/>
  <c r="B682"/>
  <c r="A682"/>
  <c r="G682"/>
  <c r="H682" s="1"/>
  <c r="E682"/>
  <c r="F682" s="1"/>
  <c r="J682"/>
  <c r="C682"/>
  <c r="A1611"/>
  <c r="C1611"/>
  <c r="I1611"/>
  <c r="E1611"/>
  <c r="F1611" s="1"/>
  <c r="J1611"/>
  <c r="B1611"/>
  <c r="G1611"/>
  <c r="H1611" s="1"/>
  <c r="E591"/>
  <c r="F591" s="1"/>
  <c r="C591"/>
  <c r="A591"/>
  <c r="I591"/>
  <c r="J591"/>
  <c r="G591"/>
  <c r="H591" s="1"/>
  <c r="B591"/>
  <c r="G791"/>
  <c r="H791" s="1"/>
  <c r="B791"/>
  <c r="C791"/>
  <c r="J791"/>
  <c r="I791"/>
  <c r="E791"/>
  <c r="F791" s="1"/>
  <c r="A791"/>
  <c r="E2411"/>
  <c r="F2411" s="1"/>
  <c r="I2411"/>
  <c r="G2411"/>
  <c r="H2411" s="1"/>
  <c r="B2411"/>
  <c r="A2411"/>
  <c r="J2411"/>
  <c r="C2411"/>
  <c r="G1391"/>
  <c r="H1391" s="1"/>
  <c r="C1391"/>
  <c r="E1391"/>
  <c r="F1391" s="1"/>
  <c r="J1391"/>
  <c r="B1391"/>
  <c r="A1391"/>
  <c r="I1391"/>
  <c r="I1591"/>
  <c r="A1591"/>
  <c r="C1591"/>
  <c r="E1591"/>
  <c r="F1591" s="1"/>
  <c r="G1591"/>
  <c r="H1591" s="1"/>
  <c r="B1591"/>
  <c r="J1591"/>
  <c r="J2647"/>
  <c r="B2647"/>
  <c r="I2647"/>
  <c r="A2647"/>
  <c r="E2647"/>
  <c r="F2647" s="1"/>
  <c r="C2647"/>
  <c r="G2647"/>
  <c r="H2647" s="1"/>
  <c r="B3375"/>
  <c r="E3375"/>
  <c r="F3375" s="1"/>
  <c r="C3375"/>
  <c r="A3375"/>
  <c r="G3375"/>
  <c r="H3375" s="1"/>
  <c r="J3375"/>
  <c r="I3375"/>
  <c r="C3574"/>
  <c r="I3574"/>
  <c r="J3574"/>
  <c r="E3574"/>
  <c r="F3574" s="1"/>
  <c r="G3574"/>
  <c r="H3574" s="1"/>
  <c r="A3574"/>
  <c r="B3574"/>
  <c r="G1401"/>
  <c r="H1401" s="1"/>
  <c r="C1401"/>
  <c r="E1401"/>
  <c r="F1401" s="1"/>
  <c r="B1401"/>
  <c r="A1401"/>
  <c r="J1401"/>
  <c r="I1401"/>
  <c r="C1801"/>
  <c r="I1801"/>
  <c r="E1801"/>
  <c r="F1801" s="1"/>
  <c r="G1801"/>
  <c r="H1801" s="1"/>
  <c r="A1801"/>
  <c r="J1801"/>
  <c r="B1801"/>
  <c r="I1428"/>
  <c r="J1428"/>
  <c r="G1428"/>
  <c r="H1428" s="1"/>
  <c r="C1428"/>
  <c r="B1428"/>
  <c r="E1428"/>
  <c r="F1428" s="1"/>
  <c r="A1428"/>
  <c r="E2338"/>
  <c r="F2338" s="1"/>
  <c r="G2338"/>
  <c r="H2338" s="1"/>
  <c r="J2338"/>
  <c r="B2338"/>
  <c r="I2338"/>
  <c r="C2338"/>
  <c r="A2338"/>
  <c r="I346"/>
  <c r="A346"/>
  <c r="G346"/>
  <c r="H346" s="1"/>
  <c r="B346"/>
  <c r="E346"/>
  <c r="F346" s="1"/>
  <c r="J346"/>
  <c r="C346"/>
  <c r="J182"/>
  <c r="E182"/>
  <c r="F182" s="1"/>
  <c r="B182"/>
  <c r="G182"/>
  <c r="H182" s="1"/>
  <c r="I182"/>
  <c r="A182"/>
  <c r="C182"/>
  <c r="C2058"/>
  <c r="J2058"/>
  <c r="E2058"/>
  <c r="F2058" s="1"/>
  <c r="G2058"/>
  <c r="H2058" s="1"/>
  <c r="A2058"/>
  <c r="B2058"/>
  <c r="I2058"/>
  <c r="E1038"/>
  <c r="F1038" s="1"/>
  <c r="A1038"/>
  <c r="G1038"/>
  <c r="H1038" s="1"/>
  <c r="I1038"/>
  <c r="J1038"/>
  <c r="C1038"/>
  <c r="B1038"/>
  <c r="A2986"/>
  <c r="C2986"/>
  <c r="E2986"/>
  <c r="F2986" s="1"/>
  <c r="B2986"/>
  <c r="I2986"/>
  <c r="J2986"/>
  <c r="G2986"/>
  <c r="H2986" s="1"/>
  <c r="B2167"/>
  <c r="A2167"/>
  <c r="G2167"/>
  <c r="H2167" s="1"/>
  <c r="I2167"/>
  <c r="E2167"/>
  <c r="F2167" s="1"/>
  <c r="J2167"/>
  <c r="C2167"/>
  <c r="J2894"/>
  <c r="B2894"/>
  <c r="C2894"/>
  <c r="G2894"/>
  <c r="H2894" s="1"/>
  <c r="I2894"/>
  <c r="E2894"/>
  <c r="F2894" s="1"/>
  <c r="A2894"/>
  <c r="B3416"/>
  <c r="G3416"/>
  <c r="H3416" s="1"/>
  <c r="A3416"/>
  <c r="J3416"/>
  <c r="C3416"/>
  <c r="I3416"/>
  <c r="E3416"/>
  <c r="F3416" s="1"/>
  <c r="C184"/>
  <c r="J184"/>
  <c r="A184"/>
  <c r="I184"/>
  <c r="G184"/>
  <c r="H184" s="1"/>
  <c r="E184"/>
  <c r="F184" s="1"/>
  <c r="B184"/>
  <c r="A584"/>
  <c r="E584"/>
  <c r="F584" s="1"/>
  <c r="B584"/>
  <c r="C584"/>
  <c r="I584"/>
  <c r="J584"/>
  <c r="G584"/>
  <c r="H584" s="1"/>
  <c r="A269"/>
  <c r="B269"/>
  <c r="C269"/>
  <c r="G269"/>
  <c r="H269" s="1"/>
  <c r="E269"/>
  <c r="F269" s="1"/>
  <c r="I269"/>
  <c r="J269"/>
  <c r="B751"/>
  <c r="I751"/>
  <c r="A751"/>
  <c r="C751"/>
  <c r="J751"/>
  <c r="E751"/>
  <c r="F751" s="1"/>
  <c r="G751"/>
  <c r="H751" s="1"/>
  <c r="E951"/>
  <c r="F951" s="1"/>
  <c r="B951"/>
  <c r="A951"/>
  <c r="G951"/>
  <c r="H951" s="1"/>
  <c r="J951"/>
  <c r="I951"/>
  <c r="C951"/>
  <c r="C2827"/>
  <c r="B2827"/>
  <c r="J2827"/>
  <c r="A2827"/>
  <c r="I2827"/>
  <c r="E2827"/>
  <c r="F2827" s="1"/>
  <c r="G2827"/>
  <c r="H2827" s="1"/>
  <c r="I1807"/>
  <c r="B1807"/>
  <c r="E1807"/>
  <c r="F1807" s="1"/>
  <c r="G1807"/>
  <c r="H1807" s="1"/>
  <c r="C1807"/>
  <c r="A1807"/>
  <c r="J1807"/>
  <c r="I2007"/>
  <c r="A2007"/>
  <c r="G2007"/>
  <c r="H2007" s="1"/>
  <c r="J2007"/>
  <c r="B2007"/>
  <c r="E2007"/>
  <c r="F2007" s="1"/>
  <c r="C2007"/>
  <c r="J1440"/>
  <c r="G1440"/>
  <c r="H1440" s="1"/>
  <c r="B1440"/>
  <c r="C1440"/>
  <c r="E1440"/>
  <c r="F1440" s="1"/>
  <c r="I1440"/>
  <c r="A1440"/>
  <c r="B2734"/>
  <c r="A2734"/>
  <c r="C2734"/>
  <c r="I2734"/>
  <c r="G2734"/>
  <c r="H2734" s="1"/>
  <c r="E2734"/>
  <c r="F2734" s="1"/>
  <c r="J2734"/>
  <c r="B521"/>
  <c r="G521"/>
  <c r="H521" s="1"/>
  <c r="E521"/>
  <c r="F521" s="1"/>
  <c r="A521"/>
  <c r="J521"/>
  <c r="C521"/>
  <c r="I521"/>
  <c r="B674"/>
  <c r="A674"/>
  <c r="G674"/>
  <c r="H674" s="1"/>
  <c r="I674"/>
  <c r="E674"/>
  <c r="F674" s="1"/>
  <c r="C674"/>
  <c r="J674"/>
  <c r="C1731"/>
  <c r="E1731"/>
  <c r="F1731" s="1"/>
  <c r="J1731"/>
  <c r="G1731"/>
  <c r="H1731" s="1"/>
  <c r="B1731"/>
  <c r="I1731"/>
  <c r="A1731"/>
  <c r="E2658"/>
  <c r="F2658" s="1"/>
  <c r="G2658"/>
  <c r="H2658" s="1"/>
  <c r="C2658"/>
  <c r="A2658"/>
  <c r="I2658"/>
  <c r="J2658"/>
  <c r="B2658"/>
  <c r="A1114"/>
  <c r="B1114"/>
  <c r="J1114"/>
  <c r="G1114"/>
  <c r="H1114" s="1"/>
  <c r="I1114"/>
  <c r="E1114"/>
  <c r="F1114" s="1"/>
  <c r="C1114"/>
  <c r="A2171"/>
  <c r="E2171"/>
  <c r="F2171" s="1"/>
  <c r="G2171"/>
  <c r="H2171" s="1"/>
  <c r="J2171"/>
  <c r="I2171"/>
  <c r="B2171"/>
  <c r="C2171"/>
  <c r="I179"/>
  <c r="A179"/>
  <c r="C179"/>
  <c r="J179"/>
  <c r="E179"/>
  <c r="F179" s="1"/>
  <c r="B179"/>
  <c r="G179"/>
  <c r="H179" s="1"/>
  <c r="B3099"/>
  <c r="A3099"/>
  <c r="C3099"/>
  <c r="E3099"/>
  <c r="F3099" s="1"/>
  <c r="J3099"/>
  <c r="G3099"/>
  <c r="H3099" s="1"/>
  <c r="I3099"/>
  <c r="C1825"/>
  <c r="J1825"/>
  <c r="G1825"/>
  <c r="H1825" s="1"/>
  <c r="B1825"/>
  <c r="I1825"/>
  <c r="A1825"/>
  <c r="E1825"/>
  <c r="F1825" s="1"/>
  <c r="B2864"/>
  <c r="I2864"/>
  <c r="E2864"/>
  <c r="F2864" s="1"/>
  <c r="C2864"/>
  <c r="G2864"/>
  <c r="H2864" s="1"/>
  <c r="J2864"/>
  <c r="A2864"/>
  <c r="J3394"/>
  <c r="I3394"/>
  <c r="C3394"/>
  <c r="E3394"/>
  <c r="F3394" s="1"/>
  <c r="B3394"/>
  <c r="G3394"/>
  <c r="H3394" s="1"/>
  <c r="A3394"/>
  <c r="J2700"/>
  <c r="B2700"/>
  <c r="G2700"/>
  <c r="H2700" s="1"/>
  <c r="A2700"/>
  <c r="C2700"/>
  <c r="I2700"/>
  <c r="E2700"/>
  <c r="F2700" s="1"/>
  <c r="B2901"/>
  <c r="I2901"/>
  <c r="J2901"/>
  <c r="A2901"/>
  <c r="G2901"/>
  <c r="H2901" s="1"/>
  <c r="E2901"/>
  <c r="F2901" s="1"/>
  <c r="C2901"/>
  <c r="C442"/>
  <c r="A442"/>
  <c r="G442"/>
  <c r="H442" s="1"/>
  <c r="B442"/>
  <c r="I442"/>
  <c r="J442"/>
  <c r="E442"/>
  <c r="F442" s="1"/>
  <c r="I465"/>
  <c r="B465"/>
  <c r="C465"/>
  <c r="E465"/>
  <c r="F465" s="1"/>
  <c r="A465"/>
  <c r="G465"/>
  <c r="H465" s="1"/>
  <c r="J465"/>
  <c r="E2088"/>
  <c r="F2088" s="1"/>
  <c r="A2088"/>
  <c r="B2088"/>
  <c r="G2088"/>
  <c r="H2088" s="1"/>
  <c r="C2088"/>
  <c r="I2088"/>
  <c r="J2088"/>
  <c r="A306"/>
  <c r="E306"/>
  <c r="F306" s="1"/>
  <c r="I306"/>
  <c r="B306"/>
  <c r="C306"/>
  <c r="G306"/>
  <c r="H306" s="1"/>
  <c r="J306"/>
  <c r="G3227"/>
  <c r="H3227" s="1"/>
  <c r="C3227"/>
  <c r="B3227"/>
  <c r="A3227"/>
  <c r="J3227"/>
  <c r="E3227"/>
  <c r="F3227" s="1"/>
  <c r="I3227"/>
  <c r="B1234"/>
  <c r="I1234"/>
  <c r="C1234"/>
  <c r="G1234"/>
  <c r="H1234" s="1"/>
  <c r="J1234"/>
  <c r="A1234"/>
  <c r="E1234"/>
  <c r="F1234" s="1"/>
  <c r="B1485"/>
  <c r="G1485"/>
  <c r="H1485" s="1"/>
  <c r="E1485"/>
  <c r="F1485" s="1"/>
  <c r="J1485"/>
  <c r="A1485"/>
  <c r="I1485"/>
  <c r="C1485"/>
  <c r="G2305"/>
  <c r="H2305" s="1"/>
  <c r="A2305"/>
  <c r="C2305"/>
  <c r="E2305"/>
  <c r="F2305" s="1"/>
  <c r="B2305"/>
  <c r="J2305"/>
  <c r="I2305"/>
  <c r="G2541"/>
  <c r="H2541" s="1"/>
  <c r="A2541"/>
  <c r="I2541"/>
  <c r="B2541"/>
  <c r="E2541"/>
  <c r="F2541" s="1"/>
  <c r="J2541"/>
  <c r="C2541"/>
  <c r="B2740"/>
  <c r="G2740"/>
  <c r="H2740" s="1"/>
  <c r="C2740"/>
  <c r="A2740"/>
  <c r="E2740"/>
  <c r="F2740" s="1"/>
  <c r="I2740"/>
  <c r="J2740"/>
  <c r="G1210"/>
  <c r="H1210" s="1"/>
  <c r="E1210"/>
  <c r="F1210" s="1"/>
  <c r="J1210"/>
  <c r="C1210"/>
  <c r="I1210"/>
  <c r="A1210"/>
  <c r="B1210"/>
  <c r="J3067"/>
  <c r="C3067"/>
  <c r="E3067"/>
  <c r="F3067" s="1"/>
  <c r="G3067"/>
  <c r="H3067" s="1"/>
  <c r="B3067"/>
  <c r="I3067"/>
  <c r="A3067"/>
  <c r="G2002"/>
  <c r="H2002" s="1"/>
  <c r="C2002"/>
  <c r="E2002"/>
  <c r="F2002" s="1"/>
  <c r="B2002"/>
  <c r="I2002"/>
  <c r="A2002"/>
  <c r="J2002"/>
  <c r="E2930"/>
  <c r="F2930" s="1"/>
  <c r="I2930"/>
  <c r="G2930"/>
  <c r="H2930" s="1"/>
  <c r="B2930"/>
  <c r="A2930"/>
  <c r="J2930"/>
  <c r="C2930"/>
  <c r="I3273"/>
  <c r="A3273"/>
  <c r="J3273"/>
  <c r="E3273"/>
  <c r="F3273" s="1"/>
  <c r="G3273"/>
  <c r="H3273" s="1"/>
  <c r="B3273"/>
  <c r="C3273"/>
  <c r="C1547"/>
  <c r="J1547"/>
  <c r="A1547"/>
  <c r="I1547"/>
  <c r="G1547"/>
  <c r="H1547" s="1"/>
  <c r="B1547"/>
  <c r="E1547"/>
  <c r="F1547" s="1"/>
  <c r="C726"/>
  <c r="A726"/>
  <c r="J726"/>
  <c r="E726"/>
  <c r="F726" s="1"/>
  <c r="G726"/>
  <c r="H726" s="1"/>
  <c r="B726"/>
  <c r="I726"/>
  <c r="G1455"/>
  <c r="H1455" s="1"/>
  <c r="A1455"/>
  <c r="J1455"/>
  <c r="E1455"/>
  <c r="F1455" s="1"/>
  <c r="I1455"/>
  <c r="C1455"/>
  <c r="B1455"/>
  <c r="A1654"/>
  <c r="I1654"/>
  <c r="C1654"/>
  <c r="E1654"/>
  <c r="F1654" s="1"/>
  <c r="G1654"/>
  <c r="H1654" s="1"/>
  <c r="J1654"/>
  <c r="B1654"/>
  <c r="I3403"/>
  <c r="A3403"/>
  <c r="G3403"/>
  <c r="H3403" s="1"/>
  <c r="C3403"/>
  <c r="B3403"/>
  <c r="J3403"/>
  <c r="E3403"/>
  <c r="F3403" s="1"/>
  <c r="B2384"/>
  <c r="I2384"/>
  <c r="G2384"/>
  <c r="H2384" s="1"/>
  <c r="C2384"/>
  <c r="J2384"/>
  <c r="E2384"/>
  <c r="F2384" s="1"/>
  <c r="A2384"/>
  <c r="A3182"/>
  <c r="B3182"/>
  <c r="I3182"/>
  <c r="G3182"/>
  <c r="H3182" s="1"/>
  <c r="E3182"/>
  <c r="F3182" s="1"/>
  <c r="C3182"/>
  <c r="J3182"/>
  <c r="G3382"/>
  <c r="H3382" s="1"/>
  <c r="A3382"/>
  <c r="B3382"/>
  <c r="E3382"/>
  <c r="F3382" s="1"/>
  <c r="I3382"/>
  <c r="C3382"/>
  <c r="J3382"/>
  <c r="B451"/>
  <c r="C451"/>
  <c r="J451"/>
  <c r="E451"/>
  <c r="F451" s="1"/>
  <c r="I451"/>
  <c r="A451"/>
  <c r="G451"/>
  <c r="H451" s="1"/>
  <c r="I1273"/>
  <c r="G1273"/>
  <c r="H1273" s="1"/>
  <c r="C1273"/>
  <c r="A1273"/>
  <c r="E1273"/>
  <c r="F1273" s="1"/>
  <c r="J1273"/>
  <c r="B1273"/>
  <c r="J43"/>
  <c r="C43"/>
  <c r="E43"/>
  <c r="F43" s="1"/>
  <c r="B43"/>
  <c r="A43"/>
  <c r="I43"/>
  <c r="G43"/>
  <c r="H43" s="1"/>
  <c r="I150"/>
  <c r="J150"/>
  <c r="G150"/>
  <c r="H150" s="1"/>
  <c r="B150"/>
  <c r="C150"/>
  <c r="A150"/>
  <c r="E150"/>
  <c r="F150" s="1"/>
  <c r="E2939"/>
  <c r="F2939" s="1"/>
  <c r="A2939"/>
  <c r="C2939"/>
  <c r="B2939"/>
  <c r="J2939"/>
  <c r="G2939"/>
  <c r="H2939" s="1"/>
  <c r="I2939"/>
  <c r="B1875"/>
  <c r="E1875"/>
  <c r="F1875" s="1"/>
  <c r="J1875"/>
  <c r="A1875"/>
  <c r="G1875"/>
  <c r="H1875" s="1"/>
  <c r="I1875"/>
  <c r="C1875"/>
  <c r="E3369"/>
  <c r="F3369" s="1"/>
  <c r="B3369"/>
  <c r="A3369"/>
  <c r="J3369"/>
  <c r="G3369"/>
  <c r="H3369" s="1"/>
  <c r="C3369"/>
  <c r="I3369"/>
  <c r="G810"/>
  <c r="H810" s="1"/>
  <c r="B810"/>
  <c r="I810"/>
  <c r="C810"/>
  <c r="J810"/>
  <c r="E810"/>
  <c r="F810" s="1"/>
  <c r="A810"/>
  <c r="I718"/>
  <c r="A718"/>
  <c r="B718"/>
  <c r="C718"/>
  <c r="J718"/>
  <c r="G718"/>
  <c r="H718" s="1"/>
  <c r="E718"/>
  <c r="F718" s="1"/>
  <c r="J2370"/>
  <c r="I2370"/>
  <c r="E2370"/>
  <c r="F2370" s="1"/>
  <c r="A2370"/>
  <c r="C2370"/>
  <c r="B2370"/>
  <c r="G2370"/>
  <c r="H2370" s="1"/>
  <c r="G1876"/>
  <c r="H1876" s="1"/>
  <c r="I1876"/>
  <c r="C1876"/>
  <c r="B1876"/>
  <c r="E1876"/>
  <c r="F1876" s="1"/>
  <c r="A1876"/>
  <c r="J1876"/>
  <c r="G2432"/>
  <c r="H2432" s="1"/>
  <c r="I2432"/>
  <c r="B2432"/>
  <c r="C2432"/>
  <c r="A2432"/>
  <c r="E2432"/>
  <c r="F2432" s="1"/>
  <c r="J2432"/>
  <c r="I2604"/>
  <c r="B2604"/>
  <c r="C2604"/>
  <c r="G2604"/>
  <c r="H2604" s="1"/>
  <c r="A2604"/>
  <c r="E2604"/>
  <c r="F2604" s="1"/>
  <c r="J2604"/>
  <c r="J3404"/>
  <c r="E3404"/>
  <c r="F3404" s="1"/>
  <c r="I3404"/>
  <c r="B3404"/>
  <c r="C3404"/>
  <c r="A3404"/>
  <c r="G3404"/>
  <c r="H3404" s="1"/>
  <c r="E210"/>
  <c r="F210" s="1"/>
  <c r="A210"/>
  <c r="J210"/>
  <c r="I210"/>
  <c r="G210"/>
  <c r="H210" s="1"/>
  <c r="B210"/>
  <c r="C210"/>
  <c r="J3130"/>
  <c r="G3130"/>
  <c r="H3130" s="1"/>
  <c r="C3130"/>
  <c r="I3130"/>
  <c r="E3130"/>
  <c r="F3130" s="1"/>
  <c r="B3130"/>
  <c r="A3130"/>
  <c r="A460"/>
  <c r="I460"/>
  <c r="C460"/>
  <c r="E460"/>
  <c r="F460" s="1"/>
  <c r="B460"/>
  <c r="G460"/>
  <c r="H460" s="1"/>
  <c r="J460"/>
  <c r="I3138"/>
  <c r="J3138"/>
  <c r="E3138"/>
  <c r="F3138" s="1"/>
  <c r="A3138"/>
  <c r="G3138"/>
  <c r="H3138" s="1"/>
  <c r="C3138"/>
  <c r="B3138"/>
  <c r="B2445"/>
  <c r="I2445"/>
  <c r="A2445"/>
  <c r="C2445"/>
  <c r="G2445"/>
  <c r="H2445" s="1"/>
  <c r="J2445"/>
  <c r="E2445"/>
  <c r="F2445" s="1"/>
  <c r="G2644"/>
  <c r="H2644" s="1"/>
  <c r="I2644"/>
  <c r="C2644"/>
  <c r="J2644"/>
  <c r="A2644"/>
  <c r="E2644"/>
  <c r="F2644" s="1"/>
  <c r="B2644"/>
  <c r="G186"/>
  <c r="H186" s="1"/>
  <c r="A186"/>
  <c r="B186"/>
  <c r="C186"/>
  <c r="E186"/>
  <c r="F186" s="1"/>
  <c r="J186"/>
  <c r="I186"/>
  <c r="B3572"/>
  <c r="C3572"/>
  <c r="E3572"/>
  <c r="F3572" s="1"/>
  <c r="A3572"/>
  <c r="I3572"/>
  <c r="G3572"/>
  <c r="H3572" s="1"/>
  <c r="J3572"/>
  <c r="A1569"/>
  <c r="G1569"/>
  <c r="H1569" s="1"/>
  <c r="C1569"/>
  <c r="J1569"/>
  <c r="B1569"/>
  <c r="E1569"/>
  <c r="F1569" s="1"/>
  <c r="I1569"/>
  <c r="J2043"/>
  <c r="C2043"/>
  <c r="B2043"/>
  <c r="E2043"/>
  <c r="F2043" s="1"/>
  <c r="I2043"/>
  <c r="A2043"/>
  <c r="G2043"/>
  <c r="H2043" s="1"/>
  <c r="J50"/>
  <c r="B50"/>
  <c r="I50"/>
  <c r="G50"/>
  <c r="H50" s="1"/>
  <c r="A50"/>
  <c r="E50"/>
  <c r="F50" s="1"/>
  <c r="C50"/>
  <c r="C978"/>
  <c r="A978"/>
  <c r="G978"/>
  <c r="H978" s="1"/>
  <c r="J978"/>
  <c r="I978"/>
  <c r="B978"/>
  <c r="E978"/>
  <c r="F978" s="1"/>
  <c r="J431"/>
  <c r="C431"/>
  <c r="A431"/>
  <c r="G431"/>
  <c r="H431" s="1"/>
  <c r="B431"/>
  <c r="E431"/>
  <c r="F431" s="1"/>
  <c r="I431"/>
  <c r="J630"/>
  <c r="I630"/>
  <c r="A630"/>
  <c r="E630"/>
  <c r="F630" s="1"/>
  <c r="B630"/>
  <c r="C630"/>
  <c r="G630"/>
  <c r="H630" s="1"/>
  <c r="B1358"/>
  <c r="E1358"/>
  <c r="F1358" s="1"/>
  <c r="I1358"/>
  <c r="G1358"/>
  <c r="H1358" s="1"/>
  <c r="C1358"/>
  <c r="J1358"/>
  <c r="A1358"/>
  <c r="C2158"/>
  <c r="B2158"/>
  <c r="E2158"/>
  <c r="F2158" s="1"/>
  <c r="J2158"/>
  <c r="A2158"/>
  <c r="G2158"/>
  <c r="H2158" s="1"/>
  <c r="I2158"/>
  <c r="C2358"/>
  <c r="J2358"/>
  <c r="B2358"/>
  <c r="A2358"/>
  <c r="I2358"/>
  <c r="E2358"/>
  <c r="F2358" s="1"/>
  <c r="G2358"/>
  <c r="H2358" s="1"/>
  <c r="C3214"/>
  <c r="G3214"/>
  <c r="H3214" s="1"/>
  <c r="J3214"/>
  <c r="B3214"/>
  <c r="I3214"/>
  <c r="A3214"/>
  <c r="E3214"/>
  <c r="F3214" s="1"/>
  <c r="G2937"/>
  <c r="H2937" s="1"/>
  <c r="E2937"/>
  <c r="F2937" s="1"/>
  <c r="A2937"/>
  <c r="C2937"/>
  <c r="I2937"/>
  <c r="B2937"/>
  <c r="J2937"/>
  <c r="G2219"/>
  <c r="H2219" s="1"/>
  <c r="I2219"/>
  <c r="A2219"/>
  <c r="E2219"/>
  <c r="F2219" s="1"/>
  <c r="C2219"/>
  <c r="B2219"/>
  <c r="J2219"/>
  <c r="J1398"/>
  <c r="G1398"/>
  <c r="H1398" s="1"/>
  <c r="E1398"/>
  <c r="F1398" s="1"/>
  <c r="C1398"/>
  <c r="A1398"/>
  <c r="I1398"/>
  <c r="B1398"/>
  <c r="G3147"/>
  <c r="H3147" s="1"/>
  <c r="C3147"/>
  <c r="I3147"/>
  <c r="E3147"/>
  <c r="F3147" s="1"/>
  <c r="J3147"/>
  <c r="B3147"/>
  <c r="A3147"/>
  <c r="C2126"/>
  <c r="E2126"/>
  <c r="F2126" s="1"/>
  <c r="B2126"/>
  <c r="I2126"/>
  <c r="G2126"/>
  <c r="H2126" s="1"/>
  <c r="A2126"/>
  <c r="J2126"/>
  <c r="G2327"/>
  <c r="H2327" s="1"/>
  <c r="J2327"/>
  <c r="A2327"/>
  <c r="B2327"/>
  <c r="C2327"/>
  <c r="I2327"/>
  <c r="E2327"/>
  <c r="F2327" s="1"/>
  <c r="B1872"/>
  <c r="G1872"/>
  <c r="H1872" s="1"/>
  <c r="J1872"/>
  <c r="I1872"/>
  <c r="A1872"/>
  <c r="C1872"/>
  <c r="E1872"/>
  <c r="F1872" s="1"/>
  <c r="C761"/>
  <c r="B761"/>
  <c r="J761"/>
  <c r="I761"/>
  <c r="E761"/>
  <c r="F761" s="1"/>
  <c r="G761"/>
  <c r="H761" s="1"/>
  <c r="A761"/>
  <c r="C3016"/>
  <c r="J3016"/>
  <c r="A3016"/>
  <c r="I3016"/>
  <c r="G3016"/>
  <c r="H3016" s="1"/>
  <c r="E3016"/>
  <c r="F3016" s="1"/>
  <c r="B3016"/>
  <c r="J2050"/>
  <c r="A2050"/>
  <c r="C2050"/>
  <c r="B2050"/>
  <c r="I2050"/>
  <c r="E2050"/>
  <c r="F2050" s="1"/>
  <c r="G2050"/>
  <c r="H2050" s="1"/>
  <c r="B1456"/>
  <c r="G1456"/>
  <c r="H1456" s="1"/>
  <c r="A1456"/>
  <c r="I1456"/>
  <c r="E1456"/>
  <c r="F1456" s="1"/>
  <c r="J1456"/>
  <c r="C1456"/>
  <c r="A2965"/>
  <c r="B2965"/>
  <c r="J2965"/>
  <c r="G2965"/>
  <c r="H2965" s="1"/>
  <c r="C2965"/>
  <c r="E2965"/>
  <c r="F2965" s="1"/>
  <c r="I2965"/>
  <c r="I635"/>
  <c r="G635"/>
  <c r="H635" s="1"/>
  <c r="E635"/>
  <c r="F635" s="1"/>
  <c r="C635"/>
  <c r="J635"/>
  <c r="B635"/>
  <c r="A635"/>
  <c r="I449"/>
  <c r="G449"/>
  <c r="H449" s="1"/>
  <c r="J449"/>
  <c r="E449"/>
  <c r="F449" s="1"/>
  <c r="C449"/>
  <c r="B449"/>
  <c r="A449"/>
  <c r="G848"/>
  <c r="H848" s="1"/>
  <c r="E848"/>
  <c r="F848" s="1"/>
  <c r="J848"/>
  <c r="B848"/>
  <c r="I848"/>
  <c r="A848"/>
  <c r="C848"/>
  <c r="I1563"/>
  <c r="A1563"/>
  <c r="B1563"/>
  <c r="J1563"/>
  <c r="E1563"/>
  <c r="F1563" s="1"/>
  <c r="C1563"/>
  <c r="G1563"/>
  <c r="H1563" s="1"/>
  <c r="G499"/>
  <c r="H499" s="1"/>
  <c r="B499"/>
  <c r="E499"/>
  <c r="F499" s="1"/>
  <c r="C499"/>
  <c r="J499"/>
  <c r="I499"/>
  <c r="A499"/>
  <c r="E1299"/>
  <c r="F1299" s="1"/>
  <c r="I1299"/>
  <c r="A1299"/>
  <c r="C1299"/>
  <c r="G1299"/>
  <c r="H1299" s="1"/>
  <c r="B1299"/>
  <c r="J1299"/>
  <c r="E2464"/>
  <c r="F2464" s="1"/>
  <c r="I2464"/>
  <c r="A2464"/>
  <c r="C2464"/>
  <c r="J2464"/>
  <c r="G2464"/>
  <c r="H2464" s="1"/>
  <c r="B2464"/>
  <c r="G3533"/>
  <c r="H3533" s="1"/>
  <c r="J3533"/>
  <c r="E3533"/>
  <c r="F3533" s="1"/>
  <c r="C3533"/>
  <c r="A3533"/>
  <c r="I3533"/>
  <c r="B3533"/>
  <c r="G273"/>
  <c r="H273" s="1"/>
  <c r="A273"/>
  <c r="I273"/>
  <c r="C273"/>
  <c r="E273"/>
  <c r="F273" s="1"/>
  <c r="J273"/>
  <c r="B273"/>
  <c r="G1403"/>
  <c r="H1403" s="1"/>
  <c r="A1403"/>
  <c r="J1403"/>
  <c r="I1403"/>
  <c r="C1403"/>
  <c r="B1403"/>
  <c r="E1403"/>
  <c r="F1403" s="1"/>
  <c r="B3259"/>
  <c r="E3259"/>
  <c r="F3259" s="1"/>
  <c r="G3259"/>
  <c r="H3259" s="1"/>
  <c r="J3259"/>
  <c r="C3259"/>
  <c r="I3259"/>
  <c r="A3259"/>
  <c r="B1266"/>
  <c r="G1266"/>
  <c r="H1266" s="1"/>
  <c r="C1266"/>
  <c r="E1266"/>
  <c r="F1266" s="1"/>
  <c r="I1266"/>
  <c r="J1266"/>
  <c r="A1266"/>
  <c r="E3122"/>
  <c r="F3122" s="1"/>
  <c r="A3122"/>
  <c r="B3122"/>
  <c r="C3122"/>
  <c r="I3122"/>
  <c r="J3122"/>
  <c r="G3122"/>
  <c r="H3122" s="1"/>
  <c r="I3595"/>
  <c r="E3595"/>
  <c r="F3595" s="1"/>
  <c r="J3595"/>
  <c r="G3595"/>
  <c r="H3595" s="1"/>
  <c r="A3595"/>
  <c r="B3595"/>
  <c r="C3595"/>
  <c r="B2575"/>
  <c r="E2575"/>
  <c r="F2575" s="1"/>
  <c r="C2575"/>
  <c r="A2575"/>
  <c r="I2575"/>
  <c r="J2575"/>
  <c r="G2575"/>
  <c r="H2575" s="1"/>
  <c r="J2775"/>
  <c r="B2775"/>
  <c r="I2775"/>
  <c r="C2775"/>
  <c r="G2775"/>
  <c r="H2775" s="1"/>
  <c r="E2775"/>
  <c r="F2775" s="1"/>
  <c r="A2775"/>
  <c r="C3024"/>
  <c r="E3024"/>
  <c r="F3024" s="1"/>
  <c r="G3024"/>
  <c r="H3024" s="1"/>
  <c r="B3024"/>
  <c r="I3024"/>
  <c r="J3024"/>
  <c r="A3024"/>
  <c r="G3502"/>
  <c r="H3502" s="1"/>
  <c r="A3502"/>
  <c r="E3502"/>
  <c r="F3502" s="1"/>
  <c r="B3502"/>
  <c r="I3502"/>
  <c r="J3502"/>
  <c r="C3502"/>
  <c r="C201"/>
  <c r="G201"/>
  <c r="H201" s="1"/>
  <c r="E201"/>
  <c r="F201" s="1"/>
  <c r="J201"/>
  <c r="B201"/>
  <c r="A201"/>
  <c r="I201"/>
  <c r="E642"/>
  <c r="F642" s="1"/>
  <c r="G642"/>
  <c r="H642" s="1"/>
  <c r="J642"/>
  <c r="B642"/>
  <c r="C642"/>
  <c r="A642"/>
  <c r="I642"/>
  <c r="G1657"/>
  <c r="H1657" s="1"/>
  <c r="I1657"/>
  <c r="C1657"/>
  <c r="J1657"/>
  <c r="E1657"/>
  <c r="F1657" s="1"/>
  <c r="B1657"/>
  <c r="A1657"/>
  <c r="J3249"/>
  <c r="G3249"/>
  <c r="H3249" s="1"/>
  <c r="I3249"/>
  <c r="A3249"/>
  <c r="B3249"/>
  <c r="E3249"/>
  <c r="F3249" s="1"/>
  <c r="C3249"/>
  <c r="J21"/>
  <c r="C21"/>
  <c r="B21"/>
  <c r="A21"/>
  <c r="G21"/>
  <c r="H21" s="1"/>
  <c r="I21"/>
  <c r="E21"/>
  <c r="F21" s="1"/>
  <c r="C2499"/>
  <c r="A2499"/>
  <c r="I2499"/>
  <c r="E2499"/>
  <c r="F2499" s="1"/>
  <c r="J2499"/>
  <c r="G2499"/>
  <c r="H2499" s="1"/>
  <c r="B2499"/>
  <c r="E877"/>
  <c r="F877" s="1"/>
  <c r="A877"/>
  <c r="C877"/>
  <c r="J877"/>
  <c r="G877"/>
  <c r="H877" s="1"/>
  <c r="I877"/>
  <c r="B877"/>
  <c r="G603"/>
  <c r="H603" s="1"/>
  <c r="I603"/>
  <c r="B603"/>
  <c r="E603"/>
  <c r="F603" s="1"/>
  <c r="A603"/>
  <c r="C603"/>
  <c r="J603"/>
  <c r="B119"/>
  <c r="C119"/>
  <c r="I119"/>
  <c r="A119"/>
  <c r="G119"/>
  <c r="H119" s="1"/>
  <c r="E119"/>
  <c r="F119" s="1"/>
  <c r="J119"/>
  <c r="C846"/>
  <c r="J846"/>
  <c r="A846"/>
  <c r="I846"/>
  <c r="E846"/>
  <c r="F846" s="1"/>
  <c r="G846"/>
  <c r="H846" s="1"/>
  <c r="B846"/>
  <c r="J1047"/>
  <c r="A1047"/>
  <c r="B1047"/>
  <c r="C1047"/>
  <c r="I1047"/>
  <c r="G1047"/>
  <c r="H1047" s="1"/>
  <c r="E1047"/>
  <c r="F1047" s="1"/>
  <c r="G1647"/>
  <c r="H1647" s="1"/>
  <c r="C1647"/>
  <c r="J1647"/>
  <c r="A1647"/>
  <c r="B1647"/>
  <c r="I1647"/>
  <c r="E1647"/>
  <c r="F1647" s="1"/>
  <c r="J1847"/>
  <c r="A1847"/>
  <c r="E1847"/>
  <c r="F1847" s="1"/>
  <c r="B1847"/>
  <c r="G1847"/>
  <c r="H1847" s="1"/>
  <c r="I1847"/>
  <c r="C1847"/>
  <c r="I1345"/>
  <c r="J1345"/>
  <c r="B1345"/>
  <c r="C1345"/>
  <c r="E1345"/>
  <c r="F1345" s="1"/>
  <c r="G1345"/>
  <c r="H1345" s="1"/>
  <c r="A1345"/>
  <c r="A2703"/>
  <c r="C2703"/>
  <c r="G2703"/>
  <c r="H2703" s="1"/>
  <c r="I2703"/>
  <c r="B2703"/>
  <c r="J2703"/>
  <c r="E2703"/>
  <c r="F2703" s="1"/>
  <c r="A3289"/>
  <c r="I3289"/>
  <c r="J3289"/>
  <c r="B3289"/>
  <c r="C3289"/>
  <c r="G3289"/>
  <c r="H3289" s="1"/>
  <c r="E3289"/>
  <c r="F3289" s="1"/>
  <c r="E770"/>
  <c r="F770" s="1"/>
  <c r="A770"/>
  <c r="G770"/>
  <c r="H770" s="1"/>
  <c r="C770"/>
  <c r="B770"/>
  <c r="I770"/>
  <c r="J770"/>
  <c r="B3040"/>
  <c r="G3040"/>
  <c r="H3040" s="1"/>
  <c r="A3040"/>
  <c r="J3040"/>
  <c r="E3040"/>
  <c r="F3040" s="1"/>
  <c r="I3040"/>
  <c r="C3040"/>
  <c r="I778"/>
  <c r="G778"/>
  <c r="H778" s="1"/>
  <c r="B778"/>
  <c r="C778"/>
  <c r="A778"/>
  <c r="J778"/>
  <c r="E778"/>
  <c r="F778" s="1"/>
  <c r="E1706"/>
  <c r="F1706" s="1"/>
  <c r="J1706"/>
  <c r="G1706"/>
  <c r="H1706" s="1"/>
  <c r="B1706"/>
  <c r="C1706"/>
  <c r="I1706"/>
  <c r="A1706"/>
  <c r="C886"/>
  <c r="A886"/>
  <c r="I886"/>
  <c r="E886"/>
  <c r="F886" s="1"/>
  <c r="B886"/>
  <c r="J886"/>
  <c r="G886"/>
  <c r="H886" s="1"/>
  <c r="A1615"/>
  <c r="E1615"/>
  <c r="F1615" s="1"/>
  <c r="B1615"/>
  <c r="G1615"/>
  <c r="H1615" s="1"/>
  <c r="I1615"/>
  <c r="C1615"/>
  <c r="J1615"/>
  <c r="B3435"/>
  <c r="I3435"/>
  <c r="J3435"/>
  <c r="C3435"/>
  <c r="E3435"/>
  <c r="F3435" s="1"/>
  <c r="G3435"/>
  <c r="H3435" s="1"/>
  <c r="A3435"/>
  <c r="B2961"/>
  <c r="J2961"/>
  <c r="A2961"/>
  <c r="G2961"/>
  <c r="H2961" s="1"/>
  <c r="I2961"/>
  <c r="E2961"/>
  <c r="F2961" s="1"/>
  <c r="C2961"/>
  <c r="A3471"/>
  <c r="C3471"/>
  <c r="I3471"/>
  <c r="B3471"/>
  <c r="E3471"/>
  <c r="F3471" s="1"/>
  <c r="G3471"/>
  <c r="H3471" s="1"/>
  <c r="J3471"/>
  <c r="C611"/>
  <c r="J611"/>
  <c r="A611"/>
  <c r="E611"/>
  <c r="F611" s="1"/>
  <c r="B611"/>
  <c r="I611"/>
  <c r="G611"/>
  <c r="H611" s="1"/>
  <c r="E3441"/>
  <c r="F3441" s="1"/>
  <c r="B3441"/>
  <c r="G3441"/>
  <c r="H3441" s="1"/>
  <c r="I3441"/>
  <c r="C3441"/>
  <c r="A3441"/>
  <c r="J3441"/>
  <c r="A1729"/>
  <c r="G1729"/>
  <c r="H1729" s="1"/>
  <c r="B1729"/>
  <c r="I1729"/>
  <c r="C1729"/>
  <c r="E1729"/>
  <c r="F1729" s="1"/>
  <c r="J1729"/>
  <c r="C2453"/>
  <c r="E2453"/>
  <c r="F2453" s="1"/>
  <c r="A2453"/>
  <c r="B2453"/>
  <c r="G2453"/>
  <c r="H2453" s="1"/>
  <c r="I2453"/>
  <c r="J2453"/>
  <c r="J1051"/>
  <c r="I1051"/>
  <c r="C1051"/>
  <c r="A1051"/>
  <c r="G1051"/>
  <c r="H1051" s="1"/>
  <c r="E1051"/>
  <c r="F1051" s="1"/>
  <c r="B1051"/>
  <c r="B1713"/>
  <c r="C1713"/>
  <c r="A1713"/>
  <c r="G1713"/>
  <c r="H1713" s="1"/>
  <c r="J1713"/>
  <c r="I1713"/>
  <c r="E1713"/>
  <c r="F1713" s="1"/>
  <c r="A1978"/>
  <c r="C1978"/>
  <c r="G1978"/>
  <c r="H1978" s="1"/>
  <c r="J1978"/>
  <c r="I1978"/>
  <c r="E1978"/>
  <c r="F1978" s="1"/>
  <c r="B1978"/>
  <c r="J3576"/>
  <c r="G3576"/>
  <c r="H3576" s="1"/>
  <c r="A3576"/>
  <c r="C3576"/>
  <c r="E3576"/>
  <c r="F3576" s="1"/>
  <c r="B3576"/>
  <c r="I3576"/>
  <c r="G1843"/>
  <c r="H1843" s="1"/>
  <c r="C1843"/>
  <c r="I1843"/>
  <c r="J1843"/>
  <c r="E1843"/>
  <c r="F1843" s="1"/>
  <c r="A1843"/>
  <c r="B1843"/>
  <c r="A2688"/>
  <c r="C2688"/>
  <c r="G2688"/>
  <c r="H2688" s="1"/>
  <c r="J2688"/>
  <c r="I2688"/>
  <c r="B2688"/>
  <c r="E2688"/>
  <c r="F2688" s="1"/>
  <c r="I2733"/>
  <c r="J2733"/>
  <c r="A2733"/>
  <c r="E2733"/>
  <c r="F2733" s="1"/>
  <c r="C2733"/>
  <c r="G2733"/>
  <c r="H2733" s="1"/>
  <c r="B2733"/>
  <c r="B3307"/>
  <c r="J3307"/>
  <c r="G3307"/>
  <c r="H3307" s="1"/>
  <c r="C3307"/>
  <c r="I3307"/>
  <c r="E3307"/>
  <c r="F3307" s="1"/>
  <c r="A3307"/>
  <c r="A2487"/>
  <c r="G2487"/>
  <c r="H2487" s="1"/>
  <c r="E2487"/>
  <c r="F2487" s="1"/>
  <c r="I2487"/>
  <c r="B2487"/>
  <c r="J2487"/>
  <c r="C2487"/>
  <c r="C2705"/>
  <c r="I2705"/>
  <c r="A2705"/>
  <c r="B2705"/>
  <c r="E2705"/>
  <c r="F2705" s="1"/>
  <c r="G2705"/>
  <c r="H2705" s="1"/>
  <c r="J2705"/>
  <c r="J3343"/>
  <c r="I3343"/>
  <c r="E3343"/>
  <c r="F3343" s="1"/>
  <c r="C3343"/>
  <c r="G3343"/>
  <c r="H3343" s="1"/>
  <c r="A3343"/>
  <c r="B3343"/>
  <c r="C482"/>
  <c r="J482"/>
  <c r="G482"/>
  <c r="H482" s="1"/>
  <c r="B482"/>
  <c r="A482"/>
  <c r="I482"/>
  <c r="E482"/>
  <c r="F482" s="1"/>
  <c r="I1336"/>
  <c r="G1336"/>
  <c r="H1336" s="1"/>
  <c r="B1336"/>
  <c r="A1336"/>
  <c r="E1336"/>
  <c r="F1336" s="1"/>
  <c r="C1336"/>
  <c r="J1336"/>
  <c r="I1737"/>
  <c r="J1737"/>
  <c r="G1737"/>
  <c r="H1737" s="1"/>
  <c r="B1737"/>
  <c r="E1737"/>
  <c r="F1737" s="1"/>
  <c r="C1737"/>
  <c r="A1737"/>
  <c r="A3185"/>
  <c r="C3185"/>
  <c r="J3185"/>
  <c r="G3185"/>
  <c r="H3185" s="1"/>
  <c r="B3185"/>
  <c r="E3185"/>
  <c r="F3185" s="1"/>
  <c r="I3185"/>
  <c r="A2211"/>
  <c r="J2211"/>
  <c r="C2211"/>
  <c r="I2211"/>
  <c r="E2211"/>
  <c r="F2211" s="1"/>
  <c r="G2211"/>
  <c r="H2211" s="1"/>
  <c r="B2211"/>
  <c r="J588"/>
  <c r="G588"/>
  <c r="H588" s="1"/>
  <c r="E588"/>
  <c r="F588" s="1"/>
  <c r="B588"/>
  <c r="C588"/>
  <c r="A588"/>
  <c r="I588"/>
  <c r="A3267"/>
  <c r="G3267"/>
  <c r="H3267" s="1"/>
  <c r="J3267"/>
  <c r="B3267"/>
  <c r="C3267"/>
  <c r="I3267"/>
  <c r="E3267"/>
  <c r="F3267" s="1"/>
  <c r="B1644"/>
  <c r="G1644"/>
  <c r="H1644" s="1"/>
  <c r="C1644"/>
  <c r="I1644"/>
  <c r="A1644"/>
  <c r="J1644"/>
  <c r="E1644"/>
  <c r="F1644" s="1"/>
  <c r="C2368"/>
  <c r="I2368"/>
  <c r="G2368"/>
  <c r="H2368" s="1"/>
  <c r="A2368"/>
  <c r="B2368"/>
  <c r="E2368"/>
  <c r="F2368" s="1"/>
  <c r="J2368"/>
  <c r="J2772"/>
  <c r="G2772"/>
  <c r="H2772" s="1"/>
  <c r="C2772"/>
  <c r="I2772"/>
  <c r="B2772"/>
  <c r="A2772"/>
  <c r="E2772"/>
  <c r="F2772" s="1"/>
  <c r="B3500"/>
  <c r="I3500"/>
  <c r="C3500"/>
  <c r="J3500"/>
  <c r="E3500"/>
  <c r="F3500" s="1"/>
  <c r="G3500"/>
  <c r="H3500" s="1"/>
  <c r="A3500"/>
  <c r="E208"/>
  <c r="F208" s="1"/>
  <c r="B208"/>
  <c r="A208"/>
  <c r="C208"/>
  <c r="G208"/>
  <c r="H208" s="1"/>
  <c r="J208"/>
  <c r="I208"/>
  <c r="B2752"/>
  <c r="I2752"/>
  <c r="E2752"/>
  <c r="F2752" s="1"/>
  <c r="J2752"/>
  <c r="C2752"/>
  <c r="G2752"/>
  <c r="H2752" s="1"/>
  <c r="A2752"/>
  <c r="E1537"/>
  <c r="F1537" s="1"/>
  <c r="A1537"/>
  <c r="G1537"/>
  <c r="H1537" s="1"/>
  <c r="C1537"/>
  <c r="I1537"/>
  <c r="J1537"/>
  <c r="B1537"/>
  <c r="G843"/>
  <c r="H843" s="1"/>
  <c r="J843"/>
  <c r="A843"/>
  <c r="E843"/>
  <c r="F843" s="1"/>
  <c r="B843"/>
  <c r="C843"/>
  <c r="I843"/>
  <c r="C22"/>
  <c r="A22"/>
  <c r="G22"/>
  <c r="H22" s="1"/>
  <c r="B22"/>
  <c r="J22"/>
  <c r="I22"/>
  <c r="E22"/>
  <c r="F22" s="1"/>
  <c r="C1643"/>
  <c r="J1643"/>
  <c r="B1643"/>
  <c r="A1643"/>
  <c r="E1643"/>
  <c r="F1643" s="1"/>
  <c r="G1643"/>
  <c r="H1643" s="1"/>
  <c r="I1643"/>
  <c r="A822"/>
  <c r="J822"/>
  <c r="C822"/>
  <c r="B822"/>
  <c r="I822"/>
  <c r="E822"/>
  <c r="F822" s="1"/>
  <c r="G822"/>
  <c r="H822" s="1"/>
  <c r="A1678"/>
  <c r="G1678"/>
  <c r="H1678" s="1"/>
  <c r="B1678"/>
  <c r="E1678"/>
  <c r="F1678" s="1"/>
  <c r="I1678"/>
  <c r="C1678"/>
  <c r="J1678"/>
  <c r="E897"/>
  <c r="F897" s="1"/>
  <c r="G897"/>
  <c r="H897" s="1"/>
  <c r="J897"/>
  <c r="C897"/>
  <c r="B897"/>
  <c r="I897"/>
  <c r="A897"/>
  <c r="A3474"/>
  <c r="E3474"/>
  <c r="F3474" s="1"/>
  <c r="I3474"/>
  <c r="J3474"/>
  <c r="G3474"/>
  <c r="H3474" s="1"/>
  <c r="C3474"/>
  <c r="B3474"/>
  <c r="B3466"/>
  <c r="J3466"/>
  <c r="G3466"/>
  <c r="H3466" s="1"/>
  <c r="E3466"/>
  <c r="F3466" s="1"/>
  <c r="C3466"/>
  <c r="A3466"/>
  <c r="I3466"/>
  <c r="I2446"/>
  <c r="G2446"/>
  <c r="H2446" s="1"/>
  <c r="C2446"/>
  <c r="B2446"/>
  <c r="E2446"/>
  <c r="F2446" s="1"/>
  <c r="A2446"/>
  <c r="J2446"/>
  <c r="C2769"/>
  <c r="B2769"/>
  <c r="E2769"/>
  <c r="F2769" s="1"/>
  <c r="J2769"/>
  <c r="G2769"/>
  <c r="H2769" s="1"/>
  <c r="A2769"/>
  <c r="I2769"/>
  <c r="B514"/>
  <c r="I514"/>
  <c r="E514"/>
  <c r="F514" s="1"/>
  <c r="G514"/>
  <c r="H514" s="1"/>
  <c r="A514"/>
  <c r="J514"/>
  <c r="C514"/>
  <c r="A2851"/>
  <c r="G2851"/>
  <c r="H2851" s="1"/>
  <c r="J2851"/>
  <c r="I2851"/>
  <c r="E2851"/>
  <c r="F2851" s="1"/>
  <c r="B2851"/>
  <c r="C2851"/>
  <c r="I1229"/>
  <c r="G1229"/>
  <c r="H1229" s="1"/>
  <c r="J1229"/>
  <c r="A1229"/>
  <c r="C1229"/>
  <c r="B1229"/>
  <c r="E1229"/>
  <c r="F1229" s="1"/>
  <c r="A1792"/>
  <c r="G1792"/>
  <c r="H1792" s="1"/>
  <c r="C1792"/>
  <c r="E1792"/>
  <c r="F1792" s="1"/>
  <c r="B1792"/>
  <c r="J1792"/>
  <c r="I1792"/>
  <c r="E2285"/>
  <c r="F2285" s="1"/>
  <c r="J2285"/>
  <c r="A2285"/>
  <c r="I2285"/>
  <c r="B2285"/>
  <c r="C2285"/>
  <c r="G2285"/>
  <c r="H2285" s="1"/>
  <c r="G26"/>
  <c r="H26" s="1"/>
  <c r="B26"/>
  <c r="J26"/>
  <c r="I26"/>
  <c r="A26"/>
  <c r="E26"/>
  <c r="F26" s="1"/>
  <c r="C26"/>
  <c r="J3412"/>
  <c r="A3412"/>
  <c r="G3412"/>
  <c r="H3412" s="1"/>
  <c r="B3412"/>
  <c r="C3412"/>
  <c r="I3412"/>
  <c r="E3412"/>
  <c r="F3412" s="1"/>
  <c r="A954"/>
  <c r="J954"/>
  <c r="I954"/>
  <c r="B954"/>
  <c r="C954"/>
  <c r="E954"/>
  <c r="F954" s="1"/>
  <c r="G954"/>
  <c r="H954" s="1"/>
  <c r="I1754"/>
  <c r="B1754"/>
  <c r="C1754"/>
  <c r="G1754"/>
  <c r="H1754" s="1"/>
  <c r="J1754"/>
  <c r="E1754"/>
  <c r="F1754" s="1"/>
  <c r="A1754"/>
  <c r="G2674"/>
  <c r="H2674" s="1"/>
  <c r="A2674"/>
  <c r="B2674"/>
  <c r="E2674"/>
  <c r="F2674" s="1"/>
  <c r="J2674"/>
  <c r="C2674"/>
  <c r="I2674"/>
  <c r="I1996"/>
  <c r="C1996"/>
  <c r="A1996"/>
  <c r="J1996"/>
  <c r="E1996"/>
  <c r="F1996" s="1"/>
  <c r="G1996"/>
  <c r="H1996" s="1"/>
  <c r="B1996"/>
  <c r="E3337"/>
  <c r="F3337" s="1"/>
  <c r="C3337"/>
  <c r="I3337"/>
  <c r="A3337"/>
  <c r="G3337"/>
  <c r="H3337" s="1"/>
  <c r="B3337"/>
  <c r="J3337"/>
  <c r="G3053"/>
  <c r="H3053" s="1"/>
  <c r="C3053"/>
  <c r="A3053"/>
  <c r="B3053"/>
  <c r="E3053"/>
  <c r="F3053" s="1"/>
  <c r="J3053"/>
  <c r="I3053"/>
  <c r="I795"/>
  <c r="B795"/>
  <c r="G795"/>
  <c r="H795" s="1"/>
  <c r="A795"/>
  <c r="J795"/>
  <c r="C795"/>
  <c r="E795"/>
  <c r="F795" s="1"/>
  <c r="A1169"/>
  <c r="B1169"/>
  <c r="C1169"/>
  <c r="J1169"/>
  <c r="I1169"/>
  <c r="E1169"/>
  <c r="F1169" s="1"/>
  <c r="G1169"/>
  <c r="H1169" s="1"/>
  <c r="E3056"/>
  <c r="F3056" s="1"/>
  <c r="I3056"/>
  <c r="A3056"/>
  <c r="B3056"/>
  <c r="C3056"/>
  <c r="G3056"/>
  <c r="H3056" s="1"/>
  <c r="J3056"/>
  <c r="E2522"/>
  <c r="F2522" s="1"/>
  <c r="B2522"/>
  <c r="A2522"/>
  <c r="G2522"/>
  <c r="H2522" s="1"/>
  <c r="I2522"/>
  <c r="C2522"/>
  <c r="J2522"/>
  <c r="G3578"/>
  <c r="H3578" s="1"/>
  <c r="C3578"/>
  <c r="A3578"/>
  <c r="B3578"/>
  <c r="J3578"/>
  <c r="I3578"/>
  <c r="E3578"/>
  <c r="F3578" s="1"/>
  <c r="C1586"/>
  <c r="J1586"/>
  <c r="E1586"/>
  <c r="F1586" s="1"/>
  <c r="A1586"/>
  <c r="G1586"/>
  <c r="H1586" s="1"/>
  <c r="I1586"/>
  <c r="B1586"/>
  <c r="B1048"/>
  <c r="A1048"/>
  <c r="I1048"/>
  <c r="C1048"/>
  <c r="G1048"/>
  <c r="H1048" s="1"/>
  <c r="J1048"/>
  <c r="E1048"/>
  <c r="F1048" s="1"/>
  <c r="C353"/>
  <c r="B353"/>
  <c r="A353"/>
  <c r="J353"/>
  <c r="E353"/>
  <c r="F353" s="1"/>
  <c r="G353"/>
  <c r="H353" s="1"/>
  <c r="I353"/>
  <c r="A368"/>
  <c r="B368"/>
  <c r="I368"/>
  <c r="G368"/>
  <c r="H368" s="1"/>
  <c r="J368"/>
  <c r="E368"/>
  <c r="F368" s="1"/>
  <c r="C368"/>
  <c r="E2485"/>
  <c r="F2485" s="1"/>
  <c r="I2485"/>
  <c r="J2485"/>
  <c r="B2485"/>
  <c r="G2485"/>
  <c r="H2485" s="1"/>
  <c r="A2485"/>
  <c r="C2485"/>
  <c r="A3212"/>
  <c r="I3212"/>
  <c r="G3212"/>
  <c r="H3212" s="1"/>
  <c r="C3212"/>
  <c r="J3212"/>
  <c r="B3212"/>
  <c r="E3212"/>
  <c r="F3212" s="1"/>
  <c r="J1473"/>
  <c r="G1473"/>
  <c r="H1473" s="1"/>
  <c r="A1473"/>
  <c r="I1473"/>
  <c r="C1473"/>
  <c r="B1473"/>
  <c r="E1473"/>
  <c r="F1473" s="1"/>
  <c r="C1489"/>
  <c r="B1489"/>
  <c r="J1489"/>
  <c r="G1489"/>
  <c r="H1489" s="1"/>
  <c r="A1489"/>
  <c r="I1489"/>
  <c r="E1489"/>
  <c r="F1489" s="1"/>
  <c r="J3128"/>
  <c r="A3128"/>
  <c r="B3128"/>
  <c r="I3128"/>
  <c r="E3128"/>
  <c r="F3128" s="1"/>
  <c r="G3128"/>
  <c r="H3128" s="1"/>
  <c r="C3128"/>
  <c r="G2810"/>
  <c r="H2810" s="1"/>
  <c r="C2810"/>
  <c r="B2810"/>
  <c r="A2810"/>
  <c r="I2810"/>
  <c r="J2810"/>
  <c r="E2810"/>
  <c r="F2810" s="1"/>
  <c r="G818"/>
  <c r="H818" s="1"/>
  <c r="C818"/>
  <c r="E818"/>
  <c r="F818" s="1"/>
  <c r="J818"/>
  <c r="B818"/>
  <c r="I818"/>
  <c r="A818"/>
  <c r="J1747"/>
  <c r="B1747"/>
  <c r="A1747"/>
  <c r="G1747"/>
  <c r="H1747" s="1"/>
  <c r="C1747"/>
  <c r="I1747"/>
  <c r="E1747"/>
  <c r="F1747" s="1"/>
  <c r="J2197"/>
  <c r="G2197"/>
  <c r="H2197" s="1"/>
  <c r="E2197"/>
  <c r="F2197" s="1"/>
  <c r="B2197"/>
  <c r="I2197"/>
  <c r="C2197"/>
  <c r="A2197"/>
  <c r="J3253"/>
  <c r="E3253"/>
  <c r="F3253" s="1"/>
  <c r="A3253"/>
  <c r="B3253"/>
  <c r="I3253"/>
  <c r="C3253"/>
  <c r="G3253"/>
  <c r="H3253" s="1"/>
  <c r="B768"/>
  <c r="E768"/>
  <c r="F768" s="1"/>
  <c r="G768"/>
  <c r="H768" s="1"/>
  <c r="A768"/>
  <c r="J768"/>
  <c r="C768"/>
  <c r="I768"/>
  <c r="I1722"/>
  <c r="B1722"/>
  <c r="J1722"/>
  <c r="G1722"/>
  <c r="H1722" s="1"/>
  <c r="C1722"/>
  <c r="A1722"/>
  <c r="E1722"/>
  <c r="F1722" s="1"/>
  <c r="J530"/>
  <c r="E530"/>
  <c r="F530" s="1"/>
  <c r="A530"/>
  <c r="I530"/>
  <c r="G530"/>
  <c r="H530" s="1"/>
  <c r="C530"/>
  <c r="B530"/>
  <c r="I2515"/>
  <c r="A2515"/>
  <c r="G2515"/>
  <c r="H2515" s="1"/>
  <c r="J2515"/>
  <c r="C2515"/>
  <c r="E2515"/>
  <c r="F2515" s="1"/>
  <c r="B2515"/>
  <c r="I3443"/>
  <c r="B3443"/>
  <c r="A3443"/>
  <c r="G3443"/>
  <c r="H3443" s="1"/>
  <c r="E3443"/>
  <c r="F3443" s="1"/>
  <c r="J3443"/>
  <c r="C3443"/>
  <c r="G1064"/>
  <c r="H1064" s="1"/>
  <c r="C1064"/>
  <c r="B1064"/>
  <c r="A1064"/>
  <c r="J1064"/>
  <c r="E1064"/>
  <c r="F1064" s="1"/>
  <c r="I1064"/>
  <c r="J1113"/>
  <c r="I1113"/>
  <c r="G1113"/>
  <c r="H1113" s="1"/>
  <c r="B1113"/>
  <c r="E1113"/>
  <c r="F1113" s="1"/>
  <c r="A1113"/>
  <c r="C1113"/>
  <c r="E288"/>
  <c r="F288" s="1"/>
  <c r="J288"/>
  <c r="G288"/>
  <c r="H288" s="1"/>
  <c r="A288"/>
  <c r="C288"/>
  <c r="B288"/>
  <c r="I288"/>
  <c r="A2877"/>
  <c r="G2877"/>
  <c r="H2877" s="1"/>
  <c r="J2877"/>
  <c r="C2877"/>
  <c r="E2877"/>
  <c r="F2877" s="1"/>
  <c r="B2877"/>
  <c r="I2877"/>
  <c r="I2885"/>
  <c r="E2885"/>
  <c r="F2885" s="1"/>
  <c r="G2885"/>
  <c r="H2885" s="1"/>
  <c r="B2885"/>
  <c r="C2885"/>
  <c r="J2885"/>
  <c r="A2885"/>
  <c r="C2780"/>
  <c r="J2780"/>
  <c r="B2780"/>
  <c r="A2780"/>
  <c r="G2780"/>
  <c r="H2780" s="1"/>
  <c r="E2780"/>
  <c r="F2780" s="1"/>
  <c r="I2780"/>
  <c r="C3396"/>
  <c r="J3396"/>
  <c r="G3396"/>
  <c r="H3396" s="1"/>
  <c r="A3396"/>
  <c r="E3396"/>
  <c r="F3396" s="1"/>
  <c r="B3396"/>
  <c r="I3396"/>
  <c r="I3301"/>
  <c r="C3301"/>
  <c r="E3301"/>
  <c r="F3301" s="1"/>
  <c r="J3301"/>
  <c r="G3301"/>
  <c r="H3301" s="1"/>
  <c r="B3301"/>
  <c r="A3301"/>
  <c r="J2090"/>
  <c r="C2090"/>
  <c r="I2090"/>
  <c r="G2090"/>
  <c r="H2090" s="1"/>
  <c r="A2090"/>
  <c r="B2090"/>
  <c r="E2090"/>
  <c r="F2090" s="1"/>
  <c r="J1271"/>
  <c r="A1271"/>
  <c r="G1271"/>
  <c r="H1271" s="1"/>
  <c r="B1271"/>
  <c r="I1271"/>
  <c r="E1271"/>
  <c r="F1271" s="1"/>
  <c r="C1271"/>
  <c r="J716"/>
  <c r="I716"/>
  <c r="B716"/>
  <c r="A716"/>
  <c r="G716"/>
  <c r="H716" s="1"/>
  <c r="E716"/>
  <c r="F716" s="1"/>
  <c r="C716"/>
  <c r="B3000"/>
  <c r="C3000"/>
  <c r="G3000"/>
  <c r="H3000" s="1"/>
  <c r="I3000"/>
  <c r="A3000"/>
  <c r="J3000"/>
  <c r="E3000"/>
  <c r="F3000" s="1"/>
  <c r="C1347"/>
  <c r="J1347"/>
  <c r="E1347"/>
  <c r="F1347" s="1"/>
  <c r="B1347"/>
  <c r="A1347"/>
  <c r="G1347"/>
  <c r="H1347" s="1"/>
  <c r="I1347"/>
  <c r="E3456"/>
  <c r="F3456" s="1"/>
  <c r="G3456"/>
  <c r="H3456" s="1"/>
  <c r="J3456"/>
  <c r="B3456"/>
  <c r="C3456"/>
  <c r="I3456"/>
  <c r="A3456"/>
  <c r="B652"/>
  <c r="G652"/>
  <c r="H652" s="1"/>
  <c r="A652"/>
  <c r="J652"/>
  <c r="E652"/>
  <c r="F652" s="1"/>
  <c r="C652"/>
  <c r="I652"/>
  <c r="I3202"/>
  <c r="J3202"/>
  <c r="B3202"/>
  <c r="C3202"/>
  <c r="E3202"/>
  <c r="F3202" s="1"/>
  <c r="A3202"/>
  <c r="G3202"/>
  <c r="H3202" s="1"/>
  <c r="I1581"/>
  <c r="A1581"/>
  <c r="G1581"/>
  <c r="H1581" s="1"/>
  <c r="B1581"/>
  <c r="J1581"/>
  <c r="C1581"/>
  <c r="E1581"/>
  <c r="F1581" s="1"/>
  <c r="B1781"/>
  <c r="G1781"/>
  <c r="H1781" s="1"/>
  <c r="C1781"/>
  <c r="J1781"/>
  <c r="I1781"/>
  <c r="A1781"/>
  <c r="E1781"/>
  <c r="F1781" s="1"/>
  <c r="I1985"/>
  <c r="C1985"/>
  <c r="A1985"/>
  <c r="G1985"/>
  <c r="H1985" s="1"/>
  <c r="J1985"/>
  <c r="E1985"/>
  <c r="F1985" s="1"/>
  <c r="B1985"/>
  <c r="G2381"/>
  <c r="H2381" s="1"/>
  <c r="B2381"/>
  <c r="J2381"/>
  <c r="E2381"/>
  <c r="F2381" s="1"/>
  <c r="C2381"/>
  <c r="A2381"/>
  <c r="I2381"/>
  <c r="I2580"/>
  <c r="C2580"/>
  <c r="B2580"/>
  <c r="J2580"/>
  <c r="A2580"/>
  <c r="E2580"/>
  <c r="F2580" s="1"/>
  <c r="G2580"/>
  <c r="H2580" s="1"/>
  <c r="G1969"/>
  <c r="H1969" s="1"/>
  <c r="E1969"/>
  <c r="F1969" s="1"/>
  <c r="J1969"/>
  <c r="C1969"/>
  <c r="B1969"/>
  <c r="A1969"/>
  <c r="I1969"/>
  <c r="I2107"/>
  <c r="E2107"/>
  <c r="F2107" s="1"/>
  <c r="C2107"/>
  <c r="J2107"/>
  <c r="A2107"/>
  <c r="B2107"/>
  <c r="G2107"/>
  <c r="H2107" s="1"/>
  <c r="C115"/>
  <c r="J115"/>
  <c r="B115"/>
  <c r="E115"/>
  <c r="F115" s="1"/>
  <c r="G115"/>
  <c r="H115" s="1"/>
  <c r="I115"/>
  <c r="A115"/>
  <c r="B2489"/>
  <c r="A2489"/>
  <c r="E2489"/>
  <c r="F2489" s="1"/>
  <c r="J2489"/>
  <c r="G2489"/>
  <c r="H2489" s="1"/>
  <c r="I2489"/>
  <c r="C2489"/>
  <c r="J2114"/>
  <c r="B2114"/>
  <c r="E2114"/>
  <c r="F2114" s="1"/>
  <c r="G2114"/>
  <c r="H2114" s="1"/>
  <c r="A2114"/>
  <c r="I2114"/>
  <c r="C2114"/>
  <c r="B1421"/>
  <c r="E1421"/>
  <c r="F1421" s="1"/>
  <c r="C1421"/>
  <c r="I1421"/>
  <c r="J1421"/>
  <c r="G1421"/>
  <c r="H1421" s="1"/>
  <c r="A1421"/>
  <c r="C1620"/>
  <c r="I1620"/>
  <c r="E1620"/>
  <c r="F1620" s="1"/>
  <c r="J1620"/>
  <c r="A1620"/>
  <c r="G1620"/>
  <c r="H1620" s="1"/>
  <c r="B1620"/>
  <c r="E1921"/>
  <c r="F1921" s="1"/>
  <c r="A1921"/>
  <c r="J1921"/>
  <c r="G1921"/>
  <c r="H1921" s="1"/>
  <c r="B1921"/>
  <c r="I1921"/>
  <c r="C1921"/>
  <c r="J2548"/>
  <c r="G2548"/>
  <c r="H2548" s="1"/>
  <c r="C2548"/>
  <c r="E2548"/>
  <c r="F2548" s="1"/>
  <c r="A2548"/>
  <c r="B2548"/>
  <c r="I2548"/>
  <c r="G1616"/>
  <c r="H1616" s="1"/>
  <c r="C1616"/>
  <c r="B1616"/>
  <c r="I1616"/>
  <c r="J1616"/>
  <c r="A1616"/>
  <c r="E1616"/>
  <c r="F1616" s="1"/>
  <c r="G883"/>
  <c r="H883" s="1"/>
  <c r="E883"/>
  <c r="F883" s="1"/>
  <c r="J883"/>
  <c r="B883"/>
  <c r="A883"/>
  <c r="C883"/>
  <c r="I883"/>
  <c r="G3106"/>
  <c r="H3106" s="1"/>
  <c r="E3106"/>
  <c r="F3106" s="1"/>
  <c r="A3106"/>
  <c r="C3106"/>
  <c r="J3106"/>
  <c r="B3106"/>
  <c r="I3106"/>
  <c r="B3219"/>
  <c r="C3219"/>
  <c r="E3219"/>
  <c r="F3219" s="1"/>
  <c r="J3219"/>
  <c r="I3219"/>
  <c r="G3219"/>
  <c r="H3219" s="1"/>
  <c r="A3219"/>
  <c r="E1355"/>
  <c r="F1355" s="1"/>
  <c r="G1355"/>
  <c r="H1355" s="1"/>
  <c r="B1355"/>
  <c r="C1355"/>
  <c r="A1355"/>
  <c r="I1355"/>
  <c r="J1355"/>
  <c r="J1134"/>
  <c r="B1134"/>
  <c r="A1134"/>
  <c r="I1134"/>
  <c r="G1134"/>
  <c r="H1134" s="1"/>
  <c r="C1134"/>
  <c r="E1134"/>
  <c r="F1134" s="1"/>
  <c r="C3051"/>
  <c r="B3051"/>
  <c r="E3051"/>
  <c r="F3051" s="1"/>
  <c r="J3051"/>
  <c r="G3051"/>
  <c r="H3051" s="1"/>
  <c r="A3051"/>
  <c r="I3051"/>
  <c r="J2027"/>
  <c r="I2027"/>
  <c r="C2027"/>
  <c r="E2027"/>
  <c r="F2027" s="1"/>
  <c r="B2027"/>
  <c r="G2027"/>
  <c r="H2027" s="1"/>
  <c r="A2027"/>
  <c r="I2682"/>
  <c r="E2682"/>
  <c r="F2682" s="1"/>
  <c r="J2682"/>
  <c r="G2682"/>
  <c r="H2682" s="1"/>
  <c r="B2682"/>
  <c r="A2682"/>
  <c r="C2682"/>
  <c r="A2546"/>
  <c r="C2546"/>
  <c r="G2546"/>
  <c r="H2546" s="1"/>
  <c r="I2546"/>
  <c r="J2546"/>
  <c r="E2546"/>
  <c r="F2546" s="1"/>
  <c r="B2546"/>
  <c r="A1482"/>
  <c r="B1482"/>
  <c r="I1482"/>
  <c r="E1482"/>
  <c r="F1482" s="1"/>
  <c r="J1482"/>
  <c r="C1482"/>
  <c r="G1482"/>
  <c r="H1482" s="1"/>
  <c r="G403"/>
  <c r="H403" s="1"/>
  <c r="E403"/>
  <c r="F403" s="1"/>
  <c r="I403"/>
  <c r="J403"/>
  <c r="B403"/>
  <c r="C403"/>
  <c r="A403"/>
  <c r="I1458"/>
  <c r="E1458"/>
  <c r="F1458" s="1"/>
  <c r="A1458"/>
  <c r="C1458"/>
  <c r="J1458"/>
  <c r="G1458"/>
  <c r="H1458" s="1"/>
  <c r="B1458"/>
  <c r="G2387"/>
  <c r="H2387" s="1"/>
  <c r="J2387"/>
  <c r="I2387"/>
  <c r="E2387"/>
  <c r="F2387" s="1"/>
  <c r="B2387"/>
  <c r="C2387"/>
  <c r="A2387"/>
  <c r="I3314"/>
  <c r="J3314"/>
  <c r="C3314"/>
  <c r="A3314"/>
  <c r="B3314"/>
  <c r="G3314"/>
  <c r="H3314" s="1"/>
  <c r="E3314"/>
  <c r="F3314" s="1"/>
  <c r="I2273"/>
  <c r="C2273"/>
  <c r="G2273"/>
  <c r="H2273" s="1"/>
  <c r="B2273"/>
  <c r="J2273"/>
  <c r="E2273"/>
  <c r="F2273" s="1"/>
  <c r="A2273"/>
  <c r="A394"/>
  <c r="C394"/>
  <c r="G394"/>
  <c r="H394" s="1"/>
  <c r="E394"/>
  <c r="F394" s="1"/>
  <c r="J394"/>
  <c r="B394"/>
  <c r="I394"/>
  <c r="A1323"/>
  <c r="J1323"/>
  <c r="E1323"/>
  <c r="F1323" s="1"/>
  <c r="G1323"/>
  <c r="H1323" s="1"/>
  <c r="C1323"/>
  <c r="B1323"/>
  <c r="I1323"/>
  <c r="E503"/>
  <c r="F503" s="1"/>
  <c r="I503"/>
  <c r="G503"/>
  <c r="H503" s="1"/>
  <c r="J503"/>
  <c r="C503"/>
  <c r="A503"/>
  <c r="B503"/>
  <c r="C1230"/>
  <c r="E1230"/>
  <c r="F1230" s="1"/>
  <c r="I1230"/>
  <c r="G1230"/>
  <c r="H1230" s="1"/>
  <c r="B1230"/>
  <c r="A1230"/>
  <c r="J1230"/>
  <c r="J918"/>
  <c r="G918"/>
  <c r="H918" s="1"/>
  <c r="E918"/>
  <c r="F918" s="1"/>
  <c r="A918"/>
  <c r="B918"/>
  <c r="I918"/>
  <c r="C918"/>
  <c r="A3161"/>
  <c r="B3161"/>
  <c r="E3161"/>
  <c r="F3161" s="1"/>
  <c r="C3161"/>
  <c r="G3161"/>
  <c r="H3161" s="1"/>
  <c r="J3161"/>
  <c r="I3161"/>
  <c r="E329"/>
  <c r="F329" s="1"/>
  <c r="B329"/>
  <c r="A329"/>
  <c r="I329"/>
  <c r="J329"/>
  <c r="C329"/>
  <c r="G329"/>
  <c r="H329" s="1"/>
  <c r="I835"/>
  <c r="C835"/>
  <c r="E835"/>
  <c r="F835" s="1"/>
  <c r="B835"/>
  <c r="A835"/>
  <c r="G835"/>
  <c r="H835" s="1"/>
  <c r="J835"/>
  <c r="E2041"/>
  <c r="F2041" s="1"/>
  <c r="B2041"/>
  <c r="C2041"/>
  <c r="G2041"/>
  <c r="H2041" s="1"/>
  <c r="I2041"/>
  <c r="A2041"/>
  <c r="J2041"/>
  <c r="I2441"/>
  <c r="J2441"/>
  <c r="C2441"/>
  <c r="B2441"/>
  <c r="A2441"/>
  <c r="G2441"/>
  <c r="H2441" s="1"/>
  <c r="E2441"/>
  <c r="F2441" s="1"/>
  <c r="G1763"/>
  <c r="H1763" s="1"/>
  <c r="C1763"/>
  <c r="J1763"/>
  <c r="I1763"/>
  <c r="E1763"/>
  <c r="F1763" s="1"/>
  <c r="B1763"/>
  <c r="A1763"/>
  <c r="A1269"/>
  <c r="G1269"/>
  <c r="H1269" s="1"/>
  <c r="I1269"/>
  <c r="E1269"/>
  <c r="F1269" s="1"/>
  <c r="C1269"/>
  <c r="J1269"/>
  <c r="B1269"/>
  <c r="A3491"/>
  <c r="E3491"/>
  <c r="F3491" s="1"/>
  <c r="I3491"/>
  <c r="C3491"/>
  <c r="B3491"/>
  <c r="G3491"/>
  <c r="H3491" s="1"/>
  <c r="J3491"/>
  <c r="E2069"/>
  <c r="F2069" s="1"/>
  <c r="G2069"/>
  <c r="H2069" s="1"/>
  <c r="I2069"/>
  <c r="J2069"/>
  <c r="B2069"/>
  <c r="C2069"/>
  <c r="A2069"/>
  <c r="A2925"/>
  <c r="I2925"/>
  <c r="E2925"/>
  <c r="F2925" s="1"/>
  <c r="J2925"/>
  <c r="G2925"/>
  <c r="H2925" s="1"/>
  <c r="B2925"/>
  <c r="C2925"/>
  <c r="J2391"/>
  <c r="E2391"/>
  <c r="F2391" s="1"/>
  <c r="C2391"/>
  <c r="B2391"/>
  <c r="I2391"/>
  <c r="A2391"/>
  <c r="G2391"/>
  <c r="H2391" s="1"/>
  <c r="C2257"/>
  <c r="A2257"/>
  <c r="J2257"/>
  <c r="E2257"/>
  <c r="F2257" s="1"/>
  <c r="B2257"/>
  <c r="I2257"/>
  <c r="G2257"/>
  <c r="H2257" s="1"/>
  <c r="C3319"/>
  <c r="I3319"/>
  <c r="J3319"/>
  <c r="E3319"/>
  <c r="F3319" s="1"/>
  <c r="G3319"/>
  <c r="H3319" s="1"/>
  <c r="A3319"/>
  <c r="B3319"/>
  <c r="J1195"/>
  <c r="B1195"/>
  <c r="E1195"/>
  <c r="F1195" s="1"/>
  <c r="C1195"/>
  <c r="I1195"/>
  <c r="G1195"/>
  <c r="H1195" s="1"/>
  <c r="A1195"/>
  <c r="G374"/>
  <c r="H374" s="1"/>
  <c r="J374"/>
  <c r="E374"/>
  <c r="F374" s="1"/>
  <c r="B374"/>
  <c r="I374"/>
  <c r="C374"/>
  <c r="A374"/>
  <c r="A1103"/>
  <c r="J1103"/>
  <c r="G1103"/>
  <c r="H1103" s="1"/>
  <c r="E1103"/>
  <c r="F1103" s="1"/>
  <c r="B1103"/>
  <c r="C1103"/>
  <c r="I1103"/>
  <c r="E2102"/>
  <c r="F2102" s="1"/>
  <c r="B2102"/>
  <c r="C2102"/>
  <c r="A2102"/>
  <c r="J2102"/>
  <c r="I2102"/>
  <c r="G2102"/>
  <c r="H2102" s="1"/>
  <c r="E2959"/>
  <c r="F2959" s="1"/>
  <c r="A2959"/>
  <c r="J2959"/>
  <c r="B2959"/>
  <c r="G2959"/>
  <c r="H2959" s="1"/>
  <c r="I2959"/>
  <c r="C2959"/>
  <c r="C99"/>
  <c r="B99"/>
  <c r="G99"/>
  <c r="H99" s="1"/>
  <c r="J99"/>
  <c r="A99"/>
  <c r="I99"/>
  <c r="E99"/>
  <c r="F99" s="1"/>
  <c r="G2425"/>
  <c r="H2425" s="1"/>
  <c r="A2425"/>
  <c r="B2425"/>
  <c r="I2425"/>
  <c r="J2425"/>
  <c r="E2425"/>
  <c r="F2425" s="1"/>
  <c r="C2425"/>
  <c r="C2825"/>
  <c r="A2825"/>
  <c r="J2825"/>
  <c r="G2825"/>
  <c r="H2825" s="1"/>
  <c r="B2825"/>
  <c r="I2825"/>
  <c r="E2825"/>
  <c r="F2825" s="1"/>
  <c r="G1002"/>
  <c r="H1002" s="1"/>
  <c r="C1002"/>
  <c r="J1002"/>
  <c r="A1002"/>
  <c r="E1002"/>
  <c r="F1002" s="1"/>
  <c r="I1002"/>
  <c r="B1002"/>
  <c r="G785"/>
  <c r="H785" s="1"/>
  <c r="A785"/>
  <c r="E785"/>
  <c r="F785" s="1"/>
  <c r="I785"/>
  <c r="C785"/>
  <c r="B785"/>
  <c r="J785"/>
  <c r="I2929"/>
  <c r="A2929"/>
  <c r="E2929"/>
  <c r="F2929" s="1"/>
  <c r="C2929"/>
  <c r="G2929"/>
  <c r="H2929" s="1"/>
  <c r="J2929"/>
  <c r="B2929"/>
  <c r="C2586"/>
  <c r="A2586"/>
  <c r="E2586"/>
  <c r="F2586" s="1"/>
  <c r="I2586"/>
  <c r="J2586"/>
  <c r="G2586"/>
  <c r="H2586" s="1"/>
  <c r="B2586"/>
  <c r="J594"/>
  <c r="B594"/>
  <c r="E594"/>
  <c r="F594" s="1"/>
  <c r="I594"/>
  <c r="G594"/>
  <c r="H594" s="1"/>
  <c r="C594"/>
  <c r="A594"/>
  <c r="A2427"/>
  <c r="C2427"/>
  <c r="G2427"/>
  <c r="H2427" s="1"/>
  <c r="J2427"/>
  <c r="I2427"/>
  <c r="B2427"/>
  <c r="E2427"/>
  <c r="F2427" s="1"/>
  <c r="G2291"/>
  <c r="H2291" s="1"/>
  <c r="B2291"/>
  <c r="C2291"/>
  <c r="A2291"/>
  <c r="E2291"/>
  <c r="F2291" s="1"/>
  <c r="J2291"/>
  <c r="I2291"/>
  <c r="J2337"/>
  <c r="G2337"/>
  <c r="H2337" s="1"/>
  <c r="B2337"/>
  <c r="E2337"/>
  <c r="F2337" s="1"/>
  <c r="I2337"/>
  <c r="C2337"/>
  <c r="A2337"/>
  <c r="J1226"/>
  <c r="I1226"/>
  <c r="C1226"/>
  <c r="B1226"/>
  <c r="G1226"/>
  <c r="H1226" s="1"/>
  <c r="A1226"/>
  <c r="E1226"/>
  <c r="F1226" s="1"/>
  <c r="J206"/>
  <c r="G206"/>
  <c r="H206" s="1"/>
  <c r="C206"/>
  <c r="E206"/>
  <c r="F206" s="1"/>
  <c r="B206"/>
  <c r="A206"/>
  <c r="I206"/>
  <c r="G2742"/>
  <c r="H2742" s="1"/>
  <c r="I2742"/>
  <c r="J2742"/>
  <c r="A2742"/>
  <c r="C2742"/>
  <c r="E2742"/>
  <c r="F2742" s="1"/>
  <c r="B2742"/>
  <c r="A3598"/>
  <c r="B3598"/>
  <c r="I3598"/>
  <c r="G3598"/>
  <c r="H3598" s="1"/>
  <c r="J3598"/>
  <c r="E3598"/>
  <c r="F3598" s="1"/>
  <c r="C3598"/>
  <c r="G738"/>
  <c r="H738" s="1"/>
  <c r="C738"/>
  <c r="I738"/>
  <c r="B738"/>
  <c r="A738"/>
  <c r="E738"/>
  <c r="F738" s="1"/>
  <c r="J738"/>
  <c r="I2249"/>
  <c r="J2249"/>
  <c r="G2249"/>
  <c r="H2249" s="1"/>
  <c r="E2249"/>
  <c r="F2249" s="1"/>
  <c r="C2249"/>
  <c r="B2249"/>
  <c r="A2249"/>
  <c r="J45"/>
  <c r="B45"/>
  <c r="A45"/>
  <c r="I45"/>
  <c r="G45"/>
  <c r="H45" s="1"/>
  <c r="C45"/>
  <c r="E45"/>
  <c r="F45" s="1"/>
  <c r="I2466"/>
  <c r="E2466"/>
  <c r="F2466" s="1"/>
  <c r="J2466"/>
  <c r="C2466"/>
  <c r="G2466"/>
  <c r="H2466" s="1"/>
  <c r="A2466"/>
  <c r="B2466"/>
  <c r="E845"/>
  <c r="F845" s="1"/>
  <c r="C845"/>
  <c r="I845"/>
  <c r="A845"/>
  <c r="B845"/>
  <c r="J845"/>
  <c r="G845"/>
  <c r="H845" s="1"/>
  <c r="E3522"/>
  <c r="F3522" s="1"/>
  <c r="C3522"/>
  <c r="G3522"/>
  <c r="H3522" s="1"/>
  <c r="A3522"/>
  <c r="I3522"/>
  <c r="J3522"/>
  <c r="B3522"/>
  <c r="I2881"/>
  <c r="E2881"/>
  <c r="F2881" s="1"/>
  <c r="A2881"/>
  <c r="B2881"/>
  <c r="G2881"/>
  <c r="H2881" s="1"/>
  <c r="C2881"/>
  <c r="J2881"/>
  <c r="E571"/>
  <c r="F571" s="1"/>
  <c r="A571"/>
  <c r="I571"/>
  <c r="B571"/>
  <c r="J571"/>
  <c r="C571"/>
  <c r="G571"/>
  <c r="H571" s="1"/>
  <c r="G320"/>
  <c r="H320" s="1"/>
  <c r="A320"/>
  <c r="C320"/>
  <c r="I320"/>
  <c r="E320"/>
  <c r="F320" s="1"/>
  <c r="J320"/>
  <c r="B320"/>
  <c r="B721"/>
  <c r="I721"/>
  <c r="C721"/>
  <c r="A721"/>
  <c r="G721"/>
  <c r="H721" s="1"/>
  <c r="J721"/>
  <c r="E721"/>
  <c r="F721" s="1"/>
  <c r="J3511"/>
  <c r="I3511"/>
  <c r="A3511"/>
  <c r="G3511"/>
  <c r="H3511" s="1"/>
  <c r="B3511"/>
  <c r="C3511"/>
  <c r="E3511"/>
  <c r="F3511" s="1"/>
  <c r="E1507"/>
  <c r="F1507" s="1"/>
  <c r="C1507"/>
  <c r="A1507"/>
  <c r="B1507"/>
  <c r="G1507"/>
  <c r="H1507" s="1"/>
  <c r="I1507"/>
  <c r="J1507"/>
  <c r="A813"/>
  <c r="B813"/>
  <c r="J813"/>
  <c r="E813"/>
  <c r="F813" s="1"/>
  <c r="I813"/>
  <c r="C813"/>
  <c r="G813"/>
  <c r="H813" s="1"/>
  <c r="I1013"/>
  <c r="G1013"/>
  <c r="H1013" s="1"/>
  <c r="E1013"/>
  <c r="F1013" s="1"/>
  <c r="J1013"/>
  <c r="A1013"/>
  <c r="B1013"/>
  <c r="C1013"/>
  <c r="G3234"/>
  <c r="H3234" s="1"/>
  <c r="J3234"/>
  <c r="A3234"/>
  <c r="E3234"/>
  <c r="F3234" s="1"/>
  <c r="C3234"/>
  <c r="B3234"/>
  <c r="I3234"/>
  <c r="E1612"/>
  <c r="F1612" s="1"/>
  <c r="I1612"/>
  <c r="C1612"/>
  <c r="J1612"/>
  <c r="A1612"/>
  <c r="B1612"/>
  <c r="G1612"/>
  <c r="H1612" s="1"/>
  <c r="E1813"/>
  <c r="F1813" s="1"/>
  <c r="A1813"/>
  <c r="C1813"/>
  <c r="B1813"/>
  <c r="I1813"/>
  <c r="G1813"/>
  <c r="H1813" s="1"/>
  <c r="J1813"/>
  <c r="J2669"/>
  <c r="C2669"/>
  <c r="I2669"/>
  <c r="A2669"/>
  <c r="E2669"/>
  <c r="F2669" s="1"/>
  <c r="B2669"/>
  <c r="G2669"/>
  <c r="H2669" s="1"/>
  <c r="E2869"/>
  <c r="F2869" s="1"/>
  <c r="C2869"/>
  <c r="J2869"/>
  <c r="B2869"/>
  <c r="I2869"/>
  <c r="G2869"/>
  <c r="H2869" s="1"/>
  <c r="A2869"/>
  <c r="B410"/>
  <c r="A410"/>
  <c r="J410"/>
  <c r="C410"/>
  <c r="E410"/>
  <c r="F410" s="1"/>
  <c r="I410"/>
  <c r="G410"/>
  <c r="H410" s="1"/>
  <c r="J2288"/>
  <c r="I2288"/>
  <c r="G2288"/>
  <c r="H2288" s="1"/>
  <c r="E2288"/>
  <c r="F2288" s="1"/>
  <c r="A2288"/>
  <c r="B2288"/>
  <c r="C2288"/>
  <c r="G30"/>
  <c r="H30" s="1"/>
  <c r="A30"/>
  <c r="J30"/>
  <c r="B30"/>
  <c r="C30"/>
  <c r="I30"/>
  <c r="E30"/>
  <c r="F30" s="1"/>
  <c r="A38"/>
  <c r="C38"/>
  <c r="I38"/>
  <c r="E38"/>
  <c r="F38" s="1"/>
  <c r="J38"/>
  <c r="G38"/>
  <c r="H38" s="1"/>
  <c r="B38"/>
  <c r="E158"/>
  <c r="F158" s="1"/>
  <c r="J158"/>
  <c r="I158"/>
  <c r="C158"/>
  <c r="B158"/>
  <c r="G158"/>
  <c r="H158" s="1"/>
  <c r="A158"/>
  <c r="A167"/>
  <c r="J167"/>
  <c r="B167"/>
  <c r="I167"/>
  <c r="G167"/>
  <c r="H167" s="1"/>
  <c r="E167"/>
  <c r="F167" s="1"/>
  <c r="C167"/>
  <c r="I191"/>
  <c r="C191"/>
  <c r="E191"/>
  <c r="F191" s="1"/>
  <c r="B191"/>
  <c r="A191"/>
  <c r="G191"/>
  <c r="H191" s="1"/>
  <c r="J191"/>
  <c r="I198"/>
  <c r="C198"/>
  <c r="A198"/>
  <c r="J198"/>
  <c r="G198"/>
  <c r="H198" s="1"/>
  <c r="B198"/>
  <c r="E198"/>
  <c r="F198" s="1"/>
  <c r="C550"/>
  <c r="E550"/>
  <c r="F550" s="1"/>
  <c r="B550"/>
  <c r="A550"/>
  <c r="I550"/>
  <c r="G550"/>
  <c r="H550" s="1"/>
  <c r="J550"/>
  <c r="A574"/>
  <c r="B574"/>
  <c r="C574"/>
  <c r="J574"/>
  <c r="G574"/>
  <c r="H574" s="1"/>
  <c r="E574"/>
  <c r="F574" s="1"/>
  <c r="I574"/>
  <c r="G582"/>
  <c r="H582" s="1"/>
  <c r="E582"/>
  <c r="F582" s="1"/>
  <c r="B582"/>
  <c r="A582"/>
  <c r="I582"/>
  <c r="C582"/>
  <c r="J582"/>
  <c r="I666"/>
  <c r="A666"/>
  <c r="G666"/>
  <c r="H666" s="1"/>
  <c r="B666"/>
  <c r="C666"/>
  <c r="E666"/>
  <c r="F666" s="1"/>
  <c r="J666"/>
  <c r="A1128"/>
  <c r="E1128"/>
  <c r="F1128" s="1"/>
  <c r="B1128"/>
  <c r="G1128"/>
  <c r="H1128" s="1"/>
  <c r="I1128"/>
  <c r="C1128"/>
  <c r="J1128"/>
  <c r="I3198"/>
  <c r="B3198"/>
  <c r="A3198"/>
  <c r="C3198"/>
  <c r="G3198"/>
  <c r="H3198" s="1"/>
  <c r="E3198"/>
  <c r="F3198" s="1"/>
  <c r="J3198"/>
  <c r="A1320"/>
  <c r="B1320"/>
  <c r="I1320"/>
  <c r="G1320"/>
  <c r="H1320" s="1"/>
  <c r="C1320"/>
  <c r="J1320"/>
  <c r="E1320"/>
  <c r="F1320" s="1"/>
  <c r="I1369"/>
  <c r="J1369"/>
  <c r="C1369"/>
  <c r="E1369"/>
  <c r="F1369" s="1"/>
  <c r="G1369"/>
  <c r="H1369" s="1"/>
  <c r="A1369"/>
  <c r="B1369"/>
  <c r="I1385"/>
  <c r="C1385"/>
  <c r="B1385"/>
  <c r="G1385"/>
  <c r="H1385" s="1"/>
  <c r="A1385"/>
  <c r="E1385"/>
  <c r="F1385" s="1"/>
  <c r="J1385"/>
  <c r="B3335"/>
  <c r="C3335"/>
  <c r="A3335"/>
  <c r="G3335"/>
  <c r="H3335" s="1"/>
  <c r="E3335"/>
  <c r="F3335" s="1"/>
  <c r="J3335"/>
  <c r="I3335"/>
  <c r="E1830"/>
  <c r="F1830" s="1"/>
  <c r="B1830"/>
  <c r="C1830"/>
  <c r="A1830"/>
  <c r="G1830"/>
  <c r="H1830" s="1"/>
  <c r="I1830"/>
  <c r="J1830"/>
  <c r="G1863"/>
  <c r="H1863" s="1"/>
  <c r="C1863"/>
  <c r="A1863"/>
  <c r="B1863"/>
  <c r="I1863"/>
  <c r="E1863"/>
  <c r="F1863" s="1"/>
  <c r="J1863"/>
  <c r="I998"/>
  <c r="C998"/>
  <c r="G998"/>
  <c r="H998" s="1"/>
  <c r="E998"/>
  <c r="F998" s="1"/>
  <c r="J998"/>
  <c r="A998"/>
  <c r="B998"/>
  <c r="I927"/>
  <c r="A927"/>
  <c r="G927"/>
  <c r="H927" s="1"/>
  <c r="J927"/>
  <c r="B927"/>
  <c r="E927"/>
  <c r="F927" s="1"/>
  <c r="C927"/>
  <c r="C935"/>
  <c r="E935"/>
  <c r="F935" s="1"/>
  <c r="B935"/>
  <c r="G935"/>
  <c r="H935" s="1"/>
  <c r="J935"/>
  <c r="I935"/>
  <c r="A935"/>
  <c r="C959"/>
  <c r="E959"/>
  <c r="F959" s="1"/>
  <c r="B959"/>
  <c r="A959"/>
  <c r="J959"/>
  <c r="I959"/>
  <c r="G959"/>
  <c r="H959" s="1"/>
  <c r="C967"/>
  <c r="J967"/>
  <c r="I967"/>
  <c r="G967"/>
  <c r="H967" s="1"/>
  <c r="E967"/>
  <c r="F967" s="1"/>
  <c r="B967"/>
  <c r="A967"/>
  <c r="E103"/>
  <c r="F103" s="1"/>
  <c r="G103"/>
  <c r="H103" s="1"/>
  <c r="I103"/>
  <c r="C103"/>
  <c r="A103"/>
  <c r="J103"/>
  <c r="B103"/>
  <c r="I2152"/>
  <c r="J2152"/>
  <c r="A2152"/>
  <c r="C2152"/>
  <c r="G2152"/>
  <c r="H2152" s="1"/>
  <c r="B2152"/>
  <c r="E2152"/>
  <c r="F2152" s="1"/>
  <c r="C409"/>
  <c r="G409"/>
  <c r="H409" s="1"/>
  <c r="A409"/>
  <c r="E409"/>
  <c r="F409" s="1"/>
  <c r="I409"/>
  <c r="J409"/>
  <c r="B409"/>
  <c r="C217"/>
  <c r="J217"/>
  <c r="G217"/>
  <c r="H217" s="1"/>
  <c r="B217"/>
  <c r="E217"/>
  <c r="F217" s="1"/>
  <c r="A217"/>
  <c r="I217"/>
  <c r="G2328"/>
  <c r="H2328" s="1"/>
  <c r="C2328"/>
  <c r="A2328"/>
  <c r="I2328"/>
  <c r="J2328"/>
  <c r="B2328"/>
  <c r="E2328"/>
  <c r="F2328" s="1"/>
  <c r="A2393"/>
  <c r="G2393"/>
  <c r="H2393" s="1"/>
  <c r="C2393"/>
  <c r="J2393"/>
  <c r="B2393"/>
  <c r="E2393"/>
  <c r="F2393" s="1"/>
  <c r="I2393"/>
  <c r="C2409"/>
  <c r="J2409"/>
  <c r="E2409"/>
  <c r="F2409" s="1"/>
  <c r="B2409"/>
  <c r="I2409"/>
  <c r="A2409"/>
  <c r="G2409"/>
  <c r="H2409" s="1"/>
  <c r="J665"/>
  <c r="G665"/>
  <c r="H665" s="1"/>
  <c r="B665"/>
  <c r="A665"/>
  <c r="E665"/>
  <c r="F665" s="1"/>
  <c r="C665"/>
  <c r="I665"/>
  <c r="G681"/>
  <c r="H681" s="1"/>
  <c r="C681"/>
  <c r="J681"/>
  <c r="E681"/>
  <c r="F681" s="1"/>
  <c r="B681"/>
  <c r="I681"/>
  <c r="A681"/>
  <c r="A473"/>
  <c r="C473"/>
  <c r="J473"/>
  <c r="I473"/>
  <c r="E473"/>
  <c r="F473" s="1"/>
  <c r="B473"/>
  <c r="G473"/>
  <c r="H473" s="1"/>
  <c r="I2334"/>
  <c r="A2334"/>
  <c r="J2334"/>
  <c r="C2334"/>
  <c r="B2334"/>
  <c r="E2334"/>
  <c r="F2334" s="1"/>
  <c r="G2334"/>
  <c r="H2334" s="1"/>
  <c r="B2343"/>
  <c r="C2343"/>
  <c r="G2343"/>
  <c r="H2343" s="1"/>
  <c r="A2343"/>
  <c r="J2343"/>
  <c r="E2343"/>
  <c r="F2343" s="1"/>
  <c r="I2343"/>
  <c r="A2366"/>
  <c r="J2366"/>
  <c r="G2366"/>
  <c r="H2366" s="1"/>
  <c r="E2366"/>
  <c r="F2366" s="1"/>
  <c r="I2366"/>
  <c r="B2366"/>
  <c r="C2366"/>
  <c r="I1406"/>
  <c r="C1406"/>
  <c r="A1406"/>
  <c r="B1406"/>
  <c r="J1406"/>
  <c r="E1406"/>
  <c r="F1406" s="1"/>
  <c r="G1406"/>
  <c r="H1406" s="1"/>
  <c r="G1438"/>
  <c r="H1438" s="1"/>
  <c r="J1438"/>
  <c r="A1438"/>
  <c r="B1438"/>
  <c r="I1438"/>
  <c r="C1438"/>
  <c r="E1438"/>
  <c r="F1438" s="1"/>
  <c r="E1447"/>
  <c r="F1447" s="1"/>
  <c r="C1447"/>
  <c r="B1447"/>
  <c r="I1447"/>
  <c r="A1447"/>
  <c r="G1447"/>
  <c r="H1447" s="1"/>
  <c r="J1447"/>
  <c r="A1479"/>
  <c r="G1479"/>
  <c r="H1479" s="1"/>
  <c r="E1479"/>
  <c r="F1479" s="1"/>
  <c r="C1479"/>
  <c r="J1479"/>
  <c r="B1479"/>
  <c r="I1479"/>
  <c r="A606"/>
  <c r="G606"/>
  <c r="H606" s="1"/>
  <c r="E606"/>
  <c r="F606" s="1"/>
  <c r="I606"/>
  <c r="C606"/>
  <c r="J606"/>
  <c r="B606"/>
  <c r="B614"/>
  <c r="G614"/>
  <c r="H614" s="1"/>
  <c r="E614"/>
  <c r="F614" s="1"/>
  <c r="A614"/>
  <c r="J614"/>
  <c r="C614"/>
  <c r="I614"/>
  <c r="A343"/>
  <c r="J343"/>
  <c r="G343"/>
  <c r="H343" s="1"/>
  <c r="I343"/>
  <c r="C343"/>
  <c r="E343"/>
  <c r="F343" s="1"/>
  <c r="B343"/>
  <c r="G1280"/>
  <c r="H1280" s="1"/>
  <c r="C1280"/>
  <c r="E1280"/>
  <c r="F1280" s="1"/>
  <c r="I1280"/>
  <c r="J1280"/>
  <c r="B1280"/>
  <c r="A1280"/>
  <c r="A2451"/>
  <c r="B2451"/>
  <c r="C2451"/>
  <c r="I2451"/>
  <c r="E2451"/>
  <c r="F2451" s="1"/>
  <c r="J2451"/>
  <c r="G2451"/>
  <c r="H2451" s="1"/>
  <c r="A1386"/>
  <c r="G1386"/>
  <c r="H1386" s="1"/>
  <c r="E1386"/>
  <c r="F1386" s="1"/>
  <c r="J1386"/>
  <c r="B1386"/>
  <c r="I1386"/>
  <c r="C1386"/>
  <c r="B566"/>
  <c r="C566"/>
  <c r="J566"/>
  <c r="E566"/>
  <c r="F566" s="1"/>
  <c r="A566"/>
  <c r="G566"/>
  <c r="H566" s="1"/>
  <c r="I566"/>
  <c r="G1422"/>
  <c r="H1422" s="1"/>
  <c r="B1422"/>
  <c r="J1422"/>
  <c r="I1422"/>
  <c r="A1422"/>
  <c r="C1422"/>
  <c r="E1422"/>
  <c r="F1422" s="1"/>
  <c r="G3370"/>
  <c r="H3370" s="1"/>
  <c r="B3370"/>
  <c r="E3370"/>
  <c r="F3370" s="1"/>
  <c r="C3370"/>
  <c r="J3370"/>
  <c r="I3370"/>
  <c r="A3370"/>
  <c r="I2351"/>
  <c r="A2351"/>
  <c r="G2351"/>
  <c r="H2351" s="1"/>
  <c r="J2351"/>
  <c r="C2351"/>
  <c r="E2351"/>
  <c r="F2351" s="1"/>
  <c r="B2351"/>
  <c r="J1826"/>
  <c r="C1826"/>
  <c r="E1826"/>
  <c r="F1826" s="1"/>
  <c r="A1826"/>
  <c r="B1826"/>
  <c r="G1826"/>
  <c r="H1826" s="1"/>
  <c r="I1826"/>
  <c r="G204"/>
  <c r="H204" s="1"/>
  <c r="B204"/>
  <c r="A204"/>
  <c r="C204"/>
  <c r="E204"/>
  <c r="F204" s="1"/>
  <c r="I204"/>
  <c r="J204"/>
  <c r="G1585"/>
  <c r="H1585" s="1"/>
  <c r="A1585"/>
  <c r="B1585"/>
  <c r="I1585"/>
  <c r="J1585"/>
  <c r="E1585"/>
  <c r="F1585" s="1"/>
  <c r="C1585"/>
  <c r="G3116"/>
  <c r="H3116" s="1"/>
  <c r="B3116"/>
  <c r="A3116"/>
  <c r="E3116"/>
  <c r="F3116" s="1"/>
  <c r="J3116"/>
  <c r="C3116"/>
  <c r="I3116"/>
  <c r="I3316"/>
  <c r="A3316"/>
  <c r="C3316"/>
  <c r="J3316"/>
  <c r="G3316"/>
  <c r="H3316" s="1"/>
  <c r="E3316"/>
  <c r="F3316" s="1"/>
  <c r="B3316"/>
  <c r="A730"/>
  <c r="C730"/>
  <c r="B730"/>
  <c r="G730"/>
  <c r="H730" s="1"/>
  <c r="E730"/>
  <c r="F730" s="1"/>
  <c r="J730"/>
  <c r="I730"/>
  <c r="A640"/>
  <c r="J640"/>
  <c r="C640"/>
  <c r="B640"/>
  <c r="E640"/>
  <c r="F640" s="1"/>
  <c r="I640"/>
  <c r="G640"/>
  <c r="H640" s="1"/>
  <c r="A1041"/>
  <c r="C1041"/>
  <c r="G1041"/>
  <c r="H1041" s="1"/>
  <c r="J1041"/>
  <c r="I1041"/>
  <c r="E1041"/>
  <c r="F1041" s="1"/>
  <c r="B1041"/>
  <c r="A1787"/>
  <c r="E1787"/>
  <c r="F1787" s="1"/>
  <c r="B1787"/>
  <c r="I1787"/>
  <c r="J1787"/>
  <c r="C1787"/>
  <c r="G1787"/>
  <c r="H1787" s="1"/>
  <c r="A3192"/>
  <c r="I3192"/>
  <c r="B3192"/>
  <c r="E3192"/>
  <c r="F3192" s="1"/>
  <c r="C3192"/>
  <c r="J3192"/>
  <c r="G3192"/>
  <c r="H3192" s="1"/>
  <c r="E2240"/>
  <c r="F2240" s="1"/>
  <c r="I2240"/>
  <c r="C2240"/>
  <c r="B2240"/>
  <c r="A2240"/>
  <c r="J2240"/>
  <c r="G2240"/>
  <c r="H2240" s="1"/>
  <c r="G2231"/>
  <c r="H2231" s="1"/>
  <c r="I2231"/>
  <c r="A2231"/>
  <c r="C2231"/>
  <c r="J2231"/>
  <c r="B2231"/>
  <c r="E2231"/>
  <c r="F2231" s="1"/>
  <c r="J3087"/>
  <c r="B3087"/>
  <c r="C3087"/>
  <c r="I3087"/>
  <c r="E3087"/>
  <c r="F3087" s="1"/>
  <c r="A3087"/>
  <c r="G3087"/>
  <c r="H3087" s="1"/>
  <c r="G3286"/>
  <c r="H3286" s="1"/>
  <c r="E3286"/>
  <c r="F3286" s="1"/>
  <c r="I3286"/>
  <c r="A3286"/>
  <c r="J3286"/>
  <c r="B3286"/>
  <c r="C3286"/>
  <c r="G1224"/>
  <c r="H1224" s="1"/>
  <c r="C1224"/>
  <c r="A1224"/>
  <c r="I1224"/>
  <c r="E1224"/>
  <c r="F1224" s="1"/>
  <c r="J1224"/>
  <c r="B1224"/>
  <c r="C1955"/>
  <c r="I1955"/>
  <c r="E1955"/>
  <c r="F1955" s="1"/>
  <c r="A1955"/>
  <c r="G1955"/>
  <c r="H1955" s="1"/>
  <c r="B1955"/>
  <c r="J1955"/>
  <c r="C332"/>
  <c r="I332"/>
  <c r="A332"/>
  <c r="G332"/>
  <c r="H332" s="1"/>
  <c r="B332"/>
  <c r="E332"/>
  <c r="F332" s="1"/>
  <c r="J332"/>
  <c r="J533"/>
  <c r="G533"/>
  <c r="H533" s="1"/>
  <c r="C533"/>
  <c r="B533"/>
  <c r="A533"/>
  <c r="I533"/>
  <c r="E533"/>
  <c r="F533" s="1"/>
  <c r="I3010"/>
  <c r="J3010"/>
  <c r="A3010"/>
  <c r="C3010"/>
  <c r="E3010"/>
  <c r="F3010" s="1"/>
  <c r="B3010"/>
  <c r="G3010"/>
  <c r="H3010" s="1"/>
  <c r="E2316"/>
  <c r="F2316" s="1"/>
  <c r="I2316"/>
  <c r="G2316"/>
  <c r="H2316" s="1"/>
  <c r="J2316"/>
  <c r="B2316"/>
  <c r="C2316"/>
  <c r="A2316"/>
  <c r="E2517"/>
  <c r="F2517" s="1"/>
  <c r="A2517"/>
  <c r="G2517"/>
  <c r="H2517" s="1"/>
  <c r="C2517"/>
  <c r="J2517"/>
  <c r="I2517"/>
  <c r="B2517"/>
  <c r="E59"/>
  <c r="F59" s="1"/>
  <c r="J59"/>
  <c r="A59"/>
  <c r="I59"/>
  <c r="B59"/>
  <c r="G59"/>
  <c r="H59" s="1"/>
  <c r="C59"/>
  <c r="C3244"/>
  <c r="A3244"/>
  <c r="E3244"/>
  <c r="F3244" s="1"/>
  <c r="I3244"/>
  <c r="J3244"/>
  <c r="B3244"/>
  <c r="G3244"/>
  <c r="H3244" s="1"/>
  <c r="G3444"/>
  <c r="H3444" s="1"/>
  <c r="C3444"/>
  <c r="J3444"/>
  <c r="B3444"/>
  <c r="E3444"/>
  <c r="F3444" s="1"/>
  <c r="A3444"/>
  <c r="I3444"/>
  <c r="G1601"/>
  <c r="H1601" s="1"/>
  <c r="A1601"/>
  <c r="I1601"/>
  <c r="J1601"/>
  <c r="E1601"/>
  <c r="F1601" s="1"/>
  <c r="C1601"/>
  <c r="B1601"/>
  <c r="A160"/>
  <c r="I160"/>
  <c r="E160"/>
  <c r="F160" s="1"/>
  <c r="G160"/>
  <c r="H160" s="1"/>
  <c r="C160"/>
  <c r="J160"/>
  <c r="B160"/>
  <c r="B176"/>
  <c r="C176"/>
  <c r="I176"/>
  <c r="J176"/>
  <c r="G176"/>
  <c r="H176" s="1"/>
  <c r="E176"/>
  <c r="F176" s="1"/>
  <c r="A176"/>
  <c r="E225"/>
  <c r="F225" s="1"/>
  <c r="B225"/>
  <c r="I225"/>
  <c r="G225"/>
  <c r="H225" s="1"/>
  <c r="C225"/>
  <c r="J225"/>
  <c r="A225"/>
  <c r="G240"/>
  <c r="H240" s="1"/>
  <c r="I240"/>
  <c r="E240"/>
  <c r="F240" s="1"/>
  <c r="C240"/>
  <c r="A240"/>
  <c r="J240"/>
  <c r="B240"/>
  <c r="J305"/>
  <c r="C305"/>
  <c r="B305"/>
  <c r="G305"/>
  <c r="H305" s="1"/>
  <c r="A305"/>
  <c r="I305"/>
  <c r="E305"/>
  <c r="F305" s="1"/>
  <c r="E2789"/>
  <c r="F2789" s="1"/>
  <c r="B2789"/>
  <c r="J2789"/>
  <c r="C2789"/>
  <c r="A2789"/>
  <c r="I2789"/>
  <c r="G2789"/>
  <c r="H2789" s="1"/>
  <c r="I1201"/>
  <c r="E1201"/>
  <c r="F1201" s="1"/>
  <c r="B1201"/>
  <c r="G1201"/>
  <c r="H1201" s="1"/>
  <c r="A1201"/>
  <c r="C1201"/>
  <c r="J1201"/>
  <c r="C1265"/>
  <c r="J1265"/>
  <c r="A1265"/>
  <c r="I1265"/>
  <c r="G1265"/>
  <c r="H1265" s="1"/>
  <c r="E1265"/>
  <c r="F1265" s="1"/>
  <c r="B1265"/>
  <c r="C3388"/>
  <c r="B3388"/>
  <c r="J3388"/>
  <c r="G3388"/>
  <c r="H3388" s="1"/>
  <c r="E3388"/>
  <c r="F3388" s="1"/>
  <c r="A3388"/>
  <c r="I3388"/>
  <c r="C3292"/>
  <c r="J3292"/>
  <c r="G3292"/>
  <c r="H3292" s="1"/>
  <c r="A3292"/>
  <c r="B3292"/>
  <c r="I3292"/>
  <c r="E3292"/>
  <c r="F3292" s="1"/>
  <c r="C143"/>
  <c r="B143"/>
  <c r="I143"/>
  <c r="A143"/>
  <c r="G143"/>
  <c r="H143" s="1"/>
  <c r="E143"/>
  <c r="F143" s="1"/>
  <c r="J143"/>
  <c r="J1998"/>
  <c r="E1998"/>
  <c r="F1998" s="1"/>
  <c r="A1998"/>
  <c r="I1998"/>
  <c r="G1998"/>
  <c r="H1998" s="1"/>
  <c r="B1998"/>
  <c r="C1998"/>
  <c r="I1939"/>
  <c r="J1939"/>
  <c r="C1939"/>
  <c r="B1939"/>
  <c r="E1939"/>
  <c r="F1939" s="1"/>
  <c r="G1939"/>
  <c r="H1939" s="1"/>
  <c r="A1939"/>
  <c r="E1353"/>
  <c r="F1353" s="1"/>
  <c r="G1353"/>
  <c r="H1353" s="1"/>
  <c r="B1353"/>
  <c r="A1353"/>
  <c r="C1353"/>
  <c r="J1353"/>
  <c r="I1353"/>
  <c r="C3065"/>
  <c r="E3065"/>
  <c r="F3065" s="1"/>
  <c r="B3065"/>
  <c r="I3065"/>
  <c r="J3065"/>
  <c r="A3065"/>
  <c r="G3065"/>
  <c r="H3065" s="1"/>
  <c r="G2275"/>
  <c r="H2275" s="1"/>
  <c r="A2275"/>
  <c r="J2275"/>
  <c r="I2275"/>
  <c r="C2275"/>
  <c r="E2275"/>
  <c r="F2275" s="1"/>
  <c r="B2275"/>
  <c r="G853"/>
  <c r="H853" s="1"/>
  <c r="E853"/>
  <c r="F853" s="1"/>
  <c r="I853"/>
  <c r="J853"/>
  <c r="A853"/>
  <c r="C853"/>
  <c r="B853"/>
  <c r="C250"/>
  <c r="I250"/>
  <c r="J250"/>
  <c r="G250"/>
  <c r="H250" s="1"/>
  <c r="A250"/>
  <c r="B250"/>
  <c r="E250"/>
  <c r="F250" s="1"/>
  <c r="I3437"/>
  <c r="G3437"/>
  <c r="H3437" s="1"/>
  <c r="J3437"/>
  <c r="A3437"/>
  <c r="E3437"/>
  <c r="F3437" s="1"/>
  <c r="B3437"/>
  <c r="C3437"/>
  <c r="A80"/>
  <c r="C80"/>
  <c r="I80"/>
  <c r="J80"/>
  <c r="B80"/>
  <c r="G80"/>
  <c r="H80" s="1"/>
  <c r="E80"/>
  <c r="F80" s="1"/>
  <c r="G1178"/>
  <c r="H1178" s="1"/>
  <c r="I1178"/>
  <c r="E1178"/>
  <c r="F1178" s="1"/>
  <c r="C1178"/>
  <c r="A1178"/>
  <c r="J1178"/>
  <c r="B1178"/>
  <c r="J1058"/>
  <c r="I1058"/>
  <c r="C1058"/>
  <c r="B1058"/>
  <c r="E1058"/>
  <c r="F1058" s="1"/>
  <c r="G1058"/>
  <c r="H1058" s="1"/>
  <c r="A1058"/>
  <c r="C2888"/>
  <c r="B2888"/>
  <c r="A2888"/>
  <c r="G2888"/>
  <c r="H2888" s="1"/>
  <c r="I2888"/>
  <c r="E2888"/>
  <c r="F2888" s="1"/>
  <c r="J2888"/>
  <c r="E493"/>
  <c r="F493" s="1"/>
  <c r="B493"/>
  <c r="A493"/>
  <c r="G493"/>
  <c r="H493" s="1"/>
  <c r="I493"/>
  <c r="J493"/>
  <c r="C493"/>
  <c r="B693"/>
  <c r="E693"/>
  <c r="F693" s="1"/>
  <c r="J693"/>
  <c r="C693"/>
  <c r="A693"/>
  <c r="G693"/>
  <c r="H693" s="1"/>
  <c r="I693"/>
  <c r="E3043"/>
  <c r="F3043" s="1"/>
  <c r="C3043"/>
  <c r="G3043"/>
  <c r="H3043" s="1"/>
  <c r="A3043"/>
  <c r="B3043"/>
  <c r="I3043"/>
  <c r="J3043"/>
  <c r="I2349"/>
  <c r="G2349"/>
  <c r="H2349" s="1"/>
  <c r="E2349"/>
  <c r="F2349" s="1"/>
  <c r="J2349"/>
  <c r="C2349"/>
  <c r="A2349"/>
  <c r="B2349"/>
  <c r="J3528"/>
  <c r="I3528"/>
  <c r="G3528"/>
  <c r="H3528" s="1"/>
  <c r="A3528"/>
  <c r="E3528"/>
  <c r="F3528" s="1"/>
  <c r="B3528"/>
  <c r="C3528"/>
  <c r="A3149"/>
  <c r="G3149"/>
  <c r="H3149" s="1"/>
  <c r="J3149"/>
  <c r="C3149"/>
  <c r="E3149"/>
  <c r="F3149" s="1"/>
  <c r="B3149"/>
  <c r="I3149"/>
  <c r="B3348"/>
  <c r="E3348"/>
  <c r="F3348" s="1"/>
  <c r="I3348"/>
  <c r="C3348"/>
  <c r="A3348"/>
  <c r="J3348"/>
  <c r="G3348"/>
  <c r="H3348" s="1"/>
  <c r="J1019"/>
  <c r="E1019"/>
  <c r="F1019" s="1"/>
  <c r="A1019"/>
  <c r="G1019"/>
  <c r="H1019" s="1"/>
  <c r="B1019"/>
  <c r="I1019"/>
  <c r="C1019"/>
  <c r="J1648"/>
  <c r="I1648"/>
  <c r="C1648"/>
  <c r="E1648"/>
  <c r="F1648" s="1"/>
  <c r="G1648"/>
  <c r="H1648" s="1"/>
  <c r="A1648"/>
  <c r="B1648"/>
  <c r="I1947"/>
  <c r="G1947"/>
  <c r="H1947" s="1"/>
  <c r="C1947"/>
  <c r="B1947"/>
  <c r="J1947"/>
  <c r="A1947"/>
  <c r="E1947"/>
  <c r="F1947" s="1"/>
  <c r="E3512"/>
  <c r="F3512" s="1"/>
  <c r="B3512"/>
  <c r="J3512"/>
  <c r="I3512"/>
  <c r="A3512"/>
  <c r="G3512"/>
  <c r="H3512" s="1"/>
  <c r="C3512"/>
  <c r="A2875"/>
  <c r="G2875"/>
  <c r="H2875" s="1"/>
  <c r="J2875"/>
  <c r="C2875"/>
  <c r="B2875"/>
  <c r="E2875"/>
  <c r="F2875" s="1"/>
  <c r="I2875"/>
  <c r="A2592"/>
  <c r="I2592"/>
  <c r="B2592"/>
  <c r="E2592"/>
  <c r="F2592" s="1"/>
  <c r="J2592"/>
  <c r="C2592"/>
  <c r="G2592"/>
  <c r="H2592" s="1"/>
  <c r="E427"/>
  <c r="F427" s="1"/>
  <c r="A427"/>
  <c r="I427"/>
  <c r="B427"/>
  <c r="J427"/>
  <c r="C427"/>
  <c r="G427"/>
  <c r="H427" s="1"/>
  <c r="E334"/>
  <c r="F334" s="1"/>
  <c r="G334"/>
  <c r="H334" s="1"/>
  <c r="J334"/>
  <c r="A334"/>
  <c r="I334"/>
  <c r="C334"/>
  <c r="B334"/>
  <c r="C535"/>
  <c r="G535"/>
  <c r="H535" s="1"/>
  <c r="E535"/>
  <c r="F535" s="1"/>
  <c r="I535"/>
  <c r="J535"/>
  <c r="A535"/>
  <c r="B535"/>
  <c r="G2155"/>
  <c r="H2155" s="1"/>
  <c r="J2155"/>
  <c r="I2155"/>
  <c r="C2155"/>
  <c r="E2155"/>
  <c r="F2155" s="1"/>
  <c r="B2155"/>
  <c r="A2155"/>
  <c r="A1335"/>
  <c r="J1335"/>
  <c r="G1335"/>
  <c r="H1335" s="1"/>
  <c r="E1335"/>
  <c r="F1335" s="1"/>
  <c r="C1335"/>
  <c r="B1335"/>
  <c r="I1335"/>
  <c r="I3210"/>
  <c r="J3210"/>
  <c r="C3210"/>
  <c r="B3210"/>
  <c r="A3210"/>
  <c r="G3210"/>
  <c r="H3210" s="1"/>
  <c r="E3210"/>
  <c r="F3210" s="1"/>
  <c r="J2190"/>
  <c r="E2190"/>
  <c r="F2190" s="1"/>
  <c r="G2190"/>
  <c r="H2190" s="1"/>
  <c r="C2190"/>
  <c r="I2190"/>
  <c r="A2190"/>
  <c r="B2190"/>
  <c r="E690"/>
  <c r="F690" s="1"/>
  <c r="J690"/>
  <c r="C690"/>
  <c r="G690"/>
  <c r="H690" s="1"/>
  <c r="I690"/>
  <c r="A690"/>
  <c r="B690"/>
  <c r="I1619"/>
  <c r="J1619"/>
  <c r="C1619"/>
  <c r="G1619"/>
  <c r="H1619" s="1"/>
  <c r="B1619"/>
  <c r="A1619"/>
  <c r="E1619"/>
  <c r="F1619" s="1"/>
  <c r="I3347"/>
  <c r="A3347"/>
  <c r="G3347"/>
  <c r="H3347" s="1"/>
  <c r="E3347"/>
  <c r="F3347" s="1"/>
  <c r="B3347"/>
  <c r="J3347"/>
  <c r="C3347"/>
  <c r="J2848"/>
  <c r="A2848"/>
  <c r="G2848"/>
  <c r="H2848" s="1"/>
  <c r="C2848"/>
  <c r="E2848"/>
  <c r="F2848" s="1"/>
  <c r="B2848"/>
  <c r="I2848"/>
  <c r="E554"/>
  <c r="F554" s="1"/>
  <c r="B554"/>
  <c r="J554"/>
  <c r="A554"/>
  <c r="C554"/>
  <c r="G554"/>
  <c r="H554" s="1"/>
  <c r="I554"/>
  <c r="I463"/>
  <c r="A463"/>
  <c r="G463"/>
  <c r="H463" s="1"/>
  <c r="J463"/>
  <c r="B463"/>
  <c r="C463"/>
  <c r="E463"/>
  <c r="F463" s="1"/>
  <c r="J662"/>
  <c r="C662"/>
  <c r="I662"/>
  <c r="E662"/>
  <c r="F662" s="1"/>
  <c r="A662"/>
  <c r="G662"/>
  <c r="H662" s="1"/>
  <c r="B662"/>
  <c r="I3450"/>
  <c r="J3450"/>
  <c r="A3450"/>
  <c r="G3450"/>
  <c r="H3450" s="1"/>
  <c r="B3450"/>
  <c r="E3450"/>
  <c r="F3450" s="1"/>
  <c r="C3450"/>
  <c r="E302"/>
  <c r="F302" s="1"/>
  <c r="G302"/>
  <c r="H302" s="1"/>
  <c r="A302"/>
  <c r="J302"/>
  <c r="I302"/>
  <c r="B302"/>
  <c r="C302"/>
  <c r="E2251"/>
  <c r="F2251" s="1"/>
  <c r="J2251"/>
  <c r="I2251"/>
  <c r="G2251"/>
  <c r="H2251" s="1"/>
  <c r="B2251"/>
  <c r="C2251"/>
  <c r="A2251"/>
  <c r="C3566"/>
  <c r="E3566"/>
  <c r="F3566" s="1"/>
  <c r="B3566"/>
  <c r="A3566"/>
  <c r="I3566"/>
  <c r="G3566"/>
  <c r="H3566" s="1"/>
  <c r="J3566"/>
  <c r="C140"/>
  <c r="A140"/>
  <c r="B140"/>
  <c r="I140"/>
  <c r="E140"/>
  <c r="F140" s="1"/>
  <c r="G140"/>
  <c r="H140" s="1"/>
  <c r="J140"/>
  <c r="J341"/>
  <c r="E341"/>
  <c r="F341" s="1"/>
  <c r="C341"/>
  <c r="G341"/>
  <c r="H341" s="1"/>
  <c r="I341"/>
  <c r="B341"/>
  <c r="A341"/>
  <c r="I2691"/>
  <c r="B2691"/>
  <c r="G2691"/>
  <c r="H2691" s="1"/>
  <c r="C2691"/>
  <c r="J2691"/>
  <c r="A2691"/>
  <c r="E2691"/>
  <c r="F2691" s="1"/>
  <c r="C1068"/>
  <c r="J1068"/>
  <c r="A1068"/>
  <c r="I1068"/>
  <c r="G1068"/>
  <c r="H1068" s="1"/>
  <c r="B1068"/>
  <c r="E1068"/>
  <c r="F1068" s="1"/>
  <c r="C1868"/>
  <c r="A1868"/>
  <c r="I1868"/>
  <c r="G1868"/>
  <c r="H1868" s="1"/>
  <c r="E1868"/>
  <c r="F1868" s="1"/>
  <c r="B1868"/>
  <c r="J1868"/>
  <c r="E3081"/>
  <c r="F3081" s="1"/>
  <c r="A3081"/>
  <c r="B3081"/>
  <c r="C3081"/>
  <c r="I3081"/>
  <c r="J3081"/>
  <c r="G3081"/>
  <c r="H3081" s="1"/>
  <c r="B3118"/>
  <c r="C3118"/>
  <c r="G3118"/>
  <c r="H3118" s="1"/>
  <c r="E3118"/>
  <c r="F3118" s="1"/>
  <c r="J3118"/>
  <c r="I3118"/>
  <c r="A3118"/>
  <c r="B259"/>
  <c r="J259"/>
  <c r="G259"/>
  <c r="H259" s="1"/>
  <c r="C259"/>
  <c r="I259"/>
  <c r="A259"/>
  <c r="E259"/>
  <c r="F259" s="1"/>
  <c r="G888"/>
  <c r="H888" s="1"/>
  <c r="J888"/>
  <c r="E888"/>
  <c r="F888" s="1"/>
  <c r="A888"/>
  <c r="C888"/>
  <c r="B888"/>
  <c r="I888"/>
  <c r="J1288"/>
  <c r="B1288"/>
  <c r="C1288"/>
  <c r="A1288"/>
  <c r="E1288"/>
  <c r="F1288" s="1"/>
  <c r="G1288"/>
  <c r="H1288" s="1"/>
  <c r="I1288"/>
  <c r="B2016"/>
  <c r="A2016"/>
  <c r="G2016"/>
  <c r="H2016" s="1"/>
  <c r="E2016"/>
  <c r="F2016" s="1"/>
  <c r="C2016"/>
  <c r="I2016"/>
  <c r="J2016"/>
  <c r="G267"/>
  <c r="H267" s="1"/>
  <c r="I267"/>
  <c r="E267"/>
  <c r="F267" s="1"/>
  <c r="J267"/>
  <c r="B267"/>
  <c r="C267"/>
  <c r="A267"/>
  <c r="B175"/>
  <c r="J175"/>
  <c r="I175"/>
  <c r="E175"/>
  <c r="F175" s="1"/>
  <c r="A175"/>
  <c r="G175"/>
  <c r="H175" s="1"/>
  <c r="C175"/>
  <c r="E2123"/>
  <c r="F2123" s="1"/>
  <c r="J2123"/>
  <c r="C2123"/>
  <c r="G2123"/>
  <c r="H2123" s="1"/>
  <c r="B2123"/>
  <c r="I2123"/>
  <c r="A2123"/>
  <c r="I1302"/>
  <c r="C1302"/>
  <c r="A1302"/>
  <c r="B1302"/>
  <c r="J1302"/>
  <c r="E1302"/>
  <c r="F1302" s="1"/>
  <c r="G1302"/>
  <c r="H1302" s="1"/>
  <c r="I2922"/>
  <c r="A2922"/>
  <c r="J2922"/>
  <c r="C2922"/>
  <c r="E2922"/>
  <c r="F2922" s="1"/>
  <c r="B2922"/>
  <c r="G2922"/>
  <c r="H2922" s="1"/>
  <c r="A1903"/>
  <c r="C1903"/>
  <c r="G1903"/>
  <c r="H1903" s="1"/>
  <c r="I1903"/>
  <c r="E1903"/>
  <c r="F1903" s="1"/>
  <c r="B1903"/>
  <c r="J1903"/>
  <c r="G1937"/>
  <c r="H1937" s="1"/>
  <c r="B1937"/>
  <c r="A1937"/>
  <c r="C1937"/>
  <c r="E1937"/>
  <c r="F1937" s="1"/>
  <c r="I1937"/>
  <c r="J1937"/>
  <c r="C3159"/>
  <c r="B3159"/>
  <c r="A3159"/>
  <c r="E3159"/>
  <c r="F3159" s="1"/>
  <c r="J3159"/>
  <c r="I3159"/>
  <c r="G3159"/>
  <c r="H3159" s="1"/>
  <c r="E568"/>
  <c r="F568" s="1"/>
  <c r="B568"/>
  <c r="I568"/>
  <c r="G568"/>
  <c r="H568" s="1"/>
  <c r="A568"/>
  <c r="J568"/>
  <c r="C568"/>
  <c r="A968"/>
  <c r="J968"/>
  <c r="G968"/>
  <c r="H968" s="1"/>
  <c r="B968"/>
  <c r="E968"/>
  <c r="F968" s="1"/>
  <c r="I968"/>
  <c r="C968"/>
  <c r="E1027"/>
  <c r="F1027" s="1"/>
  <c r="J1027"/>
  <c r="C1027"/>
  <c r="A1027"/>
  <c r="B1027"/>
  <c r="I1027"/>
  <c r="G1027"/>
  <c r="H1027" s="1"/>
  <c r="E3560"/>
  <c r="F3560" s="1"/>
  <c r="B3560"/>
  <c r="J3560"/>
  <c r="C3560"/>
  <c r="G3560"/>
  <c r="H3560" s="1"/>
  <c r="I3560"/>
  <c r="A3560"/>
  <c r="G1659"/>
  <c r="H1659" s="1"/>
  <c r="C1659"/>
  <c r="I1659"/>
  <c r="E1659"/>
  <c r="F1659" s="1"/>
  <c r="J1659"/>
  <c r="A1659"/>
  <c r="B1659"/>
  <c r="I3515"/>
  <c r="E3515"/>
  <c r="F3515" s="1"/>
  <c r="A3515"/>
  <c r="J3515"/>
  <c r="G3515"/>
  <c r="H3515" s="1"/>
  <c r="C3515"/>
  <c r="B3515"/>
  <c r="E1523"/>
  <c r="F1523" s="1"/>
  <c r="C1523"/>
  <c r="A1523"/>
  <c r="G1523"/>
  <c r="H1523" s="1"/>
  <c r="I1523"/>
  <c r="B1523"/>
  <c r="J1523"/>
  <c r="B2323"/>
  <c r="E2323"/>
  <c r="F2323" s="1"/>
  <c r="I2323"/>
  <c r="J2323"/>
  <c r="A2323"/>
  <c r="C2323"/>
  <c r="G2323"/>
  <c r="H2323" s="1"/>
  <c r="C3378"/>
  <c r="B3378"/>
  <c r="G3378"/>
  <c r="H3378" s="1"/>
  <c r="A3378"/>
  <c r="E3378"/>
  <c r="F3378" s="1"/>
  <c r="J3378"/>
  <c r="I3378"/>
  <c r="G2656"/>
  <c r="H2656" s="1"/>
  <c r="J2656"/>
  <c r="A2656"/>
  <c r="E2656"/>
  <c r="F2656" s="1"/>
  <c r="B2656"/>
  <c r="I2656"/>
  <c r="C2656"/>
  <c r="A458"/>
  <c r="B458"/>
  <c r="E458"/>
  <c r="F458" s="1"/>
  <c r="J458"/>
  <c r="C458"/>
  <c r="I458"/>
  <c r="G458"/>
  <c r="H458" s="1"/>
  <c r="C2352"/>
  <c r="G2352"/>
  <c r="H2352" s="1"/>
  <c r="J2352"/>
  <c r="A2352"/>
  <c r="I2352"/>
  <c r="B2352"/>
  <c r="E2352"/>
  <c r="F2352" s="1"/>
  <c r="I434"/>
  <c r="J434"/>
  <c r="A434"/>
  <c r="B434"/>
  <c r="E434"/>
  <c r="F434" s="1"/>
  <c r="C434"/>
  <c r="G434"/>
  <c r="H434" s="1"/>
  <c r="J3355"/>
  <c r="C3355"/>
  <c r="E3355"/>
  <c r="F3355" s="1"/>
  <c r="B3355"/>
  <c r="A3355"/>
  <c r="I3355"/>
  <c r="G3355"/>
  <c r="H3355" s="1"/>
  <c r="E1363"/>
  <c r="F1363" s="1"/>
  <c r="I1363"/>
  <c r="A1363"/>
  <c r="C1363"/>
  <c r="J1363"/>
  <c r="B1363"/>
  <c r="G1363"/>
  <c r="H1363" s="1"/>
  <c r="J3091"/>
  <c r="B3091"/>
  <c r="E3091"/>
  <c r="F3091" s="1"/>
  <c r="A3091"/>
  <c r="C3091"/>
  <c r="I3091"/>
  <c r="G3091"/>
  <c r="H3091" s="1"/>
  <c r="I298"/>
  <c r="B298"/>
  <c r="C298"/>
  <c r="J298"/>
  <c r="E298"/>
  <c r="F298" s="1"/>
  <c r="A298"/>
  <c r="G298"/>
  <c r="H298" s="1"/>
  <c r="I3562"/>
  <c r="C3562"/>
  <c r="B3562"/>
  <c r="A3562"/>
  <c r="E3562"/>
  <c r="F3562" s="1"/>
  <c r="J3562"/>
  <c r="G3562"/>
  <c r="H3562" s="1"/>
  <c r="C2543"/>
  <c r="E2543"/>
  <c r="F2543" s="1"/>
  <c r="B2543"/>
  <c r="I2543"/>
  <c r="A2543"/>
  <c r="G2543"/>
  <c r="H2543" s="1"/>
  <c r="J2543"/>
  <c r="I3225"/>
  <c r="G3225"/>
  <c r="H3225" s="1"/>
  <c r="C3225"/>
  <c r="B3225"/>
  <c r="J3225"/>
  <c r="A3225"/>
  <c r="E3225"/>
  <c r="F3225" s="1"/>
  <c r="C392"/>
  <c r="J392"/>
  <c r="G392"/>
  <c r="H392" s="1"/>
  <c r="B392"/>
  <c r="A392"/>
  <c r="I392"/>
  <c r="E392"/>
  <c r="F392" s="1"/>
  <c r="G1848"/>
  <c r="H1848" s="1"/>
  <c r="I1848"/>
  <c r="J1848"/>
  <c r="A1848"/>
  <c r="E1848"/>
  <c r="F1848" s="1"/>
  <c r="B1848"/>
  <c r="C1848"/>
  <c r="A1667"/>
  <c r="B1667"/>
  <c r="I1667"/>
  <c r="C1667"/>
  <c r="J1667"/>
  <c r="G1667"/>
  <c r="H1667" s="1"/>
  <c r="E1667"/>
  <c r="F1667" s="1"/>
  <c r="E245"/>
  <c r="F245" s="1"/>
  <c r="J245"/>
  <c r="G245"/>
  <c r="H245" s="1"/>
  <c r="B245"/>
  <c r="A245"/>
  <c r="C245"/>
  <c r="I245"/>
  <c r="J1045"/>
  <c r="A1045"/>
  <c r="I1045"/>
  <c r="G1045"/>
  <c r="H1045" s="1"/>
  <c r="C1045"/>
  <c r="E1045"/>
  <c r="F1045" s="1"/>
  <c r="B1045"/>
  <c r="I1901"/>
  <c r="B1901"/>
  <c r="A1901"/>
  <c r="E1901"/>
  <c r="F1901" s="1"/>
  <c r="C1901"/>
  <c r="J1901"/>
  <c r="G1901"/>
  <c r="H1901" s="1"/>
  <c r="I2101"/>
  <c r="G2101"/>
  <c r="H2101" s="1"/>
  <c r="E2101"/>
  <c r="F2101" s="1"/>
  <c r="C2101"/>
  <c r="J2101"/>
  <c r="A2101"/>
  <c r="B2101"/>
  <c r="I2829"/>
  <c r="E2829"/>
  <c r="F2829" s="1"/>
  <c r="B2829"/>
  <c r="C2829"/>
  <c r="A2829"/>
  <c r="G2829"/>
  <c r="H2829" s="1"/>
  <c r="J2829"/>
  <c r="A3028"/>
  <c r="I3028"/>
  <c r="G3028"/>
  <c r="H3028" s="1"/>
  <c r="C3028"/>
  <c r="E3028"/>
  <c r="F3028" s="1"/>
  <c r="B3028"/>
  <c r="J3028"/>
  <c r="I2640"/>
  <c r="C2640"/>
  <c r="A2640"/>
  <c r="J2640"/>
  <c r="B2640"/>
  <c r="E2640"/>
  <c r="F2640" s="1"/>
  <c r="G2640"/>
  <c r="H2640" s="1"/>
  <c r="A3310"/>
  <c r="B3310"/>
  <c r="G3310"/>
  <c r="H3310" s="1"/>
  <c r="C3310"/>
  <c r="E3310"/>
  <c r="F3310" s="1"/>
  <c r="I3310"/>
  <c r="J3310"/>
  <c r="G578"/>
  <c r="H578" s="1"/>
  <c r="I578"/>
  <c r="E578"/>
  <c r="F578" s="1"/>
  <c r="C578"/>
  <c r="B578"/>
  <c r="A578"/>
  <c r="J578"/>
  <c r="C1528"/>
  <c r="E1528"/>
  <c r="F1528" s="1"/>
  <c r="G1528"/>
  <c r="H1528" s="1"/>
  <c r="B1528"/>
  <c r="I1528"/>
  <c r="A1528"/>
  <c r="J1528"/>
  <c r="J1929"/>
  <c r="C1929"/>
  <c r="A1929"/>
  <c r="I1929"/>
  <c r="E1929"/>
  <c r="F1929" s="1"/>
  <c r="G1929"/>
  <c r="H1929" s="1"/>
  <c r="B1929"/>
  <c r="E3376"/>
  <c r="F3376" s="1"/>
  <c r="A3376"/>
  <c r="G3376"/>
  <c r="H3376" s="1"/>
  <c r="J3376"/>
  <c r="C3376"/>
  <c r="I3376"/>
  <c r="B3376"/>
  <c r="C84"/>
  <c r="E84"/>
  <c r="F84" s="1"/>
  <c r="A84"/>
  <c r="G84"/>
  <c r="H84" s="1"/>
  <c r="J84"/>
  <c r="I84"/>
  <c r="B84"/>
  <c r="C2434"/>
  <c r="I2434"/>
  <c r="J2434"/>
  <c r="G2434"/>
  <c r="H2434" s="1"/>
  <c r="B2434"/>
  <c r="E2434"/>
  <c r="F2434" s="1"/>
  <c r="A2434"/>
  <c r="C2561"/>
  <c r="G2561"/>
  <c r="H2561" s="1"/>
  <c r="B2561"/>
  <c r="J2561"/>
  <c r="I2561"/>
  <c r="E2561"/>
  <c r="F2561" s="1"/>
  <c r="A2561"/>
  <c r="A3597"/>
  <c r="G3597"/>
  <c r="H3597" s="1"/>
  <c r="E3597"/>
  <c r="F3597" s="1"/>
  <c r="J3597"/>
  <c r="I3597"/>
  <c r="C3597"/>
  <c r="B3597"/>
  <c r="B400"/>
  <c r="J400"/>
  <c r="I400"/>
  <c r="G400"/>
  <c r="H400" s="1"/>
  <c r="E400"/>
  <c r="F400" s="1"/>
  <c r="A400"/>
  <c r="C400"/>
  <c r="A1338"/>
  <c r="I1338"/>
  <c r="B1338"/>
  <c r="G1338"/>
  <c r="H1338" s="1"/>
  <c r="C1338"/>
  <c r="E1338"/>
  <c r="F1338" s="1"/>
  <c r="J1338"/>
  <c r="J62"/>
  <c r="A62"/>
  <c r="I62"/>
  <c r="G62"/>
  <c r="H62" s="1"/>
  <c r="E62"/>
  <c r="F62" s="1"/>
  <c r="C62"/>
  <c r="B62"/>
  <c r="J71"/>
  <c r="I71"/>
  <c r="B71"/>
  <c r="G71"/>
  <c r="H71" s="1"/>
  <c r="C71"/>
  <c r="E71"/>
  <c r="F71" s="1"/>
  <c r="A71"/>
  <c r="I542"/>
  <c r="C542"/>
  <c r="A542"/>
  <c r="J542"/>
  <c r="B542"/>
  <c r="E542"/>
  <c r="F542" s="1"/>
  <c r="G542"/>
  <c r="H542" s="1"/>
  <c r="B671"/>
  <c r="G671"/>
  <c r="H671" s="1"/>
  <c r="E671"/>
  <c r="F671" s="1"/>
  <c r="A671"/>
  <c r="J671"/>
  <c r="C671"/>
  <c r="I671"/>
  <c r="A678"/>
  <c r="C678"/>
  <c r="J678"/>
  <c r="E678"/>
  <c r="F678" s="1"/>
  <c r="B678"/>
  <c r="I678"/>
  <c r="G678"/>
  <c r="H678" s="1"/>
  <c r="A702"/>
  <c r="J702"/>
  <c r="G702"/>
  <c r="H702" s="1"/>
  <c r="E702"/>
  <c r="F702" s="1"/>
  <c r="I702"/>
  <c r="C702"/>
  <c r="B702"/>
  <c r="J710"/>
  <c r="B710"/>
  <c r="C710"/>
  <c r="E710"/>
  <c r="F710" s="1"/>
  <c r="G710"/>
  <c r="H710" s="1"/>
  <c r="I710"/>
  <c r="A710"/>
  <c r="C3295"/>
  <c r="B3295"/>
  <c r="A3295"/>
  <c r="J3295"/>
  <c r="G3295"/>
  <c r="H3295" s="1"/>
  <c r="E3295"/>
  <c r="F3295" s="1"/>
  <c r="I3295"/>
  <c r="A3303"/>
  <c r="G3303"/>
  <c r="H3303" s="1"/>
  <c r="J3303"/>
  <c r="E3303"/>
  <c r="F3303" s="1"/>
  <c r="B3303"/>
  <c r="I3303"/>
  <c r="C3303"/>
  <c r="C3206"/>
  <c r="B3206"/>
  <c r="I3206"/>
  <c r="G3206"/>
  <c r="H3206" s="1"/>
  <c r="E3206"/>
  <c r="F3206" s="1"/>
  <c r="A3206"/>
  <c r="J3206"/>
  <c r="B1305"/>
  <c r="J1305"/>
  <c r="G1305"/>
  <c r="H1305" s="1"/>
  <c r="E1305"/>
  <c r="F1305" s="1"/>
  <c r="C1305"/>
  <c r="I1305"/>
  <c r="A1305"/>
  <c r="I3423"/>
  <c r="E3423"/>
  <c r="F3423" s="1"/>
  <c r="B3423"/>
  <c r="J3423"/>
  <c r="C3423"/>
  <c r="A3423"/>
  <c r="G3423"/>
  <c r="H3423" s="1"/>
  <c r="E3431"/>
  <c r="F3431" s="1"/>
  <c r="J3431"/>
  <c r="G3431"/>
  <c r="H3431" s="1"/>
  <c r="I3431"/>
  <c r="B3431"/>
  <c r="A3431"/>
  <c r="C3431"/>
  <c r="G3327"/>
  <c r="H3327" s="1"/>
  <c r="J3327"/>
  <c r="C3327"/>
  <c r="A3327"/>
  <c r="E3327"/>
  <c r="F3327" s="1"/>
  <c r="B3327"/>
  <c r="I3327"/>
  <c r="E1822"/>
  <c r="F1822" s="1"/>
  <c r="B1822"/>
  <c r="G1822"/>
  <c r="H1822" s="1"/>
  <c r="J1822"/>
  <c r="C1822"/>
  <c r="A1822"/>
  <c r="I1822"/>
  <c r="G1855"/>
  <c r="H1855" s="1"/>
  <c r="E1855"/>
  <c r="F1855" s="1"/>
  <c r="B1855"/>
  <c r="I1855"/>
  <c r="J1855"/>
  <c r="A1855"/>
  <c r="C1855"/>
  <c r="I991"/>
  <c r="G991"/>
  <c r="H991" s="1"/>
  <c r="E991"/>
  <c r="F991" s="1"/>
  <c r="B991"/>
  <c r="A991"/>
  <c r="C991"/>
  <c r="J991"/>
  <c r="A895"/>
  <c r="B895"/>
  <c r="J895"/>
  <c r="E895"/>
  <c r="F895" s="1"/>
  <c r="G895"/>
  <c r="H895" s="1"/>
  <c r="I895"/>
  <c r="C895"/>
  <c r="B902"/>
  <c r="I902"/>
  <c r="C902"/>
  <c r="E902"/>
  <c r="F902" s="1"/>
  <c r="J902"/>
  <c r="G902"/>
  <c r="H902" s="1"/>
  <c r="A902"/>
  <c r="G95"/>
  <c r="H95" s="1"/>
  <c r="I95"/>
  <c r="J95"/>
  <c r="B95"/>
  <c r="E95"/>
  <c r="F95" s="1"/>
  <c r="C95"/>
  <c r="A95"/>
  <c r="I7"/>
  <c r="B7"/>
  <c r="A7"/>
  <c r="E7"/>
  <c r="F7" s="1"/>
  <c r="J7"/>
  <c r="G7"/>
  <c r="H7" s="1"/>
  <c r="C7"/>
  <c r="I2081"/>
  <c r="C2081"/>
  <c r="J2081"/>
  <c r="E2081"/>
  <c r="F2081" s="1"/>
  <c r="B2081"/>
  <c r="G2081"/>
  <c r="H2081" s="1"/>
  <c r="A2081"/>
  <c r="J2096"/>
  <c r="C2096"/>
  <c r="B2096"/>
  <c r="I2096"/>
  <c r="G2096"/>
  <c r="H2096" s="1"/>
  <c r="E2096"/>
  <c r="F2096" s="1"/>
  <c r="A2096"/>
  <c r="B2137"/>
  <c r="E2137"/>
  <c r="F2137" s="1"/>
  <c r="I2137"/>
  <c r="J2137"/>
  <c r="G2137"/>
  <c r="H2137" s="1"/>
  <c r="C2137"/>
  <c r="A2137"/>
  <c r="E424"/>
  <c r="F424" s="1"/>
  <c r="I424"/>
  <c r="G424"/>
  <c r="H424" s="1"/>
  <c r="J424"/>
  <c r="B424"/>
  <c r="C424"/>
  <c r="A424"/>
  <c r="B232"/>
  <c r="G232"/>
  <c r="H232" s="1"/>
  <c r="I232"/>
  <c r="E232"/>
  <c r="F232" s="1"/>
  <c r="C232"/>
  <c r="A232"/>
  <c r="J232"/>
  <c r="C2344"/>
  <c r="A2344"/>
  <c r="I2344"/>
  <c r="E2344"/>
  <c r="F2344" s="1"/>
  <c r="G2344"/>
  <c r="H2344" s="1"/>
  <c r="J2344"/>
  <c r="B2344"/>
  <c r="C488"/>
  <c r="I488"/>
  <c r="G488"/>
  <c r="H488" s="1"/>
  <c r="E488"/>
  <c r="F488" s="1"/>
  <c r="J488"/>
  <c r="B488"/>
  <c r="A488"/>
  <c r="G2374"/>
  <c r="H2374" s="1"/>
  <c r="B2374"/>
  <c r="E2374"/>
  <c r="F2374" s="1"/>
  <c r="I2374"/>
  <c r="J2374"/>
  <c r="A2374"/>
  <c r="C2374"/>
  <c r="E1503"/>
  <c r="F1503" s="1"/>
  <c r="I1503"/>
  <c r="C1503"/>
  <c r="A1503"/>
  <c r="J1503"/>
  <c r="G1503"/>
  <c r="H1503" s="1"/>
  <c r="B1503"/>
  <c r="B1511"/>
  <c r="I1511"/>
  <c r="G1511"/>
  <c r="H1511" s="1"/>
  <c r="J1511"/>
  <c r="C1511"/>
  <c r="E1511"/>
  <c r="F1511" s="1"/>
  <c r="A1511"/>
  <c r="A1414"/>
  <c r="J1414"/>
  <c r="I1414"/>
  <c r="G1414"/>
  <c r="H1414" s="1"/>
  <c r="C1414"/>
  <c r="E1414"/>
  <c r="F1414" s="1"/>
  <c r="B1414"/>
  <c r="G1471"/>
  <c r="H1471" s="1"/>
  <c r="B1471"/>
  <c r="E1471"/>
  <c r="F1471" s="1"/>
  <c r="I1471"/>
  <c r="C1471"/>
  <c r="J1471"/>
  <c r="A1471"/>
  <c r="B511"/>
  <c r="A511"/>
  <c r="C511"/>
  <c r="G511"/>
  <c r="H511" s="1"/>
  <c r="I511"/>
  <c r="J511"/>
  <c r="E511"/>
  <c r="F511" s="1"/>
  <c r="B519"/>
  <c r="A519"/>
  <c r="E519"/>
  <c r="F519" s="1"/>
  <c r="G519"/>
  <c r="H519" s="1"/>
  <c r="I519"/>
  <c r="J519"/>
  <c r="C519"/>
  <c r="G1071"/>
  <c r="H1071" s="1"/>
  <c r="I1071"/>
  <c r="B1071"/>
  <c r="A1071"/>
  <c r="C1071"/>
  <c r="E1071"/>
  <c r="F1071" s="1"/>
  <c r="J1071"/>
  <c r="G3018"/>
  <c r="H3018" s="1"/>
  <c r="C3018"/>
  <c r="J3018"/>
  <c r="I3018"/>
  <c r="B3018"/>
  <c r="E3018"/>
  <c r="F3018" s="1"/>
  <c r="A3018"/>
  <c r="B2199"/>
  <c r="C2199"/>
  <c r="E2199"/>
  <c r="F2199" s="1"/>
  <c r="G2199"/>
  <c r="H2199" s="1"/>
  <c r="I2199"/>
  <c r="A2199"/>
  <c r="J2199"/>
  <c r="B1314"/>
  <c r="J1314"/>
  <c r="G1314"/>
  <c r="H1314" s="1"/>
  <c r="A1314"/>
  <c r="I1314"/>
  <c r="C1314"/>
  <c r="E1314"/>
  <c r="F1314" s="1"/>
  <c r="G2739"/>
  <c r="H2739" s="1"/>
  <c r="C2739"/>
  <c r="J2739"/>
  <c r="A2739"/>
  <c r="E2739"/>
  <c r="F2739" s="1"/>
  <c r="I2739"/>
  <c r="B2739"/>
  <c r="G3240"/>
  <c r="H3240" s="1"/>
  <c r="B3240"/>
  <c r="C3240"/>
  <c r="E3240"/>
  <c r="F3240" s="1"/>
  <c r="I3240"/>
  <c r="J3240"/>
  <c r="A3240"/>
  <c r="C619"/>
  <c r="I619"/>
  <c r="B619"/>
  <c r="A619"/>
  <c r="G619"/>
  <c r="H619" s="1"/>
  <c r="J619"/>
  <c r="E619"/>
  <c r="F619" s="1"/>
  <c r="B1675"/>
  <c r="A1675"/>
  <c r="G1675"/>
  <c r="H1675" s="1"/>
  <c r="C1675"/>
  <c r="I1675"/>
  <c r="J1675"/>
  <c r="E1675"/>
  <c r="F1675" s="1"/>
  <c r="E654"/>
  <c r="F654" s="1"/>
  <c r="C654"/>
  <c r="G654"/>
  <c r="H654" s="1"/>
  <c r="J654"/>
  <c r="B654"/>
  <c r="I654"/>
  <c r="A654"/>
  <c r="J854"/>
  <c r="I854"/>
  <c r="E854"/>
  <c r="F854" s="1"/>
  <c r="C854"/>
  <c r="A854"/>
  <c r="B854"/>
  <c r="G854"/>
  <c r="H854" s="1"/>
  <c r="A2602"/>
  <c r="J2602"/>
  <c r="I2602"/>
  <c r="B2602"/>
  <c r="E2602"/>
  <c r="F2602" s="1"/>
  <c r="C2602"/>
  <c r="G2602"/>
  <c r="H2602" s="1"/>
  <c r="E1582"/>
  <c r="F1582" s="1"/>
  <c r="B1582"/>
  <c r="A1582"/>
  <c r="I1582"/>
  <c r="C1582"/>
  <c r="J1582"/>
  <c r="G1582"/>
  <c r="H1582" s="1"/>
  <c r="C1782"/>
  <c r="I1782"/>
  <c r="G1782"/>
  <c r="H1782" s="1"/>
  <c r="B1782"/>
  <c r="J1782"/>
  <c r="A1782"/>
  <c r="E1782"/>
  <c r="F1782" s="1"/>
  <c r="I3530"/>
  <c r="G3530"/>
  <c r="H3530" s="1"/>
  <c r="E3530"/>
  <c r="F3530" s="1"/>
  <c r="B3530"/>
  <c r="A3530"/>
  <c r="J3530"/>
  <c r="C3530"/>
  <c r="G2510"/>
  <c r="H2510" s="1"/>
  <c r="J2510"/>
  <c r="A2510"/>
  <c r="C2510"/>
  <c r="E2510"/>
  <c r="F2510" s="1"/>
  <c r="B2510"/>
  <c r="I2510"/>
  <c r="C2711"/>
  <c r="I2711"/>
  <c r="B2711"/>
  <c r="J2711"/>
  <c r="A2711"/>
  <c r="G2711"/>
  <c r="H2711" s="1"/>
  <c r="E2711"/>
  <c r="F2711" s="1"/>
  <c r="G3507"/>
  <c r="H3507" s="1"/>
  <c r="E3507"/>
  <c r="F3507" s="1"/>
  <c r="A3507"/>
  <c r="C3507"/>
  <c r="J3507"/>
  <c r="B3507"/>
  <c r="I3507"/>
  <c r="C2913"/>
  <c r="B2913"/>
  <c r="I2913"/>
  <c r="G2913"/>
  <c r="H2913" s="1"/>
  <c r="J2913"/>
  <c r="A2913"/>
  <c r="E2913"/>
  <c r="F2913" s="1"/>
  <c r="B586"/>
  <c r="G586"/>
  <c r="H586" s="1"/>
  <c r="I586"/>
  <c r="C586"/>
  <c r="J586"/>
  <c r="A586"/>
  <c r="E586"/>
  <c r="F586" s="1"/>
  <c r="C366"/>
  <c r="A366"/>
  <c r="I366"/>
  <c r="J366"/>
  <c r="E366"/>
  <c r="F366" s="1"/>
  <c r="G366"/>
  <c r="H366" s="1"/>
  <c r="B366"/>
  <c r="J2442"/>
  <c r="G2442"/>
  <c r="H2442" s="1"/>
  <c r="A2442"/>
  <c r="B2442"/>
  <c r="I2442"/>
  <c r="C2442"/>
  <c r="E2442"/>
  <c r="F2442" s="1"/>
  <c r="C1623"/>
  <c r="A1623"/>
  <c r="B1623"/>
  <c r="G1623"/>
  <c r="H1623" s="1"/>
  <c r="I1623"/>
  <c r="J1623"/>
  <c r="E1623"/>
  <c r="F1623" s="1"/>
  <c r="I2551"/>
  <c r="C2551"/>
  <c r="A2551"/>
  <c r="B2551"/>
  <c r="J2551"/>
  <c r="E2551"/>
  <c r="F2551" s="1"/>
  <c r="G2551"/>
  <c r="H2551" s="1"/>
  <c r="A2577"/>
  <c r="E2577"/>
  <c r="F2577" s="1"/>
  <c r="C2577"/>
  <c r="I2577"/>
  <c r="B2577"/>
  <c r="G2577"/>
  <c r="H2577" s="1"/>
  <c r="J2577"/>
  <c r="G3279"/>
  <c r="H3279" s="1"/>
  <c r="I3279"/>
  <c r="C3279"/>
  <c r="E3279"/>
  <c r="F3279" s="1"/>
  <c r="J3279"/>
  <c r="A3279"/>
  <c r="B3279"/>
  <c r="E3478"/>
  <c r="F3478" s="1"/>
  <c r="J3478"/>
  <c r="B3478"/>
  <c r="C3478"/>
  <c r="G3478"/>
  <c r="H3478" s="1"/>
  <c r="A3478"/>
  <c r="I3478"/>
  <c r="G404"/>
  <c r="H404" s="1"/>
  <c r="B404"/>
  <c r="J404"/>
  <c r="C404"/>
  <c r="A404"/>
  <c r="I404"/>
  <c r="E404"/>
  <c r="F404" s="1"/>
  <c r="G2883"/>
  <c r="H2883" s="1"/>
  <c r="A2883"/>
  <c r="I2883"/>
  <c r="J2883"/>
  <c r="C2883"/>
  <c r="B2883"/>
  <c r="E2883"/>
  <c r="F2883" s="1"/>
  <c r="B1261"/>
  <c r="A1261"/>
  <c r="C1261"/>
  <c r="G1261"/>
  <c r="H1261" s="1"/>
  <c r="E1261"/>
  <c r="F1261" s="1"/>
  <c r="J1261"/>
  <c r="I1261"/>
  <c r="J1461"/>
  <c r="A1461"/>
  <c r="B1461"/>
  <c r="G1461"/>
  <c r="H1461" s="1"/>
  <c r="I1461"/>
  <c r="E1461"/>
  <c r="F1461" s="1"/>
  <c r="C1461"/>
  <c r="C2188"/>
  <c r="J2188"/>
  <c r="I2188"/>
  <c r="B2188"/>
  <c r="A2188"/>
  <c r="G2188"/>
  <c r="H2188" s="1"/>
  <c r="E2188"/>
  <c r="F2188" s="1"/>
  <c r="C2389"/>
  <c r="E2389"/>
  <c r="F2389" s="1"/>
  <c r="A2389"/>
  <c r="B2389"/>
  <c r="G2389"/>
  <c r="H2389" s="1"/>
  <c r="I2389"/>
  <c r="J2389"/>
  <c r="I3464"/>
  <c r="G3464"/>
  <c r="H3464" s="1"/>
  <c r="C3464"/>
  <c r="B3464"/>
  <c r="A3464"/>
  <c r="E3464"/>
  <c r="F3464" s="1"/>
  <c r="J3464"/>
  <c r="J3419"/>
  <c r="A3419"/>
  <c r="C3419"/>
  <c r="B3419"/>
  <c r="G3419"/>
  <c r="H3419" s="1"/>
  <c r="I3419"/>
  <c r="E3419"/>
  <c r="F3419" s="1"/>
  <c r="I2031"/>
  <c r="E2031"/>
  <c r="F2031" s="1"/>
  <c r="G2031"/>
  <c r="H2031" s="1"/>
  <c r="B2031"/>
  <c r="J2031"/>
  <c r="A2031"/>
  <c r="C2031"/>
  <c r="G2193"/>
  <c r="H2193" s="1"/>
  <c r="C2193"/>
  <c r="I2193"/>
  <c r="E2193"/>
  <c r="F2193" s="1"/>
  <c r="B2193"/>
  <c r="J2193"/>
  <c r="A2193"/>
  <c r="B227"/>
  <c r="J227"/>
  <c r="A227"/>
  <c r="C227"/>
  <c r="G227"/>
  <c r="H227" s="1"/>
  <c r="E227"/>
  <c r="F227" s="1"/>
  <c r="I227"/>
  <c r="I824"/>
  <c r="E824"/>
  <c r="F824" s="1"/>
  <c r="C824"/>
  <c r="A824"/>
  <c r="B824"/>
  <c r="J824"/>
  <c r="G824"/>
  <c r="H824" s="1"/>
  <c r="J1155"/>
  <c r="A1155"/>
  <c r="C1155"/>
  <c r="G1155"/>
  <c r="H1155" s="1"/>
  <c r="E1155"/>
  <c r="F1155" s="1"/>
  <c r="I1155"/>
  <c r="B1155"/>
  <c r="J2680"/>
  <c r="G2680"/>
  <c r="H2680" s="1"/>
  <c r="I2680"/>
  <c r="E2680"/>
  <c r="F2680" s="1"/>
  <c r="B2680"/>
  <c r="A2680"/>
  <c r="C2680"/>
  <c r="E3072"/>
  <c r="F3072" s="1"/>
  <c r="I3072"/>
  <c r="J3072"/>
  <c r="A3072"/>
  <c r="G3072"/>
  <c r="H3072" s="1"/>
  <c r="B3072"/>
  <c r="C3072"/>
  <c r="G1389"/>
  <c r="H1389" s="1"/>
  <c r="B1389"/>
  <c r="E1389"/>
  <c r="F1389" s="1"/>
  <c r="C1389"/>
  <c r="A1389"/>
  <c r="I1389"/>
  <c r="J1389"/>
  <c r="C1589"/>
  <c r="G1589"/>
  <c r="H1589" s="1"/>
  <c r="E1589"/>
  <c r="F1589" s="1"/>
  <c r="A1589"/>
  <c r="I1589"/>
  <c r="J1589"/>
  <c r="B1589"/>
  <c r="C1857"/>
  <c r="A1857"/>
  <c r="B1857"/>
  <c r="I1857"/>
  <c r="G1857"/>
  <c r="H1857" s="1"/>
  <c r="J1857"/>
  <c r="E1857"/>
  <c r="F1857" s="1"/>
  <c r="A2799"/>
  <c r="I2799"/>
  <c r="J2799"/>
  <c r="B2799"/>
  <c r="E2799"/>
  <c r="F2799" s="1"/>
  <c r="G2799"/>
  <c r="H2799" s="1"/>
  <c r="C2799"/>
  <c r="A2999"/>
  <c r="J2999"/>
  <c r="B2999"/>
  <c r="G2999"/>
  <c r="H2999" s="1"/>
  <c r="E2999"/>
  <c r="F2999" s="1"/>
  <c r="C2999"/>
  <c r="I2999"/>
  <c r="B66"/>
  <c r="E66"/>
  <c r="F66" s="1"/>
  <c r="A66"/>
  <c r="G66"/>
  <c r="H66" s="1"/>
  <c r="I66"/>
  <c r="J66"/>
  <c r="C66"/>
  <c r="C505"/>
  <c r="I505"/>
  <c r="A505"/>
  <c r="E505"/>
  <c r="F505" s="1"/>
  <c r="B505"/>
  <c r="G505"/>
  <c r="H505" s="1"/>
  <c r="J505"/>
  <c r="J905"/>
  <c r="I905"/>
  <c r="E905"/>
  <c r="F905" s="1"/>
  <c r="B905"/>
  <c r="A905"/>
  <c r="G905"/>
  <c r="H905" s="1"/>
  <c r="C905"/>
  <c r="I995"/>
  <c r="C995"/>
  <c r="A995"/>
  <c r="G995"/>
  <c r="H995" s="1"/>
  <c r="E995"/>
  <c r="F995" s="1"/>
  <c r="J995"/>
  <c r="B995"/>
  <c r="J300"/>
  <c r="C300"/>
  <c r="E300"/>
  <c r="F300" s="1"/>
  <c r="G300"/>
  <c r="H300" s="1"/>
  <c r="B300"/>
  <c r="A300"/>
  <c r="I300"/>
  <c r="I501"/>
  <c r="C501"/>
  <c r="E501"/>
  <c r="F501" s="1"/>
  <c r="G501"/>
  <c r="H501" s="1"/>
  <c r="B501"/>
  <c r="J501"/>
  <c r="A501"/>
  <c r="G1504"/>
  <c r="H1504" s="1"/>
  <c r="E1504"/>
  <c r="F1504" s="1"/>
  <c r="A1504"/>
  <c r="C1504"/>
  <c r="I1504"/>
  <c r="J1504"/>
  <c r="B1504"/>
  <c r="I2157"/>
  <c r="J2157"/>
  <c r="B2157"/>
  <c r="E2157"/>
  <c r="F2157" s="1"/>
  <c r="C2157"/>
  <c r="A2157"/>
  <c r="G2157"/>
  <c r="H2157" s="1"/>
  <c r="I3084"/>
  <c r="B3084"/>
  <c r="C3084"/>
  <c r="A3084"/>
  <c r="G3084"/>
  <c r="H3084" s="1"/>
  <c r="E3084"/>
  <c r="F3084" s="1"/>
  <c r="J3084"/>
  <c r="B3285"/>
  <c r="A3285"/>
  <c r="J3285"/>
  <c r="I3285"/>
  <c r="E3285"/>
  <c r="F3285" s="1"/>
  <c r="C3285"/>
  <c r="G3285"/>
  <c r="H3285" s="1"/>
  <c r="C826"/>
  <c r="A826"/>
  <c r="G826"/>
  <c r="H826" s="1"/>
  <c r="J826"/>
  <c r="B826"/>
  <c r="I826"/>
  <c r="E826"/>
  <c r="F826" s="1"/>
  <c r="E1025"/>
  <c r="F1025" s="1"/>
  <c r="C1025"/>
  <c r="A1025"/>
  <c r="G1025"/>
  <c r="H1025" s="1"/>
  <c r="J1025"/>
  <c r="I1025"/>
  <c r="B1025"/>
  <c r="I1233"/>
  <c r="G1233"/>
  <c r="H1233" s="1"/>
  <c r="E1233"/>
  <c r="F1233" s="1"/>
  <c r="B1233"/>
  <c r="J1233"/>
  <c r="A1233"/>
  <c r="C1233"/>
  <c r="G2208"/>
  <c r="H2208" s="1"/>
  <c r="C2208"/>
  <c r="J2208"/>
  <c r="A2208"/>
  <c r="I2208"/>
  <c r="E2208"/>
  <c r="F2208" s="1"/>
  <c r="B2208"/>
  <c r="C1162"/>
  <c r="J1162"/>
  <c r="G1162"/>
  <c r="H1162" s="1"/>
  <c r="I1162"/>
  <c r="A1162"/>
  <c r="B1162"/>
  <c r="E1162"/>
  <c r="F1162" s="1"/>
  <c r="B723"/>
  <c r="E723"/>
  <c r="F723" s="1"/>
  <c r="C723"/>
  <c r="G723"/>
  <c r="H723" s="1"/>
  <c r="I723"/>
  <c r="J723"/>
  <c r="A723"/>
  <c r="B2229"/>
  <c r="C2229"/>
  <c r="E2229"/>
  <c r="F2229" s="1"/>
  <c r="I2229"/>
  <c r="J2229"/>
  <c r="A2229"/>
  <c r="G2229"/>
  <c r="H2229" s="1"/>
  <c r="A3145"/>
  <c r="I3145"/>
  <c r="J3145"/>
  <c r="C3145"/>
  <c r="G3145"/>
  <c r="H3145" s="1"/>
  <c r="E3145"/>
  <c r="F3145" s="1"/>
  <c r="B3145"/>
  <c r="A698"/>
  <c r="E698"/>
  <c r="F698" s="1"/>
  <c r="C698"/>
  <c r="J698"/>
  <c r="G698"/>
  <c r="H698" s="1"/>
  <c r="I698"/>
  <c r="B698"/>
  <c r="G576"/>
  <c r="H576" s="1"/>
  <c r="C576"/>
  <c r="A576"/>
  <c r="E576"/>
  <c r="F576" s="1"/>
  <c r="B576"/>
  <c r="I576"/>
  <c r="J576"/>
  <c r="E2608"/>
  <c r="F2608" s="1"/>
  <c r="B2608"/>
  <c r="A2608"/>
  <c r="G2608"/>
  <c r="H2608" s="1"/>
  <c r="I2608"/>
  <c r="C2608"/>
  <c r="J2608"/>
  <c r="I1491"/>
  <c r="J1491"/>
  <c r="E1491"/>
  <c r="F1491" s="1"/>
  <c r="B1491"/>
  <c r="A1491"/>
  <c r="G1491"/>
  <c r="H1491" s="1"/>
  <c r="C1491"/>
  <c r="C2418"/>
  <c r="I2418"/>
  <c r="B2418"/>
  <c r="E2418"/>
  <c r="F2418" s="1"/>
  <c r="A2418"/>
  <c r="J2418"/>
  <c r="G2418"/>
  <c r="H2418" s="1"/>
  <c r="A1883"/>
  <c r="B1883"/>
  <c r="J1883"/>
  <c r="C1883"/>
  <c r="I1883"/>
  <c r="E1883"/>
  <c r="F1883" s="1"/>
  <c r="G1883"/>
  <c r="H1883" s="1"/>
  <c r="G1006"/>
  <c r="H1006" s="1"/>
  <c r="C1006"/>
  <c r="A1006"/>
  <c r="I1006"/>
  <c r="E1006"/>
  <c r="F1006" s="1"/>
  <c r="J1006"/>
  <c r="B1006"/>
  <c r="C2062"/>
  <c r="G2062"/>
  <c r="H2062" s="1"/>
  <c r="J2062"/>
  <c r="B2062"/>
  <c r="A2062"/>
  <c r="I2062"/>
  <c r="E2062"/>
  <c r="F2062" s="1"/>
  <c r="B2262"/>
  <c r="J2262"/>
  <c r="G2262"/>
  <c r="H2262" s="1"/>
  <c r="C2262"/>
  <c r="A2262"/>
  <c r="I2262"/>
  <c r="E2262"/>
  <c r="F2262" s="1"/>
  <c r="E2991"/>
  <c r="F2991" s="1"/>
  <c r="C2991"/>
  <c r="B2991"/>
  <c r="J2991"/>
  <c r="A2991"/>
  <c r="G2991"/>
  <c r="H2991" s="1"/>
  <c r="I2991"/>
  <c r="E2233"/>
  <c r="F2233" s="1"/>
  <c r="G2233"/>
  <c r="H2233" s="1"/>
  <c r="I2233"/>
  <c r="A2233"/>
  <c r="J2233"/>
  <c r="B2233"/>
  <c r="C2233"/>
  <c r="G1987"/>
  <c r="H1987" s="1"/>
  <c r="I1987"/>
  <c r="J1987"/>
  <c r="E1987"/>
  <c r="F1987" s="1"/>
  <c r="C1987"/>
  <c r="B1987"/>
  <c r="A1987"/>
  <c r="A564"/>
  <c r="J564"/>
  <c r="G564"/>
  <c r="H564" s="1"/>
  <c r="E564"/>
  <c r="F564" s="1"/>
  <c r="B564"/>
  <c r="C564"/>
  <c r="I564"/>
  <c r="E1293"/>
  <c r="F1293" s="1"/>
  <c r="B1293"/>
  <c r="G1293"/>
  <c r="H1293" s="1"/>
  <c r="C1293"/>
  <c r="A1293"/>
  <c r="J1293"/>
  <c r="I1293"/>
  <c r="B1493"/>
  <c r="E1493"/>
  <c r="F1493" s="1"/>
  <c r="A1493"/>
  <c r="G1493"/>
  <c r="H1493" s="1"/>
  <c r="I1493"/>
  <c r="C1493"/>
  <c r="J1493"/>
  <c r="C2421"/>
  <c r="I2421"/>
  <c r="E2421"/>
  <c r="F2421" s="1"/>
  <c r="A2421"/>
  <c r="B2421"/>
  <c r="J2421"/>
  <c r="G2421"/>
  <c r="H2421" s="1"/>
  <c r="I2794"/>
  <c r="C2794"/>
  <c r="A2794"/>
  <c r="G2794"/>
  <c r="H2794" s="1"/>
  <c r="B2794"/>
  <c r="E2794"/>
  <c r="F2794" s="1"/>
  <c r="J2794"/>
  <c r="E1774"/>
  <c r="F1774" s="1"/>
  <c r="J1774"/>
  <c r="A1774"/>
  <c r="B1774"/>
  <c r="G1774"/>
  <c r="H1774" s="1"/>
  <c r="C1774"/>
  <c r="I1774"/>
  <c r="B2830"/>
  <c r="I2830"/>
  <c r="E2830"/>
  <c r="F2830" s="1"/>
  <c r="G2830"/>
  <c r="H2830" s="1"/>
  <c r="A2830"/>
  <c r="J2830"/>
  <c r="C2830"/>
  <c r="B3030"/>
  <c r="C3030"/>
  <c r="I3030"/>
  <c r="J3030"/>
  <c r="E3030"/>
  <c r="F3030" s="1"/>
  <c r="G3030"/>
  <c r="H3030" s="1"/>
  <c r="A3030"/>
  <c r="J3545"/>
  <c r="B3545"/>
  <c r="I3545"/>
  <c r="A3545"/>
  <c r="G3545"/>
  <c r="H3545" s="1"/>
  <c r="C3545"/>
  <c r="E3545"/>
  <c r="F3545" s="1"/>
  <c r="B313"/>
  <c r="E313"/>
  <c r="F313" s="1"/>
  <c r="C313"/>
  <c r="I313"/>
  <c r="G313"/>
  <c r="H313" s="1"/>
  <c r="A313"/>
  <c r="J313"/>
  <c r="E2168"/>
  <c r="F2168" s="1"/>
  <c r="I2168"/>
  <c r="C2168"/>
  <c r="J2168"/>
  <c r="A2168"/>
  <c r="B2168"/>
  <c r="G2168"/>
  <c r="H2168" s="1"/>
  <c r="B2568"/>
  <c r="E2568"/>
  <c r="F2568" s="1"/>
  <c r="A2568"/>
  <c r="J2568"/>
  <c r="I2568"/>
  <c r="C2568"/>
  <c r="G2568"/>
  <c r="H2568" s="1"/>
  <c r="G1698"/>
  <c r="H1698" s="1"/>
  <c r="A1698"/>
  <c r="I1698"/>
  <c r="J1698"/>
  <c r="E1698"/>
  <c r="F1698" s="1"/>
  <c r="B1698"/>
  <c r="C1698"/>
  <c r="G76"/>
  <c r="H76" s="1"/>
  <c r="E76"/>
  <c r="F76" s="1"/>
  <c r="A76"/>
  <c r="I76"/>
  <c r="C76"/>
  <c r="J76"/>
  <c r="B76"/>
  <c r="B277"/>
  <c r="E277"/>
  <c r="F277" s="1"/>
  <c r="C277"/>
  <c r="J277"/>
  <c r="A277"/>
  <c r="G277"/>
  <c r="H277" s="1"/>
  <c r="I277"/>
  <c r="J2755"/>
  <c r="A2755"/>
  <c r="E2755"/>
  <c r="F2755" s="1"/>
  <c r="I2755"/>
  <c r="B2755"/>
  <c r="C2755"/>
  <c r="G2755"/>
  <c r="H2755" s="1"/>
  <c r="B1333"/>
  <c r="C1333"/>
  <c r="I1333"/>
  <c r="G1333"/>
  <c r="H1333" s="1"/>
  <c r="A1333"/>
  <c r="J1333"/>
  <c r="E1333"/>
  <c r="F1333" s="1"/>
  <c r="A1217"/>
  <c r="C1217"/>
  <c r="J1217"/>
  <c r="I1217"/>
  <c r="B1217"/>
  <c r="E1217"/>
  <c r="F1217" s="1"/>
  <c r="G1217"/>
  <c r="H1217" s="1"/>
  <c r="J2260"/>
  <c r="C2260"/>
  <c r="B2260"/>
  <c r="I2260"/>
  <c r="A2260"/>
  <c r="G2260"/>
  <c r="H2260" s="1"/>
  <c r="E2260"/>
  <c r="F2260" s="1"/>
  <c r="C3208"/>
  <c r="G3208"/>
  <c r="H3208" s="1"/>
  <c r="E3208"/>
  <c r="F3208" s="1"/>
  <c r="J3208"/>
  <c r="B3208"/>
  <c r="I3208"/>
  <c r="A3208"/>
  <c r="I2988"/>
  <c r="G2988"/>
  <c r="H2988" s="1"/>
  <c r="C2988"/>
  <c r="B2988"/>
  <c r="J2988"/>
  <c r="A2988"/>
  <c r="E2988"/>
  <c r="F2988" s="1"/>
  <c r="A3188"/>
  <c r="G3188"/>
  <c r="H3188" s="1"/>
  <c r="J3188"/>
  <c r="B3188"/>
  <c r="C3188"/>
  <c r="I3188"/>
  <c r="E3188"/>
  <c r="F3188" s="1"/>
  <c r="A147"/>
  <c r="I147"/>
  <c r="B147"/>
  <c r="J147"/>
  <c r="C147"/>
  <c r="E147"/>
  <c r="F147" s="1"/>
  <c r="G147"/>
  <c r="H147" s="1"/>
  <c r="E1203"/>
  <c r="F1203" s="1"/>
  <c r="I1203"/>
  <c r="A1203"/>
  <c r="B1203"/>
  <c r="J1203"/>
  <c r="G1203"/>
  <c r="H1203" s="1"/>
  <c r="C1203"/>
  <c r="G2131"/>
  <c r="H2131" s="1"/>
  <c r="C2131"/>
  <c r="A2131"/>
  <c r="J2131"/>
  <c r="B2131"/>
  <c r="I2131"/>
  <c r="E2131"/>
  <c r="F2131" s="1"/>
  <c r="C139"/>
  <c r="B139"/>
  <c r="J139"/>
  <c r="E139"/>
  <c r="F139" s="1"/>
  <c r="I139"/>
  <c r="G139"/>
  <c r="H139" s="1"/>
  <c r="A139"/>
  <c r="B246"/>
  <c r="J246"/>
  <c r="A246"/>
  <c r="C246"/>
  <c r="E246"/>
  <c r="F246" s="1"/>
  <c r="I246"/>
  <c r="G246"/>
  <c r="H246" s="1"/>
  <c r="B1995"/>
  <c r="E1995"/>
  <c r="F1995" s="1"/>
  <c r="G1995"/>
  <c r="H1995" s="1"/>
  <c r="A1995"/>
  <c r="J1995"/>
  <c r="I1995"/>
  <c r="C1995"/>
  <c r="B975"/>
  <c r="G975"/>
  <c r="H975" s="1"/>
  <c r="C975"/>
  <c r="I975"/>
  <c r="E975"/>
  <c r="F975" s="1"/>
  <c r="J975"/>
  <c r="A975"/>
  <c r="C1174"/>
  <c r="G1174"/>
  <c r="H1174" s="1"/>
  <c r="A1174"/>
  <c r="B1174"/>
  <c r="E1174"/>
  <c r="F1174" s="1"/>
  <c r="J1174"/>
  <c r="I1174"/>
  <c r="B915"/>
  <c r="J915"/>
  <c r="E915"/>
  <c r="F915" s="1"/>
  <c r="C915"/>
  <c r="G915"/>
  <c r="H915" s="1"/>
  <c r="A915"/>
  <c r="I915"/>
  <c r="G1970"/>
  <c r="H1970" s="1"/>
  <c r="B1970"/>
  <c r="E1970"/>
  <c r="F1970" s="1"/>
  <c r="I1970"/>
  <c r="J1970"/>
  <c r="C1970"/>
  <c r="A1970"/>
  <c r="G2898"/>
  <c r="H2898" s="1"/>
  <c r="A2898"/>
  <c r="E2898"/>
  <c r="F2898" s="1"/>
  <c r="J2898"/>
  <c r="B2898"/>
  <c r="I2898"/>
  <c r="C2898"/>
  <c r="B907"/>
  <c r="E907"/>
  <c r="F907" s="1"/>
  <c r="A907"/>
  <c r="C907"/>
  <c r="J907"/>
  <c r="G907"/>
  <c r="H907" s="1"/>
  <c r="I907"/>
  <c r="I1015"/>
  <c r="G1015"/>
  <c r="H1015" s="1"/>
  <c r="C1015"/>
  <c r="B1015"/>
  <c r="A1015"/>
  <c r="J1015"/>
  <c r="E1015"/>
  <c r="F1015" s="1"/>
  <c r="C2762"/>
  <c r="J2762"/>
  <c r="B2762"/>
  <c r="E2762"/>
  <c r="F2762" s="1"/>
  <c r="A2762"/>
  <c r="I2762"/>
  <c r="G2762"/>
  <c r="H2762" s="1"/>
  <c r="E2821"/>
  <c r="F2821" s="1"/>
  <c r="J2821"/>
  <c r="B2821"/>
  <c r="G2821"/>
  <c r="H2821" s="1"/>
  <c r="A2821"/>
  <c r="C2821"/>
  <c r="I2821"/>
  <c r="C2845"/>
  <c r="B2845"/>
  <c r="J2845"/>
  <c r="I2845"/>
  <c r="A2845"/>
  <c r="G2845"/>
  <c r="H2845" s="1"/>
  <c r="E2845"/>
  <c r="F2845" s="1"/>
  <c r="E1981"/>
  <c r="F1981" s="1"/>
  <c r="I1981"/>
  <c r="G1981"/>
  <c r="H1981" s="1"/>
  <c r="C1981"/>
  <c r="B1981"/>
  <c r="J1981"/>
  <c r="A1981"/>
  <c r="E1988"/>
  <c r="F1988" s="1"/>
  <c r="I1988"/>
  <c r="J1988"/>
  <c r="A1988"/>
  <c r="G1988"/>
  <c r="H1988" s="1"/>
  <c r="B1988"/>
  <c r="C1988"/>
  <c r="G1892"/>
  <c r="H1892" s="1"/>
  <c r="E1892"/>
  <c r="F1892" s="1"/>
  <c r="A1892"/>
  <c r="J1892"/>
  <c r="C1892"/>
  <c r="I1892"/>
  <c r="B1892"/>
  <c r="J2948"/>
  <c r="C2948"/>
  <c r="B2948"/>
  <c r="G2948"/>
  <c r="H2948" s="1"/>
  <c r="E2948"/>
  <c r="F2948" s="1"/>
  <c r="I2948"/>
  <c r="A2948"/>
  <c r="C2980"/>
  <c r="G2980"/>
  <c r="H2980" s="1"/>
  <c r="E2980"/>
  <c r="F2980" s="1"/>
  <c r="J2980"/>
  <c r="I2980"/>
  <c r="A2980"/>
  <c r="B2980"/>
  <c r="B2109"/>
  <c r="I2109"/>
  <c r="J2109"/>
  <c r="G2109"/>
  <c r="H2109" s="1"/>
  <c r="C2109"/>
  <c r="A2109"/>
  <c r="E2109"/>
  <c r="F2109" s="1"/>
  <c r="J2116"/>
  <c r="E2116"/>
  <c r="F2116" s="1"/>
  <c r="A2116"/>
  <c r="C2116"/>
  <c r="B2116"/>
  <c r="G2116"/>
  <c r="H2116" s="1"/>
  <c r="I2116"/>
  <c r="J2012"/>
  <c r="G2012"/>
  <c r="H2012" s="1"/>
  <c r="B2012"/>
  <c r="E2012"/>
  <c r="F2012" s="1"/>
  <c r="C2012"/>
  <c r="A2012"/>
  <c r="I2012"/>
  <c r="E508"/>
  <c r="F508" s="1"/>
  <c r="B508"/>
  <c r="C508"/>
  <c r="G508"/>
  <c r="H508" s="1"/>
  <c r="I508"/>
  <c r="J508"/>
  <c r="A508"/>
  <c r="G540"/>
  <c r="H540" s="1"/>
  <c r="E540"/>
  <c r="F540" s="1"/>
  <c r="A540"/>
  <c r="I540"/>
  <c r="J540"/>
  <c r="B540"/>
  <c r="C540"/>
  <c r="I2985"/>
  <c r="C2985"/>
  <c r="E2985"/>
  <c r="F2985" s="1"/>
  <c r="G2985"/>
  <c r="H2985" s="1"/>
  <c r="J2985"/>
  <c r="A2985"/>
  <c r="B2985"/>
  <c r="A2777"/>
  <c r="G2777"/>
  <c r="H2777" s="1"/>
  <c r="J2777"/>
  <c r="C2777"/>
  <c r="I2777"/>
  <c r="B2777"/>
  <c r="E2777"/>
  <c r="F2777" s="1"/>
  <c r="A2792"/>
  <c r="B2792"/>
  <c r="I2792"/>
  <c r="G2792"/>
  <c r="H2792" s="1"/>
  <c r="J2792"/>
  <c r="C2792"/>
  <c r="E2792"/>
  <c r="F2792" s="1"/>
  <c r="B2904"/>
  <c r="J2904"/>
  <c r="A2904"/>
  <c r="C2904"/>
  <c r="E2904"/>
  <c r="F2904" s="1"/>
  <c r="G2904"/>
  <c r="H2904" s="1"/>
  <c r="I2904"/>
  <c r="E984"/>
  <c r="F984" s="1"/>
  <c r="I984"/>
  <c r="C984"/>
  <c r="J984"/>
  <c r="B984"/>
  <c r="G984"/>
  <c r="H984" s="1"/>
  <c r="A984"/>
  <c r="J1000"/>
  <c r="B1000"/>
  <c r="C1000"/>
  <c r="A1000"/>
  <c r="G1000"/>
  <c r="H1000" s="1"/>
  <c r="E1000"/>
  <c r="F1000" s="1"/>
  <c r="I1000"/>
  <c r="A3324"/>
  <c r="J3324"/>
  <c r="C3324"/>
  <c r="I3324"/>
  <c r="G3324"/>
  <c r="H3324" s="1"/>
  <c r="B3324"/>
  <c r="E3324"/>
  <c r="F3324" s="1"/>
  <c r="E3332"/>
  <c r="F3332" s="1"/>
  <c r="J3332"/>
  <c r="A3332"/>
  <c r="C3332"/>
  <c r="G3332"/>
  <c r="H3332" s="1"/>
  <c r="B3332"/>
  <c r="I3332"/>
  <c r="E3453"/>
  <c r="F3453" s="1"/>
  <c r="A3453"/>
  <c r="C3453"/>
  <c r="I3453"/>
  <c r="G3453"/>
  <c r="H3453" s="1"/>
  <c r="B3453"/>
  <c r="J3453"/>
  <c r="E3484"/>
  <c r="F3484" s="1"/>
  <c r="A3484"/>
  <c r="G3484"/>
  <c r="H3484" s="1"/>
  <c r="J3484"/>
  <c r="C3484"/>
  <c r="I3484"/>
  <c r="B3484"/>
  <c r="J2628"/>
  <c r="G2628"/>
  <c r="H2628" s="1"/>
  <c r="B2628"/>
  <c r="A2628"/>
  <c r="C2628"/>
  <c r="I2628"/>
  <c r="E2628"/>
  <c r="F2628" s="1"/>
  <c r="E1021"/>
  <c r="F1021" s="1"/>
  <c r="J1021"/>
  <c r="C1021"/>
  <c r="G1021"/>
  <c r="H1021" s="1"/>
  <c r="A1021"/>
  <c r="B1021"/>
  <c r="I1021"/>
  <c r="E1052"/>
  <c r="F1052" s="1"/>
  <c r="C1052"/>
  <c r="G1052"/>
  <c r="H1052" s="1"/>
  <c r="I1052"/>
  <c r="A1052"/>
  <c r="J1052"/>
  <c r="B1052"/>
  <c r="E197"/>
  <c r="F197" s="1"/>
  <c r="G197"/>
  <c r="H197" s="1"/>
  <c r="A197"/>
  <c r="C197"/>
  <c r="B197"/>
  <c r="J197"/>
  <c r="I197"/>
  <c r="G92"/>
  <c r="H92" s="1"/>
  <c r="C92"/>
  <c r="I92"/>
  <c r="B92"/>
  <c r="A92"/>
  <c r="J92"/>
  <c r="E92"/>
  <c r="F92" s="1"/>
  <c r="E124"/>
  <c r="F124" s="1"/>
  <c r="A124"/>
  <c r="C124"/>
  <c r="B124"/>
  <c r="G124"/>
  <c r="H124" s="1"/>
  <c r="J124"/>
  <c r="I124"/>
  <c r="A2200"/>
  <c r="B2200"/>
  <c r="I2200"/>
  <c r="J2200"/>
  <c r="G2200"/>
  <c r="H2200" s="1"/>
  <c r="E2200"/>
  <c r="F2200" s="1"/>
  <c r="C2200"/>
  <c r="A2009"/>
  <c r="E2009"/>
  <c r="F2009" s="1"/>
  <c r="J2009"/>
  <c r="I2009"/>
  <c r="G2009"/>
  <c r="H2009" s="1"/>
  <c r="C2009"/>
  <c r="B2009"/>
  <c r="E2801"/>
  <c r="F2801" s="1"/>
  <c r="A2801"/>
  <c r="C2801"/>
  <c r="B2801"/>
  <c r="J2801"/>
  <c r="I2801"/>
  <c r="G2801"/>
  <c r="H2801" s="1"/>
  <c r="E546"/>
  <c r="F546" s="1"/>
  <c r="B546"/>
  <c r="C546"/>
  <c r="I546"/>
  <c r="J546"/>
  <c r="G546"/>
  <c r="H546" s="1"/>
  <c r="A546"/>
  <c r="A2770"/>
  <c r="I2770"/>
  <c r="E2770"/>
  <c r="F2770" s="1"/>
  <c r="C2770"/>
  <c r="J2770"/>
  <c r="B2770"/>
  <c r="G2770"/>
  <c r="H2770" s="1"/>
  <c r="I1376"/>
  <c r="E1376"/>
  <c r="F1376" s="1"/>
  <c r="A1376"/>
  <c r="B1376"/>
  <c r="G1376"/>
  <c r="H1376" s="1"/>
  <c r="J1376"/>
  <c r="C1376"/>
  <c r="A3020"/>
  <c r="E3020"/>
  <c r="F3020" s="1"/>
  <c r="I3020"/>
  <c r="C3020"/>
  <c r="J3020"/>
  <c r="G3020"/>
  <c r="H3020" s="1"/>
  <c r="B3020"/>
  <c r="E890"/>
  <c r="F890" s="1"/>
  <c r="B890"/>
  <c r="A890"/>
  <c r="I890"/>
  <c r="C890"/>
  <c r="J890"/>
  <c r="G890"/>
  <c r="H890" s="1"/>
  <c r="B1819"/>
  <c r="G1819"/>
  <c r="H1819" s="1"/>
  <c r="C1819"/>
  <c r="I1819"/>
  <c r="A1819"/>
  <c r="E1819"/>
  <c r="F1819" s="1"/>
  <c r="J1819"/>
  <c r="I755"/>
  <c r="A755"/>
  <c r="C755"/>
  <c r="G755"/>
  <c r="H755" s="1"/>
  <c r="E755"/>
  <c r="F755" s="1"/>
  <c r="J755"/>
  <c r="B755"/>
  <c r="G2611"/>
  <c r="H2611" s="1"/>
  <c r="A2611"/>
  <c r="B2611"/>
  <c r="J2611"/>
  <c r="C2611"/>
  <c r="E2611"/>
  <c r="F2611" s="1"/>
  <c r="I2611"/>
  <c r="C3538"/>
  <c r="J3538"/>
  <c r="B3538"/>
  <c r="A3538"/>
  <c r="I3538"/>
  <c r="G3538"/>
  <c r="H3538" s="1"/>
  <c r="E3538"/>
  <c r="F3538" s="1"/>
  <c r="C3254"/>
  <c r="I3254"/>
  <c r="B3254"/>
  <c r="E3254"/>
  <c r="F3254" s="1"/>
  <c r="A3254"/>
  <c r="G3254"/>
  <c r="H3254" s="1"/>
  <c r="J3254"/>
  <c r="I1017"/>
  <c r="C1017"/>
  <c r="J1017"/>
  <c r="B1017"/>
  <c r="E1017"/>
  <c r="F1017" s="1"/>
  <c r="G1017"/>
  <c r="H1017" s="1"/>
  <c r="A1017"/>
  <c r="J1251"/>
  <c r="E1251"/>
  <c r="F1251" s="1"/>
  <c r="A1251"/>
  <c r="C1251"/>
  <c r="G1251"/>
  <c r="H1251" s="1"/>
  <c r="B1251"/>
  <c r="I1251"/>
  <c r="J3264"/>
  <c r="A3264"/>
  <c r="E3264"/>
  <c r="F3264" s="1"/>
  <c r="C3264"/>
  <c r="B3264"/>
  <c r="I3264"/>
  <c r="G3264"/>
  <c r="H3264" s="1"/>
  <c r="G2178"/>
  <c r="H2178" s="1"/>
  <c r="B2178"/>
  <c r="J2178"/>
  <c r="E2178"/>
  <c r="F2178" s="1"/>
  <c r="C2178"/>
  <c r="A2178"/>
  <c r="I2178"/>
  <c r="G2979"/>
  <c r="H2979" s="1"/>
  <c r="I2979"/>
  <c r="B2979"/>
  <c r="J2979"/>
  <c r="C2979"/>
  <c r="E2979"/>
  <c r="F2979" s="1"/>
  <c r="A2979"/>
  <c r="G1356"/>
  <c r="H1356" s="1"/>
  <c r="C1356"/>
  <c r="A1356"/>
  <c r="E1356"/>
  <c r="F1356" s="1"/>
  <c r="J1356"/>
  <c r="I1356"/>
  <c r="B1356"/>
  <c r="J2049"/>
  <c r="E2049"/>
  <c r="F2049" s="1"/>
  <c r="I2049"/>
  <c r="B2049"/>
  <c r="A2049"/>
  <c r="C2049"/>
  <c r="G2049"/>
  <c r="H2049" s="1"/>
  <c r="G2612"/>
  <c r="H2612" s="1"/>
  <c r="I2612"/>
  <c r="A2612"/>
  <c r="B2612"/>
  <c r="E2612"/>
  <c r="F2612" s="1"/>
  <c r="C2612"/>
  <c r="J2612"/>
  <c r="C154"/>
  <c r="B154"/>
  <c r="I154"/>
  <c r="J154"/>
  <c r="E154"/>
  <c r="F154" s="1"/>
  <c r="A154"/>
  <c r="G154"/>
  <c r="H154" s="1"/>
  <c r="I1082"/>
  <c r="J1082"/>
  <c r="A1082"/>
  <c r="E1082"/>
  <c r="F1082" s="1"/>
  <c r="C1082"/>
  <c r="G1082"/>
  <c r="H1082" s="1"/>
  <c r="B1082"/>
  <c r="I841"/>
  <c r="G841"/>
  <c r="H841" s="1"/>
  <c r="C841"/>
  <c r="J841"/>
  <c r="E841"/>
  <c r="F841" s="1"/>
  <c r="A841"/>
  <c r="B841"/>
  <c r="E1090"/>
  <c r="F1090" s="1"/>
  <c r="C1090"/>
  <c r="B1090"/>
  <c r="J1090"/>
  <c r="G1090"/>
  <c r="H1090" s="1"/>
  <c r="I1090"/>
  <c r="A1090"/>
  <c r="G2552"/>
  <c r="H2552" s="1"/>
  <c r="B2552"/>
  <c r="I2552"/>
  <c r="C2552"/>
  <c r="J2552"/>
  <c r="A2552"/>
  <c r="E2552"/>
  <c r="F2552" s="1"/>
  <c r="A2952"/>
  <c r="J2952"/>
  <c r="G2952"/>
  <c r="H2952" s="1"/>
  <c r="B2952"/>
  <c r="E2952"/>
  <c r="F2952" s="1"/>
  <c r="I2952"/>
  <c r="C2952"/>
  <c r="I2019"/>
  <c r="C2019"/>
  <c r="E2019"/>
  <c r="F2019" s="1"/>
  <c r="G2019"/>
  <c r="H2019" s="1"/>
  <c r="J2019"/>
  <c r="B2019"/>
  <c r="A2019"/>
  <c r="G597"/>
  <c r="H597" s="1"/>
  <c r="I597"/>
  <c r="B597"/>
  <c r="C597"/>
  <c r="E597"/>
  <c r="F597" s="1"/>
  <c r="J597"/>
  <c r="A597"/>
  <c r="B2946"/>
  <c r="E2946"/>
  <c r="F2946" s="1"/>
  <c r="C2946"/>
  <c r="I2946"/>
  <c r="J2946"/>
  <c r="G2946"/>
  <c r="H2946" s="1"/>
  <c r="A2946"/>
  <c r="J2124"/>
  <c r="I2124"/>
  <c r="A2124"/>
  <c r="E2124"/>
  <c r="F2124" s="1"/>
  <c r="C2124"/>
  <c r="G2124"/>
  <c r="H2124" s="1"/>
  <c r="B2124"/>
  <c r="C922"/>
  <c r="E922"/>
  <c r="F922" s="1"/>
  <c r="I922"/>
  <c r="G922"/>
  <c r="H922" s="1"/>
  <c r="B922"/>
  <c r="A922"/>
  <c r="J922"/>
  <c r="A1425"/>
  <c r="B1425"/>
  <c r="G1425"/>
  <c r="H1425" s="1"/>
  <c r="J1425"/>
  <c r="C1425"/>
  <c r="I1425"/>
  <c r="E1425"/>
  <c r="F1425" s="1"/>
  <c r="A3320"/>
  <c r="E3320"/>
  <c r="F3320" s="1"/>
  <c r="J3320"/>
  <c r="B3320"/>
  <c r="I3320"/>
  <c r="C3320"/>
  <c r="G3320"/>
  <c r="H3320" s="1"/>
  <c r="I859"/>
  <c r="J859"/>
  <c r="G859"/>
  <c r="H859" s="1"/>
  <c r="E859"/>
  <c r="F859" s="1"/>
  <c r="C859"/>
  <c r="B859"/>
  <c r="A859"/>
  <c r="A2195"/>
  <c r="C2195"/>
  <c r="I2195"/>
  <c r="J2195"/>
  <c r="E2195"/>
  <c r="F2195" s="1"/>
  <c r="B2195"/>
  <c r="G2195"/>
  <c r="H2195" s="1"/>
  <c r="B3251"/>
  <c r="E3251"/>
  <c r="F3251" s="1"/>
  <c r="A3251"/>
  <c r="J3251"/>
  <c r="G3251"/>
  <c r="H3251" s="1"/>
  <c r="C3251"/>
  <c r="I3251"/>
  <c r="C110"/>
  <c r="G110"/>
  <c r="H110" s="1"/>
  <c r="E110"/>
  <c r="F110" s="1"/>
  <c r="A110"/>
  <c r="B110"/>
  <c r="J110"/>
  <c r="I110"/>
  <c r="I2295"/>
  <c r="B2295"/>
  <c r="E2295"/>
  <c r="F2295" s="1"/>
  <c r="G2295"/>
  <c r="H2295" s="1"/>
  <c r="C2295"/>
  <c r="J2295"/>
  <c r="A2295"/>
  <c r="I3023"/>
  <c r="C3023"/>
  <c r="E3023"/>
  <c r="F3023" s="1"/>
  <c r="J3023"/>
  <c r="A3023"/>
  <c r="G3023"/>
  <c r="H3023" s="1"/>
  <c r="B3023"/>
  <c r="E79"/>
  <c r="F79" s="1"/>
  <c r="J79"/>
  <c r="C79"/>
  <c r="G79"/>
  <c r="H79" s="1"/>
  <c r="A79"/>
  <c r="B79"/>
  <c r="I79"/>
  <c r="G279"/>
  <c r="H279" s="1"/>
  <c r="B279"/>
  <c r="C279"/>
  <c r="J279"/>
  <c r="I279"/>
  <c r="E279"/>
  <c r="F279" s="1"/>
  <c r="A279"/>
  <c r="C1899"/>
  <c r="G1899"/>
  <c r="H1899" s="1"/>
  <c r="E1899"/>
  <c r="F1899" s="1"/>
  <c r="J1899"/>
  <c r="A1899"/>
  <c r="I1899"/>
  <c r="B1899"/>
  <c r="C878"/>
  <c r="B878"/>
  <c r="E878"/>
  <c r="F878" s="1"/>
  <c r="I878"/>
  <c r="G878"/>
  <c r="H878" s="1"/>
  <c r="A878"/>
  <c r="J878"/>
  <c r="I2955"/>
  <c r="G2955"/>
  <c r="H2955" s="1"/>
  <c r="A2955"/>
  <c r="C2955"/>
  <c r="B2955"/>
  <c r="J2955"/>
  <c r="E2955"/>
  <c r="F2955" s="1"/>
  <c r="G1934"/>
  <c r="H1934" s="1"/>
  <c r="C1934"/>
  <c r="A1934"/>
  <c r="J1934"/>
  <c r="B1934"/>
  <c r="E1934"/>
  <c r="F1934" s="1"/>
  <c r="I1934"/>
  <c r="C2135"/>
  <c r="I2135"/>
  <c r="B2135"/>
  <c r="E2135"/>
  <c r="F2135" s="1"/>
  <c r="G2135"/>
  <c r="H2135" s="1"/>
  <c r="J2135"/>
  <c r="A2135"/>
  <c r="J1745"/>
  <c r="I1745"/>
  <c r="C1745"/>
  <c r="E1745"/>
  <c r="F1745" s="1"/>
  <c r="B1745"/>
  <c r="A1745"/>
  <c r="G1745"/>
  <c r="H1745" s="1"/>
  <c r="B3063"/>
  <c r="C3063"/>
  <c r="J3063"/>
  <c r="I3063"/>
  <c r="A3063"/>
  <c r="G3063"/>
  <c r="H3063" s="1"/>
  <c r="E3063"/>
  <c r="F3063" s="1"/>
  <c r="G376"/>
  <c r="H376" s="1"/>
  <c r="A376"/>
  <c r="I376"/>
  <c r="C376"/>
  <c r="J376"/>
  <c r="B376"/>
  <c r="E376"/>
  <c r="F376" s="1"/>
  <c r="J865"/>
  <c r="G865"/>
  <c r="H865" s="1"/>
  <c r="E865"/>
  <c r="F865" s="1"/>
  <c r="A865"/>
  <c r="I865"/>
  <c r="B865"/>
  <c r="C865"/>
  <c r="E881"/>
  <c r="F881" s="1"/>
  <c r="C881"/>
  <c r="J881"/>
  <c r="B881"/>
  <c r="A881"/>
  <c r="G881"/>
  <c r="H881" s="1"/>
  <c r="I881"/>
  <c r="E689"/>
  <c r="F689" s="1"/>
  <c r="A689"/>
  <c r="B689"/>
  <c r="I689"/>
  <c r="G689"/>
  <c r="H689" s="1"/>
  <c r="C689"/>
  <c r="J689"/>
  <c r="G1136"/>
  <c r="H1136" s="1"/>
  <c r="J1136"/>
  <c r="I1136"/>
  <c r="E1136"/>
  <c r="F1136" s="1"/>
  <c r="A1136"/>
  <c r="B1136"/>
  <c r="C1136"/>
  <c r="J928"/>
  <c r="E928"/>
  <c r="F928" s="1"/>
  <c r="I928"/>
  <c r="G928"/>
  <c r="H928" s="1"/>
  <c r="C928"/>
  <c r="B928"/>
  <c r="A928"/>
  <c r="E944"/>
  <c r="F944" s="1"/>
  <c r="B944"/>
  <c r="I944"/>
  <c r="J944"/>
  <c r="A944"/>
  <c r="C944"/>
  <c r="G944"/>
  <c r="H944" s="1"/>
  <c r="E2564"/>
  <c r="F2564" s="1"/>
  <c r="I2564"/>
  <c r="J2564"/>
  <c r="A2564"/>
  <c r="B2564"/>
  <c r="C2564"/>
  <c r="G2564"/>
  <c r="H2564" s="1"/>
  <c r="B2589"/>
  <c r="G2589"/>
  <c r="H2589" s="1"/>
  <c r="I2589"/>
  <c r="A2589"/>
  <c r="J2589"/>
  <c r="C2589"/>
  <c r="E2589"/>
  <c r="F2589" s="1"/>
  <c r="J1732"/>
  <c r="E1732"/>
  <c r="F1732" s="1"/>
  <c r="A1732"/>
  <c r="G1732"/>
  <c r="H1732" s="1"/>
  <c r="I1732"/>
  <c r="C1732"/>
  <c r="B1732"/>
  <c r="B1637"/>
  <c r="C1637"/>
  <c r="E1637"/>
  <c r="F1637" s="1"/>
  <c r="G1637"/>
  <c r="H1637" s="1"/>
  <c r="I1637"/>
  <c r="A1637"/>
  <c r="J1637"/>
  <c r="G1661"/>
  <c r="H1661" s="1"/>
  <c r="B1661"/>
  <c r="E1661"/>
  <c r="F1661" s="1"/>
  <c r="I1661"/>
  <c r="C1661"/>
  <c r="A1661"/>
  <c r="J1661"/>
  <c r="C1693"/>
  <c r="I1693"/>
  <c r="J1693"/>
  <c r="B1693"/>
  <c r="G1693"/>
  <c r="H1693" s="1"/>
  <c r="E1693"/>
  <c r="F1693" s="1"/>
  <c r="A1693"/>
  <c r="I733"/>
  <c r="B733"/>
  <c r="E733"/>
  <c r="F733" s="1"/>
  <c r="C733"/>
  <c r="J733"/>
  <c r="G733"/>
  <c r="H733" s="1"/>
  <c r="A733"/>
  <c r="E741"/>
  <c r="F741" s="1"/>
  <c r="A741"/>
  <c r="G741"/>
  <c r="H741" s="1"/>
  <c r="B741"/>
  <c r="C741"/>
  <c r="J741"/>
  <c r="I741"/>
  <c r="J3077"/>
  <c r="B3077"/>
  <c r="A3077"/>
  <c r="I3077"/>
  <c r="G3077"/>
  <c r="H3077" s="1"/>
  <c r="C3077"/>
  <c r="E3077"/>
  <c r="F3077" s="1"/>
  <c r="G3100"/>
  <c r="H3100" s="1"/>
  <c r="A3100"/>
  <c r="B3100"/>
  <c r="E3100"/>
  <c r="F3100" s="1"/>
  <c r="C3100"/>
  <c r="I3100"/>
  <c r="J3100"/>
  <c r="J3109"/>
  <c r="E3109"/>
  <c r="F3109" s="1"/>
  <c r="B3109"/>
  <c r="A3109"/>
  <c r="I3109"/>
  <c r="C3109"/>
  <c r="G3109"/>
  <c r="H3109" s="1"/>
  <c r="B2244"/>
  <c r="I2244"/>
  <c r="J2244"/>
  <c r="E2244"/>
  <c r="F2244" s="1"/>
  <c r="A2244"/>
  <c r="C2244"/>
  <c r="G2244"/>
  <c r="H2244" s="1"/>
  <c r="G2140"/>
  <c r="H2140" s="1"/>
  <c r="B2140"/>
  <c r="C2140"/>
  <c r="A2140"/>
  <c r="E2140"/>
  <c r="F2140" s="1"/>
  <c r="I2140"/>
  <c r="J2140"/>
  <c r="G2148"/>
  <c r="H2148" s="1"/>
  <c r="B2148"/>
  <c r="E2148"/>
  <c r="F2148" s="1"/>
  <c r="I2148"/>
  <c r="J2148"/>
  <c r="C2148"/>
  <c r="A2148"/>
  <c r="J2173"/>
  <c r="E2173"/>
  <c r="F2173" s="1"/>
  <c r="B2173"/>
  <c r="G2173"/>
  <c r="H2173" s="1"/>
  <c r="I2173"/>
  <c r="C2173"/>
  <c r="A2173"/>
  <c r="J2181"/>
  <c r="I2181"/>
  <c r="E2181"/>
  <c r="F2181" s="1"/>
  <c r="G2181"/>
  <c r="H2181" s="1"/>
  <c r="B2181"/>
  <c r="C2181"/>
  <c r="A2181"/>
  <c r="I2213"/>
  <c r="A2213"/>
  <c r="B2213"/>
  <c r="E2213"/>
  <c r="F2213" s="1"/>
  <c r="J2213"/>
  <c r="G2213"/>
  <c r="H2213" s="1"/>
  <c r="C2213"/>
  <c r="J1341"/>
  <c r="G1341"/>
  <c r="H1341" s="1"/>
  <c r="E1341"/>
  <c r="F1341" s="1"/>
  <c r="I1341"/>
  <c r="C1341"/>
  <c r="B1341"/>
  <c r="A1341"/>
  <c r="J1349"/>
  <c r="I1349"/>
  <c r="B1349"/>
  <c r="A1349"/>
  <c r="G1349"/>
  <c r="H1349" s="1"/>
  <c r="E1349"/>
  <c r="F1349" s="1"/>
  <c r="C1349"/>
  <c r="C497"/>
  <c r="B497"/>
  <c r="A497"/>
  <c r="I497"/>
  <c r="J497"/>
  <c r="G497"/>
  <c r="H497" s="1"/>
  <c r="E497"/>
  <c r="F497" s="1"/>
  <c r="C544"/>
  <c r="G544"/>
  <c r="H544" s="1"/>
  <c r="B544"/>
  <c r="E544"/>
  <c r="F544" s="1"/>
  <c r="A544"/>
  <c r="I544"/>
  <c r="J544"/>
  <c r="E3012"/>
  <c r="F3012" s="1"/>
  <c r="B3012"/>
  <c r="G3012"/>
  <c r="H3012" s="1"/>
  <c r="I3012"/>
  <c r="A3012"/>
  <c r="C3012"/>
  <c r="J3012"/>
  <c r="I816"/>
  <c r="C816"/>
  <c r="G816"/>
  <c r="H816" s="1"/>
  <c r="B816"/>
  <c r="E816"/>
  <c r="F816" s="1"/>
  <c r="A816"/>
  <c r="J816"/>
  <c r="I3036"/>
  <c r="E3036"/>
  <c r="F3036" s="1"/>
  <c r="C3036"/>
  <c r="A3036"/>
  <c r="B3036"/>
  <c r="G3036"/>
  <c r="H3036" s="1"/>
  <c r="J3036"/>
  <c r="B1532"/>
  <c r="E1532"/>
  <c r="F1532" s="1"/>
  <c r="I1532"/>
  <c r="A1532"/>
  <c r="C1532"/>
  <c r="J1532"/>
  <c r="G1532"/>
  <c r="H1532" s="1"/>
  <c r="E1541"/>
  <c r="F1541" s="1"/>
  <c r="A1541"/>
  <c r="G1541"/>
  <c r="H1541" s="1"/>
  <c r="I1541"/>
  <c r="B1541"/>
  <c r="C1541"/>
  <c r="J1541"/>
  <c r="C1564"/>
  <c r="E1564"/>
  <c r="F1564" s="1"/>
  <c r="A1564"/>
  <c r="G1564"/>
  <c r="H1564" s="1"/>
  <c r="B1564"/>
  <c r="J1564"/>
  <c r="I1564"/>
  <c r="J1573"/>
  <c r="E1573"/>
  <c r="F1573" s="1"/>
  <c r="C1573"/>
  <c r="B1573"/>
  <c r="A1573"/>
  <c r="G1573"/>
  <c r="H1573" s="1"/>
  <c r="I1573"/>
  <c r="B613"/>
  <c r="I613"/>
  <c r="E613"/>
  <c r="F613" s="1"/>
  <c r="A613"/>
  <c r="G613"/>
  <c r="H613" s="1"/>
  <c r="J613"/>
  <c r="C613"/>
  <c r="C637"/>
  <c r="B637"/>
  <c r="J637"/>
  <c r="E637"/>
  <c r="F637" s="1"/>
  <c r="G637"/>
  <c r="H637" s="1"/>
  <c r="I637"/>
  <c r="A637"/>
  <c r="E645"/>
  <c r="F645" s="1"/>
  <c r="A645"/>
  <c r="J645"/>
  <c r="I645"/>
  <c r="B645"/>
  <c r="G645"/>
  <c r="H645" s="1"/>
  <c r="C645"/>
  <c r="G676"/>
  <c r="H676" s="1"/>
  <c r="J676"/>
  <c r="C676"/>
  <c r="E676"/>
  <c r="F676" s="1"/>
  <c r="A676"/>
  <c r="I676"/>
  <c r="B676"/>
  <c r="G3233"/>
  <c r="H3233" s="1"/>
  <c r="C3233"/>
  <c r="E3233"/>
  <c r="F3233" s="1"/>
  <c r="J3233"/>
  <c r="B3233"/>
  <c r="A3233"/>
  <c r="I3233"/>
  <c r="A3428"/>
  <c r="J3428"/>
  <c r="I3428"/>
  <c r="G3428"/>
  <c r="H3428" s="1"/>
  <c r="E3428"/>
  <c r="F3428" s="1"/>
  <c r="B3428"/>
  <c r="C3428"/>
  <c r="J96"/>
  <c r="E96"/>
  <c r="F96" s="1"/>
  <c r="C96"/>
  <c r="A96"/>
  <c r="G96"/>
  <c r="H96" s="1"/>
  <c r="B96"/>
  <c r="I96"/>
  <c r="I3557"/>
  <c r="B3557"/>
  <c r="G3557"/>
  <c r="H3557" s="1"/>
  <c r="C3557"/>
  <c r="J3557"/>
  <c r="A3557"/>
  <c r="E3557"/>
  <c r="F3557" s="1"/>
  <c r="C2045"/>
  <c r="G2045"/>
  <c r="H2045" s="1"/>
  <c r="E2045"/>
  <c r="F2045" s="1"/>
  <c r="B2045"/>
  <c r="I2045"/>
  <c r="J2045"/>
  <c r="A2045"/>
  <c r="C2052"/>
  <c r="E2052"/>
  <c r="F2052" s="1"/>
  <c r="G2052"/>
  <c r="H2052" s="1"/>
  <c r="B2052"/>
  <c r="A2052"/>
  <c r="J2052"/>
  <c r="I2052"/>
  <c r="C2085"/>
  <c r="I2085"/>
  <c r="B2085"/>
  <c r="G2085"/>
  <c r="H2085" s="1"/>
  <c r="A2085"/>
  <c r="J2085"/>
  <c r="E2085"/>
  <c r="F2085" s="1"/>
  <c r="I1221"/>
  <c r="C1221"/>
  <c r="E1221"/>
  <c r="F1221" s="1"/>
  <c r="B1221"/>
  <c r="A1221"/>
  <c r="G1221"/>
  <c r="H1221" s="1"/>
  <c r="J1221"/>
  <c r="E1116"/>
  <c r="F1116" s="1"/>
  <c r="I1116"/>
  <c r="J1116"/>
  <c r="B1116"/>
  <c r="A1116"/>
  <c r="G1116"/>
  <c r="H1116" s="1"/>
  <c r="C1116"/>
  <c r="G1124"/>
  <c r="H1124" s="1"/>
  <c r="A1124"/>
  <c r="J1124"/>
  <c r="I1124"/>
  <c r="B1124"/>
  <c r="E1124"/>
  <c r="F1124" s="1"/>
  <c r="C1124"/>
  <c r="I1181"/>
  <c r="G1181"/>
  <c r="H1181" s="1"/>
  <c r="E1181"/>
  <c r="F1181" s="1"/>
  <c r="J1181"/>
  <c r="B1181"/>
  <c r="C1181"/>
  <c r="A1181"/>
  <c r="B221"/>
  <c r="C221"/>
  <c r="I221"/>
  <c r="G221"/>
  <c r="H221" s="1"/>
  <c r="A221"/>
  <c r="J221"/>
  <c r="E221"/>
  <c r="F221" s="1"/>
  <c r="B3580"/>
  <c r="I3580"/>
  <c r="G3580"/>
  <c r="H3580" s="1"/>
  <c r="C3580"/>
  <c r="E3580"/>
  <c r="F3580" s="1"/>
  <c r="A3580"/>
  <c r="J3580"/>
  <c r="E3588"/>
  <c r="F3588" s="1"/>
  <c r="I3588"/>
  <c r="G3588"/>
  <c r="H3588" s="1"/>
  <c r="A3588"/>
  <c r="B3588"/>
  <c r="C3588"/>
  <c r="J3588"/>
  <c r="J32"/>
  <c r="A32"/>
  <c r="I32"/>
  <c r="B32"/>
  <c r="C32"/>
  <c r="G32"/>
  <c r="H32" s="1"/>
  <c r="E32"/>
  <c r="F32" s="1"/>
  <c r="G2748"/>
  <c r="H2748" s="1"/>
  <c r="E2748"/>
  <c r="F2748" s="1"/>
  <c r="J2748"/>
  <c r="I2748"/>
  <c r="A2748"/>
  <c r="B2748"/>
  <c r="C2748"/>
  <c r="C2756"/>
  <c r="G2756"/>
  <c r="H2756" s="1"/>
  <c r="I2756"/>
  <c r="A2756"/>
  <c r="J2756"/>
  <c r="E2756"/>
  <c r="F2756" s="1"/>
  <c r="B2756"/>
  <c r="B2692"/>
  <c r="C2692"/>
  <c r="G2692"/>
  <c r="H2692" s="1"/>
  <c r="I2692"/>
  <c r="J2692"/>
  <c r="E2692"/>
  <c r="F2692" s="1"/>
  <c r="A2692"/>
  <c r="J2716"/>
  <c r="A2716"/>
  <c r="C2716"/>
  <c r="G2716"/>
  <c r="H2716" s="1"/>
  <c r="B2716"/>
  <c r="I2716"/>
  <c r="E2716"/>
  <c r="F2716" s="1"/>
  <c r="B2725"/>
  <c r="C2725"/>
  <c r="E2725"/>
  <c r="F2725" s="1"/>
  <c r="I2725"/>
  <c r="A2725"/>
  <c r="G2725"/>
  <c r="H2725" s="1"/>
  <c r="J2725"/>
  <c r="E1764"/>
  <c r="F1764" s="1"/>
  <c r="J1764"/>
  <c r="C1764"/>
  <c r="G1764"/>
  <c r="H1764" s="1"/>
  <c r="B1764"/>
  <c r="A1764"/>
  <c r="I1764"/>
  <c r="E1009"/>
  <c r="F1009" s="1"/>
  <c r="B1009"/>
  <c r="A1009"/>
  <c r="G1009"/>
  <c r="H1009" s="1"/>
  <c r="J1009"/>
  <c r="C1009"/>
  <c r="I1009"/>
  <c r="I1056"/>
  <c r="G1056"/>
  <c r="H1056" s="1"/>
  <c r="J1056"/>
  <c r="B1056"/>
  <c r="A1056"/>
  <c r="C1056"/>
  <c r="E1056"/>
  <c r="F1056" s="1"/>
  <c r="I3268"/>
  <c r="J3268"/>
  <c r="B3268"/>
  <c r="G3268"/>
  <c r="H3268" s="1"/>
  <c r="C3268"/>
  <c r="A3268"/>
  <c r="E3268"/>
  <c r="F3268" s="1"/>
  <c r="B3173"/>
  <c r="A3173"/>
  <c r="E3173"/>
  <c r="F3173" s="1"/>
  <c r="G3173"/>
  <c r="H3173" s="1"/>
  <c r="C3173"/>
  <c r="I3173"/>
  <c r="J3173"/>
  <c r="I2269"/>
  <c r="J2269"/>
  <c r="A2269"/>
  <c r="B2269"/>
  <c r="C2269"/>
  <c r="E2269"/>
  <c r="F2269" s="1"/>
  <c r="G2269"/>
  <c r="H2269" s="1"/>
  <c r="I2025"/>
  <c r="A2025"/>
  <c r="E2025"/>
  <c r="F2025" s="1"/>
  <c r="B2025"/>
  <c r="C2025"/>
  <c r="G2025"/>
  <c r="H2025" s="1"/>
  <c r="J2025"/>
  <c r="J3125"/>
  <c r="I3125"/>
  <c r="B3125"/>
  <c r="G3125"/>
  <c r="H3125" s="1"/>
  <c r="A3125"/>
  <c r="E3125"/>
  <c r="F3125" s="1"/>
  <c r="C3125"/>
  <c r="I1465"/>
  <c r="E1465"/>
  <c r="F1465" s="1"/>
  <c r="A1465"/>
  <c r="B1465"/>
  <c r="C1465"/>
  <c r="J1465"/>
  <c r="G1465"/>
  <c r="H1465" s="1"/>
  <c r="C1379"/>
  <c r="E1379"/>
  <c r="F1379" s="1"/>
  <c r="B1379"/>
  <c r="J1379"/>
  <c r="A1379"/>
  <c r="G1379"/>
  <c r="H1379" s="1"/>
  <c r="I1379"/>
  <c r="I2306"/>
  <c r="A2306"/>
  <c r="E2306"/>
  <c r="F2306" s="1"/>
  <c r="C2306"/>
  <c r="G2306"/>
  <c r="H2306" s="1"/>
  <c r="J2306"/>
  <c r="B2306"/>
  <c r="E685"/>
  <c r="F685" s="1"/>
  <c r="J685"/>
  <c r="B685"/>
  <c r="C685"/>
  <c r="G685"/>
  <c r="H685" s="1"/>
  <c r="I685"/>
  <c r="A685"/>
  <c r="C439"/>
  <c r="I439"/>
  <c r="G439"/>
  <c r="H439" s="1"/>
  <c r="E439"/>
  <c r="F439" s="1"/>
  <c r="J439"/>
  <c r="B439"/>
  <c r="A439"/>
  <c r="I2314"/>
  <c r="C2314"/>
  <c r="A2314"/>
  <c r="E2314"/>
  <c r="F2314" s="1"/>
  <c r="J2314"/>
  <c r="G2314"/>
  <c r="H2314" s="1"/>
  <c r="B2314"/>
  <c r="A1294"/>
  <c r="G1294"/>
  <c r="H1294" s="1"/>
  <c r="C1294"/>
  <c r="E1294"/>
  <c r="F1294" s="1"/>
  <c r="J1294"/>
  <c r="B1294"/>
  <c r="I1294"/>
  <c r="C2222"/>
  <c r="I2222"/>
  <c r="B2222"/>
  <c r="G2222"/>
  <c r="H2222" s="1"/>
  <c r="A2222"/>
  <c r="E2222"/>
  <c r="F2222" s="1"/>
  <c r="J2222"/>
  <c r="E2423"/>
  <c r="F2423" s="1"/>
  <c r="C2423"/>
  <c r="G2423"/>
  <c r="H2423" s="1"/>
  <c r="J2423"/>
  <c r="B2423"/>
  <c r="A2423"/>
  <c r="I2423"/>
  <c r="A2320"/>
  <c r="B2320"/>
  <c r="J2320"/>
  <c r="C2320"/>
  <c r="I2320"/>
  <c r="E2320"/>
  <c r="F2320" s="1"/>
  <c r="G2320"/>
  <c r="H2320" s="1"/>
  <c r="G3151"/>
  <c r="H3151" s="1"/>
  <c r="E3151"/>
  <c r="F3151" s="1"/>
  <c r="J3151"/>
  <c r="C3151"/>
  <c r="B3151"/>
  <c r="A3151"/>
  <c r="I3151"/>
  <c r="J3351"/>
  <c r="G3351"/>
  <c r="H3351" s="1"/>
  <c r="C3351"/>
  <c r="B3351"/>
  <c r="I3351"/>
  <c r="E3351"/>
  <c r="F3351" s="1"/>
  <c r="A3351"/>
  <c r="I163"/>
  <c r="E163"/>
  <c r="F163" s="1"/>
  <c r="G163"/>
  <c r="H163" s="1"/>
  <c r="A163"/>
  <c r="C163"/>
  <c r="B163"/>
  <c r="J163"/>
  <c r="G1097"/>
  <c r="H1097" s="1"/>
  <c r="J1097"/>
  <c r="C1097"/>
  <c r="B1097"/>
  <c r="A1097"/>
  <c r="I1097"/>
  <c r="E1097"/>
  <c r="F1097" s="1"/>
  <c r="C1219"/>
  <c r="J1219"/>
  <c r="A1219"/>
  <c r="E1219"/>
  <c r="F1219" s="1"/>
  <c r="B1219"/>
  <c r="I1219"/>
  <c r="G1219"/>
  <c r="H1219" s="1"/>
  <c r="A2808"/>
  <c r="E2808"/>
  <c r="F2808" s="1"/>
  <c r="G2808"/>
  <c r="H2808" s="1"/>
  <c r="I2808"/>
  <c r="B2808"/>
  <c r="C2808"/>
  <c r="J2808"/>
  <c r="J524"/>
  <c r="C524"/>
  <c r="B524"/>
  <c r="I524"/>
  <c r="E524"/>
  <c r="F524" s="1"/>
  <c r="G524"/>
  <c r="H524" s="1"/>
  <c r="A524"/>
  <c r="J725"/>
  <c r="E725"/>
  <c r="F725" s="1"/>
  <c r="I725"/>
  <c r="G725"/>
  <c r="H725" s="1"/>
  <c r="C725"/>
  <c r="A725"/>
  <c r="B725"/>
  <c r="B1715"/>
  <c r="E1715"/>
  <c r="F1715" s="1"/>
  <c r="J1715"/>
  <c r="G1715"/>
  <c r="H1715" s="1"/>
  <c r="I1715"/>
  <c r="C1715"/>
  <c r="A1715"/>
  <c r="G2784"/>
  <c r="H2784" s="1"/>
  <c r="J2784"/>
  <c r="E2784"/>
  <c r="F2784" s="1"/>
  <c r="C2784"/>
  <c r="B2784"/>
  <c r="A2784"/>
  <c r="I2784"/>
  <c r="B650"/>
  <c r="A650"/>
  <c r="C650"/>
  <c r="I650"/>
  <c r="G650"/>
  <c r="H650" s="1"/>
  <c r="E650"/>
  <c r="F650" s="1"/>
  <c r="J650"/>
  <c r="J1579"/>
  <c r="A1579"/>
  <c r="E1579"/>
  <c r="F1579" s="1"/>
  <c r="C1579"/>
  <c r="I1579"/>
  <c r="B1579"/>
  <c r="G1579"/>
  <c r="H1579" s="1"/>
  <c r="I558"/>
  <c r="J558"/>
  <c r="B558"/>
  <c r="C558"/>
  <c r="E558"/>
  <c r="F558" s="1"/>
  <c r="G558"/>
  <c r="H558" s="1"/>
  <c r="A558"/>
  <c r="I2507"/>
  <c r="A2507"/>
  <c r="B2507"/>
  <c r="J2507"/>
  <c r="G2507"/>
  <c r="H2507" s="1"/>
  <c r="E2507"/>
  <c r="F2507" s="1"/>
  <c r="C2507"/>
  <c r="J2482"/>
  <c r="B2482"/>
  <c r="E2482"/>
  <c r="F2482" s="1"/>
  <c r="A2482"/>
  <c r="C2482"/>
  <c r="I2482"/>
  <c r="G2482"/>
  <c r="H2482" s="1"/>
  <c r="I3411"/>
  <c r="A3411"/>
  <c r="E3411"/>
  <c r="F3411" s="1"/>
  <c r="C3411"/>
  <c r="B3411"/>
  <c r="J3411"/>
  <c r="G3411"/>
  <c r="H3411" s="1"/>
  <c r="E363"/>
  <c r="F363" s="1"/>
  <c r="C363"/>
  <c r="I363"/>
  <c r="A363"/>
  <c r="G363"/>
  <c r="H363" s="1"/>
  <c r="J363"/>
  <c r="B363"/>
  <c r="A2347"/>
  <c r="G2347"/>
  <c r="H2347" s="1"/>
  <c r="I2347"/>
  <c r="C2347"/>
  <c r="J2347"/>
  <c r="B2347"/>
  <c r="E2347"/>
  <c r="F2347" s="1"/>
  <c r="J1527"/>
  <c r="G1527"/>
  <c r="H1527" s="1"/>
  <c r="B1527"/>
  <c r="I1527"/>
  <c r="E1527"/>
  <c r="F1527" s="1"/>
  <c r="A1527"/>
  <c r="C1527"/>
  <c r="I3275"/>
  <c r="J3275"/>
  <c r="E3275"/>
  <c r="F3275" s="1"/>
  <c r="B3275"/>
  <c r="C3275"/>
  <c r="A3275"/>
  <c r="G3275"/>
  <c r="H3275" s="1"/>
  <c r="B2255"/>
  <c r="E2255"/>
  <c r="F2255" s="1"/>
  <c r="C2255"/>
  <c r="G2255"/>
  <c r="H2255" s="1"/>
  <c r="J2255"/>
  <c r="I2255"/>
  <c r="A2255"/>
  <c r="I2454"/>
  <c r="C2454"/>
  <c r="A2454"/>
  <c r="E2454"/>
  <c r="F2454" s="1"/>
  <c r="G2454"/>
  <c r="H2454" s="1"/>
  <c r="J2454"/>
  <c r="B2454"/>
  <c r="B1977"/>
  <c r="C1977"/>
  <c r="A1977"/>
  <c r="E1977"/>
  <c r="F1977" s="1"/>
  <c r="G1977"/>
  <c r="H1977" s="1"/>
  <c r="J1977"/>
  <c r="I1977"/>
  <c r="B2376"/>
  <c r="I2376"/>
  <c r="J2376"/>
  <c r="E2376"/>
  <c r="F2376" s="1"/>
  <c r="C2376"/>
  <c r="A2376"/>
  <c r="G2376"/>
  <c r="H2376" s="1"/>
  <c r="G236"/>
  <c r="H236" s="1"/>
  <c r="B236"/>
  <c r="E236"/>
  <c r="F236" s="1"/>
  <c r="A236"/>
  <c r="I236"/>
  <c r="J236"/>
  <c r="C236"/>
  <c r="B436"/>
  <c r="J436"/>
  <c r="C436"/>
  <c r="G436"/>
  <c r="H436" s="1"/>
  <c r="E436"/>
  <c r="F436" s="1"/>
  <c r="A436"/>
  <c r="I436"/>
  <c r="B1164"/>
  <c r="G1164"/>
  <c r="H1164" s="1"/>
  <c r="A1164"/>
  <c r="C1164"/>
  <c r="E1164"/>
  <c r="F1164" s="1"/>
  <c r="I1164"/>
  <c r="J1164"/>
  <c r="B3009"/>
  <c r="G3009"/>
  <c r="H3009" s="1"/>
  <c r="E3009"/>
  <c r="F3009" s="1"/>
  <c r="C3009"/>
  <c r="I3009"/>
  <c r="J3009"/>
  <c r="A3009"/>
  <c r="G3092"/>
  <c r="H3092" s="1"/>
  <c r="B3092"/>
  <c r="A3092"/>
  <c r="E3092"/>
  <c r="F3092" s="1"/>
  <c r="J3092"/>
  <c r="I3092"/>
  <c r="C3092"/>
  <c r="A1104"/>
  <c r="I1104"/>
  <c r="B1104"/>
  <c r="E1104"/>
  <c r="F1104" s="1"/>
  <c r="C1104"/>
  <c r="J1104"/>
  <c r="G1104"/>
  <c r="H1104" s="1"/>
  <c r="B1690"/>
  <c r="C1690"/>
  <c r="E1690"/>
  <c r="F1690" s="1"/>
  <c r="I1690"/>
  <c r="A1690"/>
  <c r="G1690"/>
  <c r="H1690" s="1"/>
  <c r="J1690"/>
  <c r="E2993"/>
  <c r="F2993" s="1"/>
  <c r="G2993"/>
  <c r="H2993" s="1"/>
  <c r="A2993"/>
  <c r="C2993"/>
  <c r="I2993"/>
  <c r="J2993"/>
  <c r="B2993"/>
  <c r="C3504"/>
  <c r="A3504"/>
  <c r="I3504"/>
  <c r="G3504"/>
  <c r="H3504" s="1"/>
  <c r="B3504"/>
  <c r="E3504"/>
  <c r="F3504" s="1"/>
  <c r="J3504"/>
  <c r="A2627"/>
  <c r="E2627"/>
  <c r="F2627" s="1"/>
  <c r="B2627"/>
  <c r="G2627"/>
  <c r="H2627" s="1"/>
  <c r="J2627"/>
  <c r="C2627"/>
  <c r="I2627"/>
  <c r="J1004"/>
  <c r="G1004"/>
  <c r="H1004" s="1"/>
  <c r="E1004"/>
  <c r="F1004" s="1"/>
  <c r="B1004"/>
  <c r="A1004"/>
  <c r="I1004"/>
  <c r="C1004"/>
  <c r="E3554"/>
  <c r="F3554" s="1"/>
  <c r="B3554"/>
  <c r="I3554"/>
  <c r="A3554"/>
  <c r="C3554"/>
  <c r="J3554"/>
  <c r="G3554"/>
  <c r="H3554" s="1"/>
  <c r="E1933"/>
  <c r="F1933" s="1"/>
  <c r="J1933"/>
  <c r="I1933"/>
  <c r="B1933"/>
  <c r="C1933"/>
  <c r="A1933"/>
  <c r="G1933"/>
  <c r="H1933" s="1"/>
  <c r="C2945"/>
  <c r="E2945"/>
  <c r="F2945" s="1"/>
  <c r="J2945"/>
  <c r="G2945"/>
  <c r="H2945" s="1"/>
  <c r="B2945"/>
  <c r="I2945"/>
  <c r="A2945"/>
  <c r="I475"/>
  <c r="B475"/>
  <c r="E475"/>
  <c r="F475" s="1"/>
  <c r="A475"/>
  <c r="J475"/>
  <c r="C475"/>
  <c r="G475"/>
  <c r="H475" s="1"/>
  <c r="A129"/>
  <c r="I129"/>
  <c r="J129"/>
  <c r="B129"/>
  <c r="E129"/>
  <c r="F129" s="1"/>
  <c r="C129"/>
  <c r="G129"/>
  <c r="H129" s="1"/>
  <c r="I2458"/>
  <c r="A2458"/>
  <c r="E2458"/>
  <c r="F2458" s="1"/>
  <c r="J2458"/>
  <c r="G2458"/>
  <c r="H2458" s="1"/>
  <c r="C2458"/>
  <c r="B2458"/>
  <c r="C467"/>
  <c r="E467"/>
  <c r="F467" s="1"/>
  <c r="B467"/>
  <c r="I467"/>
  <c r="A467"/>
  <c r="G467"/>
  <c r="H467" s="1"/>
  <c r="J467"/>
  <c r="B3387"/>
  <c r="A3387"/>
  <c r="E3387"/>
  <c r="F3387" s="1"/>
  <c r="G3387"/>
  <c r="H3387" s="1"/>
  <c r="C3387"/>
  <c r="J3387"/>
  <c r="I3387"/>
  <c r="G2079"/>
  <c r="H2079" s="1"/>
  <c r="C2079"/>
  <c r="E2079"/>
  <c r="F2079" s="1"/>
  <c r="J2079"/>
  <c r="B2079"/>
  <c r="I2079"/>
  <c r="A2079"/>
  <c r="A1255"/>
  <c r="I1255"/>
  <c r="E1255"/>
  <c r="F1255" s="1"/>
  <c r="G1255"/>
  <c r="H1255" s="1"/>
  <c r="J1255"/>
  <c r="C1255"/>
  <c r="B1255"/>
  <c r="J1151"/>
  <c r="I1151"/>
  <c r="C1151"/>
  <c r="E1151"/>
  <c r="F1151" s="1"/>
  <c r="A1151"/>
  <c r="B1151"/>
  <c r="G1151"/>
  <c r="H1151" s="1"/>
  <c r="B1158"/>
  <c r="J1158"/>
  <c r="A1158"/>
  <c r="E1158"/>
  <c r="F1158" s="1"/>
  <c r="I1158"/>
  <c r="C1158"/>
  <c r="G1158"/>
  <c r="H1158" s="1"/>
  <c r="G2207"/>
  <c r="H2207" s="1"/>
  <c r="B2207"/>
  <c r="C2207"/>
  <c r="J2207"/>
  <c r="E2207"/>
  <c r="F2207" s="1"/>
  <c r="A2207"/>
  <c r="I2207"/>
  <c r="B2238"/>
  <c r="I2238"/>
  <c r="G2238"/>
  <c r="H2238" s="1"/>
  <c r="J2238"/>
  <c r="C2238"/>
  <c r="A2238"/>
  <c r="E2238"/>
  <c r="F2238" s="1"/>
  <c r="J1375"/>
  <c r="I1375"/>
  <c r="C1375"/>
  <c r="E1375"/>
  <c r="F1375" s="1"/>
  <c r="A1375"/>
  <c r="G1375"/>
  <c r="H1375" s="1"/>
  <c r="B1375"/>
  <c r="G1383"/>
  <c r="H1383" s="1"/>
  <c r="B1383"/>
  <c r="E1383"/>
  <c r="F1383" s="1"/>
  <c r="I1383"/>
  <c r="A1383"/>
  <c r="J1383"/>
  <c r="C1383"/>
  <c r="E1278"/>
  <c r="F1278" s="1"/>
  <c r="G1278"/>
  <c r="H1278" s="1"/>
  <c r="J1278"/>
  <c r="B1278"/>
  <c r="I1278"/>
  <c r="A1278"/>
  <c r="C1278"/>
  <c r="A2599"/>
  <c r="C2599"/>
  <c r="I2599"/>
  <c r="E2599"/>
  <c r="F2599" s="1"/>
  <c r="B2599"/>
  <c r="J2599"/>
  <c r="G2599"/>
  <c r="H2599" s="1"/>
  <c r="G1758"/>
  <c r="H1758" s="1"/>
  <c r="B1758"/>
  <c r="C1758"/>
  <c r="J1758"/>
  <c r="I1758"/>
  <c r="E1758"/>
  <c r="F1758" s="1"/>
  <c r="A1758"/>
  <c r="B1663"/>
  <c r="C1663"/>
  <c r="A1663"/>
  <c r="I1663"/>
  <c r="E1663"/>
  <c r="F1663" s="1"/>
  <c r="G1663"/>
  <c r="H1663" s="1"/>
  <c r="J1663"/>
  <c r="B2718"/>
  <c r="G2718"/>
  <c r="H2718" s="1"/>
  <c r="A2718"/>
  <c r="I2718"/>
  <c r="J2718"/>
  <c r="E2718"/>
  <c r="F2718" s="1"/>
  <c r="C2718"/>
  <c r="A2751"/>
  <c r="C2751"/>
  <c r="E2751"/>
  <c r="F2751" s="1"/>
  <c r="J2751"/>
  <c r="B2751"/>
  <c r="G2751"/>
  <c r="H2751" s="1"/>
  <c r="I2751"/>
  <c r="B1887"/>
  <c r="C1887"/>
  <c r="E1887"/>
  <c r="F1887" s="1"/>
  <c r="I1887"/>
  <c r="A1887"/>
  <c r="J1887"/>
  <c r="G1887"/>
  <c r="H1887" s="1"/>
  <c r="I1894"/>
  <c r="E1894"/>
  <c r="F1894" s="1"/>
  <c r="J1894"/>
  <c r="C1894"/>
  <c r="A1894"/>
  <c r="G1894"/>
  <c r="H1894" s="1"/>
  <c r="B1894"/>
  <c r="I1790"/>
  <c r="E1790"/>
  <c r="F1790" s="1"/>
  <c r="C1790"/>
  <c r="J1790"/>
  <c r="A1790"/>
  <c r="G1790"/>
  <c r="H1790" s="1"/>
  <c r="B1790"/>
  <c r="C286"/>
  <c r="B286"/>
  <c r="J286"/>
  <c r="G286"/>
  <c r="H286" s="1"/>
  <c r="I286"/>
  <c r="A286"/>
  <c r="E286"/>
  <c r="F286" s="1"/>
  <c r="G318"/>
  <c r="H318" s="1"/>
  <c r="A318"/>
  <c r="B318"/>
  <c r="J318"/>
  <c r="I318"/>
  <c r="C318"/>
  <c r="E318"/>
  <c r="F318" s="1"/>
  <c r="G327"/>
  <c r="H327" s="1"/>
  <c r="B327"/>
  <c r="A327"/>
  <c r="J327"/>
  <c r="E327"/>
  <c r="F327" s="1"/>
  <c r="C327"/>
  <c r="I327"/>
  <c r="A1062"/>
  <c r="I1062"/>
  <c r="C1062"/>
  <c r="J1062"/>
  <c r="B1062"/>
  <c r="E1062"/>
  <c r="F1062" s="1"/>
  <c r="G1062"/>
  <c r="H1062" s="1"/>
  <c r="A222"/>
  <c r="B222"/>
  <c r="I222"/>
  <c r="E222"/>
  <c r="F222" s="1"/>
  <c r="C222"/>
  <c r="G222"/>
  <c r="H222" s="1"/>
  <c r="J222"/>
  <c r="A230"/>
  <c r="E230"/>
  <c r="F230" s="1"/>
  <c r="J230"/>
  <c r="B230"/>
  <c r="C230"/>
  <c r="G230"/>
  <c r="H230" s="1"/>
  <c r="I230"/>
  <c r="J126"/>
  <c r="C126"/>
  <c r="E126"/>
  <c r="F126" s="1"/>
  <c r="B126"/>
  <c r="G126"/>
  <c r="H126" s="1"/>
  <c r="A126"/>
  <c r="I126"/>
  <c r="J1182"/>
  <c r="G1182"/>
  <c r="H1182" s="1"/>
  <c r="B1182"/>
  <c r="I1182"/>
  <c r="A1182"/>
  <c r="C1182"/>
  <c r="E1182"/>
  <c r="F1182" s="1"/>
  <c r="C1215"/>
  <c r="G1215"/>
  <c r="H1215" s="1"/>
  <c r="B1215"/>
  <c r="E1215"/>
  <c r="F1215" s="1"/>
  <c r="A1215"/>
  <c r="J1215"/>
  <c r="I1215"/>
  <c r="B350"/>
  <c r="E350"/>
  <c r="F350" s="1"/>
  <c r="G350"/>
  <c r="H350" s="1"/>
  <c r="I350"/>
  <c r="A350"/>
  <c r="C350"/>
  <c r="J350"/>
  <c r="G255"/>
  <c r="H255" s="1"/>
  <c r="C255"/>
  <c r="J255"/>
  <c r="B255"/>
  <c r="A255"/>
  <c r="I255"/>
  <c r="E255"/>
  <c r="F255" s="1"/>
  <c r="G1567"/>
  <c r="H1567" s="1"/>
  <c r="J1567"/>
  <c r="B1567"/>
  <c r="E1567"/>
  <c r="F1567" s="1"/>
  <c r="C1567"/>
  <c r="I1567"/>
  <c r="A1567"/>
  <c r="A1574"/>
  <c r="J1574"/>
  <c r="I1574"/>
  <c r="G1574"/>
  <c r="H1574" s="1"/>
  <c r="B1574"/>
  <c r="C1574"/>
  <c r="E1574"/>
  <c r="F1574" s="1"/>
  <c r="A1599"/>
  <c r="E1599"/>
  <c r="F1599" s="1"/>
  <c r="C1599"/>
  <c r="B1599"/>
  <c r="G1599"/>
  <c r="H1599" s="1"/>
  <c r="I1599"/>
  <c r="J1599"/>
  <c r="A1606"/>
  <c r="J1606"/>
  <c r="I1606"/>
  <c r="E1606"/>
  <c r="F1606" s="1"/>
  <c r="B1606"/>
  <c r="G1606"/>
  <c r="H1606" s="1"/>
  <c r="C1606"/>
  <c r="J735"/>
  <c r="C735"/>
  <c r="A735"/>
  <c r="G735"/>
  <c r="H735" s="1"/>
  <c r="E735"/>
  <c r="F735" s="1"/>
  <c r="I735"/>
  <c r="B735"/>
  <c r="E1695"/>
  <c r="F1695" s="1"/>
  <c r="I1695"/>
  <c r="C1695"/>
  <c r="B1695"/>
  <c r="G1695"/>
  <c r="H1695" s="1"/>
  <c r="A1695"/>
  <c r="J1695"/>
  <c r="B1735"/>
  <c r="I1735"/>
  <c r="G1735"/>
  <c r="H1735" s="1"/>
  <c r="J1735"/>
  <c r="E1735"/>
  <c r="F1735" s="1"/>
  <c r="A1735"/>
  <c r="C1735"/>
  <c r="C863"/>
  <c r="B863"/>
  <c r="J863"/>
  <c r="A863"/>
  <c r="I863"/>
  <c r="G863"/>
  <c r="H863" s="1"/>
  <c r="E863"/>
  <c r="F863" s="1"/>
  <c r="A3110"/>
  <c r="B3110"/>
  <c r="I3110"/>
  <c r="G3110"/>
  <c r="H3110" s="1"/>
  <c r="E3110"/>
  <c r="F3110" s="1"/>
  <c r="J3110"/>
  <c r="C3110"/>
  <c r="I3143"/>
  <c r="E3143"/>
  <c r="F3143" s="1"/>
  <c r="B3143"/>
  <c r="C3143"/>
  <c r="G3143"/>
  <c r="H3143" s="1"/>
  <c r="J3143"/>
  <c r="A3143"/>
  <c r="E2270"/>
  <c r="F2270" s="1"/>
  <c r="C2270"/>
  <c r="I2270"/>
  <c r="G2270"/>
  <c r="H2270" s="1"/>
  <c r="A2270"/>
  <c r="B2270"/>
  <c r="J2270"/>
  <c r="A2175"/>
  <c r="C2175"/>
  <c r="B2175"/>
  <c r="J2175"/>
  <c r="G2175"/>
  <c r="H2175" s="1"/>
  <c r="I2175"/>
  <c r="E2175"/>
  <c r="F2175" s="1"/>
  <c r="J3230"/>
  <c r="E3230"/>
  <c r="F3230" s="1"/>
  <c r="B3230"/>
  <c r="C3230"/>
  <c r="G3230"/>
  <c r="H3230" s="1"/>
  <c r="I3230"/>
  <c r="A3230"/>
  <c r="G3263"/>
  <c r="H3263" s="1"/>
  <c r="A3263"/>
  <c r="C3263"/>
  <c r="E3263"/>
  <c r="F3263" s="1"/>
  <c r="I3263"/>
  <c r="J3263"/>
  <c r="B3263"/>
  <c r="G3270"/>
  <c r="H3270" s="1"/>
  <c r="B3270"/>
  <c r="E3270"/>
  <c r="F3270" s="1"/>
  <c r="C3270"/>
  <c r="A3270"/>
  <c r="J3270"/>
  <c r="I3270"/>
  <c r="A2398"/>
  <c r="C2398"/>
  <c r="J2398"/>
  <c r="B2398"/>
  <c r="E2398"/>
  <c r="F2398" s="1"/>
  <c r="G2398"/>
  <c r="H2398" s="1"/>
  <c r="I2398"/>
  <c r="J2407"/>
  <c r="B2407"/>
  <c r="E2407"/>
  <c r="F2407" s="1"/>
  <c r="I2407"/>
  <c r="A2407"/>
  <c r="G2407"/>
  <c r="H2407" s="1"/>
  <c r="C2407"/>
  <c r="B807"/>
  <c r="E807"/>
  <c r="F807" s="1"/>
  <c r="J807"/>
  <c r="C807"/>
  <c r="I807"/>
  <c r="G807"/>
  <c r="H807" s="1"/>
  <c r="A807"/>
  <c r="I831"/>
  <c r="E831"/>
  <c r="F831" s="1"/>
  <c r="J831"/>
  <c r="G831"/>
  <c r="H831" s="1"/>
  <c r="B831"/>
  <c r="C831"/>
  <c r="A831"/>
  <c r="J89"/>
  <c r="B89"/>
  <c r="E89"/>
  <c r="F89" s="1"/>
  <c r="G89"/>
  <c r="H89" s="1"/>
  <c r="I89"/>
  <c r="A89"/>
  <c r="C89"/>
  <c r="J105"/>
  <c r="E105"/>
  <c r="F105" s="1"/>
  <c r="B105"/>
  <c r="C105"/>
  <c r="I105"/>
  <c r="A105"/>
  <c r="G105"/>
  <c r="H105" s="1"/>
  <c r="C2790"/>
  <c r="E2790"/>
  <c r="F2790" s="1"/>
  <c r="J2790"/>
  <c r="I2790"/>
  <c r="A2790"/>
  <c r="G2790"/>
  <c r="H2790" s="1"/>
  <c r="B2790"/>
  <c r="J2687"/>
  <c r="C2687"/>
  <c r="I2687"/>
  <c r="A2687"/>
  <c r="E2687"/>
  <c r="F2687" s="1"/>
  <c r="G2687"/>
  <c r="H2687" s="1"/>
  <c r="B2687"/>
  <c r="C281"/>
  <c r="E281"/>
  <c r="F281" s="1"/>
  <c r="I281"/>
  <c r="A281"/>
  <c r="B281"/>
  <c r="G281"/>
  <c r="H281" s="1"/>
  <c r="J281"/>
  <c r="I297"/>
  <c r="C297"/>
  <c r="B297"/>
  <c r="E297"/>
  <c r="F297" s="1"/>
  <c r="G297"/>
  <c r="H297" s="1"/>
  <c r="A297"/>
  <c r="J297"/>
  <c r="C345"/>
  <c r="J345"/>
  <c r="E345"/>
  <c r="F345" s="1"/>
  <c r="I345"/>
  <c r="B345"/>
  <c r="A345"/>
  <c r="G345"/>
  <c r="H345" s="1"/>
  <c r="A2919"/>
  <c r="G2919"/>
  <c r="H2919" s="1"/>
  <c r="I2919"/>
  <c r="B2919"/>
  <c r="E2919"/>
  <c r="F2919" s="1"/>
  <c r="J2919"/>
  <c r="C2919"/>
  <c r="C2815"/>
  <c r="G2815"/>
  <c r="H2815" s="1"/>
  <c r="I2815"/>
  <c r="A2815"/>
  <c r="E2815"/>
  <c r="F2815" s="1"/>
  <c r="B2815"/>
  <c r="J2815"/>
  <c r="A1311"/>
  <c r="B1311"/>
  <c r="I1311"/>
  <c r="E1311"/>
  <c r="F1311" s="1"/>
  <c r="C1311"/>
  <c r="J1311"/>
  <c r="G1311"/>
  <c r="H1311" s="1"/>
  <c r="C1342"/>
  <c r="J1342"/>
  <c r="I1342"/>
  <c r="A1342"/>
  <c r="B1342"/>
  <c r="G1342"/>
  <c r="H1342" s="1"/>
  <c r="E1342"/>
  <c r="F1342" s="1"/>
  <c r="J1350"/>
  <c r="B1350"/>
  <c r="G1350"/>
  <c r="H1350" s="1"/>
  <c r="E1350"/>
  <c r="F1350" s="1"/>
  <c r="C1350"/>
  <c r="I1350"/>
  <c r="A1350"/>
  <c r="B479"/>
  <c r="E479"/>
  <c r="F479" s="1"/>
  <c r="C479"/>
  <c r="A479"/>
  <c r="I479"/>
  <c r="J479"/>
  <c r="G479"/>
  <c r="H479" s="1"/>
  <c r="E391"/>
  <c r="F391" s="1"/>
  <c r="A391"/>
  <c r="B391"/>
  <c r="C391"/>
  <c r="I391"/>
  <c r="G391"/>
  <c r="H391" s="1"/>
  <c r="J391"/>
  <c r="E415"/>
  <c r="F415" s="1"/>
  <c r="I415"/>
  <c r="C415"/>
  <c r="G415"/>
  <c r="H415" s="1"/>
  <c r="B415"/>
  <c r="A415"/>
  <c r="J415"/>
  <c r="G2277"/>
  <c r="H2277" s="1"/>
  <c r="B2277"/>
  <c r="J2277"/>
  <c r="A2277"/>
  <c r="C2277"/>
  <c r="I2277"/>
  <c r="E2277"/>
  <c r="F2277" s="1"/>
  <c r="A1602"/>
  <c r="B1602"/>
  <c r="J1602"/>
  <c r="G1602"/>
  <c r="H1602" s="1"/>
  <c r="E1602"/>
  <c r="F1602" s="1"/>
  <c r="C1602"/>
  <c r="I1602"/>
  <c r="C2530"/>
  <c r="J2530"/>
  <c r="G2530"/>
  <c r="H2530" s="1"/>
  <c r="B2530"/>
  <c r="A2530"/>
  <c r="I2530"/>
  <c r="E2530"/>
  <c r="F2530" s="1"/>
  <c r="J3459"/>
  <c r="C3459"/>
  <c r="E3459"/>
  <c r="F3459" s="1"/>
  <c r="B3459"/>
  <c r="A3459"/>
  <c r="G3459"/>
  <c r="H3459" s="1"/>
  <c r="I3459"/>
  <c r="J2036"/>
  <c r="G2036"/>
  <c r="H2036" s="1"/>
  <c r="E2036"/>
  <c r="F2036" s="1"/>
  <c r="A2036"/>
  <c r="C2036"/>
  <c r="B2036"/>
  <c r="I2036"/>
  <c r="I2636"/>
  <c r="G2636"/>
  <c r="H2636" s="1"/>
  <c r="E2636"/>
  <c r="F2636" s="1"/>
  <c r="J2636"/>
  <c r="C2636"/>
  <c r="B2636"/>
  <c r="A2636"/>
  <c r="C507"/>
  <c r="E507"/>
  <c r="F507" s="1"/>
  <c r="I507"/>
  <c r="J507"/>
  <c r="B507"/>
  <c r="G507"/>
  <c r="H507" s="1"/>
  <c r="A507"/>
  <c r="I193"/>
  <c r="B193"/>
  <c r="A193"/>
  <c r="J193"/>
  <c r="E193"/>
  <c r="F193" s="1"/>
  <c r="C193"/>
  <c r="G193"/>
  <c r="H193" s="1"/>
  <c r="G833"/>
  <c r="H833" s="1"/>
  <c r="A833"/>
  <c r="E833"/>
  <c r="F833" s="1"/>
  <c r="C833"/>
  <c r="J833"/>
  <c r="B833"/>
  <c r="I833"/>
  <c r="J214"/>
  <c r="B214"/>
  <c r="A214"/>
  <c r="I214"/>
  <c r="C214"/>
  <c r="E214"/>
  <c r="F214" s="1"/>
  <c r="G214"/>
  <c r="H214" s="1"/>
  <c r="E1963"/>
  <c r="F1963" s="1"/>
  <c r="I1963"/>
  <c r="C1963"/>
  <c r="A1963"/>
  <c r="G1963"/>
  <c r="H1963" s="1"/>
  <c r="B1963"/>
  <c r="J1963"/>
  <c r="A943"/>
  <c r="B943"/>
  <c r="E943"/>
  <c r="F943" s="1"/>
  <c r="I943"/>
  <c r="C943"/>
  <c r="G943"/>
  <c r="H943" s="1"/>
  <c r="J943"/>
  <c r="I1871"/>
  <c r="G1871"/>
  <c r="H1871" s="1"/>
  <c r="A1871"/>
  <c r="B1871"/>
  <c r="C1871"/>
  <c r="E1871"/>
  <c r="F1871" s="1"/>
  <c r="J1871"/>
  <c r="I1249"/>
  <c r="J1249"/>
  <c r="B1249"/>
  <c r="E1249"/>
  <c r="F1249" s="1"/>
  <c r="G1249"/>
  <c r="H1249" s="1"/>
  <c r="C1249"/>
  <c r="A1249"/>
  <c r="J2870"/>
  <c r="A2870"/>
  <c r="I2870"/>
  <c r="G2870"/>
  <c r="H2870" s="1"/>
  <c r="E2870"/>
  <c r="F2870" s="1"/>
  <c r="B2870"/>
  <c r="C2870"/>
  <c r="B3481"/>
  <c r="I3481"/>
  <c r="A3481"/>
  <c r="E3481"/>
  <c r="F3481" s="1"/>
  <c r="G3481"/>
  <c r="H3481" s="1"/>
  <c r="C3481"/>
  <c r="J3481"/>
  <c r="E249"/>
  <c r="F249" s="1"/>
  <c r="B249"/>
  <c r="A249"/>
  <c r="I249"/>
  <c r="G249"/>
  <c r="H249" s="1"/>
  <c r="J249"/>
  <c r="C249"/>
  <c r="E867"/>
  <c r="F867" s="1"/>
  <c r="C867"/>
  <c r="J867"/>
  <c r="B867"/>
  <c r="G867"/>
  <c r="H867" s="1"/>
  <c r="A867"/>
  <c r="I867"/>
  <c r="J2505"/>
  <c r="E2505"/>
  <c r="F2505" s="1"/>
  <c r="C2505"/>
  <c r="B2505"/>
  <c r="G2505"/>
  <c r="H2505" s="1"/>
  <c r="I2505"/>
  <c r="A2505"/>
  <c r="I172"/>
  <c r="J172"/>
  <c r="B172"/>
  <c r="C172"/>
  <c r="E172"/>
  <c r="F172" s="1"/>
  <c r="G172"/>
  <c r="H172" s="1"/>
  <c r="A172"/>
  <c r="E373"/>
  <c r="F373" s="1"/>
  <c r="A373"/>
  <c r="I373"/>
  <c r="B373"/>
  <c r="C373"/>
  <c r="J373"/>
  <c r="G373"/>
  <c r="H373" s="1"/>
  <c r="E783"/>
  <c r="F783" s="1"/>
  <c r="I783"/>
  <c r="G783"/>
  <c r="H783" s="1"/>
  <c r="J783"/>
  <c r="C783"/>
  <c r="A783"/>
  <c r="B783"/>
  <c r="I2731"/>
  <c r="A2731"/>
  <c r="G2731"/>
  <c r="H2731" s="1"/>
  <c r="J2731"/>
  <c r="B2731"/>
  <c r="E2731"/>
  <c r="F2731" s="1"/>
  <c r="C2731"/>
  <c r="E1911"/>
  <c r="F1911" s="1"/>
  <c r="I1911"/>
  <c r="C1911"/>
  <c r="A1911"/>
  <c r="J1911"/>
  <c r="B1911"/>
  <c r="G1911"/>
  <c r="H1911" s="1"/>
  <c r="A2638"/>
  <c r="B2638"/>
  <c r="I2638"/>
  <c r="E2638"/>
  <c r="F2638" s="1"/>
  <c r="G2638"/>
  <c r="H2638" s="1"/>
  <c r="J2638"/>
  <c r="C2638"/>
  <c r="A2896"/>
  <c r="C2896"/>
  <c r="B2896"/>
  <c r="J2896"/>
  <c r="E2896"/>
  <c r="F2896" s="1"/>
  <c r="G2896"/>
  <c r="H2896" s="1"/>
  <c r="I2896"/>
  <c r="A1784"/>
  <c r="B1784"/>
  <c r="G1784"/>
  <c r="H1784" s="1"/>
  <c r="C1784"/>
  <c r="I1784"/>
  <c r="J1784"/>
  <c r="E1784"/>
  <c r="F1784" s="1"/>
  <c r="I1635"/>
  <c r="E1635"/>
  <c r="F1635" s="1"/>
  <c r="C1635"/>
  <c r="J1635"/>
  <c r="G1635"/>
  <c r="H1635" s="1"/>
  <c r="A1635"/>
  <c r="B1635"/>
  <c r="A2562"/>
  <c r="B2562"/>
  <c r="J2562"/>
  <c r="E2562"/>
  <c r="F2562" s="1"/>
  <c r="I2562"/>
  <c r="G2562"/>
  <c r="H2562" s="1"/>
  <c r="C2562"/>
  <c r="G941"/>
  <c r="H941" s="1"/>
  <c r="C941"/>
  <c r="B941"/>
  <c r="J941"/>
  <c r="A941"/>
  <c r="I941"/>
  <c r="E941"/>
  <c r="F941" s="1"/>
  <c r="C90"/>
  <c r="A90"/>
  <c r="E90"/>
  <c r="F90" s="1"/>
  <c r="I90"/>
  <c r="B90"/>
  <c r="J90"/>
  <c r="G90"/>
  <c r="H90" s="1"/>
  <c r="G3476"/>
  <c r="H3476" s="1"/>
  <c r="A3476"/>
  <c r="E3476"/>
  <c r="F3476" s="1"/>
  <c r="C3476"/>
  <c r="I3476"/>
  <c r="B3476"/>
  <c r="J3476"/>
  <c r="C1905"/>
  <c r="G1905"/>
  <c r="H1905" s="1"/>
  <c r="J1905"/>
  <c r="E1905"/>
  <c r="F1905" s="1"/>
  <c r="B1905"/>
  <c r="I1905"/>
  <c r="A1905"/>
  <c r="J2075"/>
  <c r="B2075"/>
  <c r="C2075"/>
  <c r="G2075"/>
  <c r="H2075" s="1"/>
  <c r="I2075"/>
  <c r="A2075"/>
  <c r="E2075"/>
  <c r="F2075" s="1"/>
  <c r="J3003"/>
  <c r="A3003"/>
  <c r="I3003"/>
  <c r="G3003"/>
  <c r="H3003" s="1"/>
  <c r="E3003"/>
  <c r="F3003" s="1"/>
  <c r="B3003"/>
  <c r="C3003"/>
  <c r="J1810"/>
  <c r="I1810"/>
  <c r="G1810"/>
  <c r="H1810" s="1"/>
  <c r="E1810"/>
  <c r="F1810" s="1"/>
  <c r="C1810"/>
  <c r="B1810"/>
  <c r="A1810"/>
  <c r="A2866"/>
  <c r="J2866"/>
  <c r="E2866"/>
  <c r="F2866" s="1"/>
  <c r="I2866"/>
  <c r="C2866"/>
  <c r="B2866"/>
  <c r="G2866"/>
  <c r="H2866" s="1"/>
  <c r="I3497"/>
  <c r="J3497"/>
  <c r="A3497"/>
  <c r="C3497"/>
  <c r="E3497"/>
  <c r="F3497" s="1"/>
  <c r="G3497"/>
  <c r="H3497" s="1"/>
  <c r="B3497"/>
  <c r="I1915"/>
  <c r="G1915"/>
  <c r="H1915" s="1"/>
  <c r="E1915"/>
  <c r="F1915" s="1"/>
  <c r="B1915"/>
  <c r="C1915"/>
  <c r="J1915"/>
  <c r="A1915"/>
  <c r="B3448"/>
  <c r="J3448"/>
  <c r="C3448"/>
  <c r="E3448"/>
  <c r="F3448" s="1"/>
  <c r="A3448"/>
  <c r="I3448"/>
  <c r="G3448"/>
  <c r="H3448" s="1"/>
  <c r="J2842"/>
  <c r="B2842"/>
  <c r="E2842"/>
  <c r="F2842" s="1"/>
  <c r="A2842"/>
  <c r="C2842"/>
  <c r="G2842"/>
  <c r="H2842" s="1"/>
  <c r="I2842"/>
  <c r="G2578"/>
  <c r="H2578" s="1"/>
  <c r="A2578"/>
  <c r="B2578"/>
  <c r="J2578"/>
  <c r="E2578"/>
  <c r="F2578" s="1"/>
  <c r="C2578"/>
  <c r="I2578"/>
  <c r="B1153"/>
  <c r="J1153"/>
  <c r="A1153"/>
  <c r="G1153"/>
  <c r="H1153" s="1"/>
  <c r="I1153"/>
  <c r="C1153"/>
  <c r="E1153"/>
  <c r="F1153" s="1"/>
  <c r="G3176"/>
  <c r="H3176" s="1"/>
  <c r="A3176"/>
  <c r="B3176"/>
  <c r="E3176"/>
  <c r="F3176" s="1"/>
  <c r="J3176"/>
  <c r="I3176"/>
  <c r="C3176"/>
  <c r="J2812"/>
  <c r="C2812"/>
  <c r="A2812"/>
  <c r="B2812"/>
  <c r="E2812"/>
  <c r="F2812" s="1"/>
  <c r="G2812"/>
  <c r="H2812" s="1"/>
  <c r="I2812"/>
  <c r="A796"/>
  <c r="C796"/>
  <c r="J796"/>
  <c r="E796"/>
  <c r="F796" s="1"/>
  <c r="B796"/>
  <c r="I796"/>
  <c r="G796"/>
  <c r="H796" s="1"/>
  <c r="J805"/>
  <c r="I805"/>
  <c r="C805"/>
  <c r="A805"/>
  <c r="B805"/>
  <c r="E805"/>
  <c r="F805" s="1"/>
  <c r="G805"/>
  <c r="H805" s="1"/>
  <c r="B3473"/>
  <c r="A3473"/>
  <c r="E3473"/>
  <c r="F3473" s="1"/>
  <c r="G3473"/>
  <c r="H3473" s="1"/>
  <c r="I3473"/>
  <c r="J3473"/>
  <c r="C3473"/>
  <c r="A3489"/>
  <c r="B3489"/>
  <c r="G3489"/>
  <c r="H3489" s="1"/>
  <c r="C3489"/>
  <c r="I3489"/>
  <c r="J3489"/>
  <c r="E3489"/>
  <c r="F3489" s="1"/>
  <c r="I3296"/>
  <c r="J3296"/>
  <c r="C3296"/>
  <c r="B3296"/>
  <c r="G3296"/>
  <c r="H3296" s="1"/>
  <c r="A3296"/>
  <c r="E3296"/>
  <c r="F3296" s="1"/>
  <c r="A893"/>
  <c r="G893"/>
  <c r="H893" s="1"/>
  <c r="E893"/>
  <c r="F893" s="1"/>
  <c r="I893"/>
  <c r="J893"/>
  <c r="C893"/>
  <c r="B893"/>
  <c r="E925"/>
  <c r="F925" s="1"/>
  <c r="B925"/>
  <c r="C925"/>
  <c r="I925"/>
  <c r="G925"/>
  <c r="H925" s="1"/>
  <c r="A925"/>
  <c r="J925"/>
  <c r="C61"/>
  <c r="I61"/>
  <c r="A61"/>
  <c r="G61"/>
  <c r="H61" s="1"/>
  <c r="B61"/>
  <c r="E61"/>
  <c r="F61" s="1"/>
  <c r="J61"/>
  <c r="C3536"/>
  <c r="B3536"/>
  <c r="J3536"/>
  <c r="I3536"/>
  <c r="E3536"/>
  <c r="F3536" s="1"/>
  <c r="G3536"/>
  <c r="H3536" s="1"/>
  <c r="A3536"/>
  <c r="G537"/>
  <c r="H537" s="1"/>
  <c r="J537"/>
  <c r="I537"/>
  <c r="B537"/>
  <c r="C537"/>
  <c r="E537"/>
  <c r="F537" s="1"/>
  <c r="A537"/>
  <c r="J600"/>
  <c r="G600"/>
  <c r="H600" s="1"/>
  <c r="E600"/>
  <c r="F600" s="1"/>
  <c r="C600"/>
  <c r="B600"/>
  <c r="A600"/>
  <c r="I600"/>
  <c r="A3046"/>
  <c r="E3046"/>
  <c r="F3046" s="1"/>
  <c r="I3046"/>
  <c r="C3046"/>
  <c r="G3046"/>
  <c r="H3046" s="1"/>
  <c r="B3046"/>
  <c r="J3046"/>
  <c r="E2943"/>
  <c r="F2943" s="1"/>
  <c r="B2943"/>
  <c r="A2943"/>
  <c r="J2943"/>
  <c r="G2943"/>
  <c r="H2943" s="1"/>
  <c r="I2943"/>
  <c r="C2943"/>
  <c r="A2983"/>
  <c r="E2983"/>
  <c r="F2983" s="1"/>
  <c r="C2983"/>
  <c r="J2983"/>
  <c r="I2983"/>
  <c r="G2983"/>
  <c r="H2983" s="1"/>
  <c r="B2983"/>
  <c r="I3007"/>
  <c r="J3007"/>
  <c r="B3007"/>
  <c r="G3007"/>
  <c r="H3007" s="1"/>
  <c r="E3007"/>
  <c r="F3007" s="1"/>
  <c r="C3007"/>
  <c r="A3007"/>
  <c r="I3015"/>
  <c r="E3015"/>
  <c r="F3015" s="1"/>
  <c r="J3015"/>
  <c r="G3015"/>
  <c r="H3015" s="1"/>
  <c r="B3015"/>
  <c r="A3015"/>
  <c r="C3015"/>
  <c r="G2047"/>
  <c r="H2047" s="1"/>
  <c r="A2047"/>
  <c r="I2047"/>
  <c r="C2047"/>
  <c r="E2047"/>
  <c r="F2047" s="1"/>
  <c r="J2047"/>
  <c r="B2047"/>
  <c r="E2055"/>
  <c r="F2055" s="1"/>
  <c r="B2055"/>
  <c r="A2055"/>
  <c r="J2055"/>
  <c r="C2055"/>
  <c r="I2055"/>
  <c r="G2055"/>
  <c r="H2055" s="1"/>
  <c r="I1277"/>
  <c r="E1277"/>
  <c r="F1277" s="1"/>
  <c r="C1277"/>
  <c r="J1277"/>
  <c r="B1277"/>
  <c r="G1277"/>
  <c r="H1277" s="1"/>
  <c r="A1277"/>
  <c r="I1284"/>
  <c r="E1284"/>
  <c r="F1284" s="1"/>
  <c r="A1284"/>
  <c r="B1284"/>
  <c r="J1284"/>
  <c r="C1284"/>
  <c r="G1284"/>
  <c r="H1284" s="1"/>
  <c r="J1317"/>
  <c r="C1317"/>
  <c r="I1317"/>
  <c r="E1317"/>
  <c r="F1317" s="1"/>
  <c r="B1317"/>
  <c r="G1317"/>
  <c r="H1317" s="1"/>
  <c r="A1317"/>
  <c r="J445"/>
  <c r="C445"/>
  <c r="B445"/>
  <c r="A445"/>
  <c r="E445"/>
  <c r="F445" s="1"/>
  <c r="G445"/>
  <c r="H445" s="1"/>
  <c r="I445"/>
  <c r="E452"/>
  <c r="F452" s="1"/>
  <c r="I452"/>
  <c r="B452"/>
  <c r="C452"/>
  <c r="G452"/>
  <c r="H452" s="1"/>
  <c r="A452"/>
  <c r="J452"/>
  <c r="E349"/>
  <c r="F349" s="1"/>
  <c r="J349"/>
  <c r="I349"/>
  <c r="C349"/>
  <c r="G349"/>
  <c r="H349" s="1"/>
  <c r="A349"/>
  <c r="B349"/>
  <c r="I357"/>
  <c r="C357"/>
  <c r="B357"/>
  <c r="G357"/>
  <c r="H357" s="1"/>
  <c r="A357"/>
  <c r="J357"/>
  <c r="E357"/>
  <c r="F357" s="1"/>
  <c r="I1405"/>
  <c r="G1405"/>
  <c r="H1405" s="1"/>
  <c r="B1405"/>
  <c r="J1405"/>
  <c r="A1405"/>
  <c r="C1405"/>
  <c r="E1405"/>
  <c r="F1405" s="1"/>
  <c r="E1436"/>
  <c r="F1436" s="1"/>
  <c r="J1436"/>
  <c r="C1436"/>
  <c r="B1436"/>
  <c r="I1436"/>
  <c r="G1436"/>
  <c r="H1436" s="1"/>
  <c r="A1436"/>
  <c r="A572"/>
  <c r="B572"/>
  <c r="C572"/>
  <c r="E572"/>
  <c r="F572" s="1"/>
  <c r="G572"/>
  <c r="H572" s="1"/>
  <c r="I572"/>
  <c r="J572"/>
  <c r="J477"/>
  <c r="I477"/>
  <c r="G477"/>
  <c r="H477" s="1"/>
  <c r="E477"/>
  <c r="F477" s="1"/>
  <c r="C477"/>
  <c r="B477"/>
  <c r="A477"/>
  <c r="J1561"/>
  <c r="E1561"/>
  <c r="F1561" s="1"/>
  <c r="A1561"/>
  <c r="B1561"/>
  <c r="G1561"/>
  <c r="H1561" s="1"/>
  <c r="C1561"/>
  <c r="I1561"/>
  <c r="I1625"/>
  <c r="G1625"/>
  <c r="H1625" s="1"/>
  <c r="J1625"/>
  <c r="B1625"/>
  <c r="E1625"/>
  <c r="F1625" s="1"/>
  <c r="A1625"/>
  <c r="C1625"/>
  <c r="E1641"/>
  <c r="F1641" s="1"/>
  <c r="A1641"/>
  <c r="I1641"/>
  <c r="C1641"/>
  <c r="J1641"/>
  <c r="G1641"/>
  <c r="H1641" s="1"/>
  <c r="B1641"/>
  <c r="I3551"/>
  <c r="E3551"/>
  <c r="F3551" s="1"/>
  <c r="B3551"/>
  <c r="A3551"/>
  <c r="G3551"/>
  <c r="H3551" s="1"/>
  <c r="J3551"/>
  <c r="C3551"/>
  <c r="G3559"/>
  <c r="H3559" s="1"/>
  <c r="A3559"/>
  <c r="E3559"/>
  <c r="F3559" s="1"/>
  <c r="C3559"/>
  <c r="I3559"/>
  <c r="B3559"/>
  <c r="J3559"/>
  <c r="I3454"/>
  <c r="B3454"/>
  <c r="C3454"/>
  <c r="J3454"/>
  <c r="A3454"/>
  <c r="G3454"/>
  <c r="H3454" s="1"/>
  <c r="E3454"/>
  <c r="F3454" s="1"/>
  <c r="A3486"/>
  <c r="B3486"/>
  <c r="G3486"/>
  <c r="H3486" s="1"/>
  <c r="J3486"/>
  <c r="I3486"/>
  <c r="C3486"/>
  <c r="E3486"/>
  <c r="F3486" s="1"/>
  <c r="G3518"/>
  <c r="H3518" s="1"/>
  <c r="B3518"/>
  <c r="J3518"/>
  <c r="E3518"/>
  <c r="F3518" s="1"/>
  <c r="A3518"/>
  <c r="C3518"/>
  <c r="I3518"/>
  <c r="J3088"/>
  <c r="G3088"/>
  <c r="H3088" s="1"/>
  <c r="I3088"/>
  <c r="C3088"/>
  <c r="B3088"/>
  <c r="A3088"/>
  <c r="E3088"/>
  <c r="F3088" s="1"/>
  <c r="J3105"/>
  <c r="I3105"/>
  <c r="E3105"/>
  <c r="F3105" s="1"/>
  <c r="B3105"/>
  <c r="G3105"/>
  <c r="H3105" s="1"/>
  <c r="A3105"/>
  <c r="C3105"/>
  <c r="J3168"/>
  <c r="G3168"/>
  <c r="H3168" s="1"/>
  <c r="E3168"/>
  <c r="F3168" s="1"/>
  <c r="C3168"/>
  <c r="A3168"/>
  <c r="I3168"/>
  <c r="B3168"/>
  <c r="I446"/>
  <c r="C446"/>
  <c r="G446"/>
  <c r="H446" s="1"/>
  <c r="B446"/>
  <c r="A446"/>
  <c r="E446"/>
  <c r="F446" s="1"/>
  <c r="J446"/>
  <c r="E2995"/>
  <c r="F2995" s="1"/>
  <c r="C2995"/>
  <c r="B2995"/>
  <c r="A2995"/>
  <c r="J2995"/>
  <c r="G2995"/>
  <c r="H2995" s="1"/>
  <c r="I2995"/>
  <c r="G1889"/>
  <c r="H1889" s="1"/>
  <c r="C1889"/>
  <c r="I1889"/>
  <c r="E1889"/>
  <c r="F1889" s="1"/>
  <c r="B1889"/>
  <c r="A1889"/>
  <c r="J1889"/>
  <c r="A75"/>
  <c r="E75"/>
  <c r="F75" s="1"/>
  <c r="C75"/>
  <c r="B75"/>
  <c r="I75"/>
  <c r="J75"/>
  <c r="G75"/>
  <c r="H75" s="1"/>
  <c r="G875"/>
  <c r="H875" s="1"/>
  <c r="E875"/>
  <c r="F875" s="1"/>
  <c r="J875"/>
  <c r="I875"/>
  <c r="C875"/>
  <c r="B875"/>
  <c r="A875"/>
  <c r="J55"/>
  <c r="I55"/>
  <c r="E55"/>
  <c r="F55" s="1"/>
  <c r="B55"/>
  <c r="A55"/>
  <c r="G55"/>
  <c r="H55" s="1"/>
  <c r="C55"/>
  <c r="J910"/>
  <c r="B910"/>
  <c r="G910"/>
  <c r="H910" s="1"/>
  <c r="C910"/>
  <c r="I910"/>
  <c r="A910"/>
  <c r="E910"/>
  <c r="F910" s="1"/>
  <c r="J2858"/>
  <c r="A2858"/>
  <c r="G2858"/>
  <c r="H2858" s="1"/>
  <c r="E2858"/>
  <c r="F2858" s="1"/>
  <c r="I2858"/>
  <c r="C2858"/>
  <c r="B2858"/>
  <c r="B1839"/>
  <c r="I1839"/>
  <c r="C1839"/>
  <c r="A1839"/>
  <c r="J1839"/>
  <c r="E1839"/>
  <c r="F1839" s="1"/>
  <c r="G1839"/>
  <c r="H1839" s="1"/>
  <c r="I2038"/>
  <c r="A2038"/>
  <c r="C2038"/>
  <c r="G2038"/>
  <c r="H2038" s="1"/>
  <c r="E2038"/>
  <c r="F2038" s="1"/>
  <c r="J2038"/>
  <c r="B2038"/>
  <c r="J1520"/>
  <c r="I1520"/>
  <c r="G1520"/>
  <c r="H1520" s="1"/>
  <c r="A1520"/>
  <c r="B1520"/>
  <c r="C1520"/>
  <c r="E1520"/>
  <c r="F1520" s="1"/>
  <c r="A1943"/>
  <c r="G1943"/>
  <c r="H1943" s="1"/>
  <c r="J1943"/>
  <c r="C1943"/>
  <c r="E1943"/>
  <c r="F1943" s="1"/>
  <c r="B1943"/>
  <c r="I1943"/>
  <c r="A1683"/>
  <c r="G1683"/>
  <c r="H1683" s="1"/>
  <c r="E1683"/>
  <c r="F1683" s="1"/>
  <c r="J1683"/>
  <c r="B1683"/>
  <c r="I1683"/>
  <c r="C1683"/>
  <c r="C2816"/>
  <c r="E2816"/>
  <c r="F2816" s="1"/>
  <c r="B2816"/>
  <c r="I2816"/>
  <c r="G2816"/>
  <c r="H2816" s="1"/>
  <c r="A2816"/>
  <c r="J2816"/>
  <c r="C2796"/>
  <c r="I2796"/>
  <c r="B2796"/>
  <c r="E2796"/>
  <c r="F2796" s="1"/>
  <c r="G2796"/>
  <c r="H2796" s="1"/>
  <c r="J2796"/>
  <c r="A2796"/>
  <c r="B1467"/>
  <c r="I1467"/>
  <c r="E1467"/>
  <c r="F1467" s="1"/>
  <c r="A1467"/>
  <c r="C1467"/>
  <c r="G1467"/>
  <c r="H1467" s="1"/>
  <c r="J1467"/>
  <c r="J2545"/>
  <c r="G2545"/>
  <c r="H2545" s="1"/>
  <c r="I2545"/>
  <c r="C2545"/>
  <c r="A2545"/>
  <c r="B2545"/>
  <c r="E2545"/>
  <c r="F2545" s="1"/>
  <c r="I2266"/>
  <c r="B2266"/>
  <c r="J2266"/>
  <c r="G2266"/>
  <c r="H2266" s="1"/>
  <c r="C2266"/>
  <c r="E2266"/>
  <c r="F2266" s="1"/>
  <c r="A2266"/>
  <c r="C275"/>
  <c r="J275"/>
  <c r="E275"/>
  <c r="F275" s="1"/>
  <c r="G275"/>
  <c r="H275" s="1"/>
  <c r="A275"/>
  <c r="I275"/>
  <c r="B275"/>
  <c r="B2360"/>
  <c r="A2360"/>
  <c r="G2360"/>
  <c r="H2360" s="1"/>
  <c r="E2360"/>
  <c r="F2360" s="1"/>
  <c r="C2360"/>
  <c r="I2360"/>
  <c r="J2360"/>
  <c r="G2760"/>
  <c r="H2760" s="1"/>
  <c r="C2760"/>
  <c r="E2760"/>
  <c r="F2760" s="1"/>
  <c r="B2760"/>
  <c r="I2760"/>
  <c r="A2760"/>
  <c r="J2760"/>
  <c r="B1923"/>
  <c r="C1923"/>
  <c r="E1923"/>
  <c r="F1923" s="1"/>
  <c r="I1923"/>
  <c r="J1923"/>
  <c r="G1923"/>
  <c r="H1923" s="1"/>
  <c r="A1923"/>
  <c r="E2722"/>
  <c r="F2722" s="1"/>
  <c r="G2722"/>
  <c r="H2722" s="1"/>
  <c r="C2722"/>
  <c r="B2722"/>
  <c r="A2722"/>
  <c r="I2722"/>
  <c r="J2722"/>
  <c r="I1101"/>
  <c r="E1101"/>
  <c r="F1101" s="1"/>
  <c r="B1101"/>
  <c r="A1101"/>
  <c r="J1101"/>
  <c r="G1101"/>
  <c r="H1101" s="1"/>
  <c r="C1101"/>
  <c r="A1300"/>
  <c r="I1300"/>
  <c r="C1300"/>
  <c r="B1300"/>
  <c r="G1300"/>
  <c r="H1300" s="1"/>
  <c r="E1300"/>
  <c r="F1300" s="1"/>
  <c r="J1300"/>
  <c r="C2356"/>
  <c r="J2356"/>
  <c r="I2356"/>
  <c r="A2356"/>
  <c r="G2356"/>
  <c r="H2356" s="1"/>
  <c r="B2356"/>
  <c r="E2356"/>
  <c r="F2356" s="1"/>
  <c r="I3400"/>
  <c r="C3400"/>
  <c r="E3400"/>
  <c r="F3400" s="1"/>
  <c r="B3400"/>
  <c r="J3400"/>
  <c r="G3400"/>
  <c r="H3400" s="1"/>
  <c r="A3400"/>
  <c r="I3162"/>
  <c r="J3162"/>
  <c r="G3162"/>
  <c r="H3162" s="1"/>
  <c r="E3162"/>
  <c r="F3162" s="1"/>
  <c r="C3162"/>
  <c r="B3162"/>
  <c r="A3162"/>
  <c r="G1170"/>
  <c r="H1170" s="1"/>
  <c r="C1170"/>
  <c r="J1170"/>
  <c r="B1170"/>
  <c r="A1170"/>
  <c r="I1170"/>
  <c r="E1170"/>
  <c r="F1170" s="1"/>
  <c r="G2226"/>
  <c r="H2226" s="1"/>
  <c r="I2226"/>
  <c r="A2226"/>
  <c r="J2226"/>
  <c r="C2226"/>
  <c r="B2226"/>
  <c r="E2226"/>
  <c r="F2226" s="1"/>
  <c r="A3154"/>
  <c r="B3154"/>
  <c r="E3154"/>
  <c r="F3154" s="1"/>
  <c r="G3154"/>
  <c r="H3154" s="1"/>
  <c r="I3154"/>
  <c r="J3154"/>
  <c r="C3154"/>
  <c r="G106"/>
  <c r="H106" s="1"/>
  <c r="C106"/>
  <c r="I106"/>
  <c r="J106"/>
  <c r="A106"/>
  <c r="E106"/>
  <c r="F106" s="1"/>
  <c r="B106"/>
  <c r="J2714"/>
  <c r="B2714"/>
  <c r="C2714"/>
  <c r="G2714"/>
  <c r="H2714" s="1"/>
  <c r="E2714"/>
  <c r="F2714" s="1"/>
  <c r="A2714"/>
  <c r="I2714"/>
  <c r="E1650"/>
  <c r="F1650" s="1"/>
  <c r="J1650"/>
  <c r="I1650"/>
  <c r="A1650"/>
  <c r="C1650"/>
  <c r="G1650"/>
  <c r="H1650" s="1"/>
  <c r="B1650"/>
  <c r="C973"/>
  <c r="J973"/>
  <c r="A973"/>
  <c r="E973"/>
  <c r="F973" s="1"/>
  <c r="I973"/>
  <c r="G973"/>
  <c r="H973" s="1"/>
  <c r="B973"/>
  <c r="A1173"/>
  <c r="C1173"/>
  <c r="E1173"/>
  <c r="F1173" s="1"/>
  <c r="B1173"/>
  <c r="J1173"/>
  <c r="I1173"/>
  <c r="G1173"/>
  <c r="H1173" s="1"/>
  <c r="A1089"/>
  <c r="C1089"/>
  <c r="J1089"/>
  <c r="B1089"/>
  <c r="I1089"/>
  <c r="G1089"/>
  <c r="H1089" s="1"/>
  <c r="E1089"/>
  <c r="F1089" s="1"/>
  <c r="A2029"/>
  <c r="G2029"/>
  <c r="H2029" s="1"/>
  <c r="I2029"/>
  <c r="J2029"/>
  <c r="B2029"/>
  <c r="C2029"/>
  <c r="E2029"/>
  <c r="F2029" s="1"/>
  <c r="J2957"/>
  <c r="I2957"/>
  <c r="A2957"/>
  <c r="G2957"/>
  <c r="H2957" s="1"/>
  <c r="B2957"/>
  <c r="C2957"/>
  <c r="E2957"/>
  <c r="F2957" s="1"/>
  <c r="G3156"/>
  <c r="H3156" s="1"/>
  <c r="A3156"/>
  <c r="J3156"/>
  <c r="B3156"/>
  <c r="E3156"/>
  <c r="F3156" s="1"/>
  <c r="C3156"/>
  <c r="I3156"/>
  <c r="G976"/>
  <c r="H976" s="1"/>
  <c r="I976"/>
  <c r="C976"/>
  <c r="J976"/>
  <c r="E976"/>
  <c r="F976" s="1"/>
  <c r="B976"/>
  <c r="A976"/>
  <c r="E1499"/>
  <c r="F1499" s="1"/>
  <c r="I1499"/>
  <c r="B1499"/>
  <c r="C1499"/>
  <c r="G1499"/>
  <c r="H1499" s="1"/>
  <c r="A1499"/>
  <c r="J1499"/>
  <c r="A2554"/>
  <c r="J2554"/>
  <c r="C2554"/>
  <c r="E2554"/>
  <c r="F2554" s="1"/>
  <c r="I2554"/>
  <c r="G2554"/>
  <c r="H2554" s="1"/>
  <c r="B2554"/>
  <c r="G563"/>
  <c r="H563" s="1"/>
  <c r="B563"/>
  <c r="I563"/>
  <c r="E563"/>
  <c r="F563" s="1"/>
  <c r="A563"/>
  <c r="C563"/>
  <c r="J563"/>
  <c r="J3482"/>
  <c r="A3482"/>
  <c r="G3482"/>
  <c r="H3482" s="1"/>
  <c r="B3482"/>
  <c r="E3482"/>
  <c r="F3482" s="1"/>
  <c r="C3482"/>
  <c r="I3482"/>
  <c r="B2595"/>
  <c r="I2595"/>
  <c r="A2595"/>
  <c r="C2595"/>
  <c r="J2595"/>
  <c r="E2595"/>
  <c r="F2595" s="1"/>
  <c r="G2595"/>
  <c r="H2595" s="1"/>
  <c r="G1207"/>
  <c r="H1207" s="1"/>
  <c r="J1207"/>
  <c r="C1207"/>
  <c r="I1207"/>
  <c r="A1207"/>
  <c r="E1207"/>
  <c r="F1207" s="1"/>
  <c r="B1207"/>
  <c r="C3082"/>
  <c r="B3082"/>
  <c r="E3082"/>
  <c r="F3082" s="1"/>
  <c r="G3082"/>
  <c r="H3082" s="1"/>
  <c r="I3082"/>
  <c r="A3082"/>
  <c r="J3082"/>
  <c r="B2000"/>
  <c r="I2000"/>
  <c r="G2000"/>
  <c r="H2000" s="1"/>
  <c r="J2000"/>
  <c r="E2000"/>
  <c r="F2000" s="1"/>
  <c r="C2000"/>
  <c r="A2000"/>
  <c r="E3191"/>
  <c r="F3191" s="1"/>
  <c r="A3191"/>
  <c r="I3191"/>
  <c r="B3191"/>
  <c r="G3191"/>
  <c r="H3191" s="1"/>
  <c r="J3191"/>
  <c r="C3191"/>
  <c r="C130"/>
  <c r="A130"/>
  <c r="I130"/>
  <c r="J130"/>
  <c r="B130"/>
  <c r="G130"/>
  <c r="H130" s="1"/>
  <c r="E130"/>
  <c r="F130" s="1"/>
  <c r="C632"/>
  <c r="J632"/>
  <c r="G632"/>
  <c r="H632" s="1"/>
  <c r="I632"/>
  <c r="A632"/>
  <c r="E632"/>
  <c r="F632" s="1"/>
  <c r="B632"/>
  <c r="A1033"/>
  <c r="E1033"/>
  <c r="F1033" s="1"/>
  <c r="J1033"/>
  <c r="C1033"/>
  <c r="B1033"/>
  <c r="G1033"/>
  <c r="H1033" s="1"/>
  <c r="I1033"/>
  <c r="J931"/>
  <c r="A931"/>
  <c r="G931"/>
  <c r="H931" s="1"/>
  <c r="B931"/>
  <c r="C931"/>
  <c r="I931"/>
  <c r="E931"/>
  <c r="F931" s="1"/>
  <c r="J2633"/>
  <c r="A2633"/>
  <c r="B2633"/>
  <c r="G2633"/>
  <c r="H2633" s="1"/>
  <c r="E2633"/>
  <c r="F2633" s="1"/>
  <c r="I2633"/>
  <c r="C2633"/>
  <c r="A364"/>
  <c r="J364"/>
  <c r="B364"/>
  <c r="G364"/>
  <c r="H364" s="1"/>
  <c r="E364"/>
  <c r="F364" s="1"/>
  <c r="I364"/>
  <c r="C364"/>
  <c r="C2915"/>
  <c r="E2915"/>
  <c r="F2915" s="1"/>
  <c r="J2915"/>
  <c r="A2915"/>
  <c r="B2915"/>
  <c r="G2915"/>
  <c r="H2915" s="1"/>
  <c r="I2915"/>
  <c r="G1665"/>
  <c r="H1665" s="1"/>
  <c r="B1665"/>
  <c r="A1665"/>
  <c r="I1665"/>
  <c r="E1665"/>
  <c r="F1665" s="1"/>
  <c r="J1665"/>
  <c r="C1665"/>
  <c r="C2220"/>
  <c r="A2220"/>
  <c r="J2220"/>
  <c r="B2220"/>
  <c r="G2220"/>
  <c r="H2220" s="1"/>
  <c r="I2220"/>
  <c r="E2220"/>
  <c r="F2220" s="1"/>
  <c r="G1974"/>
  <c r="H1974" s="1"/>
  <c r="E1974"/>
  <c r="F1974" s="1"/>
  <c r="A1974"/>
  <c r="C1974"/>
  <c r="B1974"/>
  <c r="I1974"/>
  <c r="J1974"/>
  <c r="C1680"/>
  <c r="E1680"/>
  <c r="F1680" s="1"/>
  <c r="A1680"/>
  <c r="B1680"/>
  <c r="G1680"/>
  <c r="H1680" s="1"/>
  <c r="I1680"/>
  <c r="J1680"/>
  <c r="J713"/>
  <c r="B713"/>
  <c r="I713"/>
  <c r="A713"/>
  <c r="E713"/>
  <c r="F713" s="1"/>
  <c r="G713"/>
  <c r="H713" s="1"/>
  <c r="C713"/>
  <c r="C899"/>
  <c r="J899"/>
  <c r="I899"/>
  <c r="B899"/>
  <c r="E899"/>
  <c r="F899" s="1"/>
  <c r="A899"/>
  <c r="G899"/>
  <c r="H899" s="1"/>
  <c r="C1133"/>
  <c r="J1133"/>
  <c r="E1133"/>
  <c r="F1133" s="1"/>
  <c r="I1133"/>
  <c r="A1133"/>
  <c r="G1133"/>
  <c r="H1133" s="1"/>
  <c r="B1133"/>
  <c r="G2060"/>
  <c r="H2060" s="1"/>
  <c r="I2060"/>
  <c r="J2060"/>
  <c r="E2060"/>
  <c r="F2060" s="1"/>
  <c r="C2060"/>
  <c r="B2060"/>
  <c r="A2060"/>
  <c r="E2138"/>
  <c r="F2138" s="1"/>
  <c r="J2138"/>
  <c r="B2138"/>
  <c r="C2138"/>
  <c r="I2138"/>
  <c r="G2138"/>
  <c r="H2138" s="1"/>
  <c r="A2138"/>
  <c r="B3194"/>
  <c r="J3194"/>
  <c r="G3194"/>
  <c r="H3194" s="1"/>
  <c r="I3194"/>
  <c r="E3194"/>
  <c r="F3194" s="1"/>
  <c r="A3194"/>
  <c r="C3194"/>
  <c r="G3059"/>
  <c r="H3059" s="1"/>
  <c r="E3059"/>
  <c r="F3059" s="1"/>
  <c r="B3059"/>
  <c r="C3059"/>
  <c r="A3059"/>
  <c r="I3059"/>
  <c r="J3059"/>
  <c r="C1760"/>
  <c r="G1760"/>
  <c r="H1760" s="1"/>
  <c r="J1760"/>
  <c r="A1760"/>
  <c r="I1760"/>
  <c r="E1760"/>
  <c r="F1760" s="1"/>
  <c r="B1760"/>
  <c r="C1066"/>
  <c r="E1066"/>
  <c r="F1066" s="1"/>
  <c r="G1066"/>
  <c r="H1066" s="1"/>
  <c r="A1066"/>
  <c r="J1066"/>
  <c r="B1066"/>
  <c r="I1066"/>
  <c r="C46"/>
  <c r="J46"/>
  <c r="E46"/>
  <c r="F46" s="1"/>
  <c r="G46"/>
  <c r="H46" s="1"/>
  <c r="I46"/>
  <c r="B46"/>
  <c r="A46"/>
  <c r="J1696"/>
  <c r="I1696"/>
  <c r="B1696"/>
  <c r="E1696"/>
  <c r="F1696" s="1"/>
  <c r="A1696"/>
  <c r="C1696"/>
  <c r="G1696"/>
  <c r="H1696" s="1"/>
  <c r="C3305"/>
  <c r="B3305"/>
  <c r="G3305"/>
  <c r="H3305" s="1"/>
  <c r="A3305"/>
  <c r="J3305"/>
  <c r="I3305"/>
  <c r="E3305"/>
  <c r="F3305" s="1"/>
  <c r="B87"/>
  <c r="G87"/>
  <c r="H87" s="1"/>
  <c r="I87"/>
  <c r="A87"/>
  <c r="E87"/>
  <c r="F87" s="1"/>
  <c r="C87"/>
  <c r="J87"/>
  <c r="E1835"/>
  <c r="F1835" s="1"/>
  <c r="J1835"/>
  <c r="I1835"/>
  <c r="B1835"/>
  <c r="A1835"/>
  <c r="C1835"/>
  <c r="G1835"/>
  <c r="H1835" s="1"/>
  <c r="E815"/>
  <c r="F815" s="1"/>
  <c r="C815"/>
  <c r="B815"/>
  <c r="I815"/>
  <c r="A815"/>
  <c r="G815"/>
  <c r="H815" s="1"/>
  <c r="J815"/>
  <c r="A1743"/>
  <c r="C1743"/>
  <c r="G1743"/>
  <c r="H1743" s="1"/>
  <c r="I1743"/>
  <c r="J1743"/>
  <c r="B1743"/>
  <c r="E1743"/>
  <c r="F1743" s="1"/>
  <c r="E2852"/>
  <c r="F2852" s="1"/>
  <c r="A2852"/>
  <c r="B2852"/>
  <c r="J2852"/>
  <c r="I2852"/>
  <c r="G2852"/>
  <c r="H2852" s="1"/>
  <c r="C2852"/>
  <c r="J1885"/>
  <c r="C1885"/>
  <c r="G1885"/>
  <c r="H1885" s="1"/>
  <c r="A1885"/>
  <c r="E1885"/>
  <c r="F1885" s="1"/>
  <c r="B1885"/>
  <c r="I1885"/>
  <c r="A2941"/>
  <c r="B2941"/>
  <c r="J2941"/>
  <c r="G2941"/>
  <c r="H2941" s="1"/>
  <c r="C2941"/>
  <c r="I2941"/>
  <c r="E2941"/>
  <c r="F2941" s="1"/>
  <c r="E2973"/>
  <c r="F2973" s="1"/>
  <c r="G2973"/>
  <c r="H2973" s="1"/>
  <c r="B2973"/>
  <c r="J2973"/>
  <c r="I2973"/>
  <c r="A2973"/>
  <c r="C2973"/>
  <c r="G2020"/>
  <c r="H2020" s="1"/>
  <c r="J2020"/>
  <c r="A2020"/>
  <c r="E2020"/>
  <c r="F2020" s="1"/>
  <c r="I2020"/>
  <c r="C2020"/>
  <c r="B2020"/>
  <c r="J517"/>
  <c r="G517"/>
  <c r="H517" s="1"/>
  <c r="I517"/>
  <c r="A517"/>
  <c r="E517"/>
  <c r="F517" s="1"/>
  <c r="B517"/>
  <c r="C517"/>
  <c r="J548"/>
  <c r="C548"/>
  <c r="A548"/>
  <c r="E548"/>
  <c r="F548" s="1"/>
  <c r="G548"/>
  <c r="H548" s="1"/>
  <c r="B548"/>
  <c r="I548"/>
  <c r="B2969"/>
  <c r="J2969"/>
  <c r="A2969"/>
  <c r="G2969"/>
  <c r="H2969" s="1"/>
  <c r="C2969"/>
  <c r="E2969"/>
  <c r="F2969" s="1"/>
  <c r="I2969"/>
  <c r="I2840"/>
  <c r="A2840"/>
  <c r="J2840"/>
  <c r="B2840"/>
  <c r="G2840"/>
  <c r="H2840" s="1"/>
  <c r="E2840"/>
  <c r="F2840" s="1"/>
  <c r="C2840"/>
  <c r="C2857"/>
  <c r="B2857"/>
  <c r="E2857"/>
  <c r="F2857" s="1"/>
  <c r="A2857"/>
  <c r="G2857"/>
  <c r="H2857" s="1"/>
  <c r="I2857"/>
  <c r="J2857"/>
  <c r="I2920"/>
  <c r="G2920"/>
  <c r="H2920" s="1"/>
  <c r="E2920"/>
  <c r="F2920" s="1"/>
  <c r="B2920"/>
  <c r="A2920"/>
  <c r="C2920"/>
  <c r="J2920"/>
  <c r="I1177"/>
  <c r="C1177"/>
  <c r="J1177"/>
  <c r="E1177"/>
  <c r="F1177" s="1"/>
  <c r="G1177"/>
  <c r="H1177" s="1"/>
  <c r="A1177"/>
  <c r="B1177"/>
  <c r="C1192"/>
  <c r="G1192"/>
  <c r="H1192" s="1"/>
  <c r="E1192"/>
  <c r="F1192" s="1"/>
  <c r="A1192"/>
  <c r="J1192"/>
  <c r="I1192"/>
  <c r="B1192"/>
  <c r="C3357"/>
  <c r="A3357"/>
  <c r="E3357"/>
  <c r="F3357" s="1"/>
  <c r="J3357"/>
  <c r="G3357"/>
  <c r="H3357" s="1"/>
  <c r="B3357"/>
  <c r="I3357"/>
  <c r="B3365"/>
  <c r="A3365"/>
  <c r="I3365"/>
  <c r="J3365"/>
  <c r="E3365"/>
  <c r="F3365" s="1"/>
  <c r="C3365"/>
  <c r="G3365"/>
  <c r="H3365" s="1"/>
  <c r="A2492"/>
  <c r="J2492"/>
  <c r="B2492"/>
  <c r="I2492"/>
  <c r="C2492"/>
  <c r="E2492"/>
  <c r="F2492" s="1"/>
  <c r="G2492"/>
  <c r="H2492" s="1"/>
  <c r="I2501"/>
  <c r="E2501"/>
  <c r="F2501" s="1"/>
  <c r="J2501"/>
  <c r="C2501"/>
  <c r="A2501"/>
  <c r="B2501"/>
  <c r="G2501"/>
  <c r="H2501" s="1"/>
  <c r="J2396"/>
  <c r="C2396"/>
  <c r="A2396"/>
  <c r="I2396"/>
  <c r="B2396"/>
  <c r="G2396"/>
  <c r="H2396" s="1"/>
  <c r="E2396"/>
  <c r="F2396" s="1"/>
  <c r="B2405"/>
  <c r="E2405"/>
  <c r="F2405" s="1"/>
  <c r="G2405"/>
  <c r="H2405" s="1"/>
  <c r="I2405"/>
  <c r="A2405"/>
  <c r="J2405"/>
  <c r="C2405"/>
  <c r="I3461"/>
  <c r="B3461"/>
  <c r="C3461"/>
  <c r="E3461"/>
  <c r="F3461" s="1"/>
  <c r="G3461"/>
  <c r="H3461" s="1"/>
  <c r="J3461"/>
  <c r="A3461"/>
  <c r="G3493"/>
  <c r="H3493" s="1"/>
  <c r="B3493"/>
  <c r="I3493"/>
  <c r="J3493"/>
  <c r="A3493"/>
  <c r="C3493"/>
  <c r="E3493"/>
  <c r="F3493" s="1"/>
  <c r="E2621"/>
  <c r="F2621" s="1"/>
  <c r="J2621"/>
  <c r="A2621"/>
  <c r="C2621"/>
  <c r="I2621"/>
  <c r="G2621"/>
  <c r="H2621" s="1"/>
  <c r="B2621"/>
  <c r="E2524"/>
  <c r="F2524" s="1"/>
  <c r="A2524"/>
  <c r="I2524"/>
  <c r="J2524"/>
  <c r="G2524"/>
  <c r="H2524" s="1"/>
  <c r="B2524"/>
  <c r="C2524"/>
  <c r="I2532"/>
  <c r="J2532"/>
  <c r="C2532"/>
  <c r="B2532"/>
  <c r="A2532"/>
  <c r="G2532"/>
  <c r="H2532" s="1"/>
  <c r="E2532"/>
  <c r="F2532" s="1"/>
  <c r="I1029"/>
  <c r="G1029"/>
  <c r="H1029" s="1"/>
  <c r="A1029"/>
  <c r="E1029"/>
  <c r="F1029" s="1"/>
  <c r="J1029"/>
  <c r="C1029"/>
  <c r="B1029"/>
  <c r="G1060"/>
  <c r="H1060" s="1"/>
  <c r="J1060"/>
  <c r="C1060"/>
  <c r="A1060"/>
  <c r="E1060"/>
  <c r="F1060" s="1"/>
  <c r="I1060"/>
  <c r="B1060"/>
  <c r="E189"/>
  <c r="F189" s="1"/>
  <c r="J189"/>
  <c r="C189"/>
  <c r="B189"/>
  <c r="I189"/>
  <c r="G189"/>
  <c r="H189" s="1"/>
  <c r="A189"/>
  <c r="G101"/>
  <c r="H101" s="1"/>
  <c r="I101"/>
  <c r="C101"/>
  <c r="J101"/>
  <c r="B101"/>
  <c r="A101"/>
  <c r="E101"/>
  <c r="F101" s="1"/>
  <c r="G132"/>
  <c r="H132" s="1"/>
  <c r="C132"/>
  <c r="E132"/>
  <c r="F132" s="1"/>
  <c r="A132"/>
  <c r="B132"/>
  <c r="J132"/>
  <c r="I132"/>
  <c r="E157"/>
  <c r="F157" s="1"/>
  <c r="J157"/>
  <c r="C157"/>
  <c r="I157"/>
  <c r="B157"/>
  <c r="A157"/>
  <c r="G157"/>
  <c r="H157" s="1"/>
  <c r="I165"/>
  <c r="J165"/>
  <c r="B165"/>
  <c r="E165"/>
  <c r="F165" s="1"/>
  <c r="A165"/>
  <c r="G165"/>
  <c r="H165" s="1"/>
  <c r="C165"/>
  <c r="B2217"/>
  <c r="A2217"/>
  <c r="G2217"/>
  <c r="H2217" s="1"/>
  <c r="E2217"/>
  <c r="F2217" s="1"/>
  <c r="J2217"/>
  <c r="I2217"/>
  <c r="C2217"/>
  <c r="C913"/>
  <c r="E913"/>
  <c r="F913" s="1"/>
  <c r="B913"/>
  <c r="A913"/>
  <c r="I913"/>
  <c r="J913"/>
  <c r="G913"/>
  <c r="H913" s="1"/>
  <c r="A3221"/>
  <c r="C3221"/>
  <c r="G3221"/>
  <c r="H3221" s="1"/>
  <c r="J3221"/>
  <c r="B3221"/>
  <c r="E3221"/>
  <c r="F3221" s="1"/>
  <c r="I3221"/>
  <c r="A1313"/>
  <c r="I1313"/>
  <c r="B1313"/>
  <c r="E1313"/>
  <c r="F1313" s="1"/>
  <c r="J1313"/>
  <c r="G1313"/>
  <c r="H1313" s="1"/>
  <c r="C1313"/>
  <c r="E1360"/>
  <c r="F1360" s="1"/>
  <c r="I1360"/>
  <c r="C1360"/>
  <c r="J1360"/>
  <c r="B1360"/>
  <c r="G1360"/>
  <c r="H1360" s="1"/>
  <c r="A1360"/>
  <c r="I3256"/>
  <c r="E3256"/>
  <c r="F3256" s="1"/>
  <c r="B3256"/>
  <c r="C3256"/>
  <c r="A3256"/>
  <c r="J3256"/>
  <c r="G3256"/>
  <c r="H3256" s="1"/>
  <c r="A2747"/>
  <c r="I2747"/>
  <c r="B2747"/>
  <c r="E2747"/>
  <c r="F2747" s="1"/>
  <c r="G2747"/>
  <c r="H2747" s="1"/>
  <c r="J2747"/>
  <c r="C2747"/>
  <c r="G3546"/>
  <c r="H3546" s="1"/>
  <c r="A3546"/>
  <c r="B3546"/>
  <c r="I3546"/>
  <c r="J3546"/>
  <c r="E3546"/>
  <c r="F3546" s="1"/>
  <c r="C3546"/>
  <c r="I1554"/>
  <c r="C1554"/>
  <c r="A1554"/>
  <c r="E1554"/>
  <c r="F1554" s="1"/>
  <c r="G1554"/>
  <c r="H1554" s="1"/>
  <c r="J1554"/>
  <c r="B1554"/>
  <c r="E2977"/>
  <c r="F2977" s="1"/>
  <c r="G2977"/>
  <c r="H2977" s="1"/>
  <c r="I2977"/>
  <c r="A2977"/>
  <c r="J2977"/>
  <c r="C2977"/>
  <c r="B2977"/>
  <c r="C764"/>
  <c r="A764"/>
  <c r="E764"/>
  <c r="F764" s="1"/>
  <c r="I764"/>
  <c r="J764"/>
  <c r="G764"/>
  <c r="H764" s="1"/>
  <c r="B764"/>
  <c r="E953"/>
  <c r="F953" s="1"/>
  <c r="B953"/>
  <c r="I953"/>
  <c r="C953"/>
  <c r="A953"/>
  <c r="J953"/>
  <c r="G953"/>
  <c r="H953" s="1"/>
  <c r="I3055"/>
  <c r="C3055"/>
  <c r="A3055"/>
  <c r="G3055"/>
  <c r="H3055" s="1"/>
  <c r="B3055"/>
  <c r="E3055"/>
  <c r="F3055" s="1"/>
  <c r="J3055"/>
  <c r="J323"/>
  <c r="A323"/>
  <c r="C323"/>
  <c r="I323"/>
  <c r="B323"/>
  <c r="G323"/>
  <c r="H323" s="1"/>
  <c r="E323"/>
  <c r="F323" s="1"/>
  <c r="C1416"/>
  <c r="A1416"/>
  <c r="B1416"/>
  <c r="I1416"/>
  <c r="G1416"/>
  <c r="H1416" s="1"/>
  <c r="J1416"/>
  <c r="E1416"/>
  <c r="F1416" s="1"/>
  <c r="B2872"/>
  <c r="J2872"/>
  <c r="I2872"/>
  <c r="C2872"/>
  <c r="G2872"/>
  <c r="H2872" s="1"/>
  <c r="E2872"/>
  <c r="F2872" s="1"/>
  <c r="A2872"/>
  <c r="I557"/>
  <c r="J557"/>
  <c r="A557"/>
  <c r="G557"/>
  <c r="H557" s="1"/>
  <c r="B557"/>
  <c r="E557"/>
  <c r="F557" s="1"/>
  <c r="C557"/>
  <c r="J757"/>
  <c r="C757"/>
  <c r="A757"/>
  <c r="E757"/>
  <c r="F757" s="1"/>
  <c r="G757"/>
  <c r="H757" s="1"/>
  <c r="I757"/>
  <c r="B757"/>
  <c r="C1557"/>
  <c r="J1557"/>
  <c r="I1557"/>
  <c r="E1557"/>
  <c r="F1557" s="1"/>
  <c r="A1557"/>
  <c r="G1557"/>
  <c r="H1557" s="1"/>
  <c r="B1557"/>
  <c r="J2412"/>
  <c r="A2412"/>
  <c r="C2412"/>
  <c r="E2412"/>
  <c r="F2412" s="1"/>
  <c r="B2412"/>
  <c r="I2412"/>
  <c r="G2412"/>
  <c r="H2412" s="1"/>
  <c r="A3340"/>
  <c r="G3340"/>
  <c r="H3340" s="1"/>
  <c r="J3340"/>
  <c r="B3340"/>
  <c r="C3340"/>
  <c r="I3340"/>
  <c r="E3340"/>
  <c r="F3340" s="1"/>
  <c r="G3541"/>
  <c r="H3541" s="1"/>
  <c r="I3541"/>
  <c r="B3541"/>
  <c r="E3541"/>
  <c r="F3541" s="1"/>
  <c r="A3541"/>
  <c r="J3541"/>
  <c r="C3541"/>
  <c r="A1776"/>
  <c r="C1776"/>
  <c r="B1776"/>
  <c r="J1776"/>
  <c r="G1776"/>
  <c r="H1776" s="1"/>
  <c r="E1776"/>
  <c r="F1776" s="1"/>
  <c r="I1776"/>
  <c r="J34"/>
  <c r="C34"/>
  <c r="G34"/>
  <c r="H34" s="1"/>
  <c r="I34"/>
  <c r="B34"/>
  <c r="E34"/>
  <c r="F34" s="1"/>
  <c r="A34"/>
  <c r="E441"/>
  <c r="F441" s="1"/>
  <c r="B441"/>
  <c r="I441"/>
  <c r="A441"/>
  <c r="G441"/>
  <c r="H441" s="1"/>
  <c r="C441"/>
  <c r="J441"/>
  <c r="E396"/>
  <c r="F396" s="1"/>
  <c r="A396"/>
  <c r="J396"/>
  <c r="C396"/>
  <c r="I396"/>
  <c r="B396"/>
  <c r="G396"/>
  <c r="H396" s="1"/>
  <c r="C1325"/>
  <c r="I1325"/>
  <c r="B1325"/>
  <c r="J1325"/>
  <c r="E1325"/>
  <c r="F1325" s="1"/>
  <c r="A1325"/>
  <c r="G1325"/>
  <c r="H1325" s="1"/>
  <c r="G1524"/>
  <c r="H1524" s="1"/>
  <c r="C1524"/>
  <c r="A1524"/>
  <c r="E1524"/>
  <c r="F1524" s="1"/>
  <c r="J1524"/>
  <c r="I1524"/>
  <c r="B1524"/>
  <c r="I1409"/>
  <c r="G1409"/>
  <c r="H1409" s="1"/>
  <c r="E1409"/>
  <c r="F1409" s="1"/>
  <c r="J1409"/>
  <c r="C1409"/>
  <c r="B1409"/>
  <c r="A1409"/>
  <c r="B2325"/>
  <c r="I2325"/>
  <c r="E2325"/>
  <c r="F2325" s="1"/>
  <c r="G2325"/>
  <c r="H2325" s="1"/>
  <c r="A2325"/>
  <c r="J2325"/>
  <c r="C2325"/>
  <c r="E3593"/>
  <c r="F3593" s="1"/>
  <c r="B3593"/>
  <c r="C3593"/>
  <c r="G3593"/>
  <c r="H3593" s="1"/>
  <c r="A3593"/>
  <c r="J3593"/>
  <c r="I3593"/>
  <c r="C3181"/>
  <c r="I3181"/>
  <c r="J3181"/>
  <c r="E3181"/>
  <c r="F3181" s="1"/>
  <c r="A3181"/>
  <c r="B3181"/>
  <c r="G3181"/>
  <c r="H3181" s="1"/>
  <c r="A3381"/>
  <c r="C3381"/>
  <c r="B3381"/>
  <c r="E3381"/>
  <c r="F3381" s="1"/>
  <c r="I3381"/>
  <c r="J3381"/>
  <c r="G3381"/>
  <c r="H3381" s="1"/>
  <c r="I1393"/>
  <c r="B1393"/>
  <c r="A1393"/>
  <c r="E1393"/>
  <c r="F1393" s="1"/>
  <c r="G1393"/>
  <c r="H1393" s="1"/>
  <c r="J1393"/>
  <c r="C1393"/>
  <c r="B1850"/>
  <c r="A1850"/>
  <c r="I1850"/>
  <c r="E1850"/>
  <c r="F1850" s="1"/>
  <c r="G1850"/>
  <c r="H1850" s="1"/>
  <c r="J1850"/>
  <c r="C1850"/>
  <c r="J2400"/>
  <c r="E2400"/>
  <c r="F2400" s="1"/>
  <c r="B2400"/>
  <c r="C2400"/>
  <c r="A2400"/>
  <c r="G2400"/>
  <c r="H2400" s="1"/>
  <c r="I2400"/>
  <c r="A330"/>
  <c r="J330"/>
  <c r="I330"/>
  <c r="C330"/>
  <c r="B330"/>
  <c r="G330"/>
  <c r="H330" s="1"/>
  <c r="E330"/>
  <c r="F330" s="1"/>
  <c r="E1130"/>
  <c r="F1130" s="1"/>
  <c r="C1130"/>
  <c r="J1130"/>
  <c r="I1130"/>
  <c r="A1130"/>
  <c r="G1130"/>
  <c r="H1130" s="1"/>
  <c r="B1130"/>
  <c r="E310"/>
  <c r="F310" s="1"/>
  <c r="B310"/>
  <c r="C310"/>
  <c r="I310"/>
  <c r="G310"/>
  <c r="H310" s="1"/>
  <c r="A310"/>
  <c r="J310"/>
  <c r="G2187"/>
  <c r="H2187" s="1"/>
  <c r="A2187"/>
  <c r="J2187"/>
  <c r="I2187"/>
  <c r="E2187"/>
  <c r="F2187" s="1"/>
  <c r="C2187"/>
  <c r="B2187"/>
  <c r="C1166"/>
  <c r="G1166"/>
  <c r="H1166" s="1"/>
  <c r="E1166"/>
  <c r="F1166" s="1"/>
  <c r="B1166"/>
  <c r="A1166"/>
  <c r="I1166"/>
  <c r="J1166"/>
  <c r="G1367"/>
  <c r="H1367" s="1"/>
  <c r="A1367"/>
  <c r="B1367"/>
  <c r="C1367"/>
  <c r="E1367"/>
  <c r="F1367" s="1"/>
  <c r="J1367"/>
  <c r="I1367"/>
  <c r="A3114"/>
  <c r="B3114"/>
  <c r="G3114"/>
  <c r="H3114" s="1"/>
  <c r="C3114"/>
  <c r="I3114"/>
  <c r="J3114"/>
  <c r="E3114"/>
  <c r="F3114" s="1"/>
  <c r="I2094"/>
  <c r="G2094"/>
  <c r="H2094" s="1"/>
  <c r="B2094"/>
  <c r="A2094"/>
  <c r="J2094"/>
  <c r="C2094"/>
  <c r="E2094"/>
  <c r="F2094" s="1"/>
  <c r="A2056"/>
  <c r="B2056"/>
  <c r="E2056"/>
  <c r="F2056" s="1"/>
  <c r="G2056"/>
  <c r="H2056" s="1"/>
  <c r="J2056"/>
  <c r="I2056"/>
  <c r="C2056"/>
  <c r="C3222"/>
  <c r="J3222"/>
  <c r="G3222"/>
  <c r="H3222" s="1"/>
  <c r="A3222"/>
  <c r="B3222"/>
  <c r="E3222"/>
  <c r="F3222" s="1"/>
  <c r="I3222"/>
  <c r="J2963"/>
  <c r="I2963"/>
  <c r="A2963"/>
  <c r="C2963"/>
  <c r="G2963"/>
  <c r="H2963" s="1"/>
  <c r="E2963"/>
  <c r="F2963" s="1"/>
  <c r="B2963"/>
  <c r="I2072"/>
  <c r="G2072"/>
  <c r="H2072" s="1"/>
  <c r="E2072"/>
  <c r="F2072" s="1"/>
  <c r="B2072"/>
  <c r="A2072"/>
  <c r="C2072"/>
  <c r="J2072"/>
  <c r="J170"/>
  <c r="C170"/>
  <c r="G170"/>
  <c r="H170" s="1"/>
  <c r="B170"/>
  <c r="E170"/>
  <c r="F170" s="1"/>
  <c r="I170"/>
  <c r="A170"/>
  <c r="I1098"/>
  <c r="J1098"/>
  <c r="C1098"/>
  <c r="G1098"/>
  <c r="H1098" s="1"/>
  <c r="A1098"/>
  <c r="B1098"/>
  <c r="E1098"/>
  <c r="F1098" s="1"/>
  <c r="E1078"/>
  <c r="F1078" s="1"/>
  <c r="B1078"/>
  <c r="J1078"/>
  <c r="C1078"/>
  <c r="G1078"/>
  <c r="H1078" s="1"/>
  <c r="I1078"/>
  <c r="A1078"/>
  <c r="E2863"/>
  <c r="F2863" s="1"/>
  <c r="C2863"/>
  <c r="A2863"/>
  <c r="G2863"/>
  <c r="H2863" s="1"/>
  <c r="B2863"/>
  <c r="I2863"/>
  <c r="J2863"/>
  <c r="E3"/>
  <c r="F3" s="1"/>
  <c r="G3"/>
  <c r="H3" s="1"/>
  <c r="J3"/>
  <c r="A3"/>
  <c r="I3"/>
  <c r="B3"/>
  <c r="C3"/>
  <c r="G776"/>
  <c r="H776" s="1"/>
  <c r="J776"/>
  <c r="B776"/>
  <c r="C776"/>
  <c r="I776"/>
  <c r="E776"/>
  <c r="F776" s="1"/>
  <c r="A776"/>
  <c r="J673"/>
  <c r="E673"/>
  <c r="F673" s="1"/>
  <c r="C673"/>
  <c r="A673"/>
  <c r="G673"/>
  <c r="H673" s="1"/>
  <c r="B673"/>
  <c r="I673"/>
  <c r="I2557"/>
  <c r="B2557"/>
  <c r="A2557"/>
  <c r="E2557"/>
  <c r="F2557" s="1"/>
  <c r="J2557"/>
  <c r="C2557"/>
  <c r="G2557"/>
  <c r="H2557" s="1"/>
  <c r="J2596"/>
  <c r="G2596"/>
  <c r="H2596" s="1"/>
  <c r="I2596"/>
  <c r="E2596"/>
  <c r="F2596" s="1"/>
  <c r="B2596"/>
  <c r="A2596"/>
  <c r="C2596"/>
  <c r="E1725"/>
  <c r="F1725" s="1"/>
  <c r="B1725"/>
  <c r="C1725"/>
  <c r="G1725"/>
  <c r="H1725" s="1"/>
  <c r="I1725"/>
  <c r="A1725"/>
  <c r="J1725"/>
  <c r="B1629"/>
  <c r="I1629"/>
  <c r="G1629"/>
  <c r="H1629" s="1"/>
  <c r="E1629"/>
  <c r="F1629" s="1"/>
  <c r="J1629"/>
  <c r="A1629"/>
  <c r="C1629"/>
  <c r="G1668"/>
  <c r="H1668" s="1"/>
  <c r="J1668"/>
  <c r="B1668"/>
  <c r="E1668"/>
  <c r="F1668" s="1"/>
  <c r="C1668"/>
  <c r="I1668"/>
  <c r="A1668"/>
  <c r="E1701"/>
  <c r="F1701" s="1"/>
  <c r="G1701"/>
  <c r="H1701" s="1"/>
  <c r="C1701"/>
  <c r="B1701"/>
  <c r="A1701"/>
  <c r="I1701"/>
  <c r="J1701"/>
  <c r="E829"/>
  <c r="F829" s="1"/>
  <c r="A829"/>
  <c r="I829"/>
  <c r="J829"/>
  <c r="B829"/>
  <c r="C829"/>
  <c r="G829"/>
  <c r="H829" s="1"/>
  <c r="G837"/>
  <c r="H837" s="1"/>
  <c r="C837"/>
  <c r="J837"/>
  <c r="B837"/>
  <c r="E837"/>
  <c r="F837" s="1"/>
  <c r="A837"/>
  <c r="I837"/>
  <c r="C3069"/>
  <c r="B3069"/>
  <c r="E3069"/>
  <c r="F3069" s="1"/>
  <c r="G3069"/>
  <c r="H3069" s="1"/>
  <c r="I3069"/>
  <c r="J3069"/>
  <c r="A3069"/>
  <c r="J2236"/>
  <c r="A2236"/>
  <c r="B2236"/>
  <c r="C2236"/>
  <c r="G2236"/>
  <c r="H2236" s="1"/>
  <c r="E2236"/>
  <c r="F2236" s="1"/>
  <c r="I2236"/>
  <c r="E2204"/>
  <c r="F2204" s="1"/>
  <c r="G2204"/>
  <c r="H2204" s="1"/>
  <c r="J2204"/>
  <c r="A2204"/>
  <c r="C2204"/>
  <c r="I2204"/>
  <c r="B2204"/>
  <c r="A1245"/>
  <c r="I1245"/>
  <c r="G1245"/>
  <c r="H1245" s="1"/>
  <c r="C1245"/>
  <c r="J1245"/>
  <c r="E1245"/>
  <c r="F1245" s="1"/>
  <c r="B1245"/>
  <c r="E1252"/>
  <c r="F1252" s="1"/>
  <c r="G1252"/>
  <c r="H1252" s="1"/>
  <c r="C1252"/>
  <c r="J1252"/>
  <c r="I1252"/>
  <c r="B1252"/>
  <c r="A1252"/>
  <c r="A481"/>
  <c r="C481"/>
  <c r="I481"/>
  <c r="G481"/>
  <c r="H481" s="1"/>
  <c r="J481"/>
  <c r="E481"/>
  <c r="F481" s="1"/>
  <c r="B481"/>
  <c r="A560"/>
  <c r="I560"/>
  <c r="J560"/>
  <c r="B560"/>
  <c r="E560"/>
  <c r="F560" s="1"/>
  <c r="G560"/>
  <c r="H560" s="1"/>
  <c r="C560"/>
  <c r="C3005"/>
  <c r="E3005"/>
  <c r="F3005" s="1"/>
  <c r="I3005"/>
  <c r="G3005"/>
  <c r="H3005" s="1"/>
  <c r="A3005"/>
  <c r="B3005"/>
  <c r="J3005"/>
  <c r="I2909"/>
  <c r="A2909"/>
  <c r="J2909"/>
  <c r="C2909"/>
  <c r="E2909"/>
  <c r="F2909" s="1"/>
  <c r="G2909"/>
  <c r="H2909" s="1"/>
  <c r="B2909"/>
  <c r="E2916"/>
  <c r="F2916" s="1"/>
  <c r="I2916"/>
  <c r="G2916"/>
  <c r="H2916" s="1"/>
  <c r="A2916"/>
  <c r="B2916"/>
  <c r="C2916"/>
  <c r="J2916"/>
  <c r="B737"/>
  <c r="C737"/>
  <c r="G737"/>
  <c r="H737" s="1"/>
  <c r="E737"/>
  <c r="F737" s="1"/>
  <c r="I737"/>
  <c r="A737"/>
  <c r="J737"/>
  <c r="A753"/>
  <c r="G753"/>
  <c r="H753" s="1"/>
  <c r="B753"/>
  <c r="E753"/>
  <c r="F753" s="1"/>
  <c r="C753"/>
  <c r="J753"/>
  <c r="I753"/>
  <c r="A800"/>
  <c r="B800"/>
  <c r="C800"/>
  <c r="J800"/>
  <c r="I800"/>
  <c r="G800"/>
  <c r="H800" s="1"/>
  <c r="E800"/>
  <c r="F800" s="1"/>
  <c r="I3133"/>
  <c r="A3133"/>
  <c r="G3133"/>
  <c r="H3133" s="1"/>
  <c r="B3133"/>
  <c r="J3133"/>
  <c r="C3133"/>
  <c r="E3133"/>
  <c r="F3133" s="1"/>
  <c r="G3141"/>
  <c r="H3141" s="1"/>
  <c r="A3141"/>
  <c r="J3141"/>
  <c r="I3141"/>
  <c r="B3141"/>
  <c r="C3141"/>
  <c r="E3141"/>
  <c r="F3141" s="1"/>
  <c r="G3044"/>
  <c r="H3044" s="1"/>
  <c r="E3044"/>
  <c r="F3044" s="1"/>
  <c r="I3044"/>
  <c r="C3044"/>
  <c r="B3044"/>
  <c r="J3044"/>
  <c r="A3044"/>
  <c r="I701"/>
  <c r="J701"/>
  <c r="C701"/>
  <c r="B701"/>
  <c r="G701"/>
  <c r="H701" s="1"/>
  <c r="E701"/>
  <c r="F701" s="1"/>
  <c r="A701"/>
  <c r="B709"/>
  <c r="C709"/>
  <c r="G709"/>
  <c r="H709" s="1"/>
  <c r="E709"/>
  <c r="F709" s="1"/>
  <c r="J709"/>
  <c r="A709"/>
  <c r="I709"/>
  <c r="B605"/>
  <c r="J605"/>
  <c r="E605"/>
  <c r="F605" s="1"/>
  <c r="I605"/>
  <c r="A605"/>
  <c r="C605"/>
  <c r="G605"/>
  <c r="H605" s="1"/>
  <c r="C668"/>
  <c r="G668"/>
  <c r="H668" s="1"/>
  <c r="E668"/>
  <c r="F668" s="1"/>
  <c r="I668"/>
  <c r="J668"/>
  <c r="B668"/>
  <c r="A668"/>
  <c r="G3217"/>
  <c r="H3217" s="1"/>
  <c r="E3217"/>
  <c r="F3217" s="1"/>
  <c r="A3217"/>
  <c r="B3217"/>
  <c r="C3217"/>
  <c r="I3217"/>
  <c r="J3217"/>
  <c r="A3032"/>
  <c r="I3032"/>
  <c r="E3032"/>
  <c r="F3032" s="1"/>
  <c r="C3032"/>
  <c r="G3032"/>
  <c r="H3032" s="1"/>
  <c r="B3032"/>
  <c r="J3032"/>
  <c r="G3049"/>
  <c r="H3049" s="1"/>
  <c r="C3049"/>
  <c r="J3049"/>
  <c r="I3049"/>
  <c r="E3049"/>
  <c r="F3049" s="1"/>
  <c r="B3049"/>
  <c r="A3049"/>
  <c r="J3516"/>
  <c r="E3516"/>
  <c r="F3516" s="1"/>
  <c r="A3516"/>
  <c r="B3516"/>
  <c r="C3516"/>
  <c r="I3516"/>
  <c r="G3516"/>
  <c r="H3516" s="1"/>
  <c r="I3525"/>
  <c r="J3525"/>
  <c r="C3525"/>
  <c r="E3525"/>
  <c r="F3525" s="1"/>
  <c r="B3525"/>
  <c r="G3525"/>
  <c r="H3525" s="1"/>
  <c r="A3525"/>
  <c r="G3420"/>
  <c r="H3420" s="1"/>
  <c r="I3420"/>
  <c r="A3420"/>
  <c r="J3420"/>
  <c r="E3420"/>
  <c r="F3420" s="1"/>
  <c r="B3420"/>
  <c r="C3420"/>
  <c r="A112"/>
  <c r="J112"/>
  <c r="G112"/>
  <c r="H112" s="1"/>
  <c r="I112"/>
  <c r="E112"/>
  <c r="F112" s="1"/>
  <c r="B112"/>
  <c r="C112"/>
  <c r="J3548"/>
  <c r="I3548"/>
  <c r="E3548"/>
  <c r="F3548" s="1"/>
  <c r="B3548"/>
  <c r="A3548"/>
  <c r="G3548"/>
  <c r="H3548" s="1"/>
  <c r="C3548"/>
  <c r="G2076"/>
  <c r="H2076" s="1"/>
  <c r="B2076"/>
  <c r="A2076"/>
  <c r="E2076"/>
  <c r="F2076" s="1"/>
  <c r="J2076"/>
  <c r="C2076"/>
  <c r="I2076"/>
  <c r="E1212"/>
  <c r="F1212" s="1"/>
  <c r="J1212"/>
  <c r="C1212"/>
  <c r="I1212"/>
  <c r="B1212"/>
  <c r="A1212"/>
  <c r="G1212"/>
  <c r="H1212" s="1"/>
  <c r="C1148"/>
  <c r="B1148"/>
  <c r="G1148"/>
  <c r="H1148" s="1"/>
  <c r="E1148"/>
  <c r="F1148" s="1"/>
  <c r="J1148"/>
  <c r="I1148"/>
  <c r="A1148"/>
  <c r="E1156"/>
  <c r="F1156" s="1"/>
  <c r="G1156"/>
  <c r="H1156" s="1"/>
  <c r="I1156"/>
  <c r="J1156"/>
  <c r="A1156"/>
  <c r="B1156"/>
  <c r="C1156"/>
  <c r="G1188"/>
  <c r="H1188" s="1"/>
  <c r="B1188"/>
  <c r="C1188"/>
  <c r="A1188"/>
  <c r="E1188"/>
  <c r="F1188" s="1"/>
  <c r="I1188"/>
  <c r="J1188"/>
  <c r="E317"/>
  <c r="F317" s="1"/>
  <c r="G317"/>
  <c r="H317" s="1"/>
  <c r="B317"/>
  <c r="C317"/>
  <c r="J317"/>
  <c r="A317"/>
  <c r="I317"/>
  <c r="G325"/>
  <c r="H325" s="1"/>
  <c r="E325"/>
  <c r="F325" s="1"/>
  <c r="C325"/>
  <c r="B325"/>
  <c r="J325"/>
  <c r="I325"/>
  <c r="A325"/>
  <c r="E229"/>
  <c r="F229" s="1"/>
  <c r="B229"/>
  <c r="A229"/>
  <c r="G229"/>
  <c r="H229" s="1"/>
  <c r="I229"/>
  <c r="J229"/>
  <c r="C229"/>
  <c r="E48"/>
  <c r="F48" s="1"/>
  <c r="B48"/>
  <c r="G48"/>
  <c r="H48" s="1"/>
  <c r="A48"/>
  <c r="J48"/>
  <c r="I48"/>
  <c r="C48"/>
  <c r="G2652"/>
  <c r="H2652" s="1"/>
  <c r="E2652"/>
  <c r="F2652" s="1"/>
  <c r="J2652"/>
  <c r="A2652"/>
  <c r="C2652"/>
  <c r="B2652"/>
  <c r="I2652"/>
  <c r="J2661"/>
  <c r="E2661"/>
  <c r="F2661" s="1"/>
  <c r="G2661"/>
  <c r="H2661" s="1"/>
  <c r="B2661"/>
  <c r="I2661"/>
  <c r="A2661"/>
  <c r="C2661"/>
  <c r="J2685"/>
  <c r="C2685"/>
  <c r="B2685"/>
  <c r="A2685"/>
  <c r="I2685"/>
  <c r="G2685"/>
  <c r="H2685" s="1"/>
  <c r="E2685"/>
  <c r="F2685" s="1"/>
  <c r="C1853"/>
  <c r="I1853"/>
  <c r="J1853"/>
  <c r="G1853"/>
  <c r="H1853" s="1"/>
  <c r="E1853"/>
  <c r="F1853" s="1"/>
  <c r="B1853"/>
  <c r="A1853"/>
  <c r="A1860"/>
  <c r="I1860"/>
  <c r="G1860"/>
  <c r="H1860" s="1"/>
  <c r="J1860"/>
  <c r="C1860"/>
  <c r="E1860"/>
  <c r="F1860" s="1"/>
  <c r="B1860"/>
  <c r="A1757"/>
  <c r="B1757"/>
  <c r="G1757"/>
  <c r="H1757" s="1"/>
  <c r="E1757"/>
  <c r="F1757" s="1"/>
  <c r="C1757"/>
  <c r="J1757"/>
  <c r="I1757"/>
  <c r="G993"/>
  <c r="H993" s="1"/>
  <c r="E993"/>
  <c r="F993" s="1"/>
  <c r="J993"/>
  <c r="B993"/>
  <c r="A993"/>
  <c r="I993"/>
  <c r="C993"/>
  <c r="J1072"/>
  <c r="B1072"/>
  <c r="I1072"/>
  <c r="A1072"/>
  <c r="C1072"/>
  <c r="G1072"/>
  <c r="H1072" s="1"/>
  <c r="E1072"/>
  <c r="F1072" s="1"/>
  <c r="B3260"/>
  <c r="G3260"/>
  <c r="H3260" s="1"/>
  <c r="C3260"/>
  <c r="J3260"/>
  <c r="I3260"/>
  <c r="E3260"/>
  <c r="F3260" s="1"/>
  <c r="A3260"/>
  <c r="G3165"/>
  <c r="H3165" s="1"/>
  <c r="C3165"/>
  <c r="J3165"/>
  <c r="E3165"/>
  <c r="F3165" s="1"/>
  <c r="A3165"/>
  <c r="I3165"/>
  <c r="B3165"/>
  <c r="B3196"/>
  <c r="J3196"/>
  <c r="E3196"/>
  <c r="F3196" s="1"/>
  <c r="A3196"/>
  <c r="C3196"/>
  <c r="G3196"/>
  <c r="H3196" s="1"/>
  <c r="I3196"/>
  <c r="B3205"/>
  <c r="I3205"/>
  <c r="G3205"/>
  <c r="H3205" s="1"/>
  <c r="C3205"/>
  <c r="E3205"/>
  <c r="F3205" s="1"/>
  <c r="J3205"/>
  <c r="A3205"/>
  <c r="I3228"/>
  <c r="E3228"/>
  <c r="F3228" s="1"/>
  <c r="C3228"/>
  <c r="J3228"/>
  <c r="A3228"/>
  <c r="B3228"/>
  <c r="G3228"/>
  <c r="H3228" s="1"/>
  <c r="A3236"/>
  <c r="J3236"/>
  <c r="C3236"/>
  <c r="I3236"/>
  <c r="E3236"/>
  <c r="F3236" s="1"/>
  <c r="B3236"/>
  <c r="G3236"/>
  <c r="H3236" s="1"/>
  <c r="I2365"/>
  <c r="C2365"/>
  <c r="A2365"/>
  <c r="J2365"/>
  <c r="G2365"/>
  <c r="H2365" s="1"/>
  <c r="E2365"/>
  <c r="F2365" s="1"/>
  <c r="B2365"/>
  <c r="J2372"/>
  <c r="C2372"/>
  <c r="G2372"/>
  <c r="H2372" s="1"/>
  <c r="B2372"/>
  <c r="I2372"/>
  <c r="A2372"/>
  <c r="E2372"/>
  <c r="F2372" s="1"/>
  <c r="G513"/>
  <c r="H513" s="1"/>
  <c r="B513"/>
  <c r="C513"/>
  <c r="I513"/>
  <c r="E513"/>
  <c r="F513" s="1"/>
  <c r="J513"/>
  <c r="A513"/>
  <c r="J1595"/>
  <c r="G1595"/>
  <c r="H1595" s="1"/>
  <c r="E1595"/>
  <c r="F1595" s="1"/>
  <c r="A1595"/>
  <c r="B1595"/>
  <c r="I1595"/>
  <c r="C1595"/>
  <c r="E1673"/>
  <c r="F1673" s="1"/>
  <c r="C1673"/>
  <c r="A1673"/>
  <c r="B1673"/>
  <c r="G1673"/>
  <c r="H1673" s="1"/>
  <c r="I1673"/>
  <c r="J1673"/>
  <c r="G3121"/>
  <c r="H3121" s="1"/>
  <c r="A3121"/>
  <c r="E3121"/>
  <c r="F3121" s="1"/>
  <c r="J3121"/>
  <c r="I3121"/>
  <c r="B3121"/>
  <c r="C3121"/>
  <c r="C3520"/>
  <c r="B3520"/>
  <c r="I3520"/>
  <c r="G3520"/>
  <c r="H3520" s="1"/>
  <c r="J3520"/>
  <c r="A3520"/>
  <c r="E3520"/>
  <c r="F3520" s="1"/>
  <c r="E885"/>
  <c r="F885" s="1"/>
  <c r="G885"/>
  <c r="H885" s="1"/>
  <c r="C885"/>
  <c r="J885"/>
  <c r="I885"/>
  <c r="A885"/>
  <c r="B885"/>
  <c r="A1258"/>
  <c r="I1258"/>
  <c r="G1258"/>
  <c r="H1258" s="1"/>
  <c r="C1258"/>
  <c r="B1258"/>
  <c r="J1258"/>
  <c r="E1258"/>
  <c r="F1258" s="1"/>
  <c r="G239"/>
  <c r="H239" s="1"/>
  <c r="E239"/>
  <c r="F239" s="1"/>
  <c r="B239"/>
  <c r="A239"/>
  <c r="C239"/>
  <c r="I239"/>
  <c r="J239"/>
  <c r="B1495"/>
  <c r="A1495"/>
  <c r="C1495"/>
  <c r="J1495"/>
  <c r="I1495"/>
  <c r="E1495"/>
  <c r="F1495" s="1"/>
  <c r="G1495"/>
  <c r="H1495" s="1"/>
  <c r="J3243"/>
  <c r="I3243"/>
  <c r="E3243"/>
  <c r="F3243" s="1"/>
  <c r="A3243"/>
  <c r="B3243"/>
  <c r="C3243"/>
  <c r="G3243"/>
  <c r="H3243" s="1"/>
  <c r="I697"/>
  <c r="E697"/>
  <c r="F697" s="1"/>
  <c r="C697"/>
  <c r="G697"/>
  <c r="H697" s="1"/>
  <c r="B697"/>
  <c r="J697"/>
  <c r="A697"/>
  <c r="J3201"/>
  <c r="I3201"/>
  <c r="G3201"/>
  <c r="H3201" s="1"/>
  <c r="B3201"/>
  <c r="A3201"/>
  <c r="E3201"/>
  <c r="F3201" s="1"/>
  <c r="C3201"/>
  <c r="B2146"/>
  <c r="E2146"/>
  <c r="F2146" s="1"/>
  <c r="G2146"/>
  <c r="H2146" s="1"/>
  <c r="A2146"/>
  <c r="J2146"/>
  <c r="I2146"/>
  <c r="C2146"/>
  <c r="E3074"/>
  <c r="F3074" s="1"/>
  <c r="G3074"/>
  <c r="H3074" s="1"/>
  <c r="A3074"/>
  <c r="I3074"/>
  <c r="J3074"/>
  <c r="B3074"/>
  <c r="C3074"/>
  <c r="G1453"/>
  <c r="H1453" s="1"/>
  <c r="A1453"/>
  <c r="E1453"/>
  <c r="F1453" s="1"/>
  <c r="I1453"/>
  <c r="B1453"/>
  <c r="J1453"/>
  <c r="C1453"/>
  <c r="E1652"/>
  <c r="F1652" s="1"/>
  <c r="I1652"/>
  <c r="A1652"/>
  <c r="B1652"/>
  <c r="G1652"/>
  <c r="H1652" s="1"/>
  <c r="J1652"/>
  <c r="C1652"/>
  <c r="I290"/>
  <c r="J290"/>
  <c r="G290"/>
  <c r="H290" s="1"/>
  <c r="C290"/>
  <c r="A290"/>
  <c r="B290"/>
  <c r="E290"/>
  <c r="F290" s="1"/>
  <c r="B2128"/>
  <c r="I2128"/>
  <c r="J2128"/>
  <c r="G2128"/>
  <c r="H2128" s="1"/>
  <c r="C2128"/>
  <c r="A2128"/>
  <c r="E2128"/>
  <c r="F2128" s="1"/>
  <c r="E2643"/>
  <c r="F2643" s="1"/>
  <c r="C2643"/>
  <c r="G2643"/>
  <c r="H2643" s="1"/>
  <c r="I2643"/>
  <c r="J2643"/>
  <c r="A2643"/>
  <c r="B2643"/>
  <c r="A3570"/>
  <c r="B3570"/>
  <c r="E3570"/>
  <c r="F3570" s="1"/>
  <c r="J3570"/>
  <c r="G3570"/>
  <c r="H3570" s="1"/>
  <c r="C3570"/>
  <c r="I3570"/>
  <c r="C758"/>
  <c r="J758"/>
  <c r="I758"/>
  <c r="A758"/>
  <c r="G758"/>
  <c r="H758" s="1"/>
  <c r="B758"/>
  <c r="E758"/>
  <c r="F758" s="1"/>
  <c r="C1487"/>
  <c r="B1487"/>
  <c r="I1487"/>
  <c r="J1487"/>
  <c r="G1487"/>
  <c r="H1487" s="1"/>
  <c r="E1487"/>
  <c r="F1487" s="1"/>
  <c r="A1487"/>
  <c r="B1687"/>
  <c r="E1687"/>
  <c r="F1687" s="1"/>
  <c r="G1687"/>
  <c r="H1687" s="1"/>
  <c r="C1687"/>
  <c r="J1687"/>
  <c r="I1687"/>
  <c r="A1687"/>
  <c r="I1427"/>
  <c r="B1427"/>
  <c r="C1427"/>
  <c r="A1427"/>
  <c r="G1427"/>
  <c r="H1427" s="1"/>
  <c r="E1427"/>
  <c r="F1427" s="1"/>
  <c r="J1427"/>
  <c r="I2721"/>
  <c r="J2721"/>
  <c r="G2721"/>
  <c r="H2721" s="1"/>
  <c r="C2721"/>
  <c r="A2721"/>
  <c r="B2721"/>
  <c r="E2721"/>
  <c r="F2721" s="1"/>
  <c r="G1419"/>
  <c r="H1419" s="1"/>
  <c r="B1419"/>
  <c r="J1419"/>
  <c r="C1419"/>
  <c r="I1419"/>
  <c r="A1419"/>
  <c r="E1419"/>
  <c r="F1419" s="1"/>
  <c r="I398"/>
  <c r="A398"/>
  <c r="B398"/>
  <c r="G398"/>
  <c r="H398" s="1"/>
  <c r="J398"/>
  <c r="E398"/>
  <c r="F398" s="1"/>
  <c r="C398"/>
  <c r="C598"/>
  <c r="G598"/>
  <c r="H598" s="1"/>
  <c r="I598"/>
  <c r="A598"/>
  <c r="E598"/>
  <c r="F598" s="1"/>
  <c r="J598"/>
  <c r="B598"/>
  <c r="E1327"/>
  <c r="F1327" s="1"/>
  <c r="A1327"/>
  <c r="G1327"/>
  <c r="H1327" s="1"/>
  <c r="I1327"/>
  <c r="B1327"/>
  <c r="J1327"/>
  <c r="C1327"/>
  <c r="B802"/>
  <c r="J802"/>
  <c r="E802"/>
  <c r="F802" s="1"/>
  <c r="A802"/>
  <c r="C802"/>
  <c r="I802"/>
  <c r="G802"/>
  <c r="H802" s="1"/>
  <c r="B1858"/>
  <c r="I1858"/>
  <c r="G1858"/>
  <c r="H1858" s="1"/>
  <c r="C1858"/>
  <c r="J1858"/>
  <c r="E1858"/>
  <c r="F1858" s="1"/>
  <c r="A1858"/>
  <c r="J2786"/>
  <c r="A2786"/>
  <c r="B2786"/>
  <c r="I2786"/>
  <c r="E2786"/>
  <c r="F2786" s="1"/>
  <c r="C2786"/>
  <c r="G2786"/>
  <c r="H2786" s="1"/>
  <c r="G1365"/>
  <c r="H1365" s="1"/>
  <c r="J1365"/>
  <c r="B1365"/>
  <c r="A1365"/>
  <c r="I1365"/>
  <c r="E1365"/>
  <c r="F1365" s="1"/>
  <c r="C1365"/>
  <c r="C1329"/>
  <c r="J1329"/>
  <c r="I1329"/>
  <c r="E1329"/>
  <c r="F1329" s="1"/>
  <c r="B1329"/>
  <c r="G1329"/>
  <c r="H1329" s="1"/>
  <c r="A1329"/>
  <c r="J2093"/>
  <c r="B2093"/>
  <c r="I2093"/>
  <c r="A2093"/>
  <c r="C2093"/>
  <c r="E2093"/>
  <c r="F2093" s="1"/>
  <c r="G2093"/>
  <c r="H2093" s="1"/>
  <c r="I2292"/>
  <c r="E2292"/>
  <c r="F2292" s="1"/>
  <c r="B2292"/>
  <c r="A2292"/>
  <c r="J2292"/>
  <c r="G2292"/>
  <c r="H2292" s="1"/>
  <c r="C2292"/>
  <c r="B2893"/>
  <c r="G2893"/>
  <c r="H2893" s="1"/>
  <c r="C2893"/>
  <c r="E2893"/>
  <c r="F2893" s="1"/>
  <c r="J2893"/>
  <c r="A2893"/>
  <c r="I2893"/>
  <c r="I763"/>
  <c r="E763"/>
  <c r="F763" s="1"/>
  <c r="J763"/>
  <c r="B763"/>
  <c r="G763"/>
  <c r="H763" s="1"/>
  <c r="C763"/>
  <c r="A763"/>
  <c r="B704"/>
  <c r="J704"/>
  <c r="E704"/>
  <c r="F704" s="1"/>
  <c r="C704"/>
  <c r="I704"/>
  <c r="A704"/>
  <c r="G704"/>
  <c r="H704" s="1"/>
  <c r="B2619"/>
  <c r="J2619"/>
  <c r="C2619"/>
  <c r="G2619"/>
  <c r="H2619" s="1"/>
  <c r="E2619"/>
  <c r="F2619" s="1"/>
  <c r="A2619"/>
  <c r="I2619"/>
  <c r="J627"/>
  <c r="C627"/>
  <c r="A627"/>
  <c r="G627"/>
  <c r="H627" s="1"/>
  <c r="E627"/>
  <c r="F627" s="1"/>
  <c r="I627"/>
  <c r="B627"/>
  <c r="J1570"/>
  <c r="E1570"/>
  <c r="F1570" s="1"/>
  <c r="A1570"/>
  <c r="B1570"/>
  <c r="C1570"/>
  <c r="G1570"/>
  <c r="H1570" s="1"/>
  <c r="I1570"/>
  <c r="B149"/>
  <c r="C149"/>
  <c r="E149"/>
  <c r="F149" s="1"/>
  <c r="J149"/>
  <c r="I149"/>
  <c r="A149"/>
  <c r="G149"/>
  <c r="H149" s="1"/>
  <c r="B1204"/>
  <c r="C1204"/>
  <c r="I1204"/>
  <c r="G1204"/>
  <c r="H1204" s="1"/>
  <c r="E1204"/>
  <c r="F1204" s="1"/>
  <c r="A1204"/>
  <c r="J1204"/>
  <c r="J2133"/>
  <c r="C2133"/>
  <c r="I2133"/>
  <c r="G2133"/>
  <c r="H2133" s="1"/>
  <c r="A2133"/>
  <c r="B2133"/>
  <c r="E2133"/>
  <c r="F2133" s="1"/>
  <c r="J2861"/>
  <c r="C2861"/>
  <c r="E2861"/>
  <c r="F2861" s="1"/>
  <c r="G2861"/>
  <c r="H2861" s="1"/>
  <c r="A2861"/>
  <c r="I2861"/>
  <c r="B2861"/>
  <c r="A3061"/>
  <c r="B3061"/>
  <c r="J3061"/>
  <c r="I3061"/>
  <c r="G3061"/>
  <c r="H3061" s="1"/>
  <c r="C3061"/>
  <c r="E3061"/>
  <c r="F3061" s="1"/>
  <c r="G528"/>
  <c r="H528" s="1"/>
  <c r="I528"/>
  <c r="E528"/>
  <c r="F528" s="1"/>
  <c r="A528"/>
  <c r="B528"/>
  <c r="C528"/>
  <c r="J528"/>
  <c r="A1531"/>
  <c r="G1531"/>
  <c r="H1531" s="1"/>
  <c r="I1531"/>
  <c r="E1531"/>
  <c r="F1531" s="1"/>
  <c r="C1531"/>
  <c r="J1531"/>
  <c r="B1531"/>
  <c r="E2673"/>
  <c r="F2673" s="1"/>
  <c r="J2673"/>
  <c r="A2673"/>
  <c r="I2673"/>
  <c r="C2673"/>
  <c r="B2673"/>
  <c r="G2673"/>
  <c r="H2673" s="1"/>
  <c r="A1395"/>
  <c r="I1395"/>
  <c r="G1395"/>
  <c r="H1395" s="1"/>
  <c r="E1395"/>
  <c r="F1395" s="1"/>
  <c r="J1395"/>
  <c r="C1395"/>
  <c r="B1395"/>
  <c r="B2087"/>
  <c r="J2087"/>
  <c r="A2087"/>
  <c r="G2087"/>
  <c r="H2087" s="1"/>
  <c r="C2087"/>
  <c r="E2087"/>
  <c r="F2087" s="1"/>
  <c r="I2087"/>
  <c r="E2110"/>
  <c r="F2110" s="1"/>
  <c r="I2110"/>
  <c r="G2110"/>
  <c r="H2110" s="1"/>
  <c r="A2110"/>
  <c r="J2110"/>
  <c r="C2110"/>
  <c r="B2110"/>
  <c r="I2119"/>
  <c r="A2119"/>
  <c r="E2119"/>
  <c r="F2119" s="1"/>
  <c r="B2119"/>
  <c r="C2119"/>
  <c r="G2119"/>
  <c r="H2119" s="1"/>
  <c r="J2119"/>
  <c r="C1247"/>
  <c r="I1247"/>
  <c r="B1247"/>
  <c r="G1247"/>
  <c r="H1247" s="1"/>
  <c r="J1247"/>
  <c r="E1247"/>
  <c r="F1247" s="1"/>
  <c r="A1247"/>
  <c r="A2215"/>
  <c r="I2215"/>
  <c r="J2215"/>
  <c r="E2215"/>
  <c r="F2215" s="1"/>
  <c r="C2215"/>
  <c r="G2215"/>
  <c r="H2215" s="1"/>
  <c r="B2215"/>
  <c r="C2247"/>
  <c r="B2247"/>
  <c r="J2247"/>
  <c r="E2247"/>
  <c r="F2247" s="1"/>
  <c r="I2247"/>
  <c r="A2247"/>
  <c r="G2247"/>
  <c r="H2247" s="1"/>
  <c r="B1287"/>
  <c r="C1287"/>
  <c r="I1287"/>
  <c r="A1287"/>
  <c r="G1287"/>
  <c r="H1287" s="1"/>
  <c r="E1287"/>
  <c r="F1287" s="1"/>
  <c r="J1287"/>
  <c r="E2591"/>
  <c r="F2591" s="1"/>
  <c r="G2591"/>
  <c r="H2591" s="1"/>
  <c r="A2591"/>
  <c r="I2591"/>
  <c r="J2591"/>
  <c r="B2591"/>
  <c r="C2591"/>
  <c r="G2622"/>
  <c r="H2622" s="1"/>
  <c r="E2622"/>
  <c r="F2622" s="1"/>
  <c r="C2622"/>
  <c r="B2622"/>
  <c r="I2622"/>
  <c r="J2622"/>
  <c r="A2622"/>
  <c r="J2630"/>
  <c r="B2630"/>
  <c r="C2630"/>
  <c r="G2630"/>
  <c r="H2630" s="1"/>
  <c r="E2630"/>
  <c r="F2630" s="1"/>
  <c r="A2630"/>
  <c r="I2630"/>
  <c r="I1767"/>
  <c r="E1767"/>
  <c r="F1767" s="1"/>
  <c r="G1767"/>
  <c r="H1767" s="1"/>
  <c r="J1767"/>
  <c r="B1767"/>
  <c r="A1767"/>
  <c r="C1767"/>
  <c r="E1671"/>
  <c r="F1671" s="1"/>
  <c r="J1671"/>
  <c r="B1671"/>
  <c r="A1671"/>
  <c r="G1671"/>
  <c r="H1671" s="1"/>
  <c r="C1671"/>
  <c r="I1671"/>
  <c r="I2727"/>
  <c r="E2727"/>
  <c r="F2727" s="1"/>
  <c r="G2727"/>
  <c r="H2727" s="1"/>
  <c r="C2727"/>
  <c r="J2727"/>
  <c r="A2727"/>
  <c r="B2727"/>
  <c r="I2758"/>
  <c r="A2758"/>
  <c r="B2758"/>
  <c r="J2758"/>
  <c r="G2758"/>
  <c r="H2758" s="1"/>
  <c r="E2758"/>
  <c r="F2758" s="1"/>
  <c r="C2758"/>
  <c r="A1799"/>
  <c r="C1799"/>
  <c r="G1799"/>
  <c r="H1799" s="1"/>
  <c r="B1799"/>
  <c r="E1799"/>
  <c r="F1799" s="1"/>
  <c r="J1799"/>
  <c r="I1799"/>
  <c r="J295"/>
  <c r="I295"/>
  <c r="C295"/>
  <c r="E295"/>
  <c r="F295" s="1"/>
  <c r="A295"/>
  <c r="G295"/>
  <c r="H295" s="1"/>
  <c r="B295"/>
  <c r="J1054"/>
  <c r="G1054"/>
  <c r="H1054" s="1"/>
  <c r="E1054"/>
  <c r="F1054" s="1"/>
  <c r="I1054"/>
  <c r="B1054"/>
  <c r="C1054"/>
  <c r="A1054"/>
  <c r="I1087"/>
  <c r="G1087"/>
  <c r="H1087" s="1"/>
  <c r="E1087"/>
  <c r="F1087" s="1"/>
  <c r="A1087"/>
  <c r="C1087"/>
  <c r="B1087"/>
  <c r="J1087"/>
  <c r="B1095"/>
  <c r="I1095"/>
  <c r="A1095"/>
  <c r="C1095"/>
  <c r="G1095"/>
  <c r="H1095" s="1"/>
  <c r="J1095"/>
  <c r="E1095"/>
  <c r="F1095" s="1"/>
  <c r="E134"/>
  <c r="F134" s="1"/>
  <c r="I134"/>
  <c r="B134"/>
  <c r="G134"/>
  <c r="H134" s="1"/>
  <c r="J134"/>
  <c r="A134"/>
  <c r="C134"/>
  <c r="B1191"/>
  <c r="I1191"/>
  <c r="E1191"/>
  <c r="F1191" s="1"/>
  <c r="C1191"/>
  <c r="J1191"/>
  <c r="G1191"/>
  <c r="H1191" s="1"/>
  <c r="A1191"/>
  <c r="J1222"/>
  <c r="G1222"/>
  <c r="H1222" s="1"/>
  <c r="A1222"/>
  <c r="B1222"/>
  <c r="I1222"/>
  <c r="C1222"/>
  <c r="E1222"/>
  <c r="F1222" s="1"/>
  <c r="E358"/>
  <c r="F358" s="1"/>
  <c r="A358"/>
  <c r="I358"/>
  <c r="G358"/>
  <c r="H358" s="1"/>
  <c r="C358"/>
  <c r="B358"/>
  <c r="J358"/>
  <c r="C262"/>
  <c r="B262"/>
  <c r="I262"/>
  <c r="G262"/>
  <c r="H262" s="1"/>
  <c r="E262"/>
  <c r="F262" s="1"/>
  <c r="A262"/>
  <c r="J262"/>
  <c r="B742"/>
  <c r="G742"/>
  <c r="H742" s="1"/>
  <c r="E742"/>
  <c r="F742" s="1"/>
  <c r="C742"/>
  <c r="I742"/>
  <c r="A742"/>
  <c r="J742"/>
  <c r="J638"/>
  <c r="B638"/>
  <c r="C638"/>
  <c r="A638"/>
  <c r="I638"/>
  <c r="E638"/>
  <c r="F638" s="1"/>
  <c r="G638"/>
  <c r="H638" s="1"/>
  <c r="C646"/>
  <c r="E646"/>
  <c r="F646" s="1"/>
  <c r="I646"/>
  <c r="J646"/>
  <c r="B646"/>
  <c r="G646"/>
  <c r="H646" s="1"/>
  <c r="A646"/>
  <c r="B1702"/>
  <c r="J1702"/>
  <c r="E1702"/>
  <c r="F1702" s="1"/>
  <c r="G1702"/>
  <c r="H1702" s="1"/>
  <c r="I1702"/>
  <c r="C1702"/>
  <c r="A1702"/>
  <c r="E1726"/>
  <c r="F1726" s="1"/>
  <c r="I1726"/>
  <c r="A1726"/>
  <c r="B1726"/>
  <c r="C1726"/>
  <c r="G1726"/>
  <c r="H1726" s="1"/>
  <c r="J1726"/>
  <c r="C871"/>
  <c r="B871"/>
  <c r="G871"/>
  <c r="H871" s="1"/>
  <c r="J871"/>
  <c r="I871"/>
  <c r="E871"/>
  <c r="F871" s="1"/>
  <c r="A871"/>
  <c r="C766"/>
  <c r="E766"/>
  <c r="F766" s="1"/>
  <c r="G766"/>
  <c r="H766" s="1"/>
  <c r="B766"/>
  <c r="I766"/>
  <c r="A766"/>
  <c r="J766"/>
  <c r="C774"/>
  <c r="B774"/>
  <c r="G774"/>
  <c r="H774" s="1"/>
  <c r="J774"/>
  <c r="I774"/>
  <c r="A774"/>
  <c r="E774"/>
  <c r="F774" s="1"/>
  <c r="I3102"/>
  <c r="J3102"/>
  <c r="A3102"/>
  <c r="C3102"/>
  <c r="G3102"/>
  <c r="H3102" s="1"/>
  <c r="B3102"/>
  <c r="E3102"/>
  <c r="F3102" s="1"/>
  <c r="A3134"/>
  <c r="B3134"/>
  <c r="C3134"/>
  <c r="J3134"/>
  <c r="E3134"/>
  <c r="F3134" s="1"/>
  <c r="I3134"/>
  <c r="G3134"/>
  <c r="H3134" s="1"/>
  <c r="J2279"/>
  <c r="A2279"/>
  <c r="I2279"/>
  <c r="E2279"/>
  <c r="F2279" s="1"/>
  <c r="B2279"/>
  <c r="C2279"/>
  <c r="G2279"/>
  <c r="H2279" s="1"/>
  <c r="J2183"/>
  <c r="C2183"/>
  <c r="B2183"/>
  <c r="A2183"/>
  <c r="I2183"/>
  <c r="E2183"/>
  <c r="F2183" s="1"/>
  <c r="G2183"/>
  <c r="H2183" s="1"/>
  <c r="A3239"/>
  <c r="E3239"/>
  <c r="F3239" s="1"/>
  <c r="C3239"/>
  <c r="J3239"/>
  <c r="G3239"/>
  <c r="H3239" s="1"/>
  <c r="B3239"/>
  <c r="I3239"/>
  <c r="B2302"/>
  <c r="I2302"/>
  <c r="E2302"/>
  <c r="F2302" s="1"/>
  <c r="G2302"/>
  <c r="H2302" s="1"/>
  <c r="J2302"/>
  <c r="C2302"/>
  <c r="A2302"/>
  <c r="I2311"/>
  <c r="A2311"/>
  <c r="G2311"/>
  <c r="H2311" s="1"/>
  <c r="J2311"/>
  <c r="C2311"/>
  <c r="B2311"/>
  <c r="E2311"/>
  <c r="F2311" s="1"/>
  <c r="I799"/>
  <c r="J799"/>
  <c r="A799"/>
  <c r="E799"/>
  <c r="F799" s="1"/>
  <c r="C799"/>
  <c r="B799"/>
  <c r="G799"/>
  <c r="H799" s="1"/>
  <c r="A838"/>
  <c r="C838"/>
  <c r="J838"/>
  <c r="E838"/>
  <c r="F838" s="1"/>
  <c r="I838"/>
  <c r="B838"/>
  <c r="G838"/>
  <c r="H838" s="1"/>
  <c r="G24"/>
  <c r="H24" s="1"/>
  <c r="J24"/>
  <c r="A24"/>
  <c r="I24"/>
  <c r="B24"/>
  <c r="E24"/>
  <c r="F24" s="1"/>
  <c r="C24"/>
  <c r="A41"/>
  <c r="J41"/>
  <c r="B41"/>
  <c r="I41"/>
  <c r="C41"/>
  <c r="G41"/>
  <c r="H41" s="1"/>
  <c r="E41"/>
  <c r="F41" s="1"/>
  <c r="B2782"/>
  <c r="G2782"/>
  <c r="H2782" s="1"/>
  <c r="J2782"/>
  <c r="C2782"/>
  <c r="I2782"/>
  <c r="E2782"/>
  <c r="F2782" s="1"/>
  <c r="A2782"/>
  <c r="I2694"/>
  <c r="G2694"/>
  <c r="H2694" s="1"/>
  <c r="A2694"/>
  <c r="J2694"/>
  <c r="B2694"/>
  <c r="E2694"/>
  <c r="F2694" s="1"/>
  <c r="C2694"/>
  <c r="C361"/>
  <c r="G361"/>
  <c r="H361" s="1"/>
  <c r="E361"/>
  <c r="F361" s="1"/>
  <c r="J361"/>
  <c r="I361"/>
  <c r="A361"/>
  <c r="B361"/>
  <c r="E2911"/>
  <c r="F2911" s="1"/>
  <c r="A2911"/>
  <c r="I2911"/>
  <c r="C2911"/>
  <c r="J2911"/>
  <c r="B2911"/>
  <c r="G2911"/>
  <c r="H2911" s="1"/>
  <c r="I2823"/>
  <c r="B2823"/>
  <c r="C2823"/>
  <c r="J2823"/>
  <c r="G2823"/>
  <c r="H2823" s="1"/>
  <c r="E2823"/>
  <c r="F2823" s="1"/>
  <c r="A2823"/>
  <c r="B1318"/>
  <c r="E1318"/>
  <c r="F1318" s="1"/>
  <c r="G1318"/>
  <c r="H1318" s="1"/>
  <c r="I1318"/>
  <c r="J1318"/>
  <c r="C1318"/>
  <c r="A1318"/>
  <c r="C486"/>
  <c r="E486"/>
  <c r="F486" s="1"/>
  <c r="I486"/>
  <c r="G486"/>
  <c r="H486" s="1"/>
  <c r="B486"/>
  <c r="A486"/>
  <c r="J486"/>
  <c r="G382"/>
  <c r="H382" s="1"/>
  <c r="J382"/>
  <c r="B382"/>
  <c r="E382"/>
  <c r="F382" s="1"/>
  <c r="A382"/>
  <c r="C382"/>
  <c r="I382"/>
  <c r="C422"/>
  <c r="G422"/>
  <c r="H422" s="1"/>
  <c r="A422"/>
  <c r="J422"/>
  <c r="I422"/>
  <c r="E422"/>
  <c r="F422" s="1"/>
  <c r="B422"/>
  <c r="E1865"/>
  <c r="F1865" s="1"/>
  <c r="C1865"/>
  <c r="A1865"/>
  <c r="G1865"/>
  <c r="H1865" s="1"/>
  <c r="J1865"/>
  <c r="I1865"/>
  <c r="B1865"/>
  <c r="A3568"/>
  <c r="E3568"/>
  <c r="F3568" s="1"/>
  <c r="B3568"/>
  <c r="G3568"/>
  <c r="H3568" s="1"/>
  <c r="C3568"/>
  <c r="I3568"/>
  <c r="J3568"/>
  <c r="J180"/>
  <c r="B180"/>
  <c r="A180"/>
  <c r="I180"/>
  <c r="E180"/>
  <c r="F180" s="1"/>
  <c r="C180"/>
  <c r="G180"/>
  <c r="H180" s="1"/>
  <c r="G908"/>
  <c r="H908" s="1"/>
  <c r="I908"/>
  <c r="A908"/>
  <c r="E908"/>
  <c r="F908" s="1"/>
  <c r="C908"/>
  <c r="J908"/>
  <c r="B908"/>
  <c r="C1108"/>
  <c r="A1108"/>
  <c r="I1108"/>
  <c r="J1108"/>
  <c r="G1108"/>
  <c r="H1108" s="1"/>
  <c r="B1108"/>
  <c r="E1108"/>
  <c r="F1108" s="1"/>
  <c r="A1837"/>
  <c r="G1837"/>
  <c r="H1837" s="1"/>
  <c r="I1837"/>
  <c r="E1837"/>
  <c r="F1837" s="1"/>
  <c r="C1837"/>
  <c r="J1837"/>
  <c r="B1837"/>
  <c r="G2496"/>
  <c r="H2496" s="1"/>
  <c r="E2496"/>
  <c r="F2496" s="1"/>
  <c r="B2496"/>
  <c r="I2496"/>
  <c r="A2496"/>
  <c r="C2496"/>
  <c r="J2496"/>
  <c r="I2837"/>
  <c r="G2837"/>
  <c r="H2837" s="1"/>
  <c r="A2837"/>
  <c r="C2837"/>
  <c r="J2837"/>
  <c r="E2837"/>
  <c r="F2837" s="1"/>
  <c r="B2837"/>
  <c r="I592"/>
  <c r="C592"/>
  <c r="A592"/>
  <c r="J592"/>
  <c r="G592"/>
  <c r="H592" s="1"/>
  <c r="B592"/>
  <c r="E592"/>
  <c r="F592" s="1"/>
  <c r="B1434"/>
  <c r="I1434"/>
  <c r="A1434"/>
  <c r="E1434"/>
  <c r="F1434" s="1"/>
  <c r="J1434"/>
  <c r="G1434"/>
  <c r="H1434" s="1"/>
  <c r="C1434"/>
  <c r="G2481"/>
  <c r="H2481" s="1"/>
  <c r="A2481"/>
  <c r="E2481"/>
  <c r="F2481" s="1"/>
  <c r="C2481"/>
  <c r="J2481"/>
  <c r="B2481"/>
  <c r="I2481"/>
  <c r="J2362"/>
  <c r="B2362"/>
  <c r="I2362"/>
  <c r="E2362"/>
  <c r="F2362" s="1"/>
  <c r="G2362"/>
  <c r="H2362" s="1"/>
  <c r="C2362"/>
  <c r="A2362"/>
  <c r="I371"/>
  <c r="J371"/>
  <c r="G371"/>
  <c r="H371" s="1"/>
  <c r="E371"/>
  <c r="F371" s="1"/>
  <c r="C371"/>
  <c r="B371"/>
  <c r="A371"/>
  <c r="G2650"/>
  <c r="H2650" s="1"/>
  <c r="E2650"/>
  <c r="F2650" s="1"/>
  <c r="A2650"/>
  <c r="J2650"/>
  <c r="I2650"/>
  <c r="B2650"/>
  <c r="C2650"/>
  <c r="A1034"/>
  <c r="C1034"/>
  <c r="J1034"/>
  <c r="G1034"/>
  <c r="H1034" s="1"/>
  <c r="B1034"/>
  <c r="E1034"/>
  <c r="F1034" s="1"/>
  <c r="I1034"/>
  <c r="B15"/>
  <c r="G15"/>
  <c r="H15" s="1"/>
  <c r="A15"/>
  <c r="C15"/>
  <c r="I15"/>
  <c r="J15"/>
  <c r="E15"/>
  <c r="F15" s="1"/>
  <c r="I1142"/>
  <c r="J1142"/>
  <c r="C1142"/>
  <c r="E1142"/>
  <c r="F1142" s="1"/>
  <c r="A1142"/>
  <c r="G1142"/>
  <c r="H1142" s="1"/>
  <c r="B1142"/>
  <c r="B2891"/>
  <c r="J2891"/>
  <c r="G2891"/>
  <c r="H2891" s="1"/>
  <c r="I2891"/>
  <c r="E2891"/>
  <c r="F2891" s="1"/>
  <c r="C2891"/>
  <c r="A2891"/>
  <c r="J2070"/>
  <c r="B2070"/>
  <c r="C2070"/>
  <c r="E2070"/>
  <c r="F2070" s="1"/>
  <c r="A2070"/>
  <c r="I2070"/>
  <c r="G2070"/>
  <c r="H2070" s="1"/>
  <c r="C2670"/>
  <c r="E2670"/>
  <c r="F2670" s="1"/>
  <c r="J2670"/>
  <c r="I2670"/>
  <c r="G2670"/>
  <c r="H2670" s="1"/>
  <c r="A2670"/>
  <c r="B2670"/>
  <c r="I649"/>
  <c r="J649"/>
  <c r="E649"/>
  <c r="F649" s="1"/>
  <c r="C649"/>
  <c r="A649"/>
  <c r="B649"/>
  <c r="G649"/>
  <c r="H649" s="1"/>
  <c r="J2104"/>
  <c r="B2104"/>
  <c r="I2104"/>
  <c r="G2104"/>
  <c r="H2104" s="1"/>
  <c r="C2104"/>
  <c r="E2104"/>
  <c r="F2104" s="1"/>
  <c r="A2104"/>
  <c r="I1794"/>
  <c r="J1794"/>
  <c r="A1794"/>
  <c r="C1794"/>
  <c r="E1794"/>
  <c r="F1794" s="1"/>
  <c r="G1794"/>
  <c r="H1794" s="1"/>
  <c r="B1794"/>
  <c r="C747"/>
  <c r="B747"/>
  <c r="A747"/>
  <c r="G747"/>
  <c r="H747" s="1"/>
  <c r="J747"/>
  <c r="I747"/>
  <c r="E747"/>
  <c r="F747" s="1"/>
  <c r="J1802"/>
  <c r="C1802"/>
  <c r="B1802"/>
  <c r="A1802"/>
  <c r="G1802"/>
  <c r="H1802" s="1"/>
  <c r="E1802"/>
  <c r="F1802" s="1"/>
  <c r="I1802"/>
  <c r="C982"/>
  <c r="B982"/>
  <c r="A982"/>
  <c r="E982"/>
  <c r="F982" s="1"/>
  <c r="J982"/>
  <c r="I982"/>
  <c r="G982"/>
  <c r="H982" s="1"/>
  <c r="J1711"/>
  <c r="I1711"/>
  <c r="B1711"/>
  <c r="E1711"/>
  <c r="F1711" s="1"/>
  <c r="C1711"/>
  <c r="G1711"/>
  <c r="H1711" s="1"/>
  <c r="A1711"/>
  <c r="G1120"/>
  <c r="H1120" s="1"/>
  <c r="B1120"/>
  <c r="J1120"/>
  <c r="I1120"/>
  <c r="C1120"/>
  <c r="E1120"/>
  <c r="F1120" s="1"/>
  <c r="A1120"/>
  <c r="J2838"/>
  <c r="A2838"/>
  <c r="C2838"/>
  <c r="G2838"/>
  <c r="H2838" s="1"/>
  <c r="B2838"/>
  <c r="I2838"/>
  <c r="E2838"/>
  <c r="F2838" s="1"/>
  <c r="C3439"/>
  <c r="A3439"/>
  <c r="I3439"/>
  <c r="G3439"/>
  <c r="H3439" s="1"/>
  <c r="E3439"/>
  <c r="F3439" s="1"/>
  <c r="J3439"/>
  <c r="B3439"/>
  <c r="J73"/>
  <c r="I73"/>
  <c r="E73"/>
  <c r="F73" s="1"/>
  <c r="B73"/>
  <c r="C73"/>
  <c r="G73"/>
  <c r="H73" s="1"/>
  <c r="A73"/>
  <c r="B706"/>
  <c r="I706"/>
  <c r="E706"/>
  <c r="F706" s="1"/>
  <c r="A706"/>
  <c r="C706"/>
  <c r="J706"/>
  <c r="G706"/>
  <c r="H706" s="1"/>
  <c r="I2185"/>
  <c r="A2185"/>
  <c r="B2185"/>
  <c r="C2185"/>
  <c r="G2185"/>
  <c r="H2185" s="1"/>
  <c r="E2185"/>
  <c r="F2185" s="1"/>
  <c r="J2185"/>
  <c r="I13"/>
  <c r="J13"/>
  <c r="A13"/>
  <c r="G13"/>
  <c r="H13" s="1"/>
  <c r="C13"/>
  <c r="B13"/>
  <c r="E13"/>
  <c r="F13" s="1"/>
  <c r="I213"/>
  <c r="J213"/>
  <c r="E213"/>
  <c r="F213" s="1"/>
  <c r="G213"/>
  <c r="H213" s="1"/>
  <c r="A213"/>
  <c r="C213"/>
  <c r="B213"/>
  <c r="C1140"/>
  <c r="I1140"/>
  <c r="G1140"/>
  <c r="H1140" s="1"/>
  <c r="E1140"/>
  <c r="F1140" s="1"/>
  <c r="J1140"/>
  <c r="B1140"/>
  <c r="A1140"/>
  <c r="G3276"/>
  <c r="H3276" s="1"/>
  <c r="C3276"/>
  <c r="E3276"/>
  <c r="F3276" s="1"/>
  <c r="J3276"/>
  <c r="A3276"/>
  <c r="B3276"/>
  <c r="I3276"/>
  <c r="I1147"/>
  <c r="G1147"/>
  <c r="H1147" s="1"/>
  <c r="E1147"/>
  <c r="F1147" s="1"/>
  <c r="J1147"/>
  <c r="A1147"/>
  <c r="B1147"/>
  <c r="C1147"/>
  <c r="C83"/>
  <c r="B83"/>
  <c r="J83"/>
  <c r="G83"/>
  <c r="H83" s="1"/>
  <c r="I83"/>
  <c r="A83"/>
  <c r="E83"/>
  <c r="F83" s="1"/>
  <c r="G1010"/>
  <c r="H1010" s="1"/>
  <c r="C1010"/>
  <c r="B1010"/>
  <c r="I1010"/>
  <c r="A1010"/>
  <c r="J1010"/>
  <c r="E1010"/>
  <c r="F1010" s="1"/>
  <c r="J1632"/>
  <c r="C1632"/>
  <c r="G1632"/>
  <c r="H1632" s="1"/>
  <c r="B1632"/>
  <c r="E1632"/>
  <c r="F1632" s="1"/>
  <c r="A1632"/>
  <c r="I1632"/>
  <c r="I1185"/>
  <c r="C1185"/>
  <c r="A1185"/>
  <c r="J1185"/>
  <c r="G1185"/>
  <c r="H1185" s="1"/>
  <c r="B1185"/>
  <c r="E1185"/>
  <c r="F1185" s="1"/>
  <c r="A1297"/>
  <c r="I1297"/>
  <c r="J1297"/>
  <c r="E1297"/>
  <c r="F1297" s="1"/>
  <c r="B1297"/>
  <c r="G1297"/>
  <c r="H1297" s="1"/>
  <c r="C1297"/>
  <c r="B850"/>
  <c r="I850"/>
  <c r="J850"/>
  <c r="E850"/>
  <c r="F850" s="1"/>
  <c r="C850"/>
  <c r="G850"/>
  <c r="H850" s="1"/>
  <c r="A850"/>
  <c r="C1778"/>
  <c r="G1778"/>
  <c r="H1778" s="1"/>
  <c r="B1778"/>
  <c r="E1778"/>
  <c r="F1778" s="1"/>
  <c r="A1778"/>
  <c r="J1778"/>
  <c r="I1778"/>
  <c r="G714"/>
  <c r="H714" s="1"/>
  <c r="I714"/>
  <c r="J714"/>
  <c r="E714"/>
  <c r="F714" s="1"/>
  <c r="C714"/>
  <c r="B714"/>
  <c r="A714"/>
  <c r="G773"/>
  <c r="H773" s="1"/>
  <c r="I773"/>
  <c r="J773"/>
  <c r="B773"/>
  <c r="C773"/>
  <c r="A773"/>
  <c r="E773"/>
  <c r="F773" s="1"/>
  <c r="J3281"/>
  <c r="E3281"/>
  <c r="F3281" s="1"/>
  <c r="C3281"/>
  <c r="B3281"/>
  <c r="G3281"/>
  <c r="H3281" s="1"/>
  <c r="I3281"/>
  <c r="A3281"/>
  <c r="J900"/>
  <c r="I900"/>
  <c r="C900"/>
  <c r="B900"/>
  <c r="E900"/>
  <c r="F900" s="1"/>
  <c r="A900"/>
  <c r="G900"/>
  <c r="H900" s="1"/>
  <c r="G932"/>
  <c r="H932" s="1"/>
  <c r="B932"/>
  <c r="A932"/>
  <c r="E932"/>
  <c r="F932" s="1"/>
  <c r="I932"/>
  <c r="J932"/>
  <c r="C932"/>
  <c r="C69"/>
  <c r="J69"/>
  <c r="I69"/>
  <c r="E69"/>
  <c r="F69" s="1"/>
  <c r="B69"/>
  <c r="A69"/>
  <c r="G69"/>
  <c r="H69" s="1"/>
  <c r="G3553"/>
  <c r="H3553" s="1"/>
  <c r="I3553"/>
  <c r="E3553"/>
  <c r="F3553" s="1"/>
  <c r="B3553"/>
  <c r="A3553"/>
  <c r="C3553"/>
  <c r="J3553"/>
  <c r="I552"/>
  <c r="A552"/>
  <c r="E552"/>
  <c r="F552" s="1"/>
  <c r="J552"/>
  <c r="C552"/>
  <c r="G552"/>
  <c r="H552" s="1"/>
  <c r="B552"/>
  <c r="E616"/>
  <c r="F616" s="1"/>
  <c r="C616"/>
  <c r="I616"/>
  <c r="G616"/>
  <c r="H616" s="1"/>
  <c r="A616"/>
  <c r="B616"/>
  <c r="J616"/>
  <c r="B3038"/>
  <c r="C3038"/>
  <c r="E3038"/>
  <c r="F3038" s="1"/>
  <c r="A3038"/>
  <c r="I3038"/>
  <c r="G3038"/>
  <c r="H3038" s="1"/>
  <c r="J3038"/>
  <c r="A2951"/>
  <c r="E2951"/>
  <c r="F2951" s="1"/>
  <c r="B2951"/>
  <c r="G2951"/>
  <c r="H2951" s="1"/>
  <c r="I2951"/>
  <c r="J2951"/>
  <c r="C2951"/>
  <c r="J2974"/>
  <c r="C2974"/>
  <c r="B2974"/>
  <c r="G2974"/>
  <c r="H2974" s="1"/>
  <c r="A2974"/>
  <c r="E2974"/>
  <c r="F2974" s="1"/>
  <c r="I2974"/>
  <c r="B2143"/>
  <c r="G2143"/>
  <c r="H2143" s="1"/>
  <c r="C2143"/>
  <c r="J2143"/>
  <c r="I2143"/>
  <c r="A2143"/>
  <c r="E2143"/>
  <c r="F2143" s="1"/>
  <c r="I2151"/>
  <c r="A2151"/>
  <c r="G2151"/>
  <c r="H2151" s="1"/>
  <c r="J2151"/>
  <c r="B2151"/>
  <c r="E2151"/>
  <c r="F2151" s="1"/>
  <c r="C2151"/>
  <c r="G1309"/>
  <c r="H1309" s="1"/>
  <c r="A1309"/>
  <c r="C1309"/>
  <c r="B1309"/>
  <c r="I1309"/>
  <c r="J1309"/>
  <c r="E1309"/>
  <c r="F1309" s="1"/>
  <c r="E1413"/>
  <c r="F1413" s="1"/>
  <c r="J1413"/>
  <c r="G1413"/>
  <c r="H1413" s="1"/>
  <c r="I1413"/>
  <c r="C1413"/>
  <c r="A1413"/>
  <c r="B1413"/>
  <c r="C1445"/>
  <c r="G1445"/>
  <c r="H1445" s="1"/>
  <c r="E1445"/>
  <c r="F1445" s="1"/>
  <c r="J1445"/>
  <c r="A1445"/>
  <c r="I1445"/>
  <c r="B1445"/>
  <c r="I581"/>
  <c r="G581"/>
  <c r="H581" s="1"/>
  <c r="E581"/>
  <c r="F581" s="1"/>
  <c r="B581"/>
  <c r="J581"/>
  <c r="C581"/>
  <c r="A581"/>
  <c r="I485"/>
  <c r="B485"/>
  <c r="G485"/>
  <c r="H485" s="1"/>
  <c r="E485"/>
  <c r="F485" s="1"/>
  <c r="A485"/>
  <c r="C485"/>
  <c r="J485"/>
  <c r="B1577"/>
  <c r="G1577"/>
  <c r="H1577" s="1"/>
  <c r="I1577"/>
  <c r="A1577"/>
  <c r="E1577"/>
  <c r="F1577" s="1"/>
  <c r="C1577"/>
  <c r="J1577"/>
  <c r="B3463"/>
  <c r="G3463"/>
  <c r="H3463" s="1"/>
  <c r="E3463"/>
  <c r="F3463" s="1"/>
  <c r="C3463"/>
  <c r="J3463"/>
  <c r="I3463"/>
  <c r="A3463"/>
  <c r="B3495"/>
  <c r="C3495"/>
  <c r="G3495"/>
  <c r="H3495" s="1"/>
  <c r="E3495"/>
  <c r="F3495" s="1"/>
  <c r="I3495"/>
  <c r="J3495"/>
  <c r="A3495"/>
  <c r="I3527"/>
  <c r="B3527"/>
  <c r="C3527"/>
  <c r="E3527"/>
  <c r="F3527" s="1"/>
  <c r="G3527"/>
  <c r="H3527" s="1"/>
  <c r="A3527"/>
  <c r="J3527"/>
  <c r="J2655"/>
  <c r="A2655"/>
  <c r="E2655"/>
  <c r="F2655" s="1"/>
  <c r="G2655"/>
  <c r="H2655" s="1"/>
  <c r="C2655"/>
  <c r="B2655"/>
  <c r="I2655"/>
  <c r="B2663"/>
  <c r="A2663"/>
  <c r="G2663"/>
  <c r="H2663" s="1"/>
  <c r="J2663"/>
  <c r="C2663"/>
  <c r="I2663"/>
  <c r="E2663"/>
  <c r="F2663" s="1"/>
  <c r="C2559"/>
  <c r="B2559"/>
  <c r="A2559"/>
  <c r="J2559"/>
  <c r="E2559"/>
  <c r="F2559" s="1"/>
  <c r="I2559"/>
  <c r="G2559"/>
  <c r="H2559" s="1"/>
  <c r="E2566"/>
  <c r="F2566" s="1"/>
  <c r="J2566"/>
  <c r="G2566"/>
  <c r="H2566" s="1"/>
  <c r="C2566"/>
  <c r="B2566"/>
  <c r="I2566"/>
  <c r="A2566"/>
  <c r="A3153"/>
  <c r="J3153"/>
  <c r="C3153"/>
  <c r="G3153"/>
  <c r="H3153" s="1"/>
  <c r="B3153"/>
  <c r="I3153"/>
  <c r="E3153"/>
  <c r="F3153" s="1"/>
  <c r="C455"/>
  <c r="J455"/>
  <c r="B455"/>
  <c r="I455"/>
  <c r="G455"/>
  <c r="H455" s="1"/>
  <c r="E455"/>
  <c r="F455" s="1"/>
  <c r="A455"/>
  <c r="A1930"/>
  <c r="B1930"/>
  <c r="C1930"/>
  <c r="J1930"/>
  <c r="E1930"/>
  <c r="F1930" s="1"/>
  <c r="G1930"/>
  <c r="H1930" s="1"/>
  <c r="I1930"/>
  <c r="C1110"/>
  <c r="B1110"/>
  <c r="G1110"/>
  <c r="H1110" s="1"/>
  <c r="A1110"/>
  <c r="E1110"/>
  <c r="F1110" s="1"/>
  <c r="J1110"/>
  <c r="I1110"/>
  <c r="J2767"/>
  <c r="B2767"/>
  <c r="E2767"/>
  <c r="F2767" s="1"/>
  <c r="I2767"/>
  <c r="C2767"/>
  <c r="G2767"/>
  <c r="H2767" s="1"/>
  <c r="A2767"/>
  <c r="A658"/>
  <c r="I658"/>
  <c r="E658"/>
  <c r="F658" s="1"/>
  <c r="G658"/>
  <c r="H658" s="1"/>
  <c r="J658"/>
  <c r="B658"/>
  <c r="C658"/>
  <c r="I1940"/>
  <c r="G1940"/>
  <c r="H1940" s="1"/>
  <c r="E1940"/>
  <c r="F1940" s="1"/>
  <c r="J1940"/>
  <c r="C1940"/>
  <c r="B1940"/>
  <c r="A1940"/>
  <c r="A2996"/>
  <c r="I2996"/>
  <c r="B2996"/>
  <c r="C2996"/>
  <c r="E2996"/>
  <c r="F2996" s="1"/>
  <c r="J2996"/>
  <c r="G2996"/>
  <c r="H2996" s="1"/>
  <c r="G539"/>
  <c r="H539" s="1"/>
  <c r="C539"/>
  <c r="E539"/>
  <c r="F539" s="1"/>
  <c r="J539"/>
  <c r="A539"/>
  <c r="B539"/>
  <c r="I539"/>
  <c r="E257"/>
  <c r="F257" s="1"/>
  <c r="J257"/>
  <c r="B257"/>
  <c r="A257"/>
  <c r="C257"/>
  <c r="I257"/>
  <c r="G257"/>
  <c r="H257" s="1"/>
  <c r="I656"/>
  <c r="A656"/>
  <c r="G656"/>
  <c r="H656" s="1"/>
  <c r="C656"/>
  <c r="J656"/>
  <c r="E656"/>
  <c r="F656" s="1"/>
  <c r="B656"/>
  <c r="J1330"/>
  <c r="A1330"/>
  <c r="B1330"/>
  <c r="I1330"/>
  <c r="C1330"/>
  <c r="G1330"/>
  <c r="H1330" s="1"/>
  <c r="E1330"/>
  <c r="F1330" s="1"/>
  <c r="J3186"/>
  <c r="A3186"/>
  <c r="G3186"/>
  <c r="H3186" s="1"/>
  <c r="B3186"/>
  <c r="C3186"/>
  <c r="E3186"/>
  <c r="F3186" s="1"/>
  <c r="I3186"/>
  <c r="G2509"/>
  <c r="H2509" s="1"/>
  <c r="E2509"/>
  <c r="F2509" s="1"/>
  <c r="J2509"/>
  <c r="A2509"/>
  <c r="B2509"/>
  <c r="I2509"/>
  <c r="C2509"/>
  <c r="A2709"/>
  <c r="B2709"/>
  <c r="G2709"/>
  <c r="H2709" s="1"/>
  <c r="C2709"/>
  <c r="E2709"/>
  <c r="F2709" s="1"/>
  <c r="J2709"/>
  <c r="I2709"/>
  <c r="I3565"/>
  <c r="J3565"/>
  <c r="E3565"/>
  <c r="F3565" s="1"/>
  <c r="B3565"/>
  <c r="A3565"/>
  <c r="G3565"/>
  <c r="H3565" s="1"/>
  <c r="C3565"/>
  <c r="A1306"/>
  <c r="C1306"/>
  <c r="I1306"/>
  <c r="E1306"/>
  <c r="F1306" s="1"/>
  <c r="J1306"/>
  <c r="G1306"/>
  <c r="H1306" s="1"/>
  <c r="B1306"/>
  <c r="B2225"/>
  <c r="G2225"/>
  <c r="H2225" s="1"/>
  <c r="A2225"/>
  <c r="J2225"/>
  <c r="C2225"/>
  <c r="I2225"/>
  <c r="E2225"/>
  <c r="F2225" s="1"/>
  <c r="G1043"/>
  <c r="H1043" s="1"/>
  <c r="E1043"/>
  <c r="F1043" s="1"/>
  <c r="I1043"/>
  <c r="C1043"/>
  <c r="A1043"/>
  <c r="J1043"/>
  <c r="B1043"/>
  <c r="J2099"/>
  <c r="G2099"/>
  <c r="H2099" s="1"/>
  <c r="A2099"/>
  <c r="I2099"/>
  <c r="E2099"/>
  <c r="F2099" s="1"/>
  <c r="C2099"/>
  <c r="B2099"/>
  <c r="G3027"/>
  <c r="H3027" s="1"/>
  <c r="E3027"/>
  <c r="F3027" s="1"/>
  <c r="J3027"/>
  <c r="B3027"/>
  <c r="I3027"/>
  <c r="A3027"/>
  <c r="C3027"/>
  <c r="G1953"/>
  <c r="H1953" s="1"/>
  <c r="E1953"/>
  <c r="F1953" s="1"/>
  <c r="I1953"/>
  <c r="C1953"/>
  <c r="B1953"/>
  <c r="A1953"/>
  <c r="J1953"/>
  <c r="C1515"/>
  <c r="E1515"/>
  <c r="F1515" s="1"/>
  <c r="G1515"/>
  <c r="H1515" s="1"/>
  <c r="I1515"/>
  <c r="A1515"/>
  <c r="B1515"/>
  <c r="J1515"/>
  <c r="C494"/>
  <c r="E494"/>
  <c r="F494" s="1"/>
  <c r="A494"/>
  <c r="B494"/>
  <c r="G494"/>
  <c r="H494" s="1"/>
  <c r="I494"/>
  <c r="J494"/>
  <c r="B3499"/>
  <c r="A3499"/>
  <c r="C3499"/>
  <c r="G3499"/>
  <c r="H3499" s="1"/>
  <c r="E3499"/>
  <c r="F3499" s="1"/>
  <c r="I3499"/>
  <c r="J3499"/>
  <c r="J2678"/>
  <c r="I2678"/>
  <c r="G2678"/>
  <c r="H2678" s="1"/>
  <c r="C2678"/>
  <c r="A2678"/>
  <c r="B2678"/>
  <c r="E2678"/>
  <c r="F2678" s="1"/>
  <c r="I3406"/>
  <c r="J3406"/>
  <c r="G3406"/>
  <c r="H3406" s="1"/>
  <c r="A3406"/>
  <c r="C3406"/>
  <c r="E3406"/>
  <c r="F3406" s="1"/>
  <c r="B3406"/>
  <c r="C419"/>
  <c r="G419"/>
  <c r="H419" s="1"/>
  <c r="E419"/>
  <c r="F419" s="1"/>
  <c r="J419"/>
  <c r="I419"/>
  <c r="A419"/>
  <c r="B419"/>
  <c r="C1609"/>
  <c r="I1609"/>
  <c r="G1609"/>
  <c r="H1609" s="1"/>
  <c r="B1609"/>
  <c r="A1609"/>
  <c r="E1609"/>
  <c r="F1609" s="1"/>
  <c r="J1609"/>
  <c r="G780"/>
  <c r="H780" s="1"/>
  <c r="E780"/>
  <c r="F780" s="1"/>
  <c r="J780"/>
  <c r="C780"/>
  <c r="A780"/>
  <c r="I780"/>
  <c r="B780"/>
  <c r="E981"/>
  <c r="F981" s="1"/>
  <c r="C981"/>
  <c r="J981"/>
  <c r="A981"/>
  <c r="I981"/>
  <c r="B981"/>
  <c r="G981"/>
  <c r="H981" s="1"/>
  <c r="I3331"/>
  <c r="E3331"/>
  <c r="F3331" s="1"/>
  <c r="G3331"/>
  <c r="H3331" s="1"/>
  <c r="J3331"/>
  <c r="C3331"/>
  <c r="A3331"/>
  <c r="B3331"/>
  <c r="B1709"/>
  <c r="C1709"/>
  <c r="E1709"/>
  <c r="F1709" s="1"/>
  <c r="A1709"/>
  <c r="I1709"/>
  <c r="J1709"/>
  <c r="G1709"/>
  <c r="H1709" s="1"/>
  <c r="C2283"/>
  <c r="J2283"/>
  <c r="E2283"/>
  <c r="F2283" s="1"/>
  <c r="A2283"/>
  <c r="B2283"/>
  <c r="I2283"/>
  <c r="G2283"/>
  <c r="H2283" s="1"/>
  <c r="J1263"/>
  <c r="A1263"/>
  <c r="G1263"/>
  <c r="H1263" s="1"/>
  <c r="I1263"/>
  <c r="E1263"/>
  <c r="F1263" s="1"/>
  <c r="B1263"/>
  <c r="C1263"/>
  <c r="G1462"/>
  <c r="H1462" s="1"/>
  <c r="C1462"/>
  <c r="I1462"/>
  <c r="J1462"/>
  <c r="A1462"/>
  <c r="E1462"/>
  <c r="F1462" s="1"/>
  <c r="B1462"/>
  <c r="G2519"/>
  <c r="H2519" s="1"/>
  <c r="J2519"/>
  <c r="C2519"/>
  <c r="I2519"/>
  <c r="E2519"/>
  <c r="F2519" s="1"/>
  <c r="B2519"/>
  <c r="A2519"/>
  <c r="B3246"/>
  <c r="I3246"/>
  <c r="J3246"/>
  <c r="C3246"/>
  <c r="E3246"/>
  <c r="F3246" s="1"/>
  <c r="A3246"/>
  <c r="G3246"/>
  <c r="H3246" s="1"/>
  <c r="C3447"/>
  <c r="I3447"/>
  <c r="J3447"/>
  <c r="E3447"/>
  <c r="F3447" s="1"/>
  <c r="G3447"/>
  <c r="H3447" s="1"/>
  <c r="B3447"/>
  <c r="A3447"/>
  <c r="I1145"/>
  <c r="J1145"/>
  <c r="B1145"/>
  <c r="A1145"/>
  <c r="G1145"/>
  <c r="H1145" s="1"/>
  <c r="E1145"/>
  <c r="F1145" s="1"/>
  <c r="C1145"/>
  <c r="J621"/>
  <c r="B621"/>
  <c r="A621"/>
  <c r="G621"/>
  <c r="H621" s="1"/>
  <c r="C621"/>
  <c r="I621"/>
  <c r="E621"/>
  <c r="F621" s="1"/>
  <c r="C820"/>
  <c r="E820"/>
  <c r="F820" s="1"/>
  <c r="I820"/>
  <c r="A820"/>
  <c r="B820"/>
  <c r="J820"/>
  <c r="G820"/>
  <c r="H820" s="1"/>
  <c r="I3170"/>
  <c r="C3170"/>
  <c r="G3170"/>
  <c r="H3170" s="1"/>
  <c r="A3170"/>
  <c r="E3170"/>
  <c r="F3170" s="1"/>
  <c r="J3170"/>
  <c r="B3170"/>
  <c r="A1749"/>
  <c r="I1749"/>
  <c r="E1749"/>
  <c r="F1749" s="1"/>
  <c r="J1749"/>
  <c r="G1749"/>
  <c r="H1749" s="1"/>
  <c r="C1749"/>
  <c r="B1749"/>
  <c r="A406"/>
  <c r="B406"/>
  <c r="C406"/>
  <c r="E406"/>
  <c r="F406" s="1"/>
  <c r="I406"/>
  <c r="G406"/>
  <c r="H406" s="1"/>
  <c r="J406"/>
  <c r="I1449"/>
  <c r="B1449"/>
  <c r="G1449"/>
  <c r="H1449" s="1"/>
  <c r="C1449"/>
  <c r="E1449"/>
  <c r="F1449" s="1"/>
  <c r="J1449"/>
  <c r="A1449"/>
  <c r="B1257"/>
  <c r="I1257"/>
  <c r="A1257"/>
  <c r="G1257"/>
  <c r="H1257" s="1"/>
  <c r="J1257"/>
  <c r="E1257"/>
  <c r="F1257" s="1"/>
  <c r="C1257"/>
  <c r="J3361"/>
  <c r="C3361"/>
  <c r="I3361"/>
  <c r="G3361"/>
  <c r="H3361" s="1"/>
  <c r="B3361"/>
  <c r="A3361"/>
  <c r="E3361"/>
  <c r="F3361" s="1"/>
  <c r="I1513"/>
  <c r="A1513"/>
  <c r="E1513"/>
  <c r="F1513" s="1"/>
  <c r="C1513"/>
  <c r="B1513"/>
  <c r="G1513"/>
  <c r="H1513" s="1"/>
  <c r="J1513"/>
  <c r="B2846"/>
  <c r="I2846"/>
  <c r="A2846"/>
  <c r="G2846"/>
  <c r="H2846" s="1"/>
  <c r="E2846"/>
  <c r="F2846" s="1"/>
  <c r="C2846"/>
  <c r="J2846"/>
  <c r="G2854"/>
  <c r="H2854" s="1"/>
  <c r="C2854"/>
  <c r="J2854"/>
  <c r="B2854"/>
  <c r="A2854"/>
  <c r="E2854"/>
  <c r="F2854" s="1"/>
  <c r="I2854"/>
  <c r="B1919"/>
  <c r="E1919"/>
  <c r="F1919" s="1"/>
  <c r="G1919"/>
  <c r="H1919" s="1"/>
  <c r="I1919"/>
  <c r="C1919"/>
  <c r="A1919"/>
  <c r="J1919"/>
  <c r="E1958"/>
  <c r="F1958" s="1"/>
  <c r="A1958"/>
  <c r="B1958"/>
  <c r="G1958"/>
  <c r="H1958" s="1"/>
  <c r="J1958"/>
  <c r="I1958"/>
  <c r="C1958"/>
  <c r="E1990"/>
  <c r="F1990" s="1"/>
  <c r="B1990"/>
  <c r="J1990"/>
  <c r="G1990"/>
  <c r="H1990" s="1"/>
  <c r="C1990"/>
  <c r="I1990"/>
  <c r="A1990"/>
  <c r="G1126"/>
  <c r="H1126" s="1"/>
  <c r="I1126"/>
  <c r="A1126"/>
  <c r="E1126"/>
  <c r="F1126" s="1"/>
  <c r="B1126"/>
  <c r="C1126"/>
  <c r="J1126"/>
  <c r="A285"/>
  <c r="I285"/>
  <c r="J285"/>
  <c r="E285"/>
  <c r="F285" s="1"/>
  <c r="C285"/>
  <c r="G285"/>
  <c r="H285" s="1"/>
  <c r="B285"/>
  <c r="I2457"/>
  <c r="C2457"/>
  <c r="G2457"/>
  <c r="H2457" s="1"/>
  <c r="E2457"/>
  <c r="F2457" s="1"/>
  <c r="J2457"/>
  <c r="B2457"/>
  <c r="A2457"/>
  <c r="C2472"/>
  <c r="B2472"/>
  <c r="G2472"/>
  <c r="H2472" s="1"/>
  <c r="E2472"/>
  <c r="F2472" s="1"/>
  <c r="A2472"/>
  <c r="J2472"/>
  <c r="I2472"/>
  <c r="B380"/>
  <c r="J380"/>
  <c r="A380"/>
  <c r="G380"/>
  <c r="H380" s="1"/>
  <c r="E380"/>
  <c r="F380" s="1"/>
  <c r="I380"/>
  <c r="C380"/>
  <c r="J389"/>
  <c r="B389"/>
  <c r="A389"/>
  <c r="I389"/>
  <c r="G389"/>
  <c r="H389" s="1"/>
  <c r="E389"/>
  <c r="F389" s="1"/>
  <c r="C389"/>
  <c r="J2712"/>
  <c r="G2712"/>
  <c r="H2712" s="1"/>
  <c r="E2712"/>
  <c r="F2712" s="1"/>
  <c r="C2712"/>
  <c r="I2712"/>
  <c r="A2712"/>
  <c r="B2712"/>
  <c r="C2728"/>
  <c r="I2728"/>
  <c r="J2728"/>
  <c r="G2728"/>
  <c r="H2728" s="1"/>
  <c r="B2728"/>
  <c r="A2728"/>
  <c r="E2728"/>
  <c r="F2728" s="1"/>
  <c r="I3359"/>
  <c r="A3359"/>
  <c r="J3359"/>
  <c r="B3359"/>
  <c r="G3359"/>
  <c r="H3359" s="1"/>
  <c r="C3359"/>
  <c r="E3359"/>
  <c r="F3359" s="1"/>
  <c r="I3367"/>
  <c r="B3367"/>
  <c r="C3367"/>
  <c r="J3367"/>
  <c r="E3367"/>
  <c r="F3367" s="1"/>
  <c r="G3367"/>
  <c r="H3367" s="1"/>
  <c r="A3367"/>
  <c r="J2535"/>
  <c r="B2535"/>
  <c r="G2535"/>
  <c r="H2535" s="1"/>
  <c r="I2535"/>
  <c r="E2535"/>
  <c r="F2535" s="1"/>
  <c r="A2535"/>
  <c r="C2535"/>
  <c r="A2430"/>
  <c r="E2430"/>
  <c r="F2430" s="1"/>
  <c r="C2430"/>
  <c r="B2430"/>
  <c r="I2430"/>
  <c r="J2430"/>
  <c r="G2430"/>
  <c r="H2430" s="1"/>
  <c r="C2470"/>
  <c r="G2470"/>
  <c r="H2470" s="1"/>
  <c r="E2470"/>
  <c r="F2470" s="1"/>
  <c r="A2470"/>
  <c r="J2470"/>
  <c r="I2470"/>
  <c r="B2470"/>
  <c r="G2494"/>
  <c r="H2494" s="1"/>
  <c r="I2494"/>
  <c r="C2494"/>
  <c r="B2494"/>
  <c r="J2494"/>
  <c r="E2494"/>
  <c r="F2494" s="1"/>
  <c r="A2494"/>
  <c r="B2502"/>
  <c r="E2502"/>
  <c r="F2502" s="1"/>
  <c r="C2502"/>
  <c r="J2502"/>
  <c r="I2502"/>
  <c r="A2502"/>
  <c r="G2502"/>
  <c r="H2502" s="1"/>
  <c r="E1639"/>
  <c r="F1639" s="1"/>
  <c r="A1639"/>
  <c r="G1639"/>
  <c r="H1639" s="1"/>
  <c r="C1639"/>
  <c r="J1639"/>
  <c r="I1639"/>
  <c r="B1639"/>
  <c r="E1534"/>
  <c r="F1534" s="1"/>
  <c r="A1534"/>
  <c r="J1534"/>
  <c r="I1534"/>
  <c r="C1534"/>
  <c r="B1534"/>
  <c r="G1534"/>
  <c r="H1534" s="1"/>
  <c r="A1543"/>
  <c r="E1543"/>
  <c r="F1543" s="1"/>
  <c r="G1543"/>
  <c r="H1543" s="1"/>
  <c r="I1543"/>
  <c r="B1543"/>
  <c r="C1543"/>
  <c r="J1543"/>
  <c r="A1796"/>
  <c r="C1796"/>
  <c r="B1796"/>
  <c r="E1796"/>
  <c r="F1796" s="1"/>
  <c r="G1796"/>
  <c r="H1796" s="1"/>
  <c r="I1796"/>
  <c r="J1796"/>
  <c r="J1821"/>
  <c r="E1821"/>
  <c r="F1821" s="1"/>
  <c r="I1821"/>
  <c r="A1821"/>
  <c r="C1821"/>
  <c r="G1821"/>
  <c r="H1821" s="1"/>
  <c r="B1821"/>
  <c r="B965"/>
  <c r="C965"/>
  <c r="E965"/>
  <c r="F965" s="1"/>
  <c r="A965"/>
  <c r="I965"/>
  <c r="J965"/>
  <c r="G965"/>
  <c r="H965" s="1"/>
  <c r="C1956"/>
  <c r="G1956"/>
  <c r="H1956" s="1"/>
  <c r="I1956"/>
  <c r="E1956"/>
  <c r="F1956" s="1"/>
  <c r="A1956"/>
  <c r="B1956"/>
  <c r="J1956"/>
  <c r="A2584"/>
  <c r="J2584"/>
  <c r="G2584"/>
  <c r="H2584" s="1"/>
  <c r="C2584"/>
  <c r="E2584"/>
  <c r="F2584" s="1"/>
  <c r="B2584"/>
  <c r="I2584"/>
  <c r="G2600"/>
  <c r="H2600" s="1"/>
  <c r="J2600"/>
  <c r="C2600"/>
  <c r="I2600"/>
  <c r="B2600"/>
  <c r="A2600"/>
  <c r="E2600"/>
  <c r="F2600" s="1"/>
  <c r="E2664"/>
  <c r="F2664" s="1"/>
  <c r="A2664"/>
  <c r="J2664"/>
  <c r="B2664"/>
  <c r="G2664"/>
  <c r="H2664" s="1"/>
  <c r="I2664"/>
  <c r="C2664"/>
  <c r="E728"/>
  <c r="F728" s="1"/>
  <c r="G728"/>
  <c r="H728" s="1"/>
  <c r="J728"/>
  <c r="B728"/>
  <c r="C728"/>
  <c r="A728"/>
  <c r="I728"/>
  <c r="I808"/>
  <c r="G808"/>
  <c r="H808" s="1"/>
  <c r="A808"/>
  <c r="E808"/>
  <c r="F808" s="1"/>
  <c r="J808"/>
  <c r="B808"/>
  <c r="C808"/>
  <c r="J873"/>
  <c r="B873"/>
  <c r="C873"/>
  <c r="A873"/>
  <c r="G873"/>
  <c r="H873" s="1"/>
  <c r="I873"/>
  <c r="E873"/>
  <c r="F873" s="1"/>
  <c r="J3078"/>
  <c r="G3078"/>
  <c r="H3078" s="1"/>
  <c r="A3078"/>
  <c r="I3078"/>
  <c r="C3078"/>
  <c r="B3078"/>
  <c r="E3078"/>
  <c r="F3078" s="1"/>
  <c r="B2300"/>
  <c r="A2300"/>
  <c r="G2300"/>
  <c r="H2300" s="1"/>
  <c r="E2300"/>
  <c r="F2300" s="1"/>
  <c r="J2300"/>
  <c r="C2300"/>
  <c r="I2300"/>
  <c r="I2308"/>
  <c r="J2308"/>
  <c r="B2308"/>
  <c r="A2308"/>
  <c r="C2308"/>
  <c r="E2308"/>
  <c r="F2308" s="1"/>
  <c r="G2308"/>
  <c r="H2308" s="1"/>
  <c r="B2332"/>
  <c r="I2332"/>
  <c r="J2332"/>
  <c r="G2332"/>
  <c r="H2332" s="1"/>
  <c r="A2332"/>
  <c r="C2332"/>
  <c r="E2332"/>
  <c r="F2332" s="1"/>
  <c r="E2341"/>
  <c r="F2341" s="1"/>
  <c r="J2341"/>
  <c r="C2341"/>
  <c r="A2341"/>
  <c r="B2341"/>
  <c r="G2341"/>
  <c r="H2341" s="1"/>
  <c r="I2341"/>
  <c r="E1476"/>
  <c r="F1476" s="1"/>
  <c r="B1476"/>
  <c r="A1476"/>
  <c r="G1476"/>
  <c r="H1476" s="1"/>
  <c r="I1476"/>
  <c r="J1476"/>
  <c r="C1476"/>
  <c r="J1373"/>
  <c r="I1373"/>
  <c r="C1373"/>
  <c r="G1373"/>
  <c r="H1373" s="1"/>
  <c r="E1373"/>
  <c r="F1373" s="1"/>
  <c r="A1373"/>
  <c r="B1373"/>
  <c r="J2468"/>
  <c r="G2468"/>
  <c r="H2468" s="1"/>
  <c r="B2468"/>
  <c r="I2468"/>
  <c r="C2468"/>
  <c r="A2468"/>
  <c r="E2468"/>
  <c r="F2468" s="1"/>
  <c r="I1605"/>
  <c r="B1605"/>
  <c r="C1605"/>
  <c r="G1605"/>
  <c r="H1605" s="1"/>
  <c r="J1605"/>
  <c r="A1605"/>
  <c r="E1605"/>
  <c r="F1605" s="1"/>
  <c r="C1500"/>
  <c r="B1500"/>
  <c r="J1500"/>
  <c r="E1500"/>
  <c r="F1500" s="1"/>
  <c r="I1500"/>
  <c r="A1500"/>
  <c r="G1500"/>
  <c r="H1500" s="1"/>
  <c r="I4"/>
  <c r="B4"/>
  <c r="E4"/>
  <c r="F4" s="1"/>
  <c r="C4"/>
  <c r="A4"/>
  <c r="J4"/>
  <c r="G4"/>
  <c r="H4" s="1"/>
  <c r="J29"/>
  <c r="B29"/>
  <c r="A29"/>
  <c r="G29"/>
  <c r="H29" s="1"/>
  <c r="I29"/>
  <c r="E29"/>
  <c r="F29" s="1"/>
  <c r="C29"/>
  <c r="C1945"/>
  <c r="E1945"/>
  <c r="F1945" s="1"/>
  <c r="G1945"/>
  <c r="H1945" s="1"/>
  <c r="J1945"/>
  <c r="I1945"/>
  <c r="B1945"/>
  <c r="A1945"/>
  <c r="G1961"/>
  <c r="H1961" s="1"/>
  <c r="E1961"/>
  <c r="F1961" s="1"/>
  <c r="A1961"/>
  <c r="J1961"/>
  <c r="C1961"/>
  <c r="B1961"/>
  <c r="I1961"/>
  <c r="A1816"/>
  <c r="B1816"/>
  <c r="I1816"/>
  <c r="G1816"/>
  <c r="H1816" s="1"/>
  <c r="J1816"/>
  <c r="C1816"/>
  <c r="E1816"/>
  <c r="F1816" s="1"/>
  <c r="A1833"/>
  <c r="J1833"/>
  <c r="B1833"/>
  <c r="I1833"/>
  <c r="C1833"/>
  <c r="E1833"/>
  <c r="F1833" s="1"/>
  <c r="G1833"/>
  <c r="H1833" s="1"/>
  <c r="B1897"/>
  <c r="G1897"/>
  <c r="H1897" s="1"/>
  <c r="J1897"/>
  <c r="I1897"/>
  <c r="E1897"/>
  <c r="F1897" s="1"/>
  <c r="C1897"/>
  <c r="A1897"/>
  <c r="I168"/>
  <c r="C168"/>
  <c r="J168"/>
  <c r="G168"/>
  <c r="H168" s="1"/>
  <c r="A168"/>
  <c r="B168"/>
  <c r="E168"/>
  <c r="F168" s="1"/>
  <c r="E3583"/>
  <c r="F3583" s="1"/>
  <c r="A3583"/>
  <c r="G3583"/>
  <c r="H3583" s="1"/>
  <c r="C3583"/>
  <c r="J3583"/>
  <c r="I3583"/>
  <c r="B3583"/>
  <c r="B433"/>
  <c r="I433"/>
  <c r="A433"/>
  <c r="G433"/>
  <c r="H433" s="1"/>
  <c r="J433"/>
  <c r="E433"/>
  <c r="F433" s="1"/>
  <c r="C433"/>
  <c r="J1431"/>
  <c r="C1431"/>
  <c r="G1431"/>
  <c r="H1431" s="1"/>
  <c r="A1431"/>
  <c r="E1431"/>
  <c r="F1431" s="1"/>
  <c r="B1431"/>
  <c r="I1431"/>
  <c r="B3322"/>
  <c r="C3322"/>
  <c r="G3322"/>
  <c r="H3322" s="1"/>
  <c r="J3322"/>
  <c r="I3322"/>
  <c r="E3322"/>
  <c r="F3322" s="1"/>
  <c r="A3322"/>
  <c r="G2258"/>
  <c r="H2258" s="1"/>
  <c r="I2258"/>
  <c r="E2258"/>
  <c r="F2258" s="1"/>
  <c r="C2258"/>
  <c r="B2258"/>
  <c r="A2258"/>
  <c r="J2258"/>
  <c r="E379"/>
  <c r="F379" s="1"/>
  <c r="C379"/>
  <c r="G379"/>
  <c r="H379" s="1"/>
  <c r="A379"/>
  <c r="J379"/>
  <c r="B379"/>
  <c r="I379"/>
  <c r="G336"/>
  <c r="H336" s="1"/>
  <c r="A336"/>
  <c r="E336"/>
  <c r="F336" s="1"/>
  <c r="I336"/>
  <c r="C336"/>
  <c r="J336"/>
  <c r="B336"/>
  <c r="I2235"/>
  <c r="J2235"/>
  <c r="G2235"/>
  <c r="H2235" s="1"/>
  <c r="B2235"/>
  <c r="A2235"/>
  <c r="E2235"/>
  <c r="F2235" s="1"/>
  <c r="C2235"/>
  <c r="G242"/>
  <c r="H242" s="1"/>
  <c r="A242"/>
  <c r="J242"/>
  <c r="I242"/>
  <c r="E242"/>
  <c r="F242" s="1"/>
  <c r="B242"/>
  <c r="C242"/>
  <c r="E3035"/>
  <c r="F3035" s="1"/>
  <c r="J3035"/>
  <c r="C3035"/>
  <c r="I3035"/>
  <c r="G3035"/>
  <c r="H3035" s="1"/>
  <c r="B3035"/>
  <c r="A3035"/>
  <c r="I2082"/>
  <c r="C2082"/>
  <c r="A2082"/>
  <c r="J2082"/>
  <c r="B2082"/>
  <c r="E2082"/>
  <c r="F2082" s="1"/>
  <c r="G2082"/>
  <c r="H2082" s="1"/>
  <c r="I694"/>
  <c r="J694"/>
  <c r="B694"/>
  <c r="A694"/>
  <c r="G694"/>
  <c r="H694" s="1"/>
  <c r="C694"/>
  <c r="E694"/>
  <c r="F694" s="1"/>
  <c r="A2570"/>
  <c r="I2570"/>
  <c r="E2570"/>
  <c r="F2570" s="1"/>
  <c r="B2570"/>
  <c r="C2570"/>
  <c r="J2570"/>
  <c r="G2570"/>
  <c r="H2570" s="1"/>
  <c r="J1551"/>
  <c r="E1551"/>
  <c r="F1551" s="1"/>
  <c r="C1551"/>
  <c r="B1551"/>
  <c r="A1551"/>
  <c r="G1551"/>
  <c r="H1551" s="1"/>
  <c r="I1551"/>
  <c r="B1750"/>
  <c r="E1750"/>
  <c r="F1750" s="1"/>
  <c r="A1750"/>
  <c r="C1750"/>
  <c r="J1750"/>
  <c r="I1750"/>
  <c r="G1750"/>
  <c r="H1750" s="1"/>
  <c r="B2479"/>
  <c r="G2479"/>
  <c r="H2479" s="1"/>
  <c r="E2479"/>
  <c r="F2479" s="1"/>
  <c r="A2479"/>
  <c r="J2479"/>
  <c r="C2479"/>
  <c r="I2479"/>
  <c r="I2832"/>
  <c r="E2832"/>
  <c r="F2832" s="1"/>
  <c r="C2832"/>
  <c r="B2832"/>
  <c r="A2832"/>
  <c r="J2832"/>
  <c r="G2832"/>
  <c r="H2832" s="1"/>
  <c r="B16"/>
  <c r="I16"/>
  <c r="C16"/>
  <c r="E16"/>
  <c r="F16" s="1"/>
  <c r="G16"/>
  <c r="H16" s="1"/>
  <c r="J16"/>
  <c r="A16"/>
  <c r="I1208"/>
  <c r="E1208"/>
  <c r="F1208" s="1"/>
  <c r="G1208"/>
  <c r="H1208" s="1"/>
  <c r="B1208"/>
  <c r="J1208"/>
  <c r="C1208"/>
  <c r="A1208"/>
  <c r="A1474"/>
  <c r="I1474"/>
  <c r="E1474"/>
  <c r="F1474" s="1"/>
  <c r="J1474"/>
  <c r="G1474"/>
  <c r="H1474" s="1"/>
  <c r="B1474"/>
  <c r="C1474"/>
  <c r="A3313"/>
  <c r="G3313"/>
  <c r="H3313" s="1"/>
  <c r="I3313"/>
  <c r="C3313"/>
  <c r="E3313"/>
  <c r="F3313" s="1"/>
  <c r="B3313"/>
  <c r="J3313"/>
  <c r="J52"/>
  <c r="B52"/>
  <c r="A52"/>
  <c r="G52"/>
  <c r="H52" s="1"/>
  <c r="I52"/>
  <c r="C52"/>
  <c r="E52"/>
  <c r="F52" s="1"/>
  <c r="A2403"/>
  <c r="C2403"/>
  <c r="G2403"/>
  <c r="H2403" s="1"/>
  <c r="B2403"/>
  <c r="I2403"/>
  <c r="J2403"/>
  <c r="E2403"/>
  <c r="F2403" s="1"/>
  <c r="I1909"/>
  <c r="C1909"/>
  <c r="G1909"/>
  <c r="H1909" s="1"/>
  <c r="J1909"/>
  <c r="B1909"/>
  <c r="E1909"/>
  <c r="F1909" s="1"/>
  <c r="A1909"/>
  <c r="J3339"/>
  <c r="G3339"/>
  <c r="H3339" s="1"/>
  <c r="A3339"/>
  <c r="E3339"/>
  <c r="F3339" s="1"/>
  <c r="C3339"/>
  <c r="B3339"/>
  <c r="I3339"/>
  <c r="I2318"/>
  <c r="G2318"/>
  <c r="H2318" s="1"/>
  <c r="E2318"/>
  <c r="F2318" s="1"/>
  <c r="B2318"/>
  <c r="J2318"/>
  <c r="C2318"/>
  <c r="A2318"/>
  <c r="C2513"/>
  <c r="B2513"/>
  <c r="J2513"/>
  <c r="G2513"/>
  <c r="H2513" s="1"/>
  <c r="A2513"/>
  <c r="I2513"/>
  <c r="E2513"/>
  <c r="F2513" s="1"/>
  <c r="E386"/>
  <c r="F386" s="1"/>
  <c r="A386"/>
  <c r="I386"/>
  <c r="J386"/>
  <c r="C386"/>
  <c r="G386"/>
  <c r="H386" s="1"/>
  <c r="B386"/>
  <c r="G1545"/>
  <c r="H1545" s="1"/>
  <c r="B1545"/>
  <c r="A1545"/>
  <c r="C1545"/>
  <c r="I1545"/>
  <c r="J1545"/>
  <c r="E1545"/>
  <c r="F1545" s="1"/>
  <c r="I1186"/>
  <c r="J1186"/>
  <c r="E1186"/>
  <c r="F1186" s="1"/>
  <c r="G1186"/>
  <c r="H1186" s="1"/>
  <c r="B1186"/>
  <c r="C1186"/>
  <c r="A1186"/>
  <c r="J2745"/>
  <c r="A2745"/>
  <c r="I2745"/>
  <c r="G2745"/>
  <c r="H2745" s="1"/>
  <c r="C2745"/>
  <c r="B2745"/>
  <c r="E2745"/>
  <c r="F2745" s="1"/>
  <c r="C3137"/>
  <c r="E3137"/>
  <c r="F3137" s="1"/>
  <c r="J3137"/>
  <c r="G3137"/>
  <c r="H3137" s="1"/>
  <c r="B3137"/>
  <c r="I3137"/>
  <c r="A3137"/>
  <c r="I2242"/>
  <c r="J2242"/>
  <c r="C2242"/>
  <c r="E2242"/>
  <c r="F2242" s="1"/>
  <c r="A2242"/>
  <c r="B2242"/>
  <c r="G2242"/>
  <c r="H2242" s="1"/>
  <c r="J1549"/>
  <c r="B1549"/>
  <c r="I1549"/>
  <c r="A1549"/>
  <c r="E1549"/>
  <c r="F1549" s="1"/>
  <c r="G1549"/>
  <c r="H1549" s="1"/>
  <c r="C1549"/>
  <c r="C2176"/>
  <c r="B2176"/>
  <c r="I2176"/>
  <c r="G2176"/>
  <c r="H2176" s="1"/>
  <c r="A2176"/>
  <c r="E2176"/>
  <c r="F2176" s="1"/>
  <c r="J2176"/>
  <c r="I2476"/>
  <c r="C2476"/>
  <c r="A2476"/>
  <c r="J2476"/>
  <c r="B2476"/>
  <c r="G2476"/>
  <c r="H2476" s="1"/>
  <c r="E2476"/>
  <c r="F2476" s="1"/>
  <c r="A2677"/>
  <c r="E2677"/>
  <c r="F2677" s="1"/>
  <c r="B2677"/>
  <c r="I2677"/>
  <c r="J2677"/>
  <c r="G2677"/>
  <c r="H2677" s="1"/>
  <c r="C2677"/>
  <c r="G1433"/>
  <c r="H1433" s="1"/>
  <c r="A1433"/>
  <c r="B1433"/>
  <c r="C1433"/>
  <c r="I1433"/>
  <c r="J1433"/>
  <c r="E1433"/>
  <c r="F1433" s="1"/>
  <c r="J1240"/>
  <c r="B1240"/>
  <c r="E1240"/>
  <c r="F1240" s="1"/>
  <c r="G1240"/>
  <c r="H1240" s="1"/>
  <c r="I1240"/>
  <c r="A1240"/>
  <c r="C1240"/>
  <c r="G3344"/>
  <c r="H3344" s="1"/>
  <c r="E3344"/>
  <c r="F3344" s="1"/>
  <c r="C3344"/>
  <c r="A3344"/>
  <c r="I3344"/>
  <c r="B3344"/>
  <c r="J3344"/>
  <c r="A3408"/>
  <c r="J3408"/>
  <c r="E3408"/>
  <c r="F3408" s="1"/>
  <c r="G3408"/>
  <c r="H3408" s="1"/>
  <c r="C3408"/>
  <c r="B3408"/>
  <c r="I3408"/>
  <c r="E3424"/>
  <c r="F3424" s="1"/>
  <c r="I3424"/>
  <c r="G3424"/>
  <c r="H3424" s="1"/>
  <c r="B3424"/>
  <c r="A3424"/>
  <c r="J3424"/>
  <c r="C3424"/>
  <c r="B1689"/>
  <c r="A1689"/>
  <c r="I1689"/>
  <c r="G1689"/>
  <c r="H1689" s="1"/>
  <c r="J1689"/>
  <c r="E1689"/>
  <c r="F1689" s="1"/>
  <c r="C1689"/>
  <c r="B1705"/>
  <c r="C1705"/>
  <c r="E1705"/>
  <c r="F1705" s="1"/>
  <c r="G1705"/>
  <c r="H1705" s="1"/>
  <c r="I1705"/>
  <c r="A1705"/>
  <c r="J1705"/>
  <c r="E1497"/>
  <c r="F1497" s="1"/>
  <c r="C1497"/>
  <c r="G1497"/>
  <c r="H1497" s="1"/>
  <c r="I1497"/>
  <c r="A1497"/>
  <c r="J1497"/>
  <c r="B1497"/>
  <c r="E2878"/>
  <c r="F2878" s="1"/>
  <c r="C2878"/>
  <c r="G2878"/>
  <c r="H2878" s="1"/>
  <c r="J2878"/>
  <c r="A2878"/>
  <c r="B2878"/>
  <c r="I2878"/>
  <c r="J2887"/>
  <c r="A2887"/>
  <c r="I2887"/>
  <c r="E2887"/>
  <c r="F2887" s="1"/>
  <c r="C2887"/>
  <c r="B2887"/>
  <c r="G2887"/>
  <c r="H2887" s="1"/>
  <c r="J2015"/>
  <c r="C2015"/>
  <c r="G2015"/>
  <c r="H2015" s="1"/>
  <c r="I2015"/>
  <c r="B2015"/>
  <c r="A2015"/>
  <c r="E2015"/>
  <c r="F2015" s="1"/>
  <c r="G2022"/>
  <c r="H2022" s="1"/>
  <c r="B2022"/>
  <c r="A2022"/>
  <c r="I2022"/>
  <c r="J2022"/>
  <c r="C2022"/>
  <c r="E2022"/>
  <c r="F2022" s="1"/>
  <c r="C1926"/>
  <c r="I1926"/>
  <c r="B1926"/>
  <c r="A1926"/>
  <c r="E1926"/>
  <c r="F1926" s="1"/>
  <c r="G1926"/>
  <c r="H1926" s="1"/>
  <c r="J1926"/>
  <c r="G1951"/>
  <c r="H1951" s="1"/>
  <c r="E1951"/>
  <c r="F1951" s="1"/>
  <c r="J1951"/>
  <c r="I1951"/>
  <c r="A1951"/>
  <c r="C1951"/>
  <c r="B1951"/>
  <c r="J1983"/>
  <c r="B1983"/>
  <c r="A1983"/>
  <c r="C1983"/>
  <c r="E1983"/>
  <c r="F1983" s="1"/>
  <c r="G1983"/>
  <c r="H1983" s="1"/>
  <c r="I1983"/>
  <c r="J1118"/>
  <c r="E1118"/>
  <c r="F1118" s="1"/>
  <c r="G1118"/>
  <c r="H1118" s="1"/>
  <c r="B1118"/>
  <c r="I1118"/>
  <c r="C1118"/>
  <c r="A1118"/>
  <c r="E1022"/>
  <c r="F1022" s="1"/>
  <c r="G1022"/>
  <c r="H1022" s="1"/>
  <c r="I1022"/>
  <c r="A1022"/>
  <c r="C1022"/>
  <c r="J1022"/>
  <c r="B1022"/>
  <c r="A1030"/>
  <c r="G1030"/>
  <c r="H1030" s="1"/>
  <c r="E1030"/>
  <c r="F1030" s="1"/>
  <c r="B1030"/>
  <c r="I1030"/>
  <c r="J1030"/>
  <c r="C1030"/>
  <c r="C252"/>
  <c r="G252"/>
  <c r="H252" s="1"/>
  <c r="B252"/>
  <c r="A252"/>
  <c r="I252"/>
  <c r="J252"/>
  <c r="E252"/>
  <c r="F252" s="1"/>
  <c r="I261"/>
  <c r="C261"/>
  <c r="E261"/>
  <c r="F261" s="1"/>
  <c r="A261"/>
  <c r="B261"/>
  <c r="J261"/>
  <c r="G261"/>
  <c r="H261" s="1"/>
  <c r="J293"/>
  <c r="E293"/>
  <c r="F293" s="1"/>
  <c r="A293"/>
  <c r="B293"/>
  <c r="I293"/>
  <c r="C293"/>
  <c r="G293"/>
  <c r="H293" s="1"/>
  <c r="G2265"/>
  <c r="H2265" s="1"/>
  <c r="B2265"/>
  <c r="I2265"/>
  <c r="E2265"/>
  <c r="F2265" s="1"/>
  <c r="A2265"/>
  <c r="J2265"/>
  <c r="C2265"/>
  <c r="E2281"/>
  <c r="F2281" s="1"/>
  <c r="I2281"/>
  <c r="B2281"/>
  <c r="A2281"/>
  <c r="G2281"/>
  <c r="H2281" s="1"/>
  <c r="C2281"/>
  <c r="J2281"/>
  <c r="G413"/>
  <c r="H413" s="1"/>
  <c r="E413"/>
  <c r="F413" s="1"/>
  <c r="B413"/>
  <c r="I413"/>
  <c r="C413"/>
  <c r="J413"/>
  <c r="A413"/>
  <c r="B420"/>
  <c r="E420"/>
  <c r="F420" s="1"/>
  <c r="I420"/>
  <c r="G420"/>
  <c r="H420" s="1"/>
  <c r="C420"/>
  <c r="A420"/>
  <c r="J420"/>
  <c r="C2520"/>
  <c r="A2520"/>
  <c r="B2520"/>
  <c r="G2520"/>
  <c r="H2520" s="1"/>
  <c r="I2520"/>
  <c r="E2520"/>
  <c r="F2520" s="1"/>
  <c r="J2520"/>
  <c r="E2536"/>
  <c r="F2536" s="1"/>
  <c r="A2536"/>
  <c r="B2536"/>
  <c r="G2536"/>
  <c r="H2536" s="1"/>
  <c r="C2536"/>
  <c r="I2536"/>
  <c r="J2536"/>
  <c r="G3390"/>
  <c r="H3390" s="1"/>
  <c r="J3390"/>
  <c r="B3390"/>
  <c r="E3390"/>
  <c r="F3390" s="1"/>
  <c r="C3390"/>
  <c r="A3390"/>
  <c r="I3390"/>
  <c r="A3398"/>
  <c r="E3398"/>
  <c r="F3398" s="1"/>
  <c r="G3398"/>
  <c r="H3398" s="1"/>
  <c r="B3398"/>
  <c r="I3398"/>
  <c r="C3398"/>
  <c r="J3398"/>
  <c r="J2526"/>
  <c r="E2526"/>
  <c r="F2526" s="1"/>
  <c r="G2526"/>
  <c r="H2526" s="1"/>
  <c r="C2526"/>
  <c r="B2526"/>
  <c r="I2526"/>
  <c r="A2526"/>
  <c r="B2438"/>
  <c r="C2438"/>
  <c r="E2438"/>
  <c r="F2438" s="1"/>
  <c r="J2438"/>
  <c r="I2438"/>
  <c r="G2438"/>
  <c r="H2438" s="1"/>
  <c r="A2438"/>
  <c r="I2463"/>
  <c r="B2463"/>
  <c r="J2463"/>
  <c r="E2463"/>
  <c r="F2463" s="1"/>
  <c r="C2463"/>
  <c r="G2463"/>
  <c r="H2463" s="1"/>
  <c r="A2463"/>
  <c r="G1631"/>
  <c r="H1631" s="1"/>
  <c r="C1631"/>
  <c r="A1631"/>
  <c r="I1631"/>
  <c r="B1631"/>
  <c r="J1631"/>
  <c r="E1631"/>
  <c r="F1631" s="1"/>
  <c r="A1788"/>
  <c r="C1788"/>
  <c r="I1788"/>
  <c r="E1788"/>
  <c r="F1788" s="1"/>
  <c r="B1788"/>
  <c r="G1788"/>
  <c r="H1788" s="1"/>
  <c r="J1788"/>
  <c r="B1828"/>
  <c r="I1828"/>
  <c r="G1828"/>
  <c r="H1828" s="1"/>
  <c r="J1828"/>
  <c r="E1828"/>
  <c r="F1828" s="1"/>
  <c r="A1828"/>
  <c r="C1828"/>
  <c r="I956"/>
  <c r="C956"/>
  <c r="G956"/>
  <c r="H956" s="1"/>
  <c r="J956"/>
  <c r="A956"/>
  <c r="E956"/>
  <c r="F956" s="1"/>
  <c r="B956"/>
  <c r="J860"/>
  <c r="C860"/>
  <c r="G860"/>
  <c r="H860" s="1"/>
  <c r="A860"/>
  <c r="B860"/>
  <c r="I860"/>
  <c r="E860"/>
  <c r="F860" s="1"/>
  <c r="C868"/>
  <c r="B868"/>
  <c r="A868"/>
  <c r="J868"/>
  <c r="E868"/>
  <c r="F868" s="1"/>
  <c r="I868"/>
  <c r="G868"/>
  <c r="H868" s="1"/>
  <c r="E1916"/>
  <c r="F1916" s="1"/>
  <c r="C1916"/>
  <c r="B1916"/>
  <c r="J1916"/>
  <c r="G1916"/>
  <c r="H1916" s="1"/>
  <c r="I1916"/>
  <c r="A1916"/>
  <c r="I1925"/>
  <c r="E1925"/>
  <c r="F1925" s="1"/>
  <c r="G1925"/>
  <c r="H1925" s="1"/>
  <c r="A1925"/>
  <c r="C1925"/>
  <c r="B1925"/>
  <c r="J1925"/>
  <c r="I1949"/>
  <c r="E1949"/>
  <c r="F1949" s="1"/>
  <c r="G1949"/>
  <c r="H1949" s="1"/>
  <c r="A1949"/>
  <c r="B1949"/>
  <c r="J1949"/>
  <c r="C1949"/>
  <c r="I1085"/>
  <c r="A1085"/>
  <c r="C1085"/>
  <c r="E1085"/>
  <c r="F1085" s="1"/>
  <c r="G1085"/>
  <c r="H1085" s="1"/>
  <c r="J1085"/>
  <c r="B1085"/>
  <c r="A1093"/>
  <c r="J1093"/>
  <c r="E1093"/>
  <c r="F1093" s="1"/>
  <c r="B1093"/>
  <c r="C1093"/>
  <c r="I1093"/>
  <c r="G1093"/>
  <c r="H1093" s="1"/>
  <c r="G988"/>
  <c r="H988" s="1"/>
  <c r="I988"/>
  <c r="A988"/>
  <c r="B988"/>
  <c r="J988"/>
  <c r="E988"/>
  <c r="F988" s="1"/>
  <c r="C988"/>
  <c r="B996"/>
  <c r="I996"/>
  <c r="C996"/>
  <c r="E996"/>
  <c r="F996" s="1"/>
  <c r="J996"/>
  <c r="G996"/>
  <c r="H996" s="1"/>
  <c r="A996"/>
  <c r="J2649"/>
  <c r="E2649"/>
  <c r="F2649" s="1"/>
  <c r="G2649"/>
  <c r="H2649" s="1"/>
  <c r="B2649"/>
  <c r="A2649"/>
  <c r="C2649"/>
  <c r="I2649"/>
  <c r="B921"/>
  <c r="J921"/>
  <c r="A921"/>
  <c r="G921"/>
  <c r="H921" s="1"/>
  <c r="I921"/>
  <c r="E921"/>
  <c r="F921" s="1"/>
  <c r="C921"/>
  <c r="I937"/>
  <c r="B937"/>
  <c r="E937"/>
  <c r="F937" s="1"/>
  <c r="J937"/>
  <c r="C937"/>
  <c r="A937"/>
  <c r="G937"/>
  <c r="H937" s="1"/>
  <c r="J744"/>
  <c r="C744"/>
  <c r="E744"/>
  <c r="F744" s="1"/>
  <c r="A744"/>
  <c r="I744"/>
  <c r="G744"/>
  <c r="H744" s="1"/>
  <c r="B744"/>
  <c r="C793"/>
  <c r="I793"/>
  <c r="B793"/>
  <c r="A793"/>
  <c r="E793"/>
  <c r="F793" s="1"/>
  <c r="G793"/>
  <c r="H793" s="1"/>
  <c r="J793"/>
  <c r="A857"/>
  <c r="J857"/>
  <c r="C857"/>
  <c r="I857"/>
  <c r="E857"/>
  <c r="F857" s="1"/>
  <c r="G857"/>
  <c r="H857" s="1"/>
  <c r="B857"/>
  <c r="I3166"/>
  <c r="E3166"/>
  <c r="F3166" s="1"/>
  <c r="C3166"/>
  <c r="B3166"/>
  <c r="J3166"/>
  <c r="G3166"/>
  <c r="H3166" s="1"/>
  <c r="A3166"/>
  <c r="C3175"/>
  <c r="I3175"/>
  <c r="A3175"/>
  <c r="J3175"/>
  <c r="B3175"/>
  <c r="E3175"/>
  <c r="F3175" s="1"/>
  <c r="G3175"/>
  <c r="H3175" s="1"/>
  <c r="C3070"/>
  <c r="A3070"/>
  <c r="I3070"/>
  <c r="G3070"/>
  <c r="H3070" s="1"/>
  <c r="E3070"/>
  <c r="F3070" s="1"/>
  <c r="J3070"/>
  <c r="B3070"/>
  <c r="I1469"/>
  <c r="G1469"/>
  <c r="H1469" s="1"/>
  <c r="J1469"/>
  <c r="A1469"/>
  <c r="E1469"/>
  <c r="F1469" s="1"/>
  <c r="B1469"/>
  <c r="C1469"/>
  <c r="C1381"/>
  <c r="I1381"/>
  <c r="A1381"/>
  <c r="E1381"/>
  <c r="F1381" s="1"/>
  <c r="B1381"/>
  <c r="J1381"/>
  <c r="G1381"/>
  <c r="H1381" s="1"/>
  <c r="B2429"/>
  <c r="G2429"/>
  <c r="H2429" s="1"/>
  <c r="E2429"/>
  <c r="F2429" s="1"/>
  <c r="I2429"/>
  <c r="J2429"/>
  <c r="A2429"/>
  <c r="C2429"/>
  <c r="A2437"/>
  <c r="J2437"/>
  <c r="I2437"/>
  <c r="G2437"/>
  <c r="H2437" s="1"/>
  <c r="C2437"/>
  <c r="E2437"/>
  <c r="F2437" s="1"/>
  <c r="B2437"/>
  <c r="J2460"/>
  <c r="C2460"/>
  <c r="I2460"/>
  <c r="G2460"/>
  <c r="H2460" s="1"/>
  <c r="B2460"/>
  <c r="A2460"/>
  <c r="E2460"/>
  <c r="F2460" s="1"/>
  <c r="G1596"/>
  <c r="H1596" s="1"/>
  <c r="J1596"/>
  <c r="A1596"/>
  <c r="C1596"/>
  <c r="E1596"/>
  <c r="F1596" s="1"/>
  <c r="I1596"/>
  <c r="B1596"/>
  <c r="A1508"/>
  <c r="G1508"/>
  <c r="H1508" s="1"/>
  <c r="J1508"/>
  <c r="B1508"/>
  <c r="C1508"/>
  <c r="I1508"/>
  <c r="E1508"/>
  <c r="F1508" s="1"/>
  <c r="G3601"/>
  <c r="H3601" s="1"/>
  <c r="E3601"/>
  <c r="F3601" s="1"/>
  <c r="A3601"/>
  <c r="J3601"/>
  <c r="C3601"/>
  <c r="I3601"/>
  <c r="B3601"/>
  <c r="B37"/>
  <c r="I37"/>
  <c r="G37"/>
  <c r="H37" s="1"/>
  <c r="J37"/>
  <c r="E37"/>
  <c r="F37" s="1"/>
  <c r="A37"/>
  <c r="C37"/>
  <c r="C1752"/>
  <c r="B1752"/>
  <c r="A1752"/>
  <c r="G1752"/>
  <c r="H1752" s="1"/>
  <c r="J1752"/>
  <c r="I1752"/>
  <c r="E1752"/>
  <c r="F1752" s="1"/>
  <c r="E1768"/>
  <c r="F1768" s="1"/>
  <c r="I1768"/>
  <c r="J1768"/>
  <c r="B1768"/>
  <c r="A1768"/>
  <c r="C1768"/>
  <c r="G1768"/>
  <c r="H1768" s="1"/>
  <c r="C1881"/>
  <c r="B1881"/>
  <c r="A1881"/>
  <c r="J1881"/>
  <c r="G1881"/>
  <c r="H1881" s="1"/>
  <c r="E1881"/>
  <c r="F1881" s="1"/>
  <c r="I1881"/>
  <c r="E152"/>
  <c r="F152" s="1"/>
  <c r="I152"/>
  <c r="C152"/>
  <c r="G152"/>
  <c r="H152" s="1"/>
  <c r="J152"/>
  <c r="B152"/>
  <c r="A152"/>
  <c r="G3590"/>
  <c r="H3590" s="1"/>
  <c r="C3590"/>
  <c r="J3590"/>
  <c r="I3590"/>
  <c r="E3590"/>
  <c r="F3590" s="1"/>
  <c r="A3590"/>
  <c r="B3590"/>
  <c r="A609"/>
  <c r="B609"/>
  <c r="G609"/>
  <c r="H609" s="1"/>
  <c r="I609"/>
  <c r="J609"/>
  <c r="E609"/>
  <c r="F609" s="1"/>
  <c r="C609"/>
  <c r="J624"/>
  <c r="I624"/>
  <c r="B624"/>
  <c r="A624"/>
  <c r="G624"/>
  <c r="H624" s="1"/>
  <c r="C624"/>
  <c r="E624"/>
  <c r="F624" s="1"/>
  <c r="G416"/>
  <c r="H416" s="1"/>
  <c r="B416"/>
  <c r="E416"/>
  <c r="F416" s="1"/>
  <c r="C416"/>
  <c r="J416"/>
  <c r="I416"/>
  <c r="A416"/>
  <c r="J2967"/>
  <c r="G2967"/>
  <c r="H2967" s="1"/>
  <c r="I2967"/>
  <c r="B2967"/>
  <c r="C2967"/>
  <c r="A2967"/>
  <c r="E2967"/>
  <c r="F2967" s="1"/>
</calcChain>
</file>

<file path=xl/comments1.xml><?xml version="1.0" encoding="utf-8"?>
<comments xmlns="http://schemas.openxmlformats.org/spreadsheetml/2006/main">
  <authors>
    <author>Juan A. Maldonado</author>
  </authors>
  <commentList>
    <comment ref="B2" authorId="0">
      <text>
        <r>
          <rPr>
            <b/>
            <sz val="8"/>
            <color indexed="81"/>
            <rFont val="Tahoma"/>
            <family val="2"/>
          </rPr>
          <t>Juan A. Maldonado:</t>
        </r>
        <r>
          <rPr>
            <sz val="8"/>
            <color indexed="81"/>
            <rFont val="Tahoma"/>
            <family val="2"/>
          </rPr>
          <t xml:space="preserve">
In red are source types that ought not to be retrofited accroding to MOVES Guide Appendix D</t>
        </r>
      </text>
    </comment>
  </commentList>
</comments>
</file>

<file path=xl/comments2.xml><?xml version="1.0" encoding="utf-8"?>
<comments xmlns="http://schemas.openxmlformats.org/spreadsheetml/2006/main">
  <authors>
    <author>jjschreiber</author>
  </authors>
  <commentList>
    <comment ref="K2" authorId="0">
      <text>
        <r>
          <rPr>
            <b/>
            <sz val="8"/>
            <color indexed="81"/>
            <rFont val="Tahoma"/>
            <family val="2"/>
          </rPr>
          <t>jjschreiber:</t>
        </r>
        <r>
          <rPr>
            <sz val="8"/>
            <color indexed="81"/>
            <rFont val="Tahoma"/>
            <family val="2"/>
          </rPr>
          <t xml:space="preserve">
Pollutant Code:  001=HC, 002= CO,  003=NOx, 090=CO2, 101=PM
</t>
        </r>
      </text>
    </comment>
  </commentList>
</comments>
</file>

<file path=xl/sharedStrings.xml><?xml version="1.0" encoding="utf-8"?>
<sst xmlns="http://schemas.openxmlformats.org/spreadsheetml/2006/main" count="2157" uniqueCount="423">
  <si>
    <t>Pollutant</t>
  </si>
  <si>
    <t>Process</t>
  </si>
  <si>
    <t>Fuel</t>
  </si>
  <si>
    <t>Source</t>
  </si>
  <si>
    <t>Initial Calendar Year</t>
  </si>
  <si>
    <t>Final Calendar Year</t>
  </si>
  <si>
    <t>Initial Model Year</t>
  </si>
  <si>
    <t>Final Model Year</t>
  </si>
  <si>
    <t>Fraction/Year</t>
  </si>
  <si>
    <t>Fraction Effective</t>
  </si>
  <si>
    <t>Verified Technology</t>
  </si>
  <si>
    <t>Fleet Characterization:</t>
  </si>
  <si>
    <t>Removal Efficiency (%)</t>
  </si>
  <si>
    <t>MOVES</t>
  </si>
  <si>
    <t>SourceTypeID</t>
  </si>
  <si>
    <t>Light Commercial Truck</t>
  </si>
  <si>
    <t>Description</t>
  </si>
  <si>
    <t>Motorcycle</t>
  </si>
  <si>
    <t>Passenger Car</t>
  </si>
  <si>
    <t>Passenger Truck</t>
  </si>
  <si>
    <t>Intercity Bus</t>
  </si>
  <si>
    <t>Transit Bus</t>
  </si>
  <si>
    <t>School Bus</t>
  </si>
  <si>
    <t>Refuse Truck</t>
  </si>
  <si>
    <t>Single Unit Short-haul Truck</t>
  </si>
  <si>
    <t>Single Unit Long-haul Truck</t>
  </si>
  <si>
    <t>Motor Home</t>
  </si>
  <si>
    <t>Combination Short-haul Truck</t>
  </si>
  <si>
    <t>Combination Long-haul Truck</t>
  </si>
  <si>
    <t>Vehicle Type</t>
  </si>
  <si>
    <t>Target Fleet</t>
  </si>
  <si>
    <t>On Highway</t>
  </si>
  <si>
    <t>School Buses</t>
  </si>
  <si>
    <t>Transit Buses</t>
  </si>
  <si>
    <t>Refuse Hauler</t>
  </si>
  <si>
    <t>Short Haul</t>
  </si>
  <si>
    <t>Long Haul</t>
  </si>
  <si>
    <t>Delivery Truck</t>
  </si>
  <si>
    <t>Emergency Vehicle</t>
  </si>
  <si>
    <t>City/County Vehicle</t>
  </si>
  <si>
    <t>Class/Equipment</t>
  </si>
  <si>
    <t>Class 5 (16001-19500 lbs)</t>
  </si>
  <si>
    <t>Class 6 (19501-26000 lbs)</t>
  </si>
  <si>
    <t>Class 7 (26001-33000 lbs)</t>
  </si>
  <si>
    <t>Class 8a (33001-60000 lbs)</t>
  </si>
  <si>
    <t>Class 8b (&gt;60000 lbs)</t>
  </si>
  <si>
    <t>Class 8a Heavy-Duty Diesel Vehicles (33,001-60,000 lbs. GVWR)</t>
  </si>
  <si>
    <t>Class 6 Heavy-Duty Diesel Vehicles (19,501-26,000 lbs. GVWR)</t>
  </si>
  <si>
    <t>HDDV6</t>
  </si>
  <si>
    <t>Class 7 Heavy-Duty Diesel Vehicles (26,001-33,000 lbs. GVWR)</t>
  </si>
  <si>
    <t>HDDV7</t>
  </si>
  <si>
    <t>Class 8b Heavy-Duty Diesel Vehicles (&gt;60,000 lbs. GVWR)</t>
  </si>
  <si>
    <t>Diesel Transit and Urban Buses</t>
  </si>
  <si>
    <t>HDDBT</t>
  </si>
  <si>
    <t>LDDT12</t>
  </si>
  <si>
    <t>Class 3 Heavy-Duty Diesel Vehicles (10,001-14,000 lbs. GVWR)</t>
  </si>
  <si>
    <t>HDDV3</t>
  </si>
  <si>
    <t>Class 2b Heavy-Duty Diesel Vehicles (8501-10,000 lbs. GVWR)</t>
  </si>
  <si>
    <t>Class 4 Heavy-Duty Diesel Vehicles (14,001-16,000 lbs. GVWR)</t>
  </si>
  <si>
    <t>HDDV4</t>
  </si>
  <si>
    <t>Class 5 Heavy-Duty Diesel Vehicles (16,001-19,500 lbs. GVWR)</t>
  </si>
  <si>
    <t>HDDV5</t>
  </si>
  <si>
    <t>LDDT34</t>
  </si>
  <si>
    <t>MC</t>
  </si>
  <si>
    <t>Light-Duty Diesel Vehicles (Passenger Cars)</t>
  </si>
  <si>
    <t>LDDV</t>
  </si>
  <si>
    <t>Diesel School Buses</t>
  </si>
  <si>
    <t>HDDBS</t>
  </si>
  <si>
    <t>DEQsourceID</t>
  </si>
  <si>
    <t>Allocation</t>
  </si>
  <si>
    <t xml:space="preserve">DEQ  </t>
  </si>
  <si>
    <t>TS Analysis</t>
  </si>
  <si>
    <t>Target_Fleet</t>
  </si>
  <si>
    <t>DEQ</t>
  </si>
  <si>
    <t>Model Year</t>
  </si>
  <si>
    <t>Pollutant Removed</t>
  </si>
  <si>
    <t>User Input</t>
  </si>
  <si>
    <t>Vehicle Category</t>
  </si>
  <si>
    <t>MOBILE6</t>
  </si>
  <si>
    <t>Vehicle Category List</t>
  </si>
  <si>
    <t>CO</t>
  </si>
  <si>
    <t>HC</t>
  </si>
  <si>
    <t>Calendar Year of Retrofit</t>
  </si>
  <si>
    <t>Fuel Type</t>
  </si>
  <si>
    <t>Diesel</t>
  </si>
  <si>
    <t>SourceID</t>
  </si>
  <si>
    <t>Percentage of Vehicles in Category</t>
  </si>
  <si>
    <t>Total Vehicles</t>
  </si>
  <si>
    <t>Percentage Reduction</t>
  </si>
  <si>
    <t>Unique values</t>
  </si>
  <si>
    <t>Nonblanks</t>
  </si>
  <si>
    <t>SourceIDModelYearCalendarYear</t>
  </si>
  <si>
    <t>Worksheet Description:</t>
  </si>
  <si>
    <t>IMPORTANT NOTES:</t>
  </si>
  <si>
    <t>Pollutant Code</t>
  </si>
  <si>
    <t>Number of Vehicles in Each Category</t>
  </si>
  <si>
    <t>Sum of All Reductions in same pollutant, source, model year and calendar year</t>
  </si>
  <si>
    <t>Abbreviation</t>
  </si>
  <si>
    <t>B</t>
  </si>
  <si>
    <t>Light-Duty Gasoline Vehicles (Passenger Cars)</t>
  </si>
  <si>
    <t>LDGV</t>
  </si>
  <si>
    <t>Light-Duty Gasoline Trucks 1 (0 - 6,000 lbs. GVWR, 0 - 3,750 lbs. LVW)</t>
  </si>
  <si>
    <t>LDGT1</t>
  </si>
  <si>
    <t>Light-Duty Gasoline Trucks 2 (0 - 6,000 lbs. GVWR, 3,751 - 5,750 lbs. LVW)</t>
  </si>
  <si>
    <t>LDGT2</t>
  </si>
  <si>
    <t>Light-Duty Gasoline Trucks 3 (6,001 - 8,500 lbs. GVWR, 0 - 5,750 lbs. ALVW)</t>
  </si>
  <si>
    <t>LDGT3</t>
  </si>
  <si>
    <t>Light-Duty Gasoline Trucks 4 (6,001 - 8,500 lbs. GVWR, greater than 5,751 lbs. ALVW)</t>
  </si>
  <si>
    <t>LDGT4</t>
  </si>
  <si>
    <t>Class 2b Heavy-Duty Gasoline Vehicles (8,501 - 10,000 lbs. GVWR)</t>
  </si>
  <si>
    <t>HDGV2b</t>
  </si>
  <si>
    <t>Class 3 Heavy-Duty Gasoline Vehicles (10,001 - 14,000 lbs. GVWR)</t>
  </si>
  <si>
    <t>HDGV3</t>
  </si>
  <si>
    <t>Class 4 Heavy-Duty Gasoline Vehicles (14,001 - 16,000 lbs. GVWR)</t>
  </si>
  <si>
    <t>HDGV4</t>
  </si>
  <si>
    <t>Class 5 Heavy-Duty Gasoline Vehicles (16,001 - 19,500 lbs. GVWR)</t>
  </si>
  <si>
    <t>HDGV5</t>
  </si>
  <si>
    <t>Class 6 Heavy-Duty Gasoline Vehicles (19,501 - 26,000 lbs. GVWR)</t>
  </si>
  <si>
    <t>HDGV6</t>
  </si>
  <si>
    <t>Class 7 Heavy-Duty Gasoline Vehicles (26,001 - 33,000 lbs. GVWR)</t>
  </si>
  <si>
    <t>HDGV7</t>
  </si>
  <si>
    <t>Class 8a Heavy-Duty Gasoline Vehicles (33,001 - 60,000 lbs. GVWR)</t>
  </si>
  <si>
    <t>HDGV8a</t>
  </si>
  <si>
    <t>Class 8b Heavy-Duty Gasoline Vehicles (&gt;60,000 lbs. GVWR)</t>
  </si>
  <si>
    <t>HDGV8b</t>
  </si>
  <si>
    <t>Light-Duty Diesel Trucks 1 and 2 (0 - 6,000 lbs. GVWR)</t>
  </si>
  <si>
    <t>HDDV2b</t>
  </si>
  <si>
    <t>HDDV8a</t>
  </si>
  <si>
    <t>HDDV8b</t>
  </si>
  <si>
    <t>Motorcycles (All)</t>
  </si>
  <si>
    <t>Gasoline Buses (School, Transit, and Urban)</t>
  </si>
  <si>
    <t>HDGB</t>
  </si>
  <si>
    <t>Light-Duty Diesel Trucks 3 and 4 (6,001 - 8,500 lbs. GVWR)</t>
  </si>
  <si>
    <t>M</t>
  </si>
  <si>
    <t>D</t>
  </si>
  <si>
    <t>Wtd. Number of MOVES Vehicles</t>
  </si>
  <si>
    <t>MOVES Source Type</t>
  </si>
  <si>
    <t>Input Number of Vehicles</t>
  </si>
  <si>
    <t>Fraction of Vehicles by MOVES Source Type</t>
  </si>
  <si>
    <t>MOBILE6 Vehicle Categories Available for Retrofit</t>
  </si>
  <si>
    <t>DEQ Categories Available for Retrofit</t>
  </si>
  <si>
    <t>MOVES Categories Available for Retrofit</t>
  </si>
  <si>
    <t>Retrofit Pollutants</t>
  </si>
  <si>
    <t>Verified Technology List</t>
  </si>
  <si>
    <t>MOVES INPUTS:</t>
  </si>
  <si>
    <t>MOVESsourcetypeID</t>
  </si>
  <si>
    <t>Vehicle Type Mapping</t>
  </si>
  <si>
    <t>VehFracBySourceType</t>
  </si>
  <si>
    <t>SourceResults</t>
  </si>
  <si>
    <t>Fraction Effectiveness</t>
  </si>
  <si>
    <t>OnRoadRetrofit</t>
  </si>
  <si>
    <t>This provides a list of the 13 MOVES source categories</t>
  </si>
  <si>
    <t>This provides a list of the MOBILE6 and DEQ source categories</t>
  </si>
  <si>
    <t xml:space="preserve">This allocates the MOBILE6 and DEQ categories to the appropriate MOVES category as necessary.  </t>
  </si>
  <si>
    <t>This Excel file converts a vehicle retrofit information into the appropriate MOVES format.  It was built to allow users of MOBILE6 or EPA's Diesel Emissions Quantifier (DEQ) to input their data into MOVES and estimate the emissions reduction associated with vehicle retrofits.  A User can input data based on MOBILE6, DEQ or MOVES vehicle types.  If multiple retrofits have been performed on the same vehicle type and model year, then the impact of these retrofits will be combined.</t>
  </si>
  <si>
    <t>NOx</t>
  </si>
  <si>
    <t>CO2</t>
  </si>
  <si>
    <t>Default Removal Efficiency</t>
  </si>
  <si>
    <t>Default Removal Efficiency (%)</t>
  </si>
  <si>
    <t>Removal Percentage</t>
  </si>
  <si>
    <t>Technology</t>
  </si>
  <si>
    <t>None</t>
  </si>
  <si>
    <t>CARB - Cleaire Longmile DOC/DPF</t>
  </si>
  <si>
    <t>CARB - Cleaire Vista DPF</t>
  </si>
  <si>
    <t>CARB - Donaldson LNF DPF</t>
  </si>
  <si>
    <t>CARB - Donaldson LXF DPF</t>
  </si>
  <si>
    <t>CARB - Donaldson DCM 6000 DOC</t>
  </si>
  <si>
    <t>CARB - Donaldson DCM 6100 DOC</t>
  </si>
  <si>
    <t>Drop Down Lists located begginning on rows 301</t>
  </si>
  <si>
    <t>User Inputs Page:</t>
  </si>
  <si>
    <t>2008 National VMT</t>
  </si>
  <si>
    <t>Gas</t>
  </si>
  <si>
    <t>CNG</t>
  </si>
  <si>
    <t>baseyear</t>
  </si>
  <si>
    <t>vclass</t>
  </si>
  <si>
    <t>vmt</t>
  </si>
  <si>
    <t>VMTFrac</t>
  </si>
  <si>
    <t>Mapping of Diesel Emission Quantifier (DEQ) Vehicle Types Selected for Retrofits to MOVES Source Types</t>
  </si>
  <si>
    <t>DEQ Vehicles Allocated to MOBILE6 Vehicle Classes as Indicated in Diesel Emissions Quantifier Default Values, EPA-420-B-10-035, August 2010, On Highway Table.  Fractions by vehicle class are from NEI 2008 VMT.</t>
  </si>
  <si>
    <t>Allocate to MOVES Source Types</t>
  </si>
  <si>
    <t>Allocate First to MOBILE6 Vehicle Classes, then Use</t>
  </si>
  <si>
    <t>Direct Allocation:</t>
  </si>
  <si>
    <t>Based on Diesel VMT Source Type Fractions</t>
  </si>
  <si>
    <t>MOBILE6 to MOVES Vehicle Crosswalk Data</t>
  </si>
  <si>
    <t>MOBILE6 Source Type</t>
  </si>
  <si>
    <t>Match to MOVES Source Type</t>
  </si>
  <si>
    <t>from National 2008 MOVES Run</t>
  </si>
  <si>
    <t>(See Columns K through N)</t>
  </si>
  <si>
    <t>DEQ Vehicle Type</t>
  </si>
  <si>
    <t>Short Haul Truck</t>
  </si>
  <si>
    <t>Long Haul Truck</t>
  </si>
  <si>
    <t>VMT Fraction</t>
  </si>
  <si>
    <t>Renormalized VMT Fractions Excluding Non-retrofit Vehicles</t>
  </si>
  <si>
    <t>Class 5, 6, or 7 (DEQ Default Doc)--Map to MOBILE6 Vehicle Classes, then to MOVES Source Types</t>
  </si>
  <si>
    <t>Class 5 or 6  (DEQ Default Doc)--Map to MOBILE6 Vehicle Classes, then to MOVES Source Types</t>
  </si>
  <si>
    <t>Mapping of MOBILE6 Vehicle Types Selected for Retrofits to MOVES Source Types</t>
  </si>
  <si>
    <t>MOBILE6 VClass ID</t>
  </si>
  <si>
    <t>MOBILE6 VClass</t>
  </si>
  <si>
    <t>HDDV2B</t>
  </si>
  <si>
    <t>HDDV8A</t>
  </si>
  <si>
    <t>HDDV8B</t>
  </si>
  <si>
    <t>Data Source of VMT Fractions:  Table A2 "Vehicle Miles Traveled Mapping from MOBLE6.2 Vehicle Types to MOVES Source Types" from  "Technical Guidance on the Use of MOVES2010 for Emission Inventory Preparation in State Implemenation Plans and Transportation Conformity," EPA-420-B-10-023, April 2010</t>
  </si>
  <si>
    <t>MOBILE6 (B), MOVES (M), or DEQ (D) Vehicle Input</t>
  </si>
  <si>
    <t>Key ID (Concatenate Columns A, B, and C)</t>
  </si>
  <si>
    <t>Source Type VMT Fractions</t>
  </si>
  <si>
    <t>VMT Frac</t>
  </si>
  <si>
    <t>VMT Frac without non-retrofit vehicles</t>
  </si>
  <si>
    <t>PollutantID</t>
  </si>
  <si>
    <t>Full MOVES Pollutant Name</t>
  </si>
  <si>
    <t>Pollutant Abbreviation</t>
  </si>
  <si>
    <t>Total Gaseous Hydrocarbons</t>
  </si>
  <si>
    <t>Carbon Monoxide (CO)</t>
  </si>
  <si>
    <t>Oxides of Nitrogen</t>
  </si>
  <si>
    <t>Atmospheric CO2</t>
  </si>
  <si>
    <t>Primary PM10 - Organic Carbon</t>
  </si>
  <si>
    <t>Primary PM10 - Elemental Carbon</t>
  </si>
  <si>
    <t>Primary PM10 - Sulfate Particulate</t>
  </si>
  <si>
    <t>Primary PM2.5 - Organic Carbon</t>
  </si>
  <si>
    <t>Primary PM2.5 - Elemental Carbon</t>
  </si>
  <si>
    <t>Primary PM2.5 - Sulfate Particulate</t>
  </si>
  <si>
    <t>AT CO2</t>
  </si>
  <si>
    <t>PM10OC</t>
  </si>
  <si>
    <t>PM10EC</t>
  </si>
  <si>
    <t>PM25OC</t>
  </si>
  <si>
    <t>PM25EC</t>
  </si>
  <si>
    <t>PM25Sulfate</t>
  </si>
  <si>
    <t>PM10Sulfate</t>
  </si>
  <si>
    <t>Input Pollutant</t>
  </si>
  <si>
    <t>Running Exhaust</t>
  </si>
  <si>
    <t>Start Exhaust</t>
  </si>
  <si>
    <t>Proposed Default efficiency percentages if user is unsure which verified device will be used.  Verified numbers are strongly preferred.</t>
  </si>
  <si>
    <t>Percent reductions for running and start emission processes for pre-2007 on-highway vehicles</t>
  </si>
  <si>
    <t>PM2.5</t>
  </si>
  <si>
    <t>DOC</t>
  </si>
  <si>
    <t>DPF</t>
  </si>
  <si>
    <t>SCR</t>
  </si>
  <si>
    <t>DOC + CCV</t>
  </si>
  <si>
    <t>DPF + CCV</t>
  </si>
  <si>
    <t>Number of Vehicles in Fleet</t>
  </si>
  <si>
    <t>Sum of all Vehicles in Fleet</t>
  </si>
  <si>
    <t>Total Vehicles in Fleet</t>
  </si>
  <si>
    <t>001</t>
  </si>
  <si>
    <t>002</t>
  </si>
  <si>
    <t>003</t>
  </si>
  <si>
    <t>090</t>
  </si>
  <si>
    <t>101</t>
  </si>
  <si>
    <t>102</t>
  </si>
  <si>
    <t>105</t>
  </si>
  <si>
    <t>111</t>
  </si>
  <si>
    <t>112</t>
  </si>
  <si>
    <t>115</t>
  </si>
  <si>
    <t xml:space="preserve">CO2 </t>
  </si>
  <si>
    <t>Number of Vehicles to be Retrofit</t>
  </si>
  <si>
    <t>User Specified Removal Efficiency (%)</t>
  </si>
  <si>
    <t>User Specified Removal Efficiency</t>
  </si>
  <si>
    <t>This is the model used to categorize the vehicle type.  The user can select MOBILE6, DEQ (EPA's Diesel Emission Quantifier), or MOVES.  All vehicle categories will be converted to MOVES source types in the output.  Selections are made from a drop-down menu.</t>
  </si>
  <si>
    <t>This is the type of vehicle being modeled for a retrofit.  Selections are made from a drop-down menu.  This should only be selected after the Vehicle Category has been selected to ensure that the correct set of vehicles are being used for the selection.</t>
  </si>
  <si>
    <t>Calculation Sheets:  (not needed by the user and should not be modified by the user)</t>
  </si>
  <si>
    <t>MOBILE6-MOVES Vehicle Crosswalk</t>
  </si>
  <si>
    <t>DEQ-MOVES Vehicle Crosswalk</t>
  </si>
  <si>
    <t>Pollutants</t>
  </si>
  <si>
    <t>This is the output of the spreadsheet.  This page includes the inputs converted into data formatted for MOVES.  This includes modifying the source categories in order to accommodate a MOVES run, and aggregating the removal efficiency according to MOVES vehicle source categories.  This sheet displays the final inputs which can be used for MOVES.  This page should be saved as a CSV file for importing into MOVES.</t>
  </si>
  <si>
    <t>Default Efficiency by Technology Type</t>
  </si>
  <si>
    <t>This sheet shows the mapping of MOBILE6 vehicle types selected for retrofits to MOVES source types.</t>
  </si>
  <si>
    <t>This is an intermediate calculation, where all inputs have been converted into MOVES source categories</t>
  </si>
  <si>
    <t>This sheet combines the information on retrofit effectiveness back into an appropriate MOVES input.</t>
  </si>
  <si>
    <t>This sheet provides EPA's default efficiency values for general retrofit technology types.</t>
  </si>
  <si>
    <t>PM</t>
  </si>
  <si>
    <t>Number</t>
  </si>
  <si>
    <t>Key</t>
  </si>
  <si>
    <t>Total Energy Consumption</t>
  </si>
  <si>
    <t>TotEnergy</t>
  </si>
  <si>
    <t>Petroleum Energy Consumption</t>
  </si>
  <si>
    <t>PetEnergy</t>
  </si>
  <si>
    <t>Fossil Fuel Energy Consumption</t>
  </si>
  <si>
    <t>FossilEnergy</t>
  </si>
  <si>
    <t>CO2 Equivalent</t>
  </si>
  <si>
    <t>CO2EQ</t>
  </si>
  <si>
    <t>091</t>
  </si>
  <si>
    <t>092</t>
  </si>
  <si>
    <t>093</t>
  </si>
  <si>
    <t>098</t>
  </si>
  <si>
    <t>RowNum</t>
  </si>
  <si>
    <t>These fractions will be removed and the remaining vehicles renormalized.</t>
  </si>
  <si>
    <t>These fractions (for HDDV8a and HDDV8b only) will be removed and the remaining vehicles renormalized.</t>
  </si>
  <si>
    <t>SUMIF</t>
  </si>
  <si>
    <t>F</t>
  </si>
  <si>
    <t>G</t>
  </si>
  <si>
    <t>H</t>
  </si>
  <si>
    <t xml:space="preserve">MOBLE6 VClass, MOVES Source Type ID, or DEQ ID </t>
  </si>
  <si>
    <t>MOVES Source TypeID</t>
  </si>
  <si>
    <t>Vehicle or Source Type Description</t>
  </si>
  <si>
    <t>NEI 2008 VMT</t>
  </si>
  <si>
    <t>Vehicle Model Year (1983-2050)</t>
  </si>
  <si>
    <t>Calendar Year of Retrofit (1990-2050)</t>
  </si>
  <si>
    <t>Pollutant/ SourceID/ ModelYear/ CalendarYear</t>
  </si>
  <si>
    <t>Input Vehicle Type</t>
  </si>
  <si>
    <t>Vehicle Class ID</t>
  </si>
  <si>
    <t>Input Vehicle Class ID--Output MOVES Source Type ID</t>
  </si>
  <si>
    <t>Full Pollutant Name</t>
  </si>
  <si>
    <t>MOVES Default 2008 VMT</t>
  </si>
  <si>
    <t>Source Type</t>
  </si>
  <si>
    <t>2008 VMT</t>
  </si>
  <si>
    <t>2008 VMT Fraction</t>
  </si>
  <si>
    <t>This sheet provides the mapping of Diesel Emission Quantifier (DEQ) vehicle types selected for retrofits to MOVES source types.  This page includes national 2008 VMT data from the National Mobile Inventory Model (NMIM) (from EPA's 2008 National Emission Inventory) and national 2008 VMT output from a national MOVES run by source type and fuel type.</t>
  </si>
  <si>
    <t>Pollutants and pollutant codes.</t>
  </si>
  <si>
    <t>This is the retrofit technology which is being installed.  Selections are made from a drop-down menu.  If the technology is not verified, select the first entry of the drop-down menu "User Input."</t>
  </si>
  <si>
    <t xml:space="preserve">This is the pollutant that is being reduced as a result of the retrofit.  The pollutants in this model are NOx, CO, HC, PM, and CO2.  </t>
  </si>
  <si>
    <t>This is the vehicle's model year.  Valid values are any year from 1983 through 2050.</t>
  </si>
  <si>
    <t>This is the number of vehicles to be retrofit with the selected technology and of the vehicle type, model year, and calendar year selected.</t>
  </si>
  <si>
    <t>This is the year the retrofit was/will be performed.  Valid values are any year from 1990 through 2050.</t>
  </si>
  <si>
    <t>This is the total number of vehicles in the fleet of the same vehicle type and model year.</t>
  </si>
  <si>
    <t>EPA - BASF CMX Catalyst Muffler</t>
  </si>
  <si>
    <t>Highway, heavy-duty, 4 cycle engines</t>
  </si>
  <si>
    <t xml:space="preserve">EPA - Cummins Emission Solutions &amp; Cummins Filtration Diesel Oxidation Catalyst (DOC) and Closed Crankcase Ventilation (CCV) System </t>
  </si>
  <si>
    <t>Highway, heavy-heavy and medium-heavy duty, 4 cycle, non-EGR, model year 1991 - 2003, turbocharged or naturally aspirated engines</t>
  </si>
  <si>
    <t xml:space="preserve">EPA - Donaldson Series 6000 Diesel Oxidation Catalyst (DOC) &amp; Spiracle Closed Crankcase Filtration system </t>
  </si>
  <si>
    <t>Highway, heavy heavy- and medium heavy-duty, 4-cycle, non-EGR, model year 1991 - 2003, turbocharged or naturally aspirated engines</t>
  </si>
  <si>
    <t xml:space="preserve">EPA - Donaldson Series 6100 Diesel Oxidation Catalyst (DOC) </t>
  </si>
  <si>
    <t xml:space="preserve">EPA - Donaldson Series 6100 Diesel Oxidation Catalyst (DOC) &amp; Spiracle Closed Crankcase Filtration system </t>
  </si>
  <si>
    <t>EPA - Donaldson Series 6400 Diesel Oxidation Catalyst (DOC) &amp; Spiracle Closed Crankcase Filtration System</t>
  </si>
  <si>
    <t>Highway, heavy-heavy and medium-heavy duty, 4 cycle, non-EGR, model year 1991 - 2003, turbocharged or naturally aspirated</t>
  </si>
  <si>
    <t>EPA - Engine Control Systems (ECS) AZC Purimuffler or AZC Purifier Diesel Oxidation Catalyst (DOC)</t>
  </si>
  <si>
    <t>Highway, heavy-duty, 4 cycle engines 1994 through 2006</t>
  </si>
  <si>
    <t>EPA - Engine Control Systems (ECS) AZM Purimuffler or AZM Purifier Diesel Oxidation Catalyst (DOC)</t>
  </si>
  <si>
    <t>Highway, heavy-duty, 4 cycle engines 1991 through 2006</t>
  </si>
  <si>
    <t>EPA - Engine Control Systems (ECS) AZC Purimuffler or AZC Purifier Diesel Oxidation Catalyst (DOC) with ECS Closed Crankcase Ventilation (CCV) System</t>
  </si>
  <si>
    <t>Highway, heavy-duty, mechanically or electronically injected, turbocharged or naturally aspirated, originally manufactured from 1994 through 2006 model years which meet a 5 or 4 g/bhp-hr NOx standard</t>
  </si>
  <si>
    <t>EPA - Engine Control Systems (ECS) AZM Purimuffler or AZM Purifier Diesel Oxidation Catalyst (DOC) with ECS Closed Crankcase Ventilation (CCV) System</t>
  </si>
  <si>
    <t>Highway, heavy-duty, 4-cycle, mechanically or electronically injected, turbocharged or naturally aspirated, originally manufactured from 1991 through 2006 model years which meet a 5 or 4 g/bhp-hr NOx standard.</t>
  </si>
  <si>
    <t xml:space="preserve">EPA - Engine Control Systems (ECS) Purifilter - Diesel Particulate Filter (DPF) </t>
  </si>
  <si>
    <t>Highway, heavy and medium heavy-duty; Urban Bus; 4-cycle; model years 1994 - 2003; turbocharged or naturally aspirated; non-EGR engines</t>
  </si>
  <si>
    <t>EPA - Engine Control Systems (ECS) Diesel particulate filter (DPF) on the engine, electrical panel for active regeneration at the garage/maintenance yard</t>
  </si>
  <si>
    <t>Highway; heavy, medium, and light heavy-duty; Urban Bus; 4-cycle; model years 1994 - 2006; turbocharged or naturally aspirated; non-EGR engines</t>
  </si>
  <si>
    <t>EPA - Engine Control Systems (ECS) Purifilter Plus M - Diesel Particulate Filter (DPF) on the engine, electrical panel for active regeneration at the garage/maintenance yard</t>
  </si>
  <si>
    <t>Highway; light, medium, and heavy heavy-duty EGR engines manufactured by International Truck and Engine Corporation with model years 2003-2009</t>
  </si>
  <si>
    <t>EPA - Engine Control Systems (ECS) AZ Purimuffler or AZ Purifier Diesel Oxidation Catalyst (DOC) with Low Sulfur Diesel Fuel (LSD)</t>
  </si>
  <si>
    <t>Highway, medium heavy-duty, 4-cycle, model years 1991 - 2003 Cummins and Navistar/International engines originally manufactured with no after treatment, turbocharged or naturally aspirated, non-EGR engines</t>
  </si>
  <si>
    <t>EPA - Engine Control Systems (ECS) AZ Purimuffler or AZ Purifier Diesel Oxidation Catalyst (DOC) with ECS Closed Crankcase Ventilation (CCV) system with Low Sulfur Diesel Fuel (LSD)</t>
  </si>
  <si>
    <t>Highway, heavy-duty, 4-cycle, mechanically or electronically injected, turbocharged or naturally aspirated, originally manufactured from 1991 through 2004 model years which meet a 5 or 4 g/bhp-hr NOx standard with open crankcase ventilation and no after treatment engines</t>
  </si>
  <si>
    <t>Highway, heavy heavy-duty, 4-cycle, model years 1991 - 1993 Cummins engines originally manufactured without exhaust after treatment, turbocharged or naturally aspirated, non-EGR engines</t>
  </si>
  <si>
    <t>EPA - Engine Control Systems (ECS) AZ Purimuffler or AZ Purifier</t>
  </si>
  <si>
    <t>Highway, heavy duty, 2-cycle engines</t>
  </si>
  <si>
    <t>Highway, heavy duty, 4-cycle engines</t>
  </si>
  <si>
    <t>EPA - International Truck &amp; Engine Corp. Green Diesel Technology-Low NOx Calibration plus Diesel Oxidation Catalyst (DOC) with Ultra Low Sulfur Diesel (ULSD)</t>
  </si>
  <si>
    <t>Highway, light heavy-duty, 4-cycle, Navistar/International engines, model years 1999 - 2003 in the following families:  XNVXH0444ANA, YNVXH0444ANB, 1NVXH0444ANB, 2NVXH0444ANB, 3NVXH0444ANB</t>
  </si>
  <si>
    <t>EPA - Johnson Matthey Selective Catalytic Reduction Technology (SCCRT)</t>
  </si>
  <si>
    <t>On-highway, 4-cycle, EGR and non-EGR, 250-500 hp heavy-duty diesel engines, originally manufactured from model years 1998 through 2006</t>
  </si>
  <si>
    <t>EPA - Johnson Matthey Selective Catalytic Reduction Technology (SCRT)</t>
  </si>
  <si>
    <t>On-highway, 4-cycle, non-EGR, 250-500 hp heavy-duty diesel engines, originally manufactured from model years 1994 through 2002</t>
  </si>
  <si>
    <t>EPA - Johnson Matthey Advanced Catalyzed Continuously Regenerating Technology (AdvCCRT) System</t>
  </si>
  <si>
    <t>Highway, 4-cycle; light-, medium-, and heavy- heavy duty diesel engines including turbo-charged or naturally aspirated, EGR and non-EGR, and originally manufactured from 2002 through 2006 model years</t>
  </si>
  <si>
    <t>EPA - Johnson Matthey Continuously Regenerating Technology3 (CRT3) Particulate Filter</t>
  </si>
  <si>
    <t>Highway, medium and heavy heavy-duty, 4-cycle, non-EGR, model year 1994 - 2006, turbocharged or naturally aspirated engines</t>
  </si>
  <si>
    <t>EPA - Johnson Matthey CEM™ Catalytic Exhaust Muffler and/or DCC™ Catalytic Converter</t>
  </si>
  <si>
    <t>Highway, heavy- duty, non-urban bus, 4-cycle, non-EGR, model year 1988 – 1997 turbocharged or naturally aspirated diesel engines</t>
  </si>
  <si>
    <t>Highway, heavy- duty, non-urban bus, 4-cycle, non-EGR, model year 1998 – 2003 turbocharged or naturally aspirated diesel engines</t>
  </si>
  <si>
    <t>Highway, heavy- duty, non-urban bus, 4-cycle, EGR equipped model year 2003, EGR and non-EGR model year 2004 – 2006 turbocharged or naturally aspirated diesel engines certified without a diesel oxidation catalyst</t>
  </si>
  <si>
    <t>CARB - Cleaire Horizon  DPF</t>
  </si>
  <si>
    <t>Most on-road diesel engines through 2006 model year; Certain MY 2006 and 1993 or older engines with OEM diesel oxidation catalysts; CARB diesel; biodiesel.*  </t>
  </si>
  <si>
    <t xml:space="preserve">1993-2006 on-road; CARB diesel; biodiesel.* </t>
  </si>
  <si>
    <t>CARB - Cleaire Longview (reformulated) Lean NOx Catalyst and DPF</t>
  </si>
  <si>
    <t xml:space="preserve">1993-2006 model year on-road; CARB diesel; biodiesel.* </t>
  </si>
  <si>
    <t>CARB - Dinex DiSiC  DPF</t>
  </si>
  <si>
    <t>Most trailer TRUs using 1999-2005 model year engines; CARB diesel.</t>
  </si>
  <si>
    <t>1993-2006 model year on-road; CARB diesel; biodiesel. CARB diesel; biodiesel.*</t>
  </si>
  <si>
    <t>2002-2006 model year on-road; CARB diesel; biodiesel.*</t>
  </si>
  <si>
    <t>CARB - Donaldson SEF  DPF</t>
  </si>
  <si>
    <t>1991-2006 model year on-road; CARB diesel; biodiesel.*</t>
  </si>
  <si>
    <t>CARB - Engine Control System Purifilter L   (Low Load) DPF</t>
  </si>
  <si>
    <t>1994-2004 on-road;CARB diesel; biodiesel.*</t>
  </si>
  <si>
    <t>CARB - Engine Control System Purifilter H  (High Load) DPF</t>
  </si>
  <si>
    <t>1993-2006 CA certified engines; Specific 1994-2006 Federally certified engines; on-road; CARB diesel; biodiesel.*</t>
  </si>
  <si>
    <t xml:space="preserve">CARB - Engine Control Systems Purifilter Plus DPF </t>
  </si>
  <si>
    <t>1993 and 2010 on-road; CARB diesel; biodiesel.*</t>
  </si>
  <si>
    <t xml:space="preserve">CARB - Engine Control Systems Purifilter Plus M  DPF </t>
  </si>
  <si>
    <t>2002 - 2009 on-road; CARB diesel; biodiesel.*</t>
  </si>
  <si>
    <t xml:space="preserve">CARB - ESW Canada ThermaCat  DPF </t>
  </si>
  <si>
    <t>1996-2010; off-road; 1993-2006 on-road; CARB diesel; biodiesel.*</t>
  </si>
  <si>
    <t>CARB - HUG Filtersystems Mobiclean R  DPF</t>
  </si>
  <si>
    <t>Most 1991 - 2006 on-road; CARB diesel; biodiesel. *</t>
  </si>
  <si>
    <t>CARB - HUSS Umwelttechnik FS-MK On-Road DPF</t>
  </si>
  <si>
    <t xml:space="preserve">Most on-road diesel engines through 2006 MY and most off-road through 2010 MY; CARB diesel; biodiesel. * Verified for 1998 and newer TRU's. </t>
  </si>
  <si>
    <t>CARB - HUSS Umwelttechnik FS-MK for TRU DPF</t>
  </si>
  <si>
    <t>Verified for 1998 and newer TRU's. CARB diesel; biodiesel. *</t>
  </si>
  <si>
    <t>CARB - Johnson Matthey AdvCCRT  DPF</t>
  </si>
  <si>
    <t>Specifc 2002-2006; on-road; CARB diesel; biodiesel.*</t>
  </si>
  <si>
    <t>CARB - Johnson Matthey CRTreformulated DPF</t>
  </si>
  <si>
    <t>1994 - 2006; on-road; CARB diesel</t>
  </si>
  <si>
    <t>CARB - Johnson Matthey EGRT EGR/DPF</t>
  </si>
  <si>
    <t>2000 International DT-466, 2000 Cummins ISM 2001 Cummins ISB, 1998-2002 Cummins ISC, 2001 Cummins ISL, 2001 MY DDC - 50, and 2001 DDC - 60. on-road; CARB diesel.</t>
  </si>
  <si>
    <t>CARB - Proventia EHDPF  DPF</t>
  </si>
  <si>
    <t>Thermo King Tripac APU, powered by select model year 2007 to 2009 Yanmar TK270M diesel engines with a diesel particulate matter certification of 0.2 grams per kilowatt hour or less. </t>
  </si>
  <si>
    <t>CARB - RYPOS DPF/ULETRU DPF</t>
  </si>
  <si>
    <t>2003 and newer Carrier and ThermoKing TRU's.</t>
  </si>
  <si>
    <t>CARB - SK Energy Co. Econix DPF -A DPF</t>
  </si>
  <si>
    <t>1994-2006; on-road; CARB diesel.</t>
  </si>
  <si>
    <t>CARB - Teleflex Clear Sky DPF DPF</t>
  </si>
  <si>
    <t>With the Comfort Pro APU, powered by select Kubota Z482 diesel engines with model years between 2005 and 2009.</t>
  </si>
  <si>
    <t>CARB - Thermo King eDPF DPF</t>
  </si>
  <si>
    <t>2006-2008 Thermo King auxilary power units; CARB diesel.</t>
  </si>
  <si>
    <t>CARB - Lubrizol PuriNOx Emulsified Fuel</t>
  </si>
  <si>
    <t>1988-2003 on-road.</t>
  </si>
  <si>
    <t>CARB - Proventia FTF TM  FTF</t>
  </si>
  <si>
    <t>Most Thermo King trailer TRUs using 1985 through 2003 model year engines; CARB diesel; biodiesel.*  </t>
  </si>
  <si>
    <t>CARB - Proventia Bobtail FTF ™ FTF</t>
  </si>
  <si>
    <t>Select Thermo King truck TRUs using 1987 to 2004 model year engines or Carrier Transicold truck TRUs using 1994 to 2004 model year engines. CARB diesel; biodiesel*</t>
  </si>
  <si>
    <t>CARB - Rypos, Inc. DPF/LETRU™ DPF</t>
  </si>
  <si>
    <t>Applicability:  Most trailer TRUs using 2003 and older model year engines; ULSD CARB diesel (less than 15 ppm sulfur).</t>
  </si>
  <si>
    <t>1988-1990 on-road; CARB diesel; biodiesel.*</t>
  </si>
  <si>
    <t>CARB - Donaldson 6000 + Spiracle DOC + crankcase filter</t>
  </si>
  <si>
    <t>1988-2002 on-road; CARB diesel; biodiesel.*</t>
  </si>
  <si>
    <t>CARB - Donaldson DCM 6100 + Spiracle DOC + crankcase filter</t>
  </si>
  <si>
    <t>1991-2002; CARB diesel; biodiesel.*</t>
  </si>
  <si>
    <t>1994-2002; CARB diesel; biodiesel.*</t>
  </si>
  <si>
    <t>Technology Applicability</t>
  </si>
  <si>
    <r>
      <t>This is the default removal efficiency for this technology, as estimated by EPA or CARB.  The user may input this figure into the User Specified Removal Efficiency column if they wish.  This value is automatically entered if the user selected one of the technologies from the drop-down verified technology list.  These are the default values for these verified technologies as of March 13, 2012.  Users should check the EPA (http://www.epa.gov/cleandiesel/verification/verif-list.htm) or CARB (</t>
    </r>
    <r>
      <rPr>
        <sz val="10"/>
        <color rgb="FF0070C0"/>
        <rFont val="Arial"/>
        <family val="2"/>
      </rPr>
      <t>http://www.arb.ca.gov/diesel/verdev/vt/cvt.htm</t>
    </r>
    <r>
      <rPr>
        <sz val="10"/>
        <rFont val="Arial"/>
        <family val="2"/>
      </rPr>
      <t>) websites for updates.</t>
    </r>
  </si>
  <si>
    <t>Verified technologies applicable to onroad vehicles as of March 13, 2012.  Users should check the EPA (http://www.epa.gov/cleandiesel/verification/verif-list.htm) or CARB (http://www.arb.ca.gov/diesel/verdev/vt/cvt.htm) websites for updates.</t>
  </si>
  <si>
    <t>.25.25</t>
  </si>
  <si>
    <t>Verified Technologies</t>
  </si>
  <si>
    <r>
      <t xml:space="preserve">In columns where dropdown menus are used, user must select one of the options. This model assumes all retrofits are on diesel vehicles.  </t>
    </r>
    <r>
      <rPr>
        <b/>
        <sz val="10"/>
        <color indexed="10"/>
        <rFont val="Arial"/>
        <family val="2"/>
      </rPr>
      <t>DO NOT DELETE ANY ROWS OR COLUMNS OR CHANGE COLUMN NAMES OR ORDER ON ANY OF THE WORKSHEET PAGES.  Data can be copied from one row to another, but do not use the Cut command.  To delete data, highlight data to be deleted and press the delete key or Clear Contents rather than deleting or cutting rows.  Data should only be entered in the yellow shaded cells.  If more than 50 entries are needed, the user should use this converter multiple times with no more than 50 entries in each, and then paste the results together into a single .CSV file.</t>
    </r>
  </si>
  <si>
    <t xml:space="preserve">This sheet contains the approved onroad  retrofits on EPA and CARB's approved retrofit list (as of March 13, 2012), and the default removal efficiency seen from each of these technologies.  This sheet also includes information regarding the applicability of the retrofit by vehicle type or model year.  </t>
  </si>
  <si>
    <t>This is the efficiency improvement expected as a result of the retrofit.  The user may enter the value listed in the Default Removal Efficiency column or enter a different value, if warranted.</t>
  </si>
</sst>
</file>

<file path=xl/styles.xml><?xml version="1.0" encoding="utf-8"?>
<styleSheet xmlns="http://schemas.openxmlformats.org/spreadsheetml/2006/main">
  <numFmts count="3">
    <numFmt numFmtId="164" formatCode="0.000000"/>
    <numFmt numFmtId="165" formatCode="0.0000"/>
    <numFmt numFmtId="166" formatCode="0.00000"/>
  </numFmts>
  <fonts count="36">
    <font>
      <sz val="10"/>
      <name val="Arial"/>
    </font>
    <font>
      <sz val="11"/>
      <color theme="1"/>
      <name val="Arial Narrow"/>
      <family val="2"/>
    </font>
    <font>
      <sz val="11"/>
      <color theme="1"/>
      <name val="Arial Narrow"/>
      <family val="2"/>
    </font>
    <font>
      <sz val="10"/>
      <name val="Arial"/>
      <family val="2"/>
    </font>
    <font>
      <sz val="10"/>
      <name val="Arial"/>
      <family val="2"/>
    </font>
    <font>
      <b/>
      <sz val="9"/>
      <name val="Arial"/>
      <family val="2"/>
    </font>
    <font>
      <sz val="9"/>
      <name val="Arial"/>
      <family val="2"/>
    </font>
    <font>
      <sz val="11"/>
      <color indexed="8"/>
      <name val="Calibri"/>
      <family val="2"/>
    </font>
    <font>
      <sz val="10"/>
      <color indexed="8"/>
      <name val="Arial"/>
      <family val="2"/>
    </font>
    <font>
      <sz val="8"/>
      <color indexed="81"/>
      <name val="Tahoma"/>
      <family val="2"/>
    </font>
    <font>
      <b/>
      <sz val="8"/>
      <color indexed="81"/>
      <name val="Tahoma"/>
      <family val="2"/>
    </font>
    <font>
      <sz val="11"/>
      <color indexed="8"/>
      <name val="Calibri"/>
      <family val="2"/>
    </font>
    <font>
      <sz val="10"/>
      <color indexed="8"/>
      <name val="Arial"/>
      <family val="2"/>
    </font>
    <font>
      <b/>
      <sz val="10"/>
      <color indexed="12"/>
      <name val="Arial"/>
      <family val="2"/>
    </font>
    <font>
      <b/>
      <sz val="10"/>
      <color indexed="10"/>
      <name val="Arial"/>
      <family val="2"/>
    </font>
    <font>
      <sz val="10"/>
      <color indexed="12"/>
      <name val="Arial"/>
      <family val="2"/>
    </font>
    <font>
      <sz val="11"/>
      <color theme="0"/>
      <name val="Arial Narrow"/>
      <family val="2"/>
    </font>
    <font>
      <sz val="9"/>
      <color rgb="FFFF0000"/>
      <name val="Arial"/>
      <family val="2"/>
    </font>
    <font>
      <sz val="11"/>
      <color indexed="8"/>
      <name val="Calibri"/>
      <family val="2"/>
      <scheme val="minor"/>
    </font>
    <font>
      <sz val="10"/>
      <name val="Arial"/>
      <family val="2"/>
    </font>
    <font>
      <sz val="10"/>
      <name val="Arial"/>
      <family val="2"/>
    </font>
    <font>
      <b/>
      <sz val="12"/>
      <name val="Arial"/>
      <family val="2"/>
    </font>
    <font>
      <b/>
      <sz val="10"/>
      <name val="Arial"/>
      <family val="2"/>
    </font>
    <font>
      <sz val="10"/>
      <color rgb="FFFF0000"/>
      <name val="Arial"/>
      <family val="2"/>
    </font>
    <font>
      <sz val="12"/>
      <name val="Arial"/>
      <family val="2"/>
    </font>
    <font>
      <sz val="11"/>
      <color theme="1"/>
      <name val="Calibri"/>
      <family val="2"/>
      <scheme val="minor"/>
    </font>
    <font>
      <b/>
      <sz val="11"/>
      <color indexed="8"/>
      <name val="Calibri"/>
      <family val="2"/>
    </font>
    <font>
      <sz val="10"/>
      <color theme="0" tint="-0.34998626667073579"/>
      <name val="Arial"/>
      <family val="2"/>
    </font>
    <font>
      <sz val="10"/>
      <color rgb="FF0070C0"/>
      <name val="Arial"/>
      <family val="2"/>
    </font>
    <font>
      <sz val="9"/>
      <color theme="1"/>
      <name val="Arial"/>
      <family val="2"/>
    </font>
    <font>
      <sz val="10"/>
      <color theme="1"/>
      <name val="Arial"/>
      <family val="2"/>
    </font>
    <font>
      <sz val="9"/>
      <color indexed="8"/>
      <name val="Arial"/>
      <family val="2"/>
    </font>
    <font>
      <b/>
      <i/>
      <sz val="10"/>
      <name val="Arial"/>
      <family val="2"/>
    </font>
    <font>
      <b/>
      <sz val="10"/>
      <color theme="1"/>
      <name val="Arial"/>
      <family val="2"/>
    </font>
    <font>
      <sz val="10"/>
      <color rgb="FF0000FF"/>
      <name val="Arial"/>
      <family val="2"/>
    </font>
    <font>
      <u/>
      <sz val="10"/>
      <color theme="10"/>
      <name val="Arial"/>
      <family val="2"/>
    </font>
  </fonts>
  <fills count="12">
    <fill>
      <patternFill patternType="none"/>
    </fill>
    <fill>
      <patternFill patternType="gray125"/>
    </fill>
    <fill>
      <patternFill patternType="solid">
        <fgColor indexed="22"/>
        <bgColor indexed="0"/>
      </patternFill>
    </fill>
    <fill>
      <patternFill patternType="solid">
        <fgColor theme="5"/>
      </patternFill>
    </fill>
    <fill>
      <patternFill patternType="solid">
        <fgColor theme="6"/>
      </patternFill>
    </fill>
    <fill>
      <patternFill patternType="solid">
        <fgColor theme="1" tint="0.249977111117893"/>
        <bgColor indexed="64"/>
      </patternFill>
    </fill>
    <fill>
      <patternFill patternType="solid">
        <fgColor theme="5" tint="0.3999450666829432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FFF99"/>
        <bgColor indexed="64"/>
      </patternFill>
    </fill>
    <fill>
      <patternFill patternType="solid">
        <fgColor theme="1"/>
        <bgColor indexed="64"/>
      </patternFill>
    </fill>
    <fill>
      <patternFill patternType="solid">
        <fgColor rgb="FFFFFFFF"/>
        <bgColor indexed="64"/>
      </patternFill>
    </fill>
  </fills>
  <borders count="3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thin">
        <color indexed="64"/>
      </top>
      <bottom/>
      <diagonal/>
    </border>
    <border>
      <left/>
      <right/>
      <top style="thin">
        <color indexed="64"/>
      </top>
      <bottom/>
      <diagonal/>
    </border>
    <border>
      <left style="double">
        <color indexed="64"/>
      </left>
      <right/>
      <top/>
      <bottom/>
      <diagonal/>
    </border>
    <border>
      <left style="double">
        <color indexed="64"/>
      </left>
      <right/>
      <top/>
      <bottom style="thin">
        <color auto="1"/>
      </bottom>
      <diagonal/>
    </border>
    <border>
      <left/>
      <right/>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22"/>
      </top>
      <bottom style="thin">
        <color indexed="22"/>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indexed="64"/>
      </left>
      <right style="thin">
        <color indexed="64"/>
      </right>
      <top style="thin">
        <color indexed="64"/>
      </top>
      <bottom/>
      <diagonal/>
    </border>
    <border>
      <left/>
      <right style="thick">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6">
    <xf numFmtId="0" fontId="0" fillId="0" borderId="0"/>
    <xf numFmtId="0" fontId="16" fillId="3" borderId="0" applyNumberFormat="0" applyBorder="0" applyAlignment="0" applyProtection="0"/>
    <xf numFmtId="0" fontId="16" fillId="4" borderId="0" applyNumberFormat="0" applyBorder="0" applyAlignment="0" applyProtection="0"/>
    <xf numFmtId="0" fontId="4" fillId="0" borderId="0"/>
    <xf numFmtId="0" fontId="12" fillId="0" borderId="0"/>
    <xf numFmtId="0" fontId="8" fillId="0" borderId="0"/>
    <xf numFmtId="0" fontId="8" fillId="0" borderId="0"/>
    <xf numFmtId="0" fontId="12" fillId="0" borderId="0"/>
    <xf numFmtId="0" fontId="3" fillId="0" borderId="0"/>
    <xf numFmtId="0" fontId="8" fillId="0" borderId="0"/>
    <xf numFmtId="0" fontId="3" fillId="0" borderId="0"/>
    <xf numFmtId="0" fontId="19" fillId="0" borderId="0"/>
    <xf numFmtId="0" fontId="2" fillId="0" borderId="0"/>
    <xf numFmtId="0" fontId="20" fillId="0" borderId="0"/>
    <xf numFmtId="0" fontId="25" fillId="0" borderId="0"/>
    <xf numFmtId="0" fontId="35" fillId="0" borderId="0" applyNumberFormat="0" applyFill="0" applyBorder="0" applyAlignment="0" applyProtection="0">
      <alignment vertical="top"/>
      <protection locked="0"/>
    </xf>
  </cellStyleXfs>
  <cellXfs count="302">
    <xf numFmtId="0" fontId="0" fillId="0" borderId="0" xfId="0"/>
    <xf numFmtId="0" fontId="0" fillId="0" borderId="0" xfId="0" applyAlignment="1"/>
    <xf numFmtId="0" fontId="7" fillId="0" borderId="1" xfId="5" applyFont="1" applyFill="1" applyBorder="1" applyAlignment="1">
      <alignment horizontal="right"/>
    </xf>
    <xf numFmtId="0" fontId="7" fillId="0" borderId="1" xfId="5" applyFont="1" applyFill="1" applyBorder="1" applyAlignment="1"/>
    <xf numFmtId="0" fontId="0" fillId="0" borderId="0" xfId="0" applyFill="1" applyBorder="1" applyAlignment="1"/>
    <xf numFmtId="0" fontId="16" fillId="3" borderId="0" xfId="1" applyBorder="1" applyAlignment="1"/>
    <xf numFmtId="0" fontId="16" fillId="4" borderId="0" xfId="2" applyBorder="1" applyAlignment="1"/>
    <xf numFmtId="0" fontId="4" fillId="0" borderId="0" xfId="0" applyFont="1" applyBorder="1" applyAlignment="1"/>
    <xf numFmtId="0" fontId="0" fillId="0" borderId="0" xfId="0" applyBorder="1" applyAlignment="1"/>
    <xf numFmtId="0" fontId="5" fillId="0" borderId="0" xfId="3" applyFont="1" applyBorder="1" applyAlignment="1">
      <alignment horizontal="center" vertical="center"/>
    </xf>
    <xf numFmtId="0" fontId="5" fillId="0" borderId="0" xfId="3" applyFont="1" applyBorder="1" applyAlignment="1">
      <alignment horizontal="center"/>
    </xf>
    <xf numFmtId="0" fontId="17" fillId="0" borderId="0" xfId="3" applyFont="1" applyFill="1" applyBorder="1" applyAlignment="1">
      <alignment horizontal="center" vertical="center"/>
    </xf>
    <xf numFmtId="0" fontId="17" fillId="0" borderId="0" xfId="3" applyFont="1" applyFill="1" applyBorder="1" applyAlignment="1">
      <alignment vertical="center"/>
    </xf>
    <xf numFmtId="0" fontId="17" fillId="0" borderId="0" xfId="3" applyFont="1" applyBorder="1" applyAlignment="1">
      <alignment horizontal="center" vertical="center"/>
    </xf>
    <xf numFmtId="0" fontId="17" fillId="0" borderId="0" xfId="3" applyFont="1" applyBorder="1" applyAlignment="1">
      <alignment vertical="center"/>
    </xf>
    <xf numFmtId="0" fontId="6" fillId="0" borderId="0" xfId="3" applyFont="1" applyBorder="1" applyAlignment="1">
      <alignment horizontal="center" vertical="center"/>
    </xf>
    <xf numFmtId="0" fontId="6" fillId="0" borderId="0" xfId="3" applyFont="1" applyBorder="1" applyAlignment="1">
      <alignment vertical="center"/>
    </xf>
    <xf numFmtId="0" fontId="6" fillId="0" borderId="0" xfId="3" applyFont="1" applyFill="1" applyBorder="1" applyAlignment="1">
      <alignment vertical="center"/>
    </xf>
    <xf numFmtId="0" fontId="7" fillId="0" borderId="0" xfId="5" applyFont="1" applyFill="1" applyBorder="1" applyAlignment="1"/>
    <xf numFmtId="0" fontId="7" fillId="0" borderId="0" xfId="5" applyFont="1" applyFill="1" applyBorder="1" applyAlignment="1">
      <alignment horizontal="right"/>
    </xf>
    <xf numFmtId="0" fontId="7" fillId="0" borderId="0" xfId="6" applyFont="1" applyFill="1" applyBorder="1" applyAlignment="1"/>
    <xf numFmtId="0" fontId="7" fillId="0" borderId="0" xfId="6" applyFont="1" applyFill="1" applyBorder="1" applyAlignment="1">
      <alignment horizontal="right"/>
    </xf>
    <xf numFmtId="0" fontId="11" fillId="2" borderId="4" xfId="4" applyFont="1" applyFill="1" applyBorder="1" applyAlignment="1">
      <alignment horizontal="center"/>
    </xf>
    <xf numFmtId="0" fontId="11" fillId="0" borderId="1" xfId="4" applyFont="1" applyFill="1" applyBorder="1" applyAlignment="1"/>
    <xf numFmtId="0" fontId="3" fillId="0" borderId="2" xfId="0" applyFont="1" applyBorder="1" applyAlignment="1">
      <alignment wrapText="1"/>
    </xf>
    <xf numFmtId="0" fontId="3" fillId="0" borderId="0" xfId="0" applyFont="1"/>
    <xf numFmtId="0" fontId="11" fillId="0" borderId="0" xfId="7" applyFont="1" applyFill="1" applyBorder="1" applyAlignment="1"/>
    <xf numFmtId="0" fontId="3" fillId="0" borderId="0" xfId="0" applyFont="1" applyFill="1" applyBorder="1"/>
    <xf numFmtId="9" fontId="0" fillId="0" borderId="0" xfId="0" applyNumberFormat="1"/>
    <xf numFmtId="0" fontId="3" fillId="0" borderId="0" xfId="0" applyFont="1" applyAlignment="1">
      <alignment wrapText="1"/>
    </xf>
    <xf numFmtId="10" fontId="0" fillId="0" borderId="0" xfId="0" applyNumberFormat="1"/>
    <xf numFmtId="0" fontId="0" fillId="5" borderId="0" xfId="0" applyFill="1"/>
    <xf numFmtId="2" fontId="0" fillId="0" borderId="0" xfId="0" applyNumberFormat="1"/>
    <xf numFmtId="0" fontId="0" fillId="0" borderId="3" xfId="0" applyBorder="1" applyAlignment="1">
      <alignment vertical="top"/>
    </xf>
    <xf numFmtId="0" fontId="15" fillId="0" borderId="3" xfId="0" applyFont="1" applyBorder="1" applyAlignment="1">
      <alignment vertical="top"/>
    </xf>
    <xf numFmtId="0" fontId="3" fillId="0" borderId="5" xfId="0" applyNumberFormat="1" applyFont="1" applyBorder="1" applyAlignment="1">
      <alignment wrapText="1"/>
    </xf>
    <xf numFmtId="0" fontId="18" fillId="0" borderId="0" xfId="9" applyFont="1" applyFill="1" applyBorder="1" applyAlignment="1"/>
    <xf numFmtId="0" fontId="3" fillId="0" borderId="0" xfId="10"/>
    <xf numFmtId="0" fontId="3" fillId="0" borderId="0" xfId="10" applyBorder="1"/>
    <xf numFmtId="0" fontId="17" fillId="0" borderId="0" xfId="10" applyFont="1" applyFill="1" applyBorder="1" applyAlignment="1">
      <alignment vertical="center"/>
    </xf>
    <xf numFmtId="0" fontId="17" fillId="0" borderId="0" xfId="10" applyFont="1" applyBorder="1" applyAlignment="1">
      <alignment vertical="center"/>
    </xf>
    <xf numFmtId="0" fontId="6" fillId="0" borderId="0" xfId="10" applyFont="1" applyBorder="1" applyAlignment="1">
      <alignment vertical="center"/>
    </xf>
    <xf numFmtId="0" fontId="6" fillId="0" borderId="0" xfId="10" applyFont="1" applyFill="1" applyBorder="1" applyAlignment="1">
      <alignment vertical="center"/>
    </xf>
    <xf numFmtId="1" fontId="6" fillId="0" borderId="0" xfId="10" applyNumberFormat="1" applyFont="1"/>
    <xf numFmtId="2" fontId="3" fillId="0" borderId="2" xfId="0" applyNumberFormat="1" applyFont="1" applyBorder="1" applyAlignment="1">
      <alignment wrapText="1"/>
    </xf>
    <xf numFmtId="0" fontId="3" fillId="0" borderId="2" xfId="0" applyFont="1" applyBorder="1" applyAlignment="1"/>
    <xf numFmtId="0" fontId="3" fillId="0" borderId="0" xfId="0" applyFont="1" applyBorder="1"/>
    <xf numFmtId="0" fontId="0" fillId="0" borderId="0" xfId="0" applyBorder="1"/>
    <xf numFmtId="0" fontId="15" fillId="0" borderId="2" xfId="0" applyFont="1" applyBorder="1" applyAlignment="1">
      <alignment vertical="top"/>
    </xf>
    <xf numFmtId="0" fontId="3" fillId="0" borderId="2" xfId="0" applyNumberFormat="1" applyFont="1" applyBorder="1" applyAlignment="1">
      <alignment vertical="top" wrapText="1"/>
    </xf>
    <xf numFmtId="0" fontId="15" fillId="0" borderId="2" xfId="0" applyFont="1" applyFill="1" applyBorder="1" applyAlignment="1">
      <alignment vertical="top"/>
    </xf>
    <xf numFmtId="0" fontId="3" fillId="0" borderId="5" xfId="0" applyFont="1" applyBorder="1" applyAlignment="1">
      <alignment wrapText="1"/>
    </xf>
    <xf numFmtId="165" fontId="3" fillId="0" borderId="0" xfId="10" applyNumberFormat="1"/>
    <xf numFmtId="166" fontId="3" fillId="0" borderId="0" xfId="10" applyNumberFormat="1"/>
    <xf numFmtId="0" fontId="3" fillId="0" borderId="0" xfId="11" applyFont="1" applyFill="1"/>
    <xf numFmtId="0" fontId="0" fillId="0" borderId="0" xfId="11" applyFont="1" applyAlignment="1">
      <alignment wrapText="1"/>
    </xf>
    <xf numFmtId="0" fontId="3" fillId="0" borderId="0" xfId="11" applyFont="1" applyFill="1" applyAlignment="1">
      <alignment wrapText="1"/>
    </xf>
    <xf numFmtId="0" fontId="3" fillId="0" borderId="0" xfId="11" applyFont="1" applyAlignment="1">
      <alignment wrapText="1"/>
    </xf>
    <xf numFmtId="0" fontId="2" fillId="0" borderId="0" xfId="12"/>
    <xf numFmtId="3" fontId="2" fillId="0" borderId="0" xfId="12" applyNumberFormat="1"/>
    <xf numFmtId="0" fontId="21" fillId="0" borderId="0" xfId="10" applyFont="1" applyBorder="1" applyAlignment="1">
      <alignment horizontal="left"/>
    </xf>
    <xf numFmtId="0" fontId="6" fillId="0" borderId="15" xfId="10" applyFont="1" applyFill="1" applyBorder="1" applyAlignment="1">
      <alignment vertical="center"/>
    </xf>
    <xf numFmtId="0" fontId="3" fillId="0" borderId="16" xfId="10" applyBorder="1"/>
    <xf numFmtId="0" fontId="6" fillId="0" borderId="17" xfId="10" applyFont="1" applyFill="1" applyBorder="1" applyAlignment="1">
      <alignment vertical="center"/>
    </xf>
    <xf numFmtId="0" fontId="6" fillId="0" borderId="18" xfId="10" applyFont="1" applyFill="1" applyBorder="1" applyAlignment="1">
      <alignment vertical="center"/>
    </xf>
    <xf numFmtId="0" fontId="3" fillId="0" borderId="19" xfId="10" applyBorder="1"/>
    <xf numFmtId="0" fontId="3" fillId="0" borderId="20" xfId="10" applyBorder="1"/>
    <xf numFmtId="0" fontId="22" fillId="0" borderId="16" xfId="10" applyFont="1" applyBorder="1" applyAlignment="1">
      <alignment horizontal="centerContinuous"/>
    </xf>
    <xf numFmtId="0" fontId="3" fillId="0" borderId="20" xfId="10" applyBorder="1" applyAlignment="1">
      <alignment horizontal="centerContinuous"/>
    </xf>
    <xf numFmtId="0" fontId="22" fillId="0" borderId="21" xfId="10" applyFont="1" applyBorder="1"/>
    <xf numFmtId="0" fontId="22" fillId="0" borderId="16" xfId="10" applyFont="1" applyBorder="1"/>
    <xf numFmtId="0" fontId="3" fillId="0" borderId="17" xfId="10" applyBorder="1"/>
    <xf numFmtId="0" fontId="22" fillId="0" borderId="0" xfId="10" applyFont="1" applyBorder="1"/>
    <xf numFmtId="0" fontId="22" fillId="0" borderId="0" xfId="10" applyFont="1" applyAlignment="1">
      <alignment horizontal="centerContinuous"/>
    </xf>
    <xf numFmtId="0" fontId="22" fillId="0" borderId="22" xfId="10" applyFont="1" applyBorder="1" applyAlignment="1">
      <alignment horizontal="centerContinuous"/>
    </xf>
    <xf numFmtId="0" fontId="22" fillId="0" borderId="0" xfId="10" applyFont="1" applyBorder="1" applyAlignment="1">
      <alignment horizontal="centerContinuous"/>
    </xf>
    <xf numFmtId="0" fontId="22" fillId="0" borderId="19" xfId="10" applyFont="1" applyBorder="1"/>
    <xf numFmtId="0" fontId="22" fillId="0" borderId="19" xfId="10" applyFont="1" applyBorder="1" applyAlignment="1">
      <alignment horizontal="centerContinuous"/>
    </xf>
    <xf numFmtId="0" fontId="22" fillId="0" borderId="23" xfId="10" applyFont="1" applyBorder="1" applyAlignment="1">
      <alignment horizontal="centerContinuous"/>
    </xf>
    <xf numFmtId="0" fontId="22" fillId="0" borderId="24" xfId="10" applyFont="1" applyBorder="1" applyAlignment="1">
      <alignment horizontal="centerContinuous"/>
    </xf>
    <xf numFmtId="0" fontId="22" fillId="6" borderId="0" xfId="10" applyFont="1" applyFill="1" applyBorder="1" applyAlignment="1">
      <alignment horizontal="right"/>
    </xf>
    <xf numFmtId="0" fontId="5" fillId="6" borderId="0" xfId="10" applyFont="1" applyFill="1" applyBorder="1" applyAlignment="1">
      <alignment vertical="center"/>
    </xf>
    <xf numFmtId="0" fontId="5" fillId="6" borderId="22" xfId="10" applyFont="1" applyFill="1" applyBorder="1" applyAlignment="1">
      <alignment vertical="center"/>
    </xf>
    <xf numFmtId="0" fontId="22" fillId="6" borderId="0" xfId="10" applyFont="1" applyFill="1" applyAlignment="1">
      <alignment horizontal="right"/>
    </xf>
    <xf numFmtId="0" fontId="22" fillId="6" borderId="22" xfId="10" applyFont="1" applyFill="1" applyBorder="1" applyAlignment="1">
      <alignment horizontal="right"/>
    </xf>
    <xf numFmtId="0" fontId="3" fillId="0" borderId="0" xfId="10" applyAlignment="1">
      <alignment horizontal="right"/>
    </xf>
    <xf numFmtId="0" fontId="3" fillId="0" borderId="17" xfId="10" applyBorder="1" applyAlignment="1">
      <alignment horizontal="left"/>
    </xf>
    <xf numFmtId="0" fontId="22" fillId="0" borderId="19" xfId="10" applyFont="1" applyBorder="1" applyAlignment="1">
      <alignment horizontal="left"/>
    </xf>
    <xf numFmtId="0" fontId="5" fillId="0" borderId="0" xfId="10" applyFont="1" applyFill="1" applyBorder="1" applyAlignment="1">
      <alignment vertical="center"/>
    </xf>
    <xf numFmtId="0" fontId="5" fillId="0" borderId="22" xfId="10" applyFont="1" applyFill="1" applyBorder="1" applyAlignment="1">
      <alignment vertical="center"/>
    </xf>
    <xf numFmtId="0" fontId="22" fillId="0" borderId="0" xfId="10" applyFont="1" applyAlignment="1">
      <alignment horizontal="right"/>
    </xf>
    <xf numFmtId="0" fontId="22" fillId="0" borderId="22" xfId="10" applyFont="1" applyBorder="1" applyAlignment="1">
      <alignment horizontal="right"/>
    </xf>
    <xf numFmtId="164" fontId="5" fillId="0" borderId="11" xfId="10" applyNumberFormat="1" applyFont="1" applyFill="1" applyBorder="1" applyAlignment="1">
      <alignment horizontal="centerContinuous"/>
    </xf>
    <xf numFmtId="0" fontId="3" fillId="0" borderId="11" xfId="10" applyBorder="1" applyAlignment="1">
      <alignment horizontal="centerContinuous"/>
    </xf>
    <xf numFmtId="0" fontId="3" fillId="0" borderId="12" xfId="10" applyBorder="1" applyAlignment="1">
      <alignment horizontal="centerContinuous"/>
    </xf>
    <xf numFmtId="164" fontId="5" fillId="0" borderId="17" xfId="10" applyNumberFormat="1" applyFont="1" applyFill="1" applyBorder="1" applyAlignment="1">
      <alignment horizontal="center" wrapText="1"/>
    </xf>
    <xf numFmtId="0" fontId="23" fillId="0" borderId="0" xfId="10" applyFont="1"/>
    <xf numFmtId="0" fontId="23" fillId="0" borderId="22" xfId="10" applyFont="1" applyBorder="1"/>
    <xf numFmtId="0" fontId="17" fillId="0" borderId="17" xfId="10" applyFont="1" applyFill="1" applyBorder="1" applyAlignment="1">
      <alignment vertical="center"/>
    </xf>
    <xf numFmtId="165" fontId="23" fillId="0" borderId="0" xfId="10" applyNumberFormat="1" applyFont="1"/>
    <xf numFmtId="0" fontId="3" fillId="0" borderId="22" xfId="10" applyBorder="1"/>
    <xf numFmtId="165" fontId="3" fillId="0" borderId="0" xfId="10" applyNumberFormat="1" applyFont="1"/>
    <xf numFmtId="165" fontId="3" fillId="0" borderId="22" xfId="10" applyNumberFormat="1" applyBorder="1"/>
    <xf numFmtId="0" fontId="6" fillId="0" borderId="19" xfId="10" applyFont="1" applyFill="1" applyBorder="1" applyAlignment="1">
      <alignment vertical="center"/>
    </xf>
    <xf numFmtId="0" fontId="3" fillId="0" borderId="23" xfId="10" applyBorder="1"/>
    <xf numFmtId="165" fontId="3" fillId="0" borderId="19" xfId="10" applyNumberFormat="1" applyBorder="1"/>
    <xf numFmtId="165" fontId="3" fillId="0" borderId="23" xfId="10" applyNumberFormat="1" applyBorder="1"/>
    <xf numFmtId="166" fontId="3" fillId="0" borderId="19" xfId="10" applyNumberFormat="1" applyBorder="1"/>
    <xf numFmtId="0" fontId="5" fillId="0" borderId="11" xfId="10" applyFont="1" applyFill="1" applyBorder="1" applyAlignment="1">
      <alignment horizontal="centerContinuous" vertical="center"/>
    </xf>
    <xf numFmtId="165" fontId="3" fillId="0" borderId="11" xfId="10" applyNumberFormat="1" applyBorder="1" applyAlignment="1">
      <alignment horizontal="centerContinuous"/>
    </xf>
    <xf numFmtId="165" fontId="3" fillId="0" borderId="12" xfId="10" applyNumberFormat="1" applyBorder="1" applyAlignment="1">
      <alignment horizontal="centerContinuous"/>
    </xf>
    <xf numFmtId="165" fontId="23" fillId="0" borderId="22" xfId="10" applyNumberFormat="1" applyFont="1" applyBorder="1"/>
    <xf numFmtId="0" fontId="6" fillId="0" borderId="17" xfId="10" applyFont="1" applyBorder="1" applyAlignment="1">
      <alignment vertical="center"/>
    </xf>
    <xf numFmtId="0" fontId="6" fillId="0" borderId="19" xfId="10" applyFont="1" applyBorder="1" applyAlignment="1">
      <alignment vertical="center"/>
    </xf>
    <xf numFmtId="0" fontId="6" fillId="0" borderId="18" xfId="10" applyFont="1" applyBorder="1" applyAlignment="1">
      <alignment vertical="center"/>
    </xf>
    <xf numFmtId="0" fontId="21" fillId="0" borderId="0" xfId="10" applyFont="1" applyBorder="1" applyAlignment="1">
      <alignment horizontal="centerContinuous"/>
    </xf>
    <xf numFmtId="0" fontId="24" fillId="0" borderId="0" xfId="10" applyFont="1" applyAlignment="1">
      <alignment horizontal="centerContinuous"/>
    </xf>
    <xf numFmtId="0" fontId="24" fillId="0" borderId="0" xfId="10" applyFont="1"/>
    <xf numFmtId="0" fontId="22" fillId="0" borderId="0" xfId="10" applyFont="1"/>
    <xf numFmtId="0" fontId="22" fillId="0" borderId="16" xfId="10" applyFont="1" applyBorder="1" applyAlignment="1">
      <alignment horizontal="right"/>
    </xf>
    <xf numFmtId="0" fontId="22" fillId="7" borderId="0" xfId="10" applyFont="1" applyFill="1" applyAlignment="1">
      <alignment horizontal="right"/>
    </xf>
    <xf numFmtId="2" fontId="3" fillId="0" borderId="0" xfId="10" applyNumberFormat="1"/>
    <xf numFmtId="2" fontId="3" fillId="0" borderId="19" xfId="10" applyNumberFormat="1" applyBorder="1"/>
    <xf numFmtId="166" fontId="3" fillId="0" borderId="11" xfId="10" applyNumberFormat="1" applyBorder="1" applyAlignment="1">
      <alignment horizontal="centerContinuous"/>
    </xf>
    <xf numFmtId="0" fontId="5" fillId="0" borderId="0" xfId="10" applyFont="1" applyBorder="1" applyAlignment="1">
      <alignment horizontal="center" wrapText="1"/>
    </xf>
    <xf numFmtId="164" fontId="5" fillId="0" borderId="0" xfId="10" applyNumberFormat="1" applyFont="1" applyBorder="1" applyAlignment="1">
      <alignment horizontal="center" wrapText="1"/>
    </xf>
    <xf numFmtId="0" fontId="6" fillId="0" borderId="0" xfId="10" applyFont="1" applyBorder="1"/>
    <xf numFmtId="165" fontId="6" fillId="0" borderId="0" xfId="10" applyNumberFormat="1" applyFont="1" applyBorder="1"/>
    <xf numFmtId="0" fontId="17" fillId="0" borderId="0" xfId="10" applyFont="1" applyFill="1" applyBorder="1" applyAlignment="1">
      <alignment horizontal="center" vertical="center"/>
    </xf>
    <xf numFmtId="164" fontId="6" fillId="0" borderId="0" xfId="10" applyNumberFormat="1" applyFont="1" applyBorder="1"/>
    <xf numFmtId="0" fontId="0" fillId="0" borderId="0" xfId="0" applyFill="1"/>
    <xf numFmtId="0" fontId="3" fillId="0" borderId="0" xfId="0" applyFont="1" applyFill="1" applyBorder="1" applyAlignment="1">
      <alignment wrapText="1"/>
    </xf>
    <xf numFmtId="0" fontId="3" fillId="0" borderId="2" xfId="0" applyFont="1" applyBorder="1" applyAlignment="1">
      <alignment wrapText="1"/>
    </xf>
    <xf numFmtId="0" fontId="3" fillId="0" borderId="0" xfId="0" applyFont="1" applyAlignment="1">
      <alignment wrapText="1"/>
    </xf>
    <xf numFmtId="0" fontId="0" fillId="0" borderId="0" xfId="0" applyAlignment="1">
      <alignment wrapText="1"/>
    </xf>
    <xf numFmtId="0" fontId="0" fillId="0" borderId="0" xfId="0" applyFill="1" applyBorder="1"/>
    <xf numFmtId="0" fontId="0" fillId="0" borderId="0" xfId="0" quotePrefix="1"/>
    <xf numFmtId="165" fontId="3" fillId="0" borderId="0" xfId="0" applyNumberFormat="1" applyFont="1"/>
    <xf numFmtId="0" fontId="22" fillId="0" borderId="0" xfId="0" applyFont="1"/>
    <xf numFmtId="0" fontId="22" fillId="0" borderId="0" xfId="0" applyFont="1" applyBorder="1"/>
    <xf numFmtId="0" fontId="26" fillId="0" borderId="0" xfId="5" applyFont="1" applyFill="1" applyBorder="1" applyAlignment="1"/>
    <xf numFmtId="0" fontId="22" fillId="8" borderId="0" xfId="0" applyFont="1" applyFill="1"/>
    <xf numFmtId="0" fontId="22" fillId="8" borderId="0" xfId="0" applyFont="1" applyFill="1" applyBorder="1"/>
    <xf numFmtId="0" fontId="22" fillId="8" borderId="0" xfId="0" applyFont="1" applyFill="1" applyBorder="1" applyAlignment="1">
      <alignment wrapText="1"/>
    </xf>
    <xf numFmtId="0" fontId="22" fillId="8" borderId="0" xfId="0" applyFont="1" applyFill="1" applyBorder="1" applyAlignment="1">
      <alignment horizontal="right" wrapText="1"/>
    </xf>
    <xf numFmtId="0" fontId="22" fillId="8" borderId="0" xfId="0" applyFont="1" applyFill="1" applyBorder="1" applyAlignment="1">
      <alignment horizontal="center"/>
    </xf>
    <xf numFmtId="0" fontId="3" fillId="0" borderId="0" xfId="0" applyFont="1" applyAlignment="1">
      <alignment horizontal="left"/>
    </xf>
    <xf numFmtId="0" fontId="3" fillId="0" borderId="0" xfId="0" applyFont="1" applyBorder="1" applyAlignment="1">
      <alignment horizontal="right"/>
    </xf>
    <xf numFmtId="0" fontId="3" fillId="0" borderId="0" xfId="0" applyFont="1" applyBorder="1" applyAlignment="1"/>
    <xf numFmtId="0" fontId="3" fillId="0" borderId="0" xfId="11" applyFont="1"/>
    <xf numFmtId="0" fontId="3" fillId="0" borderId="0" xfId="0" applyFont="1" applyAlignment="1">
      <alignment wrapText="1"/>
    </xf>
    <xf numFmtId="0" fontId="3" fillId="0" borderId="0" xfId="0" applyFont="1" applyAlignment="1">
      <alignment wrapText="1"/>
    </xf>
    <xf numFmtId="0" fontId="0" fillId="0" borderId="0" xfId="0" applyAlignment="1">
      <alignment wrapText="1"/>
    </xf>
    <xf numFmtId="0" fontId="23" fillId="0" borderId="0" xfId="0" applyFont="1"/>
    <xf numFmtId="2" fontId="23" fillId="0" borderId="0" xfId="10" applyNumberFormat="1" applyFont="1"/>
    <xf numFmtId="0" fontId="28" fillId="0" borderId="0" xfId="10" applyFont="1"/>
    <xf numFmtId="0" fontId="29" fillId="0" borderId="0" xfId="10" applyFont="1" applyFill="1" applyBorder="1" applyAlignment="1">
      <alignment vertical="center"/>
    </xf>
    <xf numFmtId="0" fontId="30" fillId="0" borderId="0" xfId="10" applyFont="1"/>
    <xf numFmtId="2" fontId="30" fillId="0" borderId="0" xfId="10" applyNumberFormat="1" applyFont="1"/>
    <xf numFmtId="166" fontId="23" fillId="0" borderId="0" xfId="10" applyNumberFormat="1" applyFont="1"/>
    <xf numFmtId="0" fontId="17" fillId="0" borderId="17" xfId="10" applyFont="1" applyBorder="1" applyAlignment="1">
      <alignment vertical="center"/>
    </xf>
    <xf numFmtId="0" fontId="3" fillId="0" borderId="0" xfId="0" applyFont="1" applyAlignment="1">
      <alignment horizontal="centerContinuous" wrapText="1"/>
    </xf>
    <xf numFmtId="0" fontId="0" fillId="0" borderId="0" xfId="0" applyAlignment="1">
      <alignment horizontal="centerContinuous"/>
    </xf>
    <xf numFmtId="0" fontId="17" fillId="0" borderId="0" xfId="10" applyFont="1" applyBorder="1"/>
    <xf numFmtId="165" fontId="17" fillId="0" borderId="0" xfId="10" applyNumberFormat="1" applyFont="1" applyBorder="1"/>
    <xf numFmtId="0" fontId="6" fillId="0" borderId="0" xfId="10" applyFont="1" applyFill="1" applyBorder="1" applyAlignment="1">
      <alignment horizontal="center" vertical="center"/>
    </xf>
    <xf numFmtId="1" fontId="17" fillId="0" borderId="0" xfId="10" applyNumberFormat="1" applyFont="1"/>
    <xf numFmtId="0" fontId="5" fillId="0" borderId="0" xfId="10" applyFont="1" applyBorder="1" applyAlignment="1">
      <alignment wrapText="1"/>
    </xf>
    <xf numFmtId="0" fontId="5" fillId="0" borderId="0" xfId="10" applyFont="1"/>
    <xf numFmtId="0" fontId="5" fillId="0" borderId="0" xfId="10" applyFont="1" applyBorder="1"/>
    <xf numFmtId="0" fontId="5" fillId="0" borderId="0" xfId="10" applyFont="1" applyAlignment="1">
      <alignment wrapText="1"/>
    </xf>
    <xf numFmtId="0" fontId="17" fillId="0" borderId="25" xfId="9" applyFont="1" applyFill="1" applyBorder="1" applyAlignment="1"/>
    <xf numFmtId="0" fontId="17" fillId="0" borderId="0" xfId="10" applyFont="1"/>
    <xf numFmtId="0" fontId="6" fillId="0" borderId="25" xfId="9" applyFont="1" applyFill="1" applyBorder="1" applyAlignment="1"/>
    <xf numFmtId="0" fontId="6" fillId="0" borderId="0" xfId="10" applyFont="1"/>
    <xf numFmtId="2" fontId="6" fillId="0" borderId="0" xfId="10" applyNumberFormat="1" applyFont="1"/>
    <xf numFmtId="2" fontId="17" fillId="0" borderId="0" xfId="10" applyNumberFormat="1" applyFont="1"/>
    <xf numFmtId="0" fontId="17" fillId="0" borderId="0" xfId="5" applyFont="1" applyFill="1" applyBorder="1" applyAlignment="1"/>
    <xf numFmtId="0" fontId="31" fillId="0" borderId="0" xfId="5" applyFont="1" applyFill="1" applyBorder="1" applyAlignment="1"/>
    <xf numFmtId="165" fontId="6" fillId="0" borderId="0" xfId="10" applyNumberFormat="1" applyFont="1"/>
    <xf numFmtId="0" fontId="6" fillId="0" borderId="26" xfId="10" applyFont="1" applyBorder="1" applyAlignment="1">
      <alignment horizontal="center" vertical="center"/>
    </xf>
    <xf numFmtId="0" fontId="6" fillId="0" borderId="27" xfId="10" applyFont="1" applyBorder="1" applyAlignment="1">
      <alignment vertical="center"/>
    </xf>
    <xf numFmtId="0" fontId="6" fillId="0" borderId="27" xfId="10" applyFont="1" applyFill="1" applyBorder="1" applyAlignment="1">
      <alignment vertical="center"/>
    </xf>
    <xf numFmtId="0" fontId="6" fillId="0" borderId="28" xfId="10" applyFont="1" applyBorder="1" applyAlignment="1">
      <alignment horizontal="center" vertical="center"/>
    </xf>
    <xf numFmtId="0" fontId="6" fillId="0" borderId="29" xfId="10" applyFont="1" applyBorder="1" applyAlignment="1">
      <alignment vertical="center"/>
    </xf>
    <xf numFmtId="0" fontId="5" fillId="0" borderId="6" xfId="10" applyFont="1" applyBorder="1" applyAlignment="1">
      <alignment horizontal="center" vertical="center"/>
    </xf>
    <xf numFmtId="0" fontId="5" fillId="0" borderId="7" xfId="10" applyFont="1" applyBorder="1" applyAlignment="1">
      <alignment horizontal="center"/>
    </xf>
    <xf numFmtId="0" fontId="31" fillId="0" borderId="0" xfId="9" applyFont="1" applyFill="1" applyBorder="1" applyAlignment="1"/>
    <xf numFmtId="0" fontId="6" fillId="0" borderId="0" xfId="8" applyFont="1" applyFill="1" applyBorder="1"/>
    <xf numFmtId="0" fontId="6" fillId="0" borderId="0" xfId="8" applyFont="1" applyFill="1" applyBorder="1" applyAlignment="1">
      <alignment horizontal="center" vertical="center" wrapText="1"/>
    </xf>
    <xf numFmtId="0" fontId="17" fillId="0" borderId="0" xfId="8" applyFont="1" applyFill="1" applyBorder="1"/>
    <xf numFmtId="0" fontId="17" fillId="0" borderId="0" xfId="8" applyFont="1" applyFill="1" applyBorder="1" applyAlignment="1">
      <alignment horizontal="center"/>
    </xf>
    <xf numFmtId="0" fontId="6" fillId="0" borderId="0" xfId="8" applyFont="1" applyFill="1" applyBorder="1" applyAlignment="1">
      <alignment horizontal="center"/>
    </xf>
    <xf numFmtId="0" fontId="5" fillId="0" borderId="19" xfId="10" applyFont="1" applyBorder="1" applyAlignment="1">
      <alignment wrapText="1"/>
    </xf>
    <xf numFmtId="0" fontId="5" fillId="0" borderId="19" xfId="8" applyFont="1" applyFill="1" applyBorder="1" applyAlignment="1">
      <alignment horizontal="center" vertical="center" wrapText="1"/>
    </xf>
    <xf numFmtId="0" fontId="22" fillId="0" borderId="19" xfId="10" applyFont="1" applyBorder="1" applyAlignment="1">
      <alignment wrapText="1"/>
    </xf>
    <xf numFmtId="0" fontId="22" fillId="0" borderId="31" xfId="13" applyFont="1" applyBorder="1"/>
    <xf numFmtId="0" fontId="22" fillId="0" borderId="32" xfId="13" applyFont="1" applyBorder="1"/>
    <xf numFmtId="0" fontId="22" fillId="0" borderId="33" xfId="13" applyFont="1" applyBorder="1"/>
    <xf numFmtId="0" fontId="20" fillId="0" borderId="34" xfId="13" applyBorder="1"/>
    <xf numFmtId="0" fontId="20" fillId="0" borderId="0" xfId="13" applyBorder="1"/>
    <xf numFmtId="4" fontId="20" fillId="0" borderId="0" xfId="13" applyNumberFormat="1" applyBorder="1"/>
    <xf numFmtId="164" fontId="20" fillId="0" borderId="22" xfId="13" applyNumberFormat="1" applyBorder="1"/>
    <xf numFmtId="0" fontId="20" fillId="0" borderId="24" xfId="13" applyBorder="1"/>
    <xf numFmtId="0" fontId="20" fillId="0" borderId="19" xfId="13" applyBorder="1"/>
    <xf numFmtId="4" fontId="32" fillId="0" borderId="19" xfId="13" applyNumberFormat="1" applyFont="1" applyBorder="1"/>
    <xf numFmtId="0" fontId="20" fillId="0" borderId="23" xfId="13" applyBorder="1"/>
    <xf numFmtId="4" fontId="20" fillId="0" borderId="19" xfId="13" applyNumberFormat="1" applyBorder="1"/>
    <xf numFmtId="164" fontId="20" fillId="0" borderId="23" xfId="13" applyNumberFormat="1" applyBorder="1"/>
    <xf numFmtId="0" fontId="30" fillId="0" borderId="0" xfId="14" applyFont="1"/>
    <xf numFmtId="0" fontId="33" fillId="0" borderId="32" xfId="14" applyFont="1" applyBorder="1"/>
    <xf numFmtId="0" fontId="33" fillId="0" borderId="32" xfId="14" applyFont="1" applyBorder="1" applyAlignment="1">
      <alignment horizontal="right"/>
    </xf>
    <xf numFmtId="0" fontId="30" fillId="0" borderId="19" xfId="14" applyFont="1" applyBorder="1"/>
    <xf numFmtId="9" fontId="30" fillId="0" borderId="0" xfId="14" applyNumberFormat="1" applyFont="1"/>
    <xf numFmtId="9" fontId="30" fillId="0" borderId="19" xfId="14" applyNumberFormat="1" applyFont="1" applyBorder="1"/>
    <xf numFmtId="0" fontId="0" fillId="0" borderId="0" xfId="0" applyAlignment="1">
      <alignment horizontal="center"/>
    </xf>
    <xf numFmtId="0" fontId="3" fillId="9" borderId="30" xfId="0" applyFont="1" applyFill="1" applyBorder="1" applyAlignment="1" applyProtection="1">
      <alignment wrapText="1"/>
      <protection locked="0"/>
    </xf>
    <xf numFmtId="0" fontId="0" fillId="9" borderId="30" xfId="0" applyFill="1" applyBorder="1" applyProtection="1">
      <protection locked="0"/>
    </xf>
    <xf numFmtId="0" fontId="3" fillId="9" borderId="30" xfId="0" applyFont="1" applyFill="1" applyBorder="1" applyAlignment="1">
      <alignment horizontal="right" wrapText="1"/>
    </xf>
    <xf numFmtId="0" fontId="0" fillId="9" borderId="30" xfId="0" applyFill="1" applyBorder="1"/>
    <xf numFmtId="0" fontId="3" fillId="9" borderId="30" xfId="0" applyFont="1" applyFill="1" applyBorder="1" applyAlignment="1">
      <alignment wrapText="1"/>
    </xf>
    <xf numFmtId="0" fontId="22" fillId="8" borderId="0" xfId="0" applyFont="1" applyFill="1" applyAlignment="1">
      <alignment horizontal="right"/>
    </xf>
    <xf numFmtId="0" fontId="27" fillId="0" borderId="0" xfId="0" applyFont="1" applyAlignment="1">
      <alignment horizontal="right"/>
    </xf>
    <xf numFmtId="0" fontId="0" fillId="0" borderId="0" xfId="0" applyAlignment="1">
      <alignment horizontal="right"/>
    </xf>
    <xf numFmtId="0" fontId="22" fillId="8" borderId="0" xfId="0" applyFont="1" applyFill="1" applyBorder="1" applyAlignment="1">
      <alignment horizontal="center" wrapText="1"/>
    </xf>
    <xf numFmtId="0" fontId="0" fillId="9" borderId="30" xfId="0" applyFill="1" applyBorder="1" applyAlignment="1" applyProtection="1">
      <alignment horizontal="center"/>
      <protection locked="0"/>
    </xf>
    <xf numFmtId="9" fontId="27" fillId="0" borderId="30" xfId="0" applyNumberFormat="1" applyFont="1" applyFill="1" applyBorder="1" applyAlignment="1" applyProtection="1">
      <alignment horizontal="right"/>
    </xf>
    <xf numFmtId="10" fontId="22" fillId="8" borderId="0" xfId="0" applyNumberFormat="1" applyFont="1" applyFill="1"/>
    <xf numFmtId="10" fontId="22" fillId="8" borderId="0" xfId="0" applyNumberFormat="1" applyFont="1" applyFill="1" applyBorder="1" applyAlignment="1">
      <alignment horizontal="right" wrapText="1"/>
    </xf>
    <xf numFmtId="10" fontId="0" fillId="9" borderId="30" xfId="0" applyNumberFormat="1" applyFill="1" applyBorder="1" applyProtection="1">
      <protection locked="0"/>
    </xf>
    <xf numFmtId="10" fontId="0" fillId="9" borderId="30" xfId="0" applyNumberFormat="1" applyFill="1" applyBorder="1"/>
    <xf numFmtId="0" fontId="0" fillId="0" borderId="0" xfId="0" applyFill="1" applyBorder="1" applyProtection="1">
      <protection locked="0"/>
    </xf>
    <xf numFmtId="10" fontId="0" fillId="0" borderId="0" xfId="0" applyNumberFormat="1" applyFill="1" applyBorder="1"/>
    <xf numFmtId="0" fontId="3" fillId="0" borderId="0" xfId="0" applyFont="1" applyFill="1" applyBorder="1" applyAlignment="1" applyProtection="1">
      <alignment horizontal="center"/>
      <protection locked="0"/>
    </xf>
    <xf numFmtId="0" fontId="3" fillId="0" borderId="0" xfId="0" applyFont="1" applyFill="1" applyBorder="1" applyAlignment="1">
      <alignment horizontal="right" wrapText="1"/>
    </xf>
    <xf numFmtId="9" fontId="27" fillId="0" borderId="0" xfId="0" applyNumberFormat="1" applyFont="1" applyFill="1" applyBorder="1" applyAlignment="1" applyProtection="1">
      <alignment horizontal="right"/>
    </xf>
    <xf numFmtId="0" fontId="23" fillId="0" borderId="0" xfId="0" applyFont="1" applyFill="1" applyBorder="1"/>
    <xf numFmtId="2" fontId="3" fillId="0" borderId="2" xfId="0" applyNumberFormat="1" applyFont="1" applyFill="1" applyBorder="1" applyAlignment="1">
      <alignment wrapText="1"/>
    </xf>
    <xf numFmtId="2" fontId="0" fillId="0" borderId="0" xfId="0" applyNumberFormat="1" applyFill="1"/>
    <xf numFmtId="9" fontId="0" fillId="0" borderId="0" xfId="0" applyNumberFormat="1" applyFill="1"/>
    <xf numFmtId="0" fontId="3" fillId="0" borderId="2" xfId="0" applyFont="1" applyBorder="1" applyAlignment="1">
      <alignment horizontal="right"/>
    </xf>
    <xf numFmtId="0" fontId="3" fillId="0" borderId="2" xfId="0" applyFont="1" applyBorder="1" applyAlignment="1">
      <alignment horizontal="right" wrapText="1"/>
    </xf>
    <xf numFmtId="0" fontId="3" fillId="0" borderId="0" xfId="0" applyFont="1" applyAlignment="1">
      <alignment horizontal="right" wrapText="1"/>
    </xf>
    <xf numFmtId="0" fontId="0" fillId="10" borderId="0" xfId="0" applyFill="1"/>
    <xf numFmtId="0" fontId="0" fillId="0" borderId="35" xfId="0" applyBorder="1"/>
    <xf numFmtId="0" fontId="0" fillId="0" borderId="14" xfId="0" applyBorder="1"/>
    <xf numFmtId="0" fontId="3" fillId="0" borderId="0" xfId="0" applyFont="1" applyFill="1"/>
    <xf numFmtId="0" fontId="3" fillId="0" borderId="36" xfId="0" applyFont="1" applyFill="1" applyBorder="1"/>
    <xf numFmtId="0" fontId="0" fillId="0" borderId="36" xfId="0" applyFill="1" applyBorder="1"/>
    <xf numFmtId="165" fontId="3" fillId="0" borderId="24" xfId="10" applyNumberFormat="1" applyBorder="1"/>
    <xf numFmtId="165" fontId="28" fillId="0" borderId="0" xfId="10" applyNumberFormat="1" applyFont="1"/>
    <xf numFmtId="164" fontId="3" fillId="0" borderId="16" xfId="10" applyNumberFormat="1" applyBorder="1"/>
    <xf numFmtId="164" fontId="3" fillId="0" borderId="0" xfId="10" applyNumberFormat="1"/>
    <xf numFmtId="164" fontId="3" fillId="0" borderId="19" xfId="10" applyNumberFormat="1" applyBorder="1"/>
    <xf numFmtId="0" fontId="3" fillId="0" borderId="0" xfId="10" applyAlignment="1">
      <alignment wrapText="1"/>
    </xf>
    <xf numFmtId="0" fontId="1" fillId="0" borderId="0" xfId="12" applyFont="1"/>
    <xf numFmtId="0" fontId="34" fillId="0" borderId="2" xfId="0" applyFont="1" applyFill="1" applyBorder="1" applyAlignment="1">
      <alignment vertical="top"/>
    </xf>
    <xf numFmtId="0" fontId="22" fillId="0" borderId="0" xfId="0" applyFont="1" applyAlignment="1">
      <alignment wrapText="1"/>
    </xf>
    <xf numFmtId="0" fontId="22" fillId="0" borderId="19" xfId="0" applyFont="1" applyBorder="1" applyAlignment="1">
      <alignment horizontal="centerContinuous" wrapText="1"/>
    </xf>
    <xf numFmtId="0" fontId="0" fillId="0" borderId="0" xfId="0" applyAlignment="1">
      <alignment horizontal="center" wrapText="1"/>
    </xf>
    <xf numFmtId="0" fontId="3" fillId="0" borderId="37" xfId="0" applyFont="1" applyBorder="1" applyAlignment="1">
      <alignment horizontal="center" vertical="center" wrapText="1"/>
    </xf>
    <xf numFmtId="9" fontId="3" fillId="0" borderId="37" xfId="0" applyNumberFormat="1" applyFont="1" applyBorder="1" applyAlignment="1">
      <alignment horizontal="center" vertical="center" wrapText="1"/>
    </xf>
    <xf numFmtId="0" fontId="3" fillId="0" borderId="37" xfId="0" applyFont="1" applyBorder="1" applyAlignment="1">
      <alignment horizontal="left" vertical="center" wrapText="1"/>
    </xf>
    <xf numFmtId="9" fontId="3" fillId="0" borderId="38" xfId="0" applyNumberFormat="1" applyFont="1" applyBorder="1" applyAlignment="1">
      <alignment horizontal="center" vertical="center" wrapText="1"/>
    </xf>
    <xf numFmtId="0" fontId="3" fillId="0" borderId="38" xfId="0" applyFont="1" applyBorder="1" applyAlignment="1">
      <alignment horizontal="left" vertical="center" wrapText="1"/>
    </xf>
    <xf numFmtId="9" fontId="3" fillId="0" borderId="37" xfId="0" applyNumberFormat="1" applyFont="1" applyBorder="1" applyAlignment="1">
      <alignment horizontal="center" wrapText="1"/>
    </xf>
    <xf numFmtId="0" fontId="3" fillId="0" borderId="37" xfId="0" applyFont="1" applyBorder="1" applyAlignment="1">
      <alignment horizontal="left" wrapText="1"/>
    </xf>
    <xf numFmtId="0" fontId="22" fillId="0" borderId="0" xfId="0" applyFont="1" applyBorder="1" applyAlignment="1">
      <alignment horizontal="center" wrapText="1"/>
    </xf>
    <xf numFmtId="0" fontId="22" fillId="0" borderId="0" xfId="0" applyFont="1" applyFill="1" applyBorder="1" applyAlignment="1">
      <alignment horizontal="center" wrapText="1"/>
    </xf>
    <xf numFmtId="0" fontId="3" fillId="11" borderId="37" xfId="0" applyFont="1" applyFill="1" applyBorder="1" applyAlignment="1">
      <alignment horizontal="center" wrapText="1"/>
    </xf>
    <xf numFmtId="0" fontId="22" fillId="0" borderId="0" xfId="0" applyFont="1" applyAlignment="1">
      <alignment horizontal="left" wrapText="1"/>
    </xf>
    <xf numFmtId="0" fontId="22" fillId="0" borderId="0" xfId="0" applyFont="1" applyBorder="1" applyAlignment="1">
      <alignment horizontal="left" wrapText="1"/>
    </xf>
    <xf numFmtId="0" fontId="3" fillId="11" borderId="37" xfId="0" applyFont="1" applyFill="1" applyBorder="1" applyAlignment="1">
      <alignment horizontal="left" wrapText="1"/>
    </xf>
    <xf numFmtId="0" fontId="3" fillId="11" borderId="37" xfId="15" applyFont="1" applyFill="1" applyBorder="1" applyAlignment="1" applyProtection="1">
      <alignment horizontal="left" wrapText="1"/>
    </xf>
    <xf numFmtId="0" fontId="0" fillId="0" borderId="0" xfId="0" applyAlignment="1">
      <alignment horizontal="left" wrapText="1"/>
    </xf>
    <xf numFmtId="0" fontId="3" fillId="0" borderId="37" xfId="0" applyFont="1" applyBorder="1" applyAlignment="1">
      <alignment horizontal="center" wrapText="1"/>
    </xf>
    <xf numFmtId="0" fontId="3" fillId="0" borderId="0" xfId="0" applyFont="1" applyBorder="1" applyAlignment="1">
      <alignment horizontal="left"/>
    </xf>
    <xf numFmtId="0" fontId="3" fillId="11" borderId="0" xfId="0" applyFont="1" applyFill="1" applyBorder="1" applyAlignment="1">
      <alignment horizontal="left"/>
    </xf>
    <xf numFmtId="0" fontId="3" fillId="11" borderId="0" xfId="15" applyFont="1" applyFill="1" applyBorder="1" applyAlignment="1" applyProtection="1">
      <alignment horizontal="left"/>
    </xf>
    <xf numFmtId="0" fontId="3" fillId="0" borderId="0" xfId="0" applyFont="1" applyBorder="1" applyAlignment="1">
      <alignment horizontal="left" vertical="center"/>
    </xf>
    <xf numFmtId="0" fontId="0" fillId="0" borderId="0" xfId="0" applyAlignment="1">
      <alignment horizontal="left"/>
    </xf>
    <xf numFmtId="9" fontId="3" fillId="11" borderId="37" xfId="0" applyNumberFormat="1" applyFont="1" applyFill="1" applyBorder="1" applyAlignment="1">
      <alignment horizontal="center" wrapText="1"/>
    </xf>
    <xf numFmtId="0" fontId="13" fillId="0" borderId="6" xfId="0" applyFont="1" applyBorder="1" applyAlignment="1">
      <alignment horizontal="left" vertical="top"/>
    </xf>
    <xf numFmtId="0" fontId="13" fillId="0" borderId="7" xfId="0" applyFont="1" applyBorder="1" applyAlignment="1">
      <alignment horizontal="left" vertical="top"/>
    </xf>
    <xf numFmtId="0" fontId="13" fillId="0" borderId="8" xfId="0" applyFont="1" applyBorder="1" applyAlignment="1">
      <alignment horizontal="left" vertical="top" wrapText="1"/>
    </xf>
    <xf numFmtId="0" fontId="13" fillId="0" borderId="9" xfId="0" applyFont="1" applyBorder="1" applyAlignment="1">
      <alignment horizontal="left" vertical="top" wrapText="1"/>
    </xf>
    <xf numFmtId="0" fontId="13" fillId="0" borderId="8" xfId="0" applyFont="1" applyBorder="1" applyAlignment="1">
      <alignment horizontal="left" vertical="top"/>
    </xf>
    <xf numFmtId="0" fontId="13" fillId="0" borderId="9" xfId="0" applyFont="1" applyBorder="1" applyAlignment="1">
      <alignment horizontal="left" vertical="top"/>
    </xf>
    <xf numFmtId="0" fontId="0" fillId="0" borderId="11" xfId="0" applyBorder="1" applyAlignment="1"/>
    <xf numFmtId="0" fontId="3" fillId="0" borderId="13" xfId="0" applyFont="1" applyBorder="1" applyAlignment="1">
      <alignment wrapText="1"/>
    </xf>
    <xf numFmtId="0" fontId="3" fillId="0" borderId="14" xfId="0" applyFont="1" applyBorder="1" applyAlignment="1">
      <alignment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35" xfId="0" applyFont="1" applyBorder="1" applyAlignment="1">
      <alignment horizontal="right" wrapText="1"/>
    </xf>
    <xf numFmtId="0" fontId="3" fillId="0" borderId="14" xfId="0" applyFont="1" applyBorder="1" applyAlignment="1">
      <alignment horizontal="right" wrapText="1"/>
    </xf>
    <xf numFmtId="10" fontId="3" fillId="0" borderId="35" xfId="0" applyNumberFormat="1" applyFont="1" applyBorder="1" applyAlignment="1">
      <alignment horizontal="right" wrapText="1"/>
    </xf>
    <xf numFmtId="10" fontId="3" fillId="0" borderId="14" xfId="0" applyNumberFormat="1" applyFont="1" applyBorder="1" applyAlignment="1">
      <alignment horizontal="right" wrapText="1"/>
    </xf>
    <xf numFmtId="0" fontId="3" fillId="0" borderId="0" xfId="10" applyFont="1" applyAlignment="1">
      <alignment wrapText="1"/>
    </xf>
    <xf numFmtId="0" fontId="2" fillId="0" borderId="0" xfId="12" applyAlignment="1"/>
    <xf numFmtId="0" fontId="6" fillId="0" borderId="0" xfId="10" applyFont="1" applyBorder="1" applyAlignment="1">
      <alignment vertical="center" wrapText="1"/>
    </xf>
    <xf numFmtId="0" fontId="2" fillId="0" borderId="0" xfId="12" applyAlignment="1">
      <alignment wrapText="1"/>
    </xf>
  </cellXfs>
  <cellStyles count="16">
    <cellStyle name="Accent2" xfId="1" builtinId="33"/>
    <cellStyle name="Accent3" xfId="2" builtinId="37"/>
    <cellStyle name="Hyperlink" xfId="15" builtinId="8"/>
    <cellStyle name="Normal" xfId="0" builtinId="0"/>
    <cellStyle name="Normal 2" xfId="3"/>
    <cellStyle name="Normal 2 2" xfId="10"/>
    <cellStyle name="Normal 2 3" xfId="11"/>
    <cellStyle name="Normal 3" xfId="8"/>
    <cellStyle name="Normal 4" xfId="12"/>
    <cellStyle name="Normal 4 2" xfId="13"/>
    <cellStyle name="Normal 5" xfId="14"/>
    <cellStyle name="Normal_Mapping" xfId="4"/>
    <cellStyle name="Normal_Mapping 2" xfId="5"/>
    <cellStyle name="Normal_Sheet1" xfId="6"/>
    <cellStyle name="Normal_Sheet2" xfId="7"/>
    <cellStyle name="Normal_Sheet2 2" xfId="9"/>
  </cellStyles>
  <dxfs count="0"/>
  <tableStyles count="0" defaultTableStyle="TableStyleMedium9" defaultPivotStyle="PivotStyleLight16"/>
  <colors>
    <mruColors>
      <color rgb="FF0000FF"/>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tabColor rgb="FFFF0000"/>
  </sheetPr>
  <dimension ref="A1:L3601"/>
  <sheetViews>
    <sheetView workbookViewId="0">
      <selection activeCell="A3602" sqref="A3602"/>
    </sheetView>
  </sheetViews>
  <sheetFormatPr defaultRowHeight="12.75"/>
  <cols>
    <col min="1" max="1" width="29.85546875" style="133" customWidth="1"/>
    <col min="2" max="2" width="16.140625" style="25" customWidth="1"/>
    <col min="3" max="3" width="9.140625" style="25" customWidth="1"/>
    <col min="4" max="4" width="30.140625" style="25" customWidth="1"/>
    <col min="5" max="5" width="20.85546875" style="25" customWidth="1"/>
    <col min="6" max="7" width="18.5703125" style="25" customWidth="1"/>
    <col min="8" max="8" width="16.7109375" style="25" customWidth="1"/>
    <col min="9" max="9" width="13.5703125" style="137" customWidth="1"/>
    <col min="10" max="10" width="16.42578125" style="137" customWidth="1"/>
    <col min="11" max="16" width="9.140625" style="25"/>
    <col min="17" max="22" width="0" style="25" hidden="1" customWidth="1"/>
    <col min="23" max="16384" width="9.140625" style="25"/>
  </cols>
  <sheetData>
    <row r="1" spans="1:12">
      <c r="A1" s="25" t="s">
        <v>0</v>
      </c>
      <c r="B1" s="25" t="s">
        <v>1</v>
      </c>
      <c r="C1" s="25" t="s">
        <v>2</v>
      </c>
      <c r="D1" s="25" t="s">
        <v>3</v>
      </c>
      <c r="E1" s="25" t="s">
        <v>4</v>
      </c>
      <c r="F1" s="25" t="s">
        <v>5</v>
      </c>
      <c r="G1" s="25" t="s">
        <v>6</v>
      </c>
      <c r="H1" s="25" t="s">
        <v>7</v>
      </c>
      <c r="I1" s="25" t="s">
        <v>8</v>
      </c>
      <c r="J1" s="25" t="s">
        <v>9</v>
      </c>
      <c r="K1" s="46"/>
      <c r="L1" s="46"/>
    </row>
    <row r="2" spans="1:12">
      <c r="A2" s="133" t="str">
        <f ca="1">IF(D2="","",OnRoadRetrofit!AC2)</f>
        <v/>
      </c>
      <c r="B2" s="25" t="str">
        <f ca="1">IF(D2="","",OnRoadRetrofit!AD2)</f>
        <v/>
      </c>
      <c r="C2" s="146" t="str">
        <f ca="1">IF(D2="","","Diesel")</f>
        <v/>
      </c>
      <c r="D2" s="25" t="str">
        <f ca="1">IF(OnRoadRetrofit!AE2="","",OnRoadRetrofit!AE2)</f>
        <v/>
      </c>
      <c r="E2" s="25" t="str">
        <f ca="1">IF(D2="","",OnRoadRetrofit!AF2)</f>
        <v/>
      </c>
      <c r="F2" s="147" t="str">
        <f ca="1">IF(D2="","",E2)</f>
        <v/>
      </c>
      <c r="G2" s="148" t="str">
        <f ca="1">IF(D2="","",OnRoadRetrofit!AG2)</f>
        <v/>
      </c>
      <c r="H2" s="25" t="str">
        <f ca="1">IF(D2="","",G2)</f>
        <v/>
      </c>
      <c r="I2" s="137" t="str">
        <f ca="1">IF(D2="","",OnRoadRetrofit!AH2)</f>
        <v/>
      </c>
      <c r="J2" s="137" t="str">
        <f ca="1">IF(D2="","",OnRoadRetrofit!AI2)</f>
        <v/>
      </c>
    </row>
    <row r="3" spans="1:12">
      <c r="A3" s="150" t="str">
        <f ca="1">IF(D3="","",OnRoadRetrofit!AC3)</f>
        <v/>
      </c>
      <c r="B3" s="25" t="str">
        <f ca="1">IF(D3="","",OnRoadRetrofit!AD3)</f>
        <v/>
      </c>
      <c r="C3" s="146" t="str">
        <f t="shared" ref="C3:C66" ca="1" si="0">IF(D3="","","Diesel")</f>
        <v/>
      </c>
      <c r="D3" s="25" t="str">
        <f ca="1">IF(OnRoadRetrofit!AE3="","",OnRoadRetrofit!AE3)</f>
        <v/>
      </c>
      <c r="E3" s="25" t="str">
        <f ca="1">IF(D3="","",OnRoadRetrofit!AF3)</f>
        <v/>
      </c>
      <c r="F3" s="147" t="str">
        <f t="shared" ref="F3:F66" ca="1" si="1">IF(D3="","",E3)</f>
        <v/>
      </c>
      <c r="G3" s="148" t="str">
        <f ca="1">IF(D3="","",OnRoadRetrofit!AG3)</f>
        <v/>
      </c>
      <c r="H3" s="25" t="str">
        <f t="shared" ref="H3:H66" ca="1" si="2">IF(D3="","",G3)</f>
        <v/>
      </c>
      <c r="I3" s="137" t="str">
        <f ca="1">IF(D3="","",OnRoadRetrofit!AH3)</f>
        <v/>
      </c>
      <c r="J3" s="137" t="str">
        <f ca="1">IF(D3="","",OnRoadRetrofit!AI3)</f>
        <v/>
      </c>
    </row>
    <row r="4" spans="1:12">
      <c r="A4" s="150" t="str">
        <f ca="1">IF(D4="","",OnRoadRetrofit!AC4)</f>
        <v/>
      </c>
      <c r="B4" s="25" t="str">
        <f ca="1">IF(D4="","",OnRoadRetrofit!AD4)</f>
        <v/>
      </c>
      <c r="C4" s="146" t="str">
        <f t="shared" ca="1" si="0"/>
        <v/>
      </c>
      <c r="D4" s="25" t="str">
        <f ca="1">IF(OnRoadRetrofit!AE4="","",OnRoadRetrofit!AE4)</f>
        <v/>
      </c>
      <c r="E4" s="25" t="str">
        <f ca="1">IF(D4="","",OnRoadRetrofit!AF4)</f>
        <v/>
      </c>
      <c r="F4" s="147" t="str">
        <f t="shared" ca="1" si="1"/>
        <v/>
      </c>
      <c r="G4" s="148" t="str">
        <f ca="1">IF(D4="","",OnRoadRetrofit!AG4)</f>
        <v/>
      </c>
      <c r="H4" s="25" t="str">
        <f t="shared" ca="1" si="2"/>
        <v/>
      </c>
      <c r="I4" s="137" t="str">
        <f ca="1">IF(D4="","",OnRoadRetrofit!AH4)</f>
        <v/>
      </c>
      <c r="J4" s="137" t="str">
        <f ca="1">IF(D4="","",OnRoadRetrofit!AI4)</f>
        <v/>
      </c>
    </row>
    <row r="5" spans="1:12">
      <c r="A5" s="150" t="str">
        <f ca="1">IF(D5="","",OnRoadRetrofit!AC5)</f>
        <v/>
      </c>
      <c r="B5" s="25" t="str">
        <f ca="1">IF(D5="","",OnRoadRetrofit!AD5)</f>
        <v/>
      </c>
      <c r="C5" s="146" t="str">
        <f t="shared" ca="1" si="0"/>
        <v/>
      </c>
      <c r="D5" s="25" t="str">
        <f ca="1">IF(OnRoadRetrofit!AE5="","",OnRoadRetrofit!AE5)</f>
        <v/>
      </c>
      <c r="E5" s="25" t="str">
        <f ca="1">IF(D5="","",OnRoadRetrofit!AF5)</f>
        <v/>
      </c>
      <c r="F5" s="147" t="str">
        <f t="shared" ca="1" si="1"/>
        <v/>
      </c>
      <c r="G5" s="148" t="str">
        <f ca="1">IF(D5="","",OnRoadRetrofit!AG5)</f>
        <v/>
      </c>
      <c r="H5" s="25" t="str">
        <f t="shared" ca="1" si="2"/>
        <v/>
      </c>
      <c r="I5" s="137" t="str">
        <f ca="1">IF(D5="","",OnRoadRetrofit!AH5)</f>
        <v/>
      </c>
      <c r="J5" s="137" t="str">
        <f ca="1">IF(D5="","",OnRoadRetrofit!AI5)</f>
        <v/>
      </c>
    </row>
    <row r="6" spans="1:12">
      <c r="A6" s="150" t="str">
        <f ca="1">IF(D6="","",OnRoadRetrofit!AC6)</f>
        <v/>
      </c>
      <c r="B6" s="25" t="str">
        <f ca="1">IF(D6="","",OnRoadRetrofit!AD6)</f>
        <v/>
      </c>
      <c r="C6" s="146" t="str">
        <f t="shared" ca="1" si="0"/>
        <v/>
      </c>
      <c r="D6" s="25" t="str">
        <f ca="1">IF(OnRoadRetrofit!AE6="","",OnRoadRetrofit!AE6)</f>
        <v/>
      </c>
      <c r="E6" s="25" t="str">
        <f ca="1">IF(D6="","",OnRoadRetrofit!AF6)</f>
        <v/>
      </c>
      <c r="F6" s="147" t="str">
        <f t="shared" ca="1" si="1"/>
        <v/>
      </c>
      <c r="G6" s="148" t="str">
        <f ca="1">IF(D6="","",OnRoadRetrofit!AG6)</f>
        <v/>
      </c>
      <c r="H6" s="25" t="str">
        <f t="shared" ca="1" si="2"/>
        <v/>
      </c>
      <c r="I6" s="137" t="str">
        <f ca="1">IF(D6="","",OnRoadRetrofit!AH6)</f>
        <v/>
      </c>
      <c r="J6" s="137" t="str">
        <f ca="1">IF(D6="","",OnRoadRetrofit!AI6)</f>
        <v/>
      </c>
    </row>
    <row r="7" spans="1:12">
      <c r="A7" s="150" t="str">
        <f ca="1">IF(D7="","",OnRoadRetrofit!AC7)</f>
        <v/>
      </c>
      <c r="B7" s="25" t="str">
        <f ca="1">IF(D7="","",OnRoadRetrofit!AD7)</f>
        <v/>
      </c>
      <c r="C7" s="146" t="str">
        <f t="shared" ca="1" si="0"/>
        <v/>
      </c>
      <c r="D7" s="25" t="str">
        <f ca="1">IF(OnRoadRetrofit!AE7="","",OnRoadRetrofit!AE7)</f>
        <v/>
      </c>
      <c r="E7" s="25" t="str">
        <f ca="1">IF(D7="","",OnRoadRetrofit!AF7)</f>
        <v/>
      </c>
      <c r="F7" s="147" t="str">
        <f t="shared" ca="1" si="1"/>
        <v/>
      </c>
      <c r="G7" s="148" t="str">
        <f ca="1">IF(D7="","",OnRoadRetrofit!AG7)</f>
        <v/>
      </c>
      <c r="H7" s="25" t="str">
        <f t="shared" ca="1" si="2"/>
        <v/>
      </c>
      <c r="I7" s="137" t="str">
        <f ca="1">IF(D7="","",OnRoadRetrofit!AH7)</f>
        <v/>
      </c>
      <c r="J7" s="137" t="str">
        <f ca="1">IF(D7="","",OnRoadRetrofit!AI7)</f>
        <v/>
      </c>
    </row>
    <row r="8" spans="1:12">
      <c r="A8" s="150" t="str">
        <f ca="1">IF(D8="","",OnRoadRetrofit!AC8)</f>
        <v/>
      </c>
      <c r="B8" s="25" t="str">
        <f ca="1">IF(D8="","",OnRoadRetrofit!AD8)</f>
        <v/>
      </c>
      <c r="C8" s="146" t="str">
        <f t="shared" ca="1" si="0"/>
        <v/>
      </c>
      <c r="D8" s="25" t="str">
        <f ca="1">IF(OnRoadRetrofit!AE8="","",OnRoadRetrofit!AE8)</f>
        <v/>
      </c>
      <c r="E8" s="25" t="str">
        <f ca="1">IF(D8="","",OnRoadRetrofit!AF8)</f>
        <v/>
      </c>
      <c r="F8" s="147" t="str">
        <f t="shared" ca="1" si="1"/>
        <v/>
      </c>
      <c r="G8" s="148" t="str">
        <f ca="1">IF(D8="","",OnRoadRetrofit!AG8)</f>
        <v/>
      </c>
      <c r="H8" s="25" t="str">
        <f t="shared" ca="1" si="2"/>
        <v/>
      </c>
      <c r="I8" s="137" t="str">
        <f ca="1">IF(D8="","",OnRoadRetrofit!AH8)</f>
        <v/>
      </c>
      <c r="J8" s="137" t="str">
        <f ca="1">IF(D8="","",OnRoadRetrofit!AI8)</f>
        <v/>
      </c>
    </row>
    <row r="9" spans="1:12">
      <c r="A9" s="150" t="str">
        <f ca="1">IF(D9="","",OnRoadRetrofit!AC9)</f>
        <v/>
      </c>
      <c r="B9" s="25" t="str">
        <f ca="1">IF(D9="","",OnRoadRetrofit!AD9)</f>
        <v/>
      </c>
      <c r="C9" s="146" t="str">
        <f t="shared" ca="1" si="0"/>
        <v/>
      </c>
      <c r="D9" s="25" t="str">
        <f ca="1">IF(OnRoadRetrofit!AE9="","",OnRoadRetrofit!AE9)</f>
        <v/>
      </c>
      <c r="E9" s="25" t="str">
        <f ca="1">IF(D9="","",OnRoadRetrofit!AF9)</f>
        <v/>
      </c>
      <c r="F9" s="147" t="str">
        <f t="shared" ca="1" si="1"/>
        <v/>
      </c>
      <c r="G9" s="148" t="str">
        <f ca="1">IF(D9="","",OnRoadRetrofit!AG9)</f>
        <v/>
      </c>
      <c r="H9" s="25" t="str">
        <f t="shared" ca="1" si="2"/>
        <v/>
      </c>
      <c r="I9" s="137" t="str">
        <f ca="1">IF(D9="","",OnRoadRetrofit!AH9)</f>
        <v/>
      </c>
      <c r="J9" s="137" t="str">
        <f ca="1">IF(D9="","",OnRoadRetrofit!AI9)</f>
        <v/>
      </c>
    </row>
    <row r="10" spans="1:12">
      <c r="A10" s="150" t="str">
        <f ca="1">IF(D10="","",OnRoadRetrofit!AC10)</f>
        <v/>
      </c>
      <c r="B10" s="25" t="str">
        <f ca="1">IF(D10="","",OnRoadRetrofit!AD10)</f>
        <v/>
      </c>
      <c r="C10" s="146" t="str">
        <f t="shared" ca="1" si="0"/>
        <v/>
      </c>
      <c r="D10" s="25" t="str">
        <f ca="1">IF(OnRoadRetrofit!AE10="","",OnRoadRetrofit!AE10)</f>
        <v/>
      </c>
      <c r="E10" s="25" t="str">
        <f ca="1">IF(D10="","",OnRoadRetrofit!AF10)</f>
        <v/>
      </c>
      <c r="F10" s="147" t="str">
        <f t="shared" ca="1" si="1"/>
        <v/>
      </c>
      <c r="G10" s="148" t="str">
        <f ca="1">IF(D10="","",OnRoadRetrofit!AG10)</f>
        <v/>
      </c>
      <c r="H10" s="25" t="str">
        <f t="shared" ca="1" si="2"/>
        <v/>
      </c>
      <c r="I10" s="137" t="str">
        <f ca="1">IF(D10="","",OnRoadRetrofit!AH10)</f>
        <v/>
      </c>
      <c r="J10" s="137" t="str">
        <f ca="1">IF(D10="","",OnRoadRetrofit!AI10)</f>
        <v/>
      </c>
    </row>
    <row r="11" spans="1:12">
      <c r="A11" s="150" t="str">
        <f ca="1">IF(D11="","",OnRoadRetrofit!AC11)</f>
        <v/>
      </c>
      <c r="B11" s="25" t="str">
        <f ca="1">IF(D11="","",OnRoadRetrofit!AD11)</f>
        <v/>
      </c>
      <c r="C11" s="146" t="str">
        <f t="shared" ca="1" si="0"/>
        <v/>
      </c>
      <c r="D11" s="25" t="str">
        <f ca="1">IF(OnRoadRetrofit!AE11="","",OnRoadRetrofit!AE11)</f>
        <v/>
      </c>
      <c r="E11" s="25" t="str">
        <f ca="1">IF(D11="","",OnRoadRetrofit!AF11)</f>
        <v/>
      </c>
      <c r="F11" s="147" t="str">
        <f t="shared" ca="1" si="1"/>
        <v/>
      </c>
      <c r="G11" s="148" t="str">
        <f ca="1">IF(D11="","",OnRoadRetrofit!AG11)</f>
        <v/>
      </c>
      <c r="H11" s="25" t="str">
        <f t="shared" ca="1" si="2"/>
        <v/>
      </c>
      <c r="I11" s="137" t="str">
        <f ca="1">IF(D11="","",OnRoadRetrofit!AH11)</f>
        <v/>
      </c>
      <c r="J11" s="137" t="str">
        <f ca="1">IF(D11="","",OnRoadRetrofit!AI11)</f>
        <v/>
      </c>
    </row>
    <row r="12" spans="1:12">
      <c r="A12" s="150" t="str">
        <f ca="1">IF(D12="","",OnRoadRetrofit!AC12)</f>
        <v/>
      </c>
      <c r="B12" s="25" t="str">
        <f ca="1">IF(D12="","",OnRoadRetrofit!AD12)</f>
        <v/>
      </c>
      <c r="C12" s="146" t="str">
        <f t="shared" ca="1" si="0"/>
        <v/>
      </c>
      <c r="D12" s="25" t="str">
        <f ca="1">IF(OnRoadRetrofit!AE12="","",OnRoadRetrofit!AE12)</f>
        <v/>
      </c>
      <c r="E12" s="25" t="str">
        <f ca="1">IF(D12="","",OnRoadRetrofit!AF12)</f>
        <v/>
      </c>
      <c r="F12" s="147" t="str">
        <f t="shared" ca="1" si="1"/>
        <v/>
      </c>
      <c r="G12" s="148" t="str">
        <f ca="1">IF(D12="","",OnRoadRetrofit!AG12)</f>
        <v/>
      </c>
      <c r="H12" s="25" t="str">
        <f t="shared" ca="1" si="2"/>
        <v/>
      </c>
      <c r="I12" s="137" t="str">
        <f ca="1">IF(D12="","",OnRoadRetrofit!AH12)</f>
        <v/>
      </c>
      <c r="J12" s="137" t="str">
        <f ca="1">IF(D12="","",OnRoadRetrofit!AI12)</f>
        <v/>
      </c>
    </row>
    <row r="13" spans="1:12">
      <c r="A13" s="150" t="str">
        <f ca="1">IF(D13="","",OnRoadRetrofit!AC13)</f>
        <v/>
      </c>
      <c r="B13" s="25" t="str">
        <f ca="1">IF(D13="","",OnRoadRetrofit!AD13)</f>
        <v/>
      </c>
      <c r="C13" s="146" t="str">
        <f t="shared" ca="1" si="0"/>
        <v/>
      </c>
      <c r="D13" s="25" t="str">
        <f ca="1">IF(OnRoadRetrofit!AE13="","",OnRoadRetrofit!AE13)</f>
        <v/>
      </c>
      <c r="E13" s="25" t="str">
        <f ca="1">IF(D13="","",OnRoadRetrofit!AF13)</f>
        <v/>
      </c>
      <c r="F13" s="147" t="str">
        <f t="shared" ca="1" si="1"/>
        <v/>
      </c>
      <c r="G13" s="148" t="str">
        <f ca="1">IF(D13="","",OnRoadRetrofit!AG13)</f>
        <v/>
      </c>
      <c r="H13" s="25" t="str">
        <f t="shared" ca="1" si="2"/>
        <v/>
      </c>
      <c r="I13" s="137" t="str">
        <f ca="1">IF(D13="","",OnRoadRetrofit!AH13)</f>
        <v/>
      </c>
      <c r="J13" s="137" t="str">
        <f ca="1">IF(D13="","",OnRoadRetrofit!AI13)</f>
        <v/>
      </c>
    </row>
    <row r="14" spans="1:12">
      <c r="A14" s="150" t="str">
        <f ca="1">IF(D14="","",OnRoadRetrofit!AC14)</f>
        <v/>
      </c>
      <c r="B14" s="25" t="str">
        <f ca="1">IF(D14="","",OnRoadRetrofit!AD14)</f>
        <v/>
      </c>
      <c r="C14" s="146" t="str">
        <f t="shared" ca="1" si="0"/>
        <v/>
      </c>
      <c r="D14" s="25" t="str">
        <f ca="1">IF(OnRoadRetrofit!AE14="","",OnRoadRetrofit!AE14)</f>
        <v/>
      </c>
      <c r="E14" s="25" t="str">
        <f ca="1">IF(D14="","",OnRoadRetrofit!AF14)</f>
        <v/>
      </c>
      <c r="F14" s="147" t="str">
        <f t="shared" ca="1" si="1"/>
        <v/>
      </c>
      <c r="G14" s="148" t="str">
        <f ca="1">IF(D14="","",OnRoadRetrofit!AG14)</f>
        <v/>
      </c>
      <c r="H14" s="25" t="str">
        <f t="shared" ca="1" si="2"/>
        <v/>
      </c>
      <c r="I14" s="137" t="str">
        <f ca="1">IF(D14="","",OnRoadRetrofit!AH14)</f>
        <v/>
      </c>
      <c r="J14" s="137" t="str">
        <f ca="1">IF(D14="","",OnRoadRetrofit!AI14)</f>
        <v/>
      </c>
    </row>
    <row r="15" spans="1:12">
      <c r="A15" s="150" t="str">
        <f ca="1">IF(D15="","",OnRoadRetrofit!AC15)</f>
        <v/>
      </c>
      <c r="B15" s="25" t="str">
        <f ca="1">IF(D15="","",OnRoadRetrofit!AD15)</f>
        <v/>
      </c>
      <c r="C15" s="146" t="str">
        <f t="shared" ca="1" si="0"/>
        <v/>
      </c>
      <c r="D15" s="25" t="str">
        <f ca="1">IF(OnRoadRetrofit!AE15="","",OnRoadRetrofit!AE15)</f>
        <v/>
      </c>
      <c r="E15" s="25" t="str">
        <f ca="1">IF(D15="","",OnRoadRetrofit!AF15)</f>
        <v/>
      </c>
      <c r="F15" s="147" t="str">
        <f t="shared" ca="1" si="1"/>
        <v/>
      </c>
      <c r="G15" s="148" t="str">
        <f ca="1">IF(D15="","",OnRoadRetrofit!AG15)</f>
        <v/>
      </c>
      <c r="H15" s="25" t="str">
        <f t="shared" ca="1" si="2"/>
        <v/>
      </c>
      <c r="I15" s="137" t="str">
        <f ca="1">IF(D15="","",OnRoadRetrofit!AH15)</f>
        <v/>
      </c>
      <c r="J15" s="137" t="str">
        <f ca="1">IF(D15="","",OnRoadRetrofit!AI15)</f>
        <v/>
      </c>
    </row>
    <row r="16" spans="1:12">
      <c r="A16" s="150" t="str">
        <f ca="1">IF(D16="","",OnRoadRetrofit!AC16)</f>
        <v/>
      </c>
      <c r="B16" s="25" t="str">
        <f ca="1">IF(D16="","",OnRoadRetrofit!AD16)</f>
        <v/>
      </c>
      <c r="C16" s="146" t="str">
        <f t="shared" ca="1" si="0"/>
        <v/>
      </c>
      <c r="D16" s="25" t="str">
        <f ca="1">IF(OnRoadRetrofit!AE16="","",OnRoadRetrofit!AE16)</f>
        <v/>
      </c>
      <c r="E16" s="25" t="str">
        <f ca="1">IF(D16="","",OnRoadRetrofit!AF16)</f>
        <v/>
      </c>
      <c r="F16" s="147" t="str">
        <f t="shared" ca="1" si="1"/>
        <v/>
      </c>
      <c r="G16" s="148" t="str">
        <f ca="1">IF(D16="","",OnRoadRetrofit!AG16)</f>
        <v/>
      </c>
      <c r="H16" s="25" t="str">
        <f t="shared" ca="1" si="2"/>
        <v/>
      </c>
      <c r="I16" s="137" t="str">
        <f ca="1">IF(D16="","",OnRoadRetrofit!AH16)</f>
        <v/>
      </c>
      <c r="J16" s="137" t="str">
        <f ca="1">IF(D16="","",OnRoadRetrofit!AI16)</f>
        <v/>
      </c>
    </row>
    <row r="17" spans="1:10">
      <c r="A17" s="150" t="str">
        <f ca="1">IF(D17="","",OnRoadRetrofit!AC17)</f>
        <v/>
      </c>
      <c r="B17" s="25" t="str">
        <f ca="1">IF(D17="","",OnRoadRetrofit!AD17)</f>
        <v/>
      </c>
      <c r="C17" s="146" t="str">
        <f t="shared" ca="1" si="0"/>
        <v/>
      </c>
      <c r="D17" s="25" t="str">
        <f ca="1">IF(OnRoadRetrofit!AE17="","",OnRoadRetrofit!AE17)</f>
        <v/>
      </c>
      <c r="E17" s="25" t="str">
        <f ca="1">IF(D17="","",OnRoadRetrofit!AF17)</f>
        <v/>
      </c>
      <c r="F17" s="147" t="str">
        <f t="shared" ca="1" si="1"/>
        <v/>
      </c>
      <c r="G17" s="148" t="str">
        <f ca="1">IF(D17="","",OnRoadRetrofit!AG17)</f>
        <v/>
      </c>
      <c r="H17" s="25" t="str">
        <f t="shared" ca="1" si="2"/>
        <v/>
      </c>
      <c r="I17" s="137" t="str">
        <f ca="1">IF(D17="","",OnRoadRetrofit!AH17)</f>
        <v/>
      </c>
      <c r="J17" s="137" t="str">
        <f ca="1">IF(D17="","",OnRoadRetrofit!AI17)</f>
        <v/>
      </c>
    </row>
    <row r="18" spans="1:10">
      <c r="A18" s="150" t="str">
        <f ca="1">IF(D18="","",OnRoadRetrofit!AC18)</f>
        <v/>
      </c>
      <c r="B18" s="25" t="str">
        <f ca="1">IF(D18="","",OnRoadRetrofit!AD18)</f>
        <v/>
      </c>
      <c r="C18" s="146" t="str">
        <f t="shared" ca="1" si="0"/>
        <v/>
      </c>
      <c r="D18" s="25" t="str">
        <f ca="1">IF(OnRoadRetrofit!AE18="","",OnRoadRetrofit!AE18)</f>
        <v/>
      </c>
      <c r="E18" s="25" t="str">
        <f ca="1">IF(D18="","",OnRoadRetrofit!AF18)</f>
        <v/>
      </c>
      <c r="F18" s="147" t="str">
        <f t="shared" ca="1" si="1"/>
        <v/>
      </c>
      <c r="G18" s="148" t="str">
        <f ca="1">IF(D18="","",OnRoadRetrofit!AG18)</f>
        <v/>
      </c>
      <c r="H18" s="25" t="str">
        <f t="shared" ca="1" si="2"/>
        <v/>
      </c>
      <c r="I18" s="137" t="str">
        <f ca="1">IF(D18="","",OnRoadRetrofit!AH18)</f>
        <v/>
      </c>
      <c r="J18" s="137" t="str">
        <f ca="1">IF(D18="","",OnRoadRetrofit!AI18)</f>
        <v/>
      </c>
    </row>
    <row r="19" spans="1:10">
      <c r="A19" s="150" t="str">
        <f ca="1">IF(D19="","",OnRoadRetrofit!AC19)</f>
        <v/>
      </c>
      <c r="B19" s="25" t="str">
        <f ca="1">IF(D19="","",OnRoadRetrofit!AD19)</f>
        <v/>
      </c>
      <c r="C19" s="146" t="str">
        <f t="shared" ca="1" si="0"/>
        <v/>
      </c>
      <c r="D19" s="25" t="str">
        <f ca="1">IF(OnRoadRetrofit!AE19="","",OnRoadRetrofit!AE19)</f>
        <v/>
      </c>
      <c r="E19" s="25" t="str">
        <f ca="1">IF(D19="","",OnRoadRetrofit!AF19)</f>
        <v/>
      </c>
      <c r="F19" s="147" t="str">
        <f t="shared" ca="1" si="1"/>
        <v/>
      </c>
      <c r="G19" s="148" t="str">
        <f ca="1">IF(D19="","",OnRoadRetrofit!AG19)</f>
        <v/>
      </c>
      <c r="H19" s="25" t="str">
        <f t="shared" ca="1" si="2"/>
        <v/>
      </c>
      <c r="I19" s="137" t="str">
        <f ca="1">IF(D19="","",OnRoadRetrofit!AH19)</f>
        <v/>
      </c>
      <c r="J19" s="137" t="str">
        <f ca="1">IF(D19="","",OnRoadRetrofit!AI19)</f>
        <v/>
      </c>
    </row>
    <row r="20" spans="1:10">
      <c r="A20" s="150" t="str">
        <f ca="1">IF(D20="","",OnRoadRetrofit!AC20)</f>
        <v/>
      </c>
      <c r="B20" s="25" t="str">
        <f ca="1">IF(D20="","",OnRoadRetrofit!AD20)</f>
        <v/>
      </c>
      <c r="C20" s="146" t="str">
        <f t="shared" ca="1" si="0"/>
        <v/>
      </c>
      <c r="D20" s="25" t="str">
        <f ca="1">IF(OnRoadRetrofit!AE20="","",OnRoadRetrofit!AE20)</f>
        <v/>
      </c>
      <c r="E20" s="25" t="str">
        <f ca="1">IF(D20="","",OnRoadRetrofit!AF20)</f>
        <v/>
      </c>
      <c r="F20" s="147" t="str">
        <f t="shared" ca="1" si="1"/>
        <v/>
      </c>
      <c r="G20" s="148" t="str">
        <f ca="1">IF(D20="","",OnRoadRetrofit!AG20)</f>
        <v/>
      </c>
      <c r="H20" s="25" t="str">
        <f t="shared" ca="1" si="2"/>
        <v/>
      </c>
      <c r="I20" s="137" t="str">
        <f ca="1">IF(D20="","",OnRoadRetrofit!AH20)</f>
        <v/>
      </c>
      <c r="J20" s="137" t="str">
        <f ca="1">IF(D20="","",OnRoadRetrofit!AI20)</f>
        <v/>
      </c>
    </row>
    <row r="21" spans="1:10">
      <c r="A21" s="150" t="str">
        <f ca="1">IF(D21="","",OnRoadRetrofit!AC21)</f>
        <v/>
      </c>
      <c r="B21" s="25" t="str">
        <f ca="1">IF(D21="","",OnRoadRetrofit!AD21)</f>
        <v/>
      </c>
      <c r="C21" s="146" t="str">
        <f t="shared" ca="1" si="0"/>
        <v/>
      </c>
      <c r="D21" s="25" t="str">
        <f ca="1">IF(OnRoadRetrofit!AE21="","",OnRoadRetrofit!AE21)</f>
        <v/>
      </c>
      <c r="E21" s="25" t="str">
        <f ca="1">IF(D21="","",OnRoadRetrofit!AF21)</f>
        <v/>
      </c>
      <c r="F21" s="147" t="str">
        <f t="shared" ca="1" si="1"/>
        <v/>
      </c>
      <c r="G21" s="148" t="str">
        <f ca="1">IF(D21="","",OnRoadRetrofit!AG21)</f>
        <v/>
      </c>
      <c r="H21" s="25" t="str">
        <f t="shared" ca="1" si="2"/>
        <v/>
      </c>
      <c r="I21" s="137" t="str">
        <f ca="1">IF(D21="","",OnRoadRetrofit!AH21)</f>
        <v/>
      </c>
      <c r="J21" s="137" t="str">
        <f ca="1">IF(D21="","",OnRoadRetrofit!AI21)</f>
        <v/>
      </c>
    </row>
    <row r="22" spans="1:10">
      <c r="A22" s="150" t="str">
        <f ca="1">IF(D22="","",OnRoadRetrofit!AC22)</f>
        <v/>
      </c>
      <c r="B22" s="25" t="str">
        <f ca="1">IF(D22="","",OnRoadRetrofit!AD22)</f>
        <v/>
      </c>
      <c r="C22" s="146" t="str">
        <f t="shared" ca="1" si="0"/>
        <v/>
      </c>
      <c r="D22" s="25" t="str">
        <f ca="1">IF(OnRoadRetrofit!AE22="","",OnRoadRetrofit!AE22)</f>
        <v/>
      </c>
      <c r="E22" s="25" t="str">
        <f ca="1">IF(D22="","",OnRoadRetrofit!AF22)</f>
        <v/>
      </c>
      <c r="F22" s="147" t="str">
        <f t="shared" ca="1" si="1"/>
        <v/>
      </c>
      <c r="G22" s="148" t="str">
        <f ca="1">IF(D22="","",OnRoadRetrofit!AG22)</f>
        <v/>
      </c>
      <c r="H22" s="25" t="str">
        <f t="shared" ca="1" si="2"/>
        <v/>
      </c>
      <c r="I22" s="137" t="str">
        <f ca="1">IF(D22="","",OnRoadRetrofit!AH22)</f>
        <v/>
      </c>
      <c r="J22" s="137" t="str">
        <f ca="1">IF(D22="","",OnRoadRetrofit!AI22)</f>
        <v/>
      </c>
    </row>
    <row r="23" spans="1:10">
      <c r="A23" s="150" t="str">
        <f ca="1">IF(D23="","",OnRoadRetrofit!AC23)</f>
        <v/>
      </c>
      <c r="B23" s="25" t="str">
        <f ca="1">IF(D23="","",OnRoadRetrofit!AD23)</f>
        <v/>
      </c>
      <c r="C23" s="146" t="str">
        <f t="shared" ca="1" si="0"/>
        <v/>
      </c>
      <c r="D23" s="25" t="str">
        <f ca="1">IF(OnRoadRetrofit!AE23="","",OnRoadRetrofit!AE23)</f>
        <v/>
      </c>
      <c r="E23" s="25" t="str">
        <f ca="1">IF(D23="","",OnRoadRetrofit!AF23)</f>
        <v/>
      </c>
      <c r="F23" s="147" t="str">
        <f t="shared" ca="1" si="1"/>
        <v/>
      </c>
      <c r="G23" s="148" t="str">
        <f ca="1">IF(D23="","",OnRoadRetrofit!AG23)</f>
        <v/>
      </c>
      <c r="H23" s="25" t="str">
        <f t="shared" ca="1" si="2"/>
        <v/>
      </c>
      <c r="I23" s="137" t="str">
        <f ca="1">IF(D23="","",OnRoadRetrofit!AH23)</f>
        <v/>
      </c>
      <c r="J23" s="137" t="str">
        <f ca="1">IF(D23="","",OnRoadRetrofit!AI23)</f>
        <v/>
      </c>
    </row>
    <row r="24" spans="1:10">
      <c r="A24" s="150" t="str">
        <f ca="1">IF(D24="","",OnRoadRetrofit!AC24)</f>
        <v/>
      </c>
      <c r="B24" s="25" t="str">
        <f ca="1">IF(D24="","",OnRoadRetrofit!AD24)</f>
        <v/>
      </c>
      <c r="C24" s="146" t="str">
        <f t="shared" ca="1" si="0"/>
        <v/>
      </c>
      <c r="D24" s="25" t="str">
        <f ca="1">IF(OnRoadRetrofit!AE24="","",OnRoadRetrofit!AE24)</f>
        <v/>
      </c>
      <c r="E24" s="25" t="str">
        <f ca="1">IF(D24="","",OnRoadRetrofit!AF24)</f>
        <v/>
      </c>
      <c r="F24" s="147" t="str">
        <f t="shared" ca="1" si="1"/>
        <v/>
      </c>
      <c r="G24" s="148" t="str">
        <f ca="1">IF(D24="","",OnRoadRetrofit!AG24)</f>
        <v/>
      </c>
      <c r="H24" s="25" t="str">
        <f t="shared" ca="1" si="2"/>
        <v/>
      </c>
      <c r="I24" s="137" t="str">
        <f ca="1">IF(D24="","",OnRoadRetrofit!AH24)</f>
        <v/>
      </c>
      <c r="J24" s="137" t="str">
        <f ca="1">IF(D24="","",OnRoadRetrofit!AI24)</f>
        <v/>
      </c>
    </row>
    <row r="25" spans="1:10">
      <c r="A25" s="150" t="str">
        <f ca="1">IF(D25="","",OnRoadRetrofit!AC25)</f>
        <v/>
      </c>
      <c r="B25" s="25" t="str">
        <f ca="1">IF(D25="","",OnRoadRetrofit!AD25)</f>
        <v/>
      </c>
      <c r="C25" s="146" t="str">
        <f t="shared" ca="1" si="0"/>
        <v/>
      </c>
      <c r="D25" s="25" t="str">
        <f ca="1">IF(OnRoadRetrofit!AE25="","",OnRoadRetrofit!AE25)</f>
        <v/>
      </c>
      <c r="E25" s="25" t="str">
        <f ca="1">IF(D25="","",OnRoadRetrofit!AF25)</f>
        <v/>
      </c>
      <c r="F25" s="147" t="str">
        <f t="shared" ca="1" si="1"/>
        <v/>
      </c>
      <c r="G25" s="148" t="str">
        <f ca="1">IF(D25="","",OnRoadRetrofit!AG25)</f>
        <v/>
      </c>
      <c r="H25" s="25" t="str">
        <f t="shared" ca="1" si="2"/>
        <v/>
      </c>
      <c r="I25" s="137" t="str">
        <f ca="1">IF(D25="","",OnRoadRetrofit!AH25)</f>
        <v/>
      </c>
      <c r="J25" s="137" t="str">
        <f ca="1">IF(D25="","",OnRoadRetrofit!AI25)</f>
        <v/>
      </c>
    </row>
    <row r="26" spans="1:10">
      <c r="A26" s="150" t="str">
        <f ca="1">IF(D26="","",OnRoadRetrofit!AC26)</f>
        <v/>
      </c>
      <c r="B26" s="25" t="str">
        <f ca="1">IF(D26="","",OnRoadRetrofit!AD26)</f>
        <v/>
      </c>
      <c r="C26" s="146" t="str">
        <f t="shared" ca="1" si="0"/>
        <v/>
      </c>
      <c r="D26" s="25" t="str">
        <f ca="1">IF(OnRoadRetrofit!AE26="","",OnRoadRetrofit!AE26)</f>
        <v/>
      </c>
      <c r="E26" s="25" t="str">
        <f ca="1">IF(D26="","",OnRoadRetrofit!AF26)</f>
        <v/>
      </c>
      <c r="F26" s="147" t="str">
        <f t="shared" ca="1" si="1"/>
        <v/>
      </c>
      <c r="G26" s="148" t="str">
        <f ca="1">IF(D26="","",OnRoadRetrofit!AG26)</f>
        <v/>
      </c>
      <c r="H26" s="25" t="str">
        <f t="shared" ca="1" si="2"/>
        <v/>
      </c>
      <c r="I26" s="137" t="str">
        <f ca="1">IF(D26="","",OnRoadRetrofit!AH26)</f>
        <v/>
      </c>
      <c r="J26" s="137" t="str">
        <f ca="1">IF(D26="","",OnRoadRetrofit!AI26)</f>
        <v/>
      </c>
    </row>
    <row r="27" spans="1:10">
      <c r="A27" s="150" t="str">
        <f ca="1">IF(D27="","",OnRoadRetrofit!AC27)</f>
        <v/>
      </c>
      <c r="B27" s="25" t="str">
        <f ca="1">IF(D27="","",OnRoadRetrofit!AD27)</f>
        <v/>
      </c>
      <c r="C27" s="146" t="str">
        <f t="shared" ca="1" si="0"/>
        <v/>
      </c>
      <c r="D27" s="25" t="str">
        <f ca="1">IF(OnRoadRetrofit!AE27="","",OnRoadRetrofit!AE27)</f>
        <v/>
      </c>
      <c r="E27" s="25" t="str">
        <f ca="1">IF(D27="","",OnRoadRetrofit!AF27)</f>
        <v/>
      </c>
      <c r="F27" s="147" t="str">
        <f t="shared" ca="1" si="1"/>
        <v/>
      </c>
      <c r="G27" s="148" t="str">
        <f ca="1">IF(D27="","",OnRoadRetrofit!AG27)</f>
        <v/>
      </c>
      <c r="H27" s="25" t="str">
        <f t="shared" ca="1" si="2"/>
        <v/>
      </c>
      <c r="I27" s="137" t="str">
        <f ca="1">IF(D27="","",OnRoadRetrofit!AH27)</f>
        <v/>
      </c>
      <c r="J27" s="137" t="str">
        <f ca="1">IF(D27="","",OnRoadRetrofit!AI27)</f>
        <v/>
      </c>
    </row>
    <row r="28" spans="1:10">
      <c r="A28" s="150" t="str">
        <f ca="1">IF(D28="","",OnRoadRetrofit!AC28)</f>
        <v/>
      </c>
      <c r="B28" s="25" t="str">
        <f ca="1">IF(D28="","",OnRoadRetrofit!AD28)</f>
        <v/>
      </c>
      <c r="C28" s="146" t="str">
        <f t="shared" ca="1" si="0"/>
        <v/>
      </c>
      <c r="D28" s="25" t="str">
        <f ca="1">IF(OnRoadRetrofit!AE28="","",OnRoadRetrofit!AE28)</f>
        <v/>
      </c>
      <c r="E28" s="25" t="str">
        <f ca="1">IF(D28="","",OnRoadRetrofit!AF28)</f>
        <v/>
      </c>
      <c r="F28" s="147" t="str">
        <f t="shared" ca="1" si="1"/>
        <v/>
      </c>
      <c r="G28" s="148" t="str">
        <f ca="1">IF(D28="","",OnRoadRetrofit!AG28)</f>
        <v/>
      </c>
      <c r="H28" s="25" t="str">
        <f t="shared" ca="1" si="2"/>
        <v/>
      </c>
      <c r="I28" s="137" t="str">
        <f ca="1">IF(D28="","",OnRoadRetrofit!AH28)</f>
        <v/>
      </c>
      <c r="J28" s="137" t="str">
        <f ca="1">IF(D28="","",OnRoadRetrofit!AI28)</f>
        <v/>
      </c>
    </row>
    <row r="29" spans="1:10">
      <c r="A29" s="150" t="str">
        <f ca="1">IF(D29="","",OnRoadRetrofit!AC29)</f>
        <v/>
      </c>
      <c r="B29" s="25" t="str">
        <f ca="1">IF(D29="","",OnRoadRetrofit!AD29)</f>
        <v/>
      </c>
      <c r="C29" s="146" t="str">
        <f t="shared" ca="1" si="0"/>
        <v/>
      </c>
      <c r="D29" s="25" t="str">
        <f ca="1">IF(OnRoadRetrofit!AE29="","",OnRoadRetrofit!AE29)</f>
        <v/>
      </c>
      <c r="E29" s="25" t="str">
        <f ca="1">IF(D29="","",OnRoadRetrofit!AF29)</f>
        <v/>
      </c>
      <c r="F29" s="147" t="str">
        <f t="shared" ca="1" si="1"/>
        <v/>
      </c>
      <c r="G29" s="148" t="str">
        <f ca="1">IF(D29="","",OnRoadRetrofit!AG29)</f>
        <v/>
      </c>
      <c r="H29" s="25" t="str">
        <f t="shared" ca="1" si="2"/>
        <v/>
      </c>
      <c r="I29" s="137" t="str">
        <f ca="1">IF(D29="","",OnRoadRetrofit!AH29)</f>
        <v/>
      </c>
      <c r="J29" s="137" t="str">
        <f ca="1">IF(D29="","",OnRoadRetrofit!AI29)</f>
        <v/>
      </c>
    </row>
    <row r="30" spans="1:10">
      <c r="A30" s="150" t="str">
        <f ca="1">IF(D30="","",OnRoadRetrofit!AC30)</f>
        <v/>
      </c>
      <c r="B30" s="25" t="str">
        <f ca="1">IF(D30="","",OnRoadRetrofit!AD30)</f>
        <v/>
      </c>
      <c r="C30" s="146" t="str">
        <f t="shared" ca="1" si="0"/>
        <v/>
      </c>
      <c r="D30" s="25" t="str">
        <f ca="1">IF(OnRoadRetrofit!AE30="","",OnRoadRetrofit!AE30)</f>
        <v/>
      </c>
      <c r="E30" s="25" t="str">
        <f ca="1">IF(D30="","",OnRoadRetrofit!AF30)</f>
        <v/>
      </c>
      <c r="F30" s="147" t="str">
        <f t="shared" ca="1" si="1"/>
        <v/>
      </c>
      <c r="G30" s="148" t="str">
        <f ca="1">IF(D30="","",OnRoadRetrofit!AG30)</f>
        <v/>
      </c>
      <c r="H30" s="25" t="str">
        <f t="shared" ca="1" si="2"/>
        <v/>
      </c>
      <c r="I30" s="137" t="str">
        <f ca="1">IF(D30="","",OnRoadRetrofit!AH30)</f>
        <v/>
      </c>
      <c r="J30" s="137" t="str">
        <f ca="1">IF(D30="","",OnRoadRetrofit!AI30)</f>
        <v/>
      </c>
    </row>
    <row r="31" spans="1:10">
      <c r="A31" s="150" t="str">
        <f ca="1">IF(D31="","",OnRoadRetrofit!AC31)</f>
        <v/>
      </c>
      <c r="B31" s="25" t="str">
        <f ca="1">IF(D31="","",OnRoadRetrofit!AD31)</f>
        <v/>
      </c>
      <c r="C31" s="146" t="str">
        <f t="shared" ca="1" si="0"/>
        <v/>
      </c>
      <c r="D31" s="25" t="str">
        <f ca="1">IF(OnRoadRetrofit!AE31="","",OnRoadRetrofit!AE31)</f>
        <v/>
      </c>
      <c r="E31" s="25" t="str">
        <f ca="1">IF(D31="","",OnRoadRetrofit!AF31)</f>
        <v/>
      </c>
      <c r="F31" s="147" t="str">
        <f t="shared" ca="1" si="1"/>
        <v/>
      </c>
      <c r="G31" s="148" t="str">
        <f ca="1">IF(D31="","",OnRoadRetrofit!AG31)</f>
        <v/>
      </c>
      <c r="H31" s="25" t="str">
        <f t="shared" ca="1" si="2"/>
        <v/>
      </c>
      <c r="I31" s="137" t="str">
        <f ca="1">IF(D31="","",OnRoadRetrofit!AH31)</f>
        <v/>
      </c>
      <c r="J31" s="137" t="str">
        <f ca="1">IF(D31="","",OnRoadRetrofit!AI31)</f>
        <v/>
      </c>
    </row>
    <row r="32" spans="1:10">
      <c r="A32" s="150" t="str">
        <f ca="1">IF(D32="","",OnRoadRetrofit!AC32)</f>
        <v/>
      </c>
      <c r="B32" s="25" t="str">
        <f ca="1">IF(D32="","",OnRoadRetrofit!AD32)</f>
        <v/>
      </c>
      <c r="C32" s="146" t="str">
        <f t="shared" ca="1" si="0"/>
        <v/>
      </c>
      <c r="D32" s="25" t="str">
        <f ca="1">IF(OnRoadRetrofit!AE32="","",OnRoadRetrofit!AE32)</f>
        <v/>
      </c>
      <c r="E32" s="25" t="str">
        <f ca="1">IF(D32="","",OnRoadRetrofit!AF32)</f>
        <v/>
      </c>
      <c r="F32" s="147" t="str">
        <f t="shared" ca="1" si="1"/>
        <v/>
      </c>
      <c r="G32" s="148" t="str">
        <f ca="1">IF(D32="","",OnRoadRetrofit!AG32)</f>
        <v/>
      </c>
      <c r="H32" s="25" t="str">
        <f t="shared" ca="1" si="2"/>
        <v/>
      </c>
      <c r="I32" s="137" t="str">
        <f ca="1">IF(D32="","",OnRoadRetrofit!AH32)</f>
        <v/>
      </c>
      <c r="J32" s="137" t="str">
        <f ca="1">IF(D32="","",OnRoadRetrofit!AI32)</f>
        <v/>
      </c>
    </row>
    <row r="33" spans="1:10">
      <c r="A33" s="150" t="str">
        <f ca="1">IF(D33="","",OnRoadRetrofit!AC33)</f>
        <v/>
      </c>
      <c r="B33" s="25" t="str">
        <f ca="1">IF(D33="","",OnRoadRetrofit!AD33)</f>
        <v/>
      </c>
      <c r="C33" s="146" t="str">
        <f t="shared" ca="1" si="0"/>
        <v/>
      </c>
      <c r="D33" s="25" t="str">
        <f ca="1">IF(OnRoadRetrofit!AE33="","",OnRoadRetrofit!AE33)</f>
        <v/>
      </c>
      <c r="E33" s="25" t="str">
        <f ca="1">IF(D33="","",OnRoadRetrofit!AF33)</f>
        <v/>
      </c>
      <c r="F33" s="147" t="str">
        <f t="shared" ca="1" si="1"/>
        <v/>
      </c>
      <c r="G33" s="148" t="str">
        <f ca="1">IF(D33="","",OnRoadRetrofit!AG33)</f>
        <v/>
      </c>
      <c r="H33" s="25" t="str">
        <f t="shared" ca="1" si="2"/>
        <v/>
      </c>
      <c r="I33" s="137" t="str">
        <f ca="1">IF(D33="","",OnRoadRetrofit!AH33)</f>
        <v/>
      </c>
      <c r="J33" s="137" t="str">
        <f ca="1">IF(D33="","",OnRoadRetrofit!AI33)</f>
        <v/>
      </c>
    </row>
    <row r="34" spans="1:10">
      <c r="A34" s="150" t="str">
        <f ca="1">IF(D34="","",OnRoadRetrofit!AC34)</f>
        <v/>
      </c>
      <c r="B34" s="25" t="str">
        <f ca="1">IF(D34="","",OnRoadRetrofit!AD34)</f>
        <v/>
      </c>
      <c r="C34" s="146" t="str">
        <f t="shared" ca="1" si="0"/>
        <v/>
      </c>
      <c r="D34" s="25" t="str">
        <f ca="1">IF(OnRoadRetrofit!AE34="","",OnRoadRetrofit!AE34)</f>
        <v/>
      </c>
      <c r="E34" s="25" t="str">
        <f ca="1">IF(D34="","",OnRoadRetrofit!AF34)</f>
        <v/>
      </c>
      <c r="F34" s="147" t="str">
        <f t="shared" ca="1" si="1"/>
        <v/>
      </c>
      <c r="G34" s="148" t="str">
        <f ca="1">IF(D34="","",OnRoadRetrofit!AG34)</f>
        <v/>
      </c>
      <c r="H34" s="25" t="str">
        <f t="shared" ca="1" si="2"/>
        <v/>
      </c>
      <c r="I34" s="137" t="str">
        <f ca="1">IF(D34="","",OnRoadRetrofit!AH34)</f>
        <v/>
      </c>
      <c r="J34" s="137" t="str">
        <f ca="1">IF(D34="","",OnRoadRetrofit!AI34)</f>
        <v/>
      </c>
    </row>
    <row r="35" spans="1:10">
      <c r="A35" s="150" t="str">
        <f ca="1">IF(D35="","",OnRoadRetrofit!AC35)</f>
        <v/>
      </c>
      <c r="B35" s="25" t="str">
        <f ca="1">IF(D35="","",OnRoadRetrofit!AD35)</f>
        <v/>
      </c>
      <c r="C35" s="146" t="str">
        <f t="shared" ca="1" si="0"/>
        <v/>
      </c>
      <c r="D35" s="25" t="str">
        <f ca="1">IF(OnRoadRetrofit!AE35="","",OnRoadRetrofit!AE35)</f>
        <v/>
      </c>
      <c r="E35" s="25" t="str">
        <f ca="1">IF(D35="","",OnRoadRetrofit!AF35)</f>
        <v/>
      </c>
      <c r="F35" s="147" t="str">
        <f t="shared" ca="1" si="1"/>
        <v/>
      </c>
      <c r="G35" s="148" t="str">
        <f ca="1">IF(D35="","",OnRoadRetrofit!AG35)</f>
        <v/>
      </c>
      <c r="H35" s="25" t="str">
        <f t="shared" ca="1" si="2"/>
        <v/>
      </c>
      <c r="I35" s="137" t="str">
        <f ca="1">IF(D35="","",OnRoadRetrofit!AH35)</f>
        <v/>
      </c>
      <c r="J35" s="137" t="str">
        <f ca="1">IF(D35="","",OnRoadRetrofit!AI35)</f>
        <v/>
      </c>
    </row>
    <row r="36" spans="1:10">
      <c r="A36" s="150" t="str">
        <f ca="1">IF(D36="","",OnRoadRetrofit!AC36)</f>
        <v/>
      </c>
      <c r="B36" s="25" t="str">
        <f ca="1">IF(D36="","",OnRoadRetrofit!AD36)</f>
        <v/>
      </c>
      <c r="C36" s="146" t="str">
        <f t="shared" ca="1" si="0"/>
        <v/>
      </c>
      <c r="D36" s="25" t="str">
        <f ca="1">IF(OnRoadRetrofit!AE36="","",OnRoadRetrofit!AE36)</f>
        <v/>
      </c>
      <c r="E36" s="25" t="str">
        <f ca="1">IF(D36="","",OnRoadRetrofit!AF36)</f>
        <v/>
      </c>
      <c r="F36" s="147" t="str">
        <f t="shared" ca="1" si="1"/>
        <v/>
      </c>
      <c r="G36" s="148" t="str">
        <f ca="1">IF(D36="","",OnRoadRetrofit!AG36)</f>
        <v/>
      </c>
      <c r="H36" s="25" t="str">
        <f t="shared" ca="1" si="2"/>
        <v/>
      </c>
      <c r="I36" s="137" t="str">
        <f ca="1">IF(D36="","",OnRoadRetrofit!AH36)</f>
        <v/>
      </c>
      <c r="J36" s="137" t="str">
        <f ca="1">IF(D36="","",OnRoadRetrofit!AI36)</f>
        <v/>
      </c>
    </row>
    <row r="37" spans="1:10">
      <c r="A37" s="150" t="str">
        <f ca="1">IF(D37="","",OnRoadRetrofit!AC37)</f>
        <v/>
      </c>
      <c r="B37" s="25" t="str">
        <f ca="1">IF(D37="","",OnRoadRetrofit!AD37)</f>
        <v/>
      </c>
      <c r="C37" s="146" t="str">
        <f t="shared" ca="1" si="0"/>
        <v/>
      </c>
      <c r="D37" s="25" t="str">
        <f ca="1">IF(OnRoadRetrofit!AE37="","",OnRoadRetrofit!AE37)</f>
        <v/>
      </c>
      <c r="E37" s="25" t="str">
        <f ca="1">IF(D37="","",OnRoadRetrofit!AF37)</f>
        <v/>
      </c>
      <c r="F37" s="147" t="str">
        <f t="shared" ca="1" si="1"/>
        <v/>
      </c>
      <c r="G37" s="148" t="str">
        <f ca="1">IF(D37="","",OnRoadRetrofit!AG37)</f>
        <v/>
      </c>
      <c r="H37" s="25" t="str">
        <f t="shared" ca="1" si="2"/>
        <v/>
      </c>
      <c r="I37" s="137" t="str">
        <f ca="1">IF(D37="","",OnRoadRetrofit!AH37)</f>
        <v/>
      </c>
      <c r="J37" s="137" t="str">
        <f ca="1">IF(D37="","",OnRoadRetrofit!AI37)</f>
        <v/>
      </c>
    </row>
    <row r="38" spans="1:10">
      <c r="A38" s="150" t="str">
        <f ca="1">IF(D38="","",OnRoadRetrofit!AC38)</f>
        <v/>
      </c>
      <c r="B38" s="25" t="str">
        <f ca="1">IF(D38="","",OnRoadRetrofit!AD38)</f>
        <v/>
      </c>
      <c r="C38" s="146" t="str">
        <f t="shared" ca="1" si="0"/>
        <v/>
      </c>
      <c r="D38" s="25" t="str">
        <f ca="1">IF(OnRoadRetrofit!AE38="","",OnRoadRetrofit!AE38)</f>
        <v/>
      </c>
      <c r="E38" s="25" t="str">
        <f ca="1">IF(D38="","",OnRoadRetrofit!AF38)</f>
        <v/>
      </c>
      <c r="F38" s="147" t="str">
        <f t="shared" ca="1" si="1"/>
        <v/>
      </c>
      <c r="G38" s="148" t="str">
        <f ca="1">IF(D38="","",OnRoadRetrofit!AG38)</f>
        <v/>
      </c>
      <c r="H38" s="25" t="str">
        <f t="shared" ca="1" si="2"/>
        <v/>
      </c>
      <c r="I38" s="137" t="str">
        <f ca="1">IF(D38="","",OnRoadRetrofit!AH38)</f>
        <v/>
      </c>
      <c r="J38" s="137" t="str">
        <f ca="1">IF(D38="","",OnRoadRetrofit!AI38)</f>
        <v/>
      </c>
    </row>
    <row r="39" spans="1:10">
      <c r="A39" s="150" t="str">
        <f ca="1">IF(D39="","",OnRoadRetrofit!AC39)</f>
        <v/>
      </c>
      <c r="B39" s="25" t="str">
        <f ca="1">IF(D39="","",OnRoadRetrofit!AD39)</f>
        <v/>
      </c>
      <c r="C39" s="146" t="str">
        <f t="shared" ca="1" si="0"/>
        <v/>
      </c>
      <c r="D39" s="25" t="str">
        <f ca="1">IF(OnRoadRetrofit!AE39="","",OnRoadRetrofit!AE39)</f>
        <v/>
      </c>
      <c r="E39" s="25" t="str">
        <f ca="1">IF(D39="","",OnRoadRetrofit!AF39)</f>
        <v/>
      </c>
      <c r="F39" s="147" t="str">
        <f t="shared" ca="1" si="1"/>
        <v/>
      </c>
      <c r="G39" s="148" t="str">
        <f ca="1">IF(D39="","",OnRoadRetrofit!AG39)</f>
        <v/>
      </c>
      <c r="H39" s="25" t="str">
        <f t="shared" ca="1" si="2"/>
        <v/>
      </c>
      <c r="I39" s="137" t="str">
        <f ca="1">IF(D39="","",OnRoadRetrofit!AH39)</f>
        <v/>
      </c>
      <c r="J39" s="137" t="str">
        <f ca="1">IF(D39="","",OnRoadRetrofit!AI39)</f>
        <v/>
      </c>
    </row>
    <row r="40" spans="1:10">
      <c r="A40" s="150" t="str">
        <f ca="1">IF(D40="","",OnRoadRetrofit!AC40)</f>
        <v/>
      </c>
      <c r="B40" s="25" t="str">
        <f ca="1">IF(D40="","",OnRoadRetrofit!AD40)</f>
        <v/>
      </c>
      <c r="C40" s="146" t="str">
        <f t="shared" ca="1" si="0"/>
        <v/>
      </c>
      <c r="D40" s="25" t="str">
        <f ca="1">IF(OnRoadRetrofit!AE40="","",OnRoadRetrofit!AE40)</f>
        <v/>
      </c>
      <c r="E40" s="25" t="str">
        <f ca="1">IF(D40="","",OnRoadRetrofit!AF40)</f>
        <v/>
      </c>
      <c r="F40" s="147" t="str">
        <f t="shared" ca="1" si="1"/>
        <v/>
      </c>
      <c r="G40" s="148" t="str">
        <f ca="1">IF(D40="","",OnRoadRetrofit!AG40)</f>
        <v/>
      </c>
      <c r="H40" s="25" t="str">
        <f t="shared" ca="1" si="2"/>
        <v/>
      </c>
      <c r="I40" s="137" t="str">
        <f ca="1">IF(D40="","",OnRoadRetrofit!AH40)</f>
        <v/>
      </c>
      <c r="J40" s="137" t="str">
        <f ca="1">IF(D40="","",OnRoadRetrofit!AI40)</f>
        <v/>
      </c>
    </row>
    <row r="41" spans="1:10">
      <c r="A41" s="150" t="str">
        <f ca="1">IF(D41="","",OnRoadRetrofit!AC41)</f>
        <v/>
      </c>
      <c r="B41" s="25" t="str">
        <f ca="1">IF(D41="","",OnRoadRetrofit!AD41)</f>
        <v/>
      </c>
      <c r="C41" s="146" t="str">
        <f t="shared" ca="1" si="0"/>
        <v/>
      </c>
      <c r="D41" s="25" t="str">
        <f ca="1">IF(OnRoadRetrofit!AE41="","",OnRoadRetrofit!AE41)</f>
        <v/>
      </c>
      <c r="E41" s="25" t="str">
        <f ca="1">IF(D41="","",OnRoadRetrofit!AF41)</f>
        <v/>
      </c>
      <c r="F41" s="147" t="str">
        <f t="shared" ca="1" si="1"/>
        <v/>
      </c>
      <c r="G41" s="148" t="str">
        <f ca="1">IF(D41="","",OnRoadRetrofit!AG41)</f>
        <v/>
      </c>
      <c r="H41" s="25" t="str">
        <f t="shared" ca="1" si="2"/>
        <v/>
      </c>
      <c r="I41" s="137" t="str">
        <f ca="1">IF(D41="","",OnRoadRetrofit!AH41)</f>
        <v/>
      </c>
      <c r="J41" s="137" t="str">
        <f ca="1">IF(D41="","",OnRoadRetrofit!AI41)</f>
        <v/>
      </c>
    </row>
    <row r="42" spans="1:10">
      <c r="A42" s="150" t="str">
        <f ca="1">IF(D42="","",OnRoadRetrofit!AC42)</f>
        <v/>
      </c>
      <c r="B42" s="25" t="str">
        <f ca="1">IF(D42="","",OnRoadRetrofit!AD42)</f>
        <v/>
      </c>
      <c r="C42" s="146" t="str">
        <f t="shared" ca="1" si="0"/>
        <v/>
      </c>
      <c r="D42" s="25" t="str">
        <f ca="1">IF(OnRoadRetrofit!AE42="","",OnRoadRetrofit!AE42)</f>
        <v/>
      </c>
      <c r="E42" s="25" t="str">
        <f ca="1">IF(D42="","",OnRoadRetrofit!AF42)</f>
        <v/>
      </c>
      <c r="F42" s="147" t="str">
        <f t="shared" ca="1" si="1"/>
        <v/>
      </c>
      <c r="G42" s="148" t="str">
        <f ca="1">IF(D42="","",OnRoadRetrofit!AG42)</f>
        <v/>
      </c>
      <c r="H42" s="25" t="str">
        <f t="shared" ca="1" si="2"/>
        <v/>
      </c>
      <c r="I42" s="137" t="str">
        <f ca="1">IF(D42="","",OnRoadRetrofit!AH42)</f>
        <v/>
      </c>
      <c r="J42" s="137" t="str">
        <f ca="1">IF(D42="","",OnRoadRetrofit!AI42)</f>
        <v/>
      </c>
    </row>
    <row r="43" spans="1:10">
      <c r="A43" s="150" t="str">
        <f ca="1">IF(D43="","",OnRoadRetrofit!AC43)</f>
        <v/>
      </c>
      <c r="B43" s="25" t="str">
        <f ca="1">IF(D43="","",OnRoadRetrofit!AD43)</f>
        <v/>
      </c>
      <c r="C43" s="146" t="str">
        <f t="shared" ca="1" si="0"/>
        <v/>
      </c>
      <c r="D43" s="25" t="str">
        <f ca="1">IF(OnRoadRetrofit!AE43="","",OnRoadRetrofit!AE43)</f>
        <v/>
      </c>
      <c r="E43" s="25" t="str">
        <f ca="1">IF(D43="","",OnRoadRetrofit!AF43)</f>
        <v/>
      </c>
      <c r="F43" s="147" t="str">
        <f t="shared" ca="1" si="1"/>
        <v/>
      </c>
      <c r="G43" s="148" t="str">
        <f ca="1">IF(D43="","",OnRoadRetrofit!AG43)</f>
        <v/>
      </c>
      <c r="H43" s="25" t="str">
        <f t="shared" ca="1" si="2"/>
        <v/>
      </c>
      <c r="I43" s="137" t="str">
        <f ca="1">IF(D43="","",OnRoadRetrofit!AH43)</f>
        <v/>
      </c>
      <c r="J43" s="137" t="str">
        <f ca="1">IF(D43="","",OnRoadRetrofit!AI43)</f>
        <v/>
      </c>
    </row>
    <row r="44" spans="1:10">
      <c r="A44" s="150" t="str">
        <f ca="1">IF(D44="","",OnRoadRetrofit!AC44)</f>
        <v/>
      </c>
      <c r="B44" s="25" t="str">
        <f ca="1">IF(D44="","",OnRoadRetrofit!AD44)</f>
        <v/>
      </c>
      <c r="C44" s="146" t="str">
        <f t="shared" ca="1" si="0"/>
        <v/>
      </c>
      <c r="D44" s="25" t="str">
        <f ca="1">IF(OnRoadRetrofit!AE44="","",OnRoadRetrofit!AE44)</f>
        <v/>
      </c>
      <c r="E44" s="25" t="str">
        <f ca="1">IF(D44="","",OnRoadRetrofit!AF44)</f>
        <v/>
      </c>
      <c r="F44" s="147" t="str">
        <f t="shared" ca="1" si="1"/>
        <v/>
      </c>
      <c r="G44" s="148" t="str">
        <f ca="1">IF(D44="","",OnRoadRetrofit!AG44)</f>
        <v/>
      </c>
      <c r="H44" s="25" t="str">
        <f t="shared" ca="1" si="2"/>
        <v/>
      </c>
      <c r="I44" s="137" t="str">
        <f ca="1">IF(D44="","",OnRoadRetrofit!AH44)</f>
        <v/>
      </c>
      <c r="J44" s="137" t="str">
        <f ca="1">IF(D44="","",OnRoadRetrofit!AI44)</f>
        <v/>
      </c>
    </row>
    <row r="45" spans="1:10">
      <c r="A45" s="150" t="str">
        <f ca="1">IF(D45="","",OnRoadRetrofit!AC45)</f>
        <v/>
      </c>
      <c r="B45" s="25" t="str">
        <f ca="1">IF(D45="","",OnRoadRetrofit!AD45)</f>
        <v/>
      </c>
      <c r="C45" s="146" t="str">
        <f t="shared" ca="1" si="0"/>
        <v/>
      </c>
      <c r="D45" s="25" t="str">
        <f ca="1">IF(OnRoadRetrofit!AE45="","",OnRoadRetrofit!AE45)</f>
        <v/>
      </c>
      <c r="E45" s="25" t="str">
        <f ca="1">IF(D45="","",OnRoadRetrofit!AF45)</f>
        <v/>
      </c>
      <c r="F45" s="147" t="str">
        <f t="shared" ca="1" si="1"/>
        <v/>
      </c>
      <c r="G45" s="148" t="str">
        <f ca="1">IF(D45="","",OnRoadRetrofit!AG45)</f>
        <v/>
      </c>
      <c r="H45" s="25" t="str">
        <f t="shared" ca="1" si="2"/>
        <v/>
      </c>
      <c r="I45" s="137" t="str">
        <f ca="1">IF(D45="","",OnRoadRetrofit!AH45)</f>
        <v/>
      </c>
      <c r="J45" s="137" t="str">
        <f ca="1">IF(D45="","",OnRoadRetrofit!AI45)</f>
        <v/>
      </c>
    </row>
    <row r="46" spans="1:10">
      <c r="A46" s="150" t="str">
        <f ca="1">IF(D46="","",OnRoadRetrofit!AC46)</f>
        <v/>
      </c>
      <c r="B46" s="25" t="str">
        <f ca="1">IF(D46="","",OnRoadRetrofit!AD46)</f>
        <v/>
      </c>
      <c r="C46" s="146" t="str">
        <f t="shared" ca="1" si="0"/>
        <v/>
      </c>
      <c r="D46" s="25" t="str">
        <f ca="1">IF(OnRoadRetrofit!AE46="","",OnRoadRetrofit!AE46)</f>
        <v/>
      </c>
      <c r="E46" s="25" t="str">
        <f ca="1">IF(D46="","",OnRoadRetrofit!AF46)</f>
        <v/>
      </c>
      <c r="F46" s="147" t="str">
        <f t="shared" ca="1" si="1"/>
        <v/>
      </c>
      <c r="G46" s="148" t="str">
        <f ca="1">IF(D46="","",OnRoadRetrofit!AG46)</f>
        <v/>
      </c>
      <c r="H46" s="25" t="str">
        <f t="shared" ca="1" si="2"/>
        <v/>
      </c>
      <c r="I46" s="137" t="str">
        <f ca="1">IF(D46="","",OnRoadRetrofit!AH46)</f>
        <v/>
      </c>
      <c r="J46" s="137" t="str">
        <f ca="1">IF(D46="","",OnRoadRetrofit!AI46)</f>
        <v/>
      </c>
    </row>
    <row r="47" spans="1:10">
      <c r="A47" s="150" t="str">
        <f ca="1">IF(D47="","",OnRoadRetrofit!AC47)</f>
        <v/>
      </c>
      <c r="B47" s="25" t="str">
        <f ca="1">IF(D47="","",OnRoadRetrofit!AD47)</f>
        <v/>
      </c>
      <c r="C47" s="146" t="str">
        <f t="shared" ca="1" si="0"/>
        <v/>
      </c>
      <c r="D47" s="25" t="str">
        <f ca="1">IF(OnRoadRetrofit!AE47="","",OnRoadRetrofit!AE47)</f>
        <v/>
      </c>
      <c r="E47" s="25" t="str">
        <f ca="1">IF(D47="","",OnRoadRetrofit!AF47)</f>
        <v/>
      </c>
      <c r="F47" s="147" t="str">
        <f t="shared" ca="1" si="1"/>
        <v/>
      </c>
      <c r="G47" s="148" t="str">
        <f ca="1">IF(D47="","",OnRoadRetrofit!AG47)</f>
        <v/>
      </c>
      <c r="H47" s="25" t="str">
        <f t="shared" ca="1" si="2"/>
        <v/>
      </c>
      <c r="I47" s="137" t="str">
        <f ca="1">IF(D47="","",OnRoadRetrofit!AH47)</f>
        <v/>
      </c>
      <c r="J47" s="137" t="str">
        <f ca="1">IF(D47="","",OnRoadRetrofit!AI47)</f>
        <v/>
      </c>
    </row>
    <row r="48" spans="1:10">
      <c r="A48" s="150" t="str">
        <f ca="1">IF(D48="","",OnRoadRetrofit!AC48)</f>
        <v/>
      </c>
      <c r="B48" s="25" t="str">
        <f ca="1">IF(D48="","",OnRoadRetrofit!AD48)</f>
        <v/>
      </c>
      <c r="C48" s="146" t="str">
        <f t="shared" ca="1" si="0"/>
        <v/>
      </c>
      <c r="D48" s="25" t="str">
        <f ca="1">IF(OnRoadRetrofit!AE48="","",OnRoadRetrofit!AE48)</f>
        <v/>
      </c>
      <c r="E48" s="25" t="str">
        <f ca="1">IF(D48="","",OnRoadRetrofit!AF48)</f>
        <v/>
      </c>
      <c r="F48" s="147" t="str">
        <f t="shared" ca="1" si="1"/>
        <v/>
      </c>
      <c r="G48" s="148" t="str">
        <f ca="1">IF(D48="","",OnRoadRetrofit!AG48)</f>
        <v/>
      </c>
      <c r="H48" s="25" t="str">
        <f t="shared" ca="1" si="2"/>
        <v/>
      </c>
      <c r="I48" s="137" t="str">
        <f ca="1">IF(D48="","",OnRoadRetrofit!AH48)</f>
        <v/>
      </c>
      <c r="J48" s="137" t="str">
        <f ca="1">IF(D48="","",OnRoadRetrofit!AI48)</f>
        <v/>
      </c>
    </row>
    <row r="49" spans="1:10">
      <c r="A49" s="150" t="str">
        <f ca="1">IF(D49="","",OnRoadRetrofit!AC49)</f>
        <v/>
      </c>
      <c r="B49" s="25" t="str">
        <f ca="1">IF(D49="","",OnRoadRetrofit!AD49)</f>
        <v/>
      </c>
      <c r="C49" s="146" t="str">
        <f t="shared" ca="1" si="0"/>
        <v/>
      </c>
      <c r="D49" s="25" t="str">
        <f ca="1">IF(OnRoadRetrofit!AE49="","",OnRoadRetrofit!AE49)</f>
        <v/>
      </c>
      <c r="E49" s="25" t="str">
        <f ca="1">IF(D49="","",OnRoadRetrofit!AF49)</f>
        <v/>
      </c>
      <c r="F49" s="147" t="str">
        <f t="shared" ca="1" si="1"/>
        <v/>
      </c>
      <c r="G49" s="148" t="str">
        <f ca="1">IF(D49="","",OnRoadRetrofit!AG49)</f>
        <v/>
      </c>
      <c r="H49" s="25" t="str">
        <f t="shared" ca="1" si="2"/>
        <v/>
      </c>
      <c r="I49" s="137" t="str">
        <f ca="1">IF(D49="","",OnRoadRetrofit!AH49)</f>
        <v/>
      </c>
      <c r="J49" s="137" t="str">
        <f ca="1">IF(D49="","",OnRoadRetrofit!AI49)</f>
        <v/>
      </c>
    </row>
    <row r="50" spans="1:10">
      <c r="A50" s="150" t="str">
        <f ca="1">IF(D50="","",OnRoadRetrofit!AC50)</f>
        <v/>
      </c>
      <c r="B50" s="25" t="str">
        <f ca="1">IF(D50="","",OnRoadRetrofit!AD50)</f>
        <v/>
      </c>
      <c r="C50" s="146" t="str">
        <f t="shared" ca="1" si="0"/>
        <v/>
      </c>
      <c r="D50" s="25" t="str">
        <f ca="1">IF(OnRoadRetrofit!AE50="","",OnRoadRetrofit!AE50)</f>
        <v/>
      </c>
      <c r="E50" s="25" t="str">
        <f ca="1">IF(D50="","",OnRoadRetrofit!AF50)</f>
        <v/>
      </c>
      <c r="F50" s="147" t="str">
        <f t="shared" ca="1" si="1"/>
        <v/>
      </c>
      <c r="G50" s="148" t="str">
        <f ca="1">IF(D50="","",OnRoadRetrofit!AG50)</f>
        <v/>
      </c>
      <c r="H50" s="25" t="str">
        <f t="shared" ca="1" si="2"/>
        <v/>
      </c>
      <c r="I50" s="137" t="str">
        <f ca="1">IF(D50="","",OnRoadRetrofit!AH50)</f>
        <v/>
      </c>
      <c r="J50" s="137" t="str">
        <f ca="1">IF(D50="","",OnRoadRetrofit!AI50)</f>
        <v/>
      </c>
    </row>
    <row r="51" spans="1:10">
      <c r="A51" s="150" t="str">
        <f ca="1">IF(D51="","",OnRoadRetrofit!AC51)</f>
        <v/>
      </c>
      <c r="B51" s="25" t="str">
        <f ca="1">IF(D51="","",OnRoadRetrofit!AD51)</f>
        <v/>
      </c>
      <c r="C51" s="146" t="str">
        <f t="shared" ca="1" si="0"/>
        <v/>
      </c>
      <c r="D51" s="25" t="str">
        <f ca="1">IF(OnRoadRetrofit!AE51="","",OnRoadRetrofit!AE51)</f>
        <v/>
      </c>
      <c r="E51" s="25" t="str">
        <f ca="1">IF(D51="","",OnRoadRetrofit!AF51)</f>
        <v/>
      </c>
      <c r="F51" s="147" t="str">
        <f t="shared" ca="1" si="1"/>
        <v/>
      </c>
      <c r="G51" s="148" t="str">
        <f ca="1">IF(D51="","",OnRoadRetrofit!AG51)</f>
        <v/>
      </c>
      <c r="H51" s="25" t="str">
        <f t="shared" ca="1" si="2"/>
        <v/>
      </c>
      <c r="I51" s="137" t="str">
        <f ca="1">IF(D51="","",OnRoadRetrofit!AH51)</f>
        <v/>
      </c>
      <c r="J51" s="137" t="str">
        <f ca="1">IF(D51="","",OnRoadRetrofit!AI51)</f>
        <v/>
      </c>
    </row>
    <row r="52" spans="1:10">
      <c r="A52" s="150" t="str">
        <f ca="1">IF(D52="","",OnRoadRetrofit!AC52)</f>
        <v/>
      </c>
      <c r="B52" s="25" t="str">
        <f ca="1">IF(D52="","",OnRoadRetrofit!AD52)</f>
        <v/>
      </c>
      <c r="C52" s="146" t="str">
        <f t="shared" ca="1" si="0"/>
        <v/>
      </c>
      <c r="D52" s="25" t="str">
        <f ca="1">IF(OnRoadRetrofit!AE52="","",OnRoadRetrofit!AE52)</f>
        <v/>
      </c>
      <c r="E52" s="25" t="str">
        <f ca="1">IF(D52="","",OnRoadRetrofit!AF52)</f>
        <v/>
      </c>
      <c r="F52" s="147" t="str">
        <f t="shared" ca="1" si="1"/>
        <v/>
      </c>
      <c r="G52" s="148" t="str">
        <f ca="1">IF(D52="","",OnRoadRetrofit!AG52)</f>
        <v/>
      </c>
      <c r="H52" s="25" t="str">
        <f t="shared" ca="1" si="2"/>
        <v/>
      </c>
      <c r="I52" s="137" t="str">
        <f ca="1">IF(D52="","",OnRoadRetrofit!AH52)</f>
        <v/>
      </c>
      <c r="J52" s="137" t="str">
        <f ca="1">IF(D52="","",OnRoadRetrofit!AI52)</f>
        <v/>
      </c>
    </row>
    <row r="53" spans="1:10">
      <c r="A53" s="150" t="str">
        <f ca="1">IF(D53="","",OnRoadRetrofit!AC53)</f>
        <v/>
      </c>
      <c r="B53" s="25" t="str">
        <f ca="1">IF(D53="","",OnRoadRetrofit!AD53)</f>
        <v/>
      </c>
      <c r="C53" s="146" t="str">
        <f t="shared" ca="1" si="0"/>
        <v/>
      </c>
      <c r="D53" s="25" t="str">
        <f ca="1">IF(OnRoadRetrofit!AE53="","",OnRoadRetrofit!AE53)</f>
        <v/>
      </c>
      <c r="E53" s="25" t="str">
        <f ca="1">IF(D53="","",OnRoadRetrofit!AF53)</f>
        <v/>
      </c>
      <c r="F53" s="147" t="str">
        <f t="shared" ca="1" si="1"/>
        <v/>
      </c>
      <c r="G53" s="148" t="str">
        <f ca="1">IF(D53="","",OnRoadRetrofit!AG53)</f>
        <v/>
      </c>
      <c r="H53" s="25" t="str">
        <f t="shared" ca="1" si="2"/>
        <v/>
      </c>
      <c r="I53" s="137" t="str">
        <f ca="1">IF(D53="","",OnRoadRetrofit!AH53)</f>
        <v/>
      </c>
      <c r="J53" s="137" t="str">
        <f ca="1">IF(D53="","",OnRoadRetrofit!AI53)</f>
        <v/>
      </c>
    </row>
    <row r="54" spans="1:10">
      <c r="A54" s="150" t="str">
        <f ca="1">IF(D54="","",OnRoadRetrofit!AC54)</f>
        <v/>
      </c>
      <c r="B54" s="25" t="str">
        <f ca="1">IF(D54="","",OnRoadRetrofit!AD54)</f>
        <v/>
      </c>
      <c r="C54" s="146" t="str">
        <f t="shared" ca="1" si="0"/>
        <v/>
      </c>
      <c r="D54" s="25" t="str">
        <f ca="1">IF(OnRoadRetrofit!AE54="","",OnRoadRetrofit!AE54)</f>
        <v/>
      </c>
      <c r="E54" s="25" t="str">
        <f ca="1">IF(D54="","",OnRoadRetrofit!AF54)</f>
        <v/>
      </c>
      <c r="F54" s="147" t="str">
        <f t="shared" ca="1" si="1"/>
        <v/>
      </c>
      <c r="G54" s="148" t="str">
        <f ca="1">IF(D54="","",OnRoadRetrofit!AG54)</f>
        <v/>
      </c>
      <c r="H54" s="25" t="str">
        <f t="shared" ca="1" si="2"/>
        <v/>
      </c>
      <c r="I54" s="137" t="str">
        <f ca="1">IF(D54="","",OnRoadRetrofit!AH54)</f>
        <v/>
      </c>
      <c r="J54" s="137" t="str">
        <f ca="1">IF(D54="","",OnRoadRetrofit!AI54)</f>
        <v/>
      </c>
    </row>
    <row r="55" spans="1:10">
      <c r="A55" s="150" t="str">
        <f ca="1">IF(D55="","",OnRoadRetrofit!AC55)</f>
        <v/>
      </c>
      <c r="B55" s="25" t="str">
        <f ca="1">IF(D55="","",OnRoadRetrofit!AD55)</f>
        <v/>
      </c>
      <c r="C55" s="146" t="str">
        <f t="shared" ca="1" si="0"/>
        <v/>
      </c>
      <c r="D55" s="25" t="str">
        <f ca="1">IF(OnRoadRetrofit!AE55="","",OnRoadRetrofit!AE55)</f>
        <v/>
      </c>
      <c r="E55" s="25" t="str">
        <f ca="1">IF(D55="","",OnRoadRetrofit!AF55)</f>
        <v/>
      </c>
      <c r="F55" s="147" t="str">
        <f t="shared" ca="1" si="1"/>
        <v/>
      </c>
      <c r="G55" s="148" t="str">
        <f ca="1">IF(D55="","",OnRoadRetrofit!AG55)</f>
        <v/>
      </c>
      <c r="H55" s="25" t="str">
        <f t="shared" ca="1" si="2"/>
        <v/>
      </c>
      <c r="I55" s="137" t="str">
        <f ca="1">IF(D55="","",OnRoadRetrofit!AH55)</f>
        <v/>
      </c>
      <c r="J55" s="137" t="str">
        <f ca="1">IF(D55="","",OnRoadRetrofit!AI55)</f>
        <v/>
      </c>
    </row>
    <row r="56" spans="1:10">
      <c r="A56" s="150" t="str">
        <f ca="1">IF(D56="","",OnRoadRetrofit!AC56)</f>
        <v/>
      </c>
      <c r="B56" s="25" t="str">
        <f ca="1">IF(D56="","",OnRoadRetrofit!AD56)</f>
        <v/>
      </c>
      <c r="C56" s="146" t="str">
        <f t="shared" ca="1" si="0"/>
        <v/>
      </c>
      <c r="D56" s="25" t="str">
        <f ca="1">IF(OnRoadRetrofit!AE56="","",OnRoadRetrofit!AE56)</f>
        <v/>
      </c>
      <c r="E56" s="25" t="str">
        <f ca="1">IF(D56="","",OnRoadRetrofit!AF56)</f>
        <v/>
      </c>
      <c r="F56" s="147" t="str">
        <f t="shared" ca="1" si="1"/>
        <v/>
      </c>
      <c r="G56" s="148" t="str">
        <f ca="1">IF(D56="","",OnRoadRetrofit!AG56)</f>
        <v/>
      </c>
      <c r="H56" s="25" t="str">
        <f t="shared" ca="1" si="2"/>
        <v/>
      </c>
      <c r="I56" s="137" t="str">
        <f ca="1">IF(D56="","",OnRoadRetrofit!AH56)</f>
        <v/>
      </c>
      <c r="J56" s="137" t="str">
        <f ca="1">IF(D56="","",OnRoadRetrofit!AI56)</f>
        <v/>
      </c>
    </row>
    <row r="57" spans="1:10">
      <c r="A57" s="150" t="str">
        <f ca="1">IF(D57="","",OnRoadRetrofit!AC57)</f>
        <v/>
      </c>
      <c r="B57" s="25" t="str">
        <f ca="1">IF(D57="","",OnRoadRetrofit!AD57)</f>
        <v/>
      </c>
      <c r="C57" s="146" t="str">
        <f t="shared" ca="1" si="0"/>
        <v/>
      </c>
      <c r="D57" s="25" t="str">
        <f ca="1">IF(OnRoadRetrofit!AE57="","",OnRoadRetrofit!AE57)</f>
        <v/>
      </c>
      <c r="E57" s="25" t="str">
        <f ca="1">IF(D57="","",OnRoadRetrofit!AF57)</f>
        <v/>
      </c>
      <c r="F57" s="147" t="str">
        <f t="shared" ca="1" si="1"/>
        <v/>
      </c>
      <c r="G57" s="148" t="str">
        <f ca="1">IF(D57="","",OnRoadRetrofit!AG57)</f>
        <v/>
      </c>
      <c r="H57" s="25" t="str">
        <f t="shared" ca="1" si="2"/>
        <v/>
      </c>
      <c r="I57" s="137" t="str">
        <f ca="1">IF(D57="","",OnRoadRetrofit!AH57)</f>
        <v/>
      </c>
      <c r="J57" s="137" t="str">
        <f ca="1">IF(D57="","",OnRoadRetrofit!AI57)</f>
        <v/>
      </c>
    </row>
    <row r="58" spans="1:10">
      <c r="A58" s="150" t="str">
        <f ca="1">IF(D58="","",OnRoadRetrofit!AC58)</f>
        <v/>
      </c>
      <c r="B58" s="25" t="str">
        <f ca="1">IF(D58="","",OnRoadRetrofit!AD58)</f>
        <v/>
      </c>
      <c r="C58" s="146" t="str">
        <f t="shared" ca="1" si="0"/>
        <v/>
      </c>
      <c r="D58" s="25" t="str">
        <f ca="1">IF(OnRoadRetrofit!AE58="","",OnRoadRetrofit!AE58)</f>
        <v/>
      </c>
      <c r="E58" s="25" t="str">
        <f ca="1">IF(D58="","",OnRoadRetrofit!AF58)</f>
        <v/>
      </c>
      <c r="F58" s="147" t="str">
        <f t="shared" ca="1" si="1"/>
        <v/>
      </c>
      <c r="G58" s="148" t="str">
        <f ca="1">IF(D58="","",OnRoadRetrofit!AG58)</f>
        <v/>
      </c>
      <c r="H58" s="25" t="str">
        <f t="shared" ca="1" si="2"/>
        <v/>
      </c>
      <c r="I58" s="137" t="str">
        <f ca="1">IF(D58="","",OnRoadRetrofit!AH58)</f>
        <v/>
      </c>
      <c r="J58" s="137" t="str">
        <f ca="1">IF(D58="","",OnRoadRetrofit!AI58)</f>
        <v/>
      </c>
    </row>
    <row r="59" spans="1:10">
      <c r="A59" s="150" t="str">
        <f ca="1">IF(D59="","",OnRoadRetrofit!AC59)</f>
        <v/>
      </c>
      <c r="B59" s="25" t="str">
        <f ca="1">IF(D59="","",OnRoadRetrofit!AD59)</f>
        <v/>
      </c>
      <c r="C59" s="146" t="str">
        <f t="shared" ca="1" si="0"/>
        <v/>
      </c>
      <c r="D59" s="25" t="str">
        <f ca="1">IF(OnRoadRetrofit!AE59="","",OnRoadRetrofit!AE59)</f>
        <v/>
      </c>
      <c r="E59" s="25" t="str">
        <f ca="1">IF(D59="","",OnRoadRetrofit!AF59)</f>
        <v/>
      </c>
      <c r="F59" s="147" t="str">
        <f t="shared" ca="1" si="1"/>
        <v/>
      </c>
      <c r="G59" s="148" t="str">
        <f ca="1">IF(D59="","",OnRoadRetrofit!AG59)</f>
        <v/>
      </c>
      <c r="H59" s="25" t="str">
        <f t="shared" ca="1" si="2"/>
        <v/>
      </c>
      <c r="I59" s="137" t="str">
        <f ca="1">IF(D59="","",OnRoadRetrofit!AH59)</f>
        <v/>
      </c>
      <c r="J59" s="137" t="str">
        <f ca="1">IF(D59="","",OnRoadRetrofit!AI59)</f>
        <v/>
      </c>
    </row>
    <row r="60" spans="1:10">
      <c r="A60" s="150" t="str">
        <f ca="1">IF(D60="","",OnRoadRetrofit!AC60)</f>
        <v/>
      </c>
      <c r="B60" s="25" t="str">
        <f ca="1">IF(D60="","",OnRoadRetrofit!AD60)</f>
        <v/>
      </c>
      <c r="C60" s="146" t="str">
        <f t="shared" ca="1" si="0"/>
        <v/>
      </c>
      <c r="D60" s="25" t="str">
        <f ca="1">IF(OnRoadRetrofit!AE60="","",OnRoadRetrofit!AE60)</f>
        <v/>
      </c>
      <c r="E60" s="25" t="str">
        <f ca="1">IF(D60="","",OnRoadRetrofit!AF60)</f>
        <v/>
      </c>
      <c r="F60" s="147" t="str">
        <f t="shared" ca="1" si="1"/>
        <v/>
      </c>
      <c r="G60" s="148" t="str">
        <f ca="1">IF(D60="","",OnRoadRetrofit!AG60)</f>
        <v/>
      </c>
      <c r="H60" s="25" t="str">
        <f t="shared" ca="1" si="2"/>
        <v/>
      </c>
      <c r="I60" s="137" t="str">
        <f ca="1">IF(D60="","",OnRoadRetrofit!AH60)</f>
        <v/>
      </c>
      <c r="J60" s="137" t="str">
        <f ca="1">IF(D60="","",OnRoadRetrofit!AI60)</f>
        <v/>
      </c>
    </row>
    <row r="61" spans="1:10">
      <c r="A61" s="150" t="str">
        <f ca="1">IF(D61="","",OnRoadRetrofit!AC61)</f>
        <v/>
      </c>
      <c r="B61" s="25" t="str">
        <f ca="1">IF(D61="","",OnRoadRetrofit!AD61)</f>
        <v/>
      </c>
      <c r="C61" s="146" t="str">
        <f t="shared" ca="1" si="0"/>
        <v/>
      </c>
      <c r="D61" s="25" t="str">
        <f ca="1">IF(OnRoadRetrofit!AE61="","",OnRoadRetrofit!AE61)</f>
        <v/>
      </c>
      <c r="E61" s="25" t="str">
        <f ca="1">IF(D61="","",OnRoadRetrofit!AF61)</f>
        <v/>
      </c>
      <c r="F61" s="147" t="str">
        <f t="shared" ca="1" si="1"/>
        <v/>
      </c>
      <c r="G61" s="148" t="str">
        <f ca="1">IF(D61="","",OnRoadRetrofit!AG61)</f>
        <v/>
      </c>
      <c r="H61" s="25" t="str">
        <f t="shared" ca="1" si="2"/>
        <v/>
      </c>
      <c r="I61" s="137" t="str">
        <f ca="1">IF(D61="","",OnRoadRetrofit!AH61)</f>
        <v/>
      </c>
      <c r="J61" s="137" t="str">
        <f ca="1">IF(D61="","",OnRoadRetrofit!AI61)</f>
        <v/>
      </c>
    </row>
    <row r="62" spans="1:10">
      <c r="A62" s="150" t="str">
        <f ca="1">IF(D62="","",OnRoadRetrofit!AC62)</f>
        <v/>
      </c>
      <c r="B62" s="25" t="str">
        <f ca="1">IF(D62="","",OnRoadRetrofit!AD62)</f>
        <v/>
      </c>
      <c r="C62" s="146" t="str">
        <f t="shared" ca="1" si="0"/>
        <v/>
      </c>
      <c r="D62" s="25" t="str">
        <f ca="1">IF(OnRoadRetrofit!AE62="","",OnRoadRetrofit!AE62)</f>
        <v/>
      </c>
      <c r="E62" s="25" t="str">
        <f ca="1">IF(D62="","",OnRoadRetrofit!AF62)</f>
        <v/>
      </c>
      <c r="F62" s="147" t="str">
        <f t="shared" ca="1" si="1"/>
        <v/>
      </c>
      <c r="G62" s="148" t="str">
        <f ca="1">IF(D62="","",OnRoadRetrofit!AG62)</f>
        <v/>
      </c>
      <c r="H62" s="25" t="str">
        <f t="shared" ca="1" si="2"/>
        <v/>
      </c>
      <c r="I62" s="137" t="str">
        <f ca="1">IF(D62="","",OnRoadRetrofit!AH62)</f>
        <v/>
      </c>
      <c r="J62" s="137" t="str">
        <f ca="1">IF(D62="","",OnRoadRetrofit!AI62)</f>
        <v/>
      </c>
    </row>
    <row r="63" spans="1:10">
      <c r="A63" s="150" t="str">
        <f ca="1">IF(D63="","",OnRoadRetrofit!AC63)</f>
        <v/>
      </c>
      <c r="B63" s="25" t="str">
        <f ca="1">IF(D63="","",OnRoadRetrofit!AD63)</f>
        <v/>
      </c>
      <c r="C63" s="146" t="str">
        <f t="shared" ca="1" si="0"/>
        <v/>
      </c>
      <c r="D63" s="25" t="str">
        <f ca="1">IF(OnRoadRetrofit!AE63="","",OnRoadRetrofit!AE63)</f>
        <v/>
      </c>
      <c r="E63" s="25" t="str">
        <f ca="1">IF(D63="","",OnRoadRetrofit!AF63)</f>
        <v/>
      </c>
      <c r="F63" s="147" t="str">
        <f t="shared" ca="1" si="1"/>
        <v/>
      </c>
      <c r="G63" s="148" t="str">
        <f ca="1">IF(D63="","",OnRoadRetrofit!AG63)</f>
        <v/>
      </c>
      <c r="H63" s="25" t="str">
        <f t="shared" ca="1" si="2"/>
        <v/>
      </c>
      <c r="I63" s="137" t="str">
        <f ca="1">IF(D63="","",OnRoadRetrofit!AH63)</f>
        <v/>
      </c>
      <c r="J63" s="137" t="str">
        <f ca="1">IF(D63="","",OnRoadRetrofit!AI63)</f>
        <v/>
      </c>
    </row>
    <row r="64" spans="1:10">
      <c r="A64" s="150" t="str">
        <f ca="1">IF(D64="","",OnRoadRetrofit!AC64)</f>
        <v/>
      </c>
      <c r="B64" s="25" t="str">
        <f ca="1">IF(D64="","",OnRoadRetrofit!AD64)</f>
        <v/>
      </c>
      <c r="C64" s="146" t="str">
        <f t="shared" ca="1" si="0"/>
        <v/>
      </c>
      <c r="D64" s="25" t="str">
        <f ca="1">IF(OnRoadRetrofit!AE64="","",OnRoadRetrofit!AE64)</f>
        <v/>
      </c>
      <c r="E64" s="25" t="str">
        <f ca="1">IF(D64="","",OnRoadRetrofit!AF64)</f>
        <v/>
      </c>
      <c r="F64" s="147" t="str">
        <f t="shared" ca="1" si="1"/>
        <v/>
      </c>
      <c r="G64" s="148" t="str">
        <f ca="1">IF(D64="","",OnRoadRetrofit!AG64)</f>
        <v/>
      </c>
      <c r="H64" s="25" t="str">
        <f t="shared" ca="1" si="2"/>
        <v/>
      </c>
      <c r="I64" s="137" t="str">
        <f ca="1">IF(D64="","",OnRoadRetrofit!AH64)</f>
        <v/>
      </c>
      <c r="J64" s="137" t="str">
        <f ca="1">IF(D64="","",OnRoadRetrofit!AI64)</f>
        <v/>
      </c>
    </row>
    <row r="65" spans="1:10">
      <c r="A65" s="150" t="str">
        <f ca="1">IF(D65="","",OnRoadRetrofit!AC65)</f>
        <v/>
      </c>
      <c r="B65" s="25" t="str">
        <f ca="1">IF(D65="","",OnRoadRetrofit!AD65)</f>
        <v/>
      </c>
      <c r="C65" s="146" t="str">
        <f t="shared" ca="1" si="0"/>
        <v/>
      </c>
      <c r="D65" s="25" t="str">
        <f ca="1">IF(OnRoadRetrofit!AE65="","",OnRoadRetrofit!AE65)</f>
        <v/>
      </c>
      <c r="E65" s="25" t="str">
        <f ca="1">IF(D65="","",OnRoadRetrofit!AF65)</f>
        <v/>
      </c>
      <c r="F65" s="147" t="str">
        <f t="shared" ca="1" si="1"/>
        <v/>
      </c>
      <c r="G65" s="148" t="str">
        <f ca="1">IF(D65="","",OnRoadRetrofit!AG65)</f>
        <v/>
      </c>
      <c r="H65" s="25" t="str">
        <f t="shared" ca="1" si="2"/>
        <v/>
      </c>
      <c r="I65" s="137" t="str">
        <f ca="1">IF(D65="","",OnRoadRetrofit!AH65)</f>
        <v/>
      </c>
      <c r="J65" s="137" t="str">
        <f ca="1">IF(D65="","",OnRoadRetrofit!AI65)</f>
        <v/>
      </c>
    </row>
    <row r="66" spans="1:10">
      <c r="A66" s="150" t="str">
        <f ca="1">IF(D66="","",OnRoadRetrofit!AC66)</f>
        <v/>
      </c>
      <c r="B66" s="25" t="str">
        <f ca="1">IF(D66="","",OnRoadRetrofit!AD66)</f>
        <v/>
      </c>
      <c r="C66" s="146" t="str">
        <f t="shared" ca="1" si="0"/>
        <v/>
      </c>
      <c r="D66" s="25" t="str">
        <f ca="1">IF(OnRoadRetrofit!AE66="","",OnRoadRetrofit!AE66)</f>
        <v/>
      </c>
      <c r="E66" s="25" t="str">
        <f ca="1">IF(D66="","",OnRoadRetrofit!AF66)</f>
        <v/>
      </c>
      <c r="F66" s="147" t="str">
        <f t="shared" ca="1" si="1"/>
        <v/>
      </c>
      <c r="G66" s="148" t="str">
        <f ca="1">IF(D66="","",OnRoadRetrofit!AG66)</f>
        <v/>
      </c>
      <c r="H66" s="25" t="str">
        <f t="shared" ca="1" si="2"/>
        <v/>
      </c>
      <c r="I66" s="137" t="str">
        <f ca="1">IF(D66="","",OnRoadRetrofit!AH66)</f>
        <v/>
      </c>
      <c r="J66" s="137" t="str">
        <f ca="1">IF(D66="","",OnRoadRetrofit!AI66)</f>
        <v/>
      </c>
    </row>
    <row r="67" spans="1:10">
      <c r="A67" s="150" t="str">
        <f ca="1">IF(D67="","",OnRoadRetrofit!AC67)</f>
        <v/>
      </c>
      <c r="B67" s="25" t="str">
        <f ca="1">IF(D67="","",OnRoadRetrofit!AD67)</f>
        <v/>
      </c>
      <c r="C67" s="146" t="str">
        <f t="shared" ref="C67:C130" ca="1" si="3">IF(D67="","","Diesel")</f>
        <v/>
      </c>
      <c r="D67" s="25" t="str">
        <f ca="1">IF(OnRoadRetrofit!AE67="","",OnRoadRetrofit!AE67)</f>
        <v/>
      </c>
      <c r="E67" s="25" t="str">
        <f ca="1">IF(D67="","",OnRoadRetrofit!AF67)</f>
        <v/>
      </c>
      <c r="F67" s="147" t="str">
        <f t="shared" ref="F67:F130" ca="1" si="4">IF(D67="","",E67)</f>
        <v/>
      </c>
      <c r="G67" s="148" t="str">
        <f ca="1">IF(D67="","",OnRoadRetrofit!AG67)</f>
        <v/>
      </c>
      <c r="H67" s="25" t="str">
        <f t="shared" ref="H67:H130" ca="1" si="5">IF(D67="","",G67)</f>
        <v/>
      </c>
      <c r="I67" s="137" t="str">
        <f ca="1">IF(D67="","",OnRoadRetrofit!AH67)</f>
        <v/>
      </c>
      <c r="J67" s="137" t="str">
        <f ca="1">IF(D67="","",OnRoadRetrofit!AI67)</f>
        <v/>
      </c>
    </row>
    <row r="68" spans="1:10">
      <c r="A68" s="150" t="str">
        <f ca="1">IF(D68="","",OnRoadRetrofit!AC68)</f>
        <v/>
      </c>
      <c r="B68" s="25" t="str">
        <f ca="1">IF(D68="","",OnRoadRetrofit!AD68)</f>
        <v/>
      </c>
      <c r="C68" s="146" t="str">
        <f t="shared" ca="1" si="3"/>
        <v/>
      </c>
      <c r="D68" s="25" t="str">
        <f ca="1">IF(OnRoadRetrofit!AE68="","",OnRoadRetrofit!AE68)</f>
        <v/>
      </c>
      <c r="E68" s="25" t="str">
        <f ca="1">IF(D68="","",OnRoadRetrofit!AF68)</f>
        <v/>
      </c>
      <c r="F68" s="147" t="str">
        <f t="shared" ca="1" si="4"/>
        <v/>
      </c>
      <c r="G68" s="148" t="str">
        <f ca="1">IF(D68="","",OnRoadRetrofit!AG68)</f>
        <v/>
      </c>
      <c r="H68" s="25" t="str">
        <f t="shared" ca="1" si="5"/>
        <v/>
      </c>
      <c r="I68" s="137" t="str">
        <f ca="1">IF(D68="","",OnRoadRetrofit!AH68)</f>
        <v/>
      </c>
      <c r="J68" s="137" t="str">
        <f ca="1">IF(D68="","",OnRoadRetrofit!AI68)</f>
        <v/>
      </c>
    </row>
    <row r="69" spans="1:10">
      <c r="A69" s="150" t="str">
        <f ca="1">IF(D69="","",OnRoadRetrofit!AC69)</f>
        <v/>
      </c>
      <c r="B69" s="25" t="str">
        <f ca="1">IF(D69="","",OnRoadRetrofit!AD69)</f>
        <v/>
      </c>
      <c r="C69" s="146" t="str">
        <f t="shared" ca="1" si="3"/>
        <v/>
      </c>
      <c r="D69" s="25" t="str">
        <f ca="1">IF(OnRoadRetrofit!AE69="","",OnRoadRetrofit!AE69)</f>
        <v/>
      </c>
      <c r="E69" s="25" t="str">
        <f ca="1">IF(D69="","",OnRoadRetrofit!AF69)</f>
        <v/>
      </c>
      <c r="F69" s="147" t="str">
        <f t="shared" ca="1" si="4"/>
        <v/>
      </c>
      <c r="G69" s="148" t="str">
        <f ca="1">IF(D69="","",OnRoadRetrofit!AG69)</f>
        <v/>
      </c>
      <c r="H69" s="25" t="str">
        <f t="shared" ca="1" si="5"/>
        <v/>
      </c>
      <c r="I69" s="137" t="str">
        <f ca="1">IF(D69="","",OnRoadRetrofit!AH69)</f>
        <v/>
      </c>
      <c r="J69" s="137" t="str">
        <f ca="1">IF(D69="","",OnRoadRetrofit!AI69)</f>
        <v/>
      </c>
    </row>
    <row r="70" spans="1:10">
      <c r="A70" s="150" t="str">
        <f ca="1">IF(D70="","",OnRoadRetrofit!AC70)</f>
        <v/>
      </c>
      <c r="B70" s="25" t="str">
        <f ca="1">IF(D70="","",OnRoadRetrofit!AD70)</f>
        <v/>
      </c>
      <c r="C70" s="146" t="str">
        <f t="shared" ca="1" si="3"/>
        <v/>
      </c>
      <c r="D70" s="25" t="str">
        <f ca="1">IF(OnRoadRetrofit!AE70="","",OnRoadRetrofit!AE70)</f>
        <v/>
      </c>
      <c r="E70" s="25" t="str">
        <f ca="1">IF(D70="","",OnRoadRetrofit!AF70)</f>
        <v/>
      </c>
      <c r="F70" s="147" t="str">
        <f t="shared" ca="1" si="4"/>
        <v/>
      </c>
      <c r="G70" s="148" t="str">
        <f ca="1">IF(D70="","",OnRoadRetrofit!AG70)</f>
        <v/>
      </c>
      <c r="H70" s="25" t="str">
        <f t="shared" ca="1" si="5"/>
        <v/>
      </c>
      <c r="I70" s="137" t="str">
        <f ca="1">IF(D70="","",OnRoadRetrofit!AH70)</f>
        <v/>
      </c>
      <c r="J70" s="137" t="str">
        <f ca="1">IF(D70="","",OnRoadRetrofit!AI70)</f>
        <v/>
      </c>
    </row>
    <row r="71" spans="1:10">
      <c r="A71" s="150" t="str">
        <f ca="1">IF(D71="","",OnRoadRetrofit!AC71)</f>
        <v/>
      </c>
      <c r="B71" s="25" t="str">
        <f ca="1">IF(D71="","",OnRoadRetrofit!AD71)</f>
        <v/>
      </c>
      <c r="C71" s="146" t="str">
        <f t="shared" ca="1" si="3"/>
        <v/>
      </c>
      <c r="D71" s="25" t="str">
        <f ca="1">IF(OnRoadRetrofit!AE71="","",OnRoadRetrofit!AE71)</f>
        <v/>
      </c>
      <c r="E71" s="25" t="str">
        <f ca="1">IF(D71="","",OnRoadRetrofit!AF71)</f>
        <v/>
      </c>
      <c r="F71" s="147" t="str">
        <f t="shared" ca="1" si="4"/>
        <v/>
      </c>
      <c r="G71" s="148" t="str">
        <f ca="1">IF(D71="","",OnRoadRetrofit!AG71)</f>
        <v/>
      </c>
      <c r="H71" s="25" t="str">
        <f t="shared" ca="1" si="5"/>
        <v/>
      </c>
      <c r="I71" s="137" t="str">
        <f ca="1">IF(D71="","",OnRoadRetrofit!AH71)</f>
        <v/>
      </c>
      <c r="J71" s="137" t="str">
        <f ca="1">IF(D71="","",OnRoadRetrofit!AI71)</f>
        <v/>
      </c>
    </row>
    <row r="72" spans="1:10">
      <c r="A72" s="150" t="str">
        <f ca="1">IF(D72="","",OnRoadRetrofit!AC72)</f>
        <v/>
      </c>
      <c r="B72" s="25" t="str">
        <f ca="1">IF(D72="","",OnRoadRetrofit!AD72)</f>
        <v/>
      </c>
      <c r="C72" s="146" t="str">
        <f t="shared" ca="1" si="3"/>
        <v/>
      </c>
      <c r="D72" s="25" t="str">
        <f ca="1">IF(OnRoadRetrofit!AE72="","",OnRoadRetrofit!AE72)</f>
        <v/>
      </c>
      <c r="E72" s="25" t="str">
        <f ca="1">IF(D72="","",OnRoadRetrofit!AF72)</f>
        <v/>
      </c>
      <c r="F72" s="147" t="str">
        <f t="shared" ca="1" si="4"/>
        <v/>
      </c>
      <c r="G72" s="148" t="str">
        <f ca="1">IF(D72="","",OnRoadRetrofit!AG72)</f>
        <v/>
      </c>
      <c r="H72" s="25" t="str">
        <f t="shared" ca="1" si="5"/>
        <v/>
      </c>
      <c r="I72" s="137" t="str">
        <f ca="1">IF(D72="","",OnRoadRetrofit!AH72)</f>
        <v/>
      </c>
      <c r="J72" s="137" t="str">
        <f ca="1">IF(D72="","",OnRoadRetrofit!AI72)</f>
        <v/>
      </c>
    </row>
    <row r="73" spans="1:10">
      <c r="A73" s="150" t="str">
        <f ca="1">IF(D73="","",OnRoadRetrofit!AC73)</f>
        <v/>
      </c>
      <c r="B73" s="25" t="str">
        <f ca="1">IF(D73="","",OnRoadRetrofit!AD73)</f>
        <v/>
      </c>
      <c r="C73" s="146" t="str">
        <f t="shared" ca="1" si="3"/>
        <v/>
      </c>
      <c r="D73" s="25" t="str">
        <f ca="1">IF(OnRoadRetrofit!AE73="","",OnRoadRetrofit!AE73)</f>
        <v/>
      </c>
      <c r="E73" s="25" t="str">
        <f ca="1">IF(D73="","",OnRoadRetrofit!AF73)</f>
        <v/>
      </c>
      <c r="F73" s="147" t="str">
        <f t="shared" ca="1" si="4"/>
        <v/>
      </c>
      <c r="G73" s="148" t="str">
        <f ca="1">IF(D73="","",OnRoadRetrofit!AG73)</f>
        <v/>
      </c>
      <c r="H73" s="25" t="str">
        <f t="shared" ca="1" si="5"/>
        <v/>
      </c>
      <c r="I73" s="137" t="str">
        <f ca="1">IF(D73="","",OnRoadRetrofit!AH73)</f>
        <v/>
      </c>
      <c r="J73" s="137" t="str">
        <f ca="1">IF(D73="","",OnRoadRetrofit!AI73)</f>
        <v/>
      </c>
    </row>
    <row r="74" spans="1:10">
      <c r="A74" s="150" t="str">
        <f ca="1">IF(D74="","",OnRoadRetrofit!AC74)</f>
        <v/>
      </c>
      <c r="B74" s="25" t="str">
        <f ca="1">IF(D74="","",OnRoadRetrofit!AD74)</f>
        <v/>
      </c>
      <c r="C74" s="146" t="str">
        <f t="shared" ca="1" si="3"/>
        <v/>
      </c>
      <c r="D74" s="25" t="str">
        <f ca="1">IF(OnRoadRetrofit!AE74="","",OnRoadRetrofit!AE74)</f>
        <v/>
      </c>
      <c r="E74" s="25" t="str">
        <f ca="1">IF(D74="","",OnRoadRetrofit!AF74)</f>
        <v/>
      </c>
      <c r="F74" s="147" t="str">
        <f t="shared" ca="1" si="4"/>
        <v/>
      </c>
      <c r="G74" s="148" t="str">
        <f ca="1">IF(D74="","",OnRoadRetrofit!AG74)</f>
        <v/>
      </c>
      <c r="H74" s="25" t="str">
        <f t="shared" ca="1" si="5"/>
        <v/>
      </c>
      <c r="I74" s="137" t="str">
        <f ca="1">IF(D74="","",OnRoadRetrofit!AH74)</f>
        <v/>
      </c>
      <c r="J74" s="137" t="str">
        <f ca="1">IF(D74="","",OnRoadRetrofit!AI74)</f>
        <v/>
      </c>
    </row>
    <row r="75" spans="1:10">
      <c r="A75" s="150" t="str">
        <f ca="1">IF(D75="","",OnRoadRetrofit!AC75)</f>
        <v/>
      </c>
      <c r="B75" s="25" t="str">
        <f ca="1">IF(D75="","",OnRoadRetrofit!AD75)</f>
        <v/>
      </c>
      <c r="C75" s="146" t="str">
        <f t="shared" ca="1" si="3"/>
        <v/>
      </c>
      <c r="D75" s="25" t="str">
        <f ca="1">IF(OnRoadRetrofit!AE75="","",OnRoadRetrofit!AE75)</f>
        <v/>
      </c>
      <c r="E75" s="25" t="str">
        <f ca="1">IF(D75="","",OnRoadRetrofit!AF75)</f>
        <v/>
      </c>
      <c r="F75" s="147" t="str">
        <f t="shared" ca="1" si="4"/>
        <v/>
      </c>
      <c r="G75" s="148" t="str">
        <f ca="1">IF(D75="","",OnRoadRetrofit!AG75)</f>
        <v/>
      </c>
      <c r="H75" s="25" t="str">
        <f t="shared" ca="1" si="5"/>
        <v/>
      </c>
      <c r="I75" s="137" t="str">
        <f ca="1">IF(D75="","",OnRoadRetrofit!AH75)</f>
        <v/>
      </c>
      <c r="J75" s="137" t="str">
        <f ca="1">IF(D75="","",OnRoadRetrofit!AI75)</f>
        <v/>
      </c>
    </row>
    <row r="76" spans="1:10">
      <c r="A76" s="150" t="str">
        <f ca="1">IF(D76="","",OnRoadRetrofit!AC76)</f>
        <v/>
      </c>
      <c r="B76" s="25" t="str">
        <f ca="1">IF(D76="","",OnRoadRetrofit!AD76)</f>
        <v/>
      </c>
      <c r="C76" s="146" t="str">
        <f t="shared" ca="1" si="3"/>
        <v/>
      </c>
      <c r="D76" s="25" t="str">
        <f ca="1">IF(OnRoadRetrofit!AE76="","",OnRoadRetrofit!AE76)</f>
        <v/>
      </c>
      <c r="E76" s="25" t="str">
        <f ca="1">IF(D76="","",OnRoadRetrofit!AF76)</f>
        <v/>
      </c>
      <c r="F76" s="147" t="str">
        <f t="shared" ca="1" si="4"/>
        <v/>
      </c>
      <c r="G76" s="148" t="str">
        <f ca="1">IF(D76="","",OnRoadRetrofit!AG76)</f>
        <v/>
      </c>
      <c r="H76" s="25" t="str">
        <f t="shared" ca="1" si="5"/>
        <v/>
      </c>
      <c r="I76" s="137" t="str">
        <f ca="1">IF(D76="","",OnRoadRetrofit!AH76)</f>
        <v/>
      </c>
      <c r="J76" s="137" t="str">
        <f ca="1">IF(D76="","",OnRoadRetrofit!AI76)</f>
        <v/>
      </c>
    </row>
    <row r="77" spans="1:10">
      <c r="A77" s="150" t="str">
        <f ca="1">IF(D77="","",OnRoadRetrofit!AC77)</f>
        <v/>
      </c>
      <c r="B77" s="25" t="str">
        <f ca="1">IF(D77="","",OnRoadRetrofit!AD77)</f>
        <v/>
      </c>
      <c r="C77" s="146" t="str">
        <f t="shared" ca="1" si="3"/>
        <v/>
      </c>
      <c r="D77" s="25" t="str">
        <f ca="1">IF(OnRoadRetrofit!AE77="","",OnRoadRetrofit!AE77)</f>
        <v/>
      </c>
      <c r="E77" s="25" t="str">
        <f ca="1">IF(D77="","",OnRoadRetrofit!AF77)</f>
        <v/>
      </c>
      <c r="F77" s="147" t="str">
        <f t="shared" ca="1" si="4"/>
        <v/>
      </c>
      <c r="G77" s="148" t="str">
        <f ca="1">IF(D77="","",OnRoadRetrofit!AG77)</f>
        <v/>
      </c>
      <c r="H77" s="25" t="str">
        <f t="shared" ca="1" si="5"/>
        <v/>
      </c>
      <c r="I77" s="137" t="str">
        <f ca="1">IF(D77="","",OnRoadRetrofit!AH77)</f>
        <v/>
      </c>
      <c r="J77" s="137" t="str">
        <f ca="1">IF(D77="","",OnRoadRetrofit!AI77)</f>
        <v/>
      </c>
    </row>
    <row r="78" spans="1:10">
      <c r="A78" s="150" t="str">
        <f ca="1">IF(D78="","",OnRoadRetrofit!AC78)</f>
        <v/>
      </c>
      <c r="B78" s="25" t="str">
        <f ca="1">IF(D78="","",OnRoadRetrofit!AD78)</f>
        <v/>
      </c>
      <c r="C78" s="146" t="str">
        <f t="shared" ca="1" si="3"/>
        <v/>
      </c>
      <c r="D78" s="25" t="str">
        <f ca="1">IF(OnRoadRetrofit!AE78="","",OnRoadRetrofit!AE78)</f>
        <v/>
      </c>
      <c r="E78" s="25" t="str">
        <f ca="1">IF(D78="","",OnRoadRetrofit!AF78)</f>
        <v/>
      </c>
      <c r="F78" s="147" t="str">
        <f t="shared" ca="1" si="4"/>
        <v/>
      </c>
      <c r="G78" s="148" t="str">
        <f ca="1">IF(D78="","",OnRoadRetrofit!AG78)</f>
        <v/>
      </c>
      <c r="H78" s="25" t="str">
        <f t="shared" ca="1" si="5"/>
        <v/>
      </c>
      <c r="I78" s="137" t="str">
        <f ca="1">IF(D78="","",OnRoadRetrofit!AH78)</f>
        <v/>
      </c>
      <c r="J78" s="137" t="str">
        <f ca="1">IF(D78="","",OnRoadRetrofit!AI78)</f>
        <v/>
      </c>
    </row>
    <row r="79" spans="1:10">
      <c r="A79" s="150" t="str">
        <f ca="1">IF(D79="","",OnRoadRetrofit!AC79)</f>
        <v/>
      </c>
      <c r="B79" s="25" t="str">
        <f ca="1">IF(D79="","",OnRoadRetrofit!AD79)</f>
        <v/>
      </c>
      <c r="C79" s="146" t="str">
        <f t="shared" ca="1" si="3"/>
        <v/>
      </c>
      <c r="D79" s="25" t="str">
        <f ca="1">IF(OnRoadRetrofit!AE79="","",OnRoadRetrofit!AE79)</f>
        <v/>
      </c>
      <c r="E79" s="25" t="str">
        <f ca="1">IF(D79="","",OnRoadRetrofit!AF79)</f>
        <v/>
      </c>
      <c r="F79" s="147" t="str">
        <f t="shared" ca="1" si="4"/>
        <v/>
      </c>
      <c r="G79" s="148" t="str">
        <f ca="1">IF(D79="","",OnRoadRetrofit!AG79)</f>
        <v/>
      </c>
      <c r="H79" s="25" t="str">
        <f t="shared" ca="1" si="5"/>
        <v/>
      </c>
      <c r="I79" s="137" t="str">
        <f ca="1">IF(D79="","",OnRoadRetrofit!AH79)</f>
        <v/>
      </c>
      <c r="J79" s="137" t="str">
        <f ca="1">IF(D79="","",OnRoadRetrofit!AI79)</f>
        <v/>
      </c>
    </row>
    <row r="80" spans="1:10">
      <c r="A80" s="150" t="str">
        <f ca="1">IF(D80="","",OnRoadRetrofit!AC80)</f>
        <v/>
      </c>
      <c r="B80" s="25" t="str">
        <f ca="1">IF(D80="","",OnRoadRetrofit!AD80)</f>
        <v/>
      </c>
      <c r="C80" s="146" t="str">
        <f t="shared" ca="1" si="3"/>
        <v/>
      </c>
      <c r="D80" s="25" t="str">
        <f ca="1">IF(OnRoadRetrofit!AE80="","",OnRoadRetrofit!AE80)</f>
        <v/>
      </c>
      <c r="E80" s="25" t="str">
        <f ca="1">IF(D80="","",OnRoadRetrofit!AF80)</f>
        <v/>
      </c>
      <c r="F80" s="147" t="str">
        <f t="shared" ca="1" si="4"/>
        <v/>
      </c>
      <c r="G80" s="148" t="str">
        <f ca="1">IF(D80="","",OnRoadRetrofit!AG80)</f>
        <v/>
      </c>
      <c r="H80" s="25" t="str">
        <f t="shared" ca="1" si="5"/>
        <v/>
      </c>
      <c r="I80" s="137" t="str">
        <f ca="1">IF(D80="","",OnRoadRetrofit!AH80)</f>
        <v/>
      </c>
      <c r="J80" s="137" t="str">
        <f ca="1">IF(D80="","",OnRoadRetrofit!AI80)</f>
        <v/>
      </c>
    </row>
    <row r="81" spans="1:10">
      <c r="A81" s="150" t="str">
        <f ca="1">IF(D81="","",OnRoadRetrofit!AC81)</f>
        <v/>
      </c>
      <c r="B81" s="25" t="str">
        <f ca="1">IF(D81="","",OnRoadRetrofit!AD81)</f>
        <v/>
      </c>
      <c r="C81" s="146" t="str">
        <f t="shared" ca="1" si="3"/>
        <v/>
      </c>
      <c r="D81" s="25" t="str">
        <f ca="1">IF(OnRoadRetrofit!AE81="","",OnRoadRetrofit!AE81)</f>
        <v/>
      </c>
      <c r="E81" s="25" t="str">
        <f ca="1">IF(D81="","",OnRoadRetrofit!AF81)</f>
        <v/>
      </c>
      <c r="F81" s="147" t="str">
        <f t="shared" ca="1" si="4"/>
        <v/>
      </c>
      <c r="G81" s="148" t="str">
        <f ca="1">IF(D81="","",OnRoadRetrofit!AG81)</f>
        <v/>
      </c>
      <c r="H81" s="25" t="str">
        <f t="shared" ca="1" si="5"/>
        <v/>
      </c>
      <c r="I81" s="137" t="str">
        <f ca="1">IF(D81="","",OnRoadRetrofit!AH81)</f>
        <v/>
      </c>
      <c r="J81" s="137" t="str">
        <f ca="1">IF(D81="","",OnRoadRetrofit!AI81)</f>
        <v/>
      </c>
    </row>
    <row r="82" spans="1:10">
      <c r="A82" s="150" t="str">
        <f ca="1">IF(D82="","",OnRoadRetrofit!AC82)</f>
        <v/>
      </c>
      <c r="B82" s="25" t="str">
        <f ca="1">IF(D82="","",OnRoadRetrofit!AD82)</f>
        <v/>
      </c>
      <c r="C82" s="146" t="str">
        <f t="shared" ca="1" si="3"/>
        <v/>
      </c>
      <c r="D82" s="25" t="str">
        <f ca="1">IF(OnRoadRetrofit!AE82="","",OnRoadRetrofit!AE82)</f>
        <v/>
      </c>
      <c r="E82" s="25" t="str">
        <f ca="1">IF(D82="","",OnRoadRetrofit!AF82)</f>
        <v/>
      </c>
      <c r="F82" s="147" t="str">
        <f t="shared" ca="1" si="4"/>
        <v/>
      </c>
      <c r="G82" s="148" t="str">
        <f ca="1">IF(D82="","",OnRoadRetrofit!AG82)</f>
        <v/>
      </c>
      <c r="H82" s="25" t="str">
        <f t="shared" ca="1" si="5"/>
        <v/>
      </c>
      <c r="I82" s="137" t="str">
        <f ca="1">IF(D82="","",OnRoadRetrofit!AH82)</f>
        <v/>
      </c>
      <c r="J82" s="137" t="str">
        <f ca="1">IF(D82="","",OnRoadRetrofit!AI82)</f>
        <v/>
      </c>
    </row>
    <row r="83" spans="1:10">
      <c r="A83" s="150" t="str">
        <f ca="1">IF(D83="","",OnRoadRetrofit!AC83)</f>
        <v/>
      </c>
      <c r="B83" s="25" t="str">
        <f ca="1">IF(D83="","",OnRoadRetrofit!AD83)</f>
        <v/>
      </c>
      <c r="C83" s="146" t="str">
        <f t="shared" ca="1" si="3"/>
        <v/>
      </c>
      <c r="D83" s="25" t="str">
        <f ca="1">IF(OnRoadRetrofit!AE83="","",OnRoadRetrofit!AE83)</f>
        <v/>
      </c>
      <c r="E83" s="25" t="str">
        <f ca="1">IF(D83="","",OnRoadRetrofit!AF83)</f>
        <v/>
      </c>
      <c r="F83" s="147" t="str">
        <f t="shared" ca="1" si="4"/>
        <v/>
      </c>
      <c r="G83" s="148" t="str">
        <f ca="1">IF(D83="","",OnRoadRetrofit!AG83)</f>
        <v/>
      </c>
      <c r="H83" s="25" t="str">
        <f t="shared" ca="1" si="5"/>
        <v/>
      </c>
      <c r="I83" s="137" t="str">
        <f ca="1">IF(D83="","",OnRoadRetrofit!AH83)</f>
        <v/>
      </c>
      <c r="J83" s="137" t="str">
        <f ca="1">IF(D83="","",OnRoadRetrofit!AI83)</f>
        <v/>
      </c>
    </row>
    <row r="84" spans="1:10">
      <c r="A84" s="150" t="str">
        <f ca="1">IF(D84="","",OnRoadRetrofit!AC84)</f>
        <v/>
      </c>
      <c r="B84" s="25" t="str">
        <f ca="1">IF(D84="","",OnRoadRetrofit!AD84)</f>
        <v/>
      </c>
      <c r="C84" s="146" t="str">
        <f t="shared" ca="1" si="3"/>
        <v/>
      </c>
      <c r="D84" s="25" t="str">
        <f ca="1">IF(OnRoadRetrofit!AE84="","",OnRoadRetrofit!AE84)</f>
        <v/>
      </c>
      <c r="E84" s="25" t="str">
        <f ca="1">IF(D84="","",OnRoadRetrofit!AF84)</f>
        <v/>
      </c>
      <c r="F84" s="147" t="str">
        <f t="shared" ca="1" si="4"/>
        <v/>
      </c>
      <c r="G84" s="148" t="str">
        <f ca="1">IF(D84="","",OnRoadRetrofit!AG84)</f>
        <v/>
      </c>
      <c r="H84" s="25" t="str">
        <f t="shared" ca="1" si="5"/>
        <v/>
      </c>
      <c r="I84" s="137" t="str">
        <f ca="1">IF(D84="","",OnRoadRetrofit!AH84)</f>
        <v/>
      </c>
      <c r="J84" s="137" t="str">
        <f ca="1">IF(D84="","",OnRoadRetrofit!AI84)</f>
        <v/>
      </c>
    </row>
    <row r="85" spans="1:10">
      <c r="A85" s="150" t="str">
        <f ca="1">IF(D85="","",OnRoadRetrofit!AC85)</f>
        <v/>
      </c>
      <c r="B85" s="25" t="str">
        <f ca="1">IF(D85="","",OnRoadRetrofit!AD85)</f>
        <v/>
      </c>
      <c r="C85" s="146" t="str">
        <f t="shared" ca="1" si="3"/>
        <v/>
      </c>
      <c r="D85" s="25" t="str">
        <f ca="1">IF(OnRoadRetrofit!AE85="","",OnRoadRetrofit!AE85)</f>
        <v/>
      </c>
      <c r="E85" s="25" t="str">
        <f ca="1">IF(D85="","",OnRoadRetrofit!AF85)</f>
        <v/>
      </c>
      <c r="F85" s="147" t="str">
        <f t="shared" ca="1" si="4"/>
        <v/>
      </c>
      <c r="G85" s="148" t="str">
        <f ca="1">IF(D85="","",OnRoadRetrofit!AG85)</f>
        <v/>
      </c>
      <c r="H85" s="25" t="str">
        <f t="shared" ca="1" si="5"/>
        <v/>
      </c>
      <c r="I85" s="137" t="str">
        <f ca="1">IF(D85="","",OnRoadRetrofit!AH85)</f>
        <v/>
      </c>
      <c r="J85" s="137" t="str">
        <f ca="1">IF(D85="","",OnRoadRetrofit!AI85)</f>
        <v/>
      </c>
    </row>
    <row r="86" spans="1:10">
      <c r="A86" s="150" t="str">
        <f ca="1">IF(D86="","",OnRoadRetrofit!AC86)</f>
        <v/>
      </c>
      <c r="B86" s="25" t="str">
        <f ca="1">IF(D86="","",OnRoadRetrofit!AD86)</f>
        <v/>
      </c>
      <c r="C86" s="146" t="str">
        <f t="shared" ca="1" si="3"/>
        <v/>
      </c>
      <c r="D86" s="25" t="str">
        <f ca="1">IF(OnRoadRetrofit!AE86="","",OnRoadRetrofit!AE86)</f>
        <v/>
      </c>
      <c r="E86" s="25" t="str">
        <f ca="1">IF(D86="","",OnRoadRetrofit!AF86)</f>
        <v/>
      </c>
      <c r="F86" s="147" t="str">
        <f t="shared" ca="1" si="4"/>
        <v/>
      </c>
      <c r="G86" s="148" t="str">
        <f ca="1">IF(D86="","",OnRoadRetrofit!AG86)</f>
        <v/>
      </c>
      <c r="H86" s="25" t="str">
        <f t="shared" ca="1" si="5"/>
        <v/>
      </c>
      <c r="I86" s="137" t="str">
        <f ca="1">IF(D86="","",OnRoadRetrofit!AH86)</f>
        <v/>
      </c>
      <c r="J86" s="137" t="str">
        <f ca="1">IF(D86="","",OnRoadRetrofit!AI86)</f>
        <v/>
      </c>
    </row>
    <row r="87" spans="1:10">
      <c r="A87" s="150" t="str">
        <f ca="1">IF(D87="","",OnRoadRetrofit!AC87)</f>
        <v/>
      </c>
      <c r="B87" s="25" t="str">
        <f ca="1">IF(D87="","",OnRoadRetrofit!AD87)</f>
        <v/>
      </c>
      <c r="C87" s="146" t="str">
        <f t="shared" ca="1" si="3"/>
        <v/>
      </c>
      <c r="D87" s="25" t="str">
        <f ca="1">IF(OnRoadRetrofit!AE87="","",OnRoadRetrofit!AE87)</f>
        <v/>
      </c>
      <c r="E87" s="25" t="str">
        <f ca="1">IF(D87="","",OnRoadRetrofit!AF87)</f>
        <v/>
      </c>
      <c r="F87" s="147" t="str">
        <f t="shared" ca="1" si="4"/>
        <v/>
      </c>
      <c r="G87" s="148" t="str">
        <f ca="1">IF(D87="","",OnRoadRetrofit!AG87)</f>
        <v/>
      </c>
      <c r="H87" s="25" t="str">
        <f t="shared" ca="1" si="5"/>
        <v/>
      </c>
      <c r="I87" s="137" t="str">
        <f ca="1">IF(D87="","",OnRoadRetrofit!AH87)</f>
        <v/>
      </c>
      <c r="J87" s="137" t="str">
        <f ca="1">IF(D87="","",OnRoadRetrofit!AI87)</f>
        <v/>
      </c>
    </row>
    <row r="88" spans="1:10">
      <c r="A88" s="150" t="str">
        <f ca="1">IF(D88="","",OnRoadRetrofit!AC88)</f>
        <v/>
      </c>
      <c r="B88" s="25" t="str">
        <f ca="1">IF(D88="","",OnRoadRetrofit!AD88)</f>
        <v/>
      </c>
      <c r="C88" s="146" t="str">
        <f t="shared" ca="1" si="3"/>
        <v/>
      </c>
      <c r="D88" s="25" t="str">
        <f ca="1">IF(OnRoadRetrofit!AE88="","",OnRoadRetrofit!AE88)</f>
        <v/>
      </c>
      <c r="E88" s="25" t="str">
        <f ca="1">IF(D88="","",OnRoadRetrofit!AF88)</f>
        <v/>
      </c>
      <c r="F88" s="147" t="str">
        <f t="shared" ca="1" si="4"/>
        <v/>
      </c>
      <c r="G88" s="148" t="str">
        <f ca="1">IF(D88="","",OnRoadRetrofit!AG88)</f>
        <v/>
      </c>
      <c r="H88" s="25" t="str">
        <f t="shared" ca="1" si="5"/>
        <v/>
      </c>
      <c r="I88" s="137" t="str">
        <f ca="1">IF(D88="","",OnRoadRetrofit!AH88)</f>
        <v/>
      </c>
      <c r="J88" s="137" t="str">
        <f ca="1">IF(D88="","",OnRoadRetrofit!AI88)</f>
        <v/>
      </c>
    </row>
    <row r="89" spans="1:10">
      <c r="A89" s="150" t="str">
        <f ca="1">IF(D89="","",OnRoadRetrofit!AC89)</f>
        <v/>
      </c>
      <c r="B89" s="25" t="str">
        <f ca="1">IF(D89="","",OnRoadRetrofit!AD89)</f>
        <v/>
      </c>
      <c r="C89" s="146" t="str">
        <f t="shared" ca="1" si="3"/>
        <v/>
      </c>
      <c r="D89" s="25" t="str">
        <f ca="1">IF(OnRoadRetrofit!AE89="","",OnRoadRetrofit!AE89)</f>
        <v/>
      </c>
      <c r="E89" s="25" t="str">
        <f ca="1">IF(D89="","",OnRoadRetrofit!AF89)</f>
        <v/>
      </c>
      <c r="F89" s="147" t="str">
        <f t="shared" ca="1" si="4"/>
        <v/>
      </c>
      <c r="G89" s="148" t="str">
        <f ca="1">IF(D89="","",OnRoadRetrofit!AG89)</f>
        <v/>
      </c>
      <c r="H89" s="25" t="str">
        <f t="shared" ca="1" si="5"/>
        <v/>
      </c>
      <c r="I89" s="137" t="str">
        <f ca="1">IF(D89="","",OnRoadRetrofit!AH89)</f>
        <v/>
      </c>
      <c r="J89" s="137" t="str">
        <f ca="1">IF(D89="","",OnRoadRetrofit!AI89)</f>
        <v/>
      </c>
    </row>
    <row r="90" spans="1:10">
      <c r="A90" s="150" t="str">
        <f ca="1">IF(D90="","",OnRoadRetrofit!AC90)</f>
        <v/>
      </c>
      <c r="B90" s="25" t="str">
        <f ca="1">IF(D90="","",OnRoadRetrofit!AD90)</f>
        <v/>
      </c>
      <c r="C90" s="146" t="str">
        <f t="shared" ca="1" si="3"/>
        <v/>
      </c>
      <c r="D90" s="25" t="str">
        <f ca="1">IF(OnRoadRetrofit!AE90="","",OnRoadRetrofit!AE90)</f>
        <v/>
      </c>
      <c r="E90" s="25" t="str">
        <f ca="1">IF(D90="","",OnRoadRetrofit!AF90)</f>
        <v/>
      </c>
      <c r="F90" s="147" t="str">
        <f t="shared" ca="1" si="4"/>
        <v/>
      </c>
      <c r="G90" s="148" t="str">
        <f ca="1">IF(D90="","",OnRoadRetrofit!AG90)</f>
        <v/>
      </c>
      <c r="H90" s="25" t="str">
        <f t="shared" ca="1" si="5"/>
        <v/>
      </c>
      <c r="I90" s="137" t="str">
        <f ca="1">IF(D90="","",OnRoadRetrofit!AH90)</f>
        <v/>
      </c>
      <c r="J90" s="137" t="str">
        <f ca="1">IF(D90="","",OnRoadRetrofit!AI90)</f>
        <v/>
      </c>
    </row>
    <row r="91" spans="1:10">
      <c r="A91" s="150" t="str">
        <f ca="1">IF(D91="","",OnRoadRetrofit!AC91)</f>
        <v/>
      </c>
      <c r="B91" s="25" t="str">
        <f ca="1">IF(D91="","",OnRoadRetrofit!AD91)</f>
        <v/>
      </c>
      <c r="C91" s="146" t="str">
        <f t="shared" ca="1" si="3"/>
        <v/>
      </c>
      <c r="D91" s="25" t="str">
        <f ca="1">IF(OnRoadRetrofit!AE91="","",OnRoadRetrofit!AE91)</f>
        <v/>
      </c>
      <c r="E91" s="25" t="str">
        <f ca="1">IF(D91="","",OnRoadRetrofit!AF91)</f>
        <v/>
      </c>
      <c r="F91" s="147" t="str">
        <f t="shared" ca="1" si="4"/>
        <v/>
      </c>
      <c r="G91" s="148" t="str">
        <f ca="1">IF(D91="","",OnRoadRetrofit!AG91)</f>
        <v/>
      </c>
      <c r="H91" s="25" t="str">
        <f t="shared" ca="1" si="5"/>
        <v/>
      </c>
      <c r="I91" s="137" t="str">
        <f ca="1">IF(D91="","",OnRoadRetrofit!AH91)</f>
        <v/>
      </c>
      <c r="J91" s="137" t="str">
        <f ca="1">IF(D91="","",OnRoadRetrofit!AI91)</f>
        <v/>
      </c>
    </row>
    <row r="92" spans="1:10">
      <c r="A92" s="150" t="str">
        <f ca="1">IF(D92="","",OnRoadRetrofit!AC92)</f>
        <v/>
      </c>
      <c r="B92" s="25" t="str">
        <f ca="1">IF(D92="","",OnRoadRetrofit!AD92)</f>
        <v/>
      </c>
      <c r="C92" s="146" t="str">
        <f t="shared" ca="1" si="3"/>
        <v/>
      </c>
      <c r="D92" s="25" t="str">
        <f ca="1">IF(OnRoadRetrofit!AE92="","",OnRoadRetrofit!AE92)</f>
        <v/>
      </c>
      <c r="E92" s="25" t="str">
        <f ca="1">IF(D92="","",OnRoadRetrofit!AF92)</f>
        <v/>
      </c>
      <c r="F92" s="147" t="str">
        <f t="shared" ca="1" si="4"/>
        <v/>
      </c>
      <c r="G92" s="148" t="str">
        <f ca="1">IF(D92="","",OnRoadRetrofit!AG92)</f>
        <v/>
      </c>
      <c r="H92" s="25" t="str">
        <f t="shared" ca="1" si="5"/>
        <v/>
      </c>
      <c r="I92" s="137" t="str">
        <f ca="1">IF(D92="","",OnRoadRetrofit!AH92)</f>
        <v/>
      </c>
      <c r="J92" s="137" t="str">
        <f ca="1">IF(D92="","",OnRoadRetrofit!AI92)</f>
        <v/>
      </c>
    </row>
    <row r="93" spans="1:10">
      <c r="A93" s="150" t="str">
        <f ca="1">IF(D93="","",OnRoadRetrofit!AC93)</f>
        <v/>
      </c>
      <c r="B93" s="25" t="str">
        <f ca="1">IF(D93="","",OnRoadRetrofit!AD93)</f>
        <v/>
      </c>
      <c r="C93" s="146" t="str">
        <f t="shared" ca="1" si="3"/>
        <v/>
      </c>
      <c r="D93" s="25" t="str">
        <f ca="1">IF(OnRoadRetrofit!AE93="","",OnRoadRetrofit!AE93)</f>
        <v/>
      </c>
      <c r="E93" s="25" t="str">
        <f ca="1">IF(D93="","",OnRoadRetrofit!AF93)</f>
        <v/>
      </c>
      <c r="F93" s="147" t="str">
        <f t="shared" ca="1" si="4"/>
        <v/>
      </c>
      <c r="G93" s="148" t="str">
        <f ca="1">IF(D93="","",OnRoadRetrofit!AG93)</f>
        <v/>
      </c>
      <c r="H93" s="25" t="str">
        <f t="shared" ca="1" si="5"/>
        <v/>
      </c>
      <c r="I93" s="137" t="str">
        <f ca="1">IF(D93="","",OnRoadRetrofit!AH93)</f>
        <v/>
      </c>
      <c r="J93" s="137" t="str">
        <f ca="1">IF(D93="","",OnRoadRetrofit!AI93)</f>
        <v/>
      </c>
    </row>
    <row r="94" spans="1:10">
      <c r="A94" s="150" t="str">
        <f ca="1">IF(D94="","",OnRoadRetrofit!AC94)</f>
        <v/>
      </c>
      <c r="B94" s="25" t="str">
        <f ca="1">IF(D94="","",OnRoadRetrofit!AD94)</f>
        <v/>
      </c>
      <c r="C94" s="146" t="str">
        <f t="shared" ca="1" si="3"/>
        <v/>
      </c>
      <c r="D94" s="25" t="str">
        <f ca="1">IF(OnRoadRetrofit!AE94="","",OnRoadRetrofit!AE94)</f>
        <v/>
      </c>
      <c r="E94" s="25" t="str">
        <f ca="1">IF(D94="","",OnRoadRetrofit!AF94)</f>
        <v/>
      </c>
      <c r="F94" s="147" t="str">
        <f t="shared" ca="1" si="4"/>
        <v/>
      </c>
      <c r="G94" s="148" t="str">
        <f ca="1">IF(D94="","",OnRoadRetrofit!AG94)</f>
        <v/>
      </c>
      <c r="H94" s="25" t="str">
        <f t="shared" ca="1" si="5"/>
        <v/>
      </c>
      <c r="I94" s="137" t="str">
        <f ca="1">IF(D94="","",OnRoadRetrofit!AH94)</f>
        <v/>
      </c>
      <c r="J94" s="137" t="str">
        <f ca="1">IF(D94="","",OnRoadRetrofit!AI94)</f>
        <v/>
      </c>
    </row>
    <row r="95" spans="1:10">
      <c r="A95" s="150" t="str">
        <f ca="1">IF(D95="","",OnRoadRetrofit!AC95)</f>
        <v/>
      </c>
      <c r="B95" s="25" t="str">
        <f ca="1">IF(D95="","",OnRoadRetrofit!AD95)</f>
        <v/>
      </c>
      <c r="C95" s="146" t="str">
        <f t="shared" ca="1" si="3"/>
        <v/>
      </c>
      <c r="D95" s="25" t="str">
        <f ca="1">IF(OnRoadRetrofit!AE95="","",OnRoadRetrofit!AE95)</f>
        <v/>
      </c>
      <c r="E95" s="25" t="str">
        <f ca="1">IF(D95="","",OnRoadRetrofit!AF95)</f>
        <v/>
      </c>
      <c r="F95" s="147" t="str">
        <f t="shared" ca="1" si="4"/>
        <v/>
      </c>
      <c r="G95" s="148" t="str">
        <f ca="1">IF(D95="","",OnRoadRetrofit!AG95)</f>
        <v/>
      </c>
      <c r="H95" s="25" t="str">
        <f t="shared" ca="1" si="5"/>
        <v/>
      </c>
      <c r="I95" s="137" t="str">
        <f ca="1">IF(D95="","",OnRoadRetrofit!AH95)</f>
        <v/>
      </c>
      <c r="J95" s="137" t="str">
        <f ca="1">IF(D95="","",OnRoadRetrofit!AI95)</f>
        <v/>
      </c>
    </row>
    <row r="96" spans="1:10">
      <c r="A96" s="150" t="str">
        <f ca="1">IF(D96="","",OnRoadRetrofit!AC96)</f>
        <v/>
      </c>
      <c r="B96" s="25" t="str">
        <f ca="1">IF(D96="","",OnRoadRetrofit!AD96)</f>
        <v/>
      </c>
      <c r="C96" s="146" t="str">
        <f t="shared" ca="1" si="3"/>
        <v/>
      </c>
      <c r="D96" s="25" t="str">
        <f ca="1">IF(OnRoadRetrofit!AE96="","",OnRoadRetrofit!AE96)</f>
        <v/>
      </c>
      <c r="E96" s="25" t="str">
        <f ca="1">IF(D96="","",OnRoadRetrofit!AF96)</f>
        <v/>
      </c>
      <c r="F96" s="147" t="str">
        <f t="shared" ca="1" si="4"/>
        <v/>
      </c>
      <c r="G96" s="148" t="str">
        <f ca="1">IF(D96="","",OnRoadRetrofit!AG96)</f>
        <v/>
      </c>
      <c r="H96" s="25" t="str">
        <f t="shared" ca="1" si="5"/>
        <v/>
      </c>
      <c r="I96" s="137" t="str">
        <f ca="1">IF(D96="","",OnRoadRetrofit!AH96)</f>
        <v/>
      </c>
      <c r="J96" s="137" t="str">
        <f ca="1">IF(D96="","",OnRoadRetrofit!AI96)</f>
        <v/>
      </c>
    </row>
    <row r="97" spans="1:10">
      <c r="A97" s="150" t="str">
        <f ca="1">IF(D97="","",OnRoadRetrofit!AC97)</f>
        <v/>
      </c>
      <c r="B97" s="25" t="str">
        <f ca="1">IF(D97="","",OnRoadRetrofit!AD97)</f>
        <v/>
      </c>
      <c r="C97" s="146" t="str">
        <f t="shared" ca="1" si="3"/>
        <v/>
      </c>
      <c r="D97" s="25" t="str">
        <f ca="1">IF(OnRoadRetrofit!AE97="","",OnRoadRetrofit!AE97)</f>
        <v/>
      </c>
      <c r="E97" s="25" t="str">
        <f ca="1">IF(D97="","",OnRoadRetrofit!AF97)</f>
        <v/>
      </c>
      <c r="F97" s="147" t="str">
        <f t="shared" ca="1" si="4"/>
        <v/>
      </c>
      <c r="G97" s="148" t="str">
        <f ca="1">IF(D97="","",OnRoadRetrofit!AG97)</f>
        <v/>
      </c>
      <c r="H97" s="25" t="str">
        <f t="shared" ca="1" si="5"/>
        <v/>
      </c>
      <c r="I97" s="137" t="str">
        <f ca="1">IF(D97="","",OnRoadRetrofit!AH97)</f>
        <v/>
      </c>
      <c r="J97" s="137" t="str">
        <f ca="1">IF(D97="","",OnRoadRetrofit!AI97)</f>
        <v/>
      </c>
    </row>
    <row r="98" spans="1:10">
      <c r="A98" s="150" t="str">
        <f ca="1">IF(D98="","",OnRoadRetrofit!AC98)</f>
        <v/>
      </c>
      <c r="B98" s="25" t="str">
        <f ca="1">IF(D98="","",OnRoadRetrofit!AD98)</f>
        <v/>
      </c>
      <c r="C98" s="146" t="str">
        <f t="shared" ca="1" si="3"/>
        <v/>
      </c>
      <c r="D98" s="25" t="str">
        <f ca="1">IF(OnRoadRetrofit!AE98="","",OnRoadRetrofit!AE98)</f>
        <v/>
      </c>
      <c r="E98" s="25" t="str">
        <f ca="1">IF(D98="","",OnRoadRetrofit!AF98)</f>
        <v/>
      </c>
      <c r="F98" s="147" t="str">
        <f t="shared" ca="1" si="4"/>
        <v/>
      </c>
      <c r="G98" s="148" t="str">
        <f ca="1">IF(D98="","",OnRoadRetrofit!AG98)</f>
        <v/>
      </c>
      <c r="H98" s="25" t="str">
        <f t="shared" ca="1" si="5"/>
        <v/>
      </c>
      <c r="I98" s="137" t="str">
        <f ca="1">IF(D98="","",OnRoadRetrofit!AH98)</f>
        <v/>
      </c>
      <c r="J98" s="137" t="str">
        <f ca="1">IF(D98="","",OnRoadRetrofit!AI98)</f>
        <v/>
      </c>
    </row>
    <row r="99" spans="1:10">
      <c r="A99" s="150" t="str">
        <f ca="1">IF(D99="","",OnRoadRetrofit!AC99)</f>
        <v/>
      </c>
      <c r="B99" s="25" t="str">
        <f ca="1">IF(D99="","",OnRoadRetrofit!AD99)</f>
        <v/>
      </c>
      <c r="C99" s="146" t="str">
        <f t="shared" ca="1" si="3"/>
        <v/>
      </c>
      <c r="D99" s="25" t="str">
        <f ca="1">IF(OnRoadRetrofit!AE99="","",OnRoadRetrofit!AE99)</f>
        <v/>
      </c>
      <c r="E99" s="25" t="str">
        <f ca="1">IF(D99="","",OnRoadRetrofit!AF99)</f>
        <v/>
      </c>
      <c r="F99" s="147" t="str">
        <f t="shared" ca="1" si="4"/>
        <v/>
      </c>
      <c r="G99" s="148" t="str">
        <f ca="1">IF(D99="","",OnRoadRetrofit!AG99)</f>
        <v/>
      </c>
      <c r="H99" s="25" t="str">
        <f t="shared" ca="1" si="5"/>
        <v/>
      </c>
      <c r="I99" s="137" t="str">
        <f ca="1">IF(D99="","",OnRoadRetrofit!AH99)</f>
        <v/>
      </c>
      <c r="J99" s="137" t="str">
        <f ca="1">IF(D99="","",OnRoadRetrofit!AI99)</f>
        <v/>
      </c>
    </row>
    <row r="100" spans="1:10">
      <c r="A100" s="150" t="str">
        <f ca="1">IF(D100="","",OnRoadRetrofit!AC100)</f>
        <v/>
      </c>
      <c r="B100" s="25" t="str">
        <f ca="1">IF(D100="","",OnRoadRetrofit!AD100)</f>
        <v/>
      </c>
      <c r="C100" s="146" t="str">
        <f t="shared" ca="1" si="3"/>
        <v/>
      </c>
      <c r="D100" s="25" t="str">
        <f ca="1">IF(OnRoadRetrofit!AE100="","",OnRoadRetrofit!AE100)</f>
        <v/>
      </c>
      <c r="E100" s="25" t="str">
        <f ca="1">IF(D100="","",OnRoadRetrofit!AF100)</f>
        <v/>
      </c>
      <c r="F100" s="147" t="str">
        <f t="shared" ca="1" si="4"/>
        <v/>
      </c>
      <c r="G100" s="148" t="str">
        <f ca="1">IF(D100="","",OnRoadRetrofit!AG100)</f>
        <v/>
      </c>
      <c r="H100" s="25" t="str">
        <f t="shared" ca="1" si="5"/>
        <v/>
      </c>
      <c r="I100" s="137" t="str">
        <f ca="1">IF(D100="","",OnRoadRetrofit!AH100)</f>
        <v/>
      </c>
      <c r="J100" s="137" t="str">
        <f ca="1">IF(D100="","",OnRoadRetrofit!AI100)</f>
        <v/>
      </c>
    </row>
    <row r="101" spans="1:10">
      <c r="A101" s="150" t="str">
        <f ca="1">IF(D101="","",OnRoadRetrofit!AC101)</f>
        <v/>
      </c>
      <c r="B101" s="25" t="str">
        <f ca="1">IF(D101="","",OnRoadRetrofit!AD101)</f>
        <v/>
      </c>
      <c r="C101" s="146" t="str">
        <f t="shared" ca="1" si="3"/>
        <v/>
      </c>
      <c r="D101" s="25" t="str">
        <f ca="1">IF(OnRoadRetrofit!AE101="","",OnRoadRetrofit!AE101)</f>
        <v/>
      </c>
      <c r="E101" s="25" t="str">
        <f ca="1">IF(D101="","",OnRoadRetrofit!AF101)</f>
        <v/>
      </c>
      <c r="F101" s="147" t="str">
        <f t="shared" ca="1" si="4"/>
        <v/>
      </c>
      <c r="G101" s="148" t="str">
        <f ca="1">IF(D101="","",OnRoadRetrofit!AG101)</f>
        <v/>
      </c>
      <c r="H101" s="25" t="str">
        <f t="shared" ca="1" si="5"/>
        <v/>
      </c>
      <c r="I101" s="137" t="str">
        <f ca="1">IF(D101="","",OnRoadRetrofit!AH101)</f>
        <v/>
      </c>
      <c r="J101" s="137" t="str">
        <f ca="1">IF(D101="","",OnRoadRetrofit!AI101)</f>
        <v/>
      </c>
    </row>
    <row r="102" spans="1:10">
      <c r="A102" s="150" t="str">
        <f ca="1">IF(D102="","",OnRoadRetrofit!AC102)</f>
        <v/>
      </c>
      <c r="B102" s="25" t="str">
        <f ca="1">IF(D102="","",OnRoadRetrofit!AD102)</f>
        <v/>
      </c>
      <c r="C102" s="146" t="str">
        <f t="shared" ca="1" si="3"/>
        <v/>
      </c>
      <c r="D102" s="25" t="str">
        <f ca="1">IF(OnRoadRetrofit!AE102="","",OnRoadRetrofit!AE102)</f>
        <v/>
      </c>
      <c r="E102" s="25" t="str">
        <f ca="1">IF(D102="","",OnRoadRetrofit!AF102)</f>
        <v/>
      </c>
      <c r="F102" s="147" t="str">
        <f t="shared" ca="1" si="4"/>
        <v/>
      </c>
      <c r="G102" s="148" t="str">
        <f ca="1">IF(D102="","",OnRoadRetrofit!AG102)</f>
        <v/>
      </c>
      <c r="H102" s="25" t="str">
        <f t="shared" ca="1" si="5"/>
        <v/>
      </c>
      <c r="I102" s="137" t="str">
        <f ca="1">IF(D102="","",OnRoadRetrofit!AH102)</f>
        <v/>
      </c>
      <c r="J102" s="137" t="str">
        <f ca="1">IF(D102="","",OnRoadRetrofit!AI102)</f>
        <v/>
      </c>
    </row>
    <row r="103" spans="1:10">
      <c r="A103" s="150" t="str">
        <f ca="1">IF(D103="","",OnRoadRetrofit!AC103)</f>
        <v/>
      </c>
      <c r="B103" s="25" t="str">
        <f ca="1">IF(D103="","",OnRoadRetrofit!AD103)</f>
        <v/>
      </c>
      <c r="C103" s="146" t="str">
        <f t="shared" ca="1" si="3"/>
        <v/>
      </c>
      <c r="D103" s="25" t="str">
        <f ca="1">IF(OnRoadRetrofit!AE103="","",OnRoadRetrofit!AE103)</f>
        <v/>
      </c>
      <c r="E103" s="25" t="str">
        <f ca="1">IF(D103="","",OnRoadRetrofit!AF103)</f>
        <v/>
      </c>
      <c r="F103" s="147" t="str">
        <f t="shared" ca="1" si="4"/>
        <v/>
      </c>
      <c r="G103" s="148" t="str">
        <f ca="1">IF(D103="","",OnRoadRetrofit!AG103)</f>
        <v/>
      </c>
      <c r="H103" s="25" t="str">
        <f t="shared" ca="1" si="5"/>
        <v/>
      </c>
      <c r="I103" s="137" t="str">
        <f ca="1">IF(D103="","",OnRoadRetrofit!AH103)</f>
        <v/>
      </c>
      <c r="J103" s="137" t="str">
        <f ca="1">IF(D103="","",OnRoadRetrofit!AI103)</f>
        <v/>
      </c>
    </row>
    <row r="104" spans="1:10">
      <c r="A104" s="150" t="str">
        <f ca="1">IF(D104="","",OnRoadRetrofit!AC104)</f>
        <v/>
      </c>
      <c r="B104" s="25" t="str">
        <f ca="1">IF(D104="","",OnRoadRetrofit!AD104)</f>
        <v/>
      </c>
      <c r="C104" s="146" t="str">
        <f t="shared" ca="1" si="3"/>
        <v/>
      </c>
      <c r="D104" s="25" t="str">
        <f ca="1">IF(OnRoadRetrofit!AE104="","",OnRoadRetrofit!AE104)</f>
        <v/>
      </c>
      <c r="E104" s="25" t="str">
        <f ca="1">IF(D104="","",OnRoadRetrofit!AF104)</f>
        <v/>
      </c>
      <c r="F104" s="147" t="str">
        <f t="shared" ca="1" si="4"/>
        <v/>
      </c>
      <c r="G104" s="148" t="str">
        <f ca="1">IF(D104="","",OnRoadRetrofit!AG104)</f>
        <v/>
      </c>
      <c r="H104" s="25" t="str">
        <f t="shared" ca="1" si="5"/>
        <v/>
      </c>
      <c r="I104" s="137" t="str">
        <f ca="1">IF(D104="","",OnRoadRetrofit!AH104)</f>
        <v/>
      </c>
      <c r="J104" s="137" t="str">
        <f ca="1">IF(D104="","",OnRoadRetrofit!AI104)</f>
        <v/>
      </c>
    </row>
    <row r="105" spans="1:10">
      <c r="A105" s="150" t="str">
        <f ca="1">IF(D105="","",OnRoadRetrofit!AC105)</f>
        <v/>
      </c>
      <c r="B105" s="25" t="str">
        <f ca="1">IF(D105="","",OnRoadRetrofit!AD105)</f>
        <v/>
      </c>
      <c r="C105" s="146" t="str">
        <f t="shared" ca="1" si="3"/>
        <v/>
      </c>
      <c r="D105" s="25" t="str">
        <f ca="1">IF(OnRoadRetrofit!AE105="","",OnRoadRetrofit!AE105)</f>
        <v/>
      </c>
      <c r="E105" s="25" t="str">
        <f ca="1">IF(D105="","",OnRoadRetrofit!AF105)</f>
        <v/>
      </c>
      <c r="F105" s="147" t="str">
        <f t="shared" ca="1" si="4"/>
        <v/>
      </c>
      <c r="G105" s="148" t="str">
        <f ca="1">IF(D105="","",OnRoadRetrofit!AG105)</f>
        <v/>
      </c>
      <c r="H105" s="25" t="str">
        <f t="shared" ca="1" si="5"/>
        <v/>
      </c>
      <c r="I105" s="137" t="str">
        <f ca="1">IF(D105="","",OnRoadRetrofit!AH105)</f>
        <v/>
      </c>
      <c r="J105" s="137" t="str">
        <f ca="1">IF(D105="","",OnRoadRetrofit!AI105)</f>
        <v/>
      </c>
    </row>
    <row r="106" spans="1:10">
      <c r="A106" s="150" t="str">
        <f ca="1">IF(D106="","",OnRoadRetrofit!AC106)</f>
        <v/>
      </c>
      <c r="B106" s="25" t="str">
        <f ca="1">IF(D106="","",OnRoadRetrofit!AD106)</f>
        <v/>
      </c>
      <c r="C106" s="146" t="str">
        <f t="shared" ca="1" si="3"/>
        <v/>
      </c>
      <c r="D106" s="25" t="str">
        <f ca="1">IF(OnRoadRetrofit!AE106="","",OnRoadRetrofit!AE106)</f>
        <v/>
      </c>
      <c r="E106" s="25" t="str">
        <f ca="1">IF(D106="","",OnRoadRetrofit!AF106)</f>
        <v/>
      </c>
      <c r="F106" s="147" t="str">
        <f t="shared" ca="1" si="4"/>
        <v/>
      </c>
      <c r="G106" s="148" t="str">
        <f ca="1">IF(D106="","",OnRoadRetrofit!AG106)</f>
        <v/>
      </c>
      <c r="H106" s="25" t="str">
        <f t="shared" ca="1" si="5"/>
        <v/>
      </c>
      <c r="I106" s="137" t="str">
        <f ca="1">IF(D106="","",OnRoadRetrofit!AH106)</f>
        <v/>
      </c>
      <c r="J106" s="137" t="str">
        <f ca="1">IF(D106="","",OnRoadRetrofit!AI106)</f>
        <v/>
      </c>
    </row>
    <row r="107" spans="1:10">
      <c r="A107" s="150" t="str">
        <f ca="1">IF(D107="","",OnRoadRetrofit!AC107)</f>
        <v/>
      </c>
      <c r="B107" s="25" t="str">
        <f ca="1">IF(D107="","",OnRoadRetrofit!AD107)</f>
        <v/>
      </c>
      <c r="C107" s="146" t="str">
        <f t="shared" ca="1" si="3"/>
        <v/>
      </c>
      <c r="D107" s="25" t="str">
        <f ca="1">IF(OnRoadRetrofit!AE107="","",OnRoadRetrofit!AE107)</f>
        <v/>
      </c>
      <c r="E107" s="25" t="str">
        <f ca="1">IF(D107="","",OnRoadRetrofit!AF107)</f>
        <v/>
      </c>
      <c r="F107" s="147" t="str">
        <f t="shared" ca="1" si="4"/>
        <v/>
      </c>
      <c r="G107" s="148" t="str">
        <f ca="1">IF(D107="","",OnRoadRetrofit!AG107)</f>
        <v/>
      </c>
      <c r="H107" s="25" t="str">
        <f t="shared" ca="1" si="5"/>
        <v/>
      </c>
      <c r="I107" s="137" t="str">
        <f ca="1">IF(D107="","",OnRoadRetrofit!AH107)</f>
        <v/>
      </c>
      <c r="J107" s="137" t="str">
        <f ca="1">IF(D107="","",OnRoadRetrofit!AI107)</f>
        <v/>
      </c>
    </row>
    <row r="108" spans="1:10">
      <c r="A108" s="150" t="str">
        <f ca="1">IF(D108="","",OnRoadRetrofit!AC108)</f>
        <v/>
      </c>
      <c r="B108" s="25" t="str">
        <f ca="1">IF(D108="","",OnRoadRetrofit!AD108)</f>
        <v/>
      </c>
      <c r="C108" s="146" t="str">
        <f t="shared" ca="1" si="3"/>
        <v/>
      </c>
      <c r="D108" s="25" t="str">
        <f ca="1">IF(OnRoadRetrofit!AE108="","",OnRoadRetrofit!AE108)</f>
        <v/>
      </c>
      <c r="E108" s="25" t="str">
        <f ca="1">IF(D108="","",OnRoadRetrofit!AF108)</f>
        <v/>
      </c>
      <c r="F108" s="147" t="str">
        <f t="shared" ca="1" si="4"/>
        <v/>
      </c>
      <c r="G108" s="148" t="str">
        <f ca="1">IF(D108="","",OnRoadRetrofit!AG108)</f>
        <v/>
      </c>
      <c r="H108" s="25" t="str">
        <f t="shared" ca="1" si="5"/>
        <v/>
      </c>
      <c r="I108" s="137" t="str">
        <f ca="1">IF(D108="","",OnRoadRetrofit!AH108)</f>
        <v/>
      </c>
      <c r="J108" s="137" t="str">
        <f ca="1">IF(D108="","",OnRoadRetrofit!AI108)</f>
        <v/>
      </c>
    </row>
    <row r="109" spans="1:10">
      <c r="A109" s="150" t="str">
        <f ca="1">IF(D109="","",OnRoadRetrofit!AC109)</f>
        <v/>
      </c>
      <c r="B109" s="25" t="str">
        <f ca="1">IF(D109="","",OnRoadRetrofit!AD109)</f>
        <v/>
      </c>
      <c r="C109" s="146" t="str">
        <f t="shared" ca="1" si="3"/>
        <v/>
      </c>
      <c r="D109" s="25" t="str">
        <f ca="1">IF(OnRoadRetrofit!AE109="","",OnRoadRetrofit!AE109)</f>
        <v/>
      </c>
      <c r="E109" s="25" t="str">
        <f ca="1">IF(D109="","",OnRoadRetrofit!AF109)</f>
        <v/>
      </c>
      <c r="F109" s="147" t="str">
        <f t="shared" ca="1" si="4"/>
        <v/>
      </c>
      <c r="G109" s="148" t="str">
        <f ca="1">IF(D109="","",OnRoadRetrofit!AG109)</f>
        <v/>
      </c>
      <c r="H109" s="25" t="str">
        <f t="shared" ca="1" si="5"/>
        <v/>
      </c>
      <c r="I109" s="137" t="str">
        <f ca="1">IF(D109="","",OnRoadRetrofit!AH109)</f>
        <v/>
      </c>
      <c r="J109" s="137" t="str">
        <f ca="1">IF(D109="","",OnRoadRetrofit!AI109)</f>
        <v/>
      </c>
    </row>
    <row r="110" spans="1:10">
      <c r="A110" s="150" t="str">
        <f ca="1">IF(D110="","",OnRoadRetrofit!AC110)</f>
        <v/>
      </c>
      <c r="B110" s="25" t="str">
        <f ca="1">IF(D110="","",OnRoadRetrofit!AD110)</f>
        <v/>
      </c>
      <c r="C110" s="146" t="str">
        <f t="shared" ca="1" si="3"/>
        <v/>
      </c>
      <c r="D110" s="25" t="str">
        <f ca="1">IF(OnRoadRetrofit!AE110="","",OnRoadRetrofit!AE110)</f>
        <v/>
      </c>
      <c r="E110" s="25" t="str">
        <f ca="1">IF(D110="","",OnRoadRetrofit!AF110)</f>
        <v/>
      </c>
      <c r="F110" s="147" t="str">
        <f t="shared" ca="1" si="4"/>
        <v/>
      </c>
      <c r="G110" s="148" t="str">
        <f ca="1">IF(D110="","",OnRoadRetrofit!AG110)</f>
        <v/>
      </c>
      <c r="H110" s="25" t="str">
        <f t="shared" ca="1" si="5"/>
        <v/>
      </c>
      <c r="I110" s="137" t="str">
        <f ca="1">IF(D110="","",OnRoadRetrofit!AH110)</f>
        <v/>
      </c>
      <c r="J110" s="137" t="str">
        <f ca="1">IF(D110="","",OnRoadRetrofit!AI110)</f>
        <v/>
      </c>
    </row>
    <row r="111" spans="1:10">
      <c r="A111" s="150" t="str">
        <f ca="1">IF(D111="","",OnRoadRetrofit!AC111)</f>
        <v/>
      </c>
      <c r="B111" s="25" t="str">
        <f ca="1">IF(D111="","",OnRoadRetrofit!AD111)</f>
        <v/>
      </c>
      <c r="C111" s="146" t="str">
        <f t="shared" ca="1" si="3"/>
        <v/>
      </c>
      <c r="D111" s="25" t="str">
        <f ca="1">IF(OnRoadRetrofit!AE111="","",OnRoadRetrofit!AE111)</f>
        <v/>
      </c>
      <c r="E111" s="25" t="str">
        <f ca="1">IF(D111="","",OnRoadRetrofit!AF111)</f>
        <v/>
      </c>
      <c r="F111" s="147" t="str">
        <f t="shared" ca="1" si="4"/>
        <v/>
      </c>
      <c r="G111" s="148" t="str">
        <f ca="1">IF(D111="","",OnRoadRetrofit!AG111)</f>
        <v/>
      </c>
      <c r="H111" s="25" t="str">
        <f t="shared" ca="1" si="5"/>
        <v/>
      </c>
      <c r="I111" s="137" t="str">
        <f ca="1">IF(D111="","",OnRoadRetrofit!AH111)</f>
        <v/>
      </c>
      <c r="J111" s="137" t="str">
        <f ca="1">IF(D111="","",OnRoadRetrofit!AI111)</f>
        <v/>
      </c>
    </row>
    <row r="112" spans="1:10">
      <c r="A112" s="150" t="str">
        <f ca="1">IF(D112="","",OnRoadRetrofit!AC112)</f>
        <v/>
      </c>
      <c r="B112" s="25" t="str">
        <f ca="1">IF(D112="","",OnRoadRetrofit!AD112)</f>
        <v/>
      </c>
      <c r="C112" s="146" t="str">
        <f t="shared" ca="1" si="3"/>
        <v/>
      </c>
      <c r="D112" s="25" t="str">
        <f ca="1">IF(OnRoadRetrofit!AE112="","",OnRoadRetrofit!AE112)</f>
        <v/>
      </c>
      <c r="E112" s="25" t="str">
        <f ca="1">IF(D112="","",OnRoadRetrofit!AF112)</f>
        <v/>
      </c>
      <c r="F112" s="147" t="str">
        <f t="shared" ca="1" si="4"/>
        <v/>
      </c>
      <c r="G112" s="148" t="str">
        <f ca="1">IF(D112="","",OnRoadRetrofit!AG112)</f>
        <v/>
      </c>
      <c r="H112" s="25" t="str">
        <f t="shared" ca="1" si="5"/>
        <v/>
      </c>
      <c r="I112" s="137" t="str">
        <f ca="1">IF(D112="","",OnRoadRetrofit!AH112)</f>
        <v/>
      </c>
      <c r="J112" s="137" t="str">
        <f ca="1">IF(D112="","",OnRoadRetrofit!AI112)</f>
        <v/>
      </c>
    </row>
    <row r="113" spans="1:10">
      <c r="A113" s="150" t="str">
        <f ca="1">IF(D113="","",OnRoadRetrofit!AC113)</f>
        <v/>
      </c>
      <c r="B113" s="25" t="str">
        <f ca="1">IF(D113="","",OnRoadRetrofit!AD113)</f>
        <v/>
      </c>
      <c r="C113" s="146" t="str">
        <f t="shared" ca="1" si="3"/>
        <v/>
      </c>
      <c r="D113" s="25" t="str">
        <f ca="1">IF(OnRoadRetrofit!AE113="","",OnRoadRetrofit!AE113)</f>
        <v/>
      </c>
      <c r="E113" s="25" t="str">
        <f ca="1">IF(D113="","",OnRoadRetrofit!AF113)</f>
        <v/>
      </c>
      <c r="F113" s="147" t="str">
        <f t="shared" ca="1" si="4"/>
        <v/>
      </c>
      <c r="G113" s="148" t="str">
        <f ca="1">IF(D113="","",OnRoadRetrofit!AG113)</f>
        <v/>
      </c>
      <c r="H113" s="25" t="str">
        <f t="shared" ca="1" si="5"/>
        <v/>
      </c>
      <c r="I113" s="137" t="str">
        <f ca="1">IF(D113="","",OnRoadRetrofit!AH113)</f>
        <v/>
      </c>
      <c r="J113" s="137" t="str">
        <f ca="1">IF(D113="","",OnRoadRetrofit!AI113)</f>
        <v/>
      </c>
    </row>
    <row r="114" spans="1:10">
      <c r="A114" s="150" t="str">
        <f ca="1">IF(D114="","",OnRoadRetrofit!AC114)</f>
        <v/>
      </c>
      <c r="B114" s="25" t="str">
        <f ca="1">IF(D114="","",OnRoadRetrofit!AD114)</f>
        <v/>
      </c>
      <c r="C114" s="146" t="str">
        <f t="shared" ca="1" si="3"/>
        <v/>
      </c>
      <c r="D114" s="25" t="str">
        <f ca="1">IF(OnRoadRetrofit!AE114="","",OnRoadRetrofit!AE114)</f>
        <v/>
      </c>
      <c r="E114" s="25" t="str">
        <f ca="1">IF(D114="","",OnRoadRetrofit!AF114)</f>
        <v/>
      </c>
      <c r="F114" s="147" t="str">
        <f t="shared" ca="1" si="4"/>
        <v/>
      </c>
      <c r="G114" s="148" t="str">
        <f ca="1">IF(D114="","",OnRoadRetrofit!AG114)</f>
        <v/>
      </c>
      <c r="H114" s="25" t="str">
        <f t="shared" ca="1" si="5"/>
        <v/>
      </c>
      <c r="I114" s="137" t="str">
        <f ca="1">IF(D114="","",OnRoadRetrofit!AH114)</f>
        <v/>
      </c>
      <c r="J114" s="137" t="str">
        <f ca="1">IF(D114="","",OnRoadRetrofit!AI114)</f>
        <v/>
      </c>
    </row>
    <row r="115" spans="1:10">
      <c r="A115" s="150" t="str">
        <f ca="1">IF(D115="","",OnRoadRetrofit!AC115)</f>
        <v/>
      </c>
      <c r="B115" s="25" t="str">
        <f ca="1">IF(D115="","",OnRoadRetrofit!AD115)</f>
        <v/>
      </c>
      <c r="C115" s="146" t="str">
        <f t="shared" ca="1" si="3"/>
        <v/>
      </c>
      <c r="D115" s="25" t="str">
        <f ca="1">IF(OnRoadRetrofit!AE115="","",OnRoadRetrofit!AE115)</f>
        <v/>
      </c>
      <c r="E115" s="25" t="str">
        <f ca="1">IF(D115="","",OnRoadRetrofit!AF115)</f>
        <v/>
      </c>
      <c r="F115" s="147" t="str">
        <f t="shared" ca="1" si="4"/>
        <v/>
      </c>
      <c r="G115" s="148" t="str">
        <f ca="1">IF(D115="","",OnRoadRetrofit!AG115)</f>
        <v/>
      </c>
      <c r="H115" s="25" t="str">
        <f t="shared" ca="1" si="5"/>
        <v/>
      </c>
      <c r="I115" s="137" t="str">
        <f ca="1">IF(D115="","",OnRoadRetrofit!AH115)</f>
        <v/>
      </c>
      <c r="J115" s="137" t="str">
        <f ca="1">IF(D115="","",OnRoadRetrofit!AI115)</f>
        <v/>
      </c>
    </row>
    <row r="116" spans="1:10">
      <c r="A116" s="150" t="str">
        <f ca="1">IF(D116="","",OnRoadRetrofit!AC116)</f>
        <v/>
      </c>
      <c r="B116" s="25" t="str">
        <f ca="1">IF(D116="","",OnRoadRetrofit!AD116)</f>
        <v/>
      </c>
      <c r="C116" s="146" t="str">
        <f t="shared" ca="1" si="3"/>
        <v/>
      </c>
      <c r="D116" s="25" t="str">
        <f ca="1">IF(OnRoadRetrofit!AE116="","",OnRoadRetrofit!AE116)</f>
        <v/>
      </c>
      <c r="E116" s="25" t="str">
        <f ca="1">IF(D116="","",OnRoadRetrofit!AF116)</f>
        <v/>
      </c>
      <c r="F116" s="147" t="str">
        <f t="shared" ca="1" si="4"/>
        <v/>
      </c>
      <c r="G116" s="148" t="str">
        <f ca="1">IF(D116="","",OnRoadRetrofit!AG116)</f>
        <v/>
      </c>
      <c r="H116" s="25" t="str">
        <f t="shared" ca="1" si="5"/>
        <v/>
      </c>
      <c r="I116" s="137" t="str">
        <f ca="1">IF(D116="","",OnRoadRetrofit!AH116)</f>
        <v/>
      </c>
      <c r="J116" s="137" t="str">
        <f ca="1">IF(D116="","",OnRoadRetrofit!AI116)</f>
        <v/>
      </c>
    </row>
    <row r="117" spans="1:10">
      <c r="A117" s="150" t="str">
        <f ca="1">IF(D117="","",OnRoadRetrofit!AC117)</f>
        <v/>
      </c>
      <c r="B117" s="25" t="str">
        <f ca="1">IF(D117="","",OnRoadRetrofit!AD117)</f>
        <v/>
      </c>
      <c r="C117" s="146" t="str">
        <f t="shared" ca="1" si="3"/>
        <v/>
      </c>
      <c r="D117" s="25" t="str">
        <f ca="1">IF(OnRoadRetrofit!AE117="","",OnRoadRetrofit!AE117)</f>
        <v/>
      </c>
      <c r="E117" s="25" t="str">
        <f ca="1">IF(D117="","",OnRoadRetrofit!AF117)</f>
        <v/>
      </c>
      <c r="F117" s="147" t="str">
        <f t="shared" ca="1" si="4"/>
        <v/>
      </c>
      <c r="G117" s="148" t="str">
        <f ca="1">IF(D117="","",OnRoadRetrofit!AG117)</f>
        <v/>
      </c>
      <c r="H117" s="25" t="str">
        <f t="shared" ca="1" si="5"/>
        <v/>
      </c>
      <c r="I117" s="137" t="str">
        <f ca="1">IF(D117="","",OnRoadRetrofit!AH117)</f>
        <v/>
      </c>
      <c r="J117" s="137" t="str">
        <f ca="1">IF(D117="","",OnRoadRetrofit!AI117)</f>
        <v/>
      </c>
    </row>
    <row r="118" spans="1:10">
      <c r="A118" s="150" t="str">
        <f ca="1">IF(D118="","",OnRoadRetrofit!AC118)</f>
        <v/>
      </c>
      <c r="B118" s="25" t="str">
        <f ca="1">IF(D118="","",OnRoadRetrofit!AD118)</f>
        <v/>
      </c>
      <c r="C118" s="146" t="str">
        <f t="shared" ca="1" si="3"/>
        <v/>
      </c>
      <c r="D118" s="25" t="str">
        <f ca="1">IF(OnRoadRetrofit!AE118="","",OnRoadRetrofit!AE118)</f>
        <v/>
      </c>
      <c r="E118" s="25" t="str">
        <f ca="1">IF(D118="","",OnRoadRetrofit!AF118)</f>
        <v/>
      </c>
      <c r="F118" s="147" t="str">
        <f t="shared" ca="1" si="4"/>
        <v/>
      </c>
      <c r="G118" s="148" t="str">
        <f ca="1">IF(D118="","",OnRoadRetrofit!AG118)</f>
        <v/>
      </c>
      <c r="H118" s="25" t="str">
        <f t="shared" ca="1" si="5"/>
        <v/>
      </c>
      <c r="I118" s="137" t="str">
        <f ca="1">IF(D118="","",OnRoadRetrofit!AH118)</f>
        <v/>
      </c>
      <c r="J118" s="137" t="str">
        <f ca="1">IF(D118="","",OnRoadRetrofit!AI118)</f>
        <v/>
      </c>
    </row>
    <row r="119" spans="1:10">
      <c r="A119" s="150" t="str">
        <f ca="1">IF(D119="","",OnRoadRetrofit!AC119)</f>
        <v/>
      </c>
      <c r="B119" s="25" t="str">
        <f ca="1">IF(D119="","",OnRoadRetrofit!AD119)</f>
        <v/>
      </c>
      <c r="C119" s="146" t="str">
        <f t="shared" ca="1" si="3"/>
        <v/>
      </c>
      <c r="D119" s="25" t="str">
        <f ca="1">IF(OnRoadRetrofit!AE119="","",OnRoadRetrofit!AE119)</f>
        <v/>
      </c>
      <c r="E119" s="25" t="str">
        <f ca="1">IF(D119="","",OnRoadRetrofit!AF119)</f>
        <v/>
      </c>
      <c r="F119" s="147" t="str">
        <f t="shared" ca="1" si="4"/>
        <v/>
      </c>
      <c r="G119" s="148" t="str">
        <f ca="1">IF(D119="","",OnRoadRetrofit!AG119)</f>
        <v/>
      </c>
      <c r="H119" s="25" t="str">
        <f t="shared" ca="1" si="5"/>
        <v/>
      </c>
      <c r="I119" s="137" t="str">
        <f ca="1">IF(D119="","",OnRoadRetrofit!AH119)</f>
        <v/>
      </c>
      <c r="J119" s="137" t="str">
        <f ca="1">IF(D119="","",OnRoadRetrofit!AI119)</f>
        <v/>
      </c>
    </row>
    <row r="120" spans="1:10">
      <c r="A120" s="150" t="str">
        <f ca="1">IF(D120="","",OnRoadRetrofit!AC120)</f>
        <v/>
      </c>
      <c r="B120" s="25" t="str">
        <f ca="1">IF(D120="","",OnRoadRetrofit!AD120)</f>
        <v/>
      </c>
      <c r="C120" s="146" t="str">
        <f t="shared" ca="1" si="3"/>
        <v/>
      </c>
      <c r="D120" s="25" t="str">
        <f ca="1">IF(OnRoadRetrofit!AE120="","",OnRoadRetrofit!AE120)</f>
        <v/>
      </c>
      <c r="E120" s="25" t="str">
        <f ca="1">IF(D120="","",OnRoadRetrofit!AF120)</f>
        <v/>
      </c>
      <c r="F120" s="147" t="str">
        <f t="shared" ca="1" si="4"/>
        <v/>
      </c>
      <c r="G120" s="148" t="str">
        <f ca="1">IF(D120="","",OnRoadRetrofit!AG120)</f>
        <v/>
      </c>
      <c r="H120" s="25" t="str">
        <f t="shared" ca="1" si="5"/>
        <v/>
      </c>
      <c r="I120" s="137" t="str">
        <f ca="1">IF(D120="","",OnRoadRetrofit!AH120)</f>
        <v/>
      </c>
      <c r="J120" s="137" t="str">
        <f ca="1">IF(D120="","",OnRoadRetrofit!AI120)</f>
        <v/>
      </c>
    </row>
    <row r="121" spans="1:10">
      <c r="A121" s="150" t="str">
        <f ca="1">IF(D121="","",OnRoadRetrofit!AC121)</f>
        <v/>
      </c>
      <c r="B121" s="25" t="str">
        <f ca="1">IF(D121="","",OnRoadRetrofit!AD121)</f>
        <v/>
      </c>
      <c r="C121" s="146" t="str">
        <f t="shared" ca="1" si="3"/>
        <v/>
      </c>
      <c r="D121" s="25" t="str">
        <f ca="1">IF(OnRoadRetrofit!AE121="","",OnRoadRetrofit!AE121)</f>
        <v/>
      </c>
      <c r="E121" s="25" t="str">
        <f ca="1">IF(D121="","",OnRoadRetrofit!AF121)</f>
        <v/>
      </c>
      <c r="F121" s="147" t="str">
        <f t="shared" ca="1" si="4"/>
        <v/>
      </c>
      <c r="G121" s="148" t="str">
        <f ca="1">IF(D121="","",OnRoadRetrofit!AG121)</f>
        <v/>
      </c>
      <c r="H121" s="25" t="str">
        <f t="shared" ca="1" si="5"/>
        <v/>
      </c>
      <c r="I121" s="137" t="str">
        <f ca="1">IF(D121="","",OnRoadRetrofit!AH121)</f>
        <v/>
      </c>
      <c r="J121" s="137" t="str">
        <f ca="1">IF(D121="","",OnRoadRetrofit!AI121)</f>
        <v/>
      </c>
    </row>
    <row r="122" spans="1:10">
      <c r="A122" s="150" t="str">
        <f ca="1">IF(D122="","",OnRoadRetrofit!AC122)</f>
        <v/>
      </c>
      <c r="B122" s="25" t="str">
        <f ca="1">IF(D122="","",OnRoadRetrofit!AD122)</f>
        <v/>
      </c>
      <c r="C122" s="146" t="str">
        <f t="shared" ca="1" si="3"/>
        <v/>
      </c>
      <c r="D122" s="25" t="str">
        <f ca="1">IF(OnRoadRetrofit!AE122="","",OnRoadRetrofit!AE122)</f>
        <v/>
      </c>
      <c r="E122" s="25" t="str">
        <f ca="1">IF(D122="","",OnRoadRetrofit!AF122)</f>
        <v/>
      </c>
      <c r="F122" s="147" t="str">
        <f t="shared" ca="1" si="4"/>
        <v/>
      </c>
      <c r="G122" s="148" t="str">
        <f ca="1">IF(D122="","",OnRoadRetrofit!AG122)</f>
        <v/>
      </c>
      <c r="H122" s="25" t="str">
        <f t="shared" ca="1" si="5"/>
        <v/>
      </c>
      <c r="I122" s="137" t="str">
        <f ca="1">IF(D122="","",OnRoadRetrofit!AH122)</f>
        <v/>
      </c>
      <c r="J122" s="137" t="str">
        <f ca="1">IF(D122="","",OnRoadRetrofit!AI122)</f>
        <v/>
      </c>
    </row>
    <row r="123" spans="1:10">
      <c r="A123" s="150" t="str">
        <f ca="1">IF(D123="","",OnRoadRetrofit!AC123)</f>
        <v/>
      </c>
      <c r="B123" s="25" t="str">
        <f ca="1">IF(D123="","",OnRoadRetrofit!AD123)</f>
        <v/>
      </c>
      <c r="C123" s="146" t="str">
        <f t="shared" ca="1" si="3"/>
        <v/>
      </c>
      <c r="D123" s="25" t="str">
        <f ca="1">IF(OnRoadRetrofit!AE123="","",OnRoadRetrofit!AE123)</f>
        <v/>
      </c>
      <c r="E123" s="25" t="str">
        <f ca="1">IF(D123="","",OnRoadRetrofit!AF123)</f>
        <v/>
      </c>
      <c r="F123" s="147" t="str">
        <f t="shared" ca="1" si="4"/>
        <v/>
      </c>
      <c r="G123" s="148" t="str">
        <f ca="1">IF(D123="","",OnRoadRetrofit!AG123)</f>
        <v/>
      </c>
      <c r="H123" s="25" t="str">
        <f t="shared" ca="1" si="5"/>
        <v/>
      </c>
      <c r="I123" s="137" t="str">
        <f ca="1">IF(D123="","",OnRoadRetrofit!AH123)</f>
        <v/>
      </c>
      <c r="J123" s="137" t="str">
        <f ca="1">IF(D123="","",OnRoadRetrofit!AI123)</f>
        <v/>
      </c>
    </row>
    <row r="124" spans="1:10">
      <c r="A124" s="150" t="str">
        <f ca="1">IF(D124="","",OnRoadRetrofit!AC124)</f>
        <v/>
      </c>
      <c r="B124" s="25" t="str">
        <f ca="1">IF(D124="","",OnRoadRetrofit!AD124)</f>
        <v/>
      </c>
      <c r="C124" s="146" t="str">
        <f t="shared" ca="1" si="3"/>
        <v/>
      </c>
      <c r="D124" s="25" t="str">
        <f ca="1">IF(OnRoadRetrofit!AE124="","",OnRoadRetrofit!AE124)</f>
        <v/>
      </c>
      <c r="E124" s="25" t="str">
        <f ca="1">IF(D124="","",OnRoadRetrofit!AF124)</f>
        <v/>
      </c>
      <c r="F124" s="147" t="str">
        <f t="shared" ca="1" si="4"/>
        <v/>
      </c>
      <c r="G124" s="148" t="str">
        <f ca="1">IF(D124="","",OnRoadRetrofit!AG124)</f>
        <v/>
      </c>
      <c r="H124" s="25" t="str">
        <f t="shared" ca="1" si="5"/>
        <v/>
      </c>
      <c r="I124" s="137" t="str">
        <f ca="1">IF(D124="","",OnRoadRetrofit!AH124)</f>
        <v/>
      </c>
      <c r="J124" s="137" t="str">
        <f ca="1">IF(D124="","",OnRoadRetrofit!AI124)</f>
        <v/>
      </c>
    </row>
    <row r="125" spans="1:10">
      <c r="A125" s="150" t="str">
        <f ca="1">IF(D125="","",OnRoadRetrofit!AC125)</f>
        <v/>
      </c>
      <c r="B125" s="25" t="str">
        <f ca="1">IF(D125="","",OnRoadRetrofit!AD125)</f>
        <v/>
      </c>
      <c r="C125" s="146" t="str">
        <f t="shared" ca="1" si="3"/>
        <v/>
      </c>
      <c r="D125" s="25" t="str">
        <f ca="1">IF(OnRoadRetrofit!AE125="","",OnRoadRetrofit!AE125)</f>
        <v/>
      </c>
      <c r="E125" s="25" t="str">
        <f ca="1">IF(D125="","",OnRoadRetrofit!AF125)</f>
        <v/>
      </c>
      <c r="F125" s="147" t="str">
        <f t="shared" ca="1" si="4"/>
        <v/>
      </c>
      <c r="G125" s="148" t="str">
        <f ca="1">IF(D125="","",OnRoadRetrofit!AG125)</f>
        <v/>
      </c>
      <c r="H125" s="25" t="str">
        <f t="shared" ca="1" si="5"/>
        <v/>
      </c>
      <c r="I125" s="137" t="str">
        <f ca="1">IF(D125="","",OnRoadRetrofit!AH125)</f>
        <v/>
      </c>
      <c r="J125" s="137" t="str">
        <f ca="1">IF(D125="","",OnRoadRetrofit!AI125)</f>
        <v/>
      </c>
    </row>
    <row r="126" spans="1:10">
      <c r="A126" s="150" t="str">
        <f ca="1">IF(D126="","",OnRoadRetrofit!AC126)</f>
        <v/>
      </c>
      <c r="B126" s="25" t="str">
        <f ca="1">IF(D126="","",OnRoadRetrofit!AD126)</f>
        <v/>
      </c>
      <c r="C126" s="146" t="str">
        <f t="shared" ca="1" si="3"/>
        <v/>
      </c>
      <c r="D126" s="25" t="str">
        <f ca="1">IF(OnRoadRetrofit!AE126="","",OnRoadRetrofit!AE126)</f>
        <v/>
      </c>
      <c r="E126" s="25" t="str">
        <f ca="1">IF(D126="","",OnRoadRetrofit!AF126)</f>
        <v/>
      </c>
      <c r="F126" s="147" t="str">
        <f t="shared" ca="1" si="4"/>
        <v/>
      </c>
      <c r="G126" s="148" t="str">
        <f ca="1">IF(D126="","",OnRoadRetrofit!AG126)</f>
        <v/>
      </c>
      <c r="H126" s="25" t="str">
        <f t="shared" ca="1" si="5"/>
        <v/>
      </c>
      <c r="I126" s="137" t="str">
        <f ca="1">IF(D126="","",OnRoadRetrofit!AH126)</f>
        <v/>
      </c>
      <c r="J126" s="137" t="str">
        <f ca="1">IF(D126="","",OnRoadRetrofit!AI126)</f>
        <v/>
      </c>
    </row>
    <row r="127" spans="1:10">
      <c r="A127" s="150" t="str">
        <f ca="1">IF(D127="","",OnRoadRetrofit!AC127)</f>
        <v/>
      </c>
      <c r="B127" s="25" t="str">
        <f ca="1">IF(D127="","",OnRoadRetrofit!AD127)</f>
        <v/>
      </c>
      <c r="C127" s="146" t="str">
        <f t="shared" ca="1" si="3"/>
        <v/>
      </c>
      <c r="D127" s="25" t="str">
        <f ca="1">IF(OnRoadRetrofit!AE127="","",OnRoadRetrofit!AE127)</f>
        <v/>
      </c>
      <c r="E127" s="25" t="str">
        <f ca="1">IF(D127="","",OnRoadRetrofit!AF127)</f>
        <v/>
      </c>
      <c r="F127" s="147" t="str">
        <f t="shared" ca="1" si="4"/>
        <v/>
      </c>
      <c r="G127" s="148" t="str">
        <f ca="1">IF(D127="","",OnRoadRetrofit!AG127)</f>
        <v/>
      </c>
      <c r="H127" s="25" t="str">
        <f t="shared" ca="1" si="5"/>
        <v/>
      </c>
      <c r="I127" s="137" t="str">
        <f ca="1">IF(D127="","",OnRoadRetrofit!AH127)</f>
        <v/>
      </c>
      <c r="J127" s="137" t="str">
        <f ca="1">IF(D127="","",OnRoadRetrofit!AI127)</f>
        <v/>
      </c>
    </row>
    <row r="128" spans="1:10">
      <c r="A128" s="150" t="str">
        <f ca="1">IF(D128="","",OnRoadRetrofit!AC128)</f>
        <v/>
      </c>
      <c r="B128" s="25" t="str">
        <f ca="1">IF(D128="","",OnRoadRetrofit!AD128)</f>
        <v/>
      </c>
      <c r="C128" s="146" t="str">
        <f t="shared" ca="1" si="3"/>
        <v/>
      </c>
      <c r="D128" s="25" t="str">
        <f ca="1">IF(OnRoadRetrofit!AE128="","",OnRoadRetrofit!AE128)</f>
        <v/>
      </c>
      <c r="E128" s="25" t="str">
        <f ca="1">IF(D128="","",OnRoadRetrofit!AF128)</f>
        <v/>
      </c>
      <c r="F128" s="147" t="str">
        <f t="shared" ca="1" si="4"/>
        <v/>
      </c>
      <c r="G128" s="148" t="str">
        <f ca="1">IF(D128="","",OnRoadRetrofit!AG128)</f>
        <v/>
      </c>
      <c r="H128" s="25" t="str">
        <f t="shared" ca="1" si="5"/>
        <v/>
      </c>
      <c r="I128" s="137" t="str">
        <f ca="1">IF(D128="","",OnRoadRetrofit!AH128)</f>
        <v/>
      </c>
      <c r="J128" s="137" t="str">
        <f ca="1">IF(D128="","",OnRoadRetrofit!AI128)</f>
        <v/>
      </c>
    </row>
    <row r="129" spans="1:10">
      <c r="A129" s="150" t="str">
        <f ca="1">IF(D129="","",OnRoadRetrofit!AC129)</f>
        <v/>
      </c>
      <c r="B129" s="25" t="str">
        <f ca="1">IF(D129="","",OnRoadRetrofit!AD129)</f>
        <v/>
      </c>
      <c r="C129" s="146" t="str">
        <f t="shared" ca="1" si="3"/>
        <v/>
      </c>
      <c r="D129" s="25" t="str">
        <f ca="1">IF(OnRoadRetrofit!AE129="","",OnRoadRetrofit!AE129)</f>
        <v/>
      </c>
      <c r="E129" s="25" t="str">
        <f ca="1">IF(D129="","",OnRoadRetrofit!AF129)</f>
        <v/>
      </c>
      <c r="F129" s="147" t="str">
        <f t="shared" ca="1" si="4"/>
        <v/>
      </c>
      <c r="G129" s="148" t="str">
        <f ca="1">IF(D129="","",OnRoadRetrofit!AG129)</f>
        <v/>
      </c>
      <c r="H129" s="25" t="str">
        <f t="shared" ca="1" si="5"/>
        <v/>
      </c>
      <c r="I129" s="137" t="str">
        <f ca="1">IF(D129="","",OnRoadRetrofit!AH129)</f>
        <v/>
      </c>
      <c r="J129" s="137" t="str">
        <f ca="1">IF(D129="","",OnRoadRetrofit!AI129)</f>
        <v/>
      </c>
    </row>
    <row r="130" spans="1:10">
      <c r="A130" s="150" t="str">
        <f ca="1">IF(D130="","",OnRoadRetrofit!AC130)</f>
        <v/>
      </c>
      <c r="B130" s="25" t="str">
        <f ca="1">IF(D130="","",OnRoadRetrofit!AD130)</f>
        <v/>
      </c>
      <c r="C130" s="146" t="str">
        <f t="shared" ca="1" si="3"/>
        <v/>
      </c>
      <c r="D130" s="25" t="str">
        <f ca="1">IF(OnRoadRetrofit!AE130="","",OnRoadRetrofit!AE130)</f>
        <v/>
      </c>
      <c r="E130" s="25" t="str">
        <f ca="1">IF(D130="","",OnRoadRetrofit!AF130)</f>
        <v/>
      </c>
      <c r="F130" s="147" t="str">
        <f t="shared" ca="1" si="4"/>
        <v/>
      </c>
      <c r="G130" s="148" t="str">
        <f ca="1">IF(D130="","",OnRoadRetrofit!AG130)</f>
        <v/>
      </c>
      <c r="H130" s="25" t="str">
        <f t="shared" ca="1" si="5"/>
        <v/>
      </c>
      <c r="I130" s="137" t="str">
        <f ca="1">IF(D130="","",OnRoadRetrofit!AH130)</f>
        <v/>
      </c>
      <c r="J130" s="137" t="str">
        <f ca="1">IF(D130="","",OnRoadRetrofit!AI130)</f>
        <v/>
      </c>
    </row>
    <row r="131" spans="1:10">
      <c r="A131" s="150" t="str">
        <f ca="1">IF(D131="","",OnRoadRetrofit!AC131)</f>
        <v/>
      </c>
      <c r="B131" s="25" t="str">
        <f ca="1">IF(D131="","",OnRoadRetrofit!AD131)</f>
        <v/>
      </c>
      <c r="C131" s="146" t="str">
        <f t="shared" ref="C131:C194" ca="1" si="6">IF(D131="","","Diesel")</f>
        <v/>
      </c>
      <c r="D131" s="25" t="str">
        <f ca="1">IF(OnRoadRetrofit!AE131="","",OnRoadRetrofit!AE131)</f>
        <v/>
      </c>
      <c r="E131" s="25" t="str">
        <f ca="1">IF(D131="","",OnRoadRetrofit!AF131)</f>
        <v/>
      </c>
      <c r="F131" s="147" t="str">
        <f t="shared" ref="F131:F194" ca="1" si="7">IF(D131="","",E131)</f>
        <v/>
      </c>
      <c r="G131" s="148" t="str">
        <f ca="1">IF(D131="","",OnRoadRetrofit!AG131)</f>
        <v/>
      </c>
      <c r="H131" s="25" t="str">
        <f t="shared" ref="H131:H194" ca="1" si="8">IF(D131="","",G131)</f>
        <v/>
      </c>
      <c r="I131" s="137" t="str">
        <f ca="1">IF(D131="","",OnRoadRetrofit!AH131)</f>
        <v/>
      </c>
      <c r="J131" s="137" t="str">
        <f ca="1">IF(D131="","",OnRoadRetrofit!AI131)</f>
        <v/>
      </c>
    </row>
    <row r="132" spans="1:10">
      <c r="A132" s="150" t="str">
        <f ca="1">IF(D132="","",OnRoadRetrofit!AC132)</f>
        <v/>
      </c>
      <c r="B132" s="25" t="str">
        <f ca="1">IF(D132="","",OnRoadRetrofit!AD132)</f>
        <v/>
      </c>
      <c r="C132" s="146" t="str">
        <f t="shared" ca="1" si="6"/>
        <v/>
      </c>
      <c r="D132" s="25" t="str">
        <f ca="1">IF(OnRoadRetrofit!AE132="","",OnRoadRetrofit!AE132)</f>
        <v/>
      </c>
      <c r="E132" s="25" t="str">
        <f ca="1">IF(D132="","",OnRoadRetrofit!AF132)</f>
        <v/>
      </c>
      <c r="F132" s="147" t="str">
        <f t="shared" ca="1" si="7"/>
        <v/>
      </c>
      <c r="G132" s="148" t="str">
        <f ca="1">IF(D132="","",OnRoadRetrofit!AG132)</f>
        <v/>
      </c>
      <c r="H132" s="25" t="str">
        <f t="shared" ca="1" si="8"/>
        <v/>
      </c>
      <c r="I132" s="137" t="str">
        <f ca="1">IF(D132="","",OnRoadRetrofit!AH132)</f>
        <v/>
      </c>
      <c r="J132" s="137" t="str">
        <f ca="1">IF(D132="","",OnRoadRetrofit!AI132)</f>
        <v/>
      </c>
    </row>
    <row r="133" spans="1:10">
      <c r="A133" s="150" t="str">
        <f ca="1">IF(D133="","",OnRoadRetrofit!AC133)</f>
        <v/>
      </c>
      <c r="B133" s="25" t="str">
        <f ca="1">IF(D133="","",OnRoadRetrofit!AD133)</f>
        <v/>
      </c>
      <c r="C133" s="146" t="str">
        <f t="shared" ca="1" si="6"/>
        <v/>
      </c>
      <c r="D133" s="25" t="str">
        <f ca="1">IF(OnRoadRetrofit!AE133="","",OnRoadRetrofit!AE133)</f>
        <v/>
      </c>
      <c r="E133" s="25" t="str">
        <f ca="1">IF(D133="","",OnRoadRetrofit!AF133)</f>
        <v/>
      </c>
      <c r="F133" s="147" t="str">
        <f t="shared" ca="1" si="7"/>
        <v/>
      </c>
      <c r="G133" s="148" t="str">
        <f ca="1">IF(D133="","",OnRoadRetrofit!AG133)</f>
        <v/>
      </c>
      <c r="H133" s="25" t="str">
        <f t="shared" ca="1" si="8"/>
        <v/>
      </c>
      <c r="I133" s="137" t="str">
        <f ca="1">IF(D133="","",OnRoadRetrofit!AH133)</f>
        <v/>
      </c>
      <c r="J133" s="137" t="str">
        <f ca="1">IF(D133="","",OnRoadRetrofit!AI133)</f>
        <v/>
      </c>
    </row>
    <row r="134" spans="1:10">
      <c r="A134" s="150" t="str">
        <f ca="1">IF(D134="","",OnRoadRetrofit!AC134)</f>
        <v/>
      </c>
      <c r="B134" s="25" t="str">
        <f ca="1">IF(D134="","",OnRoadRetrofit!AD134)</f>
        <v/>
      </c>
      <c r="C134" s="146" t="str">
        <f t="shared" ca="1" si="6"/>
        <v/>
      </c>
      <c r="D134" s="25" t="str">
        <f ca="1">IF(OnRoadRetrofit!AE134="","",OnRoadRetrofit!AE134)</f>
        <v/>
      </c>
      <c r="E134" s="25" t="str">
        <f ca="1">IF(D134="","",OnRoadRetrofit!AF134)</f>
        <v/>
      </c>
      <c r="F134" s="147" t="str">
        <f t="shared" ca="1" si="7"/>
        <v/>
      </c>
      <c r="G134" s="148" t="str">
        <f ca="1">IF(D134="","",OnRoadRetrofit!AG134)</f>
        <v/>
      </c>
      <c r="H134" s="25" t="str">
        <f t="shared" ca="1" si="8"/>
        <v/>
      </c>
      <c r="I134" s="137" t="str">
        <f ca="1">IF(D134="","",OnRoadRetrofit!AH134)</f>
        <v/>
      </c>
      <c r="J134" s="137" t="str">
        <f ca="1">IF(D134="","",OnRoadRetrofit!AI134)</f>
        <v/>
      </c>
    </row>
    <row r="135" spans="1:10">
      <c r="A135" s="150" t="str">
        <f ca="1">IF(D135="","",OnRoadRetrofit!AC135)</f>
        <v/>
      </c>
      <c r="B135" s="25" t="str">
        <f ca="1">IF(D135="","",OnRoadRetrofit!AD135)</f>
        <v/>
      </c>
      <c r="C135" s="146" t="str">
        <f t="shared" ca="1" si="6"/>
        <v/>
      </c>
      <c r="D135" s="25" t="str">
        <f ca="1">IF(OnRoadRetrofit!AE135="","",OnRoadRetrofit!AE135)</f>
        <v/>
      </c>
      <c r="E135" s="25" t="str">
        <f ca="1">IF(D135="","",OnRoadRetrofit!AF135)</f>
        <v/>
      </c>
      <c r="F135" s="147" t="str">
        <f t="shared" ca="1" si="7"/>
        <v/>
      </c>
      <c r="G135" s="148" t="str">
        <f ca="1">IF(D135="","",OnRoadRetrofit!AG135)</f>
        <v/>
      </c>
      <c r="H135" s="25" t="str">
        <f t="shared" ca="1" si="8"/>
        <v/>
      </c>
      <c r="I135" s="137" t="str">
        <f ca="1">IF(D135="","",OnRoadRetrofit!AH135)</f>
        <v/>
      </c>
      <c r="J135" s="137" t="str">
        <f ca="1">IF(D135="","",OnRoadRetrofit!AI135)</f>
        <v/>
      </c>
    </row>
    <row r="136" spans="1:10">
      <c r="A136" s="150" t="str">
        <f ca="1">IF(D136="","",OnRoadRetrofit!AC136)</f>
        <v/>
      </c>
      <c r="B136" s="25" t="str">
        <f ca="1">IF(D136="","",OnRoadRetrofit!AD136)</f>
        <v/>
      </c>
      <c r="C136" s="146" t="str">
        <f t="shared" ca="1" si="6"/>
        <v/>
      </c>
      <c r="D136" s="25" t="str">
        <f ca="1">IF(OnRoadRetrofit!AE136="","",OnRoadRetrofit!AE136)</f>
        <v/>
      </c>
      <c r="E136" s="25" t="str">
        <f ca="1">IF(D136="","",OnRoadRetrofit!AF136)</f>
        <v/>
      </c>
      <c r="F136" s="147" t="str">
        <f t="shared" ca="1" si="7"/>
        <v/>
      </c>
      <c r="G136" s="148" t="str">
        <f ca="1">IF(D136="","",OnRoadRetrofit!AG136)</f>
        <v/>
      </c>
      <c r="H136" s="25" t="str">
        <f t="shared" ca="1" si="8"/>
        <v/>
      </c>
      <c r="I136" s="137" t="str">
        <f ca="1">IF(D136="","",OnRoadRetrofit!AH136)</f>
        <v/>
      </c>
      <c r="J136" s="137" t="str">
        <f ca="1">IF(D136="","",OnRoadRetrofit!AI136)</f>
        <v/>
      </c>
    </row>
    <row r="137" spans="1:10">
      <c r="A137" s="150" t="str">
        <f ca="1">IF(D137="","",OnRoadRetrofit!AC137)</f>
        <v/>
      </c>
      <c r="B137" s="25" t="str">
        <f ca="1">IF(D137="","",OnRoadRetrofit!AD137)</f>
        <v/>
      </c>
      <c r="C137" s="146" t="str">
        <f t="shared" ca="1" si="6"/>
        <v/>
      </c>
      <c r="D137" s="25" t="str">
        <f ca="1">IF(OnRoadRetrofit!AE137="","",OnRoadRetrofit!AE137)</f>
        <v/>
      </c>
      <c r="E137" s="25" t="str">
        <f ca="1">IF(D137="","",OnRoadRetrofit!AF137)</f>
        <v/>
      </c>
      <c r="F137" s="147" t="str">
        <f t="shared" ca="1" si="7"/>
        <v/>
      </c>
      <c r="G137" s="148" t="str">
        <f ca="1">IF(D137="","",OnRoadRetrofit!AG137)</f>
        <v/>
      </c>
      <c r="H137" s="25" t="str">
        <f t="shared" ca="1" si="8"/>
        <v/>
      </c>
      <c r="I137" s="137" t="str">
        <f ca="1">IF(D137="","",OnRoadRetrofit!AH137)</f>
        <v/>
      </c>
      <c r="J137" s="137" t="str">
        <f ca="1">IF(D137="","",OnRoadRetrofit!AI137)</f>
        <v/>
      </c>
    </row>
    <row r="138" spans="1:10">
      <c r="A138" s="150" t="str">
        <f ca="1">IF(D138="","",OnRoadRetrofit!AC138)</f>
        <v/>
      </c>
      <c r="B138" s="25" t="str">
        <f ca="1">IF(D138="","",OnRoadRetrofit!AD138)</f>
        <v/>
      </c>
      <c r="C138" s="146" t="str">
        <f t="shared" ca="1" si="6"/>
        <v/>
      </c>
      <c r="D138" s="25" t="str">
        <f ca="1">IF(OnRoadRetrofit!AE138="","",OnRoadRetrofit!AE138)</f>
        <v/>
      </c>
      <c r="E138" s="25" t="str">
        <f ca="1">IF(D138="","",OnRoadRetrofit!AF138)</f>
        <v/>
      </c>
      <c r="F138" s="147" t="str">
        <f t="shared" ca="1" si="7"/>
        <v/>
      </c>
      <c r="G138" s="148" t="str">
        <f ca="1">IF(D138="","",OnRoadRetrofit!AG138)</f>
        <v/>
      </c>
      <c r="H138" s="25" t="str">
        <f t="shared" ca="1" si="8"/>
        <v/>
      </c>
      <c r="I138" s="137" t="str">
        <f ca="1">IF(D138="","",OnRoadRetrofit!AH138)</f>
        <v/>
      </c>
      <c r="J138" s="137" t="str">
        <f ca="1">IF(D138="","",OnRoadRetrofit!AI138)</f>
        <v/>
      </c>
    </row>
    <row r="139" spans="1:10">
      <c r="A139" s="150" t="str">
        <f ca="1">IF(D139="","",OnRoadRetrofit!AC139)</f>
        <v/>
      </c>
      <c r="B139" s="25" t="str">
        <f ca="1">IF(D139="","",OnRoadRetrofit!AD139)</f>
        <v/>
      </c>
      <c r="C139" s="146" t="str">
        <f t="shared" ca="1" si="6"/>
        <v/>
      </c>
      <c r="D139" s="25" t="str">
        <f ca="1">IF(OnRoadRetrofit!AE139="","",OnRoadRetrofit!AE139)</f>
        <v/>
      </c>
      <c r="E139" s="25" t="str">
        <f ca="1">IF(D139="","",OnRoadRetrofit!AF139)</f>
        <v/>
      </c>
      <c r="F139" s="147" t="str">
        <f t="shared" ca="1" si="7"/>
        <v/>
      </c>
      <c r="G139" s="148" t="str">
        <f ca="1">IF(D139="","",OnRoadRetrofit!AG139)</f>
        <v/>
      </c>
      <c r="H139" s="25" t="str">
        <f t="shared" ca="1" si="8"/>
        <v/>
      </c>
      <c r="I139" s="137" t="str">
        <f ca="1">IF(D139="","",OnRoadRetrofit!AH139)</f>
        <v/>
      </c>
      <c r="J139" s="137" t="str">
        <f ca="1">IF(D139="","",OnRoadRetrofit!AI139)</f>
        <v/>
      </c>
    </row>
    <row r="140" spans="1:10">
      <c r="A140" s="150" t="str">
        <f ca="1">IF(D140="","",OnRoadRetrofit!AC140)</f>
        <v/>
      </c>
      <c r="B140" s="25" t="str">
        <f ca="1">IF(D140="","",OnRoadRetrofit!AD140)</f>
        <v/>
      </c>
      <c r="C140" s="146" t="str">
        <f t="shared" ca="1" si="6"/>
        <v/>
      </c>
      <c r="D140" s="25" t="str">
        <f ca="1">IF(OnRoadRetrofit!AE140="","",OnRoadRetrofit!AE140)</f>
        <v/>
      </c>
      <c r="E140" s="25" t="str">
        <f ca="1">IF(D140="","",OnRoadRetrofit!AF140)</f>
        <v/>
      </c>
      <c r="F140" s="147" t="str">
        <f t="shared" ca="1" si="7"/>
        <v/>
      </c>
      <c r="G140" s="148" t="str">
        <f ca="1">IF(D140="","",OnRoadRetrofit!AG140)</f>
        <v/>
      </c>
      <c r="H140" s="25" t="str">
        <f t="shared" ca="1" si="8"/>
        <v/>
      </c>
      <c r="I140" s="137" t="str">
        <f ca="1">IF(D140="","",OnRoadRetrofit!AH140)</f>
        <v/>
      </c>
      <c r="J140" s="137" t="str">
        <f ca="1">IF(D140="","",OnRoadRetrofit!AI140)</f>
        <v/>
      </c>
    </row>
    <row r="141" spans="1:10">
      <c r="A141" s="150" t="str">
        <f ca="1">IF(D141="","",OnRoadRetrofit!AC141)</f>
        <v/>
      </c>
      <c r="B141" s="25" t="str">
        <f ca="1">IF(D141="","",OnRoadRetrofit!AD141)</f>
        <v/>
      </c>
      <c r="C141" s="146" t="str">
        <f t="shared" ca="1" si="6"/>
        <v/>
      </c>
      <c r="D141" s="25" t="str">
        <f ca="1">IF(OnRoadRetrofit!AE141="","",OnRoadRetrofit!AE141)</f>
        <v/>
      </c>
      <c r="E141" s="25" t="str">
        <f ca="1">IF(D141="","",OnRoadRetrofit!AF141)</f>
        <v/>
      </c>
      <c r="F141" s="147" t="str">
        <f t="shared" ca="1" si="7"/>
        <v/>
      </c>
      <c r="G141" s="148" t="str">
        <f ca="1">IF(D141="","",OnRoadRetrofit!AG141)</f>
        <v/>
      </c>
      <c r="H141" s="25" t="str">
        <f t="shared" ca="1" si="8"/>
        <v/>
      </c>
      <c r="I141" s="137" t="str">
        <f ca="1">IF(D141="","",OnRoadRetrofit!AH141)</f>
        <v/>
      </c>
      <c r="J141" s="137" t="str">
        <f ca="1">IF(D141="","",OnRoadRetrofit!AI141)</f>
        <v/>
      </c>
    </row>
    <row r="142" spans="1:10">
      <c r="A142" s="150" t="str">
        <f ca="1">IF(D142="","",OnRoadRetrofit!AC142)</f>
        <v/>
      </c>
      <c r="B142" s="25" t="str">
        <f ca="1">IF(D142="","",OnRoadRetrofit!AD142)</f>
        <v/>
      </c>
      <c r="C142" s="146" t="str">
        <f t="shared" ca="1" si="6"/>
        <v/>
      </c>
      <c r="D142" s="25" t="str">
        <f ca="1">IF(OnRoadRetrofit!AE142="","",OnRoadRetrofit!AE142)</f>
        <v/>
      </c>
      <c r="E142" s="25" t="str">
        <f ca="1">IF(D142="","",OnRoadRetrofit!AF142)</f>
        <v/>
      </c>
      <c r="F142" s="147" t="str">
        <f t="shared" ca="1" si="7"/>
        <v/>
      </c>
      <c r="G142" s="148" t="str">
        <f ca="1">IF(D142="","",OnRoadRetrofit!AG142)</f>
        <v/>
      </c>
      <c r="H142" s="25" t="str">
        <f t="shared" ca="1" si="8"/>
        <v/>
      </c>
      <c r="I142" s="137" t="str">
        <f ca="1">IF(D142="","",OnRoadRetrofit!AH142)</f>
        <v/>
      </c>
      <c r="J142" s="137" t="str">
        <f ca="1">IF(D142="","",OnRoadRetrofit!AI142)</f>
        <v/>
      </c>
    </row>
    <row r="143" spans="1:10">
      <c r="A143" s="150" t="str">
        <f ca="1">IF(D143="","",OnRoadRetrofit!AC143)</f>
        <v/>
      </c>
      <c r="B143" s="25" t="str">
        <f ca="1">IF(D143="","",OnRoadRetrofit!AD143)</f>
        <v/>
      </c>
      <c r="C143" s="146" t="str">
        <f t="shared" ca="1" si="6"/>
        <v/>
      </c>
      <c r="D143" s="25" t="str">
        <f ca="1">IF(OnRoadRetrofit!AE143="","",OnRoadRetrofit!AE143)</f>
        <v/>
      </c>
      <c r="E143" s="25" t="str">
        <f ca="1">IF(D143="","",OnRoadRetrofit!AF143)</f>
        <v/>
      </c>
      <c r="F143" s="147" t="str">
        <f t="shared" ca="1" si="7"/>
        <v/>
      </c>
      <c r="G143" s="148" t="str">
        <f ca="1">IF(D143="","",OnRoadRetrofit!AG143)</f>
        <v/>
      </c>
      <c r="H143" s="25" t="str">
        <f t="shared" ca="1" si="8"/>
        <v/>
      </c>
      <c r="I143" s="137" t="str">
        <f ca="1">IF(D143="","",OnRoadRetrofit!AH143)</f>
        <v/>
      </c>
      <c r="J143" s="137" t="str">
        <f ca="1">IF(D143="","",OnRoadRetrofit!AI143)</f>
        <v/>
      </c>
    </row>
    <row r="144" spans="1:10">
      <c r="A144" s="150" t="str">
        <f ca="1">IF(D144="","",OnRoadRetrofit!AC144)</f>
        <v/>
      </c>
      <c r="B144" s="25" t="str">
        <f ca="1">IF(D144="","",OnRoadRetrofit!AD144)</f>
        <v/>
      </c>
      <c r="C144" s="146" t="str">
        <f t="shared" ca="1" si="6"/>
        <v/>
      </c>
      <c r="D144" s="25" t="str">
        <f ca="1">IF(OnRoadRetrofit!AE144="","",OnRoadRetrofit!AE144)</f>
        <v/>
      </c>
      <c r="E144" s="25" t="str">
        <f ca="1">IF(D144="","",OnRoadRetrofit!AF144)</f>
        <v/>
      </c>
      <c r="F144" s="147" t="str">
        <f t="shared" ca="1" si="7"/>
        <v/>
      </c>
      <c r="G144" s="148" t="str">
        <f ca="1">IF(D144="","",OnRoadRetrofit!AG144)</f>
        <v/>
      </c>
      <c r="H144" s="25" t="str">
        <f t="shared" ca="1" si="8"/>
        <v/>
      </c>
      <c r="I144" s="137" t="str">
        <f ca="1">IF(D144="","",OnRoadRetrofit!AH144)</f>
        <v/>
      </c>
      <c r="J144" s="137" t="str">
        <f ca="1">IF(D144="","",OnRoadRetrofit!AI144)</f>
        <v/>
      </c>
    </row>
    <row r="145" spans="1:10">
      <c r="A145" s="150" t="str">
        <f ca="1">IF(D145="","",OnRoadRetrofit!AC145)</f>
        <v/>
      </c>
      <c r="B145" s="25" t="str">
        <f ca="1">IF(D145="","",OnRoadRetrofit!AD145)</f>
        <v/>
      </c>
      <c r="C145" s="146" t="str">
        <f t="shared" ca="1" si="6"/>
        <v/>
      </c>
      <c r="D145" s="25" t="str">
        <f ca="1">IF(OnRoadRetrofit!AE145="","",OnRoadRetrofit!AE145)</f>
        <v/>
      </c>
      <c r="E145" s="25" t="str">
        <f ca="1">IF(D145="","",OnRoadRetrofit!AF145)</f>
        <v/>
      </c>
      <c r="F145" s="147" t="str">
        <f t="shared" ca="1" si="7"/>
        <v/>
      </c>
      <c r="G145" s="148" t="str">
        <f ca="1">IF(D145="","",OnRoadRetrofit!AG145)</f>
        <v/>
      </c>
      <c r="H145" s="25" t="str">
        <f t="shared" ca="1" si="8"/>
        <v/>
      </c>
      <c r="I145" s="137" t="str">
        <f ca="1">IF(D145="","",OnRoadRetrofit!AH145)</f>
        <v/>
      </c>
      <c r="J145" s="137" t="str">
        <f ca="1">IF(D145="","",OnRoadRetrofit!AI145)</f>
        <v/>
      </c>
    </row>
    <row r="146" spans="1:10">
      <c r="A146" s="150" t="str">
        <f ca="1">IF(D146="","",OnRoadRetrofit!AC146)</f>
        <v/>
      </c>
      <c r="B146" s="25" t="str">
        <f ca="1">IF(D146="","",OnRoadRetrofit!AD146)</f>
        <v/>
      </c>
      <c r="C146" s="146" t="str">
        <f t="shared" ca="1" si="6"/>
        <v/>
      </c>
      <c r="D146" s="25" t="str">
        <f ca="1">IF(OnRoadRetrofit!AE146="","",OnRoadRetrofit!AE146)</f>
        <v/>
      </c>
      <c r="E146" s="25" t="str">
        <f ca="1">IF(D146="","",OnRoadRetrofit!AF146)</f>
        <v/>
      </c>
      <c r="F146" s="147" t="str">
        <f t="shared" ca="1" si="7"/>
        <v/>
      </c>
      <c r="G146" s="148" t="str">
        <f ca="1">IF(D146="","",OnRoadRetrofit!AG146)</f>
        <v/>
      </c>
      <c r="H146" s="25" t="str">
        <f t="shared" ca="1" si="8"/>
        <v/>
      </c>
      <c r="I146" s="137" t="str">
        <f ca="1">IF(D146="","",OnRoadRetrofit!AH146)</f>
        <v/>
      </c>
      <c r="J146" s="137" t="str">
        <f ca="1">IF(D146="","",OnRoadRetrofit!AI146)</f>
        <v/>
      </c>
    </row>
    <row r="147" spans="1:10">
      <c r="A147" s="150" t="str">
        <f ca="1">IF(D147="","",OnRoadRetrofit!AC147)</f>
        <v/>
      </c>
      <c r="B147" s="25" t="str">
        <f ca="1">IF(D147="","",OnRoadRetrofit!AD147)</f>
        <v/>
      </c>
      <c r="C147" s="146" t="str">
        <f t="shared" ca="1" si="6"/>
        <v/>
      </c>
      <c r="D147" s="25" t="str">
        <f ca="1">IF(OnRoadRetrofit!AE147="","",OnRoadRetrofit!AE147)</f>
        <v/>
      </c>
      <c r="E147" s="25" t="str">
        <f ca="1">IF(D147="","",OnRoadRetrofit!AF147)</f>
        <v/>
      </c>
      <c r="F147" s="147" t="str">
        <f t="shared" ca="1" si="7"/>
        <v/>
      </c>
      <c r="G147" s="148" t="str">
        <f ca="1">IF(D147="","",OnRoadRetrofit!AG147)</f>
        <v/>
      </c>
      <c r="H147" s="25" t="str">
        <f t="shared" ca="1" si="8"/>
        <v/>
      </c>
      <c r="I147" s="137" t="str">
        <f ca="1">IF(D147="","",OnRoadRetrofit!AH147)</f>
        <v/>
      </c>
      <c r="J147" s="137" t="str">
        <f ca="1">IF(D147="","",OnRoadRetrofit!AI147)</f>
        <v/>
      </c>
    </row>
    <row r="148" spans="1:10">
      <c r="A148" s="150" t="str">
        <f ca="1">IF(D148="","",OnRoadRetrofit!AC148)</f>
        <v/>
      </c>
      <c r="B148" s="25" t="str">
        <f ca="1">IF(D148="","",OnRoadRetrofit!AD148)</f>
        <v/>
      </c>
      <c r="C148" s="146" t="str">
        <f t="shared" ca="1" si="6"/>
        <v/>
      </c>
      <c r="D148" s="25" t="str">
        <f ca="1">IF(OnRoadRetrofit!AE148="","",OnRoadRetrofit!AE148)</f>
        <v/>
      </c>
      <c r="E148" s="25" t="str">
        <f ca="1">IF(D148="","",OnRoadRetrofit!AF148)</f>
        <v/>
      </c>
      <c r="F148" s="147" t="str">
        <f t="shared" ca="1" si="7"/>
        <v/>
      </c>
      <c r="G148" s="148" t="str">
        <f ca="1">IF(D148="","",OnRoadRetrofit!AG148)</f>
        <v/>
      </c>
      <c r="H148" s="25" t="str">
        <f t="shared" ca="1" si="8"/>
        <v/>
      </c>
      <c r="I148" s="137" t="str">
        <f ca="1">IF(D148="","",OnRoadRetrofit!AH148)</f>
        <v/>
      </c>
      <c r="J148" s="137" t="str">
        <f ca="1">IF(D148="","",OnRoadRetrofit!AI148)</f>
        <v/>
      </c>
    </row>
    <row r="149" spans="1:10">
      <c r="A149" s="150" t="str">
        <f ca="1">IF(D149="","",OnRoadRetrofit!AC149)</f>
        <v/>
      </c>
      <c r="B149" s="25" t="str">
        <f ca="1">IF(D149="","",OnRoadRetrofit!AD149)</f>
        <v/>
      </c>
      <c r="C149" s="146" t="str">
        <f t="shared" ca="1" si="6"/>
        <v/>
      </c>
      <c r="D149" s="25" t="str">
        <f ca="1">IF(OnRoadRetrofit!AE149="","",OnRoadRetrofit!AE149)</f>
        <v/>
      </c>
      <c r="E149" s="25" t="str">
        <f ca="1">IF(D149="","",OnRoadRetrofit!AF149)</f>
        <v/>
      </c>
      <c r="F149" s="147" t="str">
        <f t="shared" ca="1" si="7"/>
        <v/>
      </c>
      <c r="G149" s="148" t="str">
        <f ca="1">IF(D149="","",OnRoadRetrofit!AG149)</f>
        <v/>
      </c>
      <c r="H149" s="25" t="str">
        <f t="shared" ca="1" si="8"/>
        <v/>
      </c>
      <c r="I149" s="137" t="str">
        <f ca="1">IF(D149="","",OnRoadRetrofit!AH149)</f>
        <v/>
      </c>
      <c r="J149" s="137" t="str">
        <f ca="1">IF(D149="","",OnRoadRetrofit!AI149)</f>
        <v/>
      </c>
    </row>
    <row r="150" spans="1:10">
      <c r="A150" s="150" t="str">
        <f ca="1">IF(D150="","",OnRoadRetrofit!AC150)</f>
        <v/>
      </c>
      <c r="B150" s="25" t="str">
        <f ca="1">IF(D150="","",OnRoadRetrofit!AD150)</f>
        <v/>
      </c>
      <c r="C150" s="146" t="str">
        <f t="shared" ca="1" si="6"/>
        <v/>
      </c>
      <c r="D150" s="25" t="str">
        <f ca="1">IF(OnRoadRetrofit!AE150="","",OnRoadRetrofit!AE150)</f>
        <v/>
      </c>
      <c r="E150" s="25" t="str">
        <f ca="1">IF(D150="","",OnRoadRetrofit!AF150)</f>
        <v/>
      </c>
      <c r="F150" s="147" t="str">
        <f t="shared" ca="1" si="7"/>
        <v/>
      </c>
      <c r="G150" s="148" t="str">
        <f ca="1">IF(D150="","",OnRoadRetrofit!AG150)</f>
        <v/>
      </c>
      <c r="H150" s="25" t="str">
        <f t="shared" ca="1" si="8"/>
        <v/>
      </c>
      <c r="I150" s="137" t="str">
        <f ca="1">IF(D150="","",OnRoadRetrofit!AH150)</f>
        <v/>
      </c>
      <c r="J150" s="137" t="str">
        <f ca="1">IF(D150="","",OnRoadRetrofit!AI150)</f>
        <v/>
      </c>
    </row>
    <row r="151" spans="1:10">
      <c r="A151" s="150" t="str">
        <f ca="1">IF(D151="","",OnRoadRetrofit!AC151)</f>
        <v/>
      </c>
      <c r="B151" s="25" t="str">
        <f ca="1">IF(D151="","",OnRoadRetrofit!AD151)</f>
        <v/>
      </c>
      <c r="C151" s="146" t="str">
        <f t="shared" ca="1" si="6"/>
        <v/>
      </c>
      <c r="D151" s="25" t="str">
        <f ca="1">IF(OnRoadRetrofit!AE151="","",OnRoadRetrofit!AE151)</f>
        <v/>
      </c>
      <c r="E151" s="25" t="str">
        <f ca="1">IF(D151="","",OnRoadRetrofit!AF151)</f>
        <v/>
      </c>
      <c r="F151" s="147" t="str">
        <f t="shared" ca="1" si="7"/>
        <v/>
      </c>
      <c r="G151" s="148" t="str">
        <f ca="1">IF(D151="","",OnRoadRetrofit!AG151)</f>
        <v/>
      </c>
      <c r="H151" s="25" t="str">
        <f t="shared" ca="1" si="8"/>
        <v/>
      </c>
      <c r="I151" s="137" t="str">
        <f ca="1">IF(D151="","",OnRoadRetrofit!AH151)</f>
        <v/>
      </c>
      <c r="J151" s="137" t="str">
        <f ca="1">IF(D151="","",OnRoadRetrofit!AI151)</f>
        <v/>
      </c>
    </row>
    <row r="152" spans="1:10">
      <c r="A152" s="150" t="str">
        <f ca="1">IF(D152="","",OnRoadRetrofit!AC152)</f>
        <v/>
      </c>
      <c r="B152" s="25" t="str">
        <f ca="1">IF(D152="","",OnRoadRetrofit!AD152)</f>
        <v/>
      </c>
      <c r="C152" s="146" t="str">
        <f t="shared" ca="1" si="6"/>
        <v/>
      </c>
      <c r="D152" s="25" t="str">
        <f ca="1">IF(OnRoadRetrofit!AE152="","",OnRoadRetrofit!AE152)</f>
        <v/>
      </c>
      <c r="E152" s="25" t="str">
        <f ca="1">IF(D152="","",OnRoadRetrofit!AF152)</f>
        <v/>
      </c>
      <c r="F152" s="147" t="str">
        <f t="shared" ca="1" si="7"/>
        <v/>
      </c>
      <c r="G152" s="148" t="str">
        <f ca="1">IF(D152="","",OnRoadRetrofit!AG152)</f>
        <v/>
      </c>
      <c r="H152" s="25" t="str">
        <f t="shared" ca="1" si="8"/>
        <v/>
      </c>
      <c r="I152" s="137" t="str">
        <f ca="1">IF(D152="","",OnRoadRetrofit!AH152)</f>
        <v/>
      </c>
      <c r="J152" s="137" t="str">
        <f ca="1">IF(D152="","",OnRoadRetrofit!AI152)</f>
        <v/>
      </c>
    </row>
    <row r="153" spans="1:10">
      <c r="A153" s="150" t="str">
        <f ca="1">IF(D153="","",OnRoadRetrofit!AC153)</f>
        <v/>
      </c>
      <c r="B153" s="25" t="str">
        <f ca="1">IF(D153="","",OnRoadRetrofit!AD153)</f>
        <v/>
      </c>
      <c r="C153" s="146" t="str">
        <f t="shared" ca="1" si="6"/>
        <v/>
      </c>
      <c r="D153" s="25" t="str">
        <f ca="1">IF(OnRoadRetrofit!AE153="","",OnRoadRetrofit!AE153)</f>
        <v/>
      </c>
      <c r="E153" s="25" t="str">
        <f ca="1">IF(D153="","",OnRoadRetrofit!AF153)</f>
        <v/>
      </c>
      <c r="F153" s="147" t="str">
        <f t="shared" ca="1" si="7"/>
        <v/>
      </c>
      <c r="G153" s="148" t="str">
        <f ca="1">IF(D153="","",OnRoadRetrofit!AG153)</f>
        <v/>
      </c>
      <c r="H153" s="25" t="str">
        <f t="shared" ca="1" si="8"/>
        <v/>
      </c>
      <c r="I153" s="137" t="str">
        <f ca="1">IF(D153="","",OnRoadRetrofit!AH153)</f>
        <v/>
      </c>
      <c r="J153" s="137" t="str">
        <f ca="1">IF(D153="","",OnRoadRetrofit!AI153)</f>
        <v/>
      </c>
    </row>
    <row r="154" spans="1:10">
      <c r="A154" s="150" t="str">
        <f ca="1">IF(D154="","",OnRoadRetrofit!AC154)</f>
        <v/>
      </c>
      <c r="B154" s="25" t="str">
        <f ca="1">IF(D154="","",OnRoadRetrofit!AD154)</f>
        <v/>
      </c>
      <c r="C154" s="146" t="str">
        <f t="shared" ca="1" si="6"/>
        <v/>
      </c>
      <c r="D154" s="25" t="str">
        <f ca="1">IF(OnRoadRetrofit!AE154="","",OnRoadRetrofit!AE154)</f>
        <v/>
      </c>
      <c r="E154" s="25" t="str">
        <f ca="1">IF(D154="","",OnRoadRetrofit!AF154)</f>
        <v/>
      </c>
      <c r="F154" s="147" t="str">
        <f t="shared" ca="1" si="7"/>
        <v/>
      </c>
      <c r="G154" s="148" t="str">
        <f ca="1">IF(D154="","",OnRoadRetrofit!AG154)</f>
        <v/>
      </c>
      <c r="H154" s="25" t="str">
        <f t="shared" ca="1" si="8"/>
        <v/>
      </c>
      <c r="I154" s="137" t="str">
        <f ca="1">IF(D154="","",OnRoadRetrofit!AH154)</f>
        <v/>
      </c>
      <c r="J154" s="137" t="str">
        <f ca="1">IF(D154="","",OnRoadRetrofit!AI154)</f>
        <v/>
      </c>
    </row>
    <row r="155" spans="1:10">
      <c r="A155" s="150" t="str">
        <f ca="1">IF(D155="","",OnRoadRetrofit!AC155)</f>
        <v/>
      </c>
      <c r="B155" s="25" t="str">
        <f ca="1">IF(D155="","",OnRoadRetrofit!AD155)</f>
        <v/>
      </c>
      <c r="C155" s="146" t="str">
        <f t="shared" ca="1" si="6"/>
        <v/>
      </c>
      <c r="D155" s="25" t="str">
        <f ca="1">IF(OnRoadRetrofit!AE155="","",OnRoadRetrofit!AE155)</f>
        <v/>
      </c>
      <c r="E155" s="25" t="str">
        <f ca="1">IF(D155="","",OnRoadRetrofit!AF155)</f>
        <v/>
      </c>
      <c r="F155" s="147" t="str">
        <f t="shared" ca="1" si="7"/>
        <v/>
      </c>
      <c r="G155" s="148" t="str">
        <f ca="1">IF(D155="","",OnRoadRetrofit!AG155)</f>
        <v/>
      </c>
      <c r="H155" s="25" t="str">
        <f t="shared" ca="1" si="8"/>
        <v/>
      </c>
      <c r="I155" s="137" t="str">
        <f ca="1">IF(D155="","",OnRoadRetrofit!AH155)</f>
        <v/>
      </c>
      <c r="J155" s="137" t="str">
        <f ca="1">IF(D155="","",OnRoadRetrofit!AI155)</f>
        <v/>
      </c>
    </row>
    <row r="156" spans="1:10">
      <c r="A156" s="150" t="str">
        <f ca="1">IF(D156="","",OnRoadRetrofit!AC156)</f>
        <v/>
      </c>
      <c r="B156" s="25" t="str">
        <f ca="1">IF(D156="","",OnRoadRetrofit!AD156)</f>
        <v/>
      </c>
      <c r="C156" s="146" t="str">
        <f t="shared" ca="1" si="6"/>
        <v/>
      </c>
      <c r="D156" s="25" t="str">
        <f ca="1">IF(OnRoadRetrofit!AE156="","",OnRoadRetrofit!AE156)</f>
        <v/>
      </c>
      <c r="E156" s="25" t="str">
        <f ca="1">IF(D156="","",OnRoadRetrofit!AF156)</f>
        <v/>
      </c>
      <c r="F156" s="147" t="str">
        <f t="shared" ca="1" si="7"/>
        <v/>
      </c>
      <c r="G156" s="148" t="str">
        <f ca="1">IF(D156="","",OnRoadRetrofit!AG156)</f>
        <v/>
      </c>
      <c r="H156" s="25" t="str">
        <f t="shared" ca="1" si="8"/>
        <v/>
      </c>
      <c r="I156" s="137" t="str">
        <f ca="1">IF(D156="","",OnRoadRetrofit!AH156)</f>
        <v/>
      </c>
      <c r="J156" s="137" t="str">
        <f ca="1">IF(D156="","",OnRoadRetrofit!AI156)</f>
        <v/>
      </c>
    </row>
    <row r="157" spans="1:10">
      <c r="A157" s="150" t="str">
        <f ca="1">IF(D157="","",OnRoadRetrofit!AC157)</f>
        <v/>
      </c>
      <c r="B157" s="25" t="str">
        <f ca="1">IF(D157="","",OnRoadRetrofit!AD157)</f>
        <v/>
      </c>
      <c r="C157" s="146" t="str">
        <f t="shared" ca="1" si="6"/>
        <v/>
      </c>
      <c r="D157" s="25" t="str">
        <f ca="1">IF(OnRoadRetrofit!AE157="","",OnRoadRetrofit!AE157)</f>
        <v/>
      </c>
      <c r="E157" s="25" t="str">
        <f ca="1">IF(D157="","",OnRoadRetrofit!AF157)</f>
        <v/>
      </c>
      <c r="F157" s="147" t="str">
        <f t="shared" ca="1" si="7"/>
        <v/>
      </c>
      <c r="G157" s="148" t="str">
        <f ca="1">IF(D157="","",OnRoadRetrofit!AG157)</f>
        <v/>
      </c>
      <c r="H157" s="25" t="str">
        <f t="shared" ca="1" si="8"/>
        <v/>
      </c>
      <c r="I157" s="137" t="str">
        <f ca="1">IF(D157="","",OnRoadRetrofit!AH157)</f>
        <v/>
      </c>
      <c r="J157" s="137" t="str">
        <f ca="1">IF(D157="","",OnRoadRetrofit!AI157)</f>
        <v/>
      </c>
    </row>
    <row r="158" spans="1:10">
      <c r="A158" s="150" t="str">
        <f ca="1">IF(D158="","",OnRoadRetrofit!AC158)</f>
        <v/>
      </c>
      <c r="B158" s="25" t="str">
        <f ca="1">IF(D158="","",OnRoadRetrofit!AD158)</f>
        <v/>
      </c>
      <c r="C158" s="146" t="str">
        <f t="shared" ca="1" si="6"/>
        <v/>
      </c>
      <c r="D158" s="25" t="str">
        <f ca="1">IF(OnRoadRetrofit!AE158="","",OnRoadRetrofit!AE158)</f>
        <v/>
      </c>
      <c r="E158" s="25" t="str">
        <f ca="1">IF(D158="","",OnRoadRetrofit!AF158)</f>
        <v/>
      </c>
      <c r="F158" s="147" t="str">
        <f t="shared" ca="1" si="7"/>
        <v/>
      </c>
      <c r="G158" s="148" t="str">
        <f ca="1">IF(D158="","",OnRoadRetrofit!AG158)</f>
        <v/>
      </c>
      <c r="H158" s="25" t="str">
        <f t="shared" ca="1" si="8"/>
        <v/>
      </c>
      <c r="I158" s="137" t="str">
        <f ca="1">IF(D158="","",OnRoadRetrofit!AH158)</f>
        <v/>
      </c>
      <c r="J158" s="137" t="str">
        <f ca="1">IF(D158="","",OnRoadRetrofit!AI158)</f>
        <v/>
      </c>
    </row>
    <row r="159" spans="1:10">
      <c r="A159" s="150" t="str">
        <f ca="1">IF(D159="","",OnRoadRetrofit!AC159)</f>
        <v/>
      </c>
      <c r="B159" s="25" t="str">
        <f ca="1">IF(D159="","",OnRoadRetrofit!AD159)</f>
        <v/>
      </c>
      <c r="C159" s="146" t="str">
        <f t="shared" ca="1" si="6"/>
        <v/>
      </c>
      <c r="D159" s="25" t="str">
        <f ca="1">IF(OnRoadRetrofit!AE159="","",OnRoadRetrofit!AE159)</f>
        <v/>
      </c>
      <c r="E159" s="25" t="str">
        <f ca="1">IF(D159="","",OnRoadRetrofit!AF159)</f>
        <v/>
      </c>
      <c r="F159" s="147" t="str">
        <f t="shared" ca="1" si="7"/>
        <v/>
      </c>
      <c r="G159" s="148" t="str">
        <f ca="1">IF(D159="","",OnRoadRetrofit!AG159)</f>
        <v/>
      </c>
      <c r="H159" s="25" t="str">
        <f t="shared" ca="1" si="8"/>
        <v/>
      </c>
      <c r="I159" s="137" t="str">
        <f ca="1">IF(D159="","",OnRoadRetrofit!AH159)</f>
        <v/>
      </c>
      <c r="J159" s="137" t="str">
        <f ca="1">IF(D159="","",OnRoadRetrofit!AI159)</f>
        <v/>
      </c>
    </row>
    <row r="160" spans="1:10">
      <c r="A160" s="150" t="str">
        <f ca="1">IF(D160="","",OnRoadRetrofit!AC160)</f>
        <v/>
      </c>
      <c r="B160" s="25" t="str">
        <f ca="1">IF(D160="","",OnRoadRetrofit!AD160)</f>
        <v/>
      </c>
      <c r="C160" s="146" t="str">
        <f t="shared" ca="1" si="6"/>
        <v/>
      </c>
      <c r="D160" s="25" t="str">
        <f ca="1">IF(OnRoadRetrofit!AE160="","",OnRoadRetrofit!AE160)</f>
        <v/>
      </c>
      <c r="E160" s="25" t="str">
        <f ca="1">IF(D160="","",OnRoadRetrofit!AF160)</f>
        <v/>
      </c>
      <c r="F160" s="147" t="str">
        <f t="shared" ca="1" si="7"/>
        <v/>
      </c>
      <c r="G160" s="148" t="str">
        <f ca="1">IF(D160="","",OnRoadRetrofit!AG160)</f>
        <v/>
      </c>
      <c r="H160" s="25" t="str">
        <f t="shared" ca="1" si="8"/>
        <v/>
      </c>
      <c r="I160" s="137" t="str">
        <f ca="1">IF(D160="","",OnRoadRetrofit!AH160)</f>
        <v/>
      </c>
      <c r="J160" s="137" t="str">
        <f ca="1">IF(D160="","",OnRoadRetrofit!AI160)</f>
        <v/>
      </c>
    </row>
    <row r="161" spans="1:10">
      <c r="A161" s="150" t="str">
        <f ca="1">IF(D161="","",OnRoadRetrofit!AC161)</f>
        <v/>
      </c>
      <c r="B161" s="25" t="str">
        <f ca="1">IF(D161="","",OnRoadRetrofit!AD161)</f>
        <v/>
      </c>
      <c r="C161" s="146" t="str">
        <f t="shared" ca="1" si="6"/>
        <v/>
      </c>
      <c r="D161" s="25" t="str">
        <f ca="1">IF(OnRoadRetrofit!AE161="","",OnRoadRetrofit!AE161)</f>
        <v/>
      </c>
      <c r="E161" s="25" t="str">
        <f ca="1">IF(D161="","",OnRoadRetrofit!AF161)</f>
        <v/>
      </c>
      <c r="F161" s="147" t="str">
        <f t="shared" ca="1" si="7"/>
        <v/>
      </c>
      <c r="G161" s="148" t="str">
        <f ca="1">IF(D161="","",OnRoadRetrofit!AG161)</f>
        <v/>
      </c>
      <c r="H161" s="25" t="str">
        <f t="shared" ca="1" si="8"/>
        <v/>
      </c>
      <c r="I161" s="137" t="str">
        <f ca="1">IF(D161="","",OnRoadRetrofit!AH161)</f>
        <v/>
      </c>
      <c r="J161" s="137" t="str">
        <f ca="1">IF(D161="","",OnRoadRetrofit!AI161)</f>
        <v/>
      </c>
    </row>
    <row r="162" spans="1:10">
      <c r="A162" s="150" t="str">
        <f ca="1">IF(D162="","",OnRoadRetrofit!AC162)</f>
        <v/>
      </c>
      <c r="B162" s="25" t="str">
        <f ca="1">IF(D162="","",OnRoadRetrofit!AD162)</f>
        <v/>
      </c>
      <c r="C162" s="146" t="str">
        <f t="shared" ca="1" si="6"/>
        <v/>
      </c>
      <c r="D162" s="25" t="str">
        <f ca="1">IF(OnRoadRetrofit!AE162="","",OnRoadRetrofit!AE162)</f>
        <v/>
      </c>
      <c r="E162" s="25" t="str">
        <f ca="1">IF(D162="","",OnRoadRetrofit!AF162)</f>
        <v/>
      </c>
      <c r="F162" s="147" t="str">
        <f t="shared" ca="1" si="7"/>
        <v/>
      </c>
      <c r="G162" s="148" t="str">
        <f ca="1">IF(D162="","",OnRoadRetrofit!AG162)</f>
        <v/>
      </c>
      <c r="H162" s="25" t="str">
        <f t="shared" ca="1" si="8"/>
        <v/>
      </c>
      <c r="I162" s="137" t="str">
        <f ca="1">IF(D162="","",OnRoadRetrofit!AH162)</f>
        <v/>
      </c>
      <c r="J162" s="137" t="str">
        <f ca="1">IF(D162="","",OnRoadRetrofit!AI162)</f>
        <v/>
      </c>
    </row>
    <row r="163" spans="1:10">
      <c r="A163" s="150" t="str">
        <f ca="1">IF(D163="","",OnRoadRetrofit!AC163)</f>
        <v/>
      </c>
      <c r="B163" s="25" t="str">
        <f ca="1">IF(D163="","",OnRoadRetrofit!AD163)</f>
        <v/>
      </c>
      <c r="C163" s="146" t="str">
        <f t="shared" ca="1" si="6"/>
        <v/>
      </c>
      <c r="D163" s="25" t="str">
        <f ca="1">IF(OnRoadRetrofit!AE163="","",OnRoadRetrofit!AE163)</f>
        <v/>
      </c>
      <c r="E163" s="25" t="str">
        <f ca="1">IF(D163="","",OnRoadRetrofit!AF163)</f>
        <v/>
      </c>
      <c r="F163" s="147" t="str">
        <f t="shared" ca="1" si="7"/>
        <v/>
      </c>
      <c r="G163" s="148" t="str">
        <f ca="1">IF(D163="","",OnRoadRetrofit!AG163)</f>
        <v/>
      </c>
      <c r="H163" s="25" t="str">
        <f t="shared" ca="1" si="8"/>
        <v/>
      </c>
      <c r="I163" s="137" t="str">
        <f ca="1">IF(D163="","",OnRoadRetrofit!AH163)</f>
        <v/>
      </c>
      <c r="J163" s="137" t="str">
        <f ca="1">IF(D163="","",OnRoadRetrofit!AI163)</f>
        <v/>
      </c>
    </row>
    <row r="164" spans="1:10">
      <c r="A164" s="150" t="str">
        <f ca="1">IF(D164="","",OnRoadRetrofit!AC164)</f>
        <v/>
      </c>
      <c r="B164" s="25" t="str">
        <f ca="1">IF(D164="","",OnRoadRetrofit!AD164)</f>
        <v/>
      </c>
      <c r="C164" s="146" t="str">
        <f t="shared" ca="1" si="6"/>
        <v/>
      </c>
      <c r="D164" s="25" t="str">
        <f ca="1">IF(OnRoadRetrofit!AE164="","",OnRoadRetrofit!AE164)</f>
        <v/>
      </c>
      <c r="E164" s="25" t="str">
        <f ca="1">IF(D164="","",OnRoadRetrofit!AF164)</f>
        <v/>
      </c>
      <c r="F164" s="147" t="str">
        <f t="shared" ca="1" si="7"/>
        <v/>
      </c>
      <c r="G164" s="148" t="str">
        <f ca="1">IF(D164="","",OnRoadRetrofit!AG164)</f>
        <v/>
      </c>
      <c r="H164" s="25" t="str">
        <f t="shared" ca="1" si="8"/>
        <v/>
      </c>
      <c r="I164" s="137" t="str">
        <f ca="1">IF(D164="","",OnRoadRetrofit!AH164)</f>
        <v/>
      </c>
      <c r="J164" s="137" t="str">
        <f ca="1">IF(D164="","",OnRoadRetrofit!AI164)</f>
        <v/>
      </c>
    </row>
    <row r="165" spans="1:10">
      <c r="A165" s="150" t="str">
        <f ca="1">IF(D165="","",OnRoadRetrofit!AC165)</f>
        <v/>
      </c>
      <c r="B165" s="25" t="str">
        <f ca="1">IF(D165="","",OnRoadRetrofit!AD165)</f>
        <v/>
      </c>
      <c r="C165" s="146" t="str">
        <f t="shared" ca="1" si="6"/>
        <v/>
      </c>
      <c r="D165" s="25" t="str">
        <f ca="1">IF(OnRoadRetrofit!AE165="","",OnRoadRetrofit!AE165)</f>
        <v/>
      </c>
      <c r="E165" s="25" t="str">
        <f ca="1">IF(D165="","",OnRoadRetrofit!AF165)</f>
        <v/>
      </c>
      <c r="F165" s="147" t="str">
        <f t="shared" ca="1" si="7"/>
        <v/>
      </c>
      <c r="G165" s="148" t="str">
        <f ca="1">IF(D165="","",OnRoadRetrofit!AG165)</f>
        <v/>
      </c>
      <c r="H165" s="25" t="str">
        <f t="shared" ca="1" si="8"/>
        <v/>
      </c>
      <c r="I165" s="137" t="str">
        <f ca="1">IF(D165="","",OnRoadRetrofit!AH165)</f>
        <v/>
      </c>
      <c r="J165" s="137" t="str">
        <f ca="1">IF(D165="","",OnRoadRetrofit!AI165)</f>
        <v/>
      </c>
    </row>
    <row r="166" spans="1:10">
      <c r="A166" s="150" t="str">
        <f ca="1">IF(D166="","",OnRoadRetrofit!AC166)</f>
        <v/>
      </c>
      <c r="B166" s="25" t="str">
        <f ca="1">IF(D166="","",OnRoadRetrofit!AD166)</f>
        <v/>
      </c>
      <c r="C166" s="146" t="str">
        <f t="shared" ca="1" si="6"/>
        <v/>
      </c>
      <c r="D166" s="25" t="str">
        <f ca="1">IF(OnRoadRetrofit!AE166="","",OnRoadRetrofit!AE166)</f>
        <v/>
      </c>
      <c r="E166" s="25" t="str">
        <f ca="1">IF(D166="","",OnRoadRetrofit!AF166)</f>
        <v/>
      </c>
      <c r="F166" s="147" t="str">
        <f t="shared" ca="1" si="7"/>
        <v/>
      </c>
      <c r="G166" s="148" t="str">
        <f ca="1">IF(D166="","",OnRoadRetrofit!AG166)</f>
        <v/>
      </c>
      <c r="H166" s="25" t="str">
        <f t="shared" ca="1" si="8"/>
        <v/>
      </c>
      <c r="I166" s="137" t="str">
        <f ca="1">IF(D166="","",OnRoadRetrofit!AH166)</f>
        <v/>
      </c>
      <c r="J166" s="137" t="str">
        <f ca="1">IF(D166="","",OnRoadRetrofit!AI166)</f>
        <v/>
      </c>
    </row>
    <row r="167" spans="1:10">
      <c r="A167" s="150" t="str">
        <f ca="1">IF(D167="","",OnRoadRetrofit!AC167)</f>
        <v/>
      </c>
      <c r="B167" s="25" t="str">
        <f ca="1">IF(D167="","",OnRoadRetrofit!AD167)</f>
        <v/>
      </c>
      <c r="C167" s="146" t="str">
        <f t="shared" ca="1" si="6"/>
        <v/>
      </c>
      <c r="D167" s="25" t="str">
        <f ca="1">IF(OnRoadRetrofit!AE167="","",OnRoadRetrofit!AE167)</f>
        <v/>
      </c>
      <c r="E167" s="25" t="str">
        <f ca="1">IF(D167="","",OnRoadRetrofit!AF167)</f>
        <v/>
      </c>
      <c r="F167" s="147" t="str">
        <f t="shared" ca="1" si="7"/>
        <v/>
      </c>
      <c r="G167" s="148" t="str">
        <f ca="1">IF(D167="","",OnRoadRetrofit!AG167)</f>
        <v/>
      </c>
      <c r="H167" s="25" t="str">
        <f t="shared" ca="1" si="8"/>
        <v/>
      </c>
      <c r="I167" s="137" t="str">
        <f ca="1">IF(D167="","",OnRoadRetrofit!AH167)</f>
        <v/>
      </c>
      <c r="J167" s="137" t="str">
        <f ca="1">IF(D167="","",OnRoadRetrofit!AI167)</f>
        <v/>
      </c>
    </row>
    <row r="168" spans="1:10">
      <c r="A168" s="150" t="str">
        <f ca="1">IF(D168="","",OnRoadRetrofit!AC168)</f>
        <v/>
      </c>
      <c r="B168" s="25" t="str">
        <f ca="1">IF(D168="","",OnRoadRetrofit!AD168)</f>
        <v/>
      </c>
      <c r="C168" s="146" t="str">
        <f t="shared" ca="1" si="6"/>
        <v/>
      </c>
      <c r="D168" s="25" t="str">
        <f ca="1">IF(OnRoadRetrofit!AE168="","",OnRoadRetrofit!AE168)</f>
        <v/>
      </c>
      <c r="E168" s="25" t="str">
        <f ca="1">IF(D168="","",OnRoadRetrofit!AF168)</f>
        <v/>
      </c>
      <c r="F168" s="147" t="str">
        <f t="shared" ca="1" si="7"/>
        <v/>
      </c>
      <c r="G168" s="148" t="str">
        <f ca="1">IF(D168="","",OnRoadRetrofit!AG168)</f>
        <v/>
      </c>
      <c r="H168" s="25" t="str">
        <f t="shared" ca="1" si="8"/>
        <v/>
      </c>
      <c r="I168" s="137" t="str">
        <f ca="1">IF(D168="","",OnRoadRetrofit!AH168)</f>
        <v/>
      </c>
      <c r="J168" s="137" t="str">
        <f ca="1">IF(D168="","",OnRoadRetrofit!AI168)</f>
        <v/>
      </c>
    </row>
    <row r="169" spans="1:10">
      <c r="A169" s="150" t="str">
        <f ca="1">IF(D169="","",OnRoadRetrofit!AC169)</f>
        <v/>
      </c>
      <c r="B169" s="25" t="str">
        <f ca="1">IF(D169="","",OnRoadRetrofit!AD169)</f>
        <v/>
      </c>
      <c r="C169" s="146" t="str">
        <f t="shared" ca="1" si="6"/>
        <v/>
      </c>
      <c r="D169" s="25" t="str">
        <f ca="1">IF(OnRoadRetrofit!AE169="","",OnRoadRetrofit!AE169)</f>
        <v/>
      </c>
      <c r="E169" s="25" t="str">
        <f ca="1">IF(D169="","",OnRoadRetrofit!AF169)</f>
        <v/>
      </c>
      <c r="F169" s="147" t="str">
        <f t="shared" ca="1" si="7"/>
        <v/>
      </c>
      <c r="G169" s="148" t="str">
        <f ca="1">IF(D169="","",OnRoadRetrofit!AG169)</f>
        <v/>
      </c>
      <c r="H169" s="25" t="str">
        <f t="shared" ca="1" si="8"/>
        <v/>
      </c>
      <c r="I169" s="137" t="str">
        <f ca="1">IF(D169="","",OnRoadRetrofit!AH169)</f>
        <v/>
      </c>
      <c r="J169" s="137" t="str">
        <f ca="1">IF(D169="","",OnRoadRetrofit!AI169)</f>
        <v/>
      </c>
    </row>
    <row r="170" spans="1:10">
      <c r="A170" s="150" t="str">
        <f ca="1">IF(D170="","",OnRoadRetrofit!AC170)</f>
        <v/>
      </c>
      <c r="B170" s="25" t="str">
        <f ca="1">IF(D170="","",OnRoadRetrofit!AD170)</f>
        <v/>
      </c>
      <c r="C170" s="146" t="str">
        <f t="shared" ca="1" si="6"/>
        <v/>
      </c>
      <c r="D170" s="25" t="str">
        <f ca="1">IF(OnRoadRetrofit!AE170="","",OnRoadRetrofit!AE170)</f>
        <v/>
      </c>
      <c r="E170" s="25" t="str">
        <f ca="1">IF(D170="","",OnRoadRetrofit!AF170)</f>
        <v/>
      </c>
      <c r="F170" s="147" t="str">
        <f t="shared" ca="1" si="7"/>
        <v/>
      </c>
      <c r="G170" s="148" t="str">
        <f ca="1">IF(D170="","",OnRoadRetrofit!AG170)</f>
        <v/>
      </c>
      <c r="H170" s="25" t="str">
        <f t="shared" ca="1" si="8"/>
        <v/>
      </c>
      <c r="I170" s="137" t="str">
        <f ca="1">IF(D170="","",OnRoadRetrofit!AH170)</f>
        <v/>
      </c>
      <c r="J170" s="137" t="str">
        <f ca="1">IF(D170="","",OnRoadRetrofit!AI170)</f>
        <v/>
      </c>
    </row>
    <row r="171" spans="1:10">
      <c r="A171" s="150" t="str">
        <f ca="1">IF(D171="","",OnRoadRetrofit!AC171)</f>
        <v/>
      </c>
      <c r="B171" s="25" t="str">
        <f ca="1">IF(D171="","",OnRoadRetrofit!AD171)</f>
        <v/>
      </c>
      <c r="C171" s="146" t="str">
        <f t="shared" ca="1" si="6"/>
        <v/>
      </c>
      <c r="D171" s="25" t="str">
        <f ca="1">IF(OnRoadRetrofit!AE171="","",OnRoadRetrofit!AE171)</f>
        <v/>
      </c>
      <c r="E171" s="25" t="str">
        <f ca="1">IF(D171="","",OnRoadRetrofit!AF171)</f>
        <v/>
      </c>
      <c r="F171" s="147" t="str">
        <f t="shared" ca="1" si="7"/>
        <v/>
      </c>
      <c r="G171" s="148" t="str">
        <f ca="1">IF(D171="","",OnRoadRetrofit!AG171)</f>
        <v/>
      </c>
      <c r="H171" s="25" t="str">
        <f t="shared" ca="1" si="8"/>
        <v/>
      </c>
      <c r="I171" s="137" t="str">
        <f ca="1">IF(D171="","",OnRoadRetrofit!AH171)</f>
        <v/>
      </c>
      <c r="J171" s="137" t="str">
        <f ca="1">IF(D171="","",OnRoadRetrofit!AI171)</f>
        <v/>
      </c>
    </row>
    <row r="172" spans="1:10">
      <c r="A172" s="150" t="str">
        <f ca="1">IF(D172="","",OnRoadRetrofit!AC172)</f>
        <v/>
      </c>
      <c r="B172" s="25" t="str">
        <f ca="1">IF(D172="","",OnRoadRetrofit!AD172)</f>
        <v/>
      </c>
      <c r="C172" s="146" t="str">
        <f t="shared" ca="1" si="6"/>
        <v/>
      </c>
      <c r="D172" s="25" t="str">
        <f ca="1">IF(OnRoadRetrofit!AE172="","",OnRoadRetrofit!AE172)</f>
        <v/>
      </c>
      <c r="E172" s="25" t="str">
        <f ca="1">IF(D172="","",OnRoadRetrofit!AF172)</f>
        <v/>
      </c>
      <c r="F172" s="147" t="str">
        <f t="shared" ca="1" si="7"/>
        <v/>
      </c>
      <c r="G172" s="148" t="str">
        <f ca="1">IF(D172="","",OnRoadRetrofit!AG172)</f>
        <v/>
      </c>
      <c r="H172" s="25" t="str">
        <f t="shared" ca="1" si="8"/>
        <v/>
      </c>
      <c r="I172" s="137" t="str">
        <f ca="1">IF(D172="","",OnRoadRetrofit!AH172)</f>
        <v/>
      </c>
      <c r="J172" s="137" t="str">
        <f ca="1">IF(D172="","",OnRoadRetrofit!AI172)</f>
        <v/>
      </c>
    </row>
    <row r="173" spans="1:10">
      <c r="A173" s="150" t="str">
        <f ca="1">IF(D173="","",OnRoadRetrofit!AC173)</f>
        <v/>
      </c>
      <c r="B173" s="25" t="str">
        <f ca="1">IF(D173="","",OnRoadRetrofit!AD173)</f>
        <v/>
      </c>
      <c r="C173" s="146" t="str">
        <f t="shared" ca="1" si="6"/>
        <v/>
      </c>
      <c r="D173" s="25" t="str">
        <f ca="1">IF(OnRoadRetrofit!AE173="","",OnRoadRetrofit!AE173)</f>
        <v/>
      </c>
      <c r="E173" s="25" t="str">
        <f ca="1">IF(D173="","",OnRoadRetrofit!AF173)</f>
        <v/>
      </c>
      <c r="F173" s="147" t="str">
        <f t="shared" ca="1" si="7"/>
        <v/>
      </c>
      <c r="G173" s="148" t="str">
        <f ca="1">IF(D173="","",OnRoadRetrofit!AG173)</f>
        <v/>
      </c>
      <c r="H173" s="25" t="str">
        <f t="shared" ca="1" si="8"/>
        <v/>
      </c>
      <c r="I173" s="137" t="str">
        <f ca="1">IF(D173="","",OnRoadRetrofit!AH173)</f>
        <v/>
      </c>
      <c r="J173" s="137" t="str">
        <f ca="1">IF(D173="","",OnRoadRetrofit!AI173)</f>
        <v/>
      </c>
    </row>
    <row r="174" spans="1:10">
      <c r="A174" s="150" t="str">
        <f ca="1">IF(D174="","",OnRoadRetrofit!AC174)</f>
        <v/>
      </c>
      <c r="B174" s="25" t="str">
        <f ca="1">IF(D174="","",OnRoadRetrofit!AD174)</f>
        <v/>
      </c>
      <c r="C174" s="146" t="str">
        <f t="shared" ca="1" si="6"/>
        <v/>
      </c>
      <c r="D174" s="25" t="str">
        <f ca="1">IF(OnRoadRetrofit!AE174="","",OnRoadRetrofit!AE174)</f>
        <v/>
      </c>
      <c r="E174" s="25" t="str">
        <f ca="1">IF(D174="","",OnRoadRetrofit!AF174)</f>
        <v/>
      </c>
      <c r="F174" s="147" t="str">
        <f t="shared" ca="1" si="7"/>
        <v/>
      </c>
      <c r="G174" s="148" t="str">
        <f ca="1">IF(D174="","",OnRoadRetrofit!AG174)</f>
        <v/>
      </c>
      <c r="H174" s="25" t="str">
        <f t="shared" ca="1" si="8"/>
        <v/>
      </c>
      <c r="I174" s="137" t="str">
        <f ca="1">IF(D174="","",OnRoadRetrofit!AH174)</f>
        <v/>
      </c>
      <c r="J174" s="137" t="str">
        <f ca="1">IF(D174="","",OnRoadRetrofit!AI174)</f>
        <v/>
      </c>
    </row>
    <row r="175" spans="1:10">
      <c r="A175" s="150" t="str">
        <f ca="1">IF(D175="","",OnRoadRetrofit!AC175)</f>
        <v/>
      </c>
      <c r="B175" s="25" t="str">
        <f ca="1">IF(D175="","",OnRoadRetrofit!AD175)</f>
        <v/>
      </c>
      <c r="C175" s="146" t="str">
        <f t="shared" ca="1" si="6"/>
        <v/>
      </c>
      <c r="D175" s="25" t="str">
        <f ca="1">IF(OnRoadRetrofit!AE175="","",OnRoadRetrofit!AE175)</f>
        <v/>
      </c>
      <c r="E175" s="25" t="str">
        <f ca="1">IF(D175="","",OnRoadRetrofit!AF175)</f>
        <v/>
      </c>
      <c r="F175" s="147" t="str">
        <f t="shared" ca="1" si="7"/>
        <v/>
      </c>
      <c r="G175" s="148" t="str">
        <f ca="1">IF(D175="","",OnRoadRetrofit!AG175)</f>
        <v/>
      </c>
      <c r="H175" s="25" t="str">
        <f t="shared" ca="1" si="8"/>
        <v/>
      </c>
      <c r="I175" s="137" t="str">
        <f ca="1">IF(D175="","",OnRoadRetrofit!AH175)</f>
        <v/>
      </c>
      <c r="J175" s="137" t="str">
        <f ca="1">IF(D175="","",OnRoadRetrofit!AI175)</f>
        <v/>
      </c>
    </row>
    <row r="176" spans="1:10">
      <c r="A176" s="150" t="str">
        <f ca="1">IF(D176="","",OnRoadRetrofit!AC176)</f>
        <v/>
      </c>
      <c r="B176" s="25" t="str">
        <f ca="1">IF(D176="","",OnRoadRetrofit!AD176)</f>
        <v/>
      </c>
      <c r="C176" s="146" t="str">
        <f t="shared" ca="1" si="6"/>
        <v/>
      </c>
      <c r="D176" s="25" t="str">
        <f ca="1">IF(OnRoadRetrofit!AE176="","",OnRoadRetrofit!AE176)</f>
        <v/>
      </c>
      <c r="E176" s="25" t="str">
        <f ca="1">IF(D176="","",OnRoadRetrofit!AF176)</f>
        <v/>
      </c>
      <c r="F176" s="147" t="str">
        <f t="shared" ca="1" si="7"/>
        <v/>
      </c>
      <c r="G176" s="148" t="str">
        <f ca="1">IF(D176="","",OnRoadRetrofit!AG176)</f>
        <v/>
      </c>
      <c r="H176" s="25" t="str">
        <f t="shared" ca="1" si="8"/>
        <v/>
      </c>
      <c r="I176" s="137" t="str">
        <f ca="1">IF(D176="","",OnRoadRetrofit!AH176)</f>
        <v/>
      </c>
      <c r="J176" s="137" t="str">
        <f ca="1">IF(D176="","",OnRoadRetrofit!AI176)</f>
        <v/>
      </c>
    </row>
    <row r="177" spans="1:10">
      <c r="A177" s="150" t="str">
        <f ca="1">IF(D177="","",OnRoadRetrofit!AC177)</f>
        <v/>
      </c>
      <c r="B177" s="25" t="str">
        <f ca="1">IF(D177="","",OnRoadRetrofit!AD177)</f>
        <v/>
      </c>
      <c r="C177" s="146" t="str">
        <f t="shared" ca="1" si="6"/>
        <v/>
      </c>
      <c r="D177" s="25" t="str">
        <f ca="1">IF(OnRoadRetrofit!AE177="","",OnRoadRetrofit!AE177)</f>
        <v/>
      </c>
      <c r="E177" s="25" t="str">
        <f ca="1">IF(D177="","",OnRoadRetrofit!AF177)</f>
        <v/>
      </c>
      <c r="F177" s="147" t="str">
        <f t="shared" ca="1" si="7"/>
        <v/>
      </c>
      <c r="G177" s="148" t="str">
        <f ca="1">IF(D177="","",OnRoadRetrofit!AG177)</f>
        <v/>
      </c>
      <c r="H177" s="25" t="str">
        <f t="shared" ca="1" si="8"/>
        <v/>
      </c>
      <c r="I177" s="137" t="str">
        <f ca="1">IF(D177="","",OnRoadRetrofit!AH177)</f>
        <v/>
      </c>
      <c r="J177" s="137" t="str">
        <f ca="1">IF(D177="","",OnRoadRetrofit!AI177)</f>
        <v/>
      </c>
    </row>
    <row r="178" spans="1:10">
      <c r="A178" s="150" t="str">
        <f ca="1">IF(D178="","",OnRoadRetrofit!AC178)</f>
        <v/>
      </c>
      <c r="B178" s="25" t="str">
        <f ca="1">IF(D178="","",OnRoadRetrofit!AD178)</f>
        <v/>
      </c>
      <c r="C178" s="146" t="str">
        <f t="shared" ca="1" si="6"/>
        <v/>
      </c>
      <c r="D178" s="25" t="str">
        <f ca="1">IF(OnRoadRetrofit!AE178="","",OnRoadRetrofit!AE178)</f>
        <v/>
      </c>
      <c r="E178" s="25" t="str">
        <f ca="1">IF(D178="","",OnRoadRetrofit!AF178)</f>
        <v/>
      </c>
      <c r="F178" s="147" t="str">
        <f t="shared" ca="1" si="7"/>
        <v/>
      </c>
      <c r="G178" s="148" t="str">
        <f ca="1">IF(D178="","",OnRoadRetrofit!AG178)</f>
        <v/>
      </c>
      <c r="H178" s="25" t="str">
        <f t="shared" ca="1" si="8"/>
        <v/>
      </c>
      <c r="I178" s="137" t="str">
        <f ca="1">IF(D178="","",OnRoadRetrofit!AH178)</f>
        <v/>
      </c>
      <c r="J178" s="137" t="str">
        <f ca="1">IF(D178="","",OnRoadRetrofit!AI178)</f>
        <v/>
      </c>
    </row>
    <row r="179" spans="1:10">
      <c r="A179" s="150" t="str">
        <f ca="1">IF(D179="","",OnRoadRetrofit!AC179)</f>
        <v/>
      </c>
      <c r="B179" s="25" t="str">
        <f ca="1">IF(D179="","",OnRoadRetrofit!AD179)</f>
        <v/>
      </c>
      <c r="C179" s="146" t="str">
        <f t="shared" ca="1" si="6"/>
        <v/>
      </c>
      <c r="D179" s="25" t="str">
        <f ca="1">IF(OnRoadRetrofit!AE179="","",OnRoadRetrofit!AE179)</f>
        <v/>
      </c>
      <c r="E179" s="25" t="str">
        <f ca="1">IF(D179="","",OnRoadRetrofit!AF179)</f>
        <v/>
      </c>
      <c r="F179" s="147" t="str">
        <f t="shared" ca="1" si="7"/>
        <v/>
      </c>
      <c r="G179" s="148" t="str">
        <f ca="1">IF(D179="","",OnRoadRetrofit!AG179)</f>
        <v/>
      </c>
      <c r="H179" s="25" t="str">
        <f t="shared" ca="1" si="8"/>
        <v/>
      </c>
      <c r="I179" s="137" t="str">
        <f ca="1">IF(D179="","",OnRoadRetrofit!AH179)</f>
        <v/>
      </c>
      <c r="J179" s="137" t="str">
        <f ca="1">IF(D179="","",OnRoadRetrofit!AI179)</f>
        <v/>
      </c>
    </row>
    <row r="180" spans="1:10">
      <c r="A180" s="150" t="str">
        <f ca="1">IF(D180="","",OnRoadRetrofit!AC180)</f>
        <v/>
      </c>
      <c r="B180" s="25" t="str">
        <f ca="1">IF(D180="","",OnRoadRetrofit!AD180)</f>
        <v/>
      </c>
      <c r="C180" s="146" t="str">
        <f t="shared" ca="1" si="6"/>
        <v/>
      </c>
      <c r="D180" s="25" t="str">
        <f ca="1">IF(OnRoadRetrofit!AE180="","",OnRoadRetrofit!AE180)</f>
        <v/>
      </c>
      <c r="E180" s="25" t="str">
        <f ca="1">IF(D180="","",OnRoadRetrofit!AF180)</f>
        <v/>
      </c>
      <c r="F180" s="147" t="str">
        <f t="shared" ca="1" si="7"/>
        <v/>
      </c>
      <c r="G180" s="148" t="str">
        <f ca="1">IF(D180="","",OnRoadRetrofit!AG180)</f>
        <v/>
      </c>
      <c r="H180" s="25" t="str">
        <f t="shared" ca="1" si="8"/>
        <v/>
      </c>
      <c r="I180" s="137" t="str">
        <f ca="1">IF(D180="","",OnRoadRetrofit!AH180)</f>
        <v/>
      </c>
      <c r="J180" s="137" t="str">
        <f ca="1">IF(D180="","",OnRoadRetrofit!AI180)</f>
        <v/>
      </c>
    </row>
    <row r="181" spans="1:10">
      <c r="A181" s="150" t="str">
        <f ca="1">IF(D181="","",OnRoadRetrofit!AC181)</f>
        <v/>
      </c>
      <c r="B181" s="25" t="str">
        <f ca="1">IF(D181="","",OnRoadRetrofit!AD181)</f>
        <v/>
      </c>
      <c r="C181" s="146" t="str">
        <f t="shared" ca="1" si="6"/>
        <v/>
      </c>
      <c r="D181" s="25" t="str">
        <f ca="1">IF(OnRoadRetrofit!AE181="","",OnRoadRetrofit!AE181)</f>
        <v/>
      </c>
      <c r="E181" s="25" t="str">
        <f ca="1">IF(D181="","",OnRoadRetrofit!AF181)</f>
        <v/>
      </c>
      <c r="F181" s="147" t="str">
        <f t="shared" ca="1" si="7"/>
        <v/>
      </c>
      <c r="G181" s="148" t="str">
        <f ca="1">IF(D181="","",OnRoadRetrofit!AG181)</f>
        <v/>
      </c>
      <c r="H181" s="25" t="str">
        <f t="shared" ca="1" si="8"/>
        <v/>
      </c>
      <c r="I181" s="137" t="str">
        <f ca="1">IF(D181="","",OnRoadRetrofit!AH181)</f>
        <v/>
      </c>
      <c r="J181" s="137" t="str">
        <f ca="1">IF(D181="","",OnRoadRetrofit!AI181)</f>
        <v/>
      </c>
    </row>
    <row r="182" spans="1:10">
      <c r="A182" s="150" t="str">
        <f ca="1">IF(D182="","",OnRoadRetrofit!AC182)</f>
        <v/>
      </c>
      <c r="B182" s="25" t="str">
        <f ca="1">IF(D182="","",OnRoadRetrofit!AD182)</f>
        <v/>
      </c>
      <c r="C182" s="146" t="str">
        <f t="shared" ca="1" si="6"/>
        <v/>
      </c>
      <c r="D182" s="25" t="str">
        <f ca="1">IF(OnRoadRetrofit!AE182="","",OnRoadRetrofit!AE182)</f>
        <v/>
      </c>
      <c r="E182" s="25" t="str">
        <f ca="1">IF(D182="","",OnRoadRetrofit!AF182)</f>
        <v/>
      </c>
      <c r="F182" s="147" t="str">
        <f t="shared" ca="1" si="7"/>
        <v/>
      </c>
      <c r="G182" s="148" t="str">
        <f ca="1">IF(D182="","",OnRoadRetrofit!AG182)</f>
        <v/>
      </c>
      <c r="H182" s="25" t="str">
        <f t="shared" ca="1" si="8"/>
        <v/>
      </c>
      <c r="I182" s="137" t="str">
        <f ca="1">IF(D182="","",OnRoadRetrofit!AH182)</f>
        <v/>
      </c>
      <c r="J182" s="137" t="str">
        <f ca="1">IF(D182="","",OnRoadRetrofit!AI182)</f>
        <v/>
      </c>
    </row>
    <row r="183" spans="1:10">
      <c r="A183" s="150" t="str">
        <f ca="1">IF(D183="","",OnRoadRetrofit!AC183)</f>
        <v/>
      </c>
      <c r="B183" s="25" t="str">
        <f ca="1">IF(D183="","",OnRoadRetrofit!AD183)</f>
        <v/>
      </c>
      <c r="C183" s="146" t="str">
        <f t="shared" ca="1" si="6"/>
        <v/>
      </c>
      <c r="D183" s="25" t="str">
        <f ca="1">IF(OnRoadRetrofit!AE183="","",OnRoadRetrofit!AE183)</f>
        <v/>
      </c>
      <c r="E183" s="25" t="str">
        <f ca="1">IF(D183="","",OnRoadRetrofit!AF183)</f>
        <v/>
      </c>
      <c r="F183" s="147" t="str">
        <f t="shared" ca="1" si="7"/>
        <v/>
      </c>
      <c r="G183" s="148" t="str">
        <f ca="1">IF(D183="","",OnRoadRetrofit!AG183)</f>
        <v/>
      </c>
      <c r="H183" s="25" t="str">
        <f t="shared" ca="1" si="8"/>
        <v/>
      </c>
      <c r="I183" s="137" t="str">
        <f ca="1">IF(D183="","",OnRoadRetrofit!AH183)</f>
        <v/>
      </c>
      <c r="J183" s="137" t="str">
        <f ca="1">IF(D183="","",OnRoadRetrofit!AI183)</f>
        <v/>
      </c>
    </row>
    <row r="184" spans="1:10">
      <c r="A184" s="150" t="str">
        <f ca="1">IF(D184="","",OnRoadRetrofit!AC184)</f>
        <v/>
      </c>
      <c r="B184" s="25" t="str">
        <f ca="1">IF(D184="","",OnRoadRetrofit!AD184)</f>
        <v/>
      </c>
      <c r="C184" s="146" t="str">
        <f t="shared" ca="1" si="6"/>
        <v/>
      </c>
      <c r="D184" s="25" t="str">
        <f ca="1">IF(OnRoadRetrofit!AE184="","",OnRoadRetrofit!AE184)</f>
        <v/>
      </c>
      <c r="E184" s="25" t="str">
        <f ca="1">IF(D184="","",OnRoadRetrofit!AF184)</f>
        <v/>
      </c>
      <c r="F184" s="147" t="str">
        <f t="shared" ca="1" si="7"/>
        <v/>
      </c>
      <c r="G184" s="148" t="str">
        <f ca="1">IF(D184="","",OnRoadRetrofit!AG184)</f>
        <v/>
      </c>
      <c r="H184" s="25" t="str">
        <f t="shared" ca="1" si="8"/>
        <v/>
      </c>
      <c r="I184" s="137" t="str">
        <f ca="1">IF(D184="","",OnRoadRetrofit!AH184)</f>
        <v/>
      </c>
      <c r="J184" s="137" t="str">
        <f ca="1">IF(D184="","",OnRoadRetrofit!AI184)</f>
        <v/>
      </c>
    </row>
    <row r="185" spans="1:10">
      <c r="A185" s="150" t="str">
        <f ca="1">IF(D185="","",OnRoadRetrofit!AC185)</f>
        <v/>
      </c>
      <c r="B185" s="25" t="str">
        <f ca="1">IF(D185="","",OnRoadRetrofit!AD185)</f>
        <v/>
      </c>
      <c r="C185" s="146" t="str">
        <f t="shared" ca="1" si="6"/>
        <v/>
      </c>
      <c r="D185" s="25" t="str">
        <f ca="1">IF(OnRoadRetrofit!AE185="","",OnRoadRetrofit!AE185)</f>
        <v/>
      </c>
      <c r="E185" s="25" t="str">
        <f ca="1">IF(D185="","",OnRoadRetrofit!AF185)</f>
        <v/>
      </c>
      <c r="F185" s="147" t="str">
        <f t="shared" ca="1" si="7"/>
        <v/>
      </c>
      <c r="G185" s="148" t="str">
        <f ca="1">IF(D185="","",OnRoadRetrofit!AG185)</f>
        <v/>
      </c>
      <c r="H185" s="25" t="str">
        <f t="shared" ca="1" si="8"/>
        <v/>
      </c>
      <c r="I185" s="137" t="str">
        <f ca="1">IF(D185="","",OnRoadRetrofit!AH185)</f>
        <v/>
      </c>
      <c r="J185" s="137" t="str">
        <f ca="1">IF(D185="","",OnRoadRetrofit!AI185)</f>
        <v/>
      </c>
    </row>
    <row r="186" spans="1:10">
      <c r="A186" s="150" t="str">
        <f ca="1">IF(D186="","",OnRoadRetrofit!AC186)</f>
        <v/>
      </c>
      <c r="B186" s="25" t="str">
        <f ca="1">IF(D186="","",OnRoadRetrofit!AD186)</f>
        <v/>
      </c>
      <c r="C186" s="146" t="str">
        <f t="shared" ca="1" si="6"/>
        <v/>
      </c>
      <c r="D186" s="25" t="str">
        <f ca="1">IF(OnRoadRetrofit!AE186="","",OnRoadRetrofit!AE186)</f>
        <v/>
      </c>
      <c r="E186" s="25" t="str">
        <f ca="1">IF(D186="","",OnRoadRetrofit!AF186)</f>
        <v/>
      </c>
      <c r="F186" s="147" t="str">
        <f t="shared" ca="1" si="7"/>
        <v/>
      </c>
      <c r="G186" s="148" t="str">
        <f ca="1">IF(D186="","",OnRoadRetrofit!AG186)</f>
        <v/>
      </c>
      <c r="H186" s="25" t="str">
        <f t="shared" ca="1" si="8"/>
        <v/>
      </c>
      <c r="I186" s="137" t="str">
        <f ca="1">IF(D186="","",OnRoadRetrofit!AH186)</f>
        <v/>
      </c>
      <c r="J186" s="137" t="str">
        <f ca="1">IF(D186="","",OnRoadRetrofit!AI186)</f>
        <v/>
      </c>
    </row>
    <row r="187" spans="1:10">
      <c r="A187" s="150" t="str">
        <f ca="1">IF(D187="","",OnRoadRetrofit!AC187)</f>
        <v/>
      </c>
      <c r="B187" s="25" t="str">
        <f ca="1">IF(D187="","",OnRoadRetrofit!AD187)</f>
        <v/>
      </c>
      <c r="C187" s="146" t="str">
        <f t="shared" ca="1" si="6"/>
        <v/>
      </c>
      <c r="D187" s="25" t="str">
        <f ca="1">IF(OnRoadRetrofit!AE187="","",OnRoadRetrofit!AE187)</f>
        <v/>
      </c>
      <c r="E187" s="25" t="str">
        <f ca="1">IF(D187="","",OnRoadRetrofit!AF187)</f>
        <v/>
      </c>
      <c r="F187" s="147" t="str">
        <f t="shared" ca="1" si="7"/>
        <v/>
      </c>
      <c r="G187" s="148" t="str">
        <f ca="1">IF(D187="","",OnRoadRetrofit!AG187)</f>
        <v/>
      </c>
      <c r="H187" s="25" t="str">
        <f t="shared" ca="1" si="8"/>
        <v/>
      </c>
      <c r="I187" s="137" t="str">
        <f ca="1">IF(D187="","",OnRoadRetrofit!AH187)</f>
        <v/>
      </c>
      <c r="J187" s="137" t="str">
        <f ca="1">IF(D187="","",OnRoadRetrofit!AI187)</f>
        <v/>
      </c>
    </row>
    <row r="188" spans="1:10">
      <c r="A188" s="150" t="str">
        <f ca="1">IF(D188="","",OnRoadRetrofit!AC188)</f>
        <v/>
      </c>
      <c r="B188" s="25" t="str">
        <f ca="1">IF(D188="","",OnRoadRetrofit!AD188)</f>
        <v/>
      </c>
      <c r="C188" s="146" t="str">
        <f t="shared" ca="1" si="6"/>
        <v/>
      </c>
      <c r="D188" s="25" t="str">
        <f ca="1">IF(OnRoadRetrofit!AE188="","",OnRoadRetrofit!AE188)</f>
        <v/>
      </c>
      <c r="E188" s="25" t="str">
        <f ca="1">IF(D188="","",OnRoadRetrofit!AF188)</f>
        <v/>
      </c>
      <c r="F188" s="147" t="str">
        <f t="shared" ca="1" si="7"/>
        <v/>
      </c>
      <c r="G188" s="148" t="str">
        <f ca="1">IF(D188="","",OnRoadRetrofit!AG188)</f>
        <v/>
      </c>
      <c r="H188" s="25" t="str">
        <f t="shared" ca="1" si="8"/>
        <v/>
      </c>
      <c r="I188" s="137" t="str">
        <f ca="1">IF(D188="","",OnRoadRetrofit!AH188)</f>
        <v/>
      </c>
      <c r="J188" s="137" t="str">
        <f ca="1">IF(D188="","",OnRoadRetrofit!AI188)</f>
        <v/>
      </c>
    </row>
    <row r="189" spans="1:10">
      <c r="A189" s="150" t="str">
        <f ca="1">IF(D189="","",OnRoadRetrofit!AC189)</f>
        <v/>
      </c>
      <c r="B189" s="25" t="str">
        <f ca="1">IF(D189="","",OnRoadRetrofit!AD189)</f>
        <v/>
      </c>
      <c r="C189" s="146" t="str">
        <f t="shared" ca="1" si="6"/>
        <v/>
      </c>
      <c r="D189" s="25" t="str">
        <f ca="1">IF(OnRoadRetrofit!AE189="","",OnRoadRetrofit!AE189)</f>
        <v/>
      </c>
      <c r="E189" s="25" t="str">
        <f ca="1">IF(D189="","",OnRoadRetrofit!AF189)</f>
        <v/>
      </c>
      <c r="F189" s="147" t="str">
        <f t="shared" ca="1" si="7"/>
        <v/>
      </c>
      <c r="G189" s="148" t="str">
        <f ca="1">IF(D189="","",OnRoadRetrofit!AG189)</f>
        <v/>
      </c>
      <c r="H189" s="25" t="str">
        <f t="shared" ca="1" si="8"/>
        <v/>
      </c>
      <c r="I189" s="137" t="str">
        <f ca="1">IF(D189="","",OnRoadRetrofit!AH189)</f>
        <v/>
      </c>
      <c r="J189" s="137" t="str">
        <f ca="1">IF(D189="","",OnRoadRetrofit!AI189)</f>
        <v/>
      </c>
    </row>
    <row r="190" spans="1:10">
      <c r="A190" s="150" t="str">
        <f ca="1">IF(D190="","",OnRoadRetrofit!AC190)</f>
        <v/>
      </c>
      <c r="B190" s="25" t="str">
        <f ca="1">IF(D190="","",OnRoadRetrofit!AD190)</f>
        <v/>
      </c>
      <c r="C190" s="146" t="str">
        <f t="shared" ca="1" si="6"/>
        <v/>
      </c>
      <c r="D190" s="25" t="str">
        <f ca="1">IF(OnRoadRetrofit!AE190="","",OnRoadRetrofit!AE190)</f>
        <v/>
      </c>
      <c r="E190" s="25" t="str">
        <f ca="1">IF(D190="","",OnRoadRetrofit!AF190)</f>
        <v/>
      </c>
      <c r="F190" s="147" t="str">
        <f t="shared" ca="1" si="7"/>
        <v/>
      </c>
      <c r="G190" s="148" t="str">
        <f ca="1">IF(D190="","",OnRoadRetrofit!AG190)</f>
        <v/>
      </c>
      <c r="H190" s="25" t="str">
        <f t="shared" ca="1" si="8"/>
        <v/>
      </c>
      <c r="I190" s="137" t="str">
        <f ca="1">IF(D190="","",OnRoadRetrofit!AH190)</f>
        <v/>
      </c>
      <c r="J190" s="137" t="str">
        <f ca="1">IF(D190="","",OnRoadRetrofit!AI190)</f>
        <v/>
      </c>
    </row>
    <row r="191" spans="1:10">
      <c r="A191" s="150" t="str">
        <f ca="1">IF(D191="","",OnRoadRetrofit!AC191)</f>
        <v/>
      </c>
      <c r="B191" s="25" t="str">
        <f ca="1">IF(D191="","",OnRoadRetrofit!AD191)</f>
        <v/>
      </c>
      <c r="C191" s="146" t="str">
        <f t="shared" ca="1" si="6"/>
        <v/>
      </c>
      <c r="D191" s="25" t="str">
        <f ca="1">IF(OnRoadRetrofit!AE191="","",OnRoadRetrofit!AE191)</f>
        <v/>
      </c>
      <c r="E191" s="25" t="str">
        <f ca="1">IF(D191="","",OnRoadRetrofit!AF191)</f>
        <v/>
      </c>
      <c r="F191" s="147" t="str">
        <f t="shared" ca="1" si="7"/>
        <v/>
      </c>
      <c r="G191" s="148" t="str">
        <f ca="1">IF(D191="","",OnRoadRetrofit!AG191)</f>
        <v/>
      </c>
      <c r="H191" s="25" t="str">
        <f t="shared" ca="1" si="8"/>
        <v/>
      </c>
      <c r="I191" s="137" t="str">
        <f ca="1">IF(D191="","",OnRoadRetrofit!AH191)</f>
        <v/>
      </c>
      <c r="J191" s="137" t="str">
        <f ca="1">IF(D191="","",OnRoadRetrofit!AI191)</f>
        <v/>
      </c>
    </row>
    <row r="192" spans="1:10">
      <c r="A192" s="150" t="str">
        <f ca="1">IF(D192="","",OnRoadRetrofit!AC192)</f>
        <v/>
      </c>
      <c r="B192" s="25" t="str">
        <f ca="1">IF(D192="","",OnRoadRetrofit!AD192)</f>
        <v/>
      </c>
      <c r="C192" s="146" t="str">
        <f t="shared" ca="1" si="6"/>
        <v/>
      </c>
      <c r="D192" s="25" t="str">
        <f ca="1">IF(OnRoadRetrofit!AE192="","",OnRoadRetrofit!AE192)</f>
        <v/>
      </c>
      <c r="E192" s="25" t="str">
        <f ca="1">IF(D192="","",OnRoadRetrofit!AF192)</f>
        <v/>
      </c>
      <c r="F192" s="147" t="str">
        <f t="shared" ca="1" si="7"/>
        <v/>
      </c>
      <c r="G192" s="148" t="str">
        <f ca="1">IF(D192="","",OnRoadRetrofit!AG192)</f>
        <v/>
      </c>
      <c r="H192" s="25" t="str">
        <f t="shared" ca="1" si="8"/>
        <v/>
      </c>
      <c r="I192" s="137" t="str">
        <f ca="1">IF(D192="","",OnRoadRetrofit!AH192)</f>
        <v/>
      </c>
      <c r="J192" s="137" t="str">
        <f ca="1">IF(D192="","",OnRoadRetrofit!AI192)</f>
        <v/>
      </c>
    </row>
    <row r="193" spans="1:10">
      <c r="A193" s="150" t="str">
        <f ca="1">IF(D193="","",OnRoadRetrofit!AC193)</f>
        <v/>
      </c>
      <c r="B193" s="25" t="str">
        <f ca="1">IF(D193="","",OnRoadRetrofit!AD193)</f>
        <v/>
      </c>
      <c r="C193" s="146" t="str">
        <f t="shared" ca="1" si="6"/>
        <v/>
      </c>
      <c r="D193" s="25" t="str">
        <f ca="1">IF(OnRoadRetrofit!AE193="","",OnRoadRetrofit!AE193)</f>
        <v/>
      </c>
      <c r="E193" s="25" t="str">
        <f ca="1">IF(D193="","",OnRoadRetrofit!AF193)</f>
        <v/>
      </c>
      <c r="F193" s="147" t="str">
        <f t="shared" ca="1" si="7"/>
        <v/>
      </c>
      <c r="G193" s="148" t="str">
        <f ca="1">IF(D193="","",OnRoadRetrofit!AG193)</f>
        <v/>
      </c>
      <c r="H193" s="25" t="str">
        <f t="shared" ca="1" si="8"/>
        <v/>
      </c>
      <c r="I193" s="137" t="str">
        <f ca="1">IF(D193="","",OnRoadRetrofit!AH193)</f>
        <v/>
      </c>
      <c r="J193" s="137" t="str">
        <f ca="1">IF(D193="","",OnRoadRetrofit!AI193)</f>
        <v/>
      </c>
    </row>
    <row r="194" spans="1:10">
      <c r="A194" s="150" t="str">
        <f ca="1">IF(D194="","",OnRoadRetrofit!AC194)</f>
        <v/>
      </c>
      <c r="B194" s="25" t="str">
        <f ca="1">IF(D194="","",OnRoadRetrofit!AD194)</f>
        <v/>
      </c>
      <c r="C194" s="146" t="str">
        <f t="shared" ca="1" si="6"/>
        <v/>
      </c>
      <c r="D194" s="25" t="str">
        <f ca="1">IF(OnRoadRetrofit!AE194="","",OnRoadRetrofit!AE194)</f>
        <v/>
      </c>
      <c r="E194" s="25" t="str">
        <f ca="1">IF(D194="","",OnRoadRetrofit!AF194)</f>
        <v/>
      </c>
      <c r="F194" s="147" t="str">
        <f t="shared" ca="1" si="7"/>
        <v/>
      </c>
      <c r="G194" s="148" t="str">
        <f ca="1">IF(D194="","",OnRoadRetrofit!AG194)</f>
        <v/>
      </c>
      <c r="H194" s="25" t="str">
        <f t="shared" ca="1" si="8"/>
        <v/>
      </c>
      <c r="I194" s="137" t="str">
        <f ca="1">IF(D194="","",OnRoadRetrofit!AH194)</f>
        <v/>
      </c>
      <c r="J194" s="137" t="str">
        <f ca="1">IF(D194="","",OnRoadRetrofit!AI194)</f>
        <v/>
      </c>
    </row>
    <row r="195" spans="1:10">
      <c r="A195" s="150" t="str">
        <f ca="1">IF(D195="","",OnRoadRetrofit!AC195)</f>
        <v/>
      </c>
      <c r="B195" s="25" t="str">
        <f ca="1">IF(D195="","",OnRoadRetrofit!AD195)</f>
        <v/>
      </c>
      <c r="C195" s="146" t="str">
        <f t="shared" ref="C195:C258" ca="1" si="9">IF(D195="","","Diesel")</f>
        <v/>
      </c>
      <c r="D195" s="25" t="str">
        <f ca="1">IF(OnRoadRetrofit!AE195="","",OnRoadRetrofit!AE195)</f>
        <v/>
      </c>
      <c r="E195" s="25" t="str">
        <f ca="1">IF(D195="","",OnRoadRetrofit!AF195)</f>
        <v/>
      </c>
      <c r="F195" s="147" t="str">
        <f t="shared" ref="F195:F258" ca="1" si="10">IF(D195="","",E195)</f>
        <v/>
      </c>
      <c r="G195" s="148" t="str">
        <f ca="1">IF(D195="","",OnRoadRetrofit!AG195)</f>
        <v/>
      </c>
      <c r="H195" s="25" t="str">
        <f t="shared" ref="H195:H258" ca="1" si="11">IF(D195="","",G195)</f>
        <v/>
      </c>
      <c r="I195" s="137" t="str">
        <f ca="1">IF(D195="","",OnRoadRetrofit!AH195)</f>
        <v/>
      </c>
      <c r="J195" s="137" t="str">
        <f ca="1">IF(D195="","",OnRoadRetrofit!AI195)</f>
        <v/>
      </c>
    </row>
    <row r="196" spans="1:10">
      <c r="A196" s="150" t="str">
        <f ca="1">IF(D196="","",OnRoadRetrofit!AC196)</f>
        <v/>
      </c>
      <c r="B196" s="25" t="str">
        <f ca="1">IF(D196="","",OnRoadRetrofit!AD196)</f>
        <v/>
      </c>
      <c r="C196" s="146" t="str">
        <f t="shared" ca="1" si="9"/>
        <v/>
      </c>
      <c r="D196" s="25" t="str">
        <f ca="1">IF(OnRoadRetrofit!AE196="","",OnRoadRetrofit!AE196)</f>
        <v/>
      </c>
      <c r="E196" s="25" t="str">
        <f ca="1">IF(D196="","",OnRoadRetrofit!AF196)</f>
        <v/>
      </c>
      <c r="F196" s="147" t="str">
        <f t="shared" ca="1" si="10"/>
        <v/>
      </c>
      <c r="G196" s="148" t="str">
        <f ca="1">IF(D196="","",OnRoadRetrofit!AG196)</f>
        <v/>
      </c>
      <c r="H196" s="25" t="str">
        <f t="shared" ca="1" si="11"/>
        <v/>
      </c>
      <c r="I196" s="137" t="str">
        <f ca="1">IF(D196="","",OnRoadRetrofit!AH196)</f>
        <v/>
      </c>
      <c r="J196" s="137" t="str">
        <f ca="1">IF(D196="","",OnRoadRetrofit!AI196)</f>
        <v/>
      </c>
    </row>
    <row r="197" spans="1:10">
      <c r="A197" s="150" t="str">
        <f ca="1">IF(D197="","",OnRoadRetrofit!AC197)</f>
        <v/>
      </c>
      <c r="B197" s="25" t="str">
        <f ca="1">IF(D197="","",OnRoadRetrofit!AD197)</f>
        <v/>
      </c>
      <c r="C197" s="146" t="str">
        <f t="shared" ca="1" si="9"/>
        <v/>
      </c>
      <c r="D197" s="25" t="str">
        <f ca="1">IF(OnRoadRetrofit!AE197="","",OnRoadRetrofit!AE197)</f>
        <v/>
      </c>
      <c r="E197" s="25" t="str">
        <f ca="1">IF(D197="","",OnRoadRetrofit!AF197)</f>
        <v/>
      </c>
      <c r="F197" s="147" t="str">
        <f t="shared" ca="1" si="10"/>
        <v/>
      </c>
      <c r="G197" s="148" t="str">
        <f ca="1">IF(D197="","",OnRoadRetrofit!AG197)</f>
        <v/>
      </c>
      <c r="H197" s="25" t="str">
        <f t="shared" ca="1" si="11"/>
        <v/>
      </c>
      <c r="I197" s="137" t="str">
        <f ca="1">IF(D197="","",OnRoadRetrofit!AH197)</f>
        <v/>
      </c>
      <c r="J197" s="137" t="str">
        <f ca="1">IF(D197="","",OnRoadRetrofit!AI197)</f>
        <v/>
      </c>
    </row>
    <row r="198" spans="1:10">
      <c r="A198" s="150" t="str">
        <f ca="1">IF(D198="","",OnRoadRetrofit!AC198)</f>
        <v/>
      </c>
      <c r="B198" s="25" t="str">
        <f ca="1">IF(D198="","",OnRoadRetrofit!AD198)</f>
        <v/>
      </c>
      <c r="C198" s="146" t="str">
        <f t="shared" ca="1" si="9"/>
        <v/>
      </c>
      <c r="D198" s="25" t="str">
        <f ca="1">IF(OnRoadRetrofit!AE198="","",OnRoadRetrofit!AE198)</f>
        <v/>
      </c>
      <c r="E198" s="25" t="str">
        <f ca="1">IF(D198="","",OnRoadRetrofit!AF198)</f>
        <v/>
      </c>
      <c r="F198" s="147" t="str">
        <f t="shared" ca="1" si="10"/>
        <v/>
      </c>
      <c r="G198" s="148" t="str">
        <f ca="1">IF(D198="","",OnRoadRetrofit!AG198)</f>
        <v/>
      </c>
      <c r="H198" s="25" t="str">
        <f t="shared" ca="1" si="11"/>
        <v/>
      </c>
      <c r="I198" s="137" t="str">
        <f ca="1">IF(D198="","",OnRoadRetrofit!AH198)</f>
        <v/>
      </c>
      <c r="J198" s="137" t="str">
        <f ca="1">IF(D198="","",OnRoadRetrofit!AI198)</f>
        <v/>
      </c>
    </row>
    <row r="199" spans="1:10">
      <c r="A199" s="150" t="str">
        <f ca="1">IF(D199="","",OnRoadRetrofit!AC199)</f>
        <v/>
      </c>
      <c r="B199" s="25" t="str">
        <f ca="1">IF(D199="","",OnRoadRetrofit!AD199)</f>
        <v/>
      </c>
      <c r="C199" s="146" t="str">
        <f t="shared" ca="1" si="9"/>
        <v/>
      </c>
      <c r="D199" s="25" t="str">
        <f ca="1">IF(OnRoadRetrofit!AE199="","",OnRoadRetrofit!AE199)</f>
        <v/>
      </c>
      <c r="E199" s="25" t="str">
        <f ca="1">IF(D199="","",OnRoadRetrofit!AF199)</f>
        <v/>
      </c>
      <c r="F199" s="147" t="str">
        <f t="shared" ca="1" si="10"/>
        <v/>
      </c>
      <c r="G199" s="148" t="str">
        <f ca="1">IF(D199="","",OnRoadRetrofit!AG199)</f>
        <v/>
      </c>
      <c r="H199" s="25" t="str">
        <f t="shared" ca="1" si="11"/>
        <v/>
      </c>
      <c r="I199" s="137" t="str">
        <f ca="1">IF(D199="","",OnRoadRetrofit!AH199)</f>
        <v/>
      </c>
      <c r="J199" s="137" t="str">
        <f ca="1">IF(D199="","",OnRoadRetrofit!AI199)</f>
        <v/>
      </c>
    </row>
    <row r="200" spans="1:10">
      <c r="A200" s="150" t="str">
        <f ca="1">IF(D200="","",OnRoadRetrofit!AC200)</f>
        <v/>
      </c>
      <c r="B200" s="25" t="str">
        <f ca="1">IF(D200="","",OnRoadRetrofit!AD200)</f>
        <v/>
      </c>
      <c r="C200" s="146" t="str">
        <f t="shared" ca="1" si="9"/>
        <v/>
      </c>
      <c r="D200" s="25" t="str">
        <f ca="1">IF(OnRoadRetrofit!AE200="","",OnRoadRetrofit!AE200)</f>
        <v/>
      </c>
      <c r="E200" s="25" t="str">
        <f ca="1">IF(D200="","",OnRoadRetrofit!AF200)</f>
        <v/>
      </c>
      <c r="F200" s="147" t="str">
        <f t="shared" ca="1" si="10"/>
        <v/>
      </c>
      <c r="G200" s="148" t="str">
        <f ca="1">IF(D200="","",OnRoadRetrofit!AG200)</f>
        <v/>
      </c>
      <c r="H200" s="25" t="str">
        <f t="shared" ca="1" si="11"/>
        <v/>
      </c>
      <c r="I200" s="137" t="str">
        <f ca="1">IF(D200="","",OnRoadRetrofit!AH200)</f>
        <v/>
      </c>
      <c r="J200" s="137" t="str">
        <f ca="1">IF(D200="","",OnRoadRetrofit!AI200)</f>
        <v/>
      </c>
    </row>
    <row r="201" spans="1:10">
      <c r="A201" s="150" t="str">
        <f ca="1">IF(D201="","",OnRoadRetrofit!AC201)</f>
        <v/>
      </c>
      <c r="B201" s="25" t="str">
        <f ca="1">IF(D201="","",OnRoadRetrofit!AD201)</f>
        <v/>
      </c>
      <c r="C201" s="146" t="str">
        <f t="shared" ca="1" si="9"/>
        <v/>
      </c>
      <c r="D201" s="25" t="str">
        <f ca="1">IF(OnRoadRetrofit!AE201="","",OnRoadRetrofit!AE201)</f>
        <v/>
      </c>
      <c r="E201" s="25" t="str">
        <f ca="1">IF(D201="","",OnRoadRetrofit!AF201)</f>
        <v/>
      </c>
      <c r="F201" s="147" t="str">
        <f t="shared" ca="1" si="10"/>
        <v/>
      </c>
      <c r="G201" s="148" t="str">
        <f ca="1">IF(D201="","",OnRoadRetrofit!AG201)</f>
        <v/>
      </c>
      <c r="H201" s="25" t="str">
        <f t="shared" ca="1" si="11"/>
        <v/>
      </c>
      <c r="I201" s="137" t="str">
        <f ca="1">IF(D201="","",OnRoadRetrofit!AH201)</f>
        <v/>
      </c>
      <c r="J201" s="137" t="str">
        <f ca="1">IF(D201="","",OnRoadRetrofit!AI201)</f>
        <v/>
      </c>
    </row>
    <row r="202" spans="1:10">
      <c r="A202" s="150" t="str">
        <f ca="1">IF(D202="","",OnRoadRetrofit!AC202)</f>
        <v/>
      </c>
      <c r="B202" s="25" t="str">
        <f ca="1">IF(D202="","",OnRoadRetrofit!AD202)</f>
        <v/>
      </c>
      <c r="C202" s="146" t="str">
        <f t="shared" ca="1" si="9"/>
        <v/>
      </c>
      <c r="D202" s="25" t="str">
        <f ca="1">IF(OnRoadRetrofit!AE202="","",OnRoadRetrofit!AE202)</f>
        <v/>
      </c>
      <c r="E202" s="25" t="str">
        <f ca="1">IF(D202="","",OnRoadRetrofit!AF202)</f>
        <v/>
      </c>
      <c r="F202" s="147" t="str">
        <f t="shared" ca="1" si="10"/>
        <v/>
      </c>
      <c r="G202" s="148" t="str">
        <f ca="1">IF(D202="","",OnRoadRetrofit!AG202)</f>
        <v/>
      </c>
      <c r="H202" s="25" t="str">
        <f t="shared" ca="1" si="11"/>
        <v/>
      </c>
      <c r="I202" s="137" t="str">
        <f ca="1">IF(D202="","",OnRoadRetrofit!AH202)</f>
        <v/>
      </c>
      <c r="J202" s="137" t="str">
        <f ca="1">IF(D202="","",OnRoadRetrofit!AI202)</f>
        <v/>
      </c>
    </row>
    <row r="203" spans="1:10">
      <c r="A203" s="150" t="str">
        <f ca="1">IF(D203="","",OnRoadRetrofit!AC203)</f>
        <v/>
      </c>
      <c r="B203" s="25" t="str">
        <f ca="1">IF(D203="","",OnRoadRetrofit!AD203)</f>
        <v/>
      </c>
      <c r="C203" s="146" t="str">
        <f t="shared" ca="1" si="9"/>
        <v/>
      </c>
      <c r="D203" s="25" t="str">
        <f ca="1">IF(OnRoadRetrofit!AE203="","",OnRoadRetrofit!AE203)</f>
        <v/>
      </c>
      <c r="E203" s="25" t="str">
        <f ca="1">IF(D203="","",OnRoadRetrofit!AF203)</f>
        <v/>
      </c>
      <c r="F203" s="147" t="str">
        <f t="shared" ca="1" si="10"/>
        <v/>
      </c>
      <c r="G203" s="148" t="str">
        <f ca="1">IF(D203="","",OnRoadRetrofit!AG203)</f>
        <v/>
      </c>
      <c r="H203" s="25" t="str">
        <f t="shared" ca="1" si="11"/>
        <v/>
      </c>
      <c r="I203" s="137" t="str">
        <f ca="1">IF(D203="","",OnRoadRetrofit!AH203)</f>
        <v/>
      </c>
      <c r="J203" s="137" t="str">
        <f ca="1">IF(D203="","",OnRoadRetrofit!AI203)</f>
        <v/>
      </c>
    </row>
    <row r="204" spans="1:10">
      <c r="A204" s="150" t="str">
        <f ca="1">IF(D204="","",OnRoadRetrofit!AC204)</f>
        <v/>
      </c>
      <c r="B204" s="25" t="str">
        <f ca="1">IF(D204="","",OnRoadRetrofit!AD204)</f>
        <v/>
      </c>
      <c r="C204" s="146" t="str">
        <f t="shared" ca="1" si="9"/>
        <v/>
      </c>
      <c r="D204" s="25" t="str">
        <f ca="1">IF(OnRoadRetrofit!AE204="","",OnRoadRetrofit!AE204)</f>
        <v/>
      </c>
      <c r="E204" s="25" t="str">
        <f ca="1">IF(D204="","",OnRoadRetrofit!AF204)</f>
        <v/>
      </c>
      <c r="F204" s="147" t="str">
        <f t="shared" ca="1" si="10"/>
        <v/>
      </c>
      <c r="G204" s="148" t="str">
        <f ca="1">IF(D204="","",OnRoadRetrofit!AG204)</f>
        <v/>
      </c>
      <c r="H204" s="25" t="str">
        <f t="shared" ca="1" si="11"/>
        <v/>
      </c>
      <c r="I204" s="137" t="str">
        <f ca="1">IF(D204="","",OnRoadRetrofit!AH204)</f>
        <v/>
      </c>
      <c r="J204" s="137" t="str">
        <f ca="1">IF(D204="","",OnRoadRetrofit!AI204)</f>
        <v/>
      </c>
    </row>
    <row r="205" spans="1:10">
      <c r="A205" s="150" t="str">
        <f ca="1">IF(D205="","",OnRoadRetrofit!AC205)</f>
        <v/>
      </c>
      <c r="B205" s="25" t="str">
        <f ca="1">IF(D205="","",OnRoadRetrofit!AD205)</f>
        <v/>
      </c>
      <c r="C205" s="146" t="str">
        <f t="shared" ca="1" si="9"/>
        <v/>
      </c>
      <c r="D205" s="25" t="str">
        <f ca="1">IF(OnRoadRetrofit!AE205="","",OnRoadRetrofit!AE205)</f>
        <v/>
      </c>
      <c r="E205" s="25" t="str">
        <f ca="1">IF(D205="","",OnRoadRetrofit!AF205)</f>
        <v/>
      </c>
      <c r="F205" s="147" t="str">
        <f t="shared" ca="1" si="10"/>
        <v/>
      </c>
      <c r="G205" s="148" t="str">
        <f ca="1">IF(D205="","",OnRoadRetrofit!AG205)</f>
        <v/>
      </c>
      <c r="H205" s="25" t="str">
        <f t="shared" ca="1" si="11"/>
        <v/>
      </c>
      <c r="I205" s="137" t="str">
        <f ca="1">IF(D205="","",OnRoadRetrofit!AH205)</f>
        <v/>
      </c>
      <c r="J205" s="137" t="str">
        <f ca="1">IF(D205="","",OnRoadRetrofit!AI205)</f>
        <v/>
      </c>
    </row>
    <row r="206" spans="1:10">
      <c r="A206" s="150" t="str">
        <f ca="1">IF(D206="","",OnRoadRetrofit!AC206)</f>
        <v/>
      </c>
      <c r="B206" s="25" t="str">
        <f ca="1">IF(D206="","",OnRoadRetrofit!AD206)</f>
        <v/>
      </c>
      <c r="C206" s="146" t="str">
        <f t="shared" ca="1" si="9"/>
        <v/>
      </c>
      <c r="D206" s="25" t="str">
        <f ca="1">IF(OnRoadRetrofit!AE206="","",OnRoadRetrofit!AE206)</f>
        <v/>
      </c>
      <c r="E206" s="25" t="str">
        <f ca="1">IF(D206="","",OnRoadRetrofit!AF206)</f>
        <v/>
      </c>
      <c r="F206" s="147" t="str">
        <f t="shared" ca="1" si="10"/>
        <v/>
      </c>
      <c r="G206" s="148" t="str">
        <f ca="1">IF(D206="","",OnRoadRetrofit!AG206)</f>
        <v/>
      </c>
      <c r="H206" s="25" t="str">
        <f t="shared" ca="1" si="11"/>
        <v/>
      </c>
      <c r="I206" s="137" t="str">
        <f ca="1">IF(D206="","",OnRoadRetrofit!AH206)</f>
        <v/>
      </c>
      <c r="J206" s="137" t="str">
        <f ca="1">IF(D206="","",OnRoadRetrofit!AI206)</f>
        <v/>
      </c>
    </row>
    <row r="207" spans="1:10">
      <c r="A207" s="150" t="str">
        <f ca="1">IF(D207="","",OnRoadRetrofit!AC207)</f>
        <v/>
      </c>
      <c r="B207" s="25" t="str">
        <f ca="1">IF(D207="","",OnRoadRetrofit!AD207)</f>
        <v/>
      </c>
      <c r="C207" s="146" t="str">
        <f t="shared" ca="1" si="9"/>
        <v/>
      </c>
      <c r="D207" s="25" t="str">
        <f ca="1">IF(OnRoadRetrofit!AE207="","",OnRoadRetrofit!AE207)</f>
        <v/>
      </c>
      <c r="E207" s="25" t="str">
        <f ca="1">IF(D207="","",OnRoadRetrofit!AF207)</f>
        <v/>
      </c>
      <c r="F207" s="147" t="str">
        <f t="shared" ca="1" si="10"/>
        <v/>
      </c>
      <c r="G207" s="148" t="str">
        <f ca="1">IF(D207="","",OnRoadRetrofit!AG207)</f>
        <v/>
      </c>
      <c r="H207" s="25" t="str">
        <f t="shared" ca="1" si="11"/>
        <v/>
      </c>
      <c r="I207" s="137" t="str">
        <f ca="1">IF(D207="","",OnRoadRetrofit!AH207)</f>
        <v/>
      </c>
      <c r="J207" s="137" t="str">
        <f ca="1">IF(D207="","",OnRoadRetrofit!AI207)</f>
        <v/>
      </c>
    </row>
    <row r="208" spans="1:10">
      <c r="A208" s="150" t="str">
        <f ca="1">IF(D208="","",OnRoadRetrofit!AC208)</f>
        <v/>
      </c>
      <c r="B208" s="25" t="str">
        <f ca="1">IF(D208="","",OnRoadRetrofit!AD208)</f>
        <v/>
      </c>
      <c r="C208" s="146" t="str">
        <f t="shared" ca="1" si="9"/>
        <v/>
      </c>
      <c r="D208" s="25" t="str">
        <f ca="1">IF(OnRoadRetrofit!AE208="","",OnRoadRetrofit!AE208)</f>
        <v/>
      </c>
      <c r="E208" s="25" t="str">
        <f ca="1">IF(D208="","",OnRoadRetrofit!AF208)</f>
        <v/>
      </c>
      <c r="F208" s="147" t="str">
        <f t="shared" ca="1" si="10"/>
        <v/>
      </c>
      <c r="G208" s="148" t="str">
        <f ca="1">IF(D208="","",OnRoadRetrofit!AG208)</f>
        <v/>
      </c>
      <c r="H208" s="25" t="str">
        <f t="shared" ca="1" si="11"/>
        <v/>
      </c>
      <c r="I208" s="137" t="str">
        <f ca="1">IF(D208="","",OnRoadRetrofit!AH208)</f>
        <v/>
      </c>
      <c r="J208" s="137" t="str">
        <f ca="1">IF(D208="","",OnRoadRetrofit!AI208)</f>
        <v/>
      </c>
    </row>
    <row r="209" spans="1:10">
      <c r="A209" s="150" t="str">
        <f ca="1">IF(D209="","",OnRoadRetrofit!AC209)</f>
        <v/>
      </c>
      <c r="B209" s="25" t="str">
        <f ca="1">IF(D209="","",OnRoadRetrofit!AD209)</f>
        <v/>
      </c>
      <c r="C209" s="146" t="str">
        <f t="shared" ca="1" si="9"/>
        <v/>
      </c>
      <c r="D209" s="25" t="str">
        <f ca="1">IF(OnRoadRetrofit!AE209="","",OnRoadRetrofit!AE209)</f>
        <v/>
      </c>
      <c r="E209" s="25" t="str">
        <f ca="1">IF(D209="","",OnRoadRetrofit!AF209)</f>
        <v/>
      </c>
      <c r="F209" s="147" t="str">
        <f t="shared" ca="1" si="10"/>
        <v/>
      </c>
      <c r="G209" s="148" t="str">
        <f ca="1">IF(D209="","",OnRoadRetrofit!AG209)</f>
        <v/>
      </c>
      <c r="H209" s="25" t="str">
        <f t="shared" ca="1" si="11"/>
        <v/>
      </c>
      <c r="I209" s="137" t="str">
        <f ca="1">IF(D209="","",OnRoadRetrofit!AH209)</f>
        <v/>
      </c>
      <c r="J209" s="137" t="str">
        <f ca="1">IF(D209="","",OnRoadRetrofit!AI209)</f>
        <v/>
      </c>
    </row>
    <row r="210" spans="1:10">
      <c r="A210" s="150" t="str">
        <f ca="1">IF(D210="","",OnRoadRetrofit!AC210)</f>
        <v/>
      </c>
      <c r="B210" s="25" t="str">
        <f ca="1">IF(D210="","",OnRoadRetrofit!AD210)</f>
        <v/>
      </c>
      <c r="C210" s="146" t="str">
        <f t="shared" ca="1" si="9"/>
        <v/>
      </c>
      <c r="D210" s="25" t="str">
        <f ca="1">IF(OnRoadRetrofit!AE210="","",OnRoadRetrofit!AE210)</f>
        <v/>
      </c>
      <c r="E210" s="25" t="str">
        <f ca="1">IF(D210="","",OnRoadRetrofit!AF210)</f>
        <v/>
      </c>
      <c r="F210" s="147" t="str">
        <f t="shared" ca="1" si="10"/>
        <v/>
      </c>
      <c r="G210" s="148" t="str">
        <f ca="1">IF(D210="","",OnRoadRetrofit!AG210)</f>
        <v/>
      </c>
      <c r="H210" s="25" t="str">
        <f t="shared" ca="1" si="11"/>
        <v/>
      </c>
      <c r="I210" s="137" t="str">
        <f ca="1">IF(D210="","",OnRoadRetrofit!AH210)</f>
        <v/>
      </c>
      <c r="J210" s="137" t="str">
        <f ca="1">IF(D210="","",OnRoadRetrofit!AI210)</f>
        <v/>
      </c>
    </row>
    <row r="211" spans="1:10">
      <c r="A211" s="150" t="str">
        <f ca="1">IF(D211="","",OnRoadRetrofit!AC211)</f>
        <v/>
      </c>
      <c r="B211" s="25" t="str">
        <f ca="1">IF(D211="","",OnRoadRetrofit!AD211)</f>
        <v/>
      </c>
      <c r="C211" s="146" t="str">
        <f t="shared" ca="1" si="9"/>
        <v/>
      </c>
      <c r="D211" s="25" t="str">
        <f ca="1">IF(OnRoadRetrofit!AE211="","",OnRoadRetrofit!AE211)</f>
        <v/>
      </c>
      <c r="E211" s="25" t="str">
        <f ca="1">IF(D211="","",OnRoadRetrofit!AF211)</f>
        <v/>
      </c>
      <c r="F211" s="147" t="str">
        <f t="shared" ca="1" si="10"/>
        <v/>
      </c>
      <c r="G211" s="148" t="str">
        <f ca="1">IF(D211="","",OnRoadRetrofit!AG211)</f>
        <v/>
      </c>
      <c r="H211" s="25" t="str">
        <f t="shared" ca="1" si="11"/>
        <v/>
      </c>
      <c r="I211" s="137" t="str">
        <f ca="1">IF(D211="","",OnRoadRetrofit!AH211)</f>
        <v/>
      </c>
      <c r="J211" s="137" t="str">
        <f ca="1">IF(D211="","",OnRoadRetrofit!AI211)</f>
        <v/>
      </c>
    </row>
    <row r="212" spans="1:10">
      <c r="A212" s="150" t="str">
        <f ca="1">IF(D212="","",OnRoadRetrofit!AC212)</f>
        <v/>
      </c>
      <c r="B212" s="25" t="str">
        <f ca="1">IF(D212="","",OnRoadRetrofit!AD212)</f>
        <v/>
      </c>
      <c r="C212" s="146" t="str">
        <f t="shared" ca="1" si="9"/>
        <v/>
      </c>
      <c r="D212" s="25" t="str">
        <f ca="1">IF(OnRoadRetrofit!AE212="","",OnRoadRetrofit!AE212)</f>
        <v/>
      </c>
      <c r="E212" s="25" t="str">
        <f ca="1">IF(D212="","",OnRoadRetrofit!AF212)</f>
        <v/>
      </c>
      <c r="F212" s="147" t="str">
        <f t="shared" ca="1" si="10"/>
        <v/>
      </c>
      <c r="G212" s="148" t="str">
        <f ca="1">IF(D212="","",OnRoadRetrofit!AG212)</f>
        <v/>
      </c>
      <c r="H212" s="25" t="str">
        <f t="shared" ca="1" si="11"/>
        <v/>
      </c>
      <c r="I212" s="137" t="str">
        <f ca="1">IF(D212="","",OnRoadRetrofit!AH212)</f>
        <v/>
      </c>
      <c r="J212" s="137" t="str">
        <f ca="1">IF(D212="","",OnRoadRetrofit!AI212)</f>
        <v/>
      </c>
    </row>
    <row r="213" spans="1:10">
      <c r="A213" s="150" t="str">
        <f ca="1">IF(D213="","",OnRoadRetrofit!AC213)</f>
        <v/>
      </c>
      <c r="B213" s="25" t="str">
        <f ca="1">IF(D213="","",OnRoadRetrofit!AD213)</f>
        <v/>
      </c>
      <c r="C213" s="146" t="str">
        <f t="shared" ca="1" si="9"/>
        <v/>
      </c>
      <c r="D213" s="25" t="str">
        <f ca="1">IF(OnRoadRetrofit!AE213="","",OnRoadRetrofit!AE213)</f>
        <v/>
      </c>
      <c r="E213" s="25" t="str">
        <f ca="1">IF(D213="","",OnRoadRetrofit!AF213)</f>
        <v/>
      </c>
      <c r="F213" s="147" t="str">
        <f t="shared" ca="1" si="10"/>
        <v/>
      </c>
      <c r="G213" s="148" t="str">
        <f ca="1">IF(D213="","",OnRoadRetrofit!AG213)</f>
        <v/>
      </c>
      <c r="H213" s="25" t="str">
        <f t="shared" ca="1" si="11"/>
        <v/>
      </c>
      <c r="I213" s="137" t="str">
        <f ca="1">IF(D213="","",OnRoadRetrofit!AH213)</f>
        <v/>
      </c>
      <c r="J213" s="137" t="str">
        <f ca="1">IF(D213="","",OnRoadRetrofit!AI213)</f>
        <v/>
      </c>
    </row>
    <row r="214" spans="1:10">
      <c r="A214" s="150" t="str">
        <f ca="1">IF(D214="","",OnRoadRetrofit!AC214)</f>
        <v/>
      </c>
      <c r="B214" s="25" t="str">
        <f ca="1">IF(D214="","",OnRoadRetrofit!AD214)</f>
        <v/>
      </c>
      <c r="C214" s="146" t="str">
        <f t="shared" ca="1" si="9"/>
        <v/>
      </c>
      <c r="D214" s="25" t="str">
        <f ca="1">IF(OnRoadRetrofit!AE214="","",OnRoadRetrofit!AE214)</f>
        <v/>
      </c>
      <c r="E214" s="25" t="str">
        <f ca="1">IF(D214="","",OnRoadRetrofit!AF214)</f>
        <v/>
      </c>
      <c r="F214" s="147" t="str">
        <f t="shared" ca="1" si="10"/>
        <v/>
      </c>
      <c r="G214" s="148" t="str">
        <f ca="1">IF(D214="","",OnRoadRetrofit!AG214)</f>
        <v/>
      </c>
      <c r="H214" s="25" t="str">
        <f t="shared" ca="1" si="11"/>
        <v/>
      </c>
      <c r="I214" s="137" t="str">
        <f ca="1">IF(D214="","",OnRoadRetrofit!AH214)</f>
        <v/>
      </c>
      <c r="J214" s="137" t="str">
        <f ca="1">IF(D214="","",OnRoadRetrofit!AI214)</f>
        <v/>
      </c>
    </row>
    <row r="215" spans="1:10">
      <c r="A215" s="150" t="str">
        <f ca="1">IF(D215="","",OnRoadRetrofit!AC215)</f>
        <v/>
      </c>
      <c r="B215" s="25" t="str">
        <f ca="1">IF(D215="","",OnRoadRetrofit!AD215)</f>
        <v/>
      </c>
      <c r="C215" s="146" t="str">
        <f t="shared" ca="1" si="9"/>
        <v/>
      </c>
      <c r="D215" s="25" t="str">
        <f ca="1">IF(OnRoadRetrofit!AE215="","",OnRoadRetrofit!AE215)</f>
        <v/>
      </c>
      <c r="E215" s="25" t="str">
        <f ca="1">IF(D215="","",OnRoadRetrofit!AF215)</f>
        <v/>
      </c>
      <c r="F215" s="147" t="str">
        <f t="shared" ca="1" si="10"/>
        <v/>
      </c>
      <c r="G215" s="148" t="str">
        <f ca="1">IF(D215="","",OnRoadRetrofit!AG215)</f>
        <v/>
      </c>
      <c r="H215" s="25" t="str">
        <f t="shared" ca="1" si="11"/>
        <v/>
      </c>
      <c r="I215" s="137" t="str">
        <f ca="1">IF(D215="","",OnRoadRetrofit!AH215)</f>
        <v/>
      </c>
      <c r="J215" s="137" t="str">
        <f ca="1">IF(D215="","",OnRoadRetrofit!AI215)</f>
        <v/>
      </c>
    </row>
    <row r="216" spans="1:10">
      <c r="A216" s="150" t="str">
        <f ca="1">IF(D216="","",OnRoadRetrofit!AC216)</f>
        <v/>
      </c>
      <c r="B216" s="25" t="str">
        <f ca="1">IF(D216="","",OnRoadRetrofit!AD216)</f>
        <v/>
      </c>
      <c r="C216" s="146" t="str">
        <f t="shared" ca="1" si="9"/>
        <v/>
      </c>
      <c r="D216" s="25" t="str">
        <f ca="1">IF(OnRoadRetrofit!AE216="","",OnRoadRetrofit!AE216)</f>
        <v/>
      </c>
      <c r="E216" s="25" t="str">
        <f ca="1">IF(D216="","",OnRoadRetrofit!AF216)</f>
        <v/>
      </c>
      <c r="F216" s="147" t="str">
        <f t="shared" ca="1" si="10"/>
        <v/>
      </c>
      <c r="G216" s="148" t="str">
        <f ca="1">IF(D216="","",OnRoadRetrofit!AG216)</f>
        <v/>
      </c>
      <c r="H216" s="25" t="str">
        <f t="shared" ca="1" si="11"/>
        <v/>
      </c>
      <c r="I216" s="137" t="str">
        <f ca="1">IF(D216="","",OnRoadRetrofit!AH216)</f>
        <v/>
      </c>
      <c r="J216" s="137" t="str">
        <f ca="1">IF(D216="","",OnRoadRetrofit!AI216)</f>
        <v/>
      </c>
    </row>
    <row r="217" spans="1:10">
      <c r="A217" s="150" t="str">
        <f ca="1">IF(D217="","",OnRoadRetrofit!AC217)</f>
        <v/>
      </c>
      <c r="B217" s="25" t="str">
        <f ca="1">IF(D217="","",OnRoadRetrofit!AD217)</f>
        <v/>
      </c>
      <c r="C217" s="146" t="str">
        <f t="shared" ca="1" si="9"/>
        <v/>
      </c>
      <c r="D217" s="25" t="str">
        <f ca="1">IF(OnRoadRetrofit!AE217="","",OnRoadRetrofit!AE217)</f>
        <v/>
      </c>
      <c r="E217" s="25" t="str">
        <f ca="1">IF(D217="","",OnRoadRetrofit!AF217)</f>
        <v/>
      </c>
      <c r="F217" s="147" t="str">
        <f t="shared" ca="1" si="10"/>
        <v/>
      </c>
      <c r="G217" s="148" t="str">
        <f ca="1">IF(D217="","",OnRoadRetrofit!AG217)</f>
        <v/>
      </c>
      <c r="H217" s="25" t="str">
        <f t="shared" ca="1" si="11"/>
        <v/>
      </c>
      <c r="I217" s="137" t="str">
        <f ca="1">IF(D217="","",OnRoadRetrofit!AH217)</f>
        <v/>
      </c>
      <c r="J217" s="137" t="str">
        <f ca="1">IF(D217="","",OnRoadRetrofit!AI217)</f>
        <v/>
      </c>
    </row>
    <row r="218" spans="1:10">
      <c r="A218" s="150" t="str">
        <f ca="1">IF(D218="","",OnRoadRetrofit!AC218)</f>
        <v/>
      </c>
      <c r="B218" s="25" t="str">
        <f ca="1">IF(D218="","",OnRoadRetrofit!AD218)</f>
        <v/>
      </c>
      <c r="C218" s="146" t="str">
        <f t="shared" ca="1" si="9"/>
        <v/>
      </c>
      <c r="D218" s="25" t="str">
        <f ca="1">IF(OnRoadRetrofit!AE218="","",OnRoadRetrofit!AE218)</f>
        <v/>
      </c>
      <c r="E218" s="25" t="str">
        <f ca="1">IF(D218="","",OnRoadRetrofit!AF218)</f>
        <v/>
      </c>
      <c r="F218" s="147" t="str">
        <f t="shared" ca="1" si="10"/>
        <v/>
      </c>
      <c r="G218" s="148" t="str">
        <f ca="1">IF(D218="","",OnRoadRetrofit!AG218)</f>
        <v/>
      </c>
      <c r="H218" s="25" t="str">
        <f t="shared" ca="1" si="11"/>
        <v/>
      </c>
      <c r="I218" s="137" t="str">
        <f ca="1">IF(D218="","",OnRoadRetrofit!AH218)</f>
        <v/>
      </c>
      <c r="J218" s="137" t="str">
        <f ca="1">IF(D218="","",OnRoadRetrofit!AI218)</f>
        <v/>
      </c>
    </row>
    <row r="219" spans="1:10">
      <c r="A219" s="150" t="str">
        <f ca="1">IF(D219="","",OnRoadRetrofit!AC219)</f>
        <v/>
      </c>
      <c r="B219" s="25" t="str">
        <f ca="1">IF(D219="","",OnRoadRetrofit!AD219)</f>
        <v/>
      </c>
      <c r="C219" s="146" t="str">
        <f t="shared" ca="1" si="9"/>
        <v/>
      </c>
      <c r="D219" s="25" t="str">
        <f ca="1">IF(OnRoadRetrofit!AE219="","",OnRoadRetrofit!AE219)</f>
        <v/>
      </c>
      <c r="E219" s="25" t="str">
        <f ca="1">IF(D219="","",OnRoadRetrofit!AF219)</f>
        <v/>
      </c>
      <c r="F219" s="147" t="str">
        <f t="shared" ca="1" si="10"/>
        <v/>
      </c>
      <c r="G219" s="148" t="str">
        <f ca="1">IF(D219="","",OnRoadRetrofit!AG219)</f>
        <v/>
      </c>
      <c r="H219" s="25" t="str">
        <f t="shared" ca="1" si="11"/>
        <v/>
      </c>
      <c r="I219" s="137" t="str">
        <f ca="1">IF(D219="","",OnRoadRetrofit!AH219)</f>
        <v/>
      </c>
      <c r="J219" s="137" t="str">
        <f ca="1">IF(D219="","",OnRoadRetrofit!AI219)</f>
        <v/>
      </c>
    </row>
    <row r="220" spans="1:10">
      <c r="A220" s="150" t="str">
        <f ca="1">IF(D220="","",OnRoadRetrofit!AC220)</f>
        <v/>
      </c>
      <c r="B220" s="25" t="str">
        <f ca="1">IF(D220="","",OnRoadRetrofit!AD220)</f>
        <v/>
      </c>
      <c r="C220" s="146" t="str">
        <f t="shared" ca="1" si="9"/>
        <v/>
      </c>
      <c r="D220" s="25" t="str">
        <f ca="1">IF(OnRoadRetrofit!AE220="","",OnRoadRetrofit!AE220)</f>
        <v/>
      </c>
      <c r="E220" s="25" t="str">
        <f ca="1">IF(D220="","",OnRoadRetrofit!AF220)</f>
        <v/>
      </c>
      <c r="F220" s="147" t="str">
        <f t="shared" ca="1" si="10"/>
        <v/>
      </c>
      <c r="G220" s="148" t="str">
        <f ca="1">IF(D220="","",OnRoadRetrofit!AG220)</f>
        <v/>
      </c>
      <c r="H220" s="25" t="str">
        <f t="shared" ca="1" si="11"/>
        <v/>
      </c>
      <c r="I220" s="137" t="str">
        <f ca="1">IF(D220="","",OnRoadRetrofit!AH220)</f>
        <v/>
      </c>
      <c r="J220" s="137" t="str">
        <f ca="1">IF(D220="","",OnRoadRetrofit!AI220)</f>
        <v/>
      </c>
    </row>
    <row r="221" spans="1:10">
      <c r="A221" s="150" t="str">
        <f ca="1">IF(D221="","",OnRoadRetrofit!AC221)</f>
        <v/>
      </c>
      <c r="B221" s="25" t="str">
        <f ca="1">IF(D221="","",OnRoadRetrofit!AD221)</f>
        <v/>
      </c>
      <c r="C221" s="146" t="str">
        <f t="shared" ca="1" si="9"/>
        <v/>
      </c>
      <c r="D221" s="25" t="str">
        <f ca="1">IF(OnRoadRetrofit!AE221="","",OnRoadRetrofit!AE221)</f>
        <v/>
      </c>
      <c r="E221" s="25" t="str">
        <f ca="1">IF(D221="","",OnRoadRetrofit!AF221)</f>
        <v/>
      </c>
      <c r="F221" s="147" t="str">
        <f t="shared" ca="1" si="10"/>
        <v/>
      </c>
      <c r="G221" s="148" t="str">
        <f ca="1">IF(D221="","",OnRoadRetrofit!AG221)</f>
        <v/>
      </c>
      <c r="H221" s="25" t="str">
        <f t="shared" ca="1" si="11"/>
        <v/>
      </c>
      <c r="I221" s="137" t="str">
        <f ca="1">IF(D221="","",OnRoadRetrofit!AH221)</f>
        <v/>
      </c>
      <c r="J221" s="137" t="str">
        <f ca="1">IF(D221="","",OnRoadRetrofit!AI221)</f>
        <v/>
      </c>
    </row>
    <row r="222" spans="1:10">
      <c r="A222" s="150" t="str">
        <f ca="1">IF(D222="","",OnRoadRetrofit!AC222)</f>
        <v/>
      </c>
      <c r="B222" s="25" t="str">
        <f ca="1">IF(D222="","",OnRoadRetrofit!AD222)</f>
        <v/>
      </c>
      <c r="C222" s="146" t="str">
        <f t="shared" ca="1" si="9"/>
        <v/>
      </c>
      <c r="D222" s="25" t="str">
        <f ca="1">IF(OnRoadRetrofit!AE222="","",OnRoadRetrofit!AE222)</f>
        <v/>
      </c>
      <c r="E222" s="25" t="str">
        <f ca="1">IF(D222="","",OnRoadRetrofit!AF222)</f>
        <v/>
      </c>
      <c r="F222" s="147" t="str">
        <f t="shared" ca="1" si="10"/>
        <v/>
      </c>
      <c r="G222" s="148" t="str">
        <f ca="1">IF(D222="","",OnRoadRetrofit!AG222)</f>
        <v/>
      </c>
      <c r="H222" s="25" t="str">
        <f t="shared" ca="1" si="11"/>
        <v/>
      </c>
      <c r="I222" s="137" t="str">
        <f ca="1">IF(D222="","",OnRoadRetrofit!AH222)</f>
        <v/>
      </c>
      <c r="J222" s="137" t="str">
        <f ca="1">IF(D222="","",OnRoadRetrofit!AI222)</f>
        <v/>
      </c>
    </row>
    <row r="223" spans="1:10">
      <c r="A223" s="150" t="str">
        <f ca="1">IF(D223="","",OnRoadRetrofit!AC223)</f>
        <v/>
      </c>
      <c r="B223" s="25" t="str">
        <f ca="1">IF(D223="","",OnRoadRetrofit!AD223)</f>
        <v/>
      </c>
      <c r="C223" s="146" t="str">
        <f t="shared" ca="1" si="9"/>
        <v/>
      </c>
      <c r="D223" s="25" t="str">
        <f ca="1">IF(OnRoadRetrofit!AE223="","",OnRoadRetrofit!AE223)</f>
        <v/>
      </c>
      <c r="E223" s="25" t="str">
        <f ca="1">IF(D223="","",OnRoadRetrofit!AF223)</f>
        <v/>
      </c>
      <c r="F223" s="147" t="str">
        <f t="shared" ca="1" si="10"/>
        <v/>
      </c>
      <c r="G223" s="148" t="str">
        <f ca="1">IF(D223="","",OnRoadRetrofit!AG223)</f>
        <v/>
      </c>
      <c r="H223" s="25" t="str">
        <f t="shared" ca="1" si="11"/>
        <v/>
      </c>
      <c r="I223" s="137" t="str">
        <f ca="1">IF(D223="","",OnRoadRetrofit!AH223)</f>
        <v/>
      </c>
      <c r="J223" s="137" t="str">
        <f ca="1">IF(D223="","",OnRoadRetrofit!AI223)</f>
        <v/>
      </c>
    </row>
    <row r="224" spans="1:10">
      <c r="A224" s="150" t="str">
        <f ca="1">IF(D224="","",OnRoadRetrofit!AC224)</f>
        <v/>
      </c>
      <c r="B224" s="25" t="str">
        <f ca="1">IF(D224="","",OnRoadRetrofit!AD224)</f>
        <v/>
      </c>
      <c r="C224" s="146" t="str">
        <f t="shared" ca="1" si="9"/>
        <v/>
      </c>
      <c r="D224" s="25" t="str">
        <f ca="1">IF(OnRoadRetrofit!AE224="","",OnRoadRetrofit!AE224)</f>
        <v/>
      </c>
      <c r="E224" s="25" t="str">
        <f ca="1">IF(D224="","",OnRoadRetrofit!AF224)</f>
        <v/>
      </c>
      <c r="F224" s="147" t="str">
        <f t="shared" ca="1" si="10"/>
        <v/>
      </c>
      <c r="G224" s="148" t="str">
        <f ca="1">IF(D224="","",OnRoadRetrofit!AG224)</f>
        <v/>
      </c>
      <c r="H224" s="25" t="str">
        <f t="shared" ca="1" si="11"/>
        <v/>
      </c>
      <c r="I224" s="137" t="str">
        <f ca="1">IF(D224="","",OnRoadRetrofit!AH224)</f>
        <v/>
      </c>
      <c r="J224" s="137" t="str">
        <f ca="1">IF(D224="","",OnRoadRetrofit!AI224)</f>
        <v/>
      </c>
    </row>
    <row r="225" spans="1:10">
      <c r="A225" s="150" t="str">
        <f ca="1">IF(D225="","",OnRoadRetrofit!AC225)</f>
        <v/>
      </c>
      <c r="B225" s="25" t="str">
        <f ca="1">IF(D225="","",OnRoadRetrofit!AD225)</f>
        <v/>
      </c>
      <c r="C225" s="146" t="str">
        <f t="shared" ca="1" si="9"/>
        <v/>
      </c>
      <c r="D225" s="25" t="str">
        <f ca="1">IF(OnRoadRetrofit!AE225="","",OnRoadRetrofit!AE225)</f>
        <v/>
      </c>
      <c r="E225" s="25" t="str">
        <f ca="1">IF(D225="","",OnRoadRetrofit!AF225)</f>
        <v/>
      </c>
      <c r="F225" s="147" t="str">
        <f t="shared" ca="1" si="10"/>
        <v/>
      </c>
      <c r="G225" s="148" t="str">
        <f ca="1">IF(D225="","",OnRoadRetrofit!AG225)</f>
        <v/>
      </c>
      <c r="H225" s="25" t="str">
        <f t="shared" ca="1" si="11"/>
        <v/>
      </c>
      <c r="I225" s="137" t="str">
        <f ca="1">IF(D225="","",OnRoadRetrofit!AH225)</f>
        <v/>
      </c>
      <c r="J225" s="137" t="str">
        <f ca="1">IF(D225="","",OnRoadRetrofit!AI225)</f>
        <v/>
      </c>
    </row>
    <row r="226" spans="1:10">
      <c r="A226" s="150" t="str">
        <f ca="1">IF(D226="","",OnRoadRetrofit!AC226)</f>
        <v/>
      </c>
      <c r="B226" s="25" t="str">
        <f ca="1">IF(D226="","",OnRoadRetrofit!AD226)</f>
        <v/>
      </c>
      <c r="C226" s="146" t="str">
        <f t="shared" ca="1" si="9"/>
        <v/>
      </c>
      <c r="D226" s="25" t="str">
        <f ca="1">IF(OnRoadRetrofit!AE226="","",OnRoadRetrofit!AE226)</f>
        <v/>
      </c>
      <c r="E226" s="25" t="str">
        <f ca="1">IF(D226="","",OnRoadRetrofit!AF226)</f>
        <v/>
      </c>
      <c r="F226" s="147" t="str">
        <f t="shared" ca="1" si="10"/>
        <v/>
      </c>
      <c r="G226" s="148" t="str">
        <f ca="1">IF(D226="","",OnRoadRetrofit!AG226)</f>
        <v/>
      </c>
      <c r="H226" s="25" t="str">
        <f t="shared" ca="1" si="11"/>
        <v/>
      </c>
      <c r="I226" s="137" t="str">
        <f ca="1">IF(D226="","",OnRoadRetrofit!AH226)</f>
        <v/>
      </c>
      <c r="J226" s="137" t="str">
        <f ca="1">IF(D226="","",OnRoadRetrofit!AI226)</f>
        <v/>
      </c>
    </row>
    <row r="227" spans="1:10">
      <c r="A227" s="150" t="str">
        <f ca="1">IF(D227="","",OnRoadRetrofit!AC227)</f>
        <v/>
      </c>
      <c r="B227" s="25" t="str">
        <f ca="1">IF(D227="","",OnRoadRetrofit!AD227)</f>
        <v/>
      </c>
      <c r="C227" s="146" t="str">
        <f t="shared" ca="1" si="9"/>
        <v/>
      </c>
      <c r="D227" s="25" t="str">
        <f ca="1">IF(OnRoadRetrofit!AE227="","",OnRoadRetrofit!AE227)</f>
        <v/>
      </c>
      <c r="E227" s="25" t="str">
        <f ca="1">IF(D227="","",OnRoadRetrofit!AF227)</f>
        <v/>
      </c>
      <c r="F227" s="147" t="str">
        <f t="shared" ca="1" si="10"/>
        <v/>
      </c>
      <c r="G227" s="148" t="str">
        <f ca="1">IF(D227="","",OnRoadRetrofit!AG227)</f>
        <v/>
      </c>
      <c r="H227" s="25" t="str">
        <f t="shared" ca="1" si="11"/>
        <v/>
      </c>
      <c r="I227" s="137" t="str">
        <f ca="1">IF(D227="","",OnRoadRetrofit!AH227)</f>
        <v/>
      </c>
      <c r="J227" s="137" t="str">
        <f ca="1">IF(D227="","",OnRoadRetrofit!AI227)</f>
        <v/>
      </c>
    </row>
    <row r="228" spans="1:10">
      <c r="A228" s="150" t="str">
        <f ca="1">IF(D228="","",OnRoadRetrofit!AC228)</f>
        <v/>
      </c>
      <c r="B228" s="25" t="str">
        <f ca="1">IF(D228="","",OnRoadRetrofit!AD228)</f>
        <v/>
      </c>
      <c r="C228" s="146" t="str">
        <f t="shared" ca="1" si="9"/>
        <v/>
      </c>
      <c r="D228" s="25" t="str">
        <f ca="1">IF(OnRoadRetrofit!AE228="","",OnRoadRetrofit!AE228)</f>
        <v/>
      </c>
      <c r="E228" s="25" t="str">
        <f ca="1">IF(D228="","",OnRoadRetrofit!AF228)</f>
        <v/>
      </c>
      <c r="F228" s="147" t="str">
        <f t="shared" ca="1" si="10"/>
        <v/>
      </c>
      <c r="G228" s="148" t="str">
        <f ca="1">IF(D228="","",OnRoadRetrofit!AG228)</f>
        <v/>
      </c>
      <c r="H228" s="25" t="str">
        <f t="shared" ca="1" si="11"/>
        <v/>
      </c>
      <c r="I228" s="137" t="str">
        <f ca="1">IF(D228="","",OnRoadRetrofit!AH228)</f>
        <v/>
      </c>
      <c r="J228" s="137" t="str">
        <f ca="1">IF(D228="","",OnRoadRetrofit!AI228)</f>
        <v/>
      </c>
    </row>
    <row r="229" spans="1:10">
      <c r="A229" s="150" t="str">
        <f ca="1">IF(D229="","",OnRoadRetrofit!AC229)</f>
        <v/>
      </c>
      <c r="B229" s="25" t="str">
        <f ca="1">IF(D229="","",OnRoadRetrofit!AD229)</f>
        <v/>
      </c>
      <c r="C229" s="146" t="str">
        <f t="shared" ca="1" si="9"/>
        <v/>
      </c>
      <c r="D229" s="25" t="str">
        <f ca="1">IF(OnRoadRetrofit!AE229="","",OnRoadRetrofit!AE229)</f>
        <v/>
      </c>
      <c r="E229" s="25" t="str">
        <f ca="1">IF(D229="","",OnRoadRetrofit!AF229)</f>
        <v/>
      </c>
      <c r="F229" s="147" t="str">
        <f t="shared" ca="1" si="10"/>
        <v/>
      </c>
      <c r="G229" s="148" t="str">
        <f ca="1">IF(D229="","",OnRoadRetrofit!AG229)</f>
        <v/>
      </c>
      <c r="H229" s="25" t="str">
        <f t="shared" ca="1" si="11"/>
        <v/>
      </c>
      <c r="I229" s="137" t="str">
        <f ca="1">IF(D229="","",OnRoadRetrofit!AH229)</f>
        <v/>
      </c>
      <c r="J229" s="137" t="str">
        <f ca="1">IF(D229="","",OnRoadRetrofit!AI229)</f>
        <v/>
      </c>
    </row>
    <row r="230" spans="1:10">
      <c r="A230" s="150" t="str">
        <f ca="1">IF(D230="","",OnRoadRetrofit!AC230)</f>
        <v/>
      </c>
      <c r="B230" s="25" t="str">
        <f ca="1">IF(D230="","",OnRoadRetrofit!AD230)</f>
        <v/>
      </c>
      <c r="C230" s="146" t="str">
        <f t="shared" ca="1" si="9"/>
        <v/>
      </c>
      <c r="D230" s="25" t="str">
        <f ca="1">IF(OnRoadRetrofit!AE230="","",OnRoadRetrofit!AE230)</f>
        <v/>
      </c>
      <c r="E230" s="25" t="str">
        <f ca="1">IF(D230="","",OnRoadRetrofit!AF230)</f>
        <v/>
      </c>
      <c r="F230" s="147" t="str">
        <f t="shared" ca="1" si="10"/>
        <v/>
      </c>
      <c r="G230" s="148" t="str">
        <f ca="1">IF(D230="","",OnRoadRetrofit!AG230)</f>
        <v/>
      </c>
      <c r="H230" s="25" t="str">
        <f t="shared" ca="1" si="11"/>
        <v/>
      </c>
      <c r="I230" s="137" t="str">
        <f ca="1">IF(D230="","",OnRoadRetrofit!AH230)</f>
        <v/>
      </c>
      <c r="J230" s="137" t="str">
        <f ca="1">IF(D230="","",OnRoadRetrofit!AI230)</f>
        <v/>
      </c>
    </row>
    <row r="231" spans="1:10">
      <c r="A231" s="150" t="str">
        <f ca="1">IF(D231="","",OnRoadRetrofit!AC231)</f>
        <v/>
      </c>
      <c r="B231" s="25" t="str">
        <f ca="1">IF(D231="","",OnRoadRetrofit!AD231)</f>
        <v/>
      </c>
      <c r="C231" s="146" t="str">
        <f t="shared" ca="1" si="9"/>
        <v/>
      </c>
      <c r="D231" s="25" t="str">
        <f ca="1">IF(OnRoadRetrofit!AE231="","",OnRoadRetrofit!AE231)</f>
        <v/>
      </c>
      <c r="E231" s="25" t="str">
        <f ca="1">IF(D231="","",OnRoadRetrofit!AF231)</f>
        <v/>
      </c>
      <c r="F231" s="147" t="str">
        <f t="shared" ca="1" si="10"/>
        <v/>
      </c>
      <c r="G231" s="148" t="str">
        <f ca="1">IF(D231="","",OnRoadRetrofit!AG231)</f>
        <v/>
      </c>
      <c r="H231" s="25" t="str">
        <f t="shared" ca="1" si="11"/>
        <v/>
      </c>
      <c r="I231" s="137" t="str">
        <f ca="1">IF(D231="","",OnRoadRetrofit!AH231)</f>
        <v/>
      </c>
      <c r="J231" s="137" t="str">
        <f ca="1">IF(D231="","",OnRoadRetrofit!AI231)</f>
        <v/>
      </c>
    </row>
    <row r="232" spans="1:10">
      <c r="A232" s="150" t="str">
        <f ca="1">IF(D232="","",OnRoadRetrofit!AC232)</f>
        <v/>
      </c>
      <c r="B232" s="25" t="str">
        <f ca="1">IF(D232="","",OnRoadRetrofit!AD232)</f>
        <v/>
      </c>
      <c r="C232" s="146" t="str">
        <f t="shared" ca="1" si="9"/>
        <v/>
      </c>
      <c r="D232" s="25" t="str">
        <f ca="1">IF(OnRoadRetrofit!AE232="","",OnRoadRetrofit!AE232)</f>
        <v/>
      </c>
      <c r="E232" s="25" t="str">
        <f ca="1">IF(D232="","",OnRoadRetrofit!AF232)</f>
        <v/>
      </c>
      <c r="F232" s="147" t="str">
        <f t="shared" ca="1" si="10"/>
        <v/>
      </c>
      <c r="G232" s="148" t="str">
        <f ca="1">IF(D232="","",OnRoadRetrofit!AG232)</f>
        <v/>
      </c>
      <c r="H232" s="25" t="str">
        <f t="shared" ca="1" si="11"/>
        <v/>
      </c>
      <c r="I232" s="137" t="str">
        <f ca="1">IF(D232="","",OnRoadRetrofit!AH232)</f>
        <v/>
      </c>
      <c r="J232" s="137" t="str">
        <f ca="1">IF(D232="","",OnRoadRetrofit!AI232)</f>
        <v/>
      </c>
    </row>
    <row r="233" spans="1:10">
      <c r="A233" s="150" t="str">
        <f ca="1">IF(D233="","",OnRoadRetrofit!AC233)</f>
        <v/>
      </c>
      <c r="B233" s="25" t="str">
        <f ca="1">IF(D233="","",OnRoadRetrofit!AD233)</f>
        <v/>
      </c>
      <c r="C233" s="146" t="str">
        <f t="shared" ca="1" si="9"/>
        <v/>
      </c>
      <c r="D233" s="25" t="str">
        <f ca="1">IF(OnRoadRetrofit!AE233="","",OnRoadRetrofit!AE233)</f>
        <v/>
      </c>
      <c r="E233" s="25" t="str">
        <f ca="1">IF(D233="","",OnRoadRetrofit!AF233)</f>
        <v/>
      </c>
      <c r="F233" s="147" t="str">
        <f t="shared" ca="1" si="10"/>
        <v/>
      </c>
      <c r="G233" s="148" t="str">
        <f ca="1">IF(D233="","",OnRoadRetrofit!AG233)</f>
        <v/>
      </c>
      <c r="H233" s="25" t="str">
        <f t="shared" ca="1" si="11"/>
        <v/>
      </c>
      <c r="I233" s="137" t="str">
        <f ca="1">IF(D233="","",OnRoadRetrofit!AH233)</f>
        <v/>
      </c>
      <c r="J233" s="137" t="str">
        <f ca="1">IF(D233="","",OnRoadRetrofit!AI233)</f>
        <v/>
      </c>
    </row>
    <row r="234" spans="1:10">
      <c r="A234" s="150" t="str">
        <f ca="1">IF(D234="","",OnRoadRetrofit!AC234)</f>
        <v/>
      </c>
      <c r="B234" s="25" t="str">
        <f ca="1">IF(D234="","",OnRoadRetrofit!AD234)</f>
        <v/>
      </c>
      <c r="C234" s="146" t="str">
        <f t="shared" ca="1" si="9"/>
        <v/>
      </c>
      <c r="D234" s="25" t="str">
        <f ca="1">IF(OnRoadRetrofit!AE234="","",OnRoadRetrofit!AE234)</f>
        <v/>
      </c>
      <c r="E234" s="25" t="str">
        <f ca="1">IF(D234="","",OnRoadRetrofit!AF234)</f>
        <v/>
      </c>
      <c r="F234" s="147" t="str">
        <f t="shared" ca="1" si="10"/>
        <v/>
      </c>
      <c r="G234" s="148" t="str">
        <f ca="1">IF(D234="","",OnRoadRetrofit!AG234)</f>
        <v/>
      </c>
      <c r="H234" s="25" t="str">
        <f t="shared" ca="1" si="11"/>
        <v/>
      </c>
      <c r="I234" s="137" t="str">
        <f ca="1">IF(D234="","",OnRoadRetrofit!AH234)</f>
        <v/>
      </c>
      <c r="J234" s="137" t="str">
        <f ca="1">IF(D234="","",OnRoadRetrofit!AI234)</f>
        <v/>
      </c>
    </row>
    <row r="235" spans="1:10">
      <c r="A235" s="150" t="str">
        <f ca="1">IF(D235="","",OnRoadRetrofit!AC235)</f>
        <v/>
      </c>
      <c r="B235" s="25" t="str">
        <f ca="1">IF(D235="","",OnRoadRetrofit!AD235)</f>
        <v/>
      </c>
      <c r="C235" s="146" t="str">
        <f t="shared" ca="1" si="9"/>
        <v/>
      </c>
      <c r="D235" s="25" t="str">
        <f ca="1">IF(OnRoadRetrofit!AE235="","",OnRoadRetrofit!AE235)</f>
        <v/>
      </c>
      <c r="E235" s="25" t="str">
        <f ca="1">IF(D235="","",OnRoadRetrofit!AF235)</f>
        <v/>
      </c>
      <c r="F235" s="147" t="str">
        <f t="shared" ca="1" si="10"/>
        <v/>
      </c>
      <c r="G235" s="148" t="str">
        <f ca="1">IF(D235="","",OnRoadRetrofit!AG235)</f>
        <v/>
      </c>
      <c r="H235" s="25" t="str">
        <f t="shared" ca="1" si="11"/>
        <v/>
      </c>
      <c r="I235" s="137" t="str">
        <f ca="1">IF(D235="","",OnRoadRetrofit!AH235)</f>
        <v/>
      </c>
      <c r="J235" s="137" t="str">
        <f ca="1">IF(D235="","",OnRoadRetrofit!AI235)</f>
        <v/>
      </c>
    </row>
    <row r="236" spans="1:10">
      <c r="A236" s="150" t="str">
        <f ca="1">IF(D236="","",OnRoadRetrofit!AC236)</f>
        <v/>
      </c>
      <c r="B236" s="25" t="str">
        <f ca="1">IF(D236="","",OnRoadRetrofit!AD236)</f>
        <v/>
      </c>
      <c r="C236" s="146" t="str">
        <f t="shared" ca="1" si="9"/>
        <v/>
      </c>
      <c r="D236" s="25" t="str">
        <f ca="1">IF(OnRoadRetrofit!AE236="","",OnRoadRetrofit!AE236)</f>
        <v/>
      </c>
      <c r="E236" s="25" t="str">
        <f ca="1">IF(D236="","",OnRoadRetrofit!AF236)</f>
        <v/>
      </c>
      <c r="F236" s="147" t="str">
        <f t="shared" ca="1" si="10"/>
        <v/>
      </c>
      <c r="G236" s="148" t="str">
        <f ca="1">IF(D236="","",OnRoadRetrofit!AG236)</f>
        <v/>
      </c>
      <c r="H236" s="25" t="str">
        <f t="shared" ca="1" si="11"/>
        <v/>
      </c>
      <c r="I236" s="137" t="str">
        <f ca="1">IF(D236="","",OnRoadRetrofit!AH236)</f>
        <v/>
      </c>
      <c r="J236" s="137" t="str">
        <f ca="1">IF(D236="","",OnRoadRetrofit!AI236)</f>
        <v/>
      </c>
    </row>
    <row r="237" spans="1:10">
      <c r="A237" s="150" t="str">
        <f ca="1">IF(D237="","",OnRoadRetrofit!AC237)</f>
        <v/>
      </c>
      <c r="B237" s="25" t="str">
        <f ca="1">IF(D237="","",OnRoadRetrofit!AD237)</f>
        <v/>
      </c>
      <c r="C237" s="146" t="str">
        <f t="shared" ca="1" si="9"/>
        <v/>
      </c>
      <c r="D237" s="25" t="str">
        <f ca="1">IF(OnRoadRetrofit!AE237="","",OnRoadRetrofit!AE237)</f>
        <v/>
      </c>
      <c r="E237" s="25" t="str">
        <f ca="1">IF(D237="","",OnRoadRetrofit!AF237)</f>
        <v/>
      </c>
      <c r="F237" s="147" t="str">
        <f t="shared" ca="1" si="10"/>
        <v/>
      </c>
      <c r="G237" s="148" t="str">
        <f ca="1">IF(D237="","",OnRoadRetrofit!AG237)</f>
        <v/>
      </c>
      <c r="H237" s="25" t="str">
        <f t="shared" ca="1" si="11"/>
        <v/>
      </c>
      <c r="I237" s="137" t="str">
        <f ca="1">IF(D237="","",OnRoadRetrofit!AH237)</f>
        <v/>
      </c>
      <c r="J237" s="137" t="str">
        <f ca="1">IF(D237="","",OnRoadRetrofit!AI237)</f>
        <v/>
      </c>
    </row>
    <row r="238" spans="1:10">
      <c r="A238" s="150" t="str">
        <f ca="1">IF(D238="","",OnRoadRetrofit!AC238)</f>
        <v/>
      </c>
      <c r="B238" s="25" t="str">
        <f ca="1">IF(D238="","",OnRoadRetrofit!AD238)</f>
        <v/>
      </c>
      <c r="C238" s="146" t="str">
        <f t="shared" ca="1" si="9"/>
        <v/>
      </c>
      <c r="D238" s="25" t="str">
        <f ca="1">IF(OnRoadRetrofit!AE238="","",OnRoadRetrofit!AE238)</f>
        <v/>
      </c>
      <c r="E238" s="25" t="str">
        <f ca="1">IF(D238="","",OnRoadRetrofit!AF238)</f>
        <v/>
      </c>
      <c r="F238" s="147" t="str">
        <f t="shared" ca="1" si="10"/>
        <v/>
      </c>
      <c r="G238" s="148" t="str">
        <f ca="1">IF(D238="","",OnRoadRetrofit!AG238)</f>
        <v/>
      </c>
      <c r="H238" s="25" t="str">
        <f t="shared" ca="1" si="11"/>
        <v/>
      </c>
      <c r="I238" s="137" t="str">
        <f ca="1">IF(D238="","",OnRoadRetrofit!AH238)</f>
        <v/>
      </c>
      <c r="J238" s="137" t="str">
        <f ca="1">IF(D238="","",OnRoadRetrofit!AI238)</f>
        <v/>
      </c>
    </row>
    <row r="239" spans="1:10">
      <c r="A239" s="150" t="str">
        <f ca="1">IF(D239="","",OnRoadRetrofit!AC239)</f>
        <v/>
      </c>
      <c r="B239" s="25" t="str">
        <f ca="1">IF(D239="","",OnRoadRetrofit!AD239)</f>
        <v/>
      </c>
      <c r="C239" s="146" t="str">
        <f t="shared" ca="1" si="9"/>
        <v/>
      </c>
      <c r="D239" s="25" t="str">
        <f ca="1">IF(OnRoadRetrofit!AE239="","",OnRoadRetrofit!AE239)</f>
        <v/>
      </c>
      <c r="E239" s="25" t="str">
        <f ca="1">IF(D239="","",OnRoadRetrofit!AF239)</f>
        <v/>
      </c>
      <c r="F239" s="147" t="str">
        <f t="shared" ca="1" si="10"/>
        <v/>
      </c>
      <c r="G239" s="148" t="str">
        <f ca="1">IF(D239="","",OnRoadRetrofit!AG239)</f>
        <v/>
      </c>
      <c r="H239" s="25" t="str">
        <f t="shared" ca="1" si="11"/>
        <v/>
      </c>
      <c r="I239" s="137" t="str">
        <f ca="1">IF(D239="","",OnRoadRetrofit!AH239)</f>
        <v/>
      </c>
      <c r="J239" s="137" t="str">
        <f ca="1">IF(D239="","",OnRoadRetrofit!AI239)</f>
        <v/>
      </c>
    </row>
    <row r="240" spans="1:10">
      <c r="A240" s="150" t="str">
        <f ca="1">IF(D240="","",OnRoadRetrofit!AC240)</f>
        <v/>
      </c>
      <c r="B240" s="25" t="str">
        <f ca="1">IF(D240="","",OnRoadRetrofit!AD240)</f>
        <v/>
      </c>
      <c r="C240" s="146" t="str">
        <f t="shared" ca="1" si="9"/>
        <v/>
      </c>
      <c r="D240" s="25" t="str">
        <f ca="1">IF(OnRoadRetrofit!AE240="","",OnRoadRetrofit!AE240)</f>
        <v/>
      </c>
      <c r="E240" s="25" t="str">
        <f ca="1">IF(D240="","",OnRoadRetrofit!AF240)</f>
        <v/>
      </c>
      <c r="F240" s="147" t="str">
        <f t="shared" ca="1" si="10"/>
        <v/>
      </c>
      <c r="G240" s="148" t="str">
        <f ca="1">IF(D240="","",OnRoadRetrofit!AG240)</f>
        <v/>
      </c>
      <c r="H240" s="25" t="str">
        <f t="shared" ca="1" si="11"/>
        <v/>
      </c>
      <c r="I240" s="137" t="str">
        <f ca="1">IF(D240="","",OnRoadRetrofit!AH240)</f>
        <v/>
      </c>
      <c r="J240" s="137" t="str">
        <f ca="1">IF(D240="","",OnRoadRetrofit!AI240)</f>
        <v/>
      </c>
    </row>
    <row r="241" spans="1:10">
      <c r="A241" s="150" t="str">
        <f ca="1">IF(D241="","",OnRoadRetrofit!AC241)</f>
        <v/>
      </c>
      <c r="B241" s="25" t="str">
        <f ca="1">IF(D241="","",OnRoadRetrofit!AD241)</f>
        <v/>
      </c>
      <c r="C241" s="146" t="str">
        <f t="shared" ca="1" si="9"/>
        <v/>
      </c>
      <c r="D241" s="25" t="str">
        <f ca="1">IF(OnRoadRetrofit!AE241="","",OnRoadRetrofit!AE241)</f>
        <v/>
      </c>
      <c r="E241" s="25" t="str">
        <f ca="1">IF(D241="","",OnRoadRetrofit!AF241)</f>
        <v/>
      </c>
      <c r="F241" s="147" t="str">
        <f t="shared" ca="1" si="10"/>
        <v/>
      </c>
      <c r="G241" s="148" t="str">
        <f ca="1">IF(D241="","",OnRoadRetrofit!AG241)</f>
        <v/>
      </c>
      <c r="H241" s="25" t="str">
        <f t="shared" ca="1" si="11"/>
        <v/>
      </c>
      <c r="I241" s="137" t="str">
        <f ca="1">IF(D241="","",OnRoadRetrofit!AH241)</f>
        <v/>
      </c>
      <c r="J241" s="137" t="str">
        <f ca="1">IF(D241="","",OnRoadRetrofit!AI241)</f>
        <v/>
      </c>
    </row>
    <row r="242" spans="1:10">
      <c r="A242" s="150" t="str">
        <f ca="1">IF(D242="","",OnRoadRetrofit!AC242)</f>
        <v/>
      </c>
      <c r="B242" s="25" t="str">
        <f ca="1">IF(D242="","",OnRoadRetrofit!AD242)</f>
        <v/>
      </c>
      <c r="C242" s="146" t="str">
        <f t="shared" ca="1" si="9"/>
        <v/>
      </c>
      <c r="D242" s="25" t="str">
        <f ca="1">IF(OnRoadRetrofit!AE242="","",OnRoadRetrofit!AE242)</f>
        <v/>
      </c>
      <c r="E242" s="25" t="str">
        <f ca="1">IF(D242="","",OnRoadRetrofit!AF242)</f>
        <v/>
      </c>
      <c r="F242" s="147" t="str">
        <f t="shared" ca="1" si="10"/>
        <v/>
      </c>
      <c r="G242" s="148" t="str">
        <f ca="1">IF(D242="","",OnRoadRetrofit!AG242)</f>
        <v/>
      </c>
      <c r="H242" s="25" t="str">
        <f t="shared" ca="1" si="11"/>
        <v/>
      </c>
      <c r="I242" s="137" t="str">
        <f ca="1">IF(D242="","",OnRoadRetrofit!AH242)</f>
        <v/>
      </c>
      <c r="J242" s="137" t="str">
        <f ca="1">IF(D242="","",OnRoadRetrofit!AI242)</f>
        <v/>
      </c>
    </row>
    <row r="243" spans="1:10">
      <c r="A243" s="150" t="str">
        <f ca="1">IF(D243="","",OnRoadRetrofit!AC243)</f>
        <v/>
      </c>
      <c r="B243" s="25" t="str">
        <f ca="1">IF(D243="","",OnRoadRetrofit!AD243)</f>
        <v/>
      </c>
      <c r="C243" s="146" t="str">
        <f t="shared" ca="1" si="9"/>
        <v/>
      </c>
      <c r="D243" s="25" t="str">
        <f ca="1">IF(OnRoadRetrofit!AE243="","",OnRoadRetrofit!AE243)</f>
        <v/>
      </c>
      <c r="E243" s="25" t="str">
        <f ca="1">IF(D243="","",OnRoadRetrofit!AF243)</f>
        <v/>
      </c>
      <c r="F243" s="147" t="str">
        <f t="shared" ca="1" si="10"/>
        <v/>
      </c>
      <c r="G243" s="148" t="str">
        <f ca="1">IF(D243="","",OnRoadRetrofit!AG243)</f>
        <v/>
      </c>
      <c r="H243" s="25" t="str">
        <f t="shared" ca="1" si="11"/>
        <v/>
      </c>
      <c r="I243" s="137" t="str">
        <f ca="1">IF(D243="","",OnRoadRetrofit!AH243)</f>
        <v/>
      </c>
      <c r="J243" s="137" t="str">
        <f ca="1">IF(D243="","",OnRoadRetrofit!AI243)</f>
        <v/>
      </c>
    </row>
    <row r="244" spans="1:10">
      <c r="A244" s="150" t="str">
        <f ca="1">IF(D244="","",OnRoadRetrofit!AC244)</f>
        <v/>
      </c>
      <c r="B244" s="25" t="str">
        <f ca="1">IF(D244="","",OnRoadRetrofit!AD244)</f>
        <v/>
      </c>
      <c r="C244" s="146" t="str">
        <f t="shared" ca="1" si="9"/>
        <v/>
      </c>
      <c r="D244" s="25" t="str">
        <f ca="1">IF(OnRoadRetrofit!AE244="","",OnRoadRetrofit!AE244)</f>
        <v/>
      </c>
      <c r="E244" s="25" t="str">
        <f ca="1">IF(D244="","",OnRoadRetrofit!AF244)</f>
        <v/>
      </c>
      <c r="F244" s="147" t="str">
        <f t="shared" ca="1" si="10"/>
        <v/>
      </c>
      <c r="G244" s="148" t="str">
        <f ca="1">IF(D244="","",OnRoadRetrofit!AG244)</f>
        <v/>
      </c>
      <c r="H244" s="25" t="str">
        <f t="shared" ca="1" si="11"/>
        <v/>
      </c>
      <c r="I244" s="137" t="str">
        <f ca="1">IF(D244="","",OnRoadRetrofit!AH244)</f>
        <v/>
      </c>
      <c r="J244" s="137" t="str">
        <f ca="1">IF(D244="","",OnRoadRetrofit!AI244)</f>
        <v/>
      </c>
    </row>
    <row r="245" spans="1:10">
      <c r="A245" s="150" t="str">
        <f ca="1">IF(D245="","",OnRoadRetrofit!AC245)</f>
        <v/>
      </c>
      <c r="B245" s="25" t="str">
        <f ca="1">IF(D245="","",OnRoadRetrofit!AD245)</f>
        <v/>
      </c>
      <c r="C245" s="146" t="str">
        <f t="shared" ca="1" si="9"/>
        <v/>
      </c>
      <c r="D245" s="25" t="str">
        <f ca="1">IF(OnRoadRetrofit!AE245="","",OnRoadRetrofit!AE245)</f>
        <v/>
      </c>
      <c r="E245" s="25" t="str">
        <f ca="1">IF(D245="","",OnRoadRetrofit!AF245)</f>
        <v/>
      </c>
      <c r="F245" s="147" t="str">
        <f t="shared" ca="1" si="10"/>
        <v/>
      </c>
      <c r="G245" s="148" t="str">
        <f ca="1">IF(D245="","",OnRoadRetrofit!AG245)</f>
        <v/>
      </c>
      <c r="H245" s="25" t="str">
        <f t="shared" ca="1" si="11"/>
        <v/>
      </c>
      <c r="I245" s="137" t="str">
        <f ca="1">IF(D245="","",OnRoadRetrofit!AH245)</f>
        <v/>
      </c>
      <c r="J245" s="137" t="str">
        <f ca="1">IF(D245="","",OnRoadRetrofit!AI245)</f>
        <v/>
      </c>
    </row>
    <row r="246" spans="1:10">
      <c r="A246" s="150" t="str">
        <f ca="1">IF(D246="","",OnRoadRetrofit!AC246)</f>
        <v/>
      </c>
      <c r="B246" s="25" t="str">
        <f ca="1">IF(D246="","",OnRoadRetrofit!AD246)</f>
        <v/>
      </c>
      <c r="C246" s="146" t="str">
        <f t="shared" ca="1" si="9"/>
        <v/>
      </c>
      <c r="D246" s="25" t="str">
        <f ca="1">IF(OnRoadRetrofit!AE246="","",OnRoadRetrofit!AE246)</f>
        <v/>
      </c>
      <c r="E246" s="25" t="str">
        <f ca="1">IF(D246="","",OnRoadRetrofit!AF246)</f>
        <v/>
      </c>
      <c r="F246" s="147" t="str">
        <f t="shared" ca="1" si="10"/>
        <v/>
      </c>
      <c r="G246" s="148" t="str">
        <f ca="1">IF(D246="","",OnRoadRetrofit!AG246)</f>
        <v/>
      </c>
      <c r="H246" s="25" t="str">
        <f t="shared" ca="1" si="11"/>
        <v/>
      </c>
      <c r="I246" s="137" t="str">
        <f ca="1">IF(D246="","",OnRoadRetrofit!AH246)</f>
        <v/>
      </c>
      <c r="J246" s="137" t="str">
        <f ca="1">IF(D246="","",OnRoadRetrofit!AI246)</f>
        <v/>
      </c>
    </row>
    <row r="247" spans="1:10">
      <c r="A247" s="150" t="str">
        <f ca="1">IF(D247="","",OnRoadRetrofit!AC247)</f>
        <v/>
      </c>
      <c r="B247" s="25" t="str">
        <f ca="1">IF(D247="","",OnRoadRetrofit!AD247)</f>
        <v/>
      </c>
      <c r="C247" s="146" t="str">
        <f t="shared" ca="1" si="9"/>
        <v/>
      </c>
      <c r="D247" s="25" t="str">
        <f ca="1">IF(OnRoadRetrofit!AE247="","",OnRoadRetrofit!AE247)</f>
        <v/>
      </c>
      <c r="E247" s="25" t="str">
        <f ca="1">IF(D247="","",OnRoadRetrofit!AF247)</f>
        <v/>
      </c>
      <c r="F247" s="147" t="str">
        <f t="shared" ca="1" si="10"/>
        <v/>
      </c>
      <c r="G247" s="148" t="str">
        <f ca="1">IF(D247="","",OnRoadRetrofit!AG247)</f>
        <v/>
      </c>
      <c r="H247" s="25" t="str">
        <f t="shared" ca="1" si="11"/>
        <v/>
      </c>
      <c r="I247" s="137" t="str">
        <f ca="1">IF(D247="","",OnRoadRetrofit!AH247)</f>
        <v/>
      </c>
      <c r="J247" s="137" t="str">
        <f ca="1">IF(D247="","",OnRoadRetrofit!AI247)</f>
        <v/>
      </c>
    </row>
    <row r="248" spans="1:10">
      <c r="A248" s="150" t="str">
        <f ca="1">IF(D248="","",OnRoadRetrofit!AC248)</f>
        <v/>
      </c>
      <c r="B248" s="25" t="str">
        <f ca="1">IF(D248="","",OnRoadRetrofit!AD248)</f>
        <v/>
      </c>
      <c r="C248" s="146" t="str">
        <f t="shared" ca="1" si="9"/>
        <v/>
      </c>
      <c r="D248" s="25" t="str">
        <f ca="1">IF(OnRoadRetrofit!AE248="","",OnRoadRetrofit!AE248)</f>
        <v/>
      </c>
      <c r="E248" s="25" t="str">
        <f ca="1">IF(D248="","",OnRoadRetrofit!AF248)</f>
        <v/>
      </c>
      <c r="F248" s="147" t="str">
        <f t="shared" ca="1" si="10"/>
        <v/>
      </c>
      <c r="G248" s="148" t="str">
        <f ca="1">IF(D248="","",OnRoadRetrofit!AG248)</f>
        <v/>
      </c>
      <c r="H248" s="25" t="str">
        <f t="shared" ca="1" si="11"/>
        <v/>
      </c>
      <c r="I248" s="137" t="str">
        <f ca="1">IF(D248="","",OnRoadRetrofit!AH248)</f>
        <v/>
      </c>
      <c r="J248" s="137" t="str">
        <f ca="1">IF(D248="","",OnRoadRetrofit!AI248)</f>
        <v/>
      </c>
    </row>
    <row r="249" spans="1:10">
      <c r="A249" s="150" t="str">
        <f ca="1">IF(D249="","",OnRoadRetrofit!AC249)</f>
        <v/>
      </c>
      <c r="B249" s="25" t="str">
        <f ca="1">IF(D249="","",OnRoadRetrofit!AD249)</f>
        <v/>
      </c>
      <c r="C249" s="146" t="str">
        <f t="shared" ca="1" si="9"/>
        <v/>
      </c>
      <c r="D249" s="25" t="str">
        <f ca="1">IF(OnRoadRetrofit!AE249="","",OnRoadRetrofit!AE249)</f>
        <v/>
      </c>
      <c r="E249" s="25" t="str">
        <f ca="1">IF(D249="","",OnRoadRetrofit!AF249)</f>
        <v/>
      </c>
      <c r="F249" s="147" t="str">
        <f t="shared" ca="1" si="10"/>
        <v/>
      </c>
      <c r="G249" s="148" t="str">
        <f ca="1">IF(D249="","",OnRoadRetrofit!AG249)</f>
        <v/>
      </c>
      <c r="H249" s="25" t="str">
        <f t="shared" ca="1" si="11"/>
        <v/>
      </c>
      <c r="I249" s="137" t="str">
        <f ca="1">IF(D249="","",OnRoadRetrofit!AH249)</f>
        <v/>
      </c>
      <c r="J249" s="137" t="str">
        <f ca="1">IF(D249="","",OnRoadRetrofit!AI249)</f>
        <v/>
      </c>
    </row>
    <row r="250" spans="1:10">
      <c r="A250" s="150" t="str">
        <f ca="1">IF(D250="","",OnRoadRetrofit!AC250)</f>
        <v/>
      </c>
      <c r="B250" s="25" t="str">
        <f ca="1">IF(D250="","",OnRoadRetrofit!AD250)</f>
        <v/>
      </c>
      <c r="C250" s="146" t="str">
        <f t="shared" ca="1" si="9"/>
        <v/>
      </c>
      <c r="D250" s="25" t="str">
        <f ca="1">IF(OnRoadRetrofit!AE250="","",OnRoadRetrofit!AE250)</f>
        <v/>
      </c>
      <c r="E250" s="25" t="str">
        <f ca="1">IF(D250="","",OnRoadRetrofit!AF250)</f>
        <v/>
      </c>
      <c r="F250" s="147" t="str">
        <f t="shared" ca="1" si="10"/>
        <v/>
      </c>
      <c r="G250" s="148" t="str">
        <f ca="1">IF(D250="","",OnRoadRetrofit!AG250)</f>
        <v/>
      </c>
      <c r="H250" s="25" t="str">
        <f t="shared" ca="1" si="11"/>
        <v/>
      </c>
      <c r="I250" s="137" t="str">
        <f ca="1">IF(D250="","",OnRoadRetrofit!AH250)</f>
        <v/>
      </c>
      <c r="J250" s="137" t="str">
        <f ca="1">IF(D250="","",OnRoadRetrofit!AI250)</f>
        <v/>
      </c>
    </row>
    <row r="251" spans="1:10">
      <c r="A251" s="150" t="str">
        <f ca="1">IF(D251="","",OnRoadRetrofit!AC251)</f>
        <v/>
      </c>
      <c r="B251" s="25" t="str">
        <f ca="1">IF(D251="","",OnRoadRetrofit!AD251)</f>
        <v/>
      </c>
      <c r="C251" s="146" t="str">
        <f t="shared" ca="1" si="9"/>
        <v/>
      </c>
      <c r="D251" s="25" t="str">
        <f ca="1">IF(OnRoadRetrofit!AE251="","",OnRoadRetrofit!AE251)</f>
        <v/>
      </c>
      <c r="E251" s="25" t="str">
        <f ca="1">IF(D251="","",OnRoadRetrofit!AF251)</f>
        <v/>
      </c>
      <c r="F251" s="147" t="str">
        <f t="shared" ca="1" si="10"/>
        <v/>
      </c>
      <c r="G251" s="148" t="str">
        <f ca="1">IF(D251="","",OnRoadRetrofit!AG251)</f>
        <v/>
      </c>
      <c r="H251" s="25" t="str">
        <f t="shared" ca="1" si="11"/>
        <v/>
      </c>
      <c r="I251" s="137" t="str">
        <f ca="1">IF(D251="","",OnRoadRetrofit!AH251)</f>
        <v/>
      </c>
      <c r="J251" s="137" t="str">
        <f ca="1">IF(D251="","",OnRoadRetrofit!AI251)</f>
        <v/>
      </c>
    </row>
    <row r="252" spans="1:10">
      <c r="A252" s="150" t="str">
        <f ca="1">IF(D252="","",OnRoadRetrofit!AC252)</f>
        <v/>
      </c>
      <c r="B252" s="25" t="str">
        <f ca="1">IF(D252="","",OnRoadRetrofit!AD252)</f>
        <v/>
      </c>
      <c r="C252" s="146" t="str">
        <f t="shared" ca="1" si="9"/>
        <v/>
      </c>
      <c r="D252" s="25" t="str">
        <f ca="1">IF(OnRoadRetrofit!AE252="","",OnRoadRetrofit!AE252)</f>
        <v/>
      </c>
      <c r="E252" s="25" t="str">
        <f ca="1">IF(D252="","",OnRoadRetrofit!AF252)</f>
        <v/>
      </c>
      <c r="F252" s="147" t="str">
        <f t="shared" ca="1" si="10"/>
        <v/>
      </c>
      <c r="G252" s="148" t="str">
        <f ca="1">IF(D252="","",OnRoadRetrofit!AG252)</f>
        <v/>
      </c>
      <c r="H252" s="25" t="str">
        <f t="shared" ca="1" si="11"/>
        <v/>
      </c>
      <c r="I252" s="137" t="str">
        <f ca="1">IF(D252="","",OnRoadRetrofit!AH252)</f>
        <v/>
      </c>
      <c r="J252" s="137" t="str">
        <f ca="1">IF(D252="","",OnRoadRetrofit!AI252)</f>
        <v/>
      </c>
    </row>
    <row r="253" spans="1:10">
      <c r="A253" s="150" t="str">
        <f ca="1">IF(D253="","",OnRoadRetrofit!AC253)</f>
        <v/>
      </c>
      <c r="B253" s="25" t="str">
        <f ca="1">IF(D253="","",OnRoadRetrofit!AD253)</f>
        <v/>
      </c>
      <c r="C253" s="146" t="str">
        <f t="shared" ca="1" si="9"/>
        <v/>
      </c>
      <c r="D253" s="25" t="str">
        <f ca="1">IF(OnRoadRetrofit!AE253="","",OnRoadRetrofit!AE253)</f>
        <v/>
      </c>
      <c r="E253" s="25" t="str">
        <f ca="1">IF(D253="","",OnRoadRetrofit!AF253)</f>
        <v/>
      </c>
      <c r="F253" s="147" t="str">
        <f t="shared" ca="1" si="10"/>
        <v/>
      </c>
      <c r="G253" s="148" t="str">
        <f ca="1">IF(D253="","",OnRoadRetrofit!AG253)</f>
        <v/>
      </c>
      <c r="H253" s="25" t="str">
        <f t="shared" ca="1" si="11"/>
        <v/>
      </c>
      <c r="I253" s="137" t="str">
        <f ca="1">IF(D253="","",OnRoadRetrofit!AH253)</f>
        <v/>
      </c>
      <c r="J253" s="137" t="str">
        <f ca="1">IF(D253="","",OnRoadRetrofit!AI253)</f>
        <v/>
      </c>
    </row>
    <row r="254" spans="1:10">
      <c r="A254" s="150" t="str">
        <f ca="1">IF(D254="","",OnRoadRetrofit!AC254)</f>
        <v/>
      </c>
      <c r="B254" s="25" t="str">
        <f ca="1">IF(D254="","",OnRoadRetrofit!AD254)</f>
        <v/>
      </c>
      <c r="C254" s="146" t="str">
        <f t="shared" ca="1" si="9"/>
        <v/>
      </c>
      <c r="D254" s="25" t="str">
        <f ca="1">IF(OnRoadRetrofit!AE254="","",OnRoadRetrofit!AE254)</f>
        <v/>
      </c>
      <c r="E254" s="25" t="str">
        <f ca="1">IF(D254="","",OnRoadRetrofit!AF254)</f>
        <v/>
      </c>
      <c r="F254" s="147" t="str">
        <f t="shared" ca="1" si="10"/>
        <v/>
      </c>
      <c r="G254" s="148" t="str">
        <f ca="1">IF(D254="","",OnRoadRetrofit!AG254)</f>
        <v/>
      </c>
      <c r="H254" s="25" t="str">
        <f t="shared" ca="1" si="11"/>
        <v/>
      </c>
      <c r="I254" s="137" t="str">
        <f ca="1">IF(D254="","",OnRoadRetrofit!AH254)</f>
        <v/>
      </c>
      <c r="J254" s="137" t="str">
        <f ca="1">IF(D254="","",OnRoadRetrofit!AI254)</f>
        <v/>
      </c>
    </row>
    <row r="255" spans="1:10">
      <c r="A255" s="150" t="str">
        <f ca="1">IF(D255="","",OnRoadRetrofit!AC255)</f>
        <v/>
      </c>
      <c r="B255" s="25" t="str">
        <f ca="1">IF(D255="","",OnRoadRetrofit!AD255)</f>
        <v/>
      </c>
      <c r="C255" s="146" t="str">
        <f t="shared" ca="1" si="9"/>
        <v/>
      </c>
      <c r="D255" s="25" t="str">
        <f ca="1">IF(OnRoadRetrofit!AE255="","",OnRoadRetrofit!AE255)</f>
        <v/>
      </c>
      <c r="E255" s="25" t="str">
        <f ca="1">IF(D255="","",OnRoadRetrofit!AF255)</f>
        <v/>
      </c>
      <c r="F255" s="147" t="str">
        <f t="shared" ca="1" si="10"/>
        <v/>
      </c>
      <c r="G255" s="148" t="str">
        <f ca="1">IF(D255="","",OnRoadRetrofit!AG255)</f>
        <v/>
      </c>
      <c r="H255" s="25" t="str">
        <f t="shared" ca="1" si="11"/>
        <v/>
      </c>
      <c r="I255" s="137" t="str">
        <f ca="1">IF(D255="","",OnRoadRetrofit!AH255)</f>
        <v/>
      </c>
      <c r="J255" s="137" t="str">
        <f ca="1">IF(D255="","",OnRoadRetrofit!AI255)</f>
        <v/>
      </c>
    </row>
    <row r="256" spans="1:10">
      <c r="A256" s="150" t="str">
        <f ca="1">IF(D256="","",OnRoadRetrofit!AC256)</f>
        <v/>
      </c>
      <c r="B256" s="25" t="str">
        <f ca="1">IF(D256="","",OnRoadRetrofit!AD256)</f>
        <v/>
      </c>
      <c r="C256" s="146" t="str">
        <f t="shared" ca="1" si="9"/>
        <v/>
      </c>
      <c r="D256" s="25" t="str">
        <f ca="1">IF(OnRoadRetrofit!AE256="","",OnRoadRetrofit!AE256)</f>
        <v/>
      </c>
      <c r="E256" s="25" t="str">
        <f ca="1">IF(D256="","",OnRoadRetrofit!AF256)</f>
        <v/>
      </c>
      <c r="F256" s="147" t="str">
        <f t="shared" ca="1" si="10"/>
        <v/>
      </c>
      <c r="G256" s="148" t="str">
        <f ca="1">IF(D256="","",OnRoadRetrofit!AG256)</f>
        <v/>
      </c>
      <c r="H256" s="25" t="str">
        <f t="shared" ca="1" si="11"/>
        <v/>
      </c>
      <c r="I256" s="137" t="str">
        <f ca="1">IF(D256="","",OnRoadRetrofit!AH256)</f>
        <v/>
      </c>
      <c r="J256" s="137" t="str">
        <f ca="1">IF(D256="","",OnRoadRetrofit!AI256)</f>
        <v/>
      </c>
    </row>
    <row r="257" spans="1:10">
      <c r="A257" s="150" t="str">
        <f ca="1">IF(D257="","",OnRoadRetrofit!AC257)</f>
        <v/>
      </c>
      <c r="B257" s="25" t="str">
        <f ca="1">IF(D257="","",OnRoadRetrofit!AD257)</f>
        <v/>
      </c>
      <c r="C257" s="146" t="str">
        <f t="shared" ca="1" si="9"/>
        <v/>
      </c>
      <c r="D257" s="25" t="str">
        <f ca="1">IF(OnRoadRetrofit!AE257="","",OnRoadRetrofit!AE257)</f>
        <v/>
      </c>
      <c r="E257" s="25" t="str">
        <f ca="1">IF(D257="","",OnRoadRetrofit!AF257)</f>
        <v/>
      </c>
      <c r="F257" s="147" t="str">
        <f t="shared" ca="1" si="10"/>
        <v/>
      </c>
      <c r="G257" s="148" t="str">
        <f ca="1">IF(D257="","",OnRoadRetrofit!AG257)</f>
        <v/>
      </c>
      <c r="H257" s="25" t="str">
        <f t="shared" ca="1" si="11"/>
        <v/>
      </c>
      <c r="I257" s="137" t="str">
        <f ca="1">IF(D257="","",OnRoadRetrofit!AH257)</f>
        <v/>
      </c>
      <c r="J257" s="137" t="str">
        <f ca="1">IF(D257="","",OnRoadRetrofit!AI257)</f>
        <v/>
      </c>
    </row>
    <row r="258" spans="1:10">
      <c r="A258" s="150" t="str">
        <f ca="1">IF(D258="","",OnRoadRetrofit!AC258)</f>
        <v/>
      </c>
      <c r="B258" s="25" t="str">
        <f ca="1">IF(D258="","",OnRoadRetrofit!AD258)</f>
        <v/>
      </c>
      <c r="C258" s="146" t="str">
        <f t="shared" ca="1" si="9"/>
        <v/>
      </c>
      <c r="D258" s="25" t="str">
        <f ca="1">IF(OnRoadRetrofit!AE258="","",OnRoadRetrofit!AE258)</f>
        <v/>
      </c>
      <c r="E258" s="25" t="str">
        <f ca="1">IF(D258="","",OnRoadRetrofit!AF258)</f>
        <v/>
      </c>
      <c r="F258" s="147" t="str">
        <f t="shared" ca="1" si="10"/>
        <v/>
      </c>
      <c r="G258" s="148" t="str">
        <f ca="1">IF(D258="","",OnRoadRetrofit!AG258)</f>
        <v/>
      </c>
      <c r="H258" s="25" t="str">
        <f t="shared" ca="1" si="11"/>
        <v/>
      </c>
      <c r="I258" s="137" t="str">
        <f ca="1">IF(D258="","",OnRoadRetrofit!AH258)</f>
        <v/>
      </c>
      <c r="J258" s="137" t="str">
        <f ca="1">IF(D258="","",OnRoadRetrofit!AI258)</f>
        <v/>
      </c>
    </row>
    <row r="259" spans="1:10">
      <c r="A259" s="150" t="str">
        <f ca="1">IF(D259="","",OnRoadRetrofit!AC259)</f>
        <v/>
      </c>
      <c r="B259" s="25" t="str">
        <f ca="1">IF(D259="","",OnRoadRetrofit!AD259)</f>
        <v/>
      </c>
      <c r="C259" s="146" t="str">
        <f t="shared" ref="C259:C300" ca="1" si="12">IF(D259="","","Diesel")</f>
        <v/>
      </c>
      <c r="D259" s="25" t="str">
        <f ca="1">IF(OnRoadRetrofit!AE259="","",OnRoadRetrofit!AE259)</f>
        <v/>
      </c>
      <c r="E259" s="25" t="str">
        <f ca="1">IF(D259="","",OnRoadRetrofit!AF259)</f>
        <v/>
      </c>
      <c r="F259" s="147" t="str">
        <f t="shared" ref="F259:F300" ca="1" si="13">IF(D259="","",E259)</f>
        <v/>
      </c>
      <c r="G259" s="148" t="str">
        <f ca="1">IF(D259="","",OnRoadRetrofit!AG259)</f>
        <v/>
      </c>
      <c r="H259" s="25" t="str">
        <f t="shared" ref="H259:H300" ca="1" si="14">IF(D259="","",G259)</f>
        <v/>
      </c>
      <c r="I259" s="137" t="str">
        <f ca="1">IF(D259="","",OnRoadRetrofit!AH259)</f>
        <v/>
      </c>
      <c r="J259" s="137" t="str">
        <f ca="1">IF(D259="","",OnRoadRetrofit!AI259)</f>
        <v/>
      </c>
    </row>
    <row r="260" spans="1:10">
      <c r="A260" s="150" t="str">
        <f ca="1">IF(D260="","",OnRoadRetrofit!AC260)</f>
        <v/>
      </c>
      <c r="B260" s="25" t="str">
        <f ca="1">IF(D260="","",OnRoadRetrofit!AD260)</f>
        <v/>
      </c>
      <c r="C260" s="146" t="str">
        <f t="shared" ca="1" si="12"/>
        <v/>
      </c>
      <c r="D260" s="25" t="str">
        <f ca="1">IF(OnRoadRetrofit!AE260="","",OnRoadRetrofit!AE260)</f>
        <v/>
      </c>
      <c r="E260" s="25" t="str">
        <f ca="1">IF(D260="","",OnRoadRetrofit!AF260)</f>
        <v/>
      </c>
      <c r="F260" s="147" t="str">
        <f t="shared" ca="1" si="13"/>
        <v/>
      </c>
      <c r="G260" s="148" t="str">
        <f ca="1">IF(D260="","",OnRoadRetrofit!AG260)</f>
        <v/>
      </c>
      <c r="H260" s="25" t="str">
        <f t="shared" ca="1" si="14"/>
        <v/>
      </c>
      <c r="I260" s="137" t="str">
        <f ca="1">IF(D260="","",OnRoadRetrofit!AH260)</f>
        <v/>
      </c>
      <c r="J260" s="137" t="str">
        <f ca="1">IF(D260="","",OnRoadRetrofit!AI260)</f>
        <v/>
      </c>
    </row>
    <row r="261" spans="1:10">
      <c r="A261" s="150" t="str">
        <f ca="1">IF(D261="","",OnRoadRetrofit!AC261)</f>
        <v/>
      </c>
      <c r="B261" s="25" t="str">
        <f ca="1">IF(D261="","",OnRoadRetrofit!AD261)</f>
        <v/>
      </c>
      <c r="C261" s="146" t="str">
        <f t="shared" ca="1" si="12"/>
        <v/>
      </c>
      <c r="D261" s="25" t="str">
        <f ca="1">IF(OnRoadRetrofit!AE261="","",OnRoadRetrofit!AE261)</f>
        <v/>
      </c>
      <c r="E261" s="25" t="str">
        <f ca="1">IF(D261="","",OnRoadRetrofit!AF261)</f>
        <v/>
      </c>
      <c r="F261" s="147" t="str">
        <f t="shared" ca="1" si="13"/>
        <v/>
      </c>
      <c r="G261" s="148" t="str">
        <f ca="1">IF(D261="","",OnRoadRetrofit!AG261)</f>
        <v/>
      </c>
      <c r="H261" s="25" t="str">
        <f t="shared" ca="1" si="14"/>
        <v/>
      </c>
      <c r="I261" s="137" t="str">
        <f ca="1">IF(D261="","",OnRoadRetrofit!AH261)</f>
        <v/>
      </c>
      <c r="J261" s="137" t="str">
        <f ca="1">IF(D261="","",OnRoadRetrofit!AI261)</f>
        <v/>
      </c>
    </row>
    <row r="262" spans="1:10">
      <c r="A262" s="150" t="str">
        <f ca="1">IF(D262="","",OnRoadRetrofit!AC262)</f>
        <v/>
      </c>
      <c r="B262" s="25" t="str">
        <f ca="1">IF(D262="","",OnRoadRetrofit!AD262)</f>
        <v/>
      </c>
      <c r="C262" s="146" t="str">
        <f t="shared" ca="1" si="12"/>
        <v/>
      </c>
      <c r="D262" s="25" t="str">
        <f ca="1">IF(OnRoadRetrofit!AE262="","",OnRoadRetrofit!AE262)</f>
        <v/>
      </c>
      <c r="E262" s="25" t="str">
        <f ca="1">IF(D262="","",OnRoadRetrofit!AF262)</f>
        <v/>
      </c>
      <c r="F262" s="147" t="str">
        <f t="shared" ca="1" si="13"/>
        <v/>
      </c>
      <c r="G262" s="148" t="str">
        <f ca="1">IF(D262="","",OnRoadRetrofit!AG262)</f>
        <v/>
      </c>
      <c r="H262" s="25" t="str">
        <f t="shared" ca="1" si="14"/>
        <v/>
      </c>
      <c r="I262" s="137" t="str">
        <f ca="1">IF(D262="","",OnRoadRetrofit!AH262)</f>
        <v/>
      </c>
      <c r="J262" s="137" t="str">
        <f ca="1">IF(D262="","",OnRoadRetrofit!AI262)</f>
        <v/>
      </c>
    </row>
    <row r="263" spans="1:10">
      <c r="A263" s="150" t="str">
        <f ca="1">IF(D263="","",OnRoadRetrofit!AC263)</f>
        <v/>
      </c>
      <c r="B263" s="25" t="str">
        <f ca="1">IF(D263="","",OnRoadRetrofit!AD263)</f>
        <v/>
      </c>
      <c r="C263" s="146" t="str">
        <f t="shared" ca="1" si="12"/>
        <v/>
      </c>
      <c r="D263" s="25" t="str">
        <f ca="1">IF(OnRoadRetrofit!AE263="","",OnRoadRetrofit!AE263)</f>
        <v/>
      </c>
      <c r="E263" s="25" t="str">
        <f ca="1">IF(D263="","",OnRoadRetrofit!AF263)</f>
        <v/>
      </c>
      <c r="F263" s="147" t="str">
        <f t="shared" ca="1" si="13"/>
        <v/>
      </c>
      <c r="G263" s="148" t="str">
        <f ca="1">IF(D263="","",OnRoadRetrofit!AG263)</f>
        <v/>
      </c>
      <c r="H263" s="25" t="str">
        <f t="shared" ca="1" si="14"/>
        <v/>
      </c>
      <c r="I263" s="137" t="str">
        <f ca="1">IF(D263="","",OnRoadRetrofit!AH263)</f>
        <v/>
      </c>
      <c r="J263" s="137" t="str">
        <f ca="1">IF(D263="","",OnRoadRetrofit!AI263)</f>
        <v/>
      </c>
    </row>
    <row r="264" spans="1:10">
      <c r="A264" s="150" t="str">
        <f ca="1">IF(D264="","",OnRoadRetrofit!AC264)</f>
        <v/>
      </c>
      <c r="B264" s="25" t="str">
        <f ca="1">IF(D264="","",OnRoadRetrofit!AD264)</f>
        <v/>
      </c>
      <c r="C264" s="146" t="str">
        <f t="shared" ca="1" si="12"/>
        <v/>
      </c>
      <c r="D264" s="25" t="str">
        <f ca="1">IF(OnRoadRetrofit!AE264="","",OnRoadRetrofit!AE264)</f>
        <v/>
      </c>
      <c r="E264" s="25" t="str">
        <f ca="1">IF(D264="","",OnRoadRetrofit!AF264)</f>
        <v/>
      </c>
      <c r="F264" s="147" t="str">
        <f t="shared" ca="1" si="13"/>
        <v/>
      </c>
      <c r="G264" s="148" t="str">
        <f ca="1">IF(D264="","",OnRoadRetrofit!AG264)</f>
        <v/>
      </c>
      <c r="H264" s="25" t="str">
        <f t="shared" ca="1" si="14"/>
        <v/>
      </c>
      <c r="I264" s="137" t="str">
        <f ca="1">IF(D264="","",OnRoadRetrofit!AH264)</f>
        <v/>
      </c>
      <c r="J264" s="137" t="str">
        <f ca="1">IF(D264="","",OnRoadRetrofit!AI264)</f>
        <v/>
      </c>
    </row>
    <row r="265" spans="1:10">
      <c r="A265" s="150" t="str">
        <f ca="1">IF(D265="","",OnRoadRetrofit!AC265)</f>
        <v/>
      </c>
      <c r="B265" s="25" t="str">
        <f ca="1">IF(D265="","",OnRoadRetrofit!AD265)</f>
        <v/>
      </c>
      <c r="C265" s="146" t="str">
        <f t="shared" ca="1" si="12"/>
        <v/>
      </c>
      <c r="D265" s="25" t="str">
        <f ca="1">IF(OnRoadRetrofit!AE265="","",OnRoadRetrofit!AE265)</f>
        <v/>
      </c>
      <c r="E265" s="25" t="str">
        <f ca="1">IF(D265="","",OnRoadRetrofit!AF265)</f>
        <v/>
      </c>
      <c r="F265" s="147" t="str">
        <f t="shared" ca="1" si="13"/>
        <v/>
      </c>
      <c r="G265" s="148" t="str">
        <f ca="1">IF(D265="","",OnRoadRetrofit!AG265)</f>
        <v/>
      </c>
      <c r="H265" s="25" t="str">
        <f t="shared" ca="1" si="14"/>
        <v/>
      </c>
      <c r="I265" s="137" t="str">
        <f ca="1">IF(D265="","",OnRoadRetrofit!AH265)</f>
        <v/>
      </c>
      <c r="J265" s="137" t="str">
        <f ca="1">IF(D265="","",OnRoadRetrofit!AI265)</f>
        <v/>
      </c>
    </row>
    <row r="266" spans="1:10">
      <c r="A266" s="150" t="str">
        <f ca="1">IF(D266="","",OnRoadRetrofit!AC266)</f>
        <v/>
      </c>
      <c r="B266" s="25" t="str">
        <f ca="1">IF(D266="","",OnRoadRetrofit!AD266)</f>
        <v/>
      </c>
      <c r="C266" s="146" t="str">
        <f t="shared" ca="1" si="12"/>
        <v/>
      </c>
      <c r="D266" s="25" t="str">
        <f ca="1">IF(OnRoadRetrofit!AE266="","",OnRoadRetrofit!AE266)</f>
        <v/>
      </c>
      <c r="E266" s="25" t="str">
        <f ca="1">IF(D266="","",OnRoadRetrofit!AF266)</f>
        <v/>
      </c>
      <c r="F266" s="147" t="str">
        <f t="shared" ca="1" si="13"/>
        <v/>
      </c>
      <c r="G266" s="148" t="str">
        <f ca="1">IF(D266="","",OnRoadRetrofit!AG266)</f>
        <v/>
      </c>
      <c r="H266" s="25" t="str">
        <f t="shared" ca="1" si="14"/>
        <v/>
      </c>
      <c r="I266" s="137" t="str">
        <f ca="1">IF(D266="","",OnRoadRetrofit!AH266)</f>
        <v/>
      </c>
      <c r="J266" s="137" t="str">
        <f ca="1">IF(D266="","",OnRoadRetrofit!AI266)</f>
        <v/>
      </c>
    </row>
    <row r="267" spans="1:10">
      <c r="A267" s="150" t="str">
        <f ca="1">IF(D267="","",OnRoadRetrofit!AC267)</f>
        <v/>
      </c>
      <c r="B267" s="25" t="str">
        <f ca="1">IF(D267="","",OnRoadRetrofit!AD267)</f>
        <v/>
      </c>
      <c r="C267" s="146" t="str">
        <f t="shared" ca="1" si="12"/>
        <v/>
      </c>
      <c r="D267" s="25" t="str">
        <f ca="1">IF(OnRoadRetrofit!AE267="","",OnRoadRetrofit!AE267)</f>
        <v/>
      </c>
      <c r="E267" s="25" t="str">
        <f ca="1">IF(D267="","",OnRoadRetrofit!AF267)</f>
        <v/>
      </c>
      <c r="F267" s="147" t="str">
        <f t="shared" ca="1" si="13"/>
        <v/>
      </c>
      <c r="G267" s="148" t="str">
        <f ca="1">IF(D267="","",OnRoadRetrofit!AG267)</f>
        <v/>
      </c>
      <c r="H267" s="25" t="str">
        <f t="shared" ca="1" si="14"/>
        <v/>
      </c>
      <c r="I267" s="137" t="str">
        <f ca="1">IF(D267="","",OnRoadRetrofit!AH267)</f>
        <v/>
      </c>
      <c r="J267" s="137" t="str">
        <f ca="1">IF(D267="","",OnRoadRetrofit!AI267)</f>
        <v/>
      </c>
    </row>
    <row r="268" spans="1:10">
      <c r="A268" s="150" t="str">
        <f ca="1">IF(D268="","",OnRoadRetrofit!AC268)</f>
        <v/>
      </c>
      <c r="B268" s="25" t="str">
        <f ca="1">IF(D268="","",OnRoadRetrofit!AD268)</f>
        <v/>
      </c>
      <c r="C268" s="146" t="str">
        <f t="shared" ca="1" si="12"/>
        <v/>
      </c>
      <c r="D268" s="25" t="str">
        <f ca="1">IF(OnRoadRetrofit!AE268="","",OnRoadRetrofit!AE268)</f>
        <v/>
      </c>
      <c r="E268" s="25" t="str">
        <f ca="1">IF(D268="","",OnRoadRetrofit!AF268)</f>
        <v/>
      </c>
      <c r="F268" s="147" t="str">
        <f t="shared" ca="1" si="13"/>
        <v/>
      </c>
      <c r="G268" s="148" t="str">
        <f ca="1">IF(D268="","",OnRoadRetrofit!AG268)</f>
        <v/>
      </c>
      <c r="H268" s="25" t="str">
        <f t="shared" ca="1" si="14"/>
        <v/>
      </c>
      <c r="I268" s="137" t="str">
        <f ca="1">IF(D268="","",OnRoadRetrofit!AH268)</f>
        <v/>
      </c>
      <c r="J268" s="137" t="str">
        <f ca="1">IF(D268="","",OnRoadRetrofit!AI268)</f>
        <v/>
      </c>
    </row>
    <row r="269" spans="1:10">
      <c r="A269" s="150" t="str">
        <f ca="1">IF(D269="","",OnRoadRetrofit!AC269)</f>
        <v/>
      </c>
      <c r="B269" s="25" t="str">
        <f ca="1">IF(D269="","",OnRoadRetrofit!AD269)</f>
        <v/>
      </c>
      <c r="C269" s="146" t="str">
        <f t="shared" ca="1" si="12"/>
        <v/>
      </c>
      <c r="D269" s="25" t="str">
        <f ca="1">IF(OnRoadRetrofit!AE269="","",OnRoadRetrofit!AE269)</f>
        <v/>
      </c>
      <c r="E269" s="25" t="str">
        <f ca="1">IF(D269="","",OnRoadRetrofit!AF269)</f>
        <v/>
      </c>
      <c r="F269" s="147" t="str">
        <f t="shared" ca="1" si="13"/>
        <v/>
      </c>
      <c r="G269" s="148" t="str">
        <f ca="1">IF(D269="","",OnRoadRetrofit!AG269)</f>
        <v/>
      </c>
      <c r="H269" s="25" t="str">
        <f t="shared" ca="1" si="14"/>
        <v/>
      </c>
      <c r="I269" s="137" t="str">
        <f ca="1">IF(D269="","",OnRoadRetrofit!AH269)</f>
        <v/>
      </c>
      <c r="J269" s="137" t="str">
        <f ca="1">IF(D269="","",OnRoadRetrofit!AI269)</f>
        <v/>
      </c>
    </row>
    <row r="270" spans="1:10">
      <c r="A270" s="150" t="str">
        <f ca="1">IF(D270="","",OnRoadRetrofit!AC270)</f>
        <v/>
      </c>
      <c r="B270" s="25" t="str">
        <f ca="1">IF(D270="","",OnRoadRetrofit!AD270)</f>
        <v/>
      </c>
      <c r="C270" s="146" t="str">
        <f t="shared" ca="1" si="12"/>
        <v/>
      </c>
      <c r="D270" s="25" t="str">
        <f ca="1">IF(OnRoadRetrofit!AE270="","",OnRoadRetrofit!AE270)</f>
        <v/>
      </c>
      <c r="E270" s="25" t="str">
        <f ca="1">IF(D270="","",OnRoadRetrofit!AF270)</f>
        <v/>
      </c>
      <c r="F270" s="147" t="str">
        <f t="shared" ca="1" si="13"/>
        <v/>
      </c>
      <c r="G270" s="148" t="str">
        <f ca="1">IF(D270="","",OnRoadRetrofit!AG270)</f>
        <v/>
      </c>
      <c r="H270" s="25" t="str">
        <f t="shared" ca="1" si="14"/>
        <v/>
      </c>
      <c r="I270" s="137" t="str">
        <f ca="1">IF(D270="","",OnRoadRetrofit!AH270)</f>
        <v/>
      </c>
      <c r="J270" s="137" t="str">
        <f ca="1">IF(D270="","",OnRoadRetrofit!AI270)</f>
        <v/>
      </c>
    </row>
    <row r="271" spans="1:10">
      <c r="A271" s="150" t="str">
        <f ca="1">IF(D271="","",OnRoadRetrofit!AC271)</f>
        <v/>
      </c>
      <c r="B271" s="25" t="str">
        <f ca="1">IF(D271="","",OnRoadRetrofit!AD271)</f>
        <v/>
      </c>
      <c r="C271" s="146" t="str">
        <f t="shared" ca="1" si="12"/>
        <v/>
      </c>
      <c r="D271" s="25" t="str">
        <f ca="1">IF(OnRoadRetrofit!AE271="","",OnRoadRetrofit!AE271)</f>
        <v/>
      </c>
      <c r="E271" s="25" t="str">
        <f ca="1">IF(D271="","",OnRoadRetrofit!AF271)</f>
        <v/>
      </c>
      <c r="F271" s="147" t="str">
        <f t="shared" ca="1" si="13"/>
        <v/>
      </c>
      <c r="G271" s="148" t="str">
        <f ca="1">IF(D271="","",OnRoadRetrofit!AG271)</f>
        <v/>
      </c>
      <c r="H271" s="25" t="str">
        <f t="shared" ca="1" si="14"/>
        <v/>
      </c>
      <c r="I271" s="137" t="str">
        <f ca="1">IF(D271="","",OnRoadRetrofit!AH271)</f>
        <v/>
      </c>
      <c r="J271" s="137" t="str">
        <f ca="1">IF(D271="","",OnRoadRetrofit!AI271)</f>
        <v/>
      </c>
    </row>
    <row r="272" spans="1:10">
      <c r="A272" s="150" t="str">
        <f ca="1">IF(D272="","",OnRoadRetrofit!AC272)</f>
        <v/>
      </c>
      <c r="B272" s="25" t="str">
        <f ca="1">IF(D272="","",OnRoadRetrofit!AD272)</f>
        <v/>
      </c>
      <c r="C272" s="146" t="str">
        <f t="shared" ca="1" si="12"/>
        <v/>
      </c>
      <c r="D272" s="25" t="str">
        <f ca="1">IF(OnRoadRetrofit!AE272="","",OnRoadRetrofit!AE272)</f>
        <v/>
      </c>
      <c r="E272" s="25" t="str">
        <f ca="1">IF(D272="","",OnRoadRetrofit!AF272)</f>
        <v/>
      </c>
      <c r="F272" s="147" t="str">
        <f t="shared" ca="1" si="13"/>
        <v/>
      </c>
      <c r="G272" s="148" t="str">
        <f ca="1">IF(D272="","",OnRoadRetrofit!AG272)</f>
        <v/>
      </c>
      <c r="H272" s="25" t="str">
        <f t="shared" ca="1" si="14"/>
        <v/>
      </c>
      <c r="I272" s="137" t="str">
        <f ca="1">IF(D272="","",OnRoadRetrofit!AH272)</f>
        <v/>
      </c>
      <c r="J272" s="137" t="str">
        <f ca="1">IF(D272="","",OnRoadRetrofit!AI272)</f>
        <v/>
      </c>
    </row>
    <row r="273" spans="1:10">
      <c r="A273" s="150" t="str">
        <f ca="1">IF(D273="","",OnRoadRetrofit!AC273)</f>
        <v/>
      </c>
      <c r="B273" s="25" t="str">
        <f ca="1">IF(D273="","",OnRoadRetrofit!AD273)</f>
        <v/>
      </c>
      <c r="C273" s="146" t="str">
        <f t="shared" ca="1" si="12"/>
        <v/>
      </c>
      <c r="D273" s="25" t="str">
        <f ca="1">IF(OnRoadRetrofit!AE273="","",OnRoadRetrofit!AE273)</f>
        <v/>
      </c>
      <c r="E273" s="25" t="str">
        <f ca="1">IF(D273="","",OnRoadRetrofit!AF273)</f>
        <v/>
      </c>
      <c r="F273" s="147" t="str">
        <f t="shared" ca="1" si="13"/>
        <v/>
      </c>
      <c r="G273" s="148" t="str">
        <f ca="1">IF(D273="","",OnRoadRetrofit!AG273)</f>
        <v/>
      </c>
      <c r="H273" s="25" t="str">
        <f t="shared" ca="1" si="14"/>
        <v/>
      </c>
      <c r="I273" s="137" t="str">
        <f ca="1">IF(D273="","",OnRoadRetrofit!AH273)</f>
        <v/>
      </c>
      <c r="J273" s="137" t="str">
        <f ca="1">IF(D273="","",OnRoadRetrofit!AI273)</f>
        <v/>
      </c>
    </row>
    <row r="274" spans="1:10">
      <c r="A274" s="150" t="str">
        <f ca="1">IF(D274="","",OnRoadRetrofit!AC274)</f>
        <v/>
      </c>
      <c r="B274" s="25" t="str">
        <f ca="1">IF(D274="","",OnRoadRetrofit!AD274)</f>
        <v/>
      </c>
      <c r="C274" s="146" t="str">
        <f t="shared" ca="1" si="12"/>
        <v/>
      </c>
      <c r="D274" s="25" t="str">
        <f ca="1">IF(OnRoadRetrofit!AE274="","",OnRoadRetrofit!AE274)</f>
        <v/>
      </c>
      <c r="E274" s="25" t="str">
        <f ca="1">IF(D274="","",OnRoadRetrofit!AF274)</f>
        <v/>
      </c>
      <c r="F274" s="147" t="str">
        <f t="shared" ca="1" si="13"/>
        <v/>
      </c>
      <c r="G274" s="148" t="str">
        <f ca="1">IF(D274="","",OnRoadRetrofit!AG274)</f>
        <v/>
      </c>
      <c r="H274" s="25" t="str">
        <f t="shared" ca="1" si="14"/>
        <v/>
      </c>
      <c r="I274" s="137" t="str">
        <f ca="1">IF(D274="","",OnRoadRetrofit!AH274)</f>
        <v/>
      </c>
      <c r="J274" s="137" t="str">
        <f ca="1">IF(D274="","",OnRoadRetrofit!AI274)</f>
        <v/>
      </c>
    </row>
    <row r="275" spans="1:10">
      <c r="A275" s="150" t="str">
        <f ca="1">IF(D275="","",OnRoadRetrofit!AC275)</f>
        <v/>
      </c>
      <c r="B275" s="25" t="str">
        <f ca="1">IF(D275="","",OnRoadRetrofit!AD275)</f>
        <v/>
      </c>
      <c r="C275" s="146" t="str">
        <f t="shared" ca="1" si="12"/>
        <v/>
      </c>
      <c r="D275" s="25" t="str">
        <f ca="1">IF(OnRoadRetrofit!AE275="","",OnRoadRetrofit!AE275)</f>
        <v/>
      </c>
      <c r="E275" s="25" t="str">
        <f ca="1">IF(D275="","",OnRoadRetrofit!AF275)</f>
        <v/>
      </c>
      <c r="F275" s="147" t="str">
        <f t="shared" ca="1" si="13"/>
        <v/>
      </c>
      <c r="G275" s="148" t="str">
        <f ca="1">IF(D275="","",OnRoadRetrofit!AG275)</f>
        <v/>
      </c>
      <c r="H275" s="25" t="str">
        <f t="shared" ca="1" si="14"/>
        <v/>
      </c>
      <c r="I275" s="137" t="str">
        <f ca="1">IF(D275="","",OnRoadRetrofit!AH275)</f>
        <v/>
      </c>
      <c r="J275" s="137" t="str">
        <f ca="1">IF(D275="","",OnRoadRetrofit!AI275)</f>
        <v/>
      </c>
    </row>
    <row r="276" spans="1:10">
      <c r="A276" s="150" t="str">
        <f ca="1">IF(D276="","",OnRoadRetrofit!AC276)</f>
        <v/>
      </c>
      <c r="B276" s="25" t="str">
        <f ca="1">IF(D276="","",OnRoadRetrofit!AD276)</f>
        <v/>
      </c>
      <c r="C276" s="146" t="str">
        <f t="shared" ca="1" si="12"/>
        <v/>
      </c>
      <c r="D276" s="25" t="str">
        <f ca="1">IF(OnRoadRetrofit!AE276="","",OnRoadRetrofit!AE276)</f>
        <v/>
      </c>
      <c r="E276" s="25" t="str">
        <f ca="1">IF(D276="","",OnRoadRetrofit!AF276)</f>
        <v/>
      </c>
      <c r="F276" s="147" t="str">
        <f t="shared" ca="1" si="13"/>
        <v/>
      </c>
      <c r="G276" s="148" t="str">
        <f ca="1">IF(D276="","",OnRoadRetrofit!AG276)</f>
        <v/>
      </c>
      <c r="H276" s="25" t="str">
        <f t="shared" ca="1" si="14"/>
        <v/>
      </c>
      <c r="I276" s="137" t="str">
        <f ca="1">IF(D276="","",OnRoadRetrofit!AH276)</f>
        <v/>
      </c>
      <c r="J276" s="137" t="str">
        <f ca="1">IF(D276="","",OnRoadRetrofit!AI276)</f>
        <v/>
      </c>
    </row>
    <row r="277" spans="1:10">
      <c r="A277" s="150" t="str">
        <f ca="1">IF(D277="","",OnRoadRetrofit!AC277)</f>
        <v/>
      </c>
      <c r="B277" s="25" t="str">
        <f ca="1">IF(D277="","",OnRoadRetrofit!AD277)</f>
        <v/>
      </c>
      <c r="C277" s="146" t="str">
        <f t="shared" ca="1" si="12"/>
        <v/>
      </c>
      <c r="D277" s="25" t="str">
        <f ca="1">IF(OnRoadRetrofit!AE277="","",OnRoadRetrofit!AE277)</f>
        <v/>
      </c>
      <c r="E277" s="25" t="str">
        <f ca="1">IF(D277="","",OnRoadRetrofit!AF277)</f>
        <v/>
      </c>
      <c r="F277" s="147" t="str">
        <f t="shared" ca="1" si="13"/>
        <v/>
      </c>
      <c r="G277" s="148" t="str">
        <f ca="1">IF(D277="","",OnRoadRetrofit!AG277)</f>
        <v/>
      </c>
      <c r="H277" s="25" t="str">
        <f t="shared" ca="1" si="14"/>
        <v/>
      </c>
      <c r="I277" s="137" t="str">
        <f ca="1">IF(D277="","",OnRoadRetrofit!AH277)</f>
        <v/>
      </c>
      <c r="J277" s="137" t="str">
        <f ca="1">IF(D277="","",OnRoadRetrofit!AI277)</f>
        <v/>
      </c>
    </row>
    <row r="278" spans="1:10">
      <c r="A278" s="150" t="str">
        <f ca="1">IF(D278="","",OnRoadRetrofit!AC278)</f>
        <v/>
      </c>
      <c r="B278" s="25" t="str">
        <f ca="1">IF(D278="","",OnRoadRetrofit!AD278)</f>
        <v/>
      </c>
      <c r="C278" s="146" t="str">
        <f t="shared" ca="1" si="12"/>
        <v/>
      </c>
      <c r="D278" s="25" t="str">
        <f ca="1">IF(OnRoadRetrofit!AE278="","",OnRoadRetrofit!AE278)</f>
        <v/>
      </c>
      <c r="E278" s="25" t="str">
        <f ca="1">IF(D278="","",OnRoadRetrofit!AF278)</f>
        <v/>
      </c>
      <c r="F278" s="147" t="str">
        <f t="shared" ca="1" si="13"/>
        <v/>
      </c>
      <c r="G278" s="148" t="str">
        <f ca="1">IF(D278="","",OnRoadRetrofit!AG278)</f>
        <v/>
      </c>
      <c r="H278" s="25" t="str">
        <f t="shared" ca="1" si="14"/>
        <v/>
      </c>
      <c r="I278" s="137" t="str">
        <f ca="1">IF(D278="","",OnRoadRetrofit!AH278)</f>
        <v/>
      </c>
      <c r="J278" s="137" t="str">
        <f ca="1">IF(D278="","",OnRoadRetrofit!AI278)</f>
        <v/>
      </c>
    </row>
    <row r="279" spans="1:10">
      <c r="A279" s="150" t="str">
        <f ca="1">IF(D279="","",OnRoadRetrofit!AC279)</f>
        <v/>
      </c>
      <c r="B279" s="25" t="str">
        <f ca="1">IF(D279="","",OnRoadRetrofit!AD279)</f>
        <v/>
      </c>
      <c r="C279" s="146" t="str">
        <f t="shared" ca="1" si="12"/>
        <v/>
      </c>
      <c r="D279" s="25" t="str">
        <f ca="1">IF(OnRoadRetrofit!AE279="","",OnRoadRetrofit!AE279)</f>
        <v/>
      </c>
      <c r="E279" s="25" t="str">
        <f ca="1">IF(D279="","",OnRoadRetrofit!AF279)</f>
        <v/>
      </c>
      <c r="F279" s="147" t="str">
        <f t="shared" ca="1" si="13"/>
        <v/>
      </c>
      <c r="G279" s="148" t="str">
        <f ca="1">IF(D279="","",OnRoadRetrofit!AG279)</f>
        <v/>
      </c>
      <c r="H279" s="25" t="str">
        <f t="shared" ca="1" si="14"/>
        <v/>
      </c>
      <c r="I279" s="137" t="str">
        <f ca="1">IF(D279="","",OnRoadRetrofit!AH279)</f>
        <v/>
      </c>
      <c r="J279" s="137" t="str">
        <f ca="1">IF(D279="","",OnRoadRetrofit!AI279)</f>
        <v/>
      </c>
    </row>
    <row r="280" spans="1:10">
      <c r="A280" s="150" t="str">
        <f ca="1">IF(D280="","",OnRoadRetrofit!AC280)</f>
        <v/>
      </c>
      <c r="B280" s="25" t="str">
        <f ca="1">IF(D280="","",OnRoadRetrofit!AD280)</f>
        <v/>
      </c>
      <c r="C280" s="146" t="str">
        <f t="shared" ca="1" si="12"/>
        <v/>
      </c>
      <c r="D280" s="25" t="str">
        <f ca="1">IF(OnRoadRetrofit!AE280="","",OnRoadRetrofit!AE280)</f>
        <v/>
      </c>
      <c r="E280" s="25" t="str">
        <f ca="1">IF(D280="","",OnRoadRetrofit!AF280)</f>
        <v/>
      </c>
      <c r="F280" s="147" t="str">
        <f t="shared" ca="1" si="13"/>
        <v/>
      </c>
      <c r="G280" s="148" t="str">
        <f ca="1">IF(D280="","",OnRoadRetrofit!AG280)</f>
        <v/>
      </c>
      <c r="H280" s="25" t="str">
        <f t="shared" ca="1" si="14"/>
        <v/>
      </c>
      <c r="I280" s="137" t="str">
        <f ca="1">IF(D280="","",OnRoadRetrofit!AH280)</f>
        <v/>
      </c>
      <c r="J280" s="137" t="str">
        <f ca="1">IF(D280="","",OnRoadRetrofit!AI280)</f>
        <v/>
      </c>
    </row>
    <row r="281" spans="1:10">
      <c r="A281" s="150" t="str">
        <f ca="1">IF(D281="","",OnRoadRetrofit!AC281)</f>
        <v/>
      </c>
      <c r="B281" s="25" t="str">
        <f ca="1">IF(D281="","",OnRoadRetrofit!AD281)</f>
        <v/>
      </c>
      <c r="C281" s="146" t="str">
        <f t="shared" ca="1" si="12"/>
        <v/>
      </c>
      <c r="D281" s="25" t="str">
        <f ca="1">IF(OnRoadRetrofit!AE281="","",OnRoadRetrofit!AE281)</f>
        <v/>
      </c>
      <c r="E281" s="25" t="str">
        <f ca="1">IF(D281="","",OnRoadRetrofit!AF281)</f>
        <v/>
      </c>
      <c r="F281" s="147" t="str">
        <f t="shared" ca="1" si="13"/>
        <v/>
      </c>
      <c r="G281" s="148" t="str">
        <f ca="1">IF(D281="","",OnRoadRetrofit!AG281)</f>
        <v/>
      </c>
      <c r="H281" s="25" t="str">
        <f t="shared" ca="1" si="14"/>
        <v/>
      </c>
      <c r="I281" s="137" t="str">
        <f ca="1">IF(D281="","",OnRoadRetrofit!AH281)</f>
        <v/>
      </c>
      <c r="J281" s="137" t="str">
        <f ca="1">IF(D281="","",OnRoadRetrofit!AI281)</f>
        <v/>
      </c>
    </row>
    <row r="282" spans="1:10">
      <c r="A282" s="150" t="str">
        <f ca="1">IF(D282="","",OnRoadRetrofit!AC282)</f>
        <v/>
      </c>
      <c r="B282" s="25" t="str">
        <f ca="1">IF(D282="","",OnRoadRetrofit!AD282)</f>
        <v/>
      </c>
      <c r="C282" s="146" t="str">
        <f t="shared" ca="1" si="12"/>
        <v/>
      </c>
      <c r="D282" s="25" t="str">
        <f ca="1">IF(OnRoadRetrofit!AE282="","",OnRoadRetrofit!AE282)</f>
        <v/>
      </c>
      <c r="E282" s="25" t="str">
        <f ca="1">IF(D282="","",OnRoadRetrofit!AF282)</f>
        <v/>
      </c>
      <c r="F282" s="147" t="str">
        <f t="shared" ca="1" si="13"/>
        <v/>
      </c>
      <c r="G282" s="148" t="str">
        <f ca="1">IF(D282="","",OnRoadRetrofit!AG282)</f>
        <v/>
      </c>
      <c r="H282" s="25" t="str">
        <f t="shared" ca="1" si="14"/>
        <v/>
      </c>
      <c r="I282" s="137" t="str">
        <f ca="1">IF(D282="","",OnRoadRetrofit!AH282)</f>
        <v/>
      </c>
      <c r="J282" s="137" t="str">
        <f ca="1">IF(D282="","",OnRoadRetrofit!AI282)</f>
        <v/>
      </c>
    </row>
    <row r="283" spans="1:10">
      <c r="A283" s="150" t="str">
        <f ca="1">IF(D283="","",OnRoadRetrofit!AC283)</f>
        <v/>
      </c>
      <c r="B283" s="25" t="str">
        <f ca="1">IF(D283="","",OnRoadRetrofit!AD283)</f>
        <v/>
      </c>
      <c r="C283" s="146" t="str">
        <f t="shared" ca="1" si="12"/>
        <v/>
      </c>
      <c r="D283" s="25" t="str">
        <f ca="1">IF(OnRoadRetrofit!AE283="","",OnRoadRetrofit!AE283)</f>
        <v/>
      </c>
      <c r="E283" s="25" t="str">
        <f ca="1">IF(D283="","",OnRoadRetrofit!AF283)</f>
        <v/>
      </c>
      <c r="F283" s="147" t="str">
        <f t="shared" ca="1" si="13"/>
        <v/>
      </c>
      <c r="G283" s="148" t="str">
        <f ca="1">IF(D283="","",OnRoadRetrofit!AG283)</f>
        <v/>
      </c>
      <c r="H283" s="25" t="str">
        <f t="shared" ca="1" si="14"/>
        <v/>
      </c>
      <c r="I283" s="137" t="str">
        <f ca="1">IF(D283="","",OnRoadRetrofit!AH283)</f>
        <v/>
      </c>
      <c r="J283" s="137" t="str">
        <f ca="1">IF(D283="","",OnRoadRetrofit!AI283)</f>
        <v/>
      </c>
    </row>
    <row r="284" spans="1:10">
      <c r="A284" s="150" t="str">
        <f ca="1">IF(D284="","",OnRoadRetrofit!AC284)</f>
        <v/>
      </c>
      <c r="B284" s="25" t="str">
        <f ca="1">IF(D284="","",OnRoadRetrofit!AD284)</f>
        <v/>
      </c>
      <c r="C284" s="146" t="str">
        <f t="shared" ca="1" si="12"/>
        <v/>
      </c>
      <c r="D284" s="25" t="str">
        <f ca="1">IF(OnRoadRetrofit!AE284="","",OnRoadRetrofit!AE284)</f>
        <v/>
      </c>
      <c r="E284" s="25" t="str">
        <f ca="1">IF(D284="","",OnRoadRetrofit!AF284)</f>
        <v/>
      </c>
      <c r="F284" s="147" t="str">
        <f t="shared" ca="1" si="13"/>
        <v/>
      </c>
      <c r="G284" s="148" t="str">
        <f ca="1">IF(D284="","",OnRoadRetrofit!AG284)</f>
        <v/>
      </c>
      <c r="H284" s="25" t="str">
        <f t="shared" ca="1" si="14"/>
        <v/>
      </c>
      <c r="I284" s="137" t="str">
        <f ca="1">IF(D284="","",OnRoadRetrofit!AH284)</f>
        <v/>
      </c>
      <c r="J284" s="137" t="str">
        <f ca="1">IF(D284="","",OnRoadRetrofit!AI284)</f>
        <v/>
      </c>
    </row>
    <row r="285" spans="1:10">
      <c r="A285" s="150" t="str">
        <f ca="1">IF(D285="","",OnRoadRetrofit!AC285)</f>
        <v/>
      </c>
      <c r="B285" s="25" t="str">
        <f ca="1">IF(D285="","",OnRoadRetrofit!AD285)</f>
        <v/>
      </c>
      <c r="C285" s="146" t="str">
        <f t="shared" ca="1" si="12"/>
        <v/>
      </c>
      <c r="D285" s="25" t="str">
        <f ca="1">IF(OnRoadRetrofit!AE285="","",OnRoadRetrofit!AE285)</f>
        <v/>
      </c>
      <c r="E285" s="25" t="str">
        <f ca="1">IF(D285="","",OnRoadRetrofit!AF285)</f>
        <v/>
      </c>
      <c r="F285" s="147" t="str">
        <f t="shared" ca="1" si="13"/>
        <v/>
      </c>
      <c r="G285" s="148" t="str">
        <f ca="1">IF(D285="","",OnRoadRetrofit!AG285)</f>
        <v/>
      </c>
      <c r="H285" s="25" t="str">
        <f t="shared" ca="1" si="14"/>
        <v/>
      </c>
      <c r="I285" s="137" t="str">
        <f ca="1">IF(D285="","",OnRoadRetrofit!AH285)</f>
        <v/>
      </c>
      <c r="J285" s="137" t="str">
        <f ca="1">IF(D285="","",OnRoadRetrofit!AI285)</f>
        <v/>
      </c>
    </row>
    <row r="286" spans="1:10">
      <c r="A286" s="150" t="str">
        <f ca="1">IF(D286="","",OnRoadRetrofit!AC286)</f>
        <v/>
      </c>
      <c r="B286" s="25" t="str">
        <f ca="1">IF(D286="","",OnRoadRetrofit!AD286)</f>
        <v/>
      </c>
      <c r="C286" s="146" t="str">
        <f t="shared" ca="1" si="12"/>
        <v/>
      </c>
      <c r="D286" s="25" t="str">
        <f ca="1">IF(OnRoadRetrofit!AE286="","",OnRoadRetrofit!AE286)</f>
        <v/>
      </c>
      <c r="E286" s="25" t="str">
        <f ca="1">IF(D286="","",OnRoadRetrofit!AF286)</f>
        <v/>
      </c>
      <c r="F286" s="147" t="str">
        <f t="shared" ca="1" si="13"/>
        <v/>
      </c>
      <c r="G286" s="148" t="str">
        <f ca="1">IF(D286="","",OnRoadRetrofit!AG286)</f>
        <v/>
      </c>
      <c r="H286" s="25" t="str">
        <f t="shared" ca="1" si="14"/>
        <v/>
      </c>
      <c r="I286" s="137" t="str">
        <f ca="1">IF(D286="","",OnRoadRetrofit!AH286)</f>
        <v/>
      </c>
      <c r="J286" s="137" t="str">
        <f ca="1">IF(D286="","",OnRoadRetrofit!AI286)</f>
        <v/>
      </c>
    </row>
    <row r="287" spans="1:10">
      <c r="A287" s="150" t="str">
        <f ca="1">IF(D287="","",OnRoadRetrofit!AC287)</f>
        <v/>
      </c>
      <c r="B287" s="25" t="str">
        <f ca="1">IF(D287="","",OnRoadRetrofit!AD287)</f>
        <v/>
      </c>
      <c r="C287" s="146" t="str">
        <f t="shared" ca="1" si="12"/>
        <v/>
      </c>
      <c r="D287" s="25" t="str">
        <f ca="1">IF(OnRoadRetrofit!AE287="","",OnRoadRetrofit!AE287)</f>
        <v/>
      </c>
      <c r="E287" s="25" t="str">
        <f ca="1">IF(D287="","",OnRoadRetrofit!AF287)</f>
        <v/>
      </c>
      <c r="F287" s="147" t="str">
        <f t="shared" ca="1" si="13"/>
        <v/>
      </c>
      <c r="G287" s="148" t="str">
        <f ca="1">IF(D287="","",OnRoadRetrofit!AG287)</f>
        <v/>
      </c>
      <c r="H287" s="25" t="str">
        <f t="shared" ca="1" si="14"/>
        <v/>
      </c>
      <c r="I287" s="137" t="str">
        <f ca="1">IF(D287="","",OnRoadRetrofit!AH287)</f>
        <v/>
      </c>
      <c r="J287" s="137" t="str">
        <f ca="1">IF(D287="","",OnRoadRetrofit!AI287)</f>
        <v/>
      </c>
    </row>
    <row r="288" spans="1:10">
      <c r="A288" s="150" t="str">
        <f ca="1">IF(D288="","",OnRoadRetrofit!AC288)</f>
        <v/>
      </c>
      <c r="B288" s="25" t="str">
        <f ca="1">IF(D288="","",OnRoadRetrofit!AD288)</f>
        <v/>
      </c>
      <c r="C288" s="146" t="str">
        <f t="shared" ca="1" si="12"/>
        <v/>
      </c>
      <c r="D288" s="25" t="str">
        <f ca="1">IF(OnRoadRetrofit!AE288="","",OnRoadRetrofit!AE288)</f>
        <v/>
      </c>
      <c r="E288" s="25" t="str">
        <f ca="1">IF(D288="","",OnRoadRetrofit!AF288)</f>
        <v/>
      </c>
      <c r="F288" s="147" t="str">
        <f t="shared" ca="1" si="13"/>
        <v/>
      </c>
      <c r="G288" s="148" t="str">
        <f ca="1">IF(D288="","",OnRoadRetrofit!AG288)</f>
        <v/>
      </c>
      <c r="H288" s="25" t="str">
        <f t="shared" ca="1" si="14"/>
        <v/>
      </c>
      <c r="I288" s="137" t="str">
        <f ca="1">IF(D288="","",OnRoadRetrofit!AH288)</f>
        <v/>
      </c>
      <c r="J288" s="137" t="str">
        <f ca="1">IF(D288="","",OnRoadRetrofit!AI288)</f>
        <v/>
      </c>
    </row>
    <row r="289" spans="1:10">
      <c r="A289" s="150" t="str">
        <f ca="1">IF(D289="","",OnRoadRetrofit!AC289)</f>
        <v/>
      </c>
      <c r="B289" s="25" t="str">
        <f ca="1">IF(D289="","",OnRoadRetrofit!AD289)</f>
        <v/>
      </c>
      <c r="C289" s="146" t="str">
        <f t="shared" ca="1" si="12"/>
        <v/>
      </c>
      <c r="D289" s="25" t="str">
        <f ca="1">IF(OnRoadRetrofit!AE289="","",OnRoadRetrofit!AE289)</f>
        <v/>
      </c>
      <c r="E289" s="25" t="str">
        <f ca="1">IF(D289="","",OnRoadRetrofit!AF289)</f>
        <v/>
      </c>
      <c r="F289" s="147" t="str">
        <f t="shared" ca="1" si="13"/>
        <v/>
      </c>
      <c r="G289" s="148" t="str">
        <f ca="1">IF(D289="","",OnRoadRetrofit!AG289)</f>
        <v/>
      </c>
      <c r="H289" s="25" t="str">
        <f t="shared" ca="1" si="14"/>
        <v/>
      </c>
      <c r="I289" s="137" t="str">
        <f ca="1">IF(D289="","",OnRoadRetrofit!AH289)</f>
        <v/>
      </c>
      <c r="J289" s="137" t="str">
        <f ca="1">IF(D289="","",OnRoadRetrofit!AI289)</f>
        <v/>
      </c>
    </row>
    <row r="290" spans="1:10">
      <c r="A290" s="150" t="str">
        <f ca="1">IF(D290="","",OnRoadRetrofit!AC290)</f>
        <v/>
      </c>
      <c r="B290" s="25" t="str">
        <f ca="1">IF(D290="","",OnRoadRetrofit!AD290)</f>
        <v/>
      </c>
      <c r="C290" s="146" t="str">
        <f t="shared" ca="1" si="12"/>
        <v/>
      </c>
      <c r="D290" s="25" t="str">
        <f ca="1">IF(OnRoadRetrofit!AE290="","",OnRoadRetrofit!AE290)</f>
        <v/>
      </c>
      <c r="E290" s="25" t="str">
        <f ca="1">IF(D290="","",OnRoadRetrofit!AF290)</f>
        <v/>
      </c>
      <c r="F290" s="147" t="str">
        <f t="shared" ca="1" si="13"/>
        <v/>
      </c>
      <c r="G290" s="148" t="str">
        <f ca="1">IF(D290="","",OnRoadRetrofit!AG290)</f>
        <v/>
      </c>
      <c r="H290" s="25" t="str">
        <f t="shared" ca="1" si="14"/>
        <v/>
      </c>
      <c r="I290" s="137" t="str">
        <f ca="1">IF(D290="","",OnRoadRetrofit!AH290)</f>
        <v/>
      </c>
      <c r="J290" s="137" t="str">
        <f ca="1">IF(D290="","",OnRoadRetrofit!AI290)</f>
        <v/>
      </c>
    </row>
    <row r="291" spans="1:10">
      <c r="A291" s="150" t="str">
        <f ca="1">IF(D291="","",OnRoadRetrofit!AC291)</f>
        <v/>
      </c>
      <c r="B291" s="25" t="str">
        <f ca="1">IF(D291="","",OnRoadRetrofit!AD291)</f>
        <v/>
      </c>
      <c r="C291" s="146" t="str">
        <f t="shared" ca="1" si="12"/>
        <v/>
      </c>
      <c r="D291" s="25" t="str">
        <f ca="1">IF(OnRoadRetrofit!AE291="","",OnRoadRetrofit!AE291)</f>
        <v/>
      </c>
      <c r="E291" s="25" t="str">
        <f ca="1">IF(D291="","",OnRoadRetrofit!AF291)</f>
        <v/>
      </c>
      <c r="F291" s="147" t="str">
        <f t="shared" ca="1" si="13"/>
        <v/>
      </c>
      <c r="G291" s="148" t="str">
        <f ca="1">IF(D291="","",OnRoadRetrofit!AG291)</f>
        <v/>
      </c>
      <c r="H291" s="25" t="str">
        <f t="shared" ca="1" si="14"/>
        <v/>
      </c>
      <c r="I291" s="137" t="str">
        <f ca="1">IF(D291="","",OnRoadRetrofit!AH291)</f>
        <v/>
      </c>
      <c r="J291" s="137" t="str">
        <f ca="1">IF(D291="","",OnRoadRetrofit!AI291)</f>
        <v/>
      </c>
    </row>
    <row r="292" spans="1:10">
      <c r="A292" s="150" t="str">
        <f ca="1">IF(D292="","",OnRoadRetrofit!AC292)</f>
        <v/>
      </c>
      <c r="B292" s="25" t="str">
        <f ca="1">IF(D292="","",OnRoadRetrofit!AD292)</f>
        <v/>
      </c>
      <c r="C292" s="146" t="str">
        <f t="shared" ca="1" si="12"/>
        <v/>
      </c>
      <c r="D292" s="25" t="str">
        <f ca="1">IF(OnRoadRetrofit!AE292="","",OnRoadRetrofit!AE292)</f>
        <v/>
      </c>
      <c r="E292" s="25" t="str">
        <f ca="1">IF(D292="","",OnRoadRetrofit!AF292)</f>
        <v/>
      </c>
      <c r="F292" s="147" t="str">
        <f t="shared" ca="1" si="13"/>
        <v/>
      </c>
      <c r="G292" s="148" t="str">
        <f ca="1">IF(D292="","",OnRoadRetrofit!AG292)</f>
        <v/>
      </c>
      <c r="H292" s="25" t="str">
        <f t="shared" ca="1" si="14"/>
        <v/>
      </c>
      <c r="I292" s="137" t="str">
        <f ca="1">IF(D292="","",OnRoadRetrofit!AH292)</f>
        <v/>
      </c>
      <c r="J292" s="137" t="str">
        <f ca="1">IF(D292="","",OnRoadRetrofit!AI292)</f>
        <v/>
      </c>
    </row>
    <row r="293" spans="1:10">
      <c r="A293" s="150" t="str">
        <f ca="1">IF(D293="","",OnRoadRetrofit!AC293)</f>
        <v/>
      </c>
      <c r="B293" s="25" t="str">
        <f ca="1">IF(D293="","",OnRoadRetrofit!AD293)</f>
        <v/>
      </c>
      <c r="C293" s="146" t="str">
        <f t="shared" ca="1" si="12"/>
        <v/>
      </c>
      <c r="D293" s="25" t="str">
        <f ca="1">IF(OnRoadRetrofit!AE293="","",OnRoadRetrofit!AE293)</f>
        <v/>
      </c>
      <c r="E293" s="25" t="str">
        <f ca="1">IF(D293="","",OnRoadRetrofit!AF293)</f>
        <v/>
      </c>
      <c r="F293" s="147" t="str">
        <f t="shared" ca="1" si="13"/>
        <v/>
      </c>
      <c r="G293" s="148" t="str">
        <f ca="1">IF(D293="","",OnRoadRetrofit!AG293)</f>
        <v/>
      </c>
      <c r="H293" s="25" t="str">
        <f t="shared" ca="1" si="14"/>
        <v/>
      </c>
      <c r="I293" s="137" t="str">
        <f ca="1">IF(D293="","",OnRoadRetrofit!AH293)</f>
        <v/>
      </c>
      <c r="J293" s="137" t="str">
        <f ca="1">IF(D293="","",OnRoadRetrofit!AI293)</f>
        <v/>
      </c>
    </row>
    <row r="294" spans="1:10">
      <c r="A294" s="150" t="str">
        <f ca="1">IF(D294="","",OnRoadRetrofit!AC294)</f>
        <v/>
      </c>
      <c r="B294" s="25" t="str">
        <f ca="1">IF(D294="","",OnRoadRetrofit!AD294)</f>
        <v/>
      </c>
      <c r="C294" s="146" t="str">
        <f t="shared" ca="1" si="12"/>
        <v/>
      </c>
      <c r="D294" s="25" t="str">
        <f ca="1">IF(OnRoadRetrofit!AE294="","",OnRoadRetrofit!AE294)</f>
        <v/>
      </c>
      <c r="E294" s="25" t="str">
        <f ca="1">IF(D294="","",OnRoadRetrofit!AF294)</f>
        <v/>
      </c>
      <c r="F294" s="147" t="str">
        <f t="shared" ca="1" si="13"/>
        <v/>
      </c>
      <c r="G294" s="148" t="str">
        <f ca="1">IF(D294="","",OnRoadRetrofit!AG294)</f>
        <v/>
      </c>
      <c r="H294" s="25" t="str">
        <f t="shared" ca="1" si="14"/>
        <v/>
      </c>
      <c r="I294" s="137" t="str">
        <f ca="1">IF(D294="","",OnRoadRetrofit!AH294)</f>
        <v/>
      </c>
      <c r="J294" s="137" t="str">
        <f ca="1">IF(D294="","",OnRoadRetrofit!AI294)</f>
        <v/>
      </c>
    </row>
    <row r="295" spans="1:10">
      <c r="A295" s="150" t="str">
        <f ca="1">IF(D295="","",OnRoadRetrofit!AC295)</f>
        <v/>
      </c>
      <c r="B295" s="25" t="str">
        <f ca="1">IF(D295="","",OnRoadRetrofit!AD295)</f>
        <v/>
      </c>
      <c r="C295" s="146" t="str">
        <f t="shared" ca="1" si="12"/>
        <v/>
      </c>
      <c r="D295" s="25" t="str">
        <f ca="1">IF(OnRoadRetrofit!AE295="","",OnRoadRetrofit!AE295)</f>
        <v/>
      </c>
      <c r="E295" s="25" t="str">
        <f ca="1">IF(D295="","",OnRoadRetrofit!AF295)</f>
        <v/>
      </c>
      <c r="F295" s="147" t="str">
        <f t="shared" ca="1" si="13"/>
        <v/>
      </c>
      <c r="G295" s="148" t="str">
        <f ca="1">IF(D295="","",OnRoadRetrofit!AG295)</f>
        <v/>
      </c>
      <c r="H295" s="25" t="str">
        <f t="shared" ca="1" si="14"/>
        <v/>
      </c>
      <c r="I295" s="137" t="str">
        <f ca="1">IF(D295="","",OnRoadRetrofit!AH295)</f>
        <v/>
      </c>
      <c r="J295" s="137" t="str">
        <f ca="1">IF(D295="","",OnRoadRetrofit!AI295)</f>
        <v/>
      </c>
    </row>
    <row r="296" spans="1:10">
      <c r="A296" s="150" t="str">
        <f ca="1">IF(D296="","",OnRoadRetrofit!AC296)</f>
        <v/>
      </c>
      <c r="B296" s="25" t="str">
        <f ca="1">IF(D296="","",OnRoadRetrofit!AD296)</f>
        <v/>
      </c>
      <c r="C296" s="146" t="str">
        <f t="shared" ca="1" si="12"/>
        <v/>
      </c>
      <c r="D296" s="25" t="str">
        <f ca="1">IF(OnRoadRetrofit!AE296="","",OnRoadRetrofit!AE296)</f>
        <v/>
      </c>
      <c r="E296" s="25" t="str">
        <f ca="1">IF(D296="","",OnRoadRetrofit!AF296)</f>
        <v/>
      </c>
      <c r="F296" s="147" t="str">
        <f t="shared" ca="1" si="13"/>
        <v/>
      </c>
      <c r="G296" s="148" t="str">
        <f ca="1">IF(D296="","",OnRoadRetrofit!AG296)</f>
        <v/>
      </c>
      <c r="H296" s="25" t="str">
        <f t="shared" ca="1" si="14"/>
        <v/>
      </c>
      <c r="I296" s="137" t="str">
        <f ca="1">IF(D296="","",OnRoadRetrofit!AH296)</f>
        <v/>
      </c>
      <c r="J296" s="137" t="str">
        <f ca="1">IF(D296="","",OnRoadRetrofit!AI296)</f>
        <v/>
      </c>
    </row>
    <row r="297" spans="1:10">
      <c r="A297" s="150" t="str">
        <f ca="1">IF(D297="","",OnRoadRetrofit!AC297)</f>
        <v/>
      </c>
      <c r="B297" s="25" t="str">
        <f ca="1">IF(D297="","",OnRoadRetrofit!AD297)</f>
        <v/>
      </c>
      <c r="C297" s="146" t="str">
        <f t="shared" ca="1" si="12"/>
        <v/>
      </c>
      <c r="D297" s="25" t="str">
        <f ca="1">IF(OnRoadRetrofit!AE297="","",OnRoadRetrofit!AE297)</f>
        <v/>
      </c>
      <c r="E297" s="25" t="str">
        <f ca="1">IF(D297="","",OnRoadRetrofit!AF297)</f>
        <v/>
      </c>
      <c r="F297" s="147" t="str">
        <f t="shared" ca="1" si="13"/>
        <v/>
      </c>
      <c r="G297" s="148" t="str">
        <f ca="1">IF(D297="","",OnRoadRetrofit!AG297)</f>
        <v/>
      </c>
      <c r="H297" s="25" t="str">
        <f t="shared" ca="1" si="14"/>
        <v/>
      </c>
      <c r="I297" s="137" t="str">
        <f ca="1">IF(D297="","",OnRoadRetrofit!AH297)</f>
        <v/>
      </c>
      <c r="J297" s="137" t="str">
        <f ca="1">IF(D297="","",OnRoadRetrofit!AI297)</f>
        <v/>
      </c>
    </row>
    <row r="298" spans="1:10">
      <c r="A298" s="150" t="str">
        <f ca="1">IF(D298="","",OnRoadRetrofit!AC298)</f>
        <v/>
      </c>
      <c r="B298" s="25" t="str">
        <f ca="1">IF(D298="","",OnRoadRetrofit!AD298)</f>
        <v/>
      </c>
      <c r="C298" s="146" t="str">
        <f t="shared" ca="1" si="12"/>
        <v/>
      </c>
      <c r="D298" s="25" t="str">
        <f ca="1">IF(OnRoadRetrofit!AE298="","",OnRoadRetrofit!AE298)</f>
        <v/>
      </c>
      <c r="E298" s="25" t="str">
        <f ca="1">IF(D298="","",OnRoadRetrofit!AF298)</f>
        <v/>
      </c>
      <c r="F298" s="147" t="str">
        <f t="shared" ca="1" si="13"/>
        <v/>
      </c>
      <c r="G298" s="148" t="str">
        <f ca="1">IF(D298="","",OnRoadRetrofit!AG298)</f>
        <v/>
      </c>
      <c r="H298" s="25" t="str">
        <f t="shared" ca="1" si="14"/>
        <v/>
      </c>
      <c r="I298" s="137" t="str">
        <f ca="1">IF(D298="","",OnRoadRetrofit!AH298)</f>
        <v/>
      </c>
      <c r="J298" s="137" t="str">
        <f ca="1">IF(D298="","",OnRoadRetrofit!AI298)</f>
        <v/>
      </c>
    </row>
    <row r="299" spans="1:10">
      <c r="A299" s="150" t="str">
        <f ca="1">IF(D299="","",OnRoadRetrofit!AC299)</f>
        <v/>
      </c>
      <c r="B299" s="25" t="str">
        <f ca="1">IF(D299="","",OnRoadRetrofit!AD299)</f>
        <v/>
      </c>
      <c r="C299" s="146" t="str">
        <f t="shared" ca="1" si="12"/>
        <v/>
      </c>
      <c r="D299" s="25" t="str">
        <f ca="1">IF(OnRoadRetrofit!AE299="","",OnRoadRetrofit!AE299)</f>
        <v/>
      </c>
      <c r="E299" s="25" t="str">
        <f ca="1">IF(D299="","",OnRoadRetrofit!AF299)</f>
        <v/>
      </c>
      <c r="F299" s="147" t="str">
        <f t="shared" ca="1" si="13"/>
        <v/>
      </c>
      <c r="G299" s="148" t="str">
        <f ca="1">IF(D299="","",OnRoadRetrofit!AG299)</f>
        <v/>
      </c>
      <c r="H299" s="25" t="str">
        <f t="shared" ca="1" si="14"/>
        <v/>
      </c>
      <c r="I299" s="137" t="str">
        <f ca="1">IF(D299="","",OnRoadRetrofit!AH299)</f>
        <v/>
      </c>
      <c r="J299" s="137" t="str">
        <f ca="1">IF(D299="","",OnRoadRetrofit!AI299)</f>
        <v/>
      </c>
    </row>
    <row r="300" spans="1:10">
      <c r="A300" s="150" t="str">
        <f ca="1">IF(D300="","",OnRoadRetrofit!AC300)</f>
        <v/>
      </c>
      <c r="B300" s="25" t="str">
        <f ca="1">IF(D300="","",OnRoadRetrofit!AD300)</f>
        <v/>
      </c>
      <c r="C300" s="146" t="str">
        <f t="shared" ca="1" si="12"/>
        <v/>
      </c>
      <c r="D300" s="25" t="str">
        <f ca="1">IF(OnRoadRetrofit!AE300="","",OnRoadRetrofit!AE300)</f>
        <v/>
      </c>
      <c r="E300" s="25" t="str">
        <f ca="1">IF(D300="","",OnRoadRetrofit!AF300)</f>
        <v/>
      </c>
      <c r="F300" s="147" t="str">
        <f t="shared" ca="1" si="13"/>
        <v/>
      </c>
      <c r="G300" s="148" t="str">
        <f ca="1">IF(D300="","",OnRoadRetrofit!AG300)</f>
        <v/>
      </c>
      <c r="H300" s="25" t="str">
        <f t="shared" ca="1" si="14"/>
        <v/>
      </c>
      <c r="I300" s="137" t="str">
        <f ca="1">IF(D300="","",OnRoadRetrofit!AH300)</f>
        <v/>
      </c>
      <c r="J300" s="137" t="str">
        <f ca="1">IF(D300="","",OnRoadRetrofit!AI300)</f>
        <v/>
      </c>
    </row>
    <row r="301" spans="1:10">
      <c r="A301" s="151" t="str">
        <f ca="1">IF(D301="","",OnRoadRetrofit!AC301)</f>
        <v/>
      </c>
      <c r="B301" s="25" t="str">
        <f ca="1">IF(D301="","",OnRoadRetrofit!AD301)</f>
        <v/>
      </c>
      <c r="C301" s="146" t="str">
        <f t="shared" ref="C301:C364" ca="1" si="15">IF(D301="","","Diesel")</f>
        <v/>
      </c>
      <c r="D301" s="25" t="str">
        <f ca="1">IF(OnRoadRetrofit!AE301="","",OnRoadRetrofit!AE301)</f>
        <v/>
      </c>
      <c r="E301" s="25" t="str">
        <f ca="1">IF(D301="","",OnRoadRetrofit!AF301)</f>
        <v/>
      </c>
      <c r="F301" s="147" t="str">
        <f t="shared" ref="F301:F364" ca="1" si="16">IF(D301="","",E301)</f>
        <v/>
      </c>
      <c r="G301" s="148" t="str">
        <f ca="1">IF(D301="","",OnRoadRetrofit!AG301)</f>
        <v/>
      </c>
      <c r="H301" s="25" t="str">
        <f t="shared" ref="H301:H364" ca="1" si="17">IF(D301="","",G301)</f>
        <v/>
      </c>
      <c r="I301" s="137" t="str">
        <f ca="1">IF(D301="","",OnRoadRetrofit!AH301)</f>
        <v/>
      </c>
      <c r="J301" s="137" t="str">
        <f ca="1">IF(D301="","",OnRoadRetrofit!AI301)</f>
        <v/>
      </c>
    </row>
    <row r="302" spans="1:10">
      <c r="A302" s="151" t="str">
        <f ca="1">IF(D302="","",OnRoadRetrofit!AC302)</f>
        <v/>
      </c>
      <c r="B302" s="25" t="str">
        <f ca="1">IF(D302="","",OnRoadRetrofit!AD302)</f>
        <v/>
      </c>
      <c r="C302" s="146" t="str">
        <f t="shared" ca="1" si="15"/>
        <v/>
      </c>
      <c r="D302" s="25" t="str">
        <f ca="1">IF(OnRoadRetrofit!AE302="","",OnRoadRetrofit!AE302)</f>
        <v/>
      </c>
      <c r="E302" s="25" t="str">
        <f ca="1">IF(D302="","",OnRoadRetrofit!AF302)</f>
        <v/>
      </c>
      <c r="F302" s="147" t="str">
        <f t="shared" ca="1" si="16"/>
        <v/>
      </c>
      <c r="G302" s="148" t="str">
        <f ca="1">IF(D302="","",OnRoadRetrofit!AG302)</f>
        <v/>
      </c>
      <c r="H302" s="25" t="str">
        <f t="shared" ca="1" si="17"/>
        <v/>
      </c>
      <c r="I302" s="137" t="str">
        <f ca="1">IF(D302="","",OnRoadRetrofit!AH302)</f>
        <v/>
      </c>
      <c r="J302" s="137" t="str">
        <f ca="1">IF(D302="","",OnRoadRetrofit!AI302)</f>
        <v/>
      </c>
    </row>
    <row r="303" spans="1:10">
      <c r="A303" s="151" t="str">
        <f ca="1">IF(D303="","",OnRoadRetrofit!AC303)</f>
        <v/>
      </c>
      <c r="B303" s="25" t="str">
        <f ca="1">IF(D303="","",OnRoadRetrofit!AD303)</f>
        <v/>
      </c>
      <c r="C303" s="146" t="str">
        <f t="shared" ca="1" si="15"/>
        <v/>
      </c>
      <c r="D303" s="25" t="str">
        <f ca="1">IF(OnRoadRetrofit!AE303="","",OnRoadRetrofit!AE303)</f>
        <v/>
      </c>
      <c r="E303" s="25" t="str">
        <f ca="1">IF(D303="","",OnRoadRetrofit!AF303)</f>
        <v/>
      </c>
      <c r="F303" s="147" t="str">
        <f t="shared" ca="1" si="16"/>
        <v/>
      </c>
      <c r="G303" s="148" t="str">
        <f ca="1">IF(D303="","",OnRoadRetrofit!AG303)</f>
        <v/>
      </c>
      <c r="H303" s="25" t="str">
        <f t="shared" ca="1" si="17"/>
        <v/>
      </c>
      <c r="I303" s="137" t="str">
        <f ca="1">IF(D303="","",OnRoadRetrofit!AH303)</f>
        <v/>
      </c>
      <c r="J303" s="137" t="str">
        <f ca="1">IF(D303="","",OnRoadRetrofit!AI303)</f>
        <v/>
      </c>
    </row>
    <row r="304" spans="1:10">
      <c r="A304" s="151" t="str">
        <f ca="1">IF(D304="","",OnRoadRetrofit!AC304)</f>
        <v/>
      </c>
      <c r="B304" s="25" t="str">
        <f ca="1">IF(D304="","",OnRoadRetrofit!AD304)</f>
        <v/>
      </c>
      <c r="C304" s="146" t="str">
        <f t="shared" ca="1" si="15"/>
        <v/>
      </c>
      <c r="D304" s="25" t="str">
        <f ca="1">IF(OnRoadRetrofit!AE304="","",OnRoadRetrofit!AE304)</f>
        <v/>
      </c>
      <c r="E304" s="25" t="str">
        <f ca="1">IF(D304="","",OnRoadRetrofit!AF304)</f>
        <v/>
      </c>
      <c r="F304" s="147" t="str">
        <f t="shared" ca="1" si="16"/>
        <v/>
      </c>
      <c r="G304" s="148" t="str">
        <f ca="1">IF(D304="","",OnRoadRetrofit!AG304)</f>
        <v/>
      </c>
      <c r="H304" s="25" t="str">
        <f t="shared" ca="1" si="17"/>
        <v/>
      </c>
      <c r="I304" s="137" t="str">
        <f ca="1">IF(D304="","",OnRoadRetrofit!AH304)</f>
        <v/>
      </c>
      <c r="J304" s="137" t="str">
        <f ca="1">IF(D304="","",OnRoadRetrofit!AI304)</f>
        <v/>
      </c>
    </row>
    <row r="305" spans="1:10">
      <c r="A305" s="151" t="str">
        <f ca="1">IF(D305="","",OnRoadRetrofit!AC305)</f>
        <v/>
      </c>
      <c r="B305" s="25" t="str">
        <f ca="1">IF(D305="","",OnRoadRetrofit!AD305)</f>
        <v/>
      </c>
      <c r="C305" s="146" t="str">
        <f t="shared" ca="1" si="15"/>
        <v/>
      </c>
      <c r="D305" s="25" t="str">
        <f ca="1">IF(OnRoadRetrofit!AE305="","",OnRoadRetrofit!AE305)</f>
        <v/>
      </c>
      <c r="E305" s="25" t="str">
        <f ca="1">IF(D305="","",OnRoadRetrofit!AF305)</f>
        <v/>
      </c>
      <c r="F305" s="147" t="str">
        <f t="shared" ca="1" si="16"/>
        <v/>
      </c>
      <c r="G305" s="148" t="str">
        <f ca="1">IF(D305="","",OnRoadRetrofit!AG305)</f>
        <v/>
      </c>
      <c r="H305" s="25" t="str">
        <f t="shared" ca="1" si="17"/>
        <v/>
      </c>
      <c r="I305" s="137" t="str">
        <f ca="1">IF(D305="","",OnRoadRetrofit!AH305)</f>
        <v/>
      </c>
      <c r="J305" s="137" t="str">
        <f ca="1">IF(D305="","",OnRoadRetrofit!AI305)</f>
        <v/>
      </c>
    </row>
    <row r="306" spans="1:10">
      <c r="A306" s="151" t="str">
        <f ca="1">IF(D306="","",OnRoadRetrofit!AC306)</f>
        <v/>
      </c>
      <c r="B306" s="25" t="str">
        <f ca="1">IF(D306="","",OnRoadRetrofit!AD306)</f>
        <v/>
      </c>
      <c r="C306" s="146" t="str">
        <f t="shared" ca="1" si="15"/>
        <v/>
      </c>
      <c r="D306" s="25" t="str">
        <f ca="1">IF(OnRoadRetrofit!AE306="","",OnRoadRetrofit!AE306)</f>
        <v/>
      </c>
      <c r="E306" s="25" t="str">
        <f ca="1">IF(D306="","",OnRoadRetrofit!AF306)</f>
        <v/>
      </c>
      <c r="F306" s="147" t="str">
        <f t="shared" ca="1" si="16"/>
        <v/>
      </c>
      <c r="G306" s="148" t="str">
        <f ca="1">IF(D306="","",OnRoadRetrofit!AG306)</f>
        <v/>
      </c>
      <c r="H306" s="25" t="str">
        <f t="shared" ca="1" si="17"/>
        <v/>
      </c>
      <c r="I306" s="137" t="str">
        <f ca="1">IF(D306="","",OnRoadRetrofit!AH306)</f>
        <v/>
      </c>
      <c r="J306" s="137" t="str">
        <f ca="1">IF(D306="","",OnRoadRetrofit!AI306)</f>
        <v/>
      </c>
    </row>
    <row r="307" spans="1:10">
      <c r="A307" s="151" t="str">
        <f ca="1">IF(D307="","",OnRoadRetrofit!AC307)</f>
        <v/>
      </c>
      <c r="B307" s="25" t="str">
        <f ca="1">IF(D307="","",OnRoadRetrofit!AD307)</f>
        <v/>
      </c>
      <c r="C307" s="146" t="str">
        <f t="shared" ca="1" si="15"/>
        <v/>
      </c>
      <c r="D307" s="25" t="str">
        <f ca="1">IF(OnRoadRetrofit!AE307="","",OnRoadRetrofit!AE307)</f>
        <v/>
      </c>
      <c r="E307" s="25" t="str">
        <f ca="1">IF(D307="","",OnRoadRetrofit!AF307)</f>
        <v/>
      </c>
      <c r="F307" s="147" t="str">
        <f t="shared" ca="1" si="16"/>
        <v/>
      </c>
      <c r="G307" s="148" t="str">
        <f ca="1">IF(D307="","",OnRoadRetrofit!AG307)</f>
        <v/>
      </c>
      <c r="H307" s="25" t="str">
        <f t="shared" ca="1" si="17"/>
        <v/>
      </c>
      <c r="I307" s="137" t="str">
        <f ca="1">IF(D307="","",OnRoadRetrofit!AH307)</f>
        <v/>
      </c>
      <c r="J307" s="137" t="str">
        <f ca="1">IF(D307="","",OnRoadRetrofit!AI307)</f>
        <v/>
      </c>
    </row>
    <row r="308" spans="1:10">
      <c r="A308" s="151" t="str">
        <f ca="1">IF(D308="","",OnRoadRetrofit!AC308)</f>
        <v/>
      </c>
      <c r="B308" s="25" t="str">
        <f ca="1">IF(D308="","",OnRoadRetrofit!AD308)</f>
        <v/>
      </c>
      <c r="C308" s="146" t="str">
        <f t="shared" ca="1" si="15"/>
        <v/>
      </c>
      <c r="D308" s="25" t="str">
        <f ca="1">IF(OnRoadRetrofit!AE308="","",OnRoadRetrofit!AE308)</f>
        <v/>
      </c>
      <c r="E308" s="25" t="str">
        <f ca="1">IF(D308="","",OnRoadRetrofit!AF308)</f>
        <v/>
      </c>
      <c r="F308" s="147" t="str">
        <f t="shared" ca="1" si="16"/>
        <v/>
      </c>
      <c r="G308" s="148" t="str">
        <f ca="1">IF(D308="","",OnRoadRetrofit!AG308)</f>
        <v/>
      </c>
      <c r="H308" s="25" t="str">
        <f t="shared" ca="1" si="17"/>
        <v/>
      </c>
      <c r="I308" s="137" t="str">
        <f ca="1">IF(D308="","",OnRoadRetrofit!AH308)</f>
        <v/>
      </c>
      <c r="J308" s="137" t="str">
        <f ca="1">IF(D308="","",OnRoadRetrofit!AI308)</f>
        <v/>
      </c>
    </row>
    <row r="309" spans="1:10">
      <c r="A309" s="151" t="str">
        <f ca="1">IF(D309="","",OnRoadRetrofit!AC309)</f>
        <v/>
      </c>
      <c r="B309" s="25" t="str">
        <f ca="1">IF(D309="","",OnRoadRetrofit!AD309)</f>
        <v/>
      </c>
      <c r="C309" s="146" t="str">
        <f t="shared" ca="1" si="15"/>
        <v/>
      </c>
      <c r="D309" s="25" t="str">
        <f ca="1">IF(OnRoadRetrofit!AE309="","",OnRoadRetrofit!AE309)</f>
        <v/>
      </c>
      <c r="E309" s="25" t="str">
        <f ca="1">IF(D309="","",OnRoadRetrofit!AF309)</f>
        <v/>
      </c>
      <c r="F309" s="147" t="str">
        <f t="shared" ca="1" si="16"/>
        <v/>
      </c>
      <c r="G309" s="148" t="str">
        <f ca="1">IF(D309="","",OnRoadRetrofit!AG309)</f>
        <v/>
      </c>
      <c r="H309" s="25" t="str">
        <f t="shared" ca="1" si="17"/>
        <v/>
      </c>
      <c r="I309" s="137" t="str">
        <f ca="1">IF(D309="","",OnRoadRetrofit!AH309)</f>
        <v/>
      </c>
      <c r="J309" s="137" t="str">
        <f ca="1">IF(D309="","",OnRoadRetrofit!AI309)</f>
        <v/>
      </c>
    </row>
    <row r="310" spans="1:10">
      <c r="A310" s="151" t="str">
        <f ca="1">IF(D310="","",OnRoadRetrofit!AC310)</f>
        <v/>
      </c>
      <c r="B310" s="25" t="str">
        <f ca="1">IF(D310="","",OnRoadRetrofit!AD310)</f>
        <v/>
      </c>
      <c r="C310" s="146" t="str">
        <f t="shared" ca="1" si="15"/>
        <v/>
      </c>
      <c r="D310" s="25" t="str">
        <f ca="1">IF(OnRoadRetrofit!AE310="","",OnRoadRetrofit!AE310)</f>
        <v/>
      </c>
      <c r="E310" s="25" t="str">
        <f ca="1">IF(D310="","",OnRoadRetrofit!AF310)</f>
        <v/>
      </c>
      <c r="F310" s="147" t="str">
        <f t="shared" ca="1" si="16"/>
        <v/>
      </c>
      <c r="G310" s="148" t="str">
        <f ca="1">IF(D310="","",OnRoadRetrofit!AG310)</f>
        <v/>
      </c>
      <c r="H310" s="25" t="str">
        <f t="shared" ca="1" si="17"/>
        <v/>
      </c>
      <c r="I310" s="137" t="str">
        <f ca="1">IF(D310="","",OnRoadRetrofit!AH310)</f>
        <v/>
      </c>
      <c r="J310" s="137" t="str">
        <f ca="1">IF(D310="","",OnRoadRetrofit!AI310)</f>
        <v/>
      </c>
    </row>
    <row r="311" spans="1:10">
      <c r="A311" s="151" t="str">
        <f ca="1">IF(D311="","",OnRoadRetrofit!AC311)</f>
        <v/>
      </c>
      <c r="B311" s="25" t="str">
        <f ca="1">IF(D311="","",OnRoadRetrofit!AD311)</f>
        <v/>
      </c>
      <c r="C311" s="146" t="str">
        <f t="shared" ca="1" si="15"/>
        <v/>
      </c>
      <c r="D311" s="25" t="str">
        <f ca="1">IF(OnRoadRetrofit!AE311="","",OnRoadRetrofit!AE311)</f>
        <v/>
      </c>
      <c r="E311" s="25" t="str">
        <f ca="1">IF(D311="","",OnRoadRetrofit!AF311)</f>
        <v/>
      </c>
      <c r="F311" s="147" t="str">
        <f t="shared" ca="1" si="16"/>
        <v/>
      </c>
      <c r="G311" s="148" t="str">
        <f ca="1">IF(D311="","",OnRoadRetrofit!AG311)</f>
        <v/>
      </c>
      <c r="H311" s="25" t="str">
        <f t="shared" ca="1" si="17"/>
        <v/>
      </c>
      <c r="I311" s="137" t="str">
        <f ca="1">IF(D311="","",OnRoadRetrofit!AH311)</f>
        <v/>
      </c>
      <c r="J311" s="137" t="str">
        <f ca="1">IF(D311="","",OnRoadRetrofit!AI311)</f>
        <v/>
      </c>
    </row>
    <row r="312" spans="1:10">
      <c r="A312" s="151" t="str">
        <f ca="1">IF(D312="","",OnRoadRetrofit!AC312)</f>
        <v/>
      </c>
      <c r="B312" s="25" t="str">
        <f ca="1">IF(D312="","",OnRoadRetrofit!AD312)</f>
        <v/>
      </c>
      <c r="C312" s="146" t="str">
        <f t="shared" ca="1" si="15"/>
        <v/>
      </c>
      <c r="D312" s="25" t="str">
        <f ca="1">IF(OnRoadRetrofit!AE312="","",OnRoadRetrofit!AE312)</f>
        <v/>
      </c>
      <c r="E312" s="25" t="str">
        <f ca="1">IF(D312="","",OnRoadRetrofit!AF312)</f>
        <v/>
      </c>
      <c r="F312" s="147" t="str">
        <f t="shared" ca="1" si="16"/>
        <v/>
      </c>
      <c r="G312" s="148" t="str">
        <f ca="1">IF(D312="","",OnRoadRetrofit!AG312)</f>
        <v/>
      </c>
      <c r="H312" s="25" t="str">
        <f t="shared" ca="1" si="17"/>
        <v/>
      </c>
      <c r="I312" s="137" t="str">
        <f ca="1">IF(D312="","",OnRoadRetrofit!AH312)</f>
        <v/>
      </c>
      <c r="J312" s="137" t="str">
        <f ca="1">IF(D312="","",OnRoadRetrofit!AI312)</f>
        <v/>
      </c>
    </row>
    <row r="313" spans="1:10">
      <c r="A313" s="151" t="str">
        <f ca="1">IF(D313="","",OnRoadRetrofit!AC313)</f>
        <v/>
      </c>
      <c r="B313" s="25" t="str">
        <f ca="1">IF(D313="","",OnRoadRetrofit!AD313)</f>
        <v/>
      </c>
      <c r="C313" s="146" t="str">
        <f t="shared" ca="1" si="15"/>
        <v/>
      </c>
      <c r="D313" s="25" t="str">
        <f ca="1">IF(OnRoadRetrofit!AE313="","",OnRoadRetrofit!AE313)</f>
        <v/>
      </c>
      <c r="E313" s="25" t="str">
        <f ca="1">IF(D313="","",OnRoadRetrofit!AF313)</f>
        <v/>
      </c>
      <c r="F313" s="147" t="str">
        <f t="shared" ca="1" si="16"/>
        <v/>
      </c>
      <c r="G313" s="148" t="str">
        <f ca="1">IF(D313="","",OnRoadRetrofit!AG313)</f>
        <v/>
      </c>
      <c r="H313" s="25" t="str">
        <f t="shared" ca="1" si="17"/>
        <v/>
      </c>
      <c r="I313" s="137" t="str">
        <f ca="1">IF(D313="","",OnRoadRetrofit!AH313)</f>
        <v/>
      </c>
      <c r="J313" s="137" t="str">
        <f ca="1">IF(D313="","",OnRoadRetrofit!AI313)</f>
        <v/>
      </c>
    </row>
    <row r="314" spans="1:10">
      <c r="A314" s="151" t="str">
        <f ca="1">IF(D314="","",OnRoadRetrofit!AC314)</f>
        <v/>
      </c>
      <c r="B314" s="25" t="str">
        <f ca="1">IF(D314="","",OnRoadRetrofit!AD314)</f>
        <v/>
      </c>
      <c r="C314" s="146" t="str">
        <f t="shared" ca="1" si="15"/>
        <v/>
      </c>
      <c r="D314" s="25" t="str">
        <f ca="1">IF(OnRoadRetrofit!AE314="","",OnRoadRetrofit!AE314)</f>
        <v/>
      </c>
      <c r="E314" s="25" t="str">
        <f ca="1">IF(D314="","",OnRoadRetrofit!AF314)</f>
        <v/>
      </c>
      <c r="F314" s="147" t="str">
        <f t="shared" ca="1" si="16"/>
        <v/>
      </c>
      <c r="G314" s="148" t="str">
        <f ca="1">IF(D314="","",OnRoadRetrofit!AG314)</f>
        <v/>
      </c>
      <c r="H314" s="25" t="str">
        <f t="shared" ca="1" si="17"/>
        <v/>
      </c>
      <c r="I314" s="137" t="str">
        <f ca="1">IF(D314="","",OnRoadRetrofit!AH314)</f>
        <v/>
      </c>
      <c r="J314" s="137" t="str">
        <f ca="1">IF(D314="","",OnRoadRetrofit!AI314)</f>
        <v/>
      </c>
    </row>
    <row r="315" spans="1:10">
      <c r="A315" s="151" t="str">
        <f ca="1">IF(D315="","",OnRoadRetrofit!AC315)</f>
        <v/>
      </c>
      <c r="B315" s="25" t="str">
        <f ca="1">IF(D315="","",OnRoadRetrofit!AD315)</f>
        <v/>
      </c>
      <c r="C315" s="146" t="str">
        <f t="shared" ca="1" si="15"/>
        <v/>
      </c>
      <c r="D315" s="25" t="str">
        <f ca="1">IF(OnRoadRetrofit!AE315="","",OnRoadRetrofit!AE315)</f>
        <v/>
      </c>
      <c r="E315" s="25" t="str">
        <f ca="1">IF(D315="","",OnRoadRetrofit!AF315)</f>
        <v/>
      </c>
      <c r="F315" s="147" t="str">
        <f t="shared" ca="1" si="16"/>
        <v/>
      </c>
      <c r="G315" s="148" t="str">
        <f ca="1">IF(D315="","",OnRoadRetrofit!AG315)</f>
        <v/>
      </c>
      <c r="H315" s="25" t="str">
        <f t="shared" ca="1" si="17"/>
        <v/>
      </c>
      <c r="I315" s="137" t="str">
        <f ca="1">IF(D315="","",OnRoadRetrofit!AH315)</f>
        <v/>
      </c>
      <c r="J315" s="137" t="str">
        <f ca="1">IF(D315="","",OnRoadRetrofit!AI315)</f>
        <v/>
      </c>
    </row>
    <row r="316" spans="1:10">
      <c r="A316" s="151" t="str">
        <f ca="1">IF(D316="","",OnRoadRetrofit!AC316)</f>
        <v/>
      </c>
      <c r="B316" s="25" t="str">
        <f ca="1">IF(D316="","",OnRoadRetrofit!AD316)</f>
        <v/>
      </c>
      <c r="C316" s="146" t="str">
        <f t="shared" ca="1" si="15"/>
        <v/>
      </c>
      <c r="D316" s="25" t="str">
        <f ca="1">IF(OnRoadRetrofit!AE316="","",OnRoadRetrofit!AE316)</f>
        <v/>
      </c>
      <c r="E316" s="25" t="str">
        <f ca="1">IF(D316="","",OnRoadRetrofit!AF316)</f>
        <v/>
      </c>
      <c r="F316" s="147" t="str">
        <f t="shared" ca="1" si="16"/>
        <v/>
      </c>
      <c r="G316" s="148" t="str">
        <f ca="1">IF(D316="","",OnRoadRetrofit!AG316)</f>
        <v/>
      </c>
      <c r="H316" s="25" t="str">
        <f t="shared" ca="1" si="17"/>
        <v/>
      </c>
      <c r="I316" s="137" t="str">
        <f ca="1">IF(D316="","",OnRoadRetrofit!AH316)</f>
        <v/>
      </c>
      <c r="J316" s="137" t="str">
        <f ca="1">IF(D316="","",OnRoadRetrofit!AI316)</f>
        <v/>
      </c>
    </row>
    <row r="317" spans="1:10">
      <c r="A317" s="151" t="str">
        <f ca="1">IF(D317="","",OnRoadRetrofit!AC317)</f>
        <v/>
      </c>
      <c r="B317" s="25" t="str">
        <f ca="1">IF(D317="","",OnRoadRetrofit!AD317)</f>
        <v/>
      </c>
      <c r="C317" s="146" t="str">
        <f t="shared" ca="1" si="15"/>
        <v/>
      </c>
      <c r="D317" s="25" t="str">
        <f ca="1">IF(OnRoadRetrofit!AE317="","",OnRoadRetrofit!AE317)</f>
        <v/>
      </c>
      <c r="E317" s="25" t="str">
        <f ca="1">IF(D317="","",OnRoadRetrofit!AF317)</f>
        <v/>
      </c>
      <c r="F317" s="147" t="str">
        <f t="shared" ca="1" si="16"/>
        <v/>
      </c>
      <c r="G317" s="148" t="str">
        <f ca="1">IF(D317="","",OnRoadRetrofit!AG317)</f>
        <v/>
      </c>
      <c r="H317" s="25" t="str">
        <f t="shared" ca="1" si="17"/>
        <v/>
      </c>
      <c r="I317" s="137" t="str">
        <f ca="1">IF(D317="","",OnRoadRetrofit!AH317)</f>
        <v/>
      </c>
      <c r="J317" s="137" t="str">
        <f ca="1">IF(D317="","",OnRoadRetrofit!AI317)</f>
        <v/>
      </c>
    </row>
    <row r="318" spans="1:10">
      <c r="A318" s="151" t="str">
        <f ca="1">IF(D318="","",OnRoadRetrofit!AC318)</f>
        <v/>
      </c>
      <c r="B318" s="25" t="str">
        <f ca="1">IF(D318="","",OnRoadRetrofit!AD318)</f>
        <v/>
      </c>
      <c r="C318" s="146" t="str">
        <f t="shared" ca="1" si="15"/>
        <v/>
      </c>
      <c r="D318" s="25" t="str">
        <f ca="1">IF(OnRoadRetrofit!AE318="","",OnRoadRetrofit!AE318)</f>
        <v/>
      </c>
      <c r="E318" s="25" t="str">
        <f ca="1">IF(D318="","",OnRoadRetrofit!AF318)</f>
        <v/>
      </c>
      <c r="F318" s="147" t="str">
        <f t="shared" ca="1" si="16"/>
        <v/>
      </c>
      <c r="G318" s="148" t="str">
        <f ca="1">IF(D318="","",OnRoadRetrofit!AG318)</f>
        <v/>
      </c>
      <c r="H318" s="25" t="str">
        <f t="shared" ca="1" si="17"/>
        <v/>
      </c>
      <c r="I318" s="137" t="str">
        <f ca="1">IF(D318="","",OnRoadRetrofit!AH318)</f>
        <v/>
      </c>
      <c r="J318" s="137" t="str">
        <f ca="1">IF(D318="","",OnRoadRetrofit!AI318)</f>
        <v/>
      </c>
    </row>
    <row r="319" spans="1:10">
      <c r="A319" s="151" t="str">
        <f ca="1">IF(D319="","",OnRoadRetrofit!AC319)</f>
        <v/>
      </c>
      <c r="B319" s="25" t="str">
        <f ca="1">IF(D319="","",OnRoadRetrofit!AD319)</f>
        <v/>
      </c>
      <c r="C319" s="146" t="str">
        <f t="shared" ca="1" si="15"/>
        <v/>
      </c>
      <c r="D319" s="25" t="str">
        <f ca="1">IF(OnRoadRetrofit!AE319="","",OnRoadRetrofit!AE319)</f>
        <v/>
      </c>
      <c r="E319" s="25" t="str">
        <f ca="1">IF(D319="","",OnRoadRetrofit!AF319)</f>
        <v/>
      </c>
      <c r="F319" s="147" t="str">
        <f t="shared" ca="1" si="16"/>
        <v/>
      </c>
      <c r="G319" s="148" t="str">
        <f ca="1">IF(D319="","",OnRoadRetrofit!AG319)</f>
        <v/>
      </c>
      <c r="H319" s="25" t="str">
        <f t="shared" ca="1" si="17"/>
        <v/>
      </c>
      <c r="I319" s="137" t="str">
        <f ca="1">IF(D319="","",OnRoadRetrofit!AH319)</f>
        <v/>
      </c>
      <c r="J319" s="137" t="str">
        <f ca="1">IF(D319="","",OnRoadRetrofit!AI319)</f>
        <v/>
      </c>
    </row>
    <row r="320" spans="1:10">
      <c r="A320" s="151" t="str">
        <f ca="1">IF(D320="","",OnRoadRetrofit!AC320)</f>
        <v/>
      </c>
      <c r="B320" s="25" t="str">
        <f ca="1">IF(D320="","",OnRoadRetrofit!AD320)</f>
        <v/>
      </c>
      <c r="C320" s="146" t="str">
        <f t="shared" ca="1" si="15"/>
        <v/>
      </c>
      <c r="D320" s="25" t="str">
        <f ca="1">IF(OnRoadRetrofit!AE320="","",OnRoadRetrofit!AE320)</f>
        <v/>
      </c>
      <c r="E320" s="25" t="str">
        <f ca="1">IF(D320="","",OnRoadRetrofit!AF320)</f>
        <v/>
      </c>
      <c r="F320" s="147" t="str">
        <f t="shared" ca="1" si="16"/>
        <v/>
      </c>
      <c r="G320" s="148" t="str">
        <f ca="1">IF(D320="","",OnRoadRetrofit!AG320)</f>
        <v/>
      </c>
      <c r="H320" s="25" t="str">
        <f t="shared" ca="1" si="17"/>
        <v/>
      </c>
      <c r="I320" s="137" t="str">
        <f ca="1">IF(D320="","",OnRoadRetrofit!AH320)</f>
        <v/>
      </c>
      <c r="J320" s="137" t="str">
        <f ca="1">IF(D320="","",OnRoadRetrofit!AI320)</f>
        <v/>
      </c>
    </row>
    <row r="321" spans="1:10">
      <c r="A321" s="151" t="str">
        <f ca="1">IF(D321="","",OnRoadRetrofit!AC321)</f>
        <v/>
      </c>
      <c r="B321" s="25" t="str">
        <f ca="1">IF(D321="","",OnRoadRetrofit!AD321)</f>
        <v/>
      </c>
      <c r="C321" s="146" t="str">
        <f t="shared" ca="1" si="15"/>
        <v/>
      </c>
      <c r="D321" s="25" t="str">
        <f ca="1">IF(OnRoadRetrofit!AE321="","",OnRoadRetrofit!AE321)</f>
        <v/>
      </c>
      <c r="E321" s="25" t="str">
        <f ca="1">IF(D321="","",OnRoadRetrofit!AF321)</f>
        <v/>
      </c>
      <c r="F321" s="147" t="str">
        <f t="shared" ca="1" si="16"/>
        <v/>
      </c>
      <c r="G321" s="148" t="str">
        <f ca="1">IF(D321="","",OnRoadRetrofit!AG321)</f>
        <v/>
      </c>
      <c r="H321" s="25" t="str">
        <f t="shared" ca="1" si="17"/>
        <v/>
      </c>
      <c r="I321" s="137" t="str">
        <f ca="1">IF(D321="","",OnRoadRetrofit!AH321)</f>
        <v/>
      </c>
      <c r="J321" s="137" t="str">
        <f ca="1">IF(D321="","",OnRoadRetrofit!AI321)</f>
        <v/>
      </c>
    </row>
    <row r="322" spans="1:10">
      <c r="A322" s="151" t="str">
        <f ca="1">IF(D322="","",OnRoadRetrofit!AC322)</f>
        <v/>
      </c>
      <c r="B322" s="25" t="str">
        <f ca="1">IF(D322="","",OnRoadRetrofit!AD322)</f>
        <v/>
      </c>
      <c r="C322" s="146" t="str">
        <f t="shared" ca="1" si="15"/>
        <v/>
      </c>
      <c r="D322" s="25" t="str">
        <f ca="1">IF(OnRoadRetrofit!AE322="","",OnRoadRetrofit!AE322)</f>
        <v/>
      </c>
      <c r="E322" s="25" t="str">
        <f ca="1">IF(D322="","",OnRoadRetrofit!AF322)</f>
        <v/>
      </c>
      <c r="F322" s="147" t="str">
        <f t="shared" ca="1" si="16"/>
        <v/>
      </c>
      <c r="G322" s="148" t="str">
        <f ca="1">IF(D322="","",OnRoadRetrofit!AG322)</f>
        <v/>
      </c>
      <c r="H322" s="25" t="str">
        <f t="shared" ca="1" si="17"/>
        <v/>
      </c>
      <c r="I322" s="137" t="str">
        <f ca="1">IF(D322="","",OnRoadRetrofit!AH322)</f>
        <v/>
      </c>
      <c r="J322" s="137" t="str">
        <f ca="1">IF(D322="","",OnRoadRetrofit!AI322)</f>
        <v/>
      </c>
    </row>
    <row r="323" spans="1:10">
      <c r="A323" s="151" t="str">
        <f ca="1">IF(D323="","",OnRoadRetrofit!AC323)</f>
        <v/>
      </c>
      <c r="B323" s="25" t="str">
        <f ca="1">IF(D323="","",OnRoadRetrofit!AD323)</f>
        <v/>
      </c>
      <c r="C323" s="146" t="str">
        <f t="shared" ca="1" si="15"/>
        <v/>
      </c>
      <c r="D323" s="25" t="str">
        <f ca="1">IF(OnRoadRetrofit!AE323="","",OnRoadRetrofit!AE323)</f>
        <v/>
      </c>
      <c r="E323" s="25" t="str">
        <f ca="1">IF(D323="","",OnRoadRetrofit!AF323)</f>
        <v/>
      </c>
      <c r="F323" s="147" t="str">
        <f t="shared" ca="1" si="16"/>
        <v/>
      </c>
      <c r="G323" s="148" t="str">
        <f ca="1">IF(D323="","",OnRoadRetrofit!AG323)</f>
        <v/>
      </c>
      <c r="H323" s="25" t="str">
        <f t="shared" ca="1" si="17"/>
        <v/>
      </c>
      <c r="I323" s="137" t="str">
        <f ca="1">IF(D323="","",OnRoadRetrofit!AH323)</f>
        <v/>
      </c>
      <c r="J323" s="137" t="str">
        <f ca="1">IF(D323="","",OnRoadRetrofit!AI323)</f>
        <v/>
      </c>
    </row>
    <row r="324" spans="1:10">
      <c r="A324" s="151" t="str">
        <f ca="1">IF(D324="","",OnRoadRetrofit!AC324)</f>
        <v/>
      </c>
      <c r="B324" s="25" t="str">
        <f ca="1">IF(D324="","",OnRoadRetrofit!AD324)</f>
        <v/>
      </c>
      <c r="C324" s="146" t="str">
        <f t="shared" ca="1" si="15"/>
        <v/>
      </c>
      <c r="D324" s="25" t="str">
        <f ca="1">IF(OnRoadRetrofit!AE324="","",OnRoadRetrofit!AE324)</f>
        <v/>
      </c>
      <c r="E324" s="25" t="str">
        <f ca="1">IF(D324="","",OnRoadRetrofit!AF324)</f>
        <v/>
      </c>
      <c r="F324" s="147" t="str">
        <f t="shared" ca="1" si="16"/>
        <v/>
      </c>
      <c r="G324" s="148" t="str">
        <f ca="1">IF(D324="","",OnRoadRetrofit!AG324)</f>
        <v/>
      </c>
      <c r="H324" s="25" t="str">
        <f t="shared" ca="1" si="17"/>
        <v/>
      </c>
      <c r="I324" s="137" t="str">
        <f ca="1">IF(D324="","",OnRoadRetrofit!AH324)</f>
        <v/>
      </c>
      <c r="J324" s="137" t="str">
        <f ca="1">IF(D324="","",OnRoadRetrofit!AI324)</f>
        <v/>
      </c>
    </row>
    <row r="325" spans="1:10">
      <c r="A325" s="151" t="str">
        <f ca="1">IF(D325="","",OnRoadRetrofit!AC325)</f>
        <v/>
      </c>
      <c r="B325" s="25" t="str">
        <f ca="1">IF(D325="","",OnRoadRetrofit!AD325)</f>
        <v/>
      </c>
      <c r="C325" s="146" t="str">
        <f t="shared" ca="1" si="15"/>
        <v/>
      </c>
      <c r="D325" s="25" t="str">
        <f ca="1">IF(OnRoadRetrofit!AE325="","",OnRoadRetrofit!AE325)</f>
        <v/>
      </c>
      <c r="E325" s="25" t="str">
        <f ca="1">IF(D325="","",OnRoadRetrofit!AF325)</f>
        <v/>
      </c>
      <c r="F325" s="147" t="str">
        <f t="shared" ca="1" si="16"/>
        <v/>
      </c>
      <c r="G325" s="148" t="str">
        <f ca="1">IF(D325="","",OnRoadRetrofit!AG325)</f>
        <v/>
      </c>
      <c r="H325" s="25" t="str">
        <f t="shared" ca="1" si="17"/>
        <v/>
      </c>
      <c r="I325" s="137" t="str">
        <f ca="1">IF(D325="","",OnRoadRetrofit!AH325)</f>
        <v/>
      </c>
      <c r="J325" s="137" t="str">
        <f ca="1">IF(D325="","",OnRoadRetrofit!AI325)</f>
        <v/>
      </c>
    </row>
    <row r="326" spans="1:10">
      <c r="A326" s="151" t="str">
        <f ca="1">IF(D326="","",OnRoadRetrofit!AC326)</f>
        <v/>
      </c>
      <c r="B326" s="25" t="str">
        <f ca="1">IF(D326="","",OnRoadRetrofit!AD326)</f>
        <v/>
      </c>
      <c r="C326" s="146" t="str">
        <f t="shared" ca="1" si="15"/>
        <v/>
      </c>
      <c r="D326" s="25" t="str">
        <f ca="1">IF(OnRoadRetrofit!AE326="","",OnRoadRetrofit!AE326)</f>
        <v/>
      </c>
      <c r="E326" s="25" t="str">
        <f ca="1">IF(D326="","",OnRoadRetrofit!AF326)</f>
        <v/>
      </c>
      <c r="F326" s="147" t="str">
        <f t="shared" ca="1" si="16"/>
        <v/>
      </c>
      <c r="G326" s="148" t="str">
        <f ca="1">IF(D326="","",OnRoadRetrofit!AG326)</f>
        <v/>
      </c>
      <c r="H326" s="25" t="str">
        <f t="shared" ca="1" si="17"/>
        <v/>
      </c>
      <c r="I326" s="137" t="str">
        <f ca="1">IF(D326="","",OnRoadRetrofit!AH326)</f>
        <v/>
      </c>
      <c r="J326" s="137" t="str">
        <f ca="1">IF(D326="","",OnRoadRetrofit!AI326)</f>
        <v/>
      </c>
    </row>
    <row r="327" spans="1:10">
      <c r="A327" s="151" t="str">
        <f ca="1">IF(D327="","",OnRoadRetrofit!AC327)</f>
        <v/>
      </c>
      <c r="B327" s="25" t="str">
        <f ca="1">IF(D327="","",OnRoadRetrofit!AD327)</f>
        <v/>
      </c>
      <c r="C327" s="146" t="str">
        <f t="shared" ca="1" si="15"/>
        <v/>
      </c>
      <c r="D327" s="25" t="str">
        <f ca="1">IF(OnRoadRetrofit!AE327="","",OnRoadRetrofit!AE327)</f>
        <v/>
      </c>
      <c r="E327" s="25" t="str">
        <f ca="1">IF(D327="","",OnRoadRetrofit!AF327)</f>
        <v/>
      </c>
      <c r="F327" s="147" t="str">
        <f t="shared" ca="1" si="16"/>
        <v/>
      </c>
      <c r="G327" s="148" t="str">
        <f ca="1">IF(D327="","",OnRoadRetrofit!AG327)</f>
        <v/>
      </c>
      <c r="H327" s="25" t="str">
        <f t="shared" ca="1" si="17"/>
        <v/>
      </c>
      <c r="I327" s="137" t="str">
        <f ca="1">IF(D327="","",OnRoadRetrofit!AH327)</f>
        <v/>
      </c>
      <c r="J327" s="137" t="str">
        <f ca="1">IF(D327="","",OnRoadRetrofit!AI327)</f>
        <v/>
      </c>
    </row>
    <row r="328" spans="1:10">
      <c r="A328" s="151" t="str">
        <f ca="1">IF(D328="","",OnRoadRetrofit!AC328)</f>
        <v/>
      </c>
      <c r="B328" s="25" t="str">
        <f ca="1">IF(D328="","",OnRoadRetrofit!AD328)</f>
        <v/>
      </c>
      <c r="C328" s="146" t="str">
        <f t="shared" ca="1" si="15"/>
        <v/>
      </c>
      <c r="D328" s="25" t="str">
        <f ca="1">IF(OnRoadRetrofit!AE328="","",OnRoadRetrofit!AE328)</f>
        <v/>
      </c>
      <c r="E328" s="25" t="str">
        <f ca="1">IF(D328="","",OnRoadRetrofit!AF328)</f>
        <v/>
      </c>
      <c r="F328" s="147" t="str">
        <f t="shared" ca="1" si="16"/>
        <v/>
      </c>
      <c r="G328" s="148" t="str">
        <f ca="1">IF(D328="","",OnRoadRetrofit!AG328)</f>
        <v/>
      </c>
      <c r="H328" s="25" t="str">
        <f t="shared" ca="1" si="17"/>
        <v/>
      </c>
      <c r="I328" s="137" t="str">
        <f ca="1">IF(D328="","",OnRoadRetrofit!AH328)</f>
        <v/>
      </c>
      <c r="J328" s="137" t="str">
        <f ca="1">IF(D328="","",OnRoadRetrofit!AI328)</f>
        <v/>
      </c>
    </row>
    <row r="329" spans="1:10">
      <c r="A329" s="151" t="str">
        <f ca="1">IF(D329="","",OnRoadRetrofit!AC329)</f>
        <v/>
      </c>
      <c r="B329" s="25" t="str">
        <f ca="1">IF(D329="","",OnRoadRetrofit!AD329)</f>
        <v/>
      </c>
      <c r="C329" s="146" t="str">
        <f t="shared" ca="1" si="15"/>
        <v/>
      </c>
      <c r="D329" s="25" t="str">
        <f ca="1">IF(OnRoadRetrofit!AE329="","",OnRoadRetrofit!AE329)</f>
        <v/>
      </c>
      <c r="E329" s="25" t="str">
        <f ca="1">IF(D329="","",OnRoadRetrofit!AF329)</f>
        <v/>
      </c>
      <c r="F329" s="147" t="str">
        <f t="shared" ca="1" si="16"/>
        <v/>
      </c>
      <c r="G329" s="148" t="str">
        <f ca="1">IF(D329="","",OnRoadRetrofit!AG329)</f>
        <v/>
      </c>
      <c r="H329" s="25" t="str">
        <f t="shared" ca="1" si="17"/>
        <v/>
      </c>
      <c r="I329" s="137" t="str">
        <f ca="1">IF(D329="","",OnRoadRetrofit!AH329)</f>
        <v/>
      </c>
      <c r="J329" s="137" t="str">
        <f ca="1">IF(D329="","",OnRoadRetrofit!AI329)</f>
        <v/>
      </c>
    </row>
    <row r="330" spans="1:10">
      <c r="A330" s="151" t="str">
        <f ca="1">IF(D330="","",OnRoadRetrofit!AC330)</f>
        <v/>
      </c>
      <c r="B330" s="25" t="str">
        <f ca="1">IF(D330="","",OnRoadRetrofit!AD330)</f>
        <v/>
      </c>
      <c r="C330" s="146" t="str">
        <f t="shared" ca="1" si="15"/>
        <v/>
      </c>
      <c r="D330" s="25" t="str">
        <f ca="1">IF(OnRoadRetrofit!AE330="","",OnRoadRetrofit!AE330)</f>
        <v/>
      </c>
      <c r="E330" s="25" t="str">
        <f ca="1">IF(D330="","",OnRoadRetrofit!AF330)</f>
        <v/>
      </c>
      <c r="F330" s="147" t="str">
        <f t="shared" ca="1" si="16"/>
        <v/>
      </c>
      <c r="G330" s="148" t="str">
        <f ca="1">IF(D330="","",OnRoadRetrofit!AG330)</f>
        <v/>
      </c>
      <c r="H330" s="25" t="str">
        <f t="shared" ca="1" si="17"/>
        <v/>
      </c>
      <c r="I330" s="137" t="str">
        <f ca="1">IF(D330="","",OnRoadRetrofit!AH330)</f>
        <v/>
      </c>
      <c r="J330" s="137" t="str">
        <f ca="1">IF(D330="","",OnRoadRetrofit!AI330)</f>
        <v/>
      </c>
    </row>
    <row r="331" spans="1:10">
      <c r="A331" s="151" t="str">
        <f ca="1">IF(D331="","",OnRoadRetrofit!AC331)</f>
        <v/>
      </c>
      <c r="B331" s="25" t="str">
        <f ca="1">IF(D331="","",OnRoadRetrofit!AD331)</f>
        <v/>
      </c>
      <c r="C331" s="146" t="str">
        <f t="shared" ca="1" si="15"/>
        <v/>
      </c>
      <c r="D331" s="25" t="str">
        <f ca="1">IF(OnRoadRetrofit!AE331="","",OnRoadRetrofit!AE331)</f>
        <v/>
      </c>
      <c r="E331" s="25" t="str">
        <f ca="1">IF(D331="","",OnRoadRetrofit!AF331)</f>
        <v/>
      </c>
      <c r="F331" s="147" t="str">
        <f t="shared" ca="1" si="16"/>
        <v/>
      </c>
      <c r="G331" s="148" t="str">
        <f ca="1">IF(D331="","",OnRoadRetrofit!AG331)</f>
        <v/>
      </c>
      <c r="H331" s="25" t="str">
        <f t="shared" ca="1" si="17"/>
        <v/>
      </c>
      <c r="I331" s="137" t="str">
        <f ca="1">IF(D331="","",OnRoadRetrofit!AH331)</f>
        <v/>
      </c>
      <c r="J331" s="137" t="str">
        <f ca="1">IF(D331="","",OnRoadRetrofit!AI331)</f>
        <v/>
      </c>
    </row>
    <row r="332" spans="1:10">
      <c r="A332" s="151" t="str">
        <f ca="1">IF(D332="","",OnRoadRetrofit!AC332)</f>
        <v/>
      </c>
      <c r="B332" s="25" t="str">
        <f ca="1">IF(D332="","",OnRoadRetrofit!AD332)</f>
        <v/>
      </c>
      <c r="C332" s="146" t="str">
        <f t="shared" ca="1" si="15"/>
        <v/>
      </c>
      <c r="D332" s="25" t="str">
        <f ca="1">IF(OnRoadRetrofit!AE332="","",OnRoadRetrofit!AE332)</f>
        <v/>
      </c>
      <c r="E332" s="25" t="str">
        <f ca="1">IF(D332="","",OnRoadRetrofit!AF332)</f>
        <v/>
      </c>
      <c r="F332" s="147" t="str">
        <f t="shared" ca="1" si="16"/>
        <v/>
      </c>
      <c r="G332" s="148" t="str">
        <f ca="1">IF(D332="","",OnRoadRetrofit!AG332)</f>
        <v/>
      </c>
      <c r="H332" s="25" t="str">
        <f t="shared" ca="1" si="17"/>
        <v/>
      </c>
      <c r="I332" s="137" t="str">
        <f ca="1">IF(D332="","",OnRoadRetrofit!AH332)</f>
        <v/>
      </c>
      <c r="J332" s="137" t="str">
        <f ca="1">IF(D332="","",OnRoadRetrofit!AI332)</f>
        <v/>
      </c>
    </row>
    <row r="333" spans="1:10">
      <c r="A333" s="151" t="str">
        <f ca="1">IF(D333="","",OnRoadRetrofit!AC333)</f>
        <v/>
      </c>
      <c r="B333" s="25" t="str">
        <f ca="1">IF(D333="","",OnRoadRetrofit!AD333)</f>
        <v/>
      </c>
      <c r="C333" s="146" t="str">
        <f t="shared" ca="1" si="15"/>
        <v/>
      </c>
      <c r="D333" s="25" t="str">
        <f ca="1">IF(OnRoadRetrofit!AE333="","",OnRoadRetrofit!AE333)</f>
        <v/>
      </c>
      <c r="E333" s="25" t="str">
        <f ca="1">IF(D333="","",OnRoadRetrofit!AF333)</f>
        <v/>
      </c>
      <c r="F333" s="147" t="str">
        <f t="shared" ca="1" si="16"/>
        <v/>
      </c>
      <c r="G333" s="148" t="str">
        <f ca="1">IF(D333="","",OnRoadRetrofit!AG333)</f>
        <v/>
      </c>
      <c r="H333" s="25" t="str">
        <f t="shared" ca="1" si="17"/>
        <v/>
      </c>
      <c r="I333" s="137" t="str">
        <f ca="1">IF(D333="","",OnRoadRetrofit!AH333)</f>
        <v/>
      </c>
      <c r="J333" s="137" t="str">
        <f ca="1">IF(D333="","",OnRoadRetrofit!AI333)</f>
        <v/>
      </c>
    </row>
    <row r="334" spans="1:10">
      <c r="A334" s="151" t="str">
        <f ca="1">IF(D334="","",OnRoadRetrofit!AC334)</f>
        <v/>
      </c>
      <c r="B334" s="25" t="str">
        <f ca="1">IF(D334="","",OnRoadRetrofit!AD334)</f>
        <v/>
      </c>
      <c r="C334" s="146" t="str">
        <f t="shared" ca="1" si="15"/>
        <v/>
      </c>
      <c r="D334" s="25" t="str">
        <f ca="1">IF(OnRoadRetrofit!AE334="","",OnRoadRetrofit!AE334)</f>
        <v/>
      </c>
      <c r="E334" s="25" t="str">
        <f ca="1">IF(D334="","",OnRoadRetrofit!AF334)</f>
        <v/>
      </c>
      <c r="F334" s="147" t="str">
        <f t="shared" ca="1" si="16"/>
        <v/>
      </c>
      <c r="G334" s="148" t="str">
        <f ca="1">IF(D334="","",OnRoadRetrofit!AG334)</f>
        <v/>
      </c>
      <c r="H334" s="25" t="str">
        <f t="shared" ca="1" si="17"/>
        <v/>
      </c>
      <c r="I334" s="137" t="str">
        <f ca="1">IF(D334="","",OnRoadRetrofit!AH334)</f>
        <v/>
      </c>
      <c r="J334" s="137" t="str">
        <f ca="1">IF(D334="","",OnRoadRetrofit!AI334)</f>
        <v/>
      </c>
    </row>
    <row r="335" spans="1:10">
      <c r="A335" s="151" t="str">
        <f ca="1">IF(D335="","",OnRoadRetrofit!AC335)</f>
        <v/>
      </c>
      <c r="B335" s="25" t="str">
        <f ca="1">IF(D335="","",OnRoadRetrofit!AD335)</f>
        <v/>
      </c>
      <c r="C335" s="146" t="str">
        <f t="shared" ca="1" si="15"/>
        <v/>
      </c>
      <c r="D335" s="25" t="str">
        <f ca="1">IF(OnRoadRetrofit!AE335="","",OnRoadRetrofit!AE335)</f>
        <v/>
      </c>
      <c r="E335" s="25" t="str">
        <f ca="1">IF(D335="","",OnRoadRetrofit!AF335)</f>
        <v/>
      </c>
      <c r="F335" s="147" t="str">
        <f t="shared" ca="1" si="16"/>
        <v/>
      </c>
      <c r="G335" s="148" t="str">
        <f ca="1">IF(D335="","",OnRoadRetrofit!AG335)</f>
        <v/>
      </c>
      <c r="H335" s="25" t="str">
        <f t="shared" ca="1" si="17"/>
        <v/>
      </c>
      <c r="I335" s="137" t="str">
        <f ca="1">IF(D335="","",OnRoadRetrofit!AH335)</f>
        <v/>
      </c>
      <c r="J335" s="137" t="str">
        <f ca="1">IF(D335="","",OnRoadRetrofit!AI335)</f>
        <v/>
      </c>
    </row>
    <row r="336" spans="1:10">
      <c r="A336" s="151" t="str">
        <f ca="1">IF(D336="","",OnRoadRetrofit!AC336)</f>
        <v/>
      </c>
      <c r="B336" s="25" t="str">
        <f ca="1">IF(D336="","",OnRoadRetrofit!AD336)</f>
        <v/>
      </c>
      <c r="C336" s="146" t="str">
        <f t="shared" ca="1" si="15"/>
        <v/>
      </c>
      <c r="D336" s="25" t="str">
        <f ca="1">IF(OnRoadRetrofit!AE336="","",OnRoadRetrofit!AE336)</f>
        <v/>
      </c>
      <c r="E336" s="25" t="str">
        <f ca="1">IF(D336="","",OnRoadRetrofit!AF336)</f>
        <v/>
      </c>
      <c r="F336" s="147" t="str">
        <f t="shared" ca="1" si="16"/>
        <v/>
      </c>
      <c r="G336" s="148" t="str">
        <f ca="1">IF(D336="","",OnRoadRetrofit!AG336)</f>
        <v/>
      </c>
      <c r="H336" s="25" t="str">
        <f t="shared" ca="1" si="17"/>
        <v/>
      </c>
      <c r="I336" s="137" t="str">
        <f ca="1">IF(D336="","",OnRoadRetrofit!AH336)</f>
        <v/>
      </c>
      <c r="J336" s="137" t="str">
        <f ca="1">IF(D336="","",OnRoadRetrofit!AI336)</f>
        <v/>
      </c>
    </row>
    <row r="337" spans="1:10">
      <c r="A337" s="151" t="str">
        <f ca="1">IF(D337="","",OnRoadRetrofit!AC337)</f>
        <v/>
      </c>
      <c r="B337" s="25" t="str">
        <f ca="1">IF(D337="","",OnRoadRetrofit!AD337)</f>
        <v/>
      </c>
      <c r="C337" s="146" t="str">
        <f t="shared" ca="1" si="15"/>
        <v/>
      </c>
      <c r="D337" s="25" t="str">
        <f ca="1">IF(OnRoadRetrofit!AE337="","",OnRoadRetrofit!AE337)</f>
        <v/>
      </c>
      <c r="E337" s="25" t="str">
        <f ca="1">IF(D337="","",OnRoadRetrofit!AF337)</f>
        <v/>
      </c>
      <c r="F337" s="147" t="str">
        <f t="shared" ca="1" si="16"/>
        <v/>
      </c>
      <c r="G337" s="148" t="str">
        <f ca="1">IF(D337="","",OnRoadRetrofit!AG337)</f>
        <v/>
      </c>
      <c r="H337" s="25" t="str">
        <f t="shared" ca="1" si="17"/>
        <v/>
      </c>
      <c r="I337" s="137" t="str">
        <f ca="1">IF(D337="","",OnRoadRetrofit!AH337)</f>
        <v/>
      </c>
      <c r="J337" s="137" t="str">
        <f ca="1">IF(D337="","",OnRoadRetrofit!AI337)</f>
        <v/>
      </c>
    </row>
    <row r="338" spans="1:10">
      <c r="A338" s="151" t="str">
        <f ca="1">IF(D338="","",OnRoadRetrofit!AC338)</f>
        <v/>
      </c>
      <c r="B338" s="25" t="str">
        <f ca="1">IF(D338="","",OnRoadRetrofit!AD338)</f>
        <v/>
      </c>
      <c r="C338" s="146" t="str">
        <f t="shared" ca="1" si="15"/>
        <v/>
      </c>
      <c r="D338" s="25" t="str">
        <f ca="1">IF(OnRoadRetrofit!AE338="","",OnRoadRetrofit!AE338)</f>
        <v/>
      </c>
      <c r="E338" s="25" t="str">
        <f ca="1">IF(D338="","",OnRoadRetrofit!AF338)</f>
        <v/>
      </c>
      <c r="F338" s="147" t="str">
        <f t="shared" ca="1" si="16"/>
        <v/>
      </c>
      <c r="G338" s="148" t="str">
        <f ca="1">IF(D338="","",OnRoadRetrofit!AG338)</f>
        <v/>
      </c>
      <c r="H338" s="25" t="str">
        <f t="shared" ca="1" si="17"/>
        <v/>
      </c>
      <c r="I338" s="137" t="str">
        <f ca="1">IF(D338="","",OnRoadRetrofit!AH338)</f>
        <v/>
      </c>
      <c r="J338" s="137" t="str">
        <f ca="1">IF(D338="","",OnRoadRetrofit!AI338)</f>
        <v/>
      </c>
    </row>
    <row r="339" spans="1:10">
      <c r="A339" s="151" t="str">
        <f ca="1">IF(D339="","",OnRoadRetrofit!AC339)</f>
        <v/>
      </c>
      <c r="B339" s="25" t="str">
        <f ca="1">IF(D339="","",OnRoadRetrofit!AD339)</f>
        <v/>
      </c>
      <c r="C339" s="146" t="str">
        <f t="shared" ca="1" si="15"/>
        <v/>
      </c>
      <c r="D339" s="25" t="str">
        <f ca="1">IF(OnRoadRetrofit!AE339="","",OnRoadRetrofit!AE339)</f>
        <v/>
      </c>
      <c r="E339" s="25" t="str">
        <f ca="1">IF(D339="","",OnRoadRetrofit!AF339)</f>
        <v/>
      </c>
      <c r="F339" s="147" t="str">
        <f t="shared" ca="1" si="16"/>
        <v/>
      </c>
      <c r="G339" s="148" t="str">
        <f ca="1">IF(D339="","",OnRoadRetrofit!AG339)</f>
        <v/>
      </c>
      <c r="H339" s="25" t="str">
        <f t="shared" ca="1" si="17"/>
        <v/>
      </c>
      <c r="I339" s="137" t="str">
        <f ca="1">IF(D339="","",OnRoadRetrofit!AH339)</f>
        <v/>
      </c>
      <c r="J339" s="137" t="str">
        <f ca="1">IF(D339="","",OnRoadRetrofit!AI339)</f>
        <v/>
      </c>
    </row>
    <row r="340" spans="1:10">
      <c r="A340" s="151" t="str">
        <f ca="1">IF(D340="","",OnRoadRetrofit!AC340)</f>
        <v/>
      </c>
      <c r="B340" s="25" t="str">
        <f ca="1">IF(D340="","",OnRoadRetrofit!AD340)</f>
        <v/>
      </c>
      <c r="C340" s="146" t="str">
        <f t="shared" ca="1" si="15"/>
        <v/>
      </c>
      <c r="D340" s="25" t="str">
        <f ca="1">IF(OnRoadRetrofit!AE340="","",OnRoadRetrofit!AE340)</f>
        <v/>
      </c>
      <c r="E340" s="25" t="str">
        <f ca="1">IF(D340="","",OnRoadRetrofit!AF340)</f>
        <v/>
      </c>
      <c r="F340" s="147" t="str">
        <f t="shared" ca="1" si="16"/>
        <v/>
      </c>
      <c r="G340" s="148" t="str">
        <f ca="1">IF(D340="","",OnRoadRetrofit!AG340)</f>
        <v/>
      </c>
      <c r="H340" s="25" t="str">
        <f t="shared" ca="1" si="17"/>
        <v/>
      </c>
      <c r="I340" s="137" t="str">
        <f ca="1">IF(D340="","",OnRoadRetrofit!AH340)</f>
        <v/>
      </c>
      <c r="J340" s="137" t="str">
        <f ca="1">IF(D340="","",OnRoadRetrofit!AI340)</f>
        <v/>
      </c>
    </row>
    <row r="341" spans="1:10">
      <c r="A341" s="151" t="str">
        <f ca="1">IF(D341="","",OnRoadRetrofit!AC341)</f>
        <v/>
      </c>
      <c r="B341" s="25" t="str">
        <f ca="1">IF(D341="","",OnRoadRetrofit!AD341)</f>
        <v/>
      </c>
      <c r="C341" s="146" t="str">
        <f t="shared" ca="1" si="15"/>
        <v/>
      </c>
      <c r="D341" s="25" t="str">
        <f ca="1">IF(OnRoadRetrofit!AE341="","",OnRoadRetrofit!AE341)</f>
        <v/>
      </c>
      <c r="E341" s="25" t="str">
        <f ca="1">IF(D341="","",OnRoadRetrofit!AF341)</f>
        <v/>
      </c>
      <c r="F341" s="147" t="str">
        <f t="shared" ca="1" si="16"/>
        <v/>
      </c>
      <c r="G341" s="148" t="str">
        <f ca="1">IF(D341="","",OnRoadRetrofit!AG341)</f>
        <v/>
      </c>
      <c r="H341" s="25" t="str">
        <f t="shared" ca="1" si="17"/>
        <v/>
      </c>
      <c r="I341" s="137" t="str">
        <f ca="1">IF(D341="","",OnRoadRetrofit!AH341)</f>
        <v/>
      </c>
      <c r="J341" s="137" t="str">
        <f ca="1">IF(D341="","",OnRoadRetrofit!AI341)</f>
        <v/>
      </c>
    </row>
    <row r="342" spans="1:10">
      <c r="A342" s="151" t="str">
        <f ca="1">IF(D342="","",OnRoadRetrofit!AC342)</f>
        <v/>
      </c>
      <c r="B342" s="25" t="str">
        <f ca="1">IF(D342="","",OnRoadRetrofit!AD342)</f>
        <v/>
      </c>
      <c r="C342" s="146" t="str">
        <f t="shared" ca="1" si="15"/>
        <v/>
      </c>
      <c r="D342" s="25" t="str">
        <f ca="1">IF(OnRoadRetrofit!AE342="","",OnRoadRetrofit!AE342)</f>
        <v/>
      </c>
      <c r="E342" s="25" t="str">
        <f ca="1">IF(D342="","",OnRoadRetrofit!AF342)</f>
        <v/>
      </c>
      <c r="F342" s="147" t="str">
        <f t="shared" ca="1" si="16"/>
        <v/>
      </c>
      <c r="G342" s="148" t="str">
        <f ca="1">IF(D342="","",OnRoadRetrofit!AG342)</f>
        <v/>
      </c>
      <c r="H342" s="25" t="str">
        <f t="shared" ca="1" si="17"/>
        <v/>
      </c>
      <c r="I342" s="137" t="str">
        <f ca="1">IF(D342="","",OnRoadRetrofit!AH342)</f>
        <v/>
      </c>
      <c r="J342" s="137" t="str">
        <f ca="1">IF(D342="","",OnRoadRetrofit!AI342)</f>
        <v/>
      </c>
    </row>
    <row r="343" spans="1:10">
      <c r="A343" s="151" t="str">
        <f ca="1">IF(D343="","",OnRoadRetrofit!AC343)</f>
        <v/>
      </c>
      <c r="B343" s="25" t="str">
        <f ca="1">IF(D343="","",OnRoadRetrofit!AD343)</f>
        <v/>
      </c>
      <c r="C343" s="146" t="str">
        <f t="shared" ca="1" si="15"/>
        <v/>
      </c>
      <c r="D343" s="25" t="str">
        <f ca="1">IF(OnRoadRetrofit!AE343="","",OnRoadRetrofit!AE343)</f>
        <v/>
      </c>
      <c r="E343" s="25" t="str">
        <f ca="1">IF(D343="","",OnRoadRetrofit!AF343)</f>
        <v/>
      </c>
      <c r="F343" s="147" t="str">
        <f t="shared" ca="1" si="16"/>
        <v/>
      </c>
      <c r="G343" s="148" t="str">
        <f ca="1">IF(D343="","",OnRoadRetrofit!AG343)</f>
        <v/>
      </c>
      <c r="H343" s="25" t="str">
        <f t="shared" ca="1" si="17"/>
        <v/>
      </c>
      <c r="I343" s="137" t="str">
        <f ca="1">IF(D343="","",OnRoadRetrofit!AH343)</f>
        <v/>
      </c>
      <c r="J343" s="137" t="str">
        <f ca="1">IF(D343="","",OnRoadRetrofit!AI343)</f>
        <v/>
      </c>
    </row>
    <row r="344" spans="1:10">
      <c r="A344" s="151" t="str">
        <f ca="1">IF(D344="","",OnRoadRetrofit!AC344)</f>
        <v/>
      </c>
      <c r="B344" s="25" t="str">
        <f ca="1">IF(D344="","",OnRoadRetrofit!AD344)</f>
        <v/>
      </c>
      <c r="C344" s="146" t="str">
        <f t="shared" ca="1" si="15"/>
        <v/>
      </c>
      <c r="D344" s="25" t="str">
        <f ca="1">IF(OnRoadRetrofit!AE344="","",OnRoadRetrofit!AE344)</f>
        <v/>
      </c>
      <c r="E344" s="25" t="str">
        <f ca="1">IF(D344="","",OnRoadRetrofit!AF344)</f>
        <v/>
      </c>
      <c r="F344" s="147" t="str">
        <f t="shared" ca="1" si="16"/>
        <v/>
      </c>
      <c r="G344" s="148" t="str">
        <f ca="1">IF(D344="","",OnRoadRetrofit!AG344)</f>
        <v/>
      </c>
      <c r="H344" s="25" t="str">
        <f t="shared" ca="1" si="17"/>
        <v/>
      </c>
      <c r="I344" s="137" t="str">
        <f ca="1">IF(D344="","",OnRoadRetrofit!AH344)</f>
        <v/>
      </c>
      <c r="J344" s="137" t="str">
        <f ca="1">IF(D344="","",OnRoadRetrofit!AI344)</f>
        <v/>
      </c>
    </row>
    <row r="345" spans="1:10">
      <c r="A345" s="151" t="str">
        <f ca="1">IF(D345="","",OnRoadRetrofit!AC345)</f>
        <v/>
      </c>
      <c r="B345" s="25" t="str">
        <f ca="1">IF(D345="","",OnRoadRetrofit!AD345)</f>
        <v/>
      </c>
      <c r="C345" s="146" t="str">
        <f t="shared" ca="1" si="15"/>
        <v/>
      </c>
      <c r="D345" s="25" t="str">
        <f ca="1">IF(OnRoadRetrofit!AE345="","",OnRoadRetrofit!AE345)</f>
        <v/>
      </c>
      <c r="E345" s="25" t="str">
        <f ca="1">IF(D345="","",OnRoadRetrofit!AF345)</f>
        <v/>
      </c>
      <c r="F345" s="147" t="str">
        <f t="shared" ca="1" si="16"/>
        <v/>
      </c>
      <c r="G345" s="148" t="str">
        <f ca="1">IF(D345="","",OnRoadRetrofit!AG345)</f>
        <v/>
      </c>
      <c r="H345" s="25" t="str">
        <f t="shared" ca="1" si="17"/>
        <v/>
      </c>
      <c r="I345" s="137" t="str">
        <f ca="1">IF(D345="","",OnRoadRetrofit!AH345)</f>
        <v/>
      </c>
      <c r="J345" s="137" t="str">
        <f ca="1">IF(D345="","",OnRoadRetrofit!AI345)</f>
        <v/>
      </c>
    </row>
    <row r="346" spans="1:10">
      <c r="A346" s="151" t="str">
        <f ca="1">IF(D346="","",OnRoadRetrofit!AC346)</f>
        <v/>
      </c>
      <c r="B346" s="25" t="str">
        <f ca="1">IF(D346="","",OnRoadRetrofit!AD346)</f>
        <v/>
      </c>
      <c r="C346" s="146" t="str">
        <f t="shared" ca="1" si="15"/>
        <v/>
      </c>
      <c r="D346" s="25" t="str">
        <f ca="1">IF(OnRoadRetrofit!AE346="","",OnRoadRetrofit!AE346)</f>
        <v/>
      </c>
      <c r="E346" s="25" t="str">
        <f ca="1">IF(D346="","",OnRoadRetrofit!AF346)</f>
        <v/>
      </c>
      <c r="F346" s="147" t="str">
        <f t="shared" ca="1" si="16"/>
        <v/>
      </c>
      <c r="G346" s="148" t="str">
        <f ca="1">IF(D346="","",OnRoadRetrofit!AG346)</f>
        <v/>
      </c>
      <c r="H346" s="25" t="str">
        <f t="shared" ca="1" si="17"/>
        <v/>
      </c>
      <c r="I346" s="137" t="str">
        <f ca="1">IF(D346="","",OnRoadRetrofit!AH346)</f>
        <v/>
      </c>
      <c r="J346" s="137" t="str">
        <f ca="1">IF(D346="","",OnRoadRetrofit!AI346)</f>
        <v/>
      </c>
    </row>
    <row r="347" spans="1:10">
      <c r="A347" s="151" t="str">
        <f ca="1">IF(D347="","",OnRoadRetrofit!AC347)</f>
        <v/>
      </c>
      <c r="B347" s="25" t="str">
        <f ca="1">IF(D347="","",OnRoadRetrofit!AD347)</f>
        <v/>
      </c>
      <c r="C347" s="146" t="str">
        <f t="shared" ca="1" si="15"/>
        <v/>
      </c>
      <c r="D347" s="25" t="str">
        <f ca="1">IF(OnRoadRetrofit!AE347="","",OnRoadRetrofit!AE347)</f>
        <v/>
      </c>
      <c r="E347" s="25" t="str">
        <f ca="1">IF(D347="","",OnRoadRetrofit!AF347)</f>
        <v/>
      </c>
      <c r="F347" s="147" t="str">
        <f t="shared" ca="1" si="16"/>
        <v/>
      </c>
      <c r="G347" s="148" t="str">
        <f ca="1">IF(D347="","",OnRoadRetrofit!AG347)</f>
        <v/>
      </c>
      <c r="H347" s="25" t="str">
        <f t="shared" ca="1" si="17"/>
        <v/>
      </c>
      <c r="I347" s="137" t="str">
        <f ca="1">IF(D347="","",OnRoadRetrofit!AH347)</f>
        <v/>
      </c>
      <c r="J347" s="137" t="str">
        <f ca="1">IF(D347="","",OnRoadRetrofit!AI347)</f>
        <v/>
      </c>
    </row>
    <row r="348" spans="1:10">
      <c r="A348" s="151" t="str">
        <f ca="1">IF(D348="","",OnRoadRetrofit!AC348)</f>
        <v/>
      </c>
      <c r="B348" s="25" t="str">
        <f ca="1">IF(D348="","",OnRoadRetrofit!AD348)</f>
        <v/>
      </c>
      <c r="C348" s="146" t="str">
        <f t="shared" ca="1" si="15"/>
        <v/>
      </c>
      <c r="D348" s="25" t="str">
        <f ca="1">IF(OnRoadRetrofit!AE348="","",OnRoadRetrofit!AE348)</f>
        <v/>
      </c>
      <c r="E348" s="25" t="str">
        <f ca="1">IF(D348="","",OnRoadRetrofit!AF348)</f>
        <v/>
      </c>
      <c r="F348" s="147" t="str">
        <f t="shared" ca="1" si="16"/>
        <v/>
      </c>
      <c r="G348" s="148" t="str">
        <f ca="1">IF(D348="","",OnRoadRetrofit!AG348)</f>
        <v/>
      </c>
      <c r="H348" s="25" t="str">
        <f t="shared" ca="1" si="17"/>
        <v/>
      </c>
      <c r="I348" s="137" t="str">
        <f ca="1">IF(D348="","",OnRoadRetrofit!AH348)</f>
        <v/>
      </c>
      <c r="J348" s="137" t="str">
        <f ca="1">IF(D348="","",OnRoadRetrofit!AI348)</f>
        <v/>
      </c>
    </row>
    <row r="349" spans="1:10">
      <c r="A349" s="151" t="str">
        <f ca="1">IF(D349="","",OnRoadRetrofit!AC349)</f>
        <v/>
      </c>
      <c r="B349" s="25" t="str">
        <f ca="1">IF(D349="","",OnRoadRetrofit!AD349)</f>
        <v/>
      </c>
      <c r="C349" s="146" t="str">
        <f t="shared" ca="1" si="15"/>
        <v/>
      </c>
      <c r="D349" s="25" t="str">
        <f ca="1">IF(OnRoadRetrofit!AE349="","",OnRoadRetrofit!AE349)</f>
        <v/>
      </c>
      <c r="E349" s="25" t="str">
        <f ca="1">IF(D349="","",OnRoadRetrofit!AF349)</f>
        <v/>
      </c>
      <c r="F349" s="147" t="str">
        <f t="shared" ca="1" si="16"/>
        <v/>
      </c>
      <c r="G349" s="148" t="str">
        <f ca="1">IF(D349="","",OnRoadRetrofit!AG349)</f>
        <v/>
      </c>
      <c r="H349" s="25" t="str">
        <f t="shared" ca="1" si="17"/>
        <v/>
      </c>
      <c r="I349" s="137" t="str">
        <f ca="1">IF(D349="","",OnRoadRetrofit!AH349)</f>
        <v/>
      </c>
      <c r="J349" s="137" t="str">
        <f ca="1">IF(D349="","",OnRoadRetrofit!AI349)</f>
        <v/>
      </c>
    </row>
    <row r="350" spans="1:10">
      <c r="A350" s="151" t="str">
        <f ca="1">IF(D350="","",OnRoadRetrofit!AC350)</f>
        <v/>
      </c>
      <c r="B350" s="25" t="str">
        <f ca="1">IF(D350="","",OnRoadRetrofit!AD350)</f>
        <v/>
      </c>
      <c r="C350" s="146" t="str">
        <f t="shared" ca="1" si="15"/>
        <v/>
      </c>
      <c r="D350" s="25" t="str">
        <f ca="1">IF(OnRoadRetrofit!AE350="","",OnRoadRetrofit!AE350)</f>
        <v/>
      </c>
      <c r="E350" s="25" t="str">
        <f ca="1">IF(D350="","",OnRoadRetrofit!AF350)</f>
        <v/>
      </c>
      <c r="F350" s="147" t="str">
        <f t="shared" ca="1" si="16"/>
        <v/>
      </c>
      <c r="G350" s="148" t="str">
        <f ca="1">IF(D350="","",OnRoadRetrofit!AG350)</f>
        <v/>
      </c>
      <c r="H350" s="25" t="str">
        <f t="shared" ca="1" si="17"/>
        <v/>
      </c>
      <c r="I350" s="137" t="str">
        <f ca="1">IF(D350="","",OnRoadRetrofit!AH350)</f>
        <v/>
      </c>
      <c r="J350" s="137" t="str">
        <f ca="1">IF(D350="","",OnRoadRetrofit!AI350)</f>
        <v/>
      </c>
    </row>
    <row r="351" spans="1:10">
      <c r="A351" s="151" t="str">
        <f ca="1">IF(D351="","",OnRoadRetrofit!AC351)</f>
        <v/>
      </c>
      <c r="B351" s="25" t="str">
        <f ca="1">IF(D351="","",OnRoadRetrofit!AD351)</f>
        <v/>
      </c>
      <c r="C351" s="146" t="str">
        <f t="shared" ca="1" si="15"/>
        <v/>
      </c>
      <c r="D351" s="25" t="str">
        <f ca="1">IF(OnRoadRetrofit!AE351="","",OnRoadRetrofit!AE351)</f>
        <v/>
      </c>
      <c r="E351" s="25" t="str">
        <f ca="1">IF(D351="","",OnRoadRetrofit!AF351)</f>
        <v/>
      </c>
      <c r="F351" s="147" t="str">
        <f t="shared" ca="1" si="16"/>
        <v/>
      </c>
      <c r="G351" s="148" t="str">
        <f ca="1">IF(D351="","",OnRoadRetrofit!AG351)</f>
        <v/>
      </c>
      <c r="H351" s="25" t="str">
        <f t="shared" ca="1" si="17"/>
        <v/>
      </c>
      <c r="I351" s="137" t="str">
        <f ca="1">IF(D351="","",OnRoadRetrofit!AH351)</f>
        <v/>
      </c>
      <c r="J351" s="137" t="str">
        <f ca="1">IF(D351="","",OnRoadRetrofit!AI351)</f>
        <v/>
      </c>
    </row>
    <row r="352" spans="1:10">
      <c r="A352" s="151" t="str">
        <f ca="1">IF(D352="","",OnRoadRetrofit!AC352)</f>
        <v/>
      </c>
      <c r="B352" s="25" t="str">
        <f ca="1">IF(D352="","",OnRoadRetrofit!AD352)</f>
        <v/>
      </c>
      <c r="C352" s="146" t="str">
        <f t="shared" ca="1" si="15"/>
        <v/>
      </c>
      <c r="D352" s="25" t="str">
        <f ca="1">IF(OnRoadRetrofit!AE352="","",OnRoadRetrofit!AE352)</f>
        <v/>
      </c>
      <c r="E352" s="25" t="str">
        <f ca="1">IF(D352="","",OnRoadRetrofit!AF352)</f>
        <v/>
      </c>
      <c r="F352" s="147" t="str">
        <f t="shared" ca="1" si="16"/>
        <v/>
      </c>
      <c r="G352" s="148" t="str">
        <f ca="1">IF(D352="","",OnRoadRetrofit!AG352)</f>
        <v/>
      </c>
      <c r="H352" s="25" t="str">
        <f t="shared" ca="1" si="17"/>
        <v/>
      </c>
      <c r="I352" s="137" t="str">
        <f ca="1">IF(D352="","",OnRoadRetrofit!AH352)</f>
        <v/>
      </c>
      <c r="J352" s="137" t="str">
        <f ca="1">IF(D352="","",OnRoadRetrofit!AI352)</f>
        <v/>
      </c>
    </row>
    <row r="353" spans="1:10">
      <c r="A353" s="151" t="str">
        <f ca="1">IF(D353="","",OnRoadRetrofit!AC353)</f>
        <v/>
      </c>
      <c r="B353" s="25" t="str">
        <f ca="1">IF(D353="","",OnRoadRetrofit!AD353)</f>
        <v/>
      </c>
      <c r="C353" s="146" t="str">
        <f t="shared" ca="1" si="15"/>
        <v/>
      </c>
      <c r="D353" s="25" t="str">
        <f ca="1">IF(OnRoadRetrofit!AE353="","",OnRoadRetrofit!AE353)</f>
        <v/>
      </c>
      <c r="E353" s="25" t="str">
        <f ca="1">IF(D353="","",OnRoadRetrofit!AF353)</f>
        <v/>
      </c>
      <c r="F353" s="147" t="str">
        <f t="shared" ca="1" si="16"/>
        <v/>
      </c>
      <c r="G353" s="148" t="str">
        <f ca="1">IF(D353="","",OnRoadRetrofit!AG353)</f>
        <v/>
      </c>
      <c r="H353" s="25" t="str">
        <f t="shared" ca="1" si="17"/>
        <v/>
      </c>
      <c r="I353" s="137" t="str">
        <f ca="1">IF(D353="","",OnRoadRetrofit!AH353)</f>
        <v/>
      </c>
      <c r="J353" s="137" t="str">
        <f ca="1">IF(D353="","",OnRoadRetrofit!AI353)</f>
        <v/>
      </c>
    </row>
    <row r="354" spans="1:10">
      <c r="A354" s="151" t="str">
        <f ca="1">IF(D354="","",OnRoadRetrofit!AC354)</f>
        <v/>
      </c>
      <c r="B354" s="25" t="str">
        <f ca="1">IF(D354="","",OnRoadRetrofit!AD354)</f>
        <v/>
      </c>
      <c r="C354" s="146" t="str">
        <f t="shared" ca="1" si="15"/>
        <v/>
      </c>
      <c r="D354" s="25" t="str">
        <f ca="1">IF(OnRoadRetrofit!AE354="","",OnRoadRetrofit!AE354)</f>
        <v/>
      </c>
      <c r="E354" s="25" t="str">
        <f ca="1">IF(D354="","",OnRoadRetrofit!AF354)</f>
        <v/>
      </c>
      <c r="F354" s="147" t="str">
        <f t="shared" ca="1" si="16"/>
        <v/>
      </c>
      <c r="G354" s="148" t="str">
        <f ca="1">IF(D354="","",OnRoadRetrofit!AG354)</f>
        <v/>
      </c>
      <c r="H354" s="25" t="str">
        <f t="shared" ca="1" si="17"/>
        <v/>
      </c>
      <c r="I354" s="137" t="str">
        <f ca="1">IF(D354="","",OnRoadRetrofit!AH354)</f>
        <v/>
      </c>
      <c r="J354" s="137" t="str">
        <f ca="1">IF(D354="","",OnRoadRetrofit!AI354)</f>
        <v/>
      </c>
    </row>
    <row r="355" spans="1:10">
      <c r="A355" s="151" t="str">
        <f ca="1">IF(D355="","",OnRoadRetrofit!AC355)</f>
        <v/>
      </c>
      <c r="B355" s="25" t="str">
        <f ca="1">IF(D355="","",OnRoadRetrofit!AD355)</f>
        <v/>
      </c>
      <c r="C355" s="146" t="str">
        <f t="shared" ca="1" si="15"/>
        <v/>
      </c>
      <c r="D355" s="25" t="str">
        <f ca="1">IF(OnRoadRetrofit!AE355="","",OnRoadRetrofit!AE355)</f>
        <v/>
      </c>
      <c r="E355" s="25" t="str">
        <f ca="1">IF(D355="","",OnRoadRetrofit!AF355)</f>
        <v/>
      </c>
      <c r="F355" s="147" t="str">
        <f t="shared" ca="1" si="16"/>
        <v/>
      </c>
      <c r="G355" s="148" t="str">
        <f ca="1">IF(D355="","",OnRoadRetrofit!AG355)</f>
        <v/>
      </c>
      <c r="H355" s="25" t="str">
        <f t="shared" ca="1" si="17"/>
        <v/>
      </c>
      <c r="I355" s="137" t="str">
        <f ca="1">IF(D355="","",OnRoadRetrofit!AH355)</f>
        <v/>
      </c>
      <c r="J355" s="137" t="str">
        <f ca="1">IF(D355="","",OnRoadRetrofit!AI355)</f>
        <v/>
      </c>
    </row>
    <row r="356" spans="1:10">
      <c r="A356" s="151" t="str">
        <f ca="1">IF(D356="","",OnRoadRetrofit!AC356)</f>
        <v/>
      </c>
      <c r="B356" s="25" t="str">
        <f ca="1">IF(D356="","",OnRoadRetrofit!AD356)</f>
        <v/>
      </c>
      <c r="C356" s="146" t="str">
        <f t="shared" ca="1" si="15"/>
        <v/>
      </c>
      <c r="D356" s="25" t="str">
        <f ca="1">IF(OnRoadRetrofit!AE356="","",OnRoadRetrofit!AE356)</f>
        <v/>
      </c>
      <c r="E356" s="25" t="str">
        <f ca="1">IF(D356="","",OnRoadRetrofit!AF356)</f>
        <v/>
      </c>
      <c r="F356" s="147" t="str">
        <f t="shared" ca="1" si="16"/>
        <v/>
      </c>
      <c r="G356" s="148" t="str">
        <f ca="1">IF(D356="","",OnRoadRetrofit!AG356)</f>
        <v/>
      </c>
      <c r="H356" s="25" t="str">
        <f t="shared" ca="1" si="17"/>
        <v/>
      </c>
      <c r="I356" s="137" t="str">
        <f ca="1">IF(D356="","",OnRoadRetrofit!AH356)</f>
        <v/>
      </c>
      <c r="J356" s="137" t="str">
        <f ca="1">IF(D356="","",OnRoadRetrofit!AI356)</f>
        <v/>
      </c>
    </row>
    <row r="357" spans="1:10">
      <c r="A357" s="151" t="str">
        <f ca="1">IF(D357="","",OnRoadRetrofit!AC357)</f>
        <v/>
      </c>
      <c r="B357" s="25" t="str">
        <f ca="1">IF(D357="","",OnRoadRetrofit!AD357)</f>
        <v/>
      </c>
      <c r="C357" s="146" t="str">
        <f t="shared" ca="1" si="15"/>
        <v/>
      </c>
      <c r="D357" s="25" t="str">
        <f ca="1">IF(OnRoadRetrofit!AE357="","",OnRoadRetrofit!AE357)</f>
        <v/>
      </c>
      <c r="E357" s="25" t="str">
        <f ca="1">IF(D357="","",OnRoadRetrofit!AF357)</f>
        <v/>
      </c>
      <c r="F357" s="147" t="str">
        <f t="shared" ca="1" si="16"/>
        <v/>
      </c>
      <c r="G357" s="148" t="str">
        <f ca="1">IF(D357="","",OnRoadRetrofit!AG357)</f>
        <v/>
      </c>
      <c r="H357" s="25" t="str">
        <f t="shared" ca="1" si="17"/>
        <v/>
      </c>
      <c r="I357" s="137" t="str">
        <f ca="1">IF(D357="","",OnRoadRetrofit!AH357)</f>
        <v/>
      </c>
      <c r="J357" s="137" t="str">
        <f ca="1">IF(D357="","",OnRoadRetrofit!AI357)</f>
        <v/>
      </c>
    </row>
    <row r="358" spans="1:10">
      <c r="A358" s="151" t="str">
        <f ca="1">IF(D358="","",OnRoadRetrofit!AC358)</f>
        <v/>
      </c>
      <c r="B358" s="25" t="str">
        <f ca="1">IF(D358="","",OnRoadRetrofit!AD358)</f>
        <v/>
      </c>
      <c r="C358" s="146" t="str">
        <f t="shared" ca="1" si="15"/>
        <v/>
      </c>
      <c r="D358" s="25" t="str">
        <f ca="1">IF(OnRoadRetrofit!AE358="","",OnRoadRetrofit!AE358)</f>
        <v/>
      </c>
      <c r="E358" s="25" t="str">
        <f ca="1">IF(D358="","",OnRoadRetrofit!AF358)</f>
        <v/>
      </c>
      <c r="F358" s="147" t="str">
        <f t="shared" ca="1" si="16"/>
        <v/>
      </c>
      <c r="G358" s="148" t="str">
        <f ca="1">IF(D358="","",OnRoadRetrofit!AG358)</f>
        <v/>
      </c>
      <c r="H358" s="25" t="str">
        <f t="shared" ca="1" si="17"/>
        <v/>
      </c>
      <c r="I358" s="137" t="str">
        <f ca="1">IF(D358="","",OnRoadRetrofit!AH358)</f>
        <v/>
      </c>
      <c r="J358" s="137" t="str">
        <f ca="1">IF(D358="","",OnRoadRetrofit!AI358)</f>
        <v/>
      </c>
    </row>
    <row r="359" spans="1:10">
      <c r="A359" s="151" t="str">
        <f ca="1">IF(D359="","",OnRoadRetrofit!AC359)</f>
        <v/>
      </c>
      <c r="B359" s="25" t="str">
        <f ca="1">IF(D359="","",OnRoadRetrofit!AD359)</f>
        <v/>
      </c>
      <c r="C359" s="146" t="str">
        <f t="shared" ca="1" si="15"/>
        <v/>
      </c>
      <c r="D359" s="25" t="str">
        <f ca="1">IF(OnRoadRetrofit!AE359="","",OnRoadRetrofit!AE359)</f>
        <v/>
      </c>
      <c r="E359" s="25" t="str">
        <f ca="1">IF(D359="","",OnRoadRetrofit!AF359)</f>
        <v/>
      </c>
      <c r="F359" s="147" t="str">
        <f t="shared" ca="1" si="16"/>
        <v/>
      </c>
      <c r="G359" s="148" t="str">
        <f ca="1">IF(D359="","",OnRoadRetrofit!AG359)</f>
        <v/>
      </c>
      <c r="H359" s="25" t="str">
        <f t="shared" ca="1" si="17"/>
        <v/>
      </c>
      <c r="I359" s="137" t="str">
        <f ca="1">IF(D359="","",OnRoadRetrofit!AH359)</f>
        <v/>
      </c>
      <c r="J359" s="137" t="str">
        <f ca="1">IF(D359="","",OnRoadRetrofit!AI359)</f>
        <v/>
      </c>
    </row>
    <row r="360" spans="1:10">
      <c r="A360" s="151" t="str">
        <f ca="1">IF(D360="","",OnRoadRetrofit!AC360)</f>
        <v/>
      </c>
      <c r="B360" s="25" t="str">
        <f ca="1">IF(D360="","",OnRoadRetrofit!AD360)</f>
        <v/>
      </c>
      <c r="C360" s="146" t="str">
        <f t="shared" ca="1" si="15"/>
        <v/>
      </c>
      <c r="D360" s="25" t="str">
        <f ca="1">IF(OnRoadRetrofit!AE360="","",OnRoadRetrofit!AE360)</f>
        <v/>
      </c>
      <c r="E360" s="25" t="str">
        <f ca="1">IF(D360="","",OnRoadRetrofit!AF360)</f>
        <v/>
      </c>
      <c r="F360" s="147" t="str">
        <f t="shared" ca="1" si="16"/>
        <v/>
      </c>
      <c r="G360" s="148" t="str">
        <f ca="1">IF(D360="","",OnRoadRetrofit!AG360)</f>
        <v/>
      </c>
      <c r="H360" s="25" t="str">
        <f t="shared" ca="1" si="17"/>
        <v/>
      </c>
      <c r="I360" s="137" t="str">
        <f ca="1">IF(D360="","",OnRoadRetrofit!AH360)</f>
        <v/>
      </c>
      <c r="J360" s="137" t="str">
        <f ca="1">IF(D360="","",OnRoadRetrofit!AI360)</f>
        <v/>
      </c>
    </row>
    <row r="361" spans="1:10">
      <c r="A361" s="151" t="str">
        <f ca="1">IF(D361="","",OnRoadRetrofit!AC361)</f>
        <v/>
      </c>
      <c r="B361" s="25" t="str">
        <f ca="1">IF(D361="","",OnRoadRetrofit!AD361)</f>
        <v/>
      </c>
      <c r="C361" s="146" t="str">
        <f t="shared" ca="1" si="15"/>
        <v/>
      </c>
      <c r="D361" s="25" t="str">
        <f ca="1">IF(OnRoadRetrofit!AE361="","",OnRoadRetrofit!AE361)</f>
        <v/>
      </c>
      <c r="E361" s="25" t="str">
        <f ca="1">IF(D361="","",OnRoadRetrofit!AF361)</f>
        <v/>
      </c>
      <c r="F361" s="147" t="str">
        <f t="shared" ca="1" si="16"/>
        <v/>
      </c>
      <c r="G361" s="148" t="str">
        <f ca="1">IF(D361="","",OnRoadRetrofit!AG361)</f>
        <v/>
      </c>
      <c r="H361" s="25" t="str">
        <f t="shared" ca="1" si="17"/>
        <v/>
      </c>
      <c r="I361" s="137" t="str">
        <f ca="1">IF(D361="","",OnRoadRetrofit!AH361)</f>
        <v/>
      </c>
      <c r="J361" s="137" t="str">
        <f ca="1">IF(D361="","",OnRoadRetrofit!AI361)</f>
        <v/>
      </c>
    </row>
    <row r="362" spans="1:10">
      <c r="A362" s="151" t="str">
        <f ca="1">IF(D362="","",OnRoadRetrofit!AC362)</f>
        <v/>
      </c>
      <c r="B362" s="25" t="str">
        <f ca="1">IF(D362="","",OnRoadRetrofit!AD362)</f>
        <v/>
      </c>
      <c r="C362" s="146" t="str">
        <f t="shared" ca="1" si="15"/>
        <v/>
      </c>
      <c r="D362" s="25" t="str">
        <f ca="1">IF(OnRoadRetrofit!AE362="","",OnRoadRetrofit!AE362)</f>
        <v/>
      </c>
      <c r="E362" s="25" t="str">
        <f ca="1">IF(D362="","",OnRoadRetrofit!AF362)</f>
        <v/>
      </c>
      <c r="F362" s="147" t="str">
        <f t="shared" ca="1" si="16"/>
        <v/>
      </c>
      <c r="G362" s="148" t="str">
        <f ca="1">IF(D362="","",OnRoadRetrofit!AG362)</f>
        <v/>
      </c>
      <c r="H362" s="25" t="str">
        <f t="shared" ca="1" si="17"/>
        <v/>
      </c>
      <c r="I362" s="137" t="str">
        <f ca="1">IF(D362="","",OnRoadRetrofit!AH362)</f>
        <v/>
      </c>
      <c r="J362" s="137" t="str">
        <f ca="1">IF(D362="","",OnRoadRetrofit!AI362)</f>
        <v/>
      </c>
    </row>
    <row r="363" spans="1:10">
      <c r="A363" s="151" t="str">
        <f ca="1">IF(D363="","",OnRoadRetrofit!AC363)</f>
        <v/>
      </c>
      <c r="B363" s="25" t="str">
        <f ca="1">IF(D363="","",OnRoadRetrofit!AD363)</f>
        <v/>
      </c>
      <c r="C363" s="146" t="str">
        <f t="shared" ca="1" si="15"/>
        <v/>
      </c>
      <c r="D363" s="25" t="str">
        <f ca="1">IF(OnRoadRetrofit!AE363="","",OnRoadRetrofit!AE363)</f>
        <v/>
      </c>
      <c r="E363" s="25" t="str">
        <f ca="1">IF(D363="","",OnRoadRetrofit!AF363)</f>
        <v/>
      </c>
      <c r="F363" s="147" t="str">
        <f t="shared" ca="1" si="16"/>
        <v/>
      </c>
      <c r="G363" s="148" t="str">
        <f ca="1">IF(D363="","",OnRoadRetrofit!AG363)</f>
        <v/>
      </c>
      <c r="H363" s="25" t="str">
        <f t="shared" ca="1" si="17"/>
        <v/>
      </c>
      <c r="I363" s="137" t="str">
        <f ca="1">IF(D363="","",OnRoadRetrofit!AH363)</f>
        <v/>
      </c>
      <c r="J363" s="137" t="str">
        <f ca="1">IF(D363="","",OnRoadRetrofit!AI363)</f>
        <v/>
      </c>
    </row>
    <row r="364" spans="1:10">
      <c r="A364" s="151" t="str">
        <f ca="1">IF(D364="","",OnRoadRetrofit!AC364)</f>
        <v/>
      </c>
      <c r="B364" s="25" t="str">
        <f ca="1">IF(D364="","",OnRoadRetrofit!AD364)</f>
        <v/>
      </c>
      <c r="C364" s="146" t="str">
        <f t="shared" ca="1" si="15"/>
        <v/>
      </c>
      <c r="D364" s="25" t="str">
        <f ca="1">IF(OnRoadRetrofit!AE364="","",OnRoadRetrofit!AE364)</f>
        <v/>
      </c>
      <c r="E364" s="25" t="str">
        <f ca="1">IF(D364="","",OnRoadRetrofit!AF364)</f>
        <v/>
      </c>
      <c r="F364" s="147" t="str">
        <f t="shared" ca="1" si="16"/>
        <v/>
      </c>
      <c r="G364" s="148" t="str">
        <f ca="1">IF(D364="","",OnRoadRetrofit!AG364)</f>
        <v/>
      </c>
      <c r="H364" s="25" t="str">
        <f t="shared" ca="1" si="17"/>
        <v/>
      </c>
      <c r="I364" s="137" t="str">
        <f ca="1">IF(D364="","",OnRoadRetrofit!AH364)</f>
        <v/>
      </c>
      <c r="J364" s="137" t="str">
        <f ca="1">IF(D364="","",OnRoadRetrofit!AI364)</f>
        <v/>
      </c>
    </row>
    <row r="365" spans="1:10">
      <c r="A365" s="151" t="str">
        <f ca="1">IF(D365="","",OnRoadRetrofit!AC365)</f>
        <v/>
      </c>
      <c r="B365" s="25" t="str">
        <f ca="1">IF(D365="","",OnRoadRetrofit!AD365)</f>
        <v/>
      </c>
      <c r="C365" s="146" t="str">
        <f t="shared" ref="C365:C428" ca="1" si="18">IF(D365="","","Diesel")</f>
        <v/>
      </c>
      <c r="D365" s="25" t="str">
        <f ca="1">IF(OnRoadRetrofit!AE365="","",OnRoadRetrofit!AE365)</f>
        <v/>
      </c>
      <c r="E365" s="25" t="str">
        <f ca="1">IF(D365="","",OnRoadRetrofit!AF365)</f>
        <v/>
      </c>
      <c r="F365" s="147" t="str">
        <f t="shared" ref="F365:F428" ca="1" si="19">IF(D365="","",E365)</f>
        <v/>
      </c>
      <c r="G365" s="148" t="str">
        <f ca="1">IF(D365="","",OnRoadRetrofit!AG365)</f>
        <v/>
      </c>
      <c r="H365" s="25" t="str">
        <f t="shared" ref="H365:H428" ca="1" si="20">IF(D365="","",G365)</f>
        <v/>
      </c>
      <c r="I365" s="137" t="str">
        <f ca="1">IF(D365="","",OnRoadRetrofit!AH365)</f>
        <v/>
      </c>
      <c r="J365" s="137" t="str">
        <f ca="1">IF(D365="","",OnRoadRetrofit!AI365)</f>
        <v/>
      </c>
    </row>
    <row r="366" spans="1:10">
      <c r="A366" s="151" t="str">
        <f ca="1">IF(D366="","",OnRoadRetrofit!AC366)</f>
        <v/>
      </c>
      <c r="B366" s="25" t="str">
        <f ca="1">IF(D366="","",OnRoadRetrofit!AD366)</f>
        <v/>
      </c>
      <c r="C366" s="146" t="str">
        <f t="shared" ca="1" si="18"/>
        <v/>
      </c>
      <c r="D366" s="25" t="str">
        <f ca="1">IF(OnRoadRetrofit!AE366="","",OnRoadRetrofit!AE366)</f>
        <v/>
      </c>
      <c r="E366" s="25" t="str">
        <f ca="1">IF(D366="","",OnRoadRetrofit!AF366)</f>
        <v/>
      </c>
      <c r="F366" s="147" t="str">
        <f t="shared" ca="1" si="19"/>
        <v/>
      </c>
      <c r="G366" s="148" t="str">
        <f ca="1">IF(D366="","",OnRoadRetrofit!AG366)</f>
        <v/>
      </c>
      <c r="H366" s="25" t="str">
        <f t="shared" ca="1" si="20"/>
        <v/>
      </c>
      <c r="I366" s="137" t="str">
        <f ca="1">IF(D366="","",OnRoadRetrofit!AH366)</f>
        <v/>
      </c>
      <c r="J366" s="137" t="str">
        <f ca="1">IF(D366="","",OnRoadRetrofit!AI366)</f>
        <v/>
      </c>
    </row>
    <row r="367" spans="1:10">
      <c r="A367" s="151" t="str">
        <f ca="1">IF(D367="","",OnRoadRetrofit!AC367)</f>
        <v/>
      </c>
      <c r="B367" s="25" t="str">
        <f ca="1">IF(D367="","",OnRoadRetrofit!AD367)</f>
        <v/>
      </c>
      <c r="C367" s="146" t="str">
        <f t="shared" ca="1" si="18"/>
        <v/>
      </c>
      <c r="D367" s="25" t="str">
        <f ca="1">IF(OnRoadRetrofit!AE367="","",OnRoadRetrofit!AE367)</f>
        <v/>
      </c>
      <c r="E367" s="25" t="str">
        <f ca="1">IF(D367="","",OnRoadRetrofit!AF367)</f>
        <v/>
      </c>
      <c r="F367" s="147" t="str">
        <f t="shared" ca="1" si="19"/>
        <v/>
      </c>
      <c r="G367" s="148" t="str">
        <f ca="1">IF(D367="","",OnRoadRetrofit!AG367)</f>
        <v/>
      </c>
      <c r="H367" s="25" t="str">
        <f t="shared" ca="1" si="20"/>
        <v/>
      </c>
      <c r="I367" s="137" t="str">
        <f ca="1">IF(D367="","",OnRoadRetrofit!AH367)</f>
        <v/>
      </c>
      <c r="J367" s="137" t="str">
        <f ca="1">IF(D367="","",OnRoadRetrofit!AI367)</f>
        <v/>
      </c>
    </row>
    <row r="368" spans="1:10">
      <c r="A368" s="151" t="str">
        <f ca="1">IF(D368="","",OnRoadRetrofit!AC368)</f>
        <v/>
      </c>
      <c r="B368" s="25" t="str">
        <f ca="1">IF(D368="","",OnRoadRetrofit!AD368)</f>
        <v/>
      </c>
      <c r="C368" s="146" t="str">
        <f t="shared" ca="1" si="18"/>
        <v/>
      </c>
      <c r="D368" s="25" t="str">
        <f ca="1">IF(OnRoadRetrofit!AE368="","",OnRoadRetrofit!AE368)</f>
        <v/>
      </c>
      <c r="E368" s="25" t="str">
        <f ca="1">IF(D368="","",OnRoadRetrofit!AF368)</f>
        <v/>
      </c>
      <c r="F368" s="147" t="str">
        <f t="shared" ca="1" si="19"/>
        <v/>
      </c>
      <c r="G368" s="148" t="str">
        <f ca="1">IF(D368="","",OnRoadRetrofit!AG368)</f>
        <v/>
      </c>
      <c r="H368" s="25" t="str">
        <f t="shared" ca="1" si="20"/>
        <v/>
      </c>
      <c r="I368" s="137" t="str">
        <f ca="1">IF(D368="","",OnRoadRetrofit!AH368)</f>
        <v/>
      </c>
      <c r="J368" s="137" t="str">
        <f ca="1">IF(D368="","",OnRoadRetrofit!AI368)</f>
        <v/>
      </c>
    </row>
    <row r="369" spans="1:10">
      <c r="A369" s="151" t="str">
        <f ca="1">IF(D369="","",OnRoadRetrofit!AC369)</f>
        <v/>
      </c>
      <c r="B369" s="25" t="str">
        <f ca="1">IF(D369="","",OnRoadRetrofit!AD369)</f>
        <v/>
      </c>
      <c r="C369" s="146" t="str">
        <f t="shared" ca="1" si="18"/>
        <v/>
      </c>
      <c r="D369" s="25" t="str">
        <f ca="1">IF(OnRoadRetrofit!AE369="","",OnRoadRetrofit!AE369)</f>
        <v/>
      </c>
      <c r="E369" s="25" t="str">
        <f ca="1">IF(D369="","",OnRoadRetrofit!AF369)</f>
        <v/>
      </c>
      <c r="F369" s="147" t="str">
        <f t="shared" ca="1" si="19"/>
        <v/>
      </c>
      <c r="G369" s="148" t="str">
        <f ca="1">IF(D369="","",OnRoadRetrofit!AG369)</f>
        <v/>
      </c>
      <c r="H369" s="25" t="str">
        <f t="shared" ca="1" si="20"/>
        <v/>
      </c>
      <c r="I369" s="137" t="str">
        <f ca="1">IF(D369="","",OnRoadRetrofit!AH369)</f>
        <v/>
      </c>
      <c r="J369" s="137" t="str">
        <f ca="1">IF(D369="","",OnRoadRetrofit!AI369)</f>
        <v/>
      </c>
    </row>
    <row r="370" spans="1:10">
      <c r="A370" s="151" t="str">
        <f ca="1">IF(D370="","",OnRoadRetrofit!AC370)</f>
        <v/>
      </c>
      <c r="B370" s="25" t="str">
        <f ca="1">IF(D370="","",OnRoadRetrofit!AD370)</f>
        <v/>
      </c>
      <c r="C370" s="146" t="str">
        <f t="shared" ca="1" si="18"/>
        <v/>
      </c>
      <c r="D370" s="25" t="str">
        <f ca="1">IF(OnRoadRetrofit!AE370="","",OnRoadRetrofit!AE370)</f>
        <v/>
      </c>
      <c r="E370" s="25" t="str">
        <f ca="1">IF(D370="","",OnRoadRetrofit!AF370)</f>
        <v/>
      </c>
      <c r="F370" s="147" t="str">
        <f t="shared" ca="1" si="19"/>
        <v/>
      </c>
      <c r="G370" s="148" t="str">
        <f ca="1">IF(D370="","",OnRoadRetrofit!AG370)</f>
        <v/>
      </c>
      <c r="H370" s="25" t="str">
        <f t="shared" ca="1" si="20"/>
        <v/>
      </c>
      <c r="I370" s="137" t="str">
        <f ca="1">IF(D370="","",OnRoadRetrofit!AH370)</f>
        <v/>
      </c>
      <c r="J370" s="137" t="str">
        <f ca="1">IF(D370="","",OnRoadRetrofit!AI370)</f>
        <v/>
      </c>
    </row>
    <row r="371" spans="1:10">
      <c r="A371" s="151" t="str">
        <f ca="1">IF(D371="","",OnRoadRetrofit!AC371)</f>
        <v/>
      </c>
      <c r="B371" s="25" t="str">
        <f ca="1">IF(D371="","",OnRoadRetrofit!AD371)</f>
        <v/>
      </c>
      <c r="C371" s="146" t="str">
        <f t="shared" ca="1" si="18"/>
        <v/>
      </c>
      <c r="D371" s="25" t="str">
        <f ca="1">IF(OnRoadRetrofit!AE371="","",OnRoadRetrofit!AE371)</f>
        <v/>
      </c>
      <c r="E371" s="25" t="str">
        <f ca="1">IF(D371="","",OnRoadRetrofit!AF371)</f>
        <v/>
      </c>
      <c r="F371" s="147" t="str">
        <f t="shared" ca="1" si="19"/>
        <v/>
      </c>
      <c r="G371" s="148" t="str">
        <f ca="1">IF(D371="","",OnRoadRetrofit!AG371)</f>
        <v/>
      </c>
      <c r="H371" s="25" t="str">
        <f t="shared" ca="1" si="20"/>
        <v/>
      </c>
      <c r="I371" s="137" t="str">
        <f ca="1">IF(D371="","",OnRoadRetrofit!AH371)</f>
        <v/>
      </c>
      <c r="J371" s="137" t="str">
        <f ca="1">IF(D371="","",OnRoadRetrofit!AI371)</f>
        <v/>
      </c>
    </row>
    <row r="372" spans="1:10">
      <c r="A372" s="151" t="str">
        <f ca="1">IF(D372="","",OnRoadRetrofit!AC372)</f>
        <v/>
      </c>
      <c r="B372" s="25" t="str">
        <f ca="1">IF(D372="","",OnRoadRetrofit!AD372)</f>
        <v/>
      </c>
      <c r="C372" s="146" t="str">
        <f t="shared" ca="1" si="18"/>
        <v/>
      </c>
      <c r="D372" s="25" t="str">
        <f ca="1">IF(OnRoadRetrofit!AE372="","",OnRoadRetrofit!AE372)</f>
        <v/>
      </c>
      <c r="E372" s="25" t="str">
        <f ca="1">IF(D372="","",OnRoadRetrofit!AF372)</f>
        <v/>
      </c>
      <c r="F372" s="147" t="str">
        <f t="shared" ca="1" si="19"/>
        <v/>
      </c>
      <c r="G372" s="148" t="str">
        <f ca="1">IF(D372="","",OnRoadRetrofit!AG372)</f>
        <v/>
      </c>
      <c r="H372" s="25" t="str">
        <f t="shared" ca="1" si="20"/>
        <v/>
      </c>
      <c r="I372" s="137" t="str">
        <f ca="1">IF(D372="","",OnRoadRetrofit!AH372)</f>
        <v/>
      </c>
      <c r="J372" s="137" t="str">
        <f ca="1">IF(D372="","",OnRoadRetrofit!AI372)</f>
        <v/>
      </c>
    </row>
    <row r="373" spans="1:10">
      <c r="A373" s="151" t="str">
        <f ca="1">IF(D373="","",OnRoadRetrofit!AC373)</f>
        <v/>
      </c>
      <c r="B373" s="25" t="str">
        <f ca="1">IF(D373="","",OnRoadRetrofit!AD373)</f>
        <v/>
      </c>
      <c r="C373" s="146" t="str">
        <f t="shared" ca="1" si="18"/>
        <v/>
      </c>
      <c r="D373" s="25" t="str">
        <f ca="1">IF(OnRoadRetrofit!AE373="","",OnRoadRetrofit!AE373)</f>
        <v/>
      </c>
      <c r="E373" s="25" t="str">
        <f ca="1">IF(D373="","",OnRoadRetrofit!AF373)</f>
        <v/>
      </c>
      <c r="F373" s="147" t="str">
        <f t="shared" ca="1" si="19"/>
        <v/>
      </c>
      <c r="G373" s="148" t="str">
        <f ca="1">IF(D373="","",OnRoadRetrofit!AG373)</f>
        <v/>
      </c>
      <c r="H373" s="25" t="str">
        <f t="shared" ca="1" si="20"/>
        <v/>
      </c>
      <c r="I373" s="137" t="str">
        <f ca="1">IF(D373="","",OnRoadRetrofit!AH373)</f>
        <v/>
      </c>
      <c r="J373" s="137" t="str">
        <f ca="1">IF(D373="","",OnRoadRetrofit!AI373)</f>
        <v/>
      </c>
    </row>
    <row r="374" spans="1:10">
      <c r="A374" s="151" t="str">
        <f ca="1">IF(D374="","",OnRoadRetrofit!AC374)</f>
        <v/>
      </c>
      <c r="B374" s="25" t="str">
        <f ca="1">IF(D374="","",OnRoadRetrofit!AD374)</f>
        <v/>
      </c>
      <c r="C374" s="146" t="str">
        <f t="shared" ca="1" si="18"/>
        <v/>
      </c>
      <c r="D374" s="25" t="str">
        <f ca="1">IF(OnRoadRetrofit!AE374="","",OnRoadRetrofit!AE374)</f>
        <v/>
      </c>
      <c r="E374" s="25" t="str">
        <f ca="1">IF(D374="","",OnRoadRetrofit!AF374)</f>
        <v/>
      </c>
      <c r="F374" s="147" t="str">
        <f t="shared" ca="1" si="19"/>
        <v/>
      </c>
      <c r="G374" s="148" t="str">
        <f ca="1">IF(D374="","",OnRoadRetrofit!AG374)</f>
        <v/>
      </c>
      <c r="H374" s="25" t="str">
        <f t="shared" ca="1" si="20"/>
        <v/>
      </c>
      <c r="I374" s="137" t="str">
        <f ca="1">IF(D374="","",OnRoadRetrofit!AH374)</f>
        <v/>
      </c>
      <c r="J374" s="137" t="str">
        <f ca="1">IF(D374="","",OnRoadRetrofit!AI374)</f>
        <v/>
      </c>
    </row>
    <row r="375" spans="1:10">
      <c r="A375" s="151" t="str">
        <f ca="1">IF(D375="","",OnRoadRetrofit!AC375)</f>
        <v/>
      </c>
      <c r="B375" s="25" t="str">
        <f ca="1">IF(D375="","",OnRoadRetrofit!AD375)</f>
        <v/>
      </c>
      <c r="C375" s="146" t="str">
        <f t="shared" ca="1" si="18"/>
        <v/>
      </c>
      <c r="D375" s="25" t="str">
        <f ca="1">IF(OnRoadRetrofit!AE375="","",OnRoadRetrofit!AE375)</f>
        <v/>
      </c>
      <c r="E375" s="25" t="str">
        <f ca="1">IF(D375="","",OnRoadRetrofit!AF375)</f>
        <v/>
      </c>
      <c r="F375" s="147" t="str">
        <f t="shared" ca="1" si="19"/>
        <v/>
      </c>
      <c r="G375" s="148" t="str">
        <f ca="1">IF(D375="","",OnRoadRetrofit!AG375)</f>
        <v/>
      </c>
      <c r="H375" s="25" t="str">
        <f t="shared" ca="1" si="20"/>
        <v/>
      </c>
      <c r="I375" s="137" t="str">
        <f ca="1">IF(D375="","",OnRoadRetrofit!AH375)</f>
        <v/>
      </c>
      <c r="J375" s="137" t="str">
        <f ca="1">IF(D375="","",OnRoadRetrofit!AI375)</f>
        <v/>
      </c>
    </row>
    <row r="376" spans="1:10">
      <c r="A376" s="151" t="str">
        <f ca="1">IF(D376="","",OnRoadRetrofit!AC376)</f>
        <v/>
      </c>
      <c r="B376" s="25" t="str">
        <f ca="1">IF(D376="","",OnRoadRetrofit!AD376)</f>
        <v/>
      </c>
      <c r="C376" s="146" t="str">
        <f t="shared" ca="1" si="18"/>
        <v/>
      </c>
      <c r="D376" s="25" t="str">
        <f ca="1">IF(OnRoadRetrofit!AE376="","",OnRoadRetrofit!AE376)</f>
        <v/>
      </c>
      <c r="E376" s="25" t="str">
        <f ca="1">IF(D376="","",OnRoadRetrofit!AF376)</f>
        <v/>
      </c>
      <c r="F376" s="147" t="str">
        <f t="shared" ca="1" si="19"/>
        <v/>
      </c>
      <c r="G376" s="148" t="str">
        <f ca="1">IF(D376="","",OnRoadRetrofit!AG376)</f>
        <v/>
      </c>
      <c r="H376" s="25" t="str">
        <f t="shared" ca="1" si="20"/>
        <v/>
      </c>
      <c r="I376" s="137" t="str">
        <f ca="1">IF(D376="","",OnRoadRetrofit!AH376)</f>
        <v/>
      </c>
      <c r="J376" s="137" t="str">
        <f ca="1">IF(D376="","",OnRoadRetrofit!AI376)</f>
        <v/>
      </c>
    </row>
    <row r="377" spans="1:10">
      <c r="A377" s="151" t="str">
        <f ca="1">IF(D377="","",OnRoadRetrofit!AC377)</f>
        <v/>
      </c>
      <c r="B377" s="25" t="str">
        <f ca="1">IF(D377="","",OnRoadRetrofit!AD377)</f>
        <v/>
      </c>
      <c r="C377" s="146" t="str">
        <f t="shared" ca="1" si="18"/>
        <v/>
      </c>
      <c r="D377" s="25" t="str">
        <f ca="1">IF(OnRoadRetrofit!AE377="","",OnRoadRetrofit!AE377)</f>
        <v/>
      </c>
      <c r="E377" s="25" t="str">
        <f ca="1">IF(D377="","",OnRoadRetrofit!AF377)</f>
        <v/>
      </c>
      <c r="F377" s="147" t="str">
        <f t="shared" ca="1" si="19"/>
        <v/>
      </c>
      <c r="G377" s="148" t="str">
        <f ca="1">IF(D377="","",OnRoadRetrofit!AG377)</f>
        <v/>
      </c>
      <c r="H377" s="25" t="str">
        <f t="shared" ca="1" si="20"/>
        <v/>
      </c>
      <c r="I377" s="137" t="str">
        <f ca="1">IF(D377="","",OnRoadRetrofit!AH377)</f>
        <v/>
      </c>
      <c r="J377" s="137" t="str">
        <f ca="1">IF(D377="","",OnRoadRetrofit!AI377)</f>
        <v/>
      </c>
    </row>
    <row r="378" spans="1:10">
      <c r="A378" s="151" t="str">
        <f ca="1">IF(D378="","",OnRoadRetrofit!AC378)</f>
        <v/>
      </c>
      <c r="B378" s="25" t="str">
        <f ca="1">IF(D378="","",OnRoadRetrofit!AD378)</f>
        <v/>
      </c>
      <c r="C378" s="146" t="str">
        <f t="shared" ca="1" si="18"/>
        <v/>
      </c>
      <c r="D378" s="25" t="str">
        <f ca="1">IF(OnRoadRetrofit!AE378="","",OnRoadRetrofit!AE378)</f>
        <v/>
      </c>
      <c r="E378" s="25" t="str">
        <f ca="1">IF(D378="","",OnRoadRetrofit!AF378)</f>
        <v/>
      </c>
      <c r="F378" s="147" t="str">
        <f t="shared" ca="1" si="19"/>
        <v/>
      </c>
      <c r="G378" s="148" t="str">
        <f ca="1">IF(D378="","",OnRoadRetrofit!AG378)</f>
        <v/>
      </c>
      <c r="H378" s="25" t="str">
        <f t="shared" ca="1" si="20"/>
        <v/>
      </c>
      <c r="I378" s="137" t="str">
        <f ca="1">IF(D378="","",OnRoadRetrofit!AH378)</f>
        <v/>
      </c>
      <c r="J378" s="137" t="str">
        <f ca="1">IF(D378="","",OnRoadRetrofit!AI378)</f>
        <v/>
      </c>
    </row>
    <row r="379" spans="1:10">
      <c r="A379" s="151" t="str">
        <f ca="1">IF(D379="","",OnRoadRetrofit!AC379)</f>
        <v/>
      </c>
      <c r="B379" s="25" t="str">
        <f ca="1">IF(D379="","",OnRoadRetrofit!AD379)</f>
        <v/>
      </c>
      <c r="C379" s="146" t="str">
        <f t="shared" ca="1" si="18"/>
        <v/>
      </c>
      <c r="D379" s="25" t="str">
        <f ca="1">IF(OnRoadRetrofit!AE379="","",OnRoadRetrofit!AE379)</f>
        <v/>
      </c>
      <c r="E379" s="25" t="str">
        <f ca="1">IF(D379="","",OnRoadRetrofit!AF379)</f>
        <v/>
      </c>
      <c r="F379" s="147" t="str">
        <f t="shared" ca="1" si="19"/>
        <v/>
      </c>
      <c r="G379" s="148" t="str">
        <f ca="1">IF(D379="","",OnRoadRetrofit!AG379)</f>
        <v/>
      </c>
      <c r="H379" s="25" t="str">
        <f t="shared" ca="1" si="20"/>
        <v/>
      </c>
      <c r="I379" s="137" t="str">
        <f ca="1">IF(D379="","",OnRoadRetrofit!AH379)</f>
        <v/>
      </c>
      <c r="J379" s="137" t="str">
        <f ca="1">IF(D379="","",OnRoadRetrofit!AI379)</f>
        <v/>
      </c>
    </row>
    <row r="380" spans="1:10">
      <c r="A380" s="151" t="str">
        <f ca="1">IF(D380="","",OnRoadRetrofit!AC380)</f>
        <v/>
      </c>
      <c r="B380" s="25" t="str">
        <f ca="1">IF(D380="","",OnRoadRetrofit!AD380)</f>
        <v/>
      </c>
      <c r="C380" s="146" t="str">
        <f t="shared" ca="1" si="18"/>
        <v/>
      </c>
      <c r="D380" s="25" t="str">
        <f ca="1">IF(OnRoadRetrofit!AE380="","",OnRoadRetrofit!AE380)</f>
        <v/>
      </c>
      <c r="E380" s="25" t="str">
        <f ca="1">IF(D380="","",OnRoadRetrofit!AF380)</f>
        <v/>
      </c>
      <c r="F380" s="147" t="str">
        <f t="shared" ca="1" si="19"/>
        <v/>
      </c>
      <c r="G380" s="148" t="str">
        <f ca="1">IF(D380="","",OnRoadRetrofit!AG380)</f>
        <v/>
      </c>
      <c r="H380" s="25" t="str">
        <f t="shared" ca="1" si="20"/>
        <v/>
      </c>
      <c r="I380" s="137" t="str">
        <f ca="1">IF(D380="","",OnRoadRetrofit!AH380)</f>
        <v/>
      </c>
      <c r="J380" s="137" t="str">
        <f ca="1">IF(D380="","",OnRoadRetrofit!AI380)</f>
        <v/>
      </c>
    </row>
    <row r="381" spans="1:10">
      <c r="A381" s="151" t="str">
        <f ca="1">IF(D381="","",OnRoadRetrofit!AC381)</f>
        <v/>
      </c>
      <c r="B381" s="25" t="str">
        <f ca="1">IF(D381="","",OnRoadRetrofit!AD381)</f>
        <v/>
      </c>
      <c r="C381" s="146" t="str">
        <f t="shared" ca="1" si="18"/>
        <v/>
      </c>
      <c r="D381" s="25" t="str">
        <f ca="1">IF(OnRoadRetrofit!AE381="","",OnRoadRetrofit!AE381)</f>
        <v/>
      </c>
      <c r="E381" s="25" t="str">
        <f ca="1">IF(D381="","",OnRoadRetrofit!AF381)</f>
        <v/>
      </c>
      <c r="F381" s="147" t="str">
        <f t="shared" ca="1" si="19"/>
        <v/>
      </c>
      <c r="G381" s="148" t="str">
        <f ca="1">IF(D381="","",OnRoadRetrofit!AG381)</f>
        <v/>
      </c>
      <c r="H381" s="25" t="str">
        <f t="shared" ca="1" si="20"/>
        <v/>
      </c>
      <c r="I381" s="137" t="str">
        <f ca="1">IF(D381="","",OnRoadRetrofit!AH381)</f>
        <v/>
      </c>
      <c r="J381" s="137" t="str">
        <f ca="1">IF(D381="","",OnRoadRetrofit!AI381)</f>
        <v/>
      </c>
    </row>
    <row r="382" spans="1:10">
      <c r="A382" s="151" t="str">
        <f ca="1">IF(D382="","",OnRoadRetrofit!AC382)</f>
        <v/>
      </c>
      <c r="B382" s="25" t="str">
        <f ca="1">IF(D382="","",OnRoadRetrofit!AD382)</f>
        <v/>
      </c>
      <c r="C382" s="146" t="str">
        <f t="shared" ca="1" si="18"/>
        <v/>
      </c>
      <c r="D382" s="25" t="str">
        <f ca="1">IF(OnRoadRetrofit!AE382="","",OnRoadRetrofit!AE382)</f>
        <v/>
      </c>
      <c r="E382" s="25" t="str">
        <f ca="1">IF(D382="","",OnRoadRetrofit!AF382)</f>
        <v/>
      </c>
      <c r="F382" s="147" t="str">
        <f t="shared" ca="1" si="19"/>
        <v/>
      </c>
      <c r="G382" s="148" t="str">
        <f ca="1">IF(D382="","",OnRoadRetrofit!AG382)</f>
        <v/>
      </c>
      <c r="H382" s="25" t="str">
        <f t="shared" ca="1" si="20"/>
        <v/>
      </c>
      <c r="I382" s="137" t="str">
        <f ca="1">IF(D382="","",OnRoadRetrofit!AH382)</f>
        <v/>
      </c>
      <c r="J382" s="137" t="str">
        <f ca="1">IF(D382="","",OnRoadRetrofit!AI382)</f>
        <v/>
      </c>
    </row>
    <row r="383" spans="1:10">
      <c r="A383" s="151" t="str">
        <f ca="1">IF(D383="","",OnRoadRetrofit!AC383)</f>
        <v/>
      </c>
      <c r="B383" s="25" t="str">
        <f ca="1">IF(D383="","",OnRoadRetrofit!AD383)</f>
        <v/>
      </c>
      <c r="C383" s="146" t="str">
        <f t="shared" ca="1" si="18"/>
        <v/>
      </c>
      <c r="D383" s="25" t="str">
        <f ca="1">IF(OnRoadRetrofit!AE383="","",OnRoadRetrofit!AE383)</f>
        <v/>
      </c>
      <c r="E383" s="25" t="str">
        <f ca="1">IF(D383="","",OnRoadRetrofit!AF383)</f>
        <v/>
      </c>
      <c r="F383" s="147" t="str">
        <f t="shared" ca="1" si="19"/>
        <v/>
      </c>
      <c r="G383" s="148" t="str">
        <f ca="1">IF(D383="","",OnRoadRetrofit!AG383)</f>
        <v/>
      </c>
      <c r="H383" s="25" t="str">
        <f t="shared" ca="1" si="20"/>
        <v/>
      </c>
      <c r="I383" s="137" t="str">
        <f ca="1">IF(D383="","",OnRoadRetrofit!AH383)</f>
        <v/>
      </c>
      <c r="J383" s="137" t="str">
        <f ca="1">IF(D383="","",OnRoadRetrofit!AI383)</f>
        <v/>
      </c>
    </row>
    <row r="384" spans="1:10">
      <c r="A384" s="151" t="str">
        <f ca="1">IF(D384="","",OnRoadRetrofit!AC384)</f>
        <v/>
      </c>
      <c r="B384" s="25" t="str">
        <f ca="1">IF(D384="","",OnRoadRetrofit!AD384)</f>
        <v/>
      </c>
      <c r="C384" s="146" t="str">
        <f t="shared" ca="1" si="18"/>
        <v/>
      </c>
      <c r="D384" s="25" t="str">
        <f ca="1">IF(OnRoadRetrofit!AE384="","",OnRoadRetrofit!AE384)</f>
        <v/>
      </c>
      <c r="E384" s="25" t="str">
        <f ca="1">IF(D384="","",OnRoadRetrofit!AF384)</f>
        <v/>
      </c>
      <c r="F384" s="147" t="str">
        <f t="shared" ca="1" si="19"/>
        <v/>
      </c>
      <c r="G384" s="148" t="str">
        <f ca="1">IF(D384="","",OnRoadRetrofit!AG384)</f>
        <v/>
      </c>
      <c r="H384" s="25" t="str">
        <f t="shared" ca="1" si="20"/>
        <v/>
      </c>
      <c r="I384" s="137" t="str">
        <f ca="1">IF(D384="","",OnRoadRetrofit!AH384)</f>
        <v/>
      </c>
      <c r="J384" s="137" t="str">
        <f ca="1">IF(D384="","",OnRoadRetrofit!AI384)</f>
        <v/>
      </c>
    </row>
    <row r="385" spans="1:10">
      <c r="A385" s="151" t="str">
        <f ca="1">IF(D385="","",OnRoadRetrofit!AC385)</f>
        <v/>
      </c>
      <c r="B385" s="25" t="str">
        <f ca="1">IF(D385="","",OnRoadRetrofit!AD385)</f>
        <v/>
      </c>
      <c r="C385" s="146" t="str">
        <f t="shared" ca="1" si="18"/>
        <v/>
      </c>
      <c r="D385" s="25" t="str">
        <f ca="1">IF(OnRoadRetrofit!AE385="","",OnRoadRetrofit!AE385)</f>
        <v/>
      </c>
      <c r="E385" s="25" t="str">
        <f ca="1">IF(D385="","",OnRoadRetrofit!AF385)</f>
        <v/>
      </c>
      <c r="F385" s="147" t="str">
        <f t="shared" ca="1" si="19"/>
        <v/>
      </c>
      <c r="G385" s="148" t="str">
        <f ca="1">IF(D385="","",OnRoadRetrofit!AG385)</f>
        <v/>
      </c>
      <c r="H385" s="25" t="str">
        <f t="shared" ca="1" si="20"/>
        <v/>
      </c>
      <c r="I385" s="137" t="str">
        <f ca="1">IF(D385="","",OnRoadRetrofit!AH385)</f>
        <v/>
      </c>
      <c r="J385" s="137" t="str">
        <f ca="1">IF(D385="","",OnRoadRetrofit!AI385)</f>
        <v/>
      </c>
    </row>
    <row r="386" spans="1:10">
      <c r="A386" s="151" t="str">
        <f ca="1">IF(D386="","",OnRoadRetrofit!AC386)</f>
        <v/>
      </c>
      <c r="B386" s="25" t="str">
        <f ca="1">IF(D386="","",OnRoadRetrofit!AD386)</f>
        <v/>
      </c>
      <c r="C386" s="146" t="str">
        <f t="shared" ca="1" si="18"/>
        <v/>
      </c>
      <c r="D386" s="25" t="str">
        <f ca="1">IF(OnRoadRetrofit!AE386="","",OnRoadRetrofit!AE386)</f>
        <v/>
      </c>
      <c r="E386" s="25" t="str">
        <f ca="1">IF(D386="","",OnRoadRetrofit!AF386)</f>
        <v/>
      </c>
      <c r="F386" s="147" t="str">
        <f t="shared" ca="1" si="19"/>
        <v/>
      </c>
      <c r="G386" s="148" t="str">
        <f ca="1">IF(D386="","",OnRoadRetrofit!AG386)</f>
        <v/>
      </c>
      <c r="H386" s="25" t="str">
        <f t="shared" ca="1" si="20"/>
        <v/>
      </c>
      <c r="I386" s="137" t="str">
        <f ca="1">IF(D386="","",OnRoadRetrofit!AH386)</f>
        <v/>
      </c>
      <c r="J386" s="137" t="str">
        <f ca="1">IF(D386="","",OnRoadRetrofit!AI386)</f>
        <v/>
      </c>
    </row>
    <row r="387" spans="1:10">
      <c r="A387" s="151" t="str">
        <f ca="1">IF(D387="","",OnRoadRetrofit!AC387)</f>
        <v/>
      </c>
      <c r="B387" s="25" t="str">
        <f ca="1">IF(D387="","",OnRoadRetrofit!AD387)</f>
        <v/>
      </c>
      <c r="C387" s="146" t="str">
        <f t="shared" ca="1" si="18"/>
        <v/>
      </c>
      <c r="D387" s="25" t="str">
        <f ca="1">IF(OnRoadRetrofit!AE387="","",OnRoadRetrofit!AE387)</f>
        <v/>
      </c>
      <c r="E387" s="25" t="str">
        <f ca="1">IF(D387="","",OnRoadRetrofit!AF387)</f>
        <v/>
      </c>
      <c r="F387" s="147" t="str">
        <f t="shared" ca="1" si="19"/>
        <v/>
      </c>
      <c r="G387" s="148" t="str">
        <f ca="1">IF(D387="","",OnRoadRetrofit!AG387)</f>
        <v/>
      </c>
      <c r="H387" s="25" t="str">
        <f t="shared" ca="1" si="20"/>
        <v/>
      </c>
      <c r="I387" s="137" t="str">
        <f ca="1">IF(D387="","",OnRoadRetrofit!AH387)</f>
        <v/>
      </c>
      <c r="J387" s="137" t="str">
        <f ca="1">IF(D387="","",OnRoadRetrofit!AI387)</f>
        <v/>
      </c>
    </row>
    <row r="388" spans="1:10">
      <c r="A388" s="151" t="str">
        <f ca="1">IF(D388="","",OnRoadRetrofit!AC388)</f>
        <v/>
      </c>
      <c r="B388" s="25" t="str">
        <f ca="1">IF(D388="","",OnRoadRetrofit!AD388)</f>
        <v/>
      </c>
      <c r="C388" s="146" t="str">
        <f t="shared" ca="1" si="18"/>
        <v/>
      </c>
      <c r="D388" s="25" t="str">
        <f ca="1">IF(OnRoadRetrofit!AE388="","",OnRoadRetrofit!AE388)</f>
        <v/>
      </c>
      <c r="E388" s="25" t="str">
        <f ca="1">IF(D388="","",OnRoadRetrofit!AF388)</f>
        <v/>
      </c>
      <c r="F388" s="147" t="str">
        <f t="shared" ca="1" si="19"/>
        <v/>
      </c>
      <c r="G388" s="148" t="str">
        <f ca="1">IF(D388="","",OnRoadRetrofit!AG388)</f>
        <v/>
      </c>
      <c r="H388" s="25" t="str">
        <f t="shared" ca="1" si="20"/>
        <v/>
      </c>
      <c r="I388" s="137" t="str">
        <f ca="1">IF(D388="","",OnRoadRetrofit!AH388)</f>
        <v/>
      </c>
      <c r="J388" s="137" t="str">
        <f ca="1">IF(D388="","",OnRoadRetrofit!AI388)</f>
        <v/>
      </c>
    </row>
    <row r="389" spans="1:10">
      <c r="A389" s="151" t="str">
        <f ca="1">IF(D389="","",OnRoadRetrofit!AC389)</f>
        <v/>
      </c>
      <c r="B389" s="25" t="str">
        <f ca="1">IF(D389="","",OnRoadRetrofit!AD389)</f>
        <v/>
      </c>
      <c r="C389" s="146" t="str">
        <f t="shared" ca="1" si="18"/>
        <v/>
      </c>
      <c r="D389" s="25" t="str">
        <f ca="1">IF(OnRoadRetrofit!AE389="","",OnRoadRetrofit!AE389)</f>
        <v/>
      </c>
      <c r="E389" s="25" t="str">
        <f ca="1">IF(D389="","",OnRoadRetrofit!AF389)</f>
        <v/>
      </c>
      <c r="F389" s="147" t="str">
        <f t="shared" ca="1" si="19"/>
        <v/>
      </c>
      <c r="G389" s="148" t="str">
        <f ca="1">IF(D389="","",OnRoadRetrofit!AG389)</f>
        <v/>
      </c>
      <c r="H389" s="25" t="str">
        <f t="shared" ca="1" si="20"/>
        <v/>
      </c>
      <c r="I389" s="137" t="str">
        <f ca="1">IF(D389="","",OnRoadRetrofit!AH389)</f>
        <v/>
      </c>
      <c r="J389" s="137" t="str">
        <f ca="1">IF(D389="","",OnRoadRetrofit!AI389)</f>
        <v/>
      </c>
    </row>
    <row r="390" spans="1:10">
      <c r="A390" s="151" t="str">
        <f ca="1">IF(D390="","",OnRoadRetrofit!AC390)</f>
        <v/>
      </c>
      <c r="B390" s="25" t="str">
        <f ca="1">IF(D390="","",OnRoadRetrofit!AD390)</f>
        <v/>
      </c>
      <c r="C390" s="146" t="str">
        <f t="shared" ca="1" si="18"/>
        <v/>
      </c>
      <c r="D390" s="25" t="str">
        <f ca="1">IF(OnRoadRetrofit!AE390="","",OnRoadRetrofit!AE390)</f>
        <v/>
      </c>
      <c r="E390" s="25" t="str">
        <f ca="1">IF(D390="","",OnRoadRetrofit!AF390)</f>
        <v/>
      </c>
      <c r="F390" s="147" t="str">
        <f t="shared" ca="1" si="19"/>
        <v/>
      </c>
      <c r="G390" s="148" t="str">
        <f ca="1">IF(D390="","",OnRoadRetrofit!AG390)</f>
        <v/>
      </c>
      <c r="H390" s="25" t="str">
        <f t="shared" ca="1" si="20"/>
        <v/>
      </c>
      <c r="I390" s="137" t="str">
        <f ca="1">IF(D390="","",OnRoadRetrofit!AH390)</f>
        <v/>
      </c>
      <c r="J390" s="137" t="str">
        <f ca="1">IF(D390="","",OnRoadRetrofit!AI390)</f>
        <v/>
      </c>
    </row>
    <row r="391" spans="1:10">
      <c r="A391" s="151" t="str">
        <f ca="1">IF(D391="","",OnRoadRetrofit!AC391)</f>
        <v/>
      </c>
      <c r="B391" s="25" t="str">
        <f ca="1">IF(D391="","",OnRoadRetrofit!AD391)</f>
        <v/>
      </c>
      <c r="C391" s="146" t="str">
        <f t="shared" ca="1" si="18"/>
        <v/>
      </c>
      <c r="D391" s="25" t="str">
        <f ca="1">IF(OnRoadRetrofit!AE391="","",OnRoadRetrofit!AE391)</f>
        <v/>
      </c>
      <c r="E391" s="25" t="str">
        <f ca="1">IF(D391="","",OnRoadRetrofit!AF391)</f>
        <v/>
      </c>
      <c r="F391" s="147" t="str">
        <f t="shared" ca="1" si="19"/>
        <v/>
      </c>
      <c r="G391" s="148" t="str">
        <f ca="1">IF(D391="","",OnRoadRetrofit!AG391)</f>
        <v/>
      </c>
      <c r="H391" s="25" t="str">
        <f t="shared" ca="1" si="20"/>
        <v/>
      </c>
      <c r="I391" s="137" t="str">
        <f ca="1">IF(D391="","",OnRoadRetrofit!AH391)</f>
        <v/>
      </c>
      <c r="J391" s="137" t="str">
        <f ca="1">IF(D391="","",OnRoadRetrofit!AI391)</f>
        <v/>
      </c>
    </row>
    <row r="392" spans="1:10">
      <c r="A392" s="151" t="str">
        <f ca="1">IF(D392="","",OnRoadRetrofit!AC392)</f>
        <v/>
      </c>
      <c r="B392" s="25" t="str">
        <f ca="1">IF(D392="","",OnRoadRetrofit!AD392)</f>
        <v/>
      </c>
      <c r="C392" s="146" t="str">
        <f t="shared" ca="1" si="18"/>
        <v/>
      </c>
      <c r="D392" s="25" t="str">
        <f ca="1">IF(OnRoadRetrofit!AE392="","",OnRoadRetrofit!AE392)</f>
        <v/>
      </c>
      <c r="E392" s="25" t="str">
        <f ca="1">IF(D392="","",OnRoadRetrofit!AF392)</f>
        <v/>
      </c>
      <c r="F392" s="147" t="str">
        <f t="shared" ca="1" si="19"/>
        <v/>
      </c>
      <c r="G392" s="148" t="str">
        <f ca="1">IF(D392="","",OnRoadRetrofit!AG392)</f>
        <v/>
      </c>
      <c r="H392" s="25" t="str">
        <f t="shared" ca="1" si="20"/>
        <v/>
      </c>
      <c r="I392" s="137" t="str">
        <f ca="1">IF(D392="","",OnRoadRetrofit!AH392)</f>
        <v/>
      </c>
      <c r="J392" s="137" t="str">
        <f ca="1">IF(D392="","",OnRoadRetrofit!AI392)</f>
        <v/>
      </c>
    </row>
    <row r="393" spans="1:10">
      <c r="A393" s="151" t="str">
        <f ca="1">IF(D393="","",OnRoadRetrofit!AC393)</f>
        <v/>
      </c>
      <c r="B393" s="25" t="str">
        <f ca="1">IF(D393="","",OnRoadRetrofit!AD393)</f>
        <v/>
      </c>
      <c r="C393" s="146" t="str">
        <f t="shared" ca="1" si="18"/>
        <v/>
      </c>
      <c r="D393" s="25" t="str">
        <f ca="1">IF(OnRoadRetrofit!AE393="","",OnRoadRetrofit!AE393)</f>
        <v/>
      </c>
      <c r="E393" s="25" t="str">
        <f ca="1">IF(D393="","",OnRoadRetrofit!AF393)</f>
        <v/>
      </c>
      <c r="F393" s="147" t="str">
        <f t="shared" ca="1" si="19"/>
        <v/>
      </c>
      <c r="G393" s="148" t="str">
        <f ca="1">IF(D393="","",OnRoadRetrofit!AG393)</f>
        <v/>
      </c>
      <c r="H393" s="25" t="str">
        <f t="shared" ca="1" si="20"/>
        <v/>
      </c>
      <c r="I393" s="137" t="str">
        <f ca="1">IF(D393="","",OnRoadRetrofit!AH393)</f>
        <v/>
      </c>
      <c r="J393" s="137" t="str">
        <f ca="1">IF(D393="","",OnRoadRetrofit!AI393)</f>
        <v/>
      </c>
    </row>
    <row r="394" spans="1:10">
      <c r="A394" s="151" t="str">
        <f ca="1">IF(D394="","",OnRoadRetrofit!AC394)</f>
        <v/>
      </c>
      <c r="B394" s="25" t="str">
        <f ca="1">IF(D394="","",OnRoadRetrofit!AD394)</f>
        <v/>
      </c>
      <c r="C394" s="146" t="str">
        <f t="shared" ca="1" si="18"/>
        <v/>
      </c>
      <c r="D394" s="25" t="str">
        <f ca="1">IF(OnRoadRetrofit!AE394="","",OnRoadRetrofit!AE394)</f>
        <v/>
      </c>
      <c r="E394" s="25" t="str">
        <f ca="1">IF(D394="","",OnRoadRetrofit!AF394)</f>
        <v/>
      </c>
      <c r="F394" s="147" t="str">
        <f t="shared" ca="1" si="19"/>
        <v/>
      </c>
      <c r="G394" s="148" t="str">
        <f ca="1">IF(D394="","",OnRoadRetrofit!AG394)</f>
        <v/>
      </c>
      <c r="H394" s="25" t="str">
        <f t="shared" ca="1" si="20"/>
        <v/>
      </c>
      <c r="I394" s="137" t="str">
        <f ca="1">IF(D394="","",OnRoadRetrofit!AH394)</f>
        <v/>
      </c>
      <c r="J394" s="137" t="str">
        <f ca="1">IF(D394="","",OnRoadRetrofit!AI394)</f>
        <v/>
      </c>
    </row>
    <row r="395" spans="1:10">
      <c r="A395" s="151" t="str">
        <f ca="1">IF(D395="","",OnRoadRetrofit!AC395)</f>
        <v/>
      </c>
      <c r="B395" s="25" t="str">
        <f ca="1">IF(D395="","",OnRoadRetrofit!AD395)</f>
        <v/>
      </c>
      <c r="C395" s="146" t="str">
        <f t="shared" ca="1" si="18"/>
        <v/>
      </c>
      <c r="D395" s="25" t="str">
        <f ca="1">IF(OnRoadRetrofit!AE395="","",OnRoadRetrofit!AE395)</f>
        <v/>
      </c>
      <c r="E395" s="25" t="str">
        <f ca="1">IF(D395="","",OnRoadRetrofit!AF395)</f>
        <v/>
      </c>
      <c r="F395" s="147" t="str">
        <f t="shared" ca="1" si="19"/>
        <v/>
      </c>
      <c r="G395" s="148" t="str">
        <f ca="1">IF(D395="","",OnRoadRetrofit!AG395)</f>
        <v/>
      </c>
      <c r="H395" s="25" t="str">
        <f t="shared" ca="1" si="20"/>
        <v/>
      </c>
      <c r="I395" s="137" t="str">
        <f ca="1">IF(D395="","",OnRoadRetrofit!AH395)</f>
        <v/>
      </c>
      <c r="J395" s="137" t="str">
        <f ca="1">IF(D395="","",OnRoadRetrofit!AI395)</f>
        <v/>
      </c>
    </row>
    <row r="396" spans="1:10">
      <c r="A396" s="151" t="str">
        <f ca="1">IF(D396="","",OnRoadRetrofit!AC396)</f>
        <v/>
      </c>
      <c r="B396" s="25" t="str">
        <f ca="1">IF(D396="","",OnRoadRetrofit!AD396)</f>
        <v/>
      </c>
      <c r="C396" s="146" t="str">
        <f t="shared" ca="1" si="18"/>
        <v/>
      </c>
      <c r="D396" s="25" t="str">
        <f ca="1">IF(OnRoadRetrofit!AE396="","",OnRoadRetrofit!AE396)</f>
        <v/>
      </c>
      <c r="E396" s="25" t="str">
        <f ca="1">IF(D396="","",OnRoadRetrofit!AF396)</f>
        <v/>
      </c>
      <c r="F396" s="147" t="str">
        <f t="shared" ca="1" si="19"/>
        <v/>
      </c>
      <c r="G396" s="148" t="str">
        <f ca="1">IF(D396="","",OnRoadRetrofit!AG396)</f>
        <v/>
      </c>
      <c r="H396" s="25" t="str">
        <f t="shared" ca="1" si="20"/>
        <v/>
      </c>
      <c r="I396" s="137" t="str">
        <f ca="1">IF(D396="","",OnRoadRetrofit!AH396)</f>
        <v/>
      </c>
      <c r="J396" s="137" t="str">
        <f ca="1">IF(D396="","",OnRoadRetrofit!AI396)</f>
        <v/>
      </c>
    </row>
    <row r="397" spans="1:10">
      <c r="A397" s="151" t="str">
        <f ca="1">IF(D397="","",OnRoadRetrofit!AC397)</f>
        <v/>
      </c>
      <c r="B397" s="25" t="str">
        <f ca="1">IF(D397="","",OnRoadRetrofit!AD397)</f>
        <v/>
      </c>
      <c r="C397" s="146" t="str">
        <f t="shared" ca="1" si="18"/>
        <v/>
      </c>
      <c r="D397" s="25" t="str">
        <f ca="1">IF(OnRoadRetrofit!AE397="","",OnRoadRetrofit!AE397)</f>
        <v/>
      </c>
      <c r="E397" s="25" t="str">
        <f ca="1">IF(D397="","",OnRoadRetrofit!AF397)</f>
        <v/>
      </c>
      <c r="F397" s="147" t="str">
        <f t="shared" ca="1" si="19"/>
        <v/>
      </c>
      <c r="G397" s="148" t="str">
        <f ca="1">IF(D397="","",OnRoadRetrofit!AG397)</f>
        <v/>
      </c>
      <c r="H397" s="25" t="str">
        <f t="shared" ca="1" si="20"/>
        <v/>
      </c>
      <c r="I397" s="137" t="str">
        <f ca="1">IF(D397="","",OnRoadRetrofit!AH397)</f>
        <v/>
      </c>
      <c r="J397" s="137" t="str">
        <f ca="1">IF(D397="","",OnRoadRetrofit!AI397)</f>
        <v/>
      </c>
    </row>
    <row r="398" spans="1:10">
      <c r="A398" s="151" t="str">
        <f ca="1">IF(D398="","",OnRoadRetrofit!AC398)</f>
        <v/>
      </c>
      <c r="B398" s="25" t="str">
        <f ca="1">IF(D398="","",OnRoadRetrofit!AD398)</f>
        <v/>
      </c>
      <c r="C398" s="146" t="str">
        <f t="shared" ca="1" si="18"/>
        <v/>
      </c>
      <c r="D398" s="25" t="str">
        <f ca="1">IF(OnRoadRetrofit!AE398="","",OnRoadRetrofit!AE398)</f>
        <v/>
      </c>
      <c r="E398" s="25" t="str">
        <f ca="1">IF(D398="","",OnRoadRetrofit!AF398)</f>
        <v/>
      </c>
      <c r="F398" s="147" t="str">
        <f t="shared" ca="1" si="19"/>
        <v/>
      </c>
      <c r="G398" s="148" t="str">
        <f ca="1">IF(D398="","",OnRoadRetrofit!AG398)</f>
        <v/>
      </c>
      <c r="H398" s="25" t="str">
        <f t="shared" ca="1" si="20"/>
        <v/>
      </c>
      <c r="I398" s="137" t="str">
        <f ca="1">IF(D398="","",OnRoadRetrofit!AH398)</f>
        <v/>
      </c>
      <c r="J398" s="137" t="str">
        <f ca="1">IF(D398="","",OnRoadRetrofit!AI398)</f>
        <v/>
      </c>
    </row>
    <row r="399" spans="1:10">
      <c r="A399" s="151" t="str">
        <f ca="1">IF(D399="","",OnRoadRetrofit!AC399)</f>
        <v/>
      </c>
      <c r="B399" s="25" t="str">
        <f ca="1">IF(D399="","",OnRoadRetrofit!AD399)</f>
        <v/>
      </c>
      <c r="C399" s="146" t="str">
        <f t="shared" ca="1" si="18"/>
        <v/>
      </c>
      <c r="D399" s="25" t="str">
        <f ca="1">IF(OnRoadRetrofit!AE399="","",OnRoadRetrofit!AE399)</f>
        <v/>
      </c>
      <c r="E399" s="25" t="str">
        <f ca="1">IF(D399="","",OnRoadRetrofit!AF399)</f>
        <v/>
      </c>
      <c r="F399" s="147" t="str">
        <f t="shared" ca="1" si="19"/>
        <v/>
      </c>
      <c r="G399" s="148" t="str">
        <f ca="1">IF(D399="","",OnRoadRetrofit!AG399)</f>
        <v/>
      </c>
      <c r="H399" s="25" t="str">
        <f t="shared" ca="1" si="20"/>
        <v/>
      </c>
      <c r="I399" s="137" t="str">
        <f ca="1">IF(D399="","",OnRoadRetrofit!AH399)</f>
        <v/>
      </c>
      <c r="J399" s="137" t="str">
        <f ca="1">IF(D399="","",OnRoadRetrofit!AI399)</f>
        <v/>
      </c>
    </row>
    <row r="400" spans="1:10">
      <c r="A400" s="151" t="str">
        <f ca="1">IF(D400="","",OnRoadRetrofit!AC400)</f>
        <v/>
      </c>
      <c r="B400" s="25" t="str">
        <f ca="1">IF(D400="","",OnRoadRetrofit!AD400)</f>
        <v/>
      </c>
      <c r="C400" s="146" t="str">
        <f t="shared" ca="1" si="18"/>
        <v/>
      </c>
      <c r="D400" s="25" t="str">
        <f ca="1">IF(OnRoadRetrofit!AE400="","",OnRoadRetrofit!AE400)</f>
        <v/>
      </c>
      <c r="E400" s="25" t="str">
        <f ca="1">IF(D400="","",OnRoadRetrofit!AF400)</f>
        <v/>
      </c>
      <c r="F400" s="147" t="str">
        <f t="shared" ca="1" si="19"/>
        <v/>
      </c>
      <c r="G400" s="148" t="str">
        <f ca="1">IF(D400="","",OnRoadRetrofit!AG400)</f>
        <v/>
      </c>
      <c r="H400" s="25" t="str">
        <f t="shared" ca="1" si="20"/>
        <v/>
      </c>
      <c r="I400" s="137" t="str">
        <f ca="1">IF(D400="","",OnRoadRetrofit!AH400)</f>
        <v/>
      </c>
      <c r="J400" s="137" t="str">
        <f ca="1">IF(D400="","",OnRoadRetrofit!AI400)</f>
        <v/>
      </c>
    </row>
    <row r="401" spans="1:10">
      <c r="A401" s="151" t="str">
        <f ca="1">IF(D401="","",OnRoadRetrofit!AC401)</f>
        <v/>
      </c>
      <c r="B401" s="25" t="str">
        <f ca="1">IF(D401="","",OnRoadRetrofit!AD401)</f>
        <v/>
      </c>
      <c r="C401" s="146" t="str">
        <f t="shared" ca="1" si="18"/>
        <v/>
      </c>
      <c r="D401" s="25" t="str">
        <f ca="1">IF(OnRoadRetrofit!AE401="","",OnRoadRetrofit!AE401)</f>
        <v/>
      </c>
      <c r="E401" s="25" t="str">
        <f ca="1">IF(D401="","",OnRoadRetrofit!AF401)</f>
        <v/>
      </c>
      <c r="F401" s="147" t="str">
        <f t="shared" ca="1" si="19"/>
        <v/>
      </c>
      <c r="G401" s="148" t="str">
        <f ca="1">IF(D401="","",OnRoadRetrofit!AG401)</f>
        <v/>
      </c>
      <c r="H401" s="25" t="str">
        <f t="shared" ca="1" si="20"/>
        <v/>
      </c>
      <c r="I401" s="137" t="str">
        <f ca="1">IF(D401="","",OnRoadRetrofit!AH401)</f>
        <v/>
      </c>
      <c r="J401" s="137" t="str">
        <f ca="1">IF(D401="","",OnRoadRetrofit!AI401)</f>
        <v/>
      </c>
    </row>
    <row r="402" spans="1:10">
      <c r="A402" s="151" t="str">
        <f ca="1">IF(D402="","",OnRoadRetrofit!AC402)</f>
        <v/>
      </c>
      <c r="B402" s="25" t="str">
        <f ca="1">IF(D402="","",OnRoadRetrofit!AD402)</f>
        <v/>
      </c>
      <c r="C402" s="146" t="str">
        <f t="shared" ca="1" si="18"/>
        <v/>
      </c>
      <c r="D402" s="25" t="str">
        <f ca="1">IF(OnRoadRetrofit!AE402="","",OnRoadRetrofit!AE402)</f>
        <v/>
      </c>
      <c r="E402" s="25" t="str">
        <f ca="1">IF(D402="","",OnRoadRetrofit!AF402)</f>
        <v/>
      </c>
      <c r="F402" s="147" t="str">
        <f t="shared" ca="1" si="19"/>
        <v/>
      </c>
      <c r="G402" s="148" t="str">
        <f ca="1">IF(D402="","",OnRoadRetrofit!AG402)</f>
        <v/>
      </c>
      <c r="H402" s="25" t="str">
        <f t="shared" ca="1" si="20"/>
        <v/>
      </c>
      <c r="I402" s="137" t="str">
        <f ca="1">IF(D402="","",OnRoadRetrofit!AH402)</f>
        <v/>
      </c>
      <c r="J402" s="137" t="str">
        <f ca="1">IF(D402="","",OnRoadRetrofit!AI402)</f>
        <v/>
      </c>
    </row>
    <row r="403" spans="1:10">
      <c r="A403" s="151" t="str">
        <f ca="1">IF(D403="","",OnRoadRetrofit!AC403)</f>
        <v/>
      </c>
      <c r="B403" s="25" t="str">
        <f ca="1">IF(D403="","",OnRoadRetrofit!AD403)</f>
        <v/>
      </c>
      <c r="C403" s="146" t="str">
        <f t="shared" ca="1" si="18"/>
        <v/>
      </c>
      <c r="D403" s="25" t="str">
        <f ca="1">IF(OnRoadRetrofit!AE403="","",OnRoadRetrofit!AE403)</f>
        <v/>
      </c>
      <c r="E403" s="25" t="str">
        <f ca="1">IF(D403="","",OnRoadRetrofit!AF403)</f>
        <v/>
      </c>
      <c r="F403" s="147" t="str">
        <f t="shared" ca="1" si="19"/>
        <v/>
      </c>
      <c r="G403" s="148" t="str">
        <f ca="1">IF(D403="","",OnRoadRetrofit!AG403)</f>
        <v/>
      </c>
      <c r="H403" s="25" t="str">
        <f t="shared" ca="1" si="20"/>
        <v/>
      </c>
      <c r="I403" s="137" t="str">
        <f ca="1">IF(D403="","",OnRoadRetrofit!AH403)</f>
        <v/>
      </c>
      <c r="J403" s="137" t="str">
        <f ca="1">IF(D403="","",OnRoadRetrofit!AI403)</f>
        <v/>
      </c>
    </row>
    <row r="404" spans="1:10">
      <c r="A404" s="151" t="str">
        <f ca="1">IF(D404="","",OnRoadRetrofit!AC404)</f>
        <v/>
      </c>
      <c r="B404" s="25" t="str">
        <f ca="1">IF(D404="","",OnRoadRetrofit!AD404)</f>
        <v/>
      </c>
      <c r="C404" s="146" t="str">
        <f t="shared" ca="1" si="18"/>
        <v/>
      </c>
      <c r="D404" s="25" t="str">
        <f ca="1">IF(OnRoadRetrofit!AE404="","",OnRoadRetrofit!AE404)</f>
        <v/>
      </c>
      <c r="E404" s="25" t="str">
        <f ca="1">IF(D404="","",OnRoadRetrofit!AF404)</f>
        <v/>
      </c>
      <c r="F404" s="147" t="str">
        <f t="shared" ca="1" si="19"/>
        <v/>
      </c>
      <c r="G404" s="148" t="str">
        <f ca="1">IF(D404="","",OnRoadRetrofit!AG404)</f>
        <v/>
      </c>
      <c r="H404" s="25" t="str">
        <f t="shared" ca="1" si="20"/>
        <v/>
      </c>
      <c r="I404" s="137" t="str">
        <f ca="1">IF(D404="","",OnRoadRetrofit!AH404)</f>
        <v/>
      </c>
      <c r="J404" s="137" t="str">
        <f ca="1">IF(D404="","",OnRoadRetrofit!AI404)</f>
        <v/>
      </c>
    </row>
    <row r="405" spans="1:10">
      <c r="A405" s="151" t="str">
        <f ca="1">IF(D405="","",OnRoadRetrofit!AC405)</f>
        <v/>
      </c>
      <c r="B405" s="25" t="str">
        <f ca="1">IF(D405="","",OnRoadRetrofit!AD405)</f>
        <v/>
      </c>
      <c r="C405" s="146" t="str">
        <f t="shared" ca="1" si="18"/>
        <v/>
      </c>
      <c r="D405" s="25" t="str">
        <f ca="1">IF(OnRoadRetrofit!AE405="","",OnRoadRetrofit!AE405)</f>
        <v/>
      </c>
      <c r="E405" s="25" t="str">
        <f ca="1">IF(D405="","",OnRoadRetrofit!AF405)</f>
        <v/>
      </c>
      <c r="F405" s="147" t="str">
        <f t="shared" ca="1" si="19"/>
        <v/>
      </c>
      <c r="G405" s="148" t="str">
        <f ca="1">IF(D405="","",OnRoadRetrofit!AG405)</f>
        <v/>
      </c>
      <c r="H405" s="25" t="str">
        <f t="shared" ca="1" si="20"/>
        <v/>
      </c>
      <c r="I405" s="137" t="str">
        <f ca="1">IF(D405="","",OnRoadRetrofit!AH405)</f>
        <v/>
      </c>
      <c r="J405" s="137" t="str">
        <f ca="1">IF(D405="","",OnRoadRetrofit!AI405)</f>
        <v/>
      </c>
    </row>
    <row r="406" spans="1:10">
      <c r="A406" s="151" t="str">
        <f ca="1">IF(D406="","",OnRoadRetrofit!AC406)</f>
        <v/>
      </c>
      <c r="B406" s="25" t="str">
        <f ca="1">IF(D406="","",OnRoadRetrofit!AD406)</f>
        <v/>
      </c>
      <c r="C406" s="146" t="str">
        <f t="shared" ca="1" si="18"/>
        <v/>
      </c>
      <c r="D406" s="25" t="str">
        <f ca="1">IF(OnRoadRetrofit!AE406="","",OnRoadRetrofit!AE406)</f>
        <v/>
      </c>
      <c r="E406" s="25" t="str">
        <f ca="1">IF(D406="","",OnRoadRetrofit!AF406)</f>
        <v/>
      </c>
      <c r="F406" s="147" t="str">
        <f t="shared" ca="1" si="19"/>
        <v/>
      </c>
      <c r="G406" s="148" t="str">
        <f ca="1">IF(D406="","",OnRoadRetrofit!AG406)</f>
        <v/>
      </c>
      <c r="H406" s="25" t="str">
        <f t="shared" ca="1" si="20"/>
        <v/>
      </c>
      <c r="I406" s="137" t="str">
        <f ca="1">IF(D406="","",OnRoadRetrofit!AH406)</f>
        <v/>
      </c>
      <c r="J406" s="137" t="str">
        <f ca="1">IF(D406="","",OnRoadRetrofit!AI406)</f>
        <v/>
      </c>
    </row>
    <row r="407" spans="1:10">
      <c r="A407" s="151" t="str">
        <f ca="1">IF(D407="","",OnRoadRetrofit!AC407)</f>
        <v/>
      </c>
      <c r="B407" s="25" t="str">
        <f ca="1">IF(D407="","",OnRoadRetrofit!AD407)</f>
        <v/>
      </c>
      <c r="C407" s="146" t="str">
        <f t="shared" ca="1" si="18"/>
        <v/>
      </c>
      <c r="D407" s="25" t="str">
        <f ca="1">IF(OnRoadRetrofit!AE407="","",OnRoadRetrofit!AE407)</f>
        <v/>
      </c>
      <c r="E407" s="25" t="str">
        <f ca="1">IF(D407="","",OnRoadRetrofit!AF407)</f>
        <v/>
      </c>
      <c r="F407" s="147" t="str">
        <f t="shared" ca="1" si="19"/>
        <v/>
      </c>
      <c r="G407" s="148" t="str">
        <f ca="1">IF(D407="","",OnRoadRetrofit!AG407)</f>
        <v/>
      </c>
      <c r="H407" s="25" t="str">
        <f t="shared" ca="1" si="20"/>
        <v/>
      </c>
      <c r="I407" s="137" t="str">
        <f ca="1">IF(D407="","",OnRoadRetrofit!AH407)</f>
        <v/>
      </c>
      <c r="J407" s="137" t="str">
        <f ca="1">IF(D407="","",OnRoadRetrofit!AI407)</f>
        <v/>
      </c>
    </row>
    <row r="408" spans="1:10">
      <c r="A408" s="151" t="str">
        <f ca="1">IF(D408="","",OnRoadRetrofit!AC408)</f>
        <v/>
      </c>
      <c r="B408" s="25" t="str">
        <f ca="1">IF(D408="","",OnRoadRetrofit!AD408)</f>
        <v/>
      </c>
      <c r="C408" s="146" t="str">
        <f t="shared" ca="1" si="18"/>
        <v/>
      </c>
      <c r="D408" s="25" t="str">
        <f ca="1">IF(OnRoadRetrofit!AE408="","",OnRoadRetrofit!AE408)</f>
        <v/>
      </c>
      <c r="E408" s="25" t="str">
        <f ca="1">IF(D408="","",OnRoadRetrofit!AF408)</f>
        <v/>
      </c>
      <c r="F408" s="147" t="str">
        <f t="shared" ca="1" si="19"/>
        <v/>
      </c>
      <c r="G408" s="148" t="str">
        <f ca="1">IF(D408="","",OnRoadRetrofit!AG408)</f>
        <v/>
      </c>
      <c r="H408" s="25" t="str">
        <f t="shared" ca="1" si="20"/>
        <v/>
      </c>
      <c r="I408" s="137" t="str">
        <f ca="1">IF(D408="","",OnRoadRetrofit!AH408)</f>
        <v/>
      </c>
      <c r="J408" s="137" t="str">
        <f ca="1">IF(D408="","",OnRoadRetrofit!AI408)</f>
        <v/>
      </c>
    </row>
    <row r="409" spans="1:10">
      <c r="A409" s="151" t="str">
        <f ca="1">IF(D409="","",OnRoadRetrofit!AC409)</f>
        <v/>
      </c>
      <c r="B409" s="25" t="str">
        <f ca="1">IF(D409="","",OnRoadRetrofit!AD409)</f>
        <v/>
      </c>
      <c r="C409" s="146" t="str">
        <f t="shared" ca="1" si="18"/>
        <v/>
      </c>
      <c r="D409" s="25" t="str">
        <f ca="1">IF(OnRoadRetrofit!AE409="","",OnRoadRetrofit!AE409)</f>
        <v/>
      </c>
      <c r="E409" s="25" t="str">
        <f ca="1">IF(D409="","",OnRoadRetrofit!AF409)</f>
        <v/>
      </c>
      <c r="F409" s="147" t="str">
        <f t="shared" ca="1" si="19"/>
        <v/>
      </c>
      <c r="G409" s="148" t="str">
        <f ca="1">IF(D409="","",OnRoadRetrofit!AG409)</f>
        <v/>
      </c>
      <c r="H409" s="25" t="str">
        <f t="shared" ca="1" si="20"/>
        <v/>
      </c>
      <c r="I409" s="137" t="str">
        <f ca="1">IF(D409="","",OnRoadRetrofit!AH409)</f>
        <v/>
      </c>
      <c r="J409" s="137" t="str">
        <f ca="1">IF(D409="","",OnRoadRetrofit!AI409)</f>
        <v/>
      </c>
    </row>
    <row r="410" spans="1:10">
      <c r="A410" s="151" t="str">
        <f ca="1">IF(D410="","",OnRoadRetrofit!AC410)</f>
        <v/>
      </c>
      <c r="B410" s="25" t="str">
        <f ca="1">IF(D410="","",OnRoadRetrofit!AD410)</f>
        <v/>
      </c>
      <c r="C410" s="146" t="str">
        <f t="shared" ca="1" si="18"/>
        <v/>
      </c>
      <c r="D410" s="25" t="str">
        <f ca="1">IF(OnRoadRetrofit!AE410="","",OnRoadRetrofit!AE410)</f>
        <v/>
      </c>
      <c r="E410" s="25" t="str">
        <f ca="1">IF(D410="","",OnRoadRetrofit!AF410)</f>
        <v/>
      </c>
      <c r="F410" s="147" t="str">
        <f t="shared" ca="1" si="19"/>
        <v/>
      </c>
      <c r="G410" s="148" t="str">
        <f ca="1">IF(D410="","",OnRoadRetrofit!AG410)</f>
        <v/>
      </c>
      <c r="H410" s="25" t="str">
        <f t="shared" ca="1" si="20"/>
        <v/>
      </c>
      <c r="I410" s="137" t="str">
        <f ca="1">IF(D410="","",OnRoadRetrofit!AH410)</f>
        <v/>
      </c>
      <c r="J410" s="137" t="str">
        <f ca="1">IF(D410="","",OnRoadRetrofit!AI410)</f>
        <v/>
      </c>
    </row>
    <row r="411" spans="1:10">
      <c r="A411" s="151" t="str">
        <f ca="1">IF(D411="","",OnRoadRetrofit!AC411)</f>
        <v/>
      </c>
      <c r="B411" s="25" t="str">
        <f ca="1">IF(D411="","",OnRoadRetrofit!AD411)</f>
        <v/>
      </c>
      <c r="C411" s="146" t="str">
        <f t="shared" ca="1" si="18"/>
        <v/>
      </c>
      <c r="D411" s="25" t="str">
        <f ca="1">IF(OnRoadRetrofit!AE411="","",OnRoadRetrofit!AE411)</f>
        <v/>
      </c>
      <c r="E411" s="25" t="str">
        <f ca="1">IF(D411="","",OnRoadRetrofit!AF411)</f>
        <v/>
      </c>
      <c r="F411" s="147" t="str">
        <f t="shared" ca="1" si="19"/>
        <v/>
      </c>
      <c r="G411" s="148" t="str">
        <f ca="1">IF(D411="","",OnRoadRetrofit!AG411)</f>
        <v/>
      </c>
      <c r="H411" s="25" t="str">
        <f t="shared" ca="1" si="20"/>
        <v/>
      </c>
      <c r="I411" s="137" t="str">
        <f ca="1">IF(D411="","",OnRoadRetrofit!AH411)</f>
        <v/>
      </c>
      <c r="J411" s="137" t="str">
        <f ca="1">IF(D411="","",OnRoadRetrofit!AI411)</f>
        <v/>
      </c>
    </row>
    <row r="412" spans="1:10">
      <c r="A412" s="151" t="str">
        <f ca="1">IF(D412="","",OnRoadRetrofit!AC412)</f>
        <v/>
      </c>
      <c r="B412" s="25" t="str">
        <f ca="1">IF(D412="","",OnRoadRetrofit!AD412)</f>
        <v/>
      </c>
      <c r="C412" s="146" t="str">
        <f t="shared" ca="1" si="18"/>
        <v/>
      </c>
      <c r="D412" s="25" t="str">
        <f ca="1">IF(OnRoadRetrofit!AE412="","",OnRoadRetrofit!AE412)</f>
        <v/>
      </c>
      <c r="E412" s="25" t="str">
        <f ca="1">IF(D412="","",OnRoadRetrofit!AF412)</f>
        <v/>
      </c>
      <c r="F412" s="147" t="str">
        <f t="shared" ca="1" si="19"/>
        <v/>
      </c>
      <c r="G412" s="148" t="str">
        <f ca="1">IF(D412="","",OnRoadRetrofit!AG412)</f>
        <v/>
      </c>
      <c r="H412" s="25" t="str">
        <f t="shared" ca="1" si="20"/>
        <v/>
      </c>
      <c r="I412" s="137" t="str">
        <f ca="1">IF(D412="","",OnRoadRetrofit!AH412)</f>
        <v/>
      </c>
      <c r="J412" s="137" t="str">
        <f ca="1">IF(D412="","",OnRoadRetrofit!AI412)</f>
        <v/>
      </c>
    </row>
    <row r="413" spans="1:10">
      <c r="A413" s="151" t="str">
        <f ca="1">IF(D413="","",OnRoadRetrofit!AC413)</f>
        <v/>
      </c>
      <c r="B413" s="25" t="str">
        <f ca="1">IF(D413="","",OnRoadRetrofit!AD413)</f>
        <v/>
      </c>
      <c r="C413" s="146" t="str">
        <f t="shared" ca="1" si="18"/>
        <v/>
      </c>
      <c r="D413" s="25" t="str">
        <f ca="1">IF(OnRoadRetrofit!AE413="","",OnRoadRetrofit!AE413)</f>
        <v/>
      </c>
      <c r="E413" s="25" t="str">
        <f ca="1">IF(D413="","",OnRoadRetrofit!AF413)</f>
        <v/>
      </c>
      <c r="F413" s="147" t="str">
        <f t="shared" ca="1" si="19"/>
        <v/>
      </c>
      <c r="G413" s="148" t="str">
        <f ca="1">IF(D413="","",OnRoadRetrofit!AG413)</f>
        <v/>
      </c>
      <c r="H413" s="25" t="str">
        <f t="shared" ca="1" si="20"/>
        <v/>
      </c>
      <c r="I413" s="137" t="str">
        <f ca="1">IF(D413="","",OnRoadRetrofit!AH413)</f>
        <v/>
      </c>
      <c r="J413" s="137" t="str">
        <f ca="1">IF(D413="","",OnRoadRetrofit!AI413)</f>
        <v/>
      </c>
    </row>
    <row r="414" spans="1:10">
      <c r="A414" s="151" t="str">
        <f ca="1">IF(D414="","",OnRoadRetrofit!AC414)</f>
        <v/>
      </c>
      <c r="B414" s="25" t="str">
        <f ca="1">IF(D414="","",OnRoadRetrofit!AD414)</f>
        <v/>
      </c>
      <c r="C414" s="146" t="str">
        <f t="shared" ca="1" si="18"/>
        <v/>
      </c>
      <c r="D414" s="25" t="str">
        <f ca="1">IF(OnRoadRetrofit!AE414="","",OnRoadRetrofit!AE414)</f>
        <v/>
      </c>
      <c r="E414" s="25" t="str">
        <f ca="1">IF(D414="","",OnRoadRetrofit!AF414)</f>
        <v/>
      </c>
      <c r="F414" s="147" t="str">
        <f t="shared" ca="1" si="19"/>
        <v/>
      </c>
      <c r="G414" s="148" t="str">
        <f ca="1">IF(D414="","",OnRoadRetrofit!AG414)</f>
        <v/>
      </c>
      <c r="H414" s="25" t="str">
        <f t="shared" ca="1" si="20"/>
        <v/>
      </c>
      <c r="I414" s="137" t="str">
        <f ca="1">IF(D414="","",OnRoadRetrofit!AH414)</f>
        <v/>
      </c>
      <c r="J414" s="137" t="str">
        <f ca="1">IF(D414="","",OnRoadRetrofit!AI414)</f>
        <v/>
      </c>
    </row>
    <row r="415" spans="1:10">
      <c r="A415" s="151" t="str">
        <f ca="1">IF(D415="","",OnRoadRetrofit!AC415)</f>
        <v/>
      </c>
      <c r="B415" s="25" t="str">
        <f ca="1">IF(D415="","",OnRoadRetrofit!AD415)</f>
        <v/>
      </c>
      <c r="C415" s="146" t="str">
        <f t="shared" ca="1" si="18"/>
        <v/>
      </c>
      <c r="D415" s="25" t="str">
        <f ca="1">IF(OnRoadRetrofit!AE415="","",OnRoadRetrofit!AE415)</f>
        <v/>
      </c>
      <c r="E415" s="25" t="str">
        <f ca="1">IF(D415="","",OnRoadRetrofit!AF415)</f>
        <v/>
      </c>
      <c r="F415" s="147" t="str">
        <f t="shared" ca="1" si="19"/>
        <v/>
      </c>
      <c r="G415" s="148" t="str">
        <f ca="1">IF(D415="","",OnRoadRetrofit!AG415)</f>
        <v/>
      </c>
      <c r="H415" s="25" t="str">
        <f t="shared" ca="1" si="20"/>
        <v/>
      </c>
      <c r="I415" s="137" t="str">
        <f ca="1">IF(D415="","",OnRoadRetrofit!AH415)</f>
        <v/>
      </c>
      <c r="J415" s="137" t="str">
        <f ca="1">IF(D415="","",OnRoadRetrofit!AI415)</f>
        <v/>
      </c>
    </row>
    <row r="416" spans="1:10">
      <c r="A416" s="151" t="str">
        <f ca="1">IF(D416="","",OnRoadRetrofit!AC416)</f>
        <v/>
      </c>
      <c r="B416" s="25" t="str">
        <f ca="1">IF(D416="","",OnRoadRetrofit!AD416)</f>
        <v/>
      </c>
      <c r="C416" s="146" t="str">
        <f t="shared" ca="1" si="18"/>
        <v/>
      </c>
      <c r="D416" s="25" t="str">
        <f ca="1">IF(OnRoadRetrofit!AE416="","",OnRoadRetrofit!AE416)</f>
        <v/>
      </c>
      <c r="E416" s="25" t="str">
        <f ca="1">IF(D416="","",OnRoadRetrofit!AF416)</f>
        <v/>
      </c>
      <c r="F416" s="147" t="str">
        <f t="shared" ca="1" si="19"/>
        <v/>
      </c>
      <c r="G416" s="148" t="str">
        <f ca="1">IF(D416="","",OnRoadRetrofit!AG416)</f>
        <v/>
      </c>
      <c r="H416" s="25" t="str">
        <f t="shared" ca="1" si="20"/>
        <v/>
      </c>
      <c r="I416" s="137" t="str">
        <f ca="1">IF(D416="","",OnRoadRetrofit!AH416)</f>
        <v/>
      </c>
      <c r="J416" s="137" t="str">
        <f ca="1">IF(D416="","",OnRoadRetrofit!AI416)</f>
        <v/>
      </c>
    </row>
    <row r="417" spans="1:10">
      <c r="A417" s="151" t="str">
        <f ca="1">IF(D417="","",OnRoadRetrofit!AC417)</f>
        <v/>
      </c>
      <c r="B417" s="25" t="str">
        <f ca="1">IF(D417="","",OnRoadRetrofit!AD417)</f>
        <v/>
      </c>
      <c r="C417" s="146" t="str">
        <f t="shared" ca="1" si="18"/>
        <v/>
      </c>
      <c r="D417" s="25" t="str">
        <f ca="1">IF(OnRoadRetrofit!AE417="","",OnRoadRetrofit!AE417)</f>
        <v/>
      </c>
      <c r="E417" s="25" t="str">
        <f ca="1">IF(D417="","",OnRoadRetrofit!AF417)</f>
        <v/>
      </c>
      <c r="F417" s="147" t="str">
        <f t="shared" ca="1" si="19"/>
        <v/>
      </c>
      <c r="G417" s="148" t="str">
        <f ca="1">IF(D417="","",OnRoadRetrofit!AG417)</f>
        <v/>
      </c>
      <c r="H417" s="25" t="str">
        <f t="shared" ca="1" si="20"/>
        <v/>
      </c>
      <c r="I417" s="137" t="str">
        <f ca="1">IF(D417="","",OnRoadRetrofit!AH417)</f>
        <v/>
      </c>
      <c r="J417" s="137" t="str">
        <f ca="1">IF(D417="","",OnRoadRetrofit!AI417)</f>
        <v/>
      </c>
    </row>
    <row r="418" spans="1:10">
      <c r="A418" s="151" t="str">
        <f ca="1">IF(D418="","",OnRoadRetrofit!AC418)</f>
        <v/>
      </c>
      <c r="B418" s="25" t="str">
        <f ca="1">IF(D418="","",OnRoadRetrofit!AD418)</f>
        <v/>
      </c>
      <c r="C418" s="146" t="str">
        <f t="shared" ca="1" si="18"/>
        <v/>
      </c>
      <c r="D418" s="25" t="str">
        <f ca="1">IF(OnRoadRetrofit!AE418="","",OnRoadRetrofit!AE418)</f>
        <v/>
      </c>
      <c r="E418" s="25" t="str">
        <f ca="1">IF(D418="","",OnRoadRetrofit!AF418)</f>
        <v/>
      </c>
      <c r="F418" s="147" t="str">
        <f t="shared" ca="1" si="19"/>
        <v/>
      </c>
      <c r="G418" s="148" t="str">
        <f ca="1">IF(D418="","",OnRoadRetrofit!AG418)</f>
        <v/>
      </c>
      <c r="H418" s="25" t="str">
        <f t="shared" ca="1" si="20"/>
        <v/>
      </c>
      <c r="I418" s="137" t="str">
        <f ca="1">IF(D418="","",OnRoadRetrofit!AH418)</f>
        <v/>
      </c>
      <c r="J418" s="137" t="str">
        <f ca="1">IF(D418="","",OnRoadRetrofit!AI418)</f>
        <v/>
      </c>
    </row>
    <row r="419" spans="1:10">
      <c r="A419" s="151" t="str">
        <f ca="1">IF(D419="","",OnRoadRetrofit!AC419)</f>
        <v/>
      </c>
      <c r="B419" s="25" t="str">
        <f ca="1">IF(D419="","",OnRoadRetrofit!AD419)</f>
        <v/>
      </c>
      <c r="C419" s="146" t="str">
        <f t="shared" ca="1" si="18"/>
        <v/>
      </c>
      <c r="D419" s="25" t="str">
        <f ca="1">IF(OnRoadRetrofit!AE419="","",OnRoadRetrofit!AE419)</f>
        <v/>
      </c>
      <c r="E419" s="25" t="str">
        <f ca="1">IF(D419="","",OnRoadRetrofit!AF419)</f>
        <v/>
      </c>
      <c r="F419" s="147" t="str">
        <f t="shared" ca="1" si="19"/>
        <v/>
      </c>
      <c r="G419" s="148" t="str">
        <f ca="1">IF(D419="","",OnRoadRetrofit!AG419)</f>
        <v/>
      </c>
      <c r="H419" s="25" t="str">
        <f t="shared" ca="1" si="20"/>
        <v/>
      </c>
      <c r="I419" s="137" t="str">
        <f ca="1">IF(D419="","",OnRoadRetrofit!AH419)</f>
        <v/>
      </c>
      <c r="J419" s="137" t="str">
        <f ca="1">IF(D419="","",OnRoadRetrofit!AI419)</f>
        <v/>
      </c>
    </row>
    <row r="420" spans="1:10">
      <c r="A420" s="151" t="str">
        <f ca="1">IF(D420="","",OnRoadRetrofit!AC420)</f>
        <v/>
      </c>
      <c r="B420" s="25" t="str">
        <f ca="1">IF(D420="","",OnRoadRetrofit!AD420)</f>
        <v/>
      </c>
      <c r="C420" s="146" t="str">
        <f t="shared" ca="1" si="18"/>
        <v/>
      </c>
      <c r="D420" s="25" t="str">
        <f ca="1">IF(OnRoadRetrofit!AE420="","",OnRoadRetrofit!AE420)</f>
        <v/>
      </c>
      <c r="E420" s="25" t="str">
        <f ca="1">IF(D420="","",OnRoadRetrofit!AF420)</f>
        <v/>
      </c>
      <c r="F420" s="147" t="str">
        <f t="shared" ca="1" si="19"/>
        <v/>
      </c>
      <c r="G420" s="148" t="str">
        <f ca="1">IF(D420="","",OnRoadRetrofit!AG420)</f>
        <v/>
      </c>
      <c r="H420" s="25" t="str">
        <f t="shared" ca="1" si="20"/>
        <v/>
      </c>
      <c r="I420" s="137" t="str">
        <f ca="1">IF(D420="","",OnRoadRetrofit!AH420)</f>
        <v/>
      </c>
      <c r="J420" s="137" t="str">
        <f ca="1">IF(D420="","",OnRoadRetrofit!AI420)</f>
        <v/>
      </c>
    </row>
    <row r="421" spans="1:10">
      <c r="A421" s="151" t="str">
        <f ca="1">IF(D421="","",OnRoadRetrofit!AC421)</f>
        <v/>
      </c>
      <c r="B421" s="25" t="str">
        <f ca="1">IF(D421="","",OnRoadRetrofit!AD421)</f>
        <v/>
      </c>
      <c r="C421" s="146" t="str">
        <f t="shared" ca="1" si="18"/>
        <v/>
      </c>
      <c r="D421" s="25" t="str">
        <f ca="1">IF(OnRoadRetrofit!AE421="","",OnRoadRetrofit!AE421)</f>
        <v/>
      </c>
      <c r="E421" s="25" t="str">
        <f ca="1">IF(D421="","",OnRoadRetrofit!AF421)</f>
        <v/>
      </c>
      <c r="F421" s="147" t="str">
        <f t="shared" ca="1" si="19"/>
        <v/>
      </c>
      <c r="G421" s="148" t="str">
        <f ca="1">IF(D421="","",OnRoadRetrofit!AG421)</f>
        <v/>
      </c>
      <c r="H421" s="25" t="str">
        <f t="shared" ca="1" si="20"/>
        <v/>
      </c>
      <c r="I421" s="137" t="str">
        <f ca="1">IF(D421="","",OnRoadRetrofit!AH421)</f>
        <v/>
      </c>
      <c r="J421" s="137" t="str">
        <f ca="1">IF(D421="","",OnRoadRetrofit!AI421)</f>
        <v/>
      </c>
    </row>
    <row r="422" spans="1:10">
      <c r="A422" s="151" t="str">
        <f ca="1">IF(D422="","",OnRoadRetrofit!AC422)</f>
        <v/>
      </c>
      <c r="B422" s="25" t="str">
        <f ca="1">IF(D422="","",OnRoadRetrofit!AD422)</f>
        <v/>
      </c>
      <c r="C422" s="146" t="str">
        <f t="shared" ca="1" si="18"/>
        <v/>
      </c>
      <c r="D422" s="25" t="str">
        <f ca="1">IF(OnRoadRetrofit!AE422="","",OnRoadRetrofit!AE422)</f>
        <v/>
      </c>
      <c r="E422" s="25" t="str">
        <f ca="1">IF(D422="","",OnRoadRetrofit!AF422)</f>
        <v/>
      </c>
      <c r="F422" s="147" t="str">
        <f t="shared" ca="1" si="19"/>
        <v/>
      </c>
      <c r="G422" s="148" t="str">
        <f ca="1">IF(D422="","",OnRoadRetrofit!AG422)</f>
        <v/>
      </c>
      <c r="H422" s="25" t="str">
        <f t="shared" ca="1" si="20"/>
        <v/>
      </c>
      <c r="I422" s="137" t="str">
        <f ca="1">IF(D422="","",OnRoadRetrofit!AH422)</f>
        <v/>
      </c>
      <c r="J422" s="137" t="str">
        <f ca="1">IF(D422="","",OnRoadRetrofit!AI422)</f>
        <v/>
      </c>
    </row>
    <row r="423" spans="1:10">
      <c r="A423" s="151" t="str">
        <f ca="1">IF(D423="","",OnRoadRetrofit!AC423)</f>
        <v/>
      </c>
      <c r="B423" s="25" t="str">
        <f ca="1">IF(D423="","",OnRoadRetrofit!AD423)</f>
        <v/>
      </c>
      <c r="C423" s="146" t="str">
        <f t="shared" ca="1" si="18"/>
        <v/>
      </c>
      <c r="D423" s="25" t="str">
        <f ca="1">IF(OnRoadRetrofit!AE423="","",OnRoadRetrofit!AE423)</f>
        <v/>
      </c>
      <c r="E423" s="25" t="str">
        <f ca="1">IF(D423="","",OnRoadRetrofit!AF423)</f>
        <v/>
      </c>
      <c r="F423" s="147" t="str">
        <f t="shared" ca="1" si="19"/>
        <v/>
      </c>
      <c r="G423" s="148" t="str">
        <f ca="1">IF(D423="","",OnRoadRetrofit!AG423)</f>
        <v/>
      </c>
      <c r="H423" s="25" t="str">
        <f t="shared" ca="1" si="20"/>
        <v/>
      </c>
      <c r="I423" s="137" t="str">
        <f ca="1">IF(D423="","",OnRoadRetrofit!AH423)</f>
        <v/>
      </c>
      <c r="J423" s="137" t="str">
        <f ca="1">IF(D423="","",OnRoadRetrofit!AI423)</f>
        <v/>
      </c>
    </row>
    <row r="424" spans="1:10">
      <c r="A424" s="151" t="str">
        <f ca="1">IF(D424="","",OnRoadRetrofit!AC424)</f>
        <v/>
      </c>
      <c r="B424" s="25" t="str">
        <f ca="1">IF(D424="","",OnRoadRetrofit!AD424)</f>
        <v/>
      </c>
      <c r="C424" s="146" t="str">
        <f t="shared" ca="1" si="18"/>
        <v/>
      </c>
      <c r="D424" s="25" t="str">
        <f ca="1">IF(OnRoadRetrofit!AE424="","",OnRoadRetrofit!AE424)</f>
        <v/>
      </c>
      <c r="E424" s="25" t="str">
        <f ca="1">IF(D424="","",OnRoadRetrofit!AF424)</f>
        <v/>
      </c>
      <c r="F424" s="147" t="str">
        <f t="shared" ca="1" si="19"/>
        <v/>
      </c>
      <c r="G424" s="148" t="str">
        <f ca="1">IF(D424="","",OnRoadRetrofit!AG424)</f>
        <v/>
      </c>
      <c r="H424" s="25" t="str">
        <f t="shared" ca="1" si="20"/>
        <v/>
      </c>
      <c r="I424" s="137" t="str">
        <f ca="1">IF(D424="","",OnRoadRetrofit!AH424)</f>
        <v/>
      </c>
      <c r="J424" s="137" t="str">
        <f ca="1">IF(D424="","",OnRoadRetrofit!AI424)</f>
        <v/>
      </c>
    </row>
    <row r="425" spans="1:10">
      <c r="A425" s="151" t="str">
        <f ca="1">IF(D425="","",OnRoadRetrofit!AC425)</f>
        <v/>
      </c>
      <c r="B425" s="25" t="str">
        <f ca="1">IF(D425="","",OnRoadRetrofit!AD425)</f>
        <v/>
      </c>
      <c r="C425" s="146" t="str">
        <f t="shared" ca="1" si="18"/>
        <v/>
      </c>
      <c r="D425" s="25" t="str">
        <f ca="1">IF(OnRoadRetrofit!AE425="","",OnRoadRetrofit!AE425)</f>
        <v/>
      </c>
      <c r="E425" s="25" t="str">
        <f ca="1">IF(D425="","",OnRoadRetrofit!AF425)</f>
        <v/>
      </c>
      <c r="F425" s="147" t="str">
        <f t="shared" ca="1" si="19"/>
        <v/>
      </c>
      <c r="G425" s="148" t="str">
        <f ca="1">IF(D425="","",OnRoadRetrofit!AG425)</f>
        <v/>
      </c>
      <c r="H425" s="25" t="str">
        <f t="shared" ca="1" si="20"/>
        <v/>
      </c>
      <c r="I425" s="137" t="str">
        <f ca="1">IF(D425="","",OnRoadRetrofit!AH425)</f>
        <v/>
      </c>
      <c r="J425" s="137" t="str">
        <f ca="1">IF(D425="","",OnRoadRetrofit!AI425)</f>
        <v/>
      </c>
    </row>
    <row r="426" spans="1:10">
      <c r="A426" s="151" t="str">
        <f ca="1">IF(D426="","",OnRoadRetrofit!AC426)</f>
        <v/>
      </c>
      <c r="B426" s="25" t="str">
        <f ca="1">IF(D426="","",OnRoadRetrofit!AD426)</f>
        <v/>
      </c>
      <c r="C426" s="146" t="str">
        <f t="shared" ca="1" si="18"/>
        <v/>
      </c>
      <c r="D426" s="25" t="str">
        <f ca="1">IF(OnRoadRetrofit!AE426="","",OnRoadRetrofit!AE426)</f>
        <v/>
      </c>
      <c r="E426" s="25" t="str">
        <f ca="1">IF(D426="","",OnRoadRetrofit!AF426)</f>
        <v/>
      </c>
      <c r="F426" s="147" t="str">
        <f t="shared" ca="1" si="19"/>
        <v/>
      </c>
      <c r="G426" s="148" t="str">
        <f ca="1">IF(D426="","",OnRoadRetrofit!AG426)</f>
        <v/>
      </c>
      <c r="H426" s="25" t="str">
        <f t="shared" ca="1" si="20"/>
        <v/>
      </c>
      <c r="I426" s="137" t="str">
        <f ca="1">IF(D426="","",OnRoadRetrofit!AH426)</f>
        <v/>
      </c>
      <c r="J426" s="137" t="str">
        <f ca="1">IF(D426="","",OnRoadRetrofit!AI426)</f>
        <v/>
      </c>
    </row>
    <row r="427" spans="1:10">
      <c r="A427" s="151" t="str">
        <f ca="1">IF(D427="","",OnRoadRetrofit!AC427)</f>
        <v/>
      </c>
      <c r="B427" s="25" t="str">
        <f ca="1">IF(D427="","",OnRoadRetrofit!AD427)</f>
        <v/>
      </c>
      <c r="C427" s="146" t="str">
        <f t="shared" ca="1" si="18"/>
        <v/>
      </c>
      <c r="D427" s="25" t="str">
        <f ca="1">IF(OnRoadRetrofit!AE427="","",OnRoadRetrofit!AE427)</f>
        <v/>
      </c>
      <c r="E427" s="25" t="str">
        <f ca="1">IF(D427="","",OnRoadRetrofit!AF427)</f>
        <v/>
      </c>
      <c r="F427" s="147" t="str">
        <f t="shared" ca="1" si="19"/>
        <v/>
      </c>
      <c r="G427" s="148" t="str">
        <f ca="1">IF(D427="","",OnRoadRetrofit!AG427)</f>
        <v/>
      </c>
      <c r="H427" s="25" t="str">
        <f t="shared" ca="1" si="20"/>
        <v/>
      </c>
      <c r="I427" s="137" t="str">
        <f ca="1">IF(D427="","",OnRoadRetrofit!AH427)</f>
        <v/>
      </c>
      <c r="J427" s="137" t="str">
        <f ca="1">IF(D427="","",OnRoadRetrofit!AI427)</f>
        <v/>
      </c>
    </row>
    <row r="428" spans="1:10">
      <c r="A428" s="151" t="str">
        <f ca="1">IF(D428="","",OnRoadRetrofit!AC428)</f>
        <v/>
      </c>
      <c r="B428" s="25" t="str">
        <f ca="1">IF(D428="","",OnRoadRetrofit!AD428)</f>
        <v/>
      </c>
      <c r="C428" s="146" t="str">
        <f t="shared" ca="1" si="18"/>
        <v/>
      </c>
      <c r="D428" s="25" t="str">
        <f ca="1">IF(OnRoadRetrofit!AE428="","",OnRoadRetrofit!AE428)</f>
        <v/>
      </c>
      <c r="E428" s="25" t="str">
        <f ca="1">IF(D428="","",OnRoadRetrofit!AF428)</f>
        <v/>
      </c>
      <c r="F428" s="147" t="str">
        <f t="shared" ca="1" si="19"/>
        <v/>
      </c>
      <c r="G428" s="148" t="str">
        <f ca="1">IF(D428="","",OnRoadRetrofit!AG428)</f>
        <v/>
      </c>
      <c r="H428" s="25" t="str">
        <f t="shared" ca="1" si="20"/>
        <v/>
      </c>
      <c r="I428" s="137" t="str">
        <f ca="1">IF(D428="","",OnRoadRetrofit!AH428)</f>
        <v/>
      </c>
      <c r="J428" s="137" t="str">
        <f ca="1">IF(D428="","",OnRoadRetrofit!AI428)</f>
        <v/>
      </c>
    </row>
    <row r="429" spans="1:10">
      <c r="A429" s="151" t="str">
        <f ca="1">IF(D429="","",OnRoadRetrofit!AC429)</f>
        <v/>
      </c>
      <c r="B429" s="25" t="str">
        <f ca="1">IF(D429="","",OnRoadRetrofit!AD429)</f>
        <v/>
      </c>
      <c r="C429" s="146" t="str">
        <f t="shared" ref="C429:C492" ca="1" si="21">IF(D429="","","Diesel")</f>
        <v/>
      </c>
      <c r="D429" s="25" t="str">
        <f ca="1">IF(OnRoadRetrofit!AE429="","",OnRoadRetrofit!AE429)</f>
        <v/>
      </c>
      <c r="E429" s="25" t="str">
        <f ca="1">IF(D429="","",OnRoadRetrofit!AF429)</f>
        <v/>
      </c>
      <c r="F429" s="147" t="str">
        <f t="shared" ref="F429:F492" ca="1" si="22">IF(D429="","",E429)</f>
        <v/>
      </c>
      <c r="G429" s="148" t="str">
        <f ca="1">IF(D429="","",OnRoadRetrofit!AG429)</f>
        <v/>
      </c>
      <c r="H429" s="25" t="str">
        <f t="shared" ref="H429:H492" ca="1" si="23">IF(D429="","",G429)</f>
        <v/>
      </c>
      <c r="I429" s="137" t="str">
        <f ca="1">IF(D429="","",OnRoadRetrofit!AH429)</f>
        <v/>
      </c>
      <c r="J429" s="137" t="str">
        <f ca="1">IF(D429="","",OnRoadRetrofit!AI429)</f>
        <v/>
      </c>
    </row>
    <row r="430" spans="1:10">
      <c r="A430" s="151" t="str">
        <f ca="1">IF(D430="","",OnRoadRetrofit!AC430)</f>
        <v/>
      </c>
      <c r="B430" s="25" t="str">
        <f ca="1">IF(D430="","",OnRoadRetrofit!AD430)</f>
        <v/>
      </c>
      <c r="C430" s="146" t="str">
        <f t="shared" ca="1" si="21"/>
        <v/>
      </c>
      <c r="D430" s="25" t="str">
        <f ca="1">IF(OnRoadRetrofit!AE430="","",OnRoadRetrofit!AE430)</f>
        <v/>
      </c>
      <c r="E430" s="25" t="str">
        <f ca="1">IF(D430="","",OnRoadRetrofit!AF430)</f>
        <v/>
      </c>
      <c r="F430" s="147" t="str">
        <f t="shared" ca="1" si="22"/>
        <v/>
      </c>
      <c r="G430" s="148" t="str">
        <f ca="1">IF(D430="","",OnRoadRetrofit!AG430)</f>
        <v/>
      </c>
      <c r="H430" s="25" t="str">
        <f t="shared" ca="1" si="23"/>
        <v/>
      </c>
      <c r="I430" s="137" t="str">
        <f ca="1">IF(D430="","",OnRoadRetrofit!AH430)</f>
        <v/>
      </c>
      <c r="J430" s="137" t="str">
        <f ca="1">IF(D430="","",OnRoadRetrofit!AI430)</f>
        <v/>
      </c>
    </row>
    <row r="431" spans="1:10">
      <c r="A431" s="151" t="str">
        <f ca="1">IF(D431="","",OnRoadRetrofit!AC431)</f>
        <v/>
      </c>
      <c r="B431" s="25" t="str">
        <f ca="1">IF(D431="","",OnRoadRetrofit!AD431)</f>
        <v/>
      </c>
      <c r="C431" s="146" t="str">
        <f t="shared" ca="1" si="21"/>
        <v/>
      </c>
      <c r="D431" s="25" t="str">
        <f ca="1">IF(OnRoadRetrofit!AE431="","",OnRoadRetrofit!AE431)</f>
        <v/>
      </c>
      <c r="E431" s="25" t="str">
        <f ca="1">IF(D431="","",OnRoadRetrofit!AF431)</f>
        <v/>
      </c>
      <c r="F431" s="147" t="str">
        <f t="shared" ca="1" si="22"/>
        <v/>
      </c>
      <c r="G431" s="148" t="str">
        <f ca="1">IF(D431="","",OnRoadRetrofit!AG431)</f>
        <v/>
      </c>
      <c r="H431" s="25" t="str">
        <f t="shared" ca="1" si="23"/>
        <v/>
      </c>
      <c r="I431" s="137" t="str">
        <f ca="1">IF(D431="","",OnRoadRetrofit!AH431)</f>
        <v/>
      </c>
      <c r="J431" s="137" t="str">
        <f ca="1">IF(D431="","",OnRoadRetrofit!AI431)</f>
        <v/>
      </c>
    </row>
    <row r="432" spans="1:10">
      <c r="A432" s="151" t="str">
        <f ca="1">IF(D432="","",OnRoadRetrofit!AC432)</f>
        <v/>
      </c>
      <c r="B432" s="25" t="str">
        <f ca="1">IF(D432="","",OnRoadRetrofit!AD432)</f>
        <v/>
      </c>
      <c r="C432" s="146" t="str">
        <f t="shared" ca="1" si="21"/>
        <v/>
      </c>
      <c r="D432" s="25" t="str">
        <f ca="1">IF(OnRoadRetrofit!AE432="","",OnRoadRetrofit!AE432)</f>
        <v/>
      </c>
      <c r="E432" s="25" t="str">
        <f ca="1">IF(D432="","",OnRoadRetrofit!AF432)</f>
        <v/>
      </c>
      <c r="F432" s="147" t="str">
        <f t="shared" ca="1" si="22"/>
        <v/>
      </c>
      <c r="G432" s="148" t="str">
        <f ca="1">IF(D432="","",OnRoadRetrofit!AG432)</f>
        <v/>
      </c>
      <c r="H432" s="25" t="str">
        <f t="shared" ca="1" si="23"/>
        <v/>
      </c>
      <c r="I432" s="137" t="str">
        <f ca="1">IF(D432="","",OnRoadRetrofit!AH432)</f>
        <v/>
      </c>
      <c r="J432" s="137" t="str">
        <f ca="1">IF(D432="","",OnRoadRetrofit!AI432)</f>
        <v/>
      </c>
    </row>
    <row r="433" spans="1:10">
      <c r="A433" s="151" t="str">
        <f ca="1">IF(D433="","",OnRoadRetrofit!AC433)</f>
        <v/>
      </c>
      <c r="B433" s="25" t="str">
        <f ca="1">IF(D433="","",OnRoadRetrofit!AD433)</f>
        <v/>
      </c>
      <c r="C433" s="146" t="str">
        <f t="shared" ca="1" si="21"/>
        <v/>
      </c>
      <c r="D433" s="25" t="str">
        <f ca="1">IF(OnRoadRetrofit!AE433="","",OnRoadRetrofit!AE433)</f>
        <v/>
      </c>
      <c r="E433" s="25" t="str">
        <f ca="1">IF(D433="","",OnRoadRetrofit!AF433)</f>
        <v/>
      </c>
      <c r="F433" s="147" t="str">
        <f t="shared" ca="1" si="22"/>
        <v/>
      </c>
      <c r="G433" s="148" t="str">
        <f ca="1">IF(D433="","",OnRoadRetrofit!AG433)</f>
        <v/>
      </c>
      <c r="H433" s="25" t="str">
        <f t="shared" ca="1" si="23"/>
        <v/>
      </c>
      <c r="I433" s="137" t="str">
        <f ca="1">IF(D433="","",OnRoadRetrofit!AH433)</f>
        <v/>
      </c>
      <c r="J433" s="137" t="str">
        <f ca="1">IF(D433="","",OnRoadRetrofit!AI433)</f>
        <v/>
      </c>
    </row>
    <row r="434" spans="1:10">
      <c r="A434" s="151" t="str">
        <f ca="1">IF(D434="","",OnRoadRetrofit!AC434)</f>
        <v/>
      </c>
      <c r="B434" s="25" t="str">
        <f ca="1">IF(D434="","",OnRoadRetrofit!AD434)</f>
        <v/>
      </c>
      <c r="C434" s="146" t="str">
        <f t="shared" ca="1" si="21"/>
        <v/>
      </c>
      <c r="D434" s="25" t="str">
        <f ca="1">IF(OnRoadRetrofit!AE434="","",OnRoadRetrofit!AE434)</f>
        <v/>
      </c>
      <c r="E434" s="25" t="str">
        <f ca="1">IF(D434="","",OnRoadRetrofit!AF434)</f>
        <v/>
      </c>
      <c r="F434" s="147" t="str">
        <f t="shared" ca="1" si="22"/>
        <v/>
      </c>
      <c r="G434" s="148" t="str">
        <f ca="1">IF(D434="","",OnRoadRetrofit!AG434)</f>
        <v/>
      </c>
      <c r="H434" s="25" t="str">
        <f t="shared" ca="1" si="23"/>
        <v/>
      </c>
      <c r="I434" s="137" t="str">
        <f ca="1">IF(D434="","",OnRoadRetrofit!AH434)</f>
        <v/>
      </c>
      <c r="J434" s="137" t="str">
        <f ca="1">IF(D434="","",OnRoadRetrofit!AI434)</f>
        <v/>
      </c>
    </row>
    <row r="435" spans="1:10">
      <c r="A435" s="151" t="str">
        <f ca="1">IF(D435="","",OnRoadRetrofit!AC435)</f>
        <v/>
      </c>
      <c r="B435" s="25" t="str">
        <f ca="1">IF(D435="","",OnRoadRetrofit!AD435)</f>
        <v/>
      </c>
      <c r="C435" s="146" t="str">
        <f t="shared" ca="1" si="21"/>
        <v/>
      </c>
      <c r="D435" s="25" t="str">
        <f ca="1">IF(OnRoadRetrofit!AE435="","",OnRoadRetrofit!AE435)</f>
        <v/>
      </c>
      <c r="E435" s="25" t="str">
        <f ca="1">IF(D435="","",OnRoadRetrofit!AF435)</f>
        <v/>
      </c>
      <c r="F435" s="147" t="str">
        <f t="shared" ca="1" si="22"/>
        <v/>
      </c>
      <c r="G435" s="148" t="str">
        <f ca="1">IF(D435="","",OnRoadRetrofit!AG435)</f>
        <v/>
      </c>
      <c r="H435" s="25" t="str">
        <f t="shared" ca="1" si="23"/>
        <v/>
      </c>
      <c r="I435" s="137" t="str">
        <f ca="1">IF(D435="","",OnRoadRetrofit!AH435)</f>
        <v/>
      </c>
      <c r="J435" s="137" t="str">
        <f ca="1">IF(D435="","",OnRoadRetrofit!AI435)</f>
        <v/>
      </c>
    </row>
    <row r="436" spans="1:10">
      <c r="A436" s="151" t="str">
        <f ca="1">IF(D436="","",OnRoadRetrofit!AC436)</f>
        <v/>
      </c>
      <c r="B436" s="25" t="str">
        <f ca="1">IF(D436="","",OnRoadRetrofit!AD436)</f>
        <v/>
      </c>
      <c r="C436" s="146" t="str">
        <f t="shared" ca="1" si="21"/>
        <v/>
      </c>
      <c r="D436" s="25" t="str">
        <f ca="1">IF(OnRoadRetrofit!AE436="","",OnRoadRetrofit!AE436)</f>
        <v/>
      </c>
      <c r="E436" s="25" t="str">
        <f ca="1">IF(D436="","",OnRoadRetrofit!AF436)</f>
        <v/>
      </c>
      <c r="F436" s="147" t="str">
        <f t="shared" ca="1" si="22"/>
        <v/>
      </c>
      <c r="G436" s="148" t="str">
        <f ca="1">IF(D436="","",OnRoadRetrofit!AG436)</f>
        <v/>
      </c>
      <c r="H436" s="25" t="str">
        <f t="shared" ca="1" si="23"/>
        <v/>
      </c>
      <c r="I436" s="137" t="str">
        <f ca="1">IF(D436="","",OnRoadRetrofit!AH436)</f>
        <v/>
      </c>
      <c r="J436" s="137" t="str">
        <f ca="1">IF(D436="","",OnRoadRetrofit!AI436)</f>
        <v/>
      </c>
    </row>
    <row r="437" spans="1:10">
      <c r="A437" s="151" t="str">
        <f ca="1">IF(D437="","",OnRoadRetrofit!AC437)</f>
        <v/>
      </c>
      <c r="B437" s="25" t="str">
        <f ca="1">IF(D437="","",OnRoadRetrofit!AD437)</f>
        <v/>
      </c>
      <c r="C437" s="146" t="str">
        <f t="shared" ca="1" si="21"/>
        <v/>
      </c>
      <c r="D437" s="25" t="str">
        <f ca="1">IF(OnRoadRetrofit!AE437="","",OnRoadRetrofit!AE437)</f>
        <v/>
      </c>
      <c r="E437" s="25" t="str">
        <f ca="1">IF(D437="","",OnRoadRetrofit!AF437)</f>
        <v/>
      </c>
      <c r="F437" s="147" t="str">
        <f t="shared" ca="1" si="22"/>
        <v/>
      </c>
      <c r="G437" s="148" t="str">
        <f ca="1">IF(D437="","",OnRoadRetrofit!AG437)</f>
        <v/>
      </c>
      <c r="H437" s="25" t="str">
        <f t="shared" ca="1" si="23"/>
        <v/>
      </c>
      <c r="I437" s="137" t="str">
        <f ca="1">IF(D437="","",OnRoadRetrofit!AH437)</f>
        <v/>
      </c>
      <c r="J437" s="137" t="str">
        <f ca="1">IF(D437="","",OnRoadRetrofit!AI437)</f>
        <v/>
      </c>
    </row>
    <row r="438" spans="1:10">
      <c r="A438" s="151" t="str">
        <f ca="1">IF(D438="","",OnRoadRetrofit!AC438)</f>
        <v/>
      </c>
      <c r="B438" s="25" t="str">
        <f ca="1">IF(D438="","",OnRoadRetrofit!AD438)</f>
        <v/>
      </c>
      <c r="C438" s="146" t="str">
        <f t="shared" ca="1" si="21"/>
        <v/>
      </c>
      <c r="D438" s="25" t="str">
        <f ca="1">IF(OnRoadRetrofit!AE438="","",OnRoadRetrofit!AE438)</f>
        <v/>
      </c>
      <c r="E438" s="25" t="str">
        <f ca="1">IF(D438="","",OnRoadRetrofit!AF438)</f>
        <v/>
      </c>
      <c r="F438" s="147" t="str">
        <f t="shared" ca="1" si="22"/>
        <v/>
      </c>
      <c r="G438" s="148" t="str">
        <f ca="1">IF(D438="","",OnRoadRetrofit!AG438)</f>
        <v/>
      </c>
      <c r="H438" s="25" t="str">
        <f t="shared" ca="1" si="23"/>
        <v/>
      </c>
      <c r="I438" s="137" t="str">
        <f ca="1">IF(D438="","",OnRoadRetrofit!AH438)</f>
        <v/>
      </c>
      <c r="J438" s="137" t="str">
        <f ca="1">IF(D438="","",OnRoadRetrofit!AI438)</f>
        <v/>
      </c>
    </row>
    <row r="439" spans="1:10">
      <c r="A439" s="151" t="str">
        <f ca="1">IF(D439="","",OnRoadRetrofit!AC439)</f>
        <v/>
      </c>
      <c r="B439" s="25" t="str">
        <f ca="1">IF(D439="","",OnRoadRetrofit!AD439)</f>
        <v/>
      </c>
      <c r="C439" s="146" t="str">
        <f t="shared" ca="1" si="21"/>
        <v/>
      </c>
      <c r="D439" s="25" t="str">
        <f ca="1">IF(OnRoadRetrofit!AE439="","",OnRoadRetrofit!AE439)</f>
        <v/>
      </c>
      <c r="E439" s="25" t="str">
        <f ca="1">IF(D439="","",OnRoadRetrofit!AF439)</f>
        <v/>
      </c>
      <c r="F439" s="147" t="str">
        <f t="shared" ca="1" si="22"/>
        <v/>
      </c>
      <c r="G439" s="148" t="str">
        <f ca="1">IF(D439="","",OnRoadRetrofit!AG439)</f>
        <v/>
      </c>
      <c r="H439" s="25" t="str">
        <f t="shared" ca="1" si="23"/>
        <v/>
      </c>
      <c r="I439" s="137" t="str">
        <f ca="1">IF(D439="","",OnRoadRetrofit!AH439)</f>
        <v/>
      </c>
      <c r="J439" s="137" t="str">
        <f ca="1">IF(D439="","",OnRoadRetrofit!AI439)</f>
        <v/>
      </c>
    </row>
    <row r="440" spans="1:10">
      <c r="A440" s="151" t="str">
        <f ca="1">IF(D440="","",OnRoadRetrofit!AC440)</f>
        <v/>
      </c>
      <c r="B440" s="25" t="str">
        <f ca="1">IF(D440="","",OnRoadRetrofit!AD440)</f>
        <v/>
      </c>
      <c r="C440" s="146" t="str">
        <f t="shared" ca="1" si="21"/>
        <v/>
      </c>
      <c r="D440" s="25" t="str">
        <f ca="1">IF(OnRoadRetrofit!AE440="","",OnRoadRetrofit!AE440)</f>
        <v/>
      </c>
      <c r="E440" s="25" t="str">
        <f ca="1">IF(D440="","",OnRoadRetrofit!AF440)</f>
        <v/>
      </c>
      <c r="F440" s="147" t="str">
        <f t="shared" ca="1" si="22"/>
        <v/>
      </c>
      <c r="G440" s="148" t="str">
        <f ca="1">IF(D440="","",OnRoadRetrofit!AG440)</f>
        <v/>
      </c>
      <c r="H440" s="25" t="str">
        <f t="shared" ca="1" si="23"/>
        <v/>
      </c>
      <c r="I440" s="137" t="str">
        <f ca="1">IF(D440="","",OnRoadRetrofit!AH440)</f>
        <v/>
      </c>
      <c r="J440" s="137" t="str">
        <f ca="1">IF(D440="","",OnRoadRetrofit!AI440)</f>
        <v/>
      </c>
    </row>
    <row r="441" spans="1:10">
      <c r="A441" s="151" t="str">
        <f ca="1">IF(D441="","",OnRoadRetrofit!AC441)</f>
        <v/>
      </c>
      <c r="B441" s="25" t="str">
        <f ca="1">IF(D441="","",OnRoadRetrofit!AD441)</f>
        <v/>
      </c>
      <c r="C441" s="146" t="str">
        <f t="shared" ca="1" si="21"/>
        <v/>
      </c>
      <c r="D441" s="25" t="str">
        <f ca="1">IF(OnRoadRetrofit!AE441="","",OnRoadRetrofit!AE441)</f>
        <v/>
      </c>
      <c r="E441" s="25" t="str">
        <f ca="1">IF(D441="","",OnRoadRetrofit!AF441)</f>
        <v/>
      </c>
      <c r="F441" s="147" t="str">
        <f t="shared" ca="1" si="22"/>
        <v/>
      </c>
      <c r="G441" s="148" t="str">
        <f ca="1">IF(D441="","",OnRoadRetrofit!AG441)</f>
        <v/>
      </c>
      <c r="H441" s="25" t="str">
        <f t="shared" ca="1" si="23"/>
        <v/>
      </c>
      <c r="I441" s="137" t="str">
        <f ca="1">IF(D441="","",OnRoadRetrofit!AH441)</f>
        <v/>
      </c>
      <c r="J441" s="137" t="str">
        <f ca="1">IF(D441="","",OnRoadRetrofit!AI441)</f>
        <v/>
      </c>
    </row>
    <row r="442" spans="1:10">
      <c r="A442" s="151" t="str">
        <f ca="1">IF(D442="","",OnRoadRetrofit!AC442)</f>
        <v/>
      </c>
      <c r="B442" s="25" t="str">
        <f ca="1">IF(D442="","",OnRoadRetrofit!AD442)</f>
        <v/>
      </c>
      <c r="C442" s="146" t="str">
        <f t="shared" ca="1" si="21"/>
        <v/>
      </c>
      <c r="D442" s="25" t="str">
        <f ca="1">IF(OnRoadRetrofit!AE442="","",OnRoadRetrofit!AE442)</f>
        <v/>
      </c>
      <c r="E442" s="25" t="str">
        <f ca="1">IF(D442="","",OnRoadRetrofit!AF442)</f>
        <v/>
      </c>
      <c r="F442" s="147" t="str">
        <f t="shared" ca="1" si="22"/>
        <v/>
      </c>
      <c r="G442" s="148" t="str">
        <f ca="1">IF(D442="","",OnRoadRetrofit!AG442)</f>
        <v/>
      </c>
      <c r="H442" s="25" t="str">
        <f t="shared" ca="1" si="23"/>
        <v/>
      </c>
      <c r="I442" s="137" t="str">
        <f ca="1">IF(D442="","",OnRoadRetrofit!AH442)</f>
        <v/>
      </c>
      <c r="J442" s="137" t="str">
        <f ca="1">IF(D442="","",OnRoadRetrofit!AI442)</f>
        <v/>
      </c>
    </row>
    <row r="443" spans="1:10">
      <c r="A443" s="151" t="str">
        <f ca="1">IF(D443="","",OnRoadRetrofit!AC443)</f>
        <v/>
      </c>
      <c r="B443" s="25" t="str">
        <f ca="1">IF(D443="","",OnRoadRetrofit!AD443)</f>
        <v/>
      </c>
      <c r="C443" s="146" t="str">
        <f t="shared" ca="1" si="21"/>
        <v/>
      </c>
      <c r="D443" s="25" t="str">
        <f ca="1">IF(OnRoadRetrofit!AE443="","",OnRoadRetrofit!AE443)</f>
        <v/>
      </c>
      <c r="E443" s="25" t="str">
        <f ca="1">IF(D443="","",OnRoadRetrofit!AF443)</f>
        <v/>
      </c>
      <c r="F443" s="147" t="str">
        <f t="shared" ca="1" si="22"/>
        <v/>
      </c>
      <c r="G443" s="148" t="str">
        <f ca="1">IF(D443="","",OnRoadRetrofit!AG443)</f>
        <v/>
      </c>
      <c r="H443" s="25" t="str">
        <f t="shared" ca="1" si="23"/>
        <v/>
      </c>
      <c r="I443" s="137" t="str">
        <f ca="1">IF(D443="","",OnRoadRetrofit!AH443)</f>
        <v/>
      </c>
      <c r="J443" s="137" t="str">
        <f ca="1">IF(D443="","",OnRoadRetrofit!AI443)</f>
        <v/>
      </c>
    </row>
    <row r="444" spans="1:10">
      <c r="A444" s="151" t="str">
        <f ca="1">IF(D444="","",OnRoadRetrofit!AC444)</f>
        <v/>
      </c>
      <c r="B444" s="25" t="str">
        <f ca="1">IF(D444="","",OnRoadRetrofit!AD444)</f>
        <v/>
      </c>
      <c r="C444" s="146" t="str">
        <f t="shared" ca="1" si="21"/>
        <v/>
      </c>
      <c r="D444" s="25" t="str">
        <f ca="1">IF(OnRoadRetrofit!AE444="","",OnRoadRetrofit!AE444)</f>
        <v/>
      </c>
      <c r="E444" s="25" t="str">
        <f ca="1">IF(D444="","",OnRoadRetrofit!AF444)</f>
        <v/>
      </c>
      <c r="F444" s="147" t="str">
        <f t="shared" ca="1" si="22"/>
        <v/>
      </c>
      <c r="G444" s="148" t="str">
        <f ca="1">IF(D444="","",OnRoadRetrofit!AG444)</f>
        <v/>
      </c>
      <c r="H444" s="25" t="str">
        <f t="shared" ca="1" si="23"/>
        <v/>
      </c>
      <c r="I444" s="137" t="str">
        <f ca="1">IF(D444="","",OnRoadRetrofit!AH444)</f>
        <v/>
      </c>
      <c r="J444" s="137" t="str">
        <f ca="1">IF(D444="","",OnRoadRetrofit!AI444)</f>
        <v/>
      </c>
    </row>
    <row r="445" spans="1:10">
      <c r="A445" s="151" t="str">
        <f ca="1">IF(D445="","",OnRoadRetrofit!AC445)</f>
        <v/>
      </c>
      <c r="B445" s="25" t="str">
        <f ca="1">IF(D445="","",OnRoadRetrofit!AD445)</f>
        <v/>
      </c>
      <c r="C445" s="146" t="str">
        <f t="shared" ca="1" si="21"/>
        <v/>
      </c>
      <c r="D445" s="25" t="str">
        <f ca="1">IF(OnRoadRetrofit!AE445="","",OnRoadRetrofit!AE445)</f>
        <v/>
      </c>
      <c r="E445" s="25" t="str">
        <f ca="1">IF(D445="","",OnRoadRetrofit!AF445)</f>
        <v/>
      </c>
      <c r="F445" s="147" t="str">
        <f t="shared" ca="1" si="22"/>
        <v/>
      </c>
      <c r="G445" s="148" t="str">
        <f ca="1">IF(D445="","",OnRoadRetrofit!AG445)</f>
        <v/>
      </c>
      <c r="H445" s="25" t="str">
        <f t="shared" ca="1" si="23"/>
        <v/>
      </c>
      <c r="I445" s="137" t="str">
        <f ca="1">IF(D445="","",OnRoadRetrofit!AH445)</f>
        <v/>
      </c>
      <c r="J445" s="137" t="str">
        <f ca="1">IF(D445="","",OnRoadRetrofit!AI445)</f>
        <v/>
      </c>
    </row>
    <row r="446" spans="1:10">
      <c r="A446" s="151" t="str">
        <f ca="1">IF(D446="","",OnRoadRetrofit!AC446)</f>
        <v/>
      </c>
      <c r="B446" s="25" t="str">
        <f ca="1">IF(D446="","",OnRoadRetrofit!AD446)</f>
        <v/>
      </c>
      <c r="C446" s="146" t="str">
        <f t="shared" ca="1" si="21"/>
        <v/>
      </c>
      <c r="D446" s="25" t="str">
        <f ca="1">IF(OnRoadRetrofit!AE446="","",OnRoadRetrofit!AE446)</f>
        <v/>
      </c>
      <c r="E446" s="25" t="str">
        <f ca="1">IF(D446="","",OnRoadRetrofit!AF446)</f>
        <v/>
      </c>
      <c r="F446" s="147" t="str">
        <f t="shared" ca="1" si="22"/>
        <v/>
      </c>
      <c r="G446" s="148" t="str">
        <f ca="1">IF(D446="","",OnRoadRetrofit!AG446)</f>
        <v/>
      </c>
      <c r="H446" s="25" t="str">
        <f t="shared" ca="1" si="23"/>
        <v/>
      </c>
      <c r="I446" s="137" t="str">
        <f ca="1">IF(D446="","",OnRoadRetrofit!AH446)</f>
        <v/>
      </c>
      <c r="J446" s="137" t="str">
        <f ca="1">IF(D446="","",OnRoadRetrofit!AI446)</f>
        <v/>
      </c>
    </row>
    <row r="447" spans="1:10">
      <c r="A447" s="151" t="str">
        <f ca="1">IF(D447="","",OnRoadRetrofit!AC447)</f>
        <v/>
      </c>
      <c r="B447" s="25" t="str">
        <f ca="1">IF(D447="","",OnRoadRetrofit!AD447)</f>
        <v/>
      </c>
      <c r="C447" s="146" t="str">
        <f t="shared" ca="1" si="21"/>
        <v/>
      </c>
      <c r="D447" s="25" t="str">
        <f ca="1">IF(OnRoadRetrofit!AE447="","",OnRoadRetrofit!AE447)</f>
        <v/>
      </c>
      <c r="E447" s="25" t="str">
        <f ca="1">IF(D447="","",OnRoadRetrofit!AF447)</f>
        <v/>
      </c>
      <c r="F447" s="147" t="str">
        <f t="shared" ca="1" si="22"/>
        <v/>
      </c>
      <c r="G447" s="148" t="str">
        <f ca="1">IF(D447="","",OnRoadRetrofit!AG447)</f>
        <v/>
      </c>
      <c r="H447" s="25" t="str">
        <f t="shared" ca="1" si="23"/>
        <v/>
      </c>
      <c r="I447" s="137" t="str">
        <f ca="1">IF(D447="","",OnRoadRetrofit!AH447)</f>
        <v/>
      </c>
      <c r="J447" s="137" t="str">
        <f ca="1">IF(D447="","",OnRoadRetrofit!AI447)</f>
        <v/>
      </c>
    </row>
    <row r="448" spans="1:10">
      <c r="A448" s="151" t="str">
        <f ca="1">IF(D448="","",OnRoadRetrofit!AC448)</f>
        <v/>
      </c>
      <c r="B448" s="25" t="str">
        <f ca="1">IF(D448="","",OnRoadRetrofit!AD448)</f>
        <v/>
      </c>
      <c r="C448" s="146" t="str">
        <f t="shared" ca="1" si="21"/>
        <v/>
      </c>
      <c r="D448" s="25" t="str">
        <f ca="1">IF(OnRoadRetrofit!AE448="","",OnRoadRetrofit!AE448)</f>
        <v/>
      </c>
      <c r="E448" s="25" t="str">
        <f ca="1">IF(D448="","",OnRoadRetrofit!AF448)</f>
        <v/>
      </c>
      <c r="F448" s="147" t="str">
        <f t="shared" ca="1" si="22"/>
        <v/>
      </c>
      <c r="G448" s="148" t="str">
        <f ca="1">IF(D448="","",OnRoadRetrofit!AG448)</f>
        <v/>
      </c>
      <c r="H448" s="25" t="str">
        <f t="shared" ca="1" si="23"/>
        <v/>
      </c>
      <c r="I448" s="137" t="str">
        <f ca="1">IF(D448="","",OnRoadRetrofit!AH448)</f>
        <v/>
      </c>
      <c r="J448" s="137" t="str">
        <f ca="1">IF(D448="","",OnRoadRetrofit!AI448)</f>
        <v/>
      </c>
    </row>
    <row r="449" spans="1:10">
      <c r="A449" s="151" t="str">
        <f ca="1">IF(D449="","",OnRoadRetrofit!AC449)</f>
        <v/>
      </c>
      <c r="B449" s="25" t="str">
        <f ca="1">IF(D449="","",OnRoadRetrofit!AD449)</f>
        <v/>
      </c>
      <c r="C449" s="146" t="str">
        <f t="shared" ca="1" si="21"/>
        <v/>
      </c>
      <c r="D449" s="25" t="str">
        <f ca="1">IF(OnRoadRetrofit!AE449="","",OnRoadRetrofit!AE449)</f>
        <v/>
      </c>
      <c r="E449" s="25" t="str">
        <f ca="1">IF(D449="","",OnRoadRetrofit!AF449)</f>
        <v/>
      </c>
      <c r="F449" s="147" t="str">
        <f t="shared" ca="1" si="22"/>
        <v/>
      </c>
      <c r="G449" s="148" t="str">
        <f ca="1">IF(D449="","",OnRoadRetrofit!AG449)</f>
        <v/>
      </c>
      <c r="H449" s="25" t="str">
        <f t="shared" ca="1" si="23"/>
        <v/>
      </c>
      <c r="I449" s="137" t="str">
        <f ca="1">IF(D449="","",OnRoadRetrofit!AH449)</f>
        <v/>
      </c>
      <c r="J449" s="137" t="str">
        <f ca="1">IF(D449="","",OnRoadRetrofit!AI449)</f>
        <v/>
      </c>
    </row>
    <row r="450" spans="1:10">
      <c r="A450" s="151" t="str">
        <f ca="1">IF(D450="","",OnRoadRetrofit!AC450)</f>
        <v/>
      </c>
      <c r="B450" s="25" t="str">
        <f ca="1">IF(D450="","",OnRoadRetrofit!AD450)</f>
        <v/>
      </c>
      <c r="C450" s="146" t="str">
        <f t="shared" ca="1" si="21"/>
        <v/>
      </c>
      <c r="D450" s="25" t="str">
        <f ca="1">IF(OnRoadRetrofit!AE450="","",OnRoadRetrofit!AE450)</f>
        <v/>
      </c>
      <c r="E450" s="25" t="str">
        <f ca="1">IF(D450="","",OnRoadRetrofit!AF450)</f>
        <v/>
      </c>
      <c r="F450" s="147" t="str">
        <f t="shared" ca="1" si="22"/>
        <v/>
      </c>
      <c r="G450" s="148" t="str">
        <f ca="1">IF(D450="","",OnRoadRetrofit!AG450)</f>
        <v/>
      </c>
      <c r="H450" s="25" t="str">
        <f t="shared" ca="1" si="23"/>
        <v/>
      </c>
      <c r="I450" s="137" t="str">
        <f ca="1">IF(D450="","",OnRoadRetrofit!AH450)</f>
        <v/>
      </c>
      <c r="J450" s="137" t="str">
        <f ca="1">IF(D450="","",OnRoadRetrofit!AI450)</f>
        <v/>
      </c>
    </row>
    <row r="451" spans="1:10">
      <c r="A451" s="151" t="str">
        <f ca="1">IF(D451="","",OnRoadRetrofit!AC451)</f>
        <v/>
      </c>
      <c r="B451" s="25" t="str">
        <f ca="1">IF(D451="","",OnRoadRetrofit!AD451)</f>
        <v/>
      </c>
      <c r="C451" s="146" t="str">
        <f t="shared" ca="1" si="21"/>
        <v/>
      </c>
      <c r="D451" s="25" t="str">
        <f ca="1">IF(OnRoadRetrofit!AE451="","",OnRoadRetrofit!AE451)</f>
        <v/>
      </c>
      <c r="E451" s="25" t="str">
        <f ca="1">IF(D451="","",OnRoadRetrofit!AF451)</f>
        <v/>
      </c>
      <c r="F451" s="147" t="str">
        <f t="shared" ca="1" si="22"/>
        <v/>
      </c>
      <c r="G451" s="148" t="str">
        <f ca="1">IF(D451="","",OnRoadRetrofit!AG451)</f>
        <v/>
      </c>
      <c r="H451" s="25" t="str">
        <f t="shared" ca="1" si="23"/>
        <v/>
      </c>
      <c r="I451" s="137" t="str">
        <f ca="1">IF(D451="","",OnRoadRetrofit!AH451)</f>
        <v/>
      </c>
      <c r="J451" s="137" t="str">
        <f ca="1">IF(D451="","",OnRoadRetrofit!AI451)</f>
        <v/>
      </c>
    </row>
    <row r="452" spans="1:10">
      <c r="A452" s="151" t="str">
        <f ca="1">IF(D452="","",OnRoadRetrofit!AC452)</f>
        <v/>
      </c>
      <c r="B452" s="25" t="str">
        <f ca="1">IF(D452="","",OnRoadRetrofit!AD452)</f>
        <v/>
      </c>
      <c r="C452" s="146" t="str">
        <f t="shared" ca="1" si="21"/>
        <v/>
      </c>
      <c r="D452" s="25" t="str">
        <f ca="1">IF(OnRoadRetrofit!AE452="","",OnRoadRetrofit!AE452)</f>
        <v/>
      </c>
      <c r="E452" s="25" t="str">
        <f ca="1">IF(D452="","",OnRoadRetrofit!AF452)</f>
        <v/>
      </c>
      <c r="F452" s="147" t="str">
        <f t="shared" ca="1" si="22"/>
        <v/>
      </c>
      <c r="G452" s="148" t="str">
        <f ca="1">IF(D452="","",OnRoadRetrofit!AG452)</f>
        <v/>
      </c>
      <c r="H452" s="25" t="str">
        <f t="shared" ca="1" si="23"/>
        <v/>
      </c>
      <c r="I452" s="137" t="str">
        <f ca="1">IF(D452="","",OnRoadRetrofit!AH452)</f>
        <v/>
      </c>
      <c r="J452" s="137" t="str">
        <f ca="1">IF(D452="","",OnRoadRetrofit!AI452)</f>
        <v/>
      </c>
    </row>
    <row r="453" spans="1:10">
      <c r="A453" s="151" t="str">
        <f ca="1">IF(D453="","",OnRoadRetrofit!AC453)</f>
        <v/>
      </c>
      <c r="B453" s="25" t="str">
        <f ca="1">IF(D453="","",OnRoadRetrofit!AD453)</f>
        <v/>
      </c>
      <c r="C453" s="146" t="str">
        <f t="shared" ca="1" si="21"/>
        <v/>
      </c>
      <c r="D453" s="25" t="str">
        <f ca="1">IF(OnRoadRetrofit!AE453="","",OnRoadRetrofit!AE453)</f>
        <v/>
      </c>
      <c r="E453" s="25" t="str">
        <f ca="1">IF(D453="","",OnRoadRetrofit!AF453)</f>
        <v/>
      </c>
      <c r="F453" s="147" t="str">
        <f t="shared" ca="1" si="22"/>
        <v/>
      </c>
      <c r="G453" s="148" t="str">
        <f ca="1">IF(D453="","",OnRoadRetrofit!AG453)</f>
        <v/>
      </c>
      <c r="H453" s="25" t="str">
        <f t="shared" ca="1" si="23"/>
        <v/>
      </c>
      <c r="I453" s="137" t="str">
        <f ca="1">IF(D453="","",OnRoadRetrofit!AH453)</f>
        <v/>
      </c>
      <c r="J453" s="137" t="str">
        <f ca="1">IF(D453="","",OnRoadRetrofit!AI453)</f>
        <v/>
      </c>
    </row>
    <row r="454" spans="1:10">
      <c r="A454" s="151" t="str">
        <f ca="1">IF(D454="","",OnRoadRetrofit!AC454)</f>
        <v/>
      </c>
      <c r="B454" s="25" t="str">
        <f ca="1">IF(D454="","",OnRoadRetrofit!AD454)</f>
        <v/>
      </c>
      <c r="C454" s="146" t="str">
        <f t="shared" ca="1" si="21"/>
        <v/>
      </c>
      <c r="D454" s="25" t="str">
        <f ca="1">IF(OnRoadRetrofit!AE454="","",OnRoadRetrofit!AE454)</f>
        <v/>
      </c>
      <c r="E454" s="25" t="str">
        <f ca="1">IF(D454="","",OnRoadRetrofit!AF454)</f>
        <v/>
      </c>
      <c r="F454" s="147" t="str">
        <f t="shared" ca="1" si="22"/>
        <v/>
      </c>
      <c r="G454" s="148" t="str">
        <f ca="1">IF(D454="","",OnRoadRetrofit!AG454)</f>
        <v/>
      </c>
      <c r="H454" s="25" t="str">
        <f t="shared" ca="1" si="23"/>
        <v/>
      </c>
      <c r="I454" s="137" t="str">
        <f ca="1">IF(D454="","",OnRoadRetrofit!AH454)</f>
        <v/>
      </c>
      <c r="J454" s="137" t="str">
        <f ca="1">IF(D454="","",OnRoadRetrofit!AI454)</f>
        <v/>
      </c>
    </row>
    <row r="455" spans="1:10">
      <c r="A455" s="151" t="str">
        <f ca="1">IF(D455="","",OnRoadRetrofit!AC455)</f>
        <v/>
      </c>
      <c r="B455" s="25" t="str">
        <f ca="1">IF(D455="","",OnRoadRetrofit!AD455)</f>
        <v/>
      </c>
      <c r="C455" s="146" t="str">
        <f t="shared" ca="1" si="21"/>
        <v/>
      </c>
      <c r="D455" s="25" t="str">
        <f ca="1">IF(OnRoadRetrofit!AE455="","",OnRoadRetrofit!AE455)</f>
        <v/>
      </c>
      <c r="E455" s="25" t="str">
        <f ca="1">IF(D455="","",OnRoadRetrofit!AF455)</f>
        <v/>
      </c>
      <c r="F455" s="147" t="str">
        <f t="shared" ca="1" si="22"/>
        <v/>
      </c>
      <c r="G455" s="148" t="str">
        <f ca="1">IF(D455="","",OnRoadRetrofit!AG455)</f>
        <v/>
      </c>
      <c r="H455" s="25" t="str">
        <f t="shared" ca="1" si="23"/>
        <v/>
      </c>
      <c r="I455" s="137" t="str">
        <f ca="1">IF(D455="","",OnRoadRetrofit!AH455)</f>
        <v/>
      </c>
      <c r="J455" s="137" t="str">
        <f ca="1">IF(D455="","",OnRoadRetrofit!AI455)</f>
        <v/>
      </c>
    </row>
    <row r="456" spans="1:10">
      <c r="A456" s="151" t="str">
        <f ca="1">IF(D456="","",OnRoadRetrofit!AC456)</f>
        <v/>
      </c>
      <c r="B456" s="25" t="str">
        <f ca="1">IF(D456="","",OnRoadRetrofit!AD456)</f>
        <v/>
      </c>
      <c r="C456" s="146" t="str">
        <f t="shared" ca="1" si="21"/>
        <v/>
      </c>
      <c r="D456" s="25" t="str">
        <f ca="1">IF(OnRoadRetrofit!AE456="","",OnRoadRetrofit!AE456)</f>
        <v/>
      </c>
      <c r="E456" s="25" t="str">
        <f ca="1">IF(D456="","",OnRoadRetrofit!AF456)</f>
        <v/>
      </c>
      <c r="F456" s="147" t="str">
        <f t="shared" ca="1" si="22"/>
        <v/>
      </c>
      <c r="G456" s="148" t="str">
        <f ca="1">IF(D456="","",OnRoadRetrofit!AG456)</f>
        <v/>
      </c>
      <c r="H456" s="25" t="str">
        <f t="shared" ca="1" si="23"/>
        <v/>
      </c>
      <c r="I456" s="137" t="str">
        <f ca="1">IF(D456="","",OnRoadRetrofit!AH456)</f>
        <v/>
      </c>
      <c r="J456" s="137" t="str">
        <f ca="1">IF(D456="","",OnRoadRetrofit!AI456)</f>
        <v/>
      </c>
    </row>
    <row r="457" spans="1:10">
      <c r="A457" s="151" t="str">
        <f ca="1">IF(D457="","",OnRoadRetrofit!AC457)</f>
        <v/>
      </c>
      <c r="B457" s="25" t="str">
        <f ca="1">IF(D457="","",OnRoadRetrofit!AD457)</f>
        <v/>
      </c>
      <c r="C457" s="146" t="str">
        <f t="shared" ca="1" si="21"/>
        <v/>
      </c>
      <c r="D457" s="25" t="str">
        <f ca="1">IF(OnRoadRetrofit!AE457="","",OnRoadRetrofit!AE457)</f>
        <v/>
      </c>
      <c r="E457" s="25" t="str">
        <f ca="1">IF(D457="","",OnRoadRetrofit!AF457)</f>
        <v/>
      </c>
      <c r="F457" s="147" t="str">
        <f t="shared" ca="1" si="22"/>
        <v/>
      </c>
      <c r="G457" s="148" t="str">
        <f ca="1">IF(D457="","",OnRoadRetrofit!AG457)</f>
        <v/>
      </c>
      <c r="H457" s="25" t="str">
        <f t="shared" ca="1" si="23"/>
        <v/>
      </c>
      <c r="I457" s="137" t="str">
        <f ca="1">IF(D457="","",OnRoadRetrofit!AH457)</f>
        <v/>
      </c>
      <c r="J457" s="137" t="str">
        <f ca="1">IF(D457="","",OnRoadRetrofit!AI457)</f>
        <v/>
      </c>
    </row>
    <row r="458" spans="1:10">
      <c r="A458" s="151" t="str">
        <f ca="1">IF(D458="","",OnRoadRetrofit!AC458)</f>
        <v/>
      </c>
      <c r="B458" s="25" t="str">
        <f ca="1">IF(D458="","",OnRoadRetrofit!AD458)</f>
        <v/>
      </c>
      <c r="C458" s="146" t="str">
        <f t="shared" ca="1" si="21"/>
        <v/>
      </c>
      <c r="D458" s="25" t="str">
        <f ca="1">IF(OnRoadRetrofit!AE458="","",OnRoadRetrofit!AE458)</f>
        <v/>
      </c>
      <c r="E458" s="25" t="str">
        <f ca="1">IF(D458="","",OnRoadRetrofit!AF458)</f>
        <v/>
      </c>
      <c r="F458" s="147" t="str">
        <f t="shared" ca="1" si="22"/>
        <v/>
      </c>
      <c r="G458" s="148" t="str">
        <f ca="1">IF(D458="","",OnRoadRetrofit!AG458)</f>
        <v/>
      </c>
      <c r="H458" s="25" t="str">
        <f t="shared" ca="1" si="23"/>
        <v/>
      </c>
      <c r="I458" s="137" t="str">
        <f ca="1">IF(D458="","",OnRoadRetrofit!AH458)</f>
        <v/>
      </c>
      <c r="J458" s="137" t="str">
        <f ca="1">IF(D458="","",OnRoadRetrofit!AI458)</f>
        <v/>
      </c>
    </row>
    <row r="459" spans="1:10">
      <c r="A459" s="151" t="str">
        <f ca="1">IF(D459="","",OnRoadRetrofit!AC459)</f>
        <v/>
      </c>
      <c r="B459" s="25" t="str">
        <f ca="1">IF(D459="","",OnRoadRetrofit!AD459)</f>
        <v/>
      </c>
      <c r="C459" s="146" t="str">
        <f t="shared" ca="1" si="21"/>
        <v/>
      </c>
      <c r="D459" s="25" t="str">
        <f ca="1">IF(OnRoadRetrofit!AE459="","",OnRoadRetrofit!AE459)</f>
        <v/>
      </c>
      <c r="E459" s="25" t="str">
        <f ca="1">IF(D459="","",OnRoadRetrofit!AF459)</f>
        <v/>
      </c>
      <c r="F459" s="147" t="str">
        <f t="shared" ca="1" si="22"/>
        <v/>
      </c>
      <c r="G459" s="148" t="str">
        <f ca="1">IF(D459="","",OnRoadRetrofit!AG459)</f>
        <v/>
      </c>
      <c r="H459" s="25" t="str">
        <f t="shared" ca="1" si="23"/>
        <v/>
      </c>
      <c r="I459" s="137" t="str">
        <f ca="1">IF(D459="","",OnRoadRetrofit!AH459)</f>
        <v/>
      </c>
      <c r="J459" s="137" t="str">
        <f ca="1">IF(D459="","",OnRoadRetrofit!AI459)</f>
        <v/>
      </c>
    </row>
    <row r="460" spans="1:10">
      <c r="A460" s="151" t="str">
        <f ca="1">IF(D460="","",OnRoadRetrofit!AC460)</f>
        <v/>
      </c>
      <c r="B460" s="25" t="str">
        <f ca="1">IF(D460="","",OnRoadRetrofit!AD460)</f>
        <v/>
      </c>
      <c r="C460" s="146" t="str">
        <f t="shared" ca="1" si="21"/>
        <v/>
      </c>
      <c r="D460" s="25" t="str">
        <f ca="1">IF(OnRoadRetrofit!AE460="","",OnRoadRetrofit!AE460)</f>
        <v/>
      </c>
      <c r="E460" s="25" t="str">
        <f ca="1">IF(D460="","",OnRoadRetrofit!AF460)</f>
        <v/>
      </c>
      <c r="F460" s="147" t="str">
        <f t="shared" ca="1" si="22"/>
        <v/>
      </c>
      <c r="G460" s="148" t="str">
        <f ca="1">IF(D460="","",OnRoadRetrofit!AG460)</f>
        <v/>
      </c>
      <c r="H460" s="25" t="str">
        <f t="shared" ca="1" si="23"/>
        <v/>
      </c>
      <c r="I460" s="137" t="str">
        <f ca="1">IF(D460="","",OnRoadRetrofit!AH460)</f>
        <v/>
      </c>
      <c r="J460" s="137" t="str">
        <f ca="1">IF(D460="","",OnRoadRetrofit!AI460)</f>
        <v/>
      </c>
    </row>
    <row r="461" spans="1:10">
      <c r="A461" s="151" t="str">
        <f ca="1">IF(D461="","",OnRoadRetrofit!AC461)</f>
        <v/>
      </c>
      <c r="B461" s="25" t="str">
        <f ca="1">IF(D461="","",OnRoadRetrofit!AD461)</f>
        <v/>
      </c>
      <c r="C461" s="146" t="str">
        <f t="shared" ca="1" si="21"/>
        <v/>
      </c>
      <c r="D461" s="25" t="str">
        <f ca="1">IF(OnRoadRetrofit!AE461="","",OnRoadRetrofit!AE461)</f>
        <v/>
      </c>
      <c r="E461" s="25" t="str">
        <f ca="1">IF(D461="","",OnRoadRetrofit!AF461)</f>
        <v/>
      </c>
      <c r="F461" s="147" t="str">
        <f t="shared" ca="1" si="22"/>
        <v/>
      </c>
      <c r="G461" s="148" t="str">
        <f ca="1">IF(D461="","",OnRoadRetrofit!AG461)</f>
        <v/>
      </c>
      <c r="H461" s="25" t="str">
        <f t="shared" ca="1" si="23"/>
        <v/>
      </c>
      <c r="I461" s="137" t="str">
        <f ca="1">IF(D461="","",OnRoadRetrofit!AH461)</f>
        <v/>
      </c>
      <c r="J461" s="137" t="str">
        <f ca="1">IF(D461="","",OnRoadRetrofit!AI461)</f>
        <v/>
      </c>
    </row>
    <row r="462" spans="1:10">
      <c r="A462" s="151" t="str">
        <f ca="1">IF(D462="","",OnRoadRetrofit!AC462)</f>
        <v/>
      </c>
      <c r="B462" s="25" t="str">
        <f ca="1">IF(D462="","",OnRoadRetrofit!AD462)</f>
        <v/>
      </c>
      <c r="C462" s="146" t="str">
        <f t="shared" ca="1" si="21"/>
        <v/>
      </c>
      <c r="D462" s="25" t="str">
        <f ca="1">IF(OnRoadRetrofit!AE462="","",OnRoadRetrofit!AE462)</f>
        <v/>
      </c>
      <c r="E462" s="25" t="str">
        <f ca="1">IF(D462="","",OnRoadRetrofit!AF462)</f>
        <v/>
      </c>
      <c r="F462" s="147" t="str">
        <f t="shared" ca="1" si="22"/>
        <v/>
      </c>
      <c r="G462" s="148" t="str">
        <f ca="1">IF(D462="","",OnRoadRetrofit!AG462)</f>
        <v/>
      </c>
      <c r="H462" s="25" t="str">
        <f t="shared" ca="1" si="23"/>
        <v/>
      </c>
      <c r="I462" s="137" t="str">
        <f ca="1">IF(D462="","",OnRoadRetrofit!AH462)</f>
        <v/>
      </c>
      <c r="J462" s="137" t="str">
        <f ca="1">IF(D462="","",OnRoadRetrofit!AI462)</f>
        <v/>
      </c>
    </row>
    <row r="463" spans="1:10">
      <c r="A463" s="151" t="str">
        <f ca="1">IF(D463="","",OnRoadRetrofit!AC463)</f>
        <v/>
      </c>
      <c r="B463" s="25" t="str">
        <f ca="1">IF(D463="","",OnRoadRetrofit!AD463)</f>
        <v/>
      </c>
      <c r="C463" s="146" t="str">
        <f t="shared" ca="1" si="21"/>
        <v/>
      </c>
      <c r="D463" s="25" t="str">
        <f ca="1">IF(OnRoadRetrofit!AE463="","",OnRoadRetrofit!AE463)</f>
        <v/>
      </c>
      <c r="E463" s="25" t="str">
        <f ca="1">IF(D463="","",OnRoadRetrofit!AF463)</f>
        <v/>
      </c>
      <c r="F463" s="147" t="str">
        <f t="shared" ca="1" si="22"/>
        <v/>
      </c>
      <c r="G463" s="148" t="str">
        <f ca="1">IF(D463="","",OnRoadRetrofit!AG463)</f>
        <v/>
      </c>
      <c r="H463" s="25" t="str">
        <f t="shared" ca="1" si="23"/>
        <v/>
      </c>
      <c r="I463" s="137" t="str">
        <f ca="1">IF(D463="","",OnRoadRetrofit!AH463)</f>
        <v/>
      </c>
      <c r="J463" s="137" t="str">
        <f ca="1">IF(D463="","",OnRoadRetrofit!AI463)</f>
        <v/>
      </c>
    </row>
    <row r="464" spans="1:10">
      <c r="A464" s="151" t="str">
        <f ca="1">IF(D464="","",OnRoadRetrofit!AC464)</f>
        <v/>
      </c>
      <c r="B464" s="25" t="str">
        <f ca="1">IF(D464="","",OnRoadRetrofit!AD464)</f>
        <v/>
      </c>
      <c r="C464" s="146" t="str">
        <f t="shared" ca="1" si="21"/>
        <v/>
      </c>
      <c r="D464" s="25" t="str">
        <f ca="1">IF(OnRoadRetrofit!AE464="","",OnRoadRetrofit!AE464)</f>
        <v/>
      </c>
      <c r="E464" s="25" t="str">
        <f ca="1">IF(D464="","",OnRoadRetrofit!AF464)</f>
        <v/>
      </c>
      <c r="F464" s="147" t="str">
        <f t="shared" ca="1" si="22"/>
        <v/>
      </c>
      <c r="G464" s="148" t="str">
        <f ca="1">IF(D464="","",OnRoadRetrofit!AG464)</f>
        <v/>
      </c>
      <c r="H464" s="25" t="str">
        <f t="shared" ca="1" si="23"/>
        <v/>
      </c>
      <c r="I464" s="137" t="str">
        <f ca="1">IF(D464="","",OnRoadRetrofit!AH464)</f>
        <v/>
      </c>
      <c r="J464" s="137" t="str">
        <f ca="1">IF(D464="","",OnRoadRetrofit!AI464)</f>
        <v/>
      </c>
    </row>
    <row r="465" spans="1:10">
      <c r="A465" s="151" t="str">
        <f ca="1">IF(D465="","",OnRoadRetrofit!AC465)</f>
        <v/>
      </c>
      <c r="B465" s="25" t="str">
        <f ca="1">IF(D465="","",OnRoadRetrofit!AD465)</f>
        <v/>
      </c>
      <c r="C465" s="146" t="str">
        <f t="shared" ca="1" si="21"/>
        <v/>
      </c>
      <c r="D465" s="25" t="str">
        <f ca="1">IF(OnRoadRetrofit!AE465="","",OnRoadRetrofit!AE465)</f>
        <v/>
      </c>
      <c r="E465" s="25" t="str">
        <f ca="1">IF(D465="","",OnRoadRetrofit!AF465)</f>
        <v/>
      </c>
      <c r="F465" s="147" t="str">
        <f t="shared" ca="1" si="22"/>
        <v/>
      </c>
      <c r="G465" s="148" t="str">
        <f ca="1">IF(D465="","",OnRoadRetrofit!AG465)</f>
        <v/>
      </c>
      <c r="H465" s="25" t="str">
        <f t="shared" ca="1" si="23"/>
        <v/>
      </c>
      <c r="I465" s="137" t="str">
        <f ca="1">IF(D465="","",OnRoadRetrofit!AH465)</f>
        <v/>
      </c>
      <c r="J465" s="137" t="str">
        <f ca="1">IF(D465="","",OnRoadRetrofit!AI465)</f>
        <v/>
      </c>
    </row>
    <row r="466" spans="1:10">
      <c r="A466" s="151" t="str">
        <f ca="1">IF(D466="","",OnRoadRetrofit!AC466)</f>
        <v/>
      </c>
      <c r="B466" s="25" t="str">
        <f ca="1">IF(D466="","",OnRoadRetrofit!AD466)</f>
        <v/>
      </c>
      <c r="C466" s="146" t="str">
        <f t="shared" ca="1" si="21"/>
        <v/>
      </c>
      <c r="D466" s="25" t="str">
        <f ca="1">IF(OnRoadRetrofit!AE466="","",OnRoadRetrofit!AE466)</f>
        <v/>
      </c>
      <c r="E466" s="25" t="str">
        <f ca="1">IF(D466="","",OnRoadRetrofit!AF466)</f>
        <v/>
      </c>
      <c r="F466" s="147" t="str">
        <f t="shared" ca="1" si="22"/>
        <v/>
      </c>
      <c r="G466" s="148" t="str">
        <f ca="1">IF(D466="","",OnRoadRetrofit!AG466)</f>
        <v/>
      </c>
      <c r="H466" s="25" t="str">
        <f t="shared" ca="1" si="23"/>
        <v/>
      </c>
      <c r="I466" s="137" t="str">
        <f ca="1">IF(D466="","",OnRoadRetrofit!AH466)</f>
        <v/>
      </c>
      <c r="J466" s="137" t="str">
        <f ca="1">IF(D466="","",OnRoadRetrofit!AI466)</f>
        <v/>
      </c>
    </row>
    <row r="467" spans="1:10">
      <c r="A467" s="151" t="str">
        <f ca="1">IF(D467="","",OnRoadRetrofit!AC467)</f>
        <v/>
      </c>
      <c r="B467" s="25" t="str">
        <f ca="1">IF(D467="","",OnRoadRetrofit!AD467)</f>
        <v/>
      </c>
      <c r="C467" s="146" t="str">
        <f t="shared" ca="1" si="21"/>
        <v/>
      </c>
      <c r="D467" s="25" t="str">
        <f ca="1">IF(OnRoadRetrofit!AE467="","",OnRoadRetrofit!AE467)</f>
        <v/>
      </c>
      <c r="E467" s="25" t="str">
        <f ca="1">IF(D467="","",OnRoadRetrofit!AF467)</f>
        <v/>
      </c>
      <c r="F467" s="147" t="str">
        <f t="shared" ca="1" si="22"/>
        <v/>
      </c>
      <c r="G467" s="148" t="str">
        <f ca="1">IF(D467="","",OnRoadRetrofit!AG467)</f>
        <v/>
      </c>
      <c r="H467" s="25" t="str">
        <f t="shared" ca="1" si="23"/>
        <v/>
      </c>
      <c r="I467" s="137" t="str">
        <f ca="1">IF(D467="","",OnRoadRetrofit!AH467)</f>
        <v/>
      </c>
      <c r="J467" s="137" t="str">
        <f ca="1">IF(D467="","",OnRoadRetrofit!AI467)</f>
        <v/>
      </c>
    </row>
    <row r="468" spans="1:10">
      <c r="A468" s="151" t="str">
        <f ca="1">IF(D468="","",OnRoadRetrofit!AC468)</f>
        <v/>
      </c>
      <c r="B468" s="25" t="str">
        <f ca="1">IF(D468="","",OnRoadRetrofit!AD468)</f>
        <v/>
      </c>
      <c r="C468" s="146" t="str">
        <f t="shared" ca="1" si="21"/>
        <v/>
      </c>
      <c r="D468" s="25" t="str">
        <f ca="1">IF(OnRoadRetrofit!AE468="","",OnRoadRetrofit!AE468)</f>
        <v/>
      </c>
      <c r="E468" s="25" t="str">
        <f ca="1">IF(D468="","",OnRoadRetrofit!AF468)</f>
        <v/>
      </c>
      <c r="F468" s="147" t="str">
        <f t="shared" ca="1" si="22"/>
        <v/>
      </c>
      <c r="G468" s="148" t="str">
        <f ca="1">IF(D468="","",OnRoadRetrofit!AG468)</f>
        <v/>
      </c>
      <c r="H468" s="25" t="str">
        <f t="shared" ca="1" si="23"/>
        <v/>
      </c>
      <c r="I468" s="137" t="str">
        <f ca="1">IF(D468="","",OnRoadRetrofit!AH468)</f>
        <v/>
      </c>
      <c r="J468" s="137" t="str">
        <f ca="1">IF(D468="","",OnRoadRetrofit!AI468)</f>
        <v/>
      </c>
    </row>
    <row r="469" spans="1:10">
      <c r="A469" s="151" t="str">
        <f ca="1">IF(D469="","",OnRoadRetrofit!AC469)</f>
        <v/>
      </c>
      <c r="B469" s="25" t="str">
        <f ca="1">IF(D469="","",OnRoadRetrofit!AD469)</f>
        <v/>
      </c>
      <c r="C469" s="146" t="str">
        <f t="shared" ca="1" si="21"/>
        <v/>
      </c>
      <c r="D469" s="25" t="str">
        <f ca="1">IF(OnRoadRetrofit!AE469="","",OnRoadRetrofit!AE469)</f>
        <v/>
      </c>
      <c r="E469" s="25" t="str">
        <f ca="1">IF(D469="","",OnRoadRetrofit!AF469)</f>
        <v/>
      </c>
      <c r="F469" s="147" t="str">
        <f t="shared" ca="1" si="22"/>
        <v/>
      </c>
      <c r="G469" s="148" t="str">
        <f ca="1">IF(D469="","",OnRoadRetrofit!AG469)</f>
        <v/>
      </c>
      <c r="H469" s="25" t="str">
        <f t="shared" ca="1" si="23"/>
        <v/>
      </c>
      <c r="I469" s="137" t="str">
        <f ca="1">IF(D469="","",OnRoadRetrofit!AH469)</f>
        <v/>
      </c>
      <c r="J469" s="137" t="str">
        <f ca="1">IF(D469="","",OnRoadRetrofit!AI469)</f>
        <v/>
      </c>
    </row>
    <row r="470" spans="1:10">
      <c r="A470" s="151" t="str">
        <f ca="1">IF(D470="","",OnRoadRetrofit!AC470)</f>
        <v/>
      </c>
      <c r="B470" s="25" t="str">
        <f ca="1">IF(D470="","",OnRoadRetrofit!AD470)</f>
        <v/>
      </c>
      <c r="C470" s="146" t="str">
        <f t="shared" ca="1" si="21"/>
        <v/>
      </c>
      <c r="D470" s="25" t="str">
        <f ca="1">IF(OnRoadRetrofit!AE470="","",OnRoadRetrofit!AE470)</f>
        <v/>
      </c>
      <c r="E470" s="25" t="str">
        <f ca="1">IF(D470="","",OnRoadRetrofit!AF470)</f>
        <v/>
      </c>
      <c r="F470" s="147" t="str">
        <f t="shared" ca="1" si="22"/>
        <v/>
      </c>
      <c r="G470" s="148" t="str">
        <f ca="1">IF(D470="","",OnRoadRetrofit!AG470)</f>
        <v/>
      </c>
      <c r="H470" s="25" t="str">
        <f t="shared" ca="1" si="23"/>
        <v/>
      </c>
      <c r="I470" s="137" t="str">
        <f ca="1">IF(D470="","",OnRoadRetrofit!AH470)</f>
        <v/>
      </c>
      <c r="J470" s="137" t="str">
        <f ca="1">IF(D470="","",OnRoadRetrofit!AI470)</f>
        <v/>
      </c>
    </row>
    <row r="471" spans="1:10">
      <c r="A471" s="151" t="str">
        <f ca="1">IF(D471="","",OnRoadRetrofit!AC471)</f>
        <v/>
      </c>
      <c r="B471" s="25" t="str">
        <f ca="1">IF(D471="","",OnRoadRetrofit!AD471)</f>
        <v/>
      </c>
      <c r="C471" s="146" t="str">
        <f t="shared" ca="1" si="21"/>
        <v/>
      </c>
      <c r="D471" s="25" t="str">
        <f ca="1">IF(OnRoadRetrofit!AE471="","",OnRoadRetrofit!AE471)</f>
        <v/>
      </c>
      <c r="E471" s="25" t="str">
        <f ca="1">IF(D471="","",OnRoadRetrofit!AF471)</f>
        <v/>
      </c>
      <c r="F471" s="147" t="str">
        <f t="shared" ca="1" si="22"/>
        <v/>
      </c>
      <c r="G471" s="148" t="str">
        <f ca="1">IF(D471="","",OnRoadRetrofit!AG471)</f>
        <v/>
      </c>
      <c r="H471" s="25" t="str">
        <f t="shared" ca="1" si="23"/>
        <v/>
      </c>
      <c r="I471" s="137" t="str">
        <f ca="1">IF(D471="","",OnRoadRetrofit!AH471)</f>
        <v/>
      </c>
      <c r="J471" s="137" t="str">
        <f ca="1">IF(D471="","",OnRoadRetrofit!AI471)</f>
        <v/>
      </c>
    </row>
    <row r="472" spans="1:10">
      <c r="A472" s="151" t="str">
        <f ca="1">IF(D472="","",OnRoadRetrofit!AC472)</f>
        <v/>
      </c>
      <c r="B472" s="25" t="str">
        <f ca="1">IF(D472="","",OnRoadRetrofit!AD472)</f>
        <v/>
      </c>
      <c r="C472" s="146" t="str">
        <f t="shared" ca="1" si="21"/>
        <v/>
      </c>
      <c r="D472" s="25" t="str">
        <f ca="1">IF(OnRoadRetrofit!AE472="","",OnRoadRetrofit!AE472)</f>
        <v/>
      </c>
      <c r="E472" s="25" t="str">
        <f ca="1">IF(D472="","",OnRoadRetrofit!AF472)</f>
        <v/>
      </c>
      <c r="F472" s="147" t="str">
        <f t="shared" ca="1" si="22"/>
        <v/>
      </c>
      <c r="G472" s="148" t="str">
        <f ca="1">IF(D472="","",OnRoadRetrofit!AG472)</f>
        <v/>
      </c>
      <c r="H472" s="25" t="str">
        <f t="shared" ca="1" si="23"/>
        <v/>
      </c>
      <c r="I472" s="137" t="str">
        <f ca="1">IF(D472="","",OnRoadRetrofit!AH472)</f>
        <v/>
      </c>
      <c r="J472" s="137" t="str">
        <f ca="1">IF(D472="","",OnRoadRetrofit!AI472)</f>
        <v/>
      </c>
    </row>
    <row r="473" spans="1:10">
      <c r="A473" s="151" t="str">
        <f ca="1">IF(D473="","",OnRoadRetrofit!AC473)</f>
        <v/>
      </c>
      <c r="B473" s="25" t="str">
        <f ca="1">IF(D473="","",OnRoadRetrofit!AD473)</f>
        <v/>
      </c>
      <c r="C473" s="146" t="str">
        <f t="shared" ca="1" si="21"/>
        <v/>
      </c>
      <c r="D473" s="25" t="str">
        <f ca="1">IF(OnRoadRetrofit!AE473="","",OnRoadRetrofit!AE473)</f>
        <v/>
      </c>
      <c r="E473" s="25" t="str">
        <f ca="1">IF(D473="","",OnRoadRetrofit!AF473)</f>
        <v/>
      </c>
      <c r="F473" s="147" t="str">
        <f t="shared" ca="1" si="22"/>
        <v/>
      </c>
      <c r="G473" s="148" t="str">
        <f ca="1">IF(D473="","",OnRoadRetrofit!AG473)</f>
        <v/>
      </c>
      <c r="H473" s="25" t="str">
        <f t="shared" ca="1" si="23"/>
        <v/>
      </c>
      <c r="I473" s="137" t="str">
        <f ca="1">IF(D473="","",OnRoadRetrofit!AH473)</f>
        <v/>
      </c>
      <c r="J473" s="137" t="str">
        <f ca="1">IF(D473="","",OnRoadRetrofit!AI473)</f>
        <v/>
      </c>
    </row>
    <row r="474" spans="1:10">
      <c r="A474" s="151" t="str">
        <f ca="1">IF(D474="","",OnRoadRetrofit!AC474)</f>
        <v/>
      </c>
      <c r="B474" s="25" t="str">
        <f ca="1">IF(D474="","",OnRoadRetrofit!AD474)</f>
        <v/>
      </c>
      <c r="C474" s="146" t="str">
        <f t="shared" ca="1" si="21"/>
        <v/>
      </c>
      <c r="D474" s="25" t="str">
        <f ca="1">IF(OnRoadRetrofit!AE474="","",OnRoadRetrofit!AE474)</f>
        <v/>
      </c>
      <c r="E474" s="25" t="str">
        <f ca="1">IF(D474="","",OnRoadRetrofit!AF474)</f>
        <v/>
      </c>
      <c r="F474" s="147" t="str">
        <f t="shared" ca="1" si="22"/>
        <v/>
      </c>
      <c r="G474" s="148" t="str">
        <f ca="1">IF(D474="","",OnRoadRetrofit!AG474)</f>
        <v/>
      </c>
      <c r="H474" s="25" t="str">
        <f t="shared" ca="1" si="23"/>
        <v/>
      </c>
      <c r="I474" s="137" t="str">
        <f ca="1">IF(D474="","",OnRoadRetrofit!AH474)</f>
        <v/>
      </c>
      <c r="J474" s="137" t="str">
        <f ca="1">IF(D474="","",OnRoadRetrofit!AI474)</f>
        <v/>
      </c>
    </row>
    <row r="475" spans="1:10">
      <c r="A475" s="151" t="str">
        <f ca="1">IF(D475="","",OnRoadRetrofit!AC475)</f>
        <v/>
      </c>
      <c r="B475" s="25" t="str">
        <f ca="1">IF(D475="","",OnRoadRetrofit!AD475)</f>
        <v/>
      </c>
      <c r="C475" s="146" t="str">
        <f t="shared" ca="1" si="21"/>
        <v/>
      </c>
      <c r="D475" s="25" t="str">
        <f ca="1">IF(OnRoadRetrofit!AE475="","",OnRoadRetrofit!AE475)</f>
        <v/>
      </c>
      <c r="E475" s="25" t="str">
        <f ca="1">IF(D475="","",OnRoadRetrofit!AF475)</f>
        <v/>
      </c>
      <c r="F475" s="147" t="str">
        <f t="shared" ca="1" si="22"/>
        <v/>
      </c>
      <c r="G475" s="148" t="str">
        <f ca="1">IF(D475="","",OnRoadRetrofit!AG475)</f>
        <v/>
      </c>
      <c r="H475" s="25" t="str">
        <f t="shared" ca="1" si="23"/>
        <v/>
      </c>
      <c r="I475" s="137" t="str">
        <f ca="1">IF(D475="","",OnRoadRetrofit!AH475)</f>
        <v/>
      </c>
      <c r="J475" s="137" t="str">
        <f ca="1">IF(D475="","",OnRoadRetrofit!AI475)</f>
        <v/>
      </c>
    </row>
    <row r="476" spans="1:10">
      <c r="A476" s="151" t="str">
        <f ca="1">IF(D476="","",OnRoadRetrofit!AC476)</f>
        <v/>
      </c>
      <c r="B476" s="25" t="str">
        <f ca="1">IF(D476="","",OnRoadRetrofit!AD476)</f>
        <v/>
      </c>
      <c r="C476" s="146" t="str">
        <f t="shared" ca="1" si="21"/>
        <v/>
      </c>
      <c r="D476" s="25" t="str">
        <f ca="1">IF(OnRoadRetrofit!AE476="","",OnRoadRetrofit!AE476)</f>
        <v/>
      </c>
      <c r="E476" s="25" t="str">
        <f ca="1">IF(D476="","",OnRoadRetrofit!AF476)</f>
        <v/>
      </c>
      <c r="F476" s="147" t="str">
        <f t="shared" ca="1" si="22"/>
        <v/>
      </c>
      <c r="G476" s="148" t="str">
        <f ca="1">IF(D476="","",OnRoadRetrofit!AG476)</f>
        <v/>
      </c>
      <c r="H476" s="25" t="str">
        <f t="shared" ca="1" si="23"/>
        <v/>
      </c>
      <c r="I476" s="137" t="str">
        <f ca="1">IF(D476="","",OnRoadRetrofit!AH476)</f>
        <v/>
      </c>
      <c r="J476" s="137" t="str">
        <f ca="1">IF(D476="","",OnRoadRetrofit!AI476)</f>
        <v/>
      </c>
    </row>
    <row r="477" spans="1:10">
      <c r="A477" s="151" t="str">
        <f ca="1">IF(D477="","",OnRoadRetrofit!AC477)</f>
        <v/>
      </c>
      <c r="B477" s="25" t="str">
        <f ca="1">IF(D477="","",OnRoadRetrofit!AD477)</f>
        <v/>
      </c>
      <c r="C477" s="146" t="str">
        <f t="shared" ca="1" si="21"/>
        <v/>
      </c>
      <c r="D477" s="25" t="str">
        <f ca="1">IF(OnRoadRetrofit!AE477="","",OnRoadRetrofit!AE477)</f>
        <v/>
      </c>
      <c r="E477" s="25" t="str">
        <f ca="1">IF(D477="","",OnRoadRetrofit!AF477)</f>
        <v/>
      </c>
      <c r="F477" s="147" t="str">
        <f t="shared" ca="1" si="22"/>
        <v/>
      </c>
      <c r="G477" s="148" t="str">
        <f ca="1">IF(D477="","",OnRoadRetrofit!AG477)</f>
        <v/>
      </c>
      <c r="H477" s="25" t="str">
        <f t="shared" ca="1" si="23"/>
        <v/>
      </c>
      <c r="I477" s="137" t="str">
        <f ca="1">IF(D477="","",OnRoadRetrofit!AH477)</f>
        <v/>
      </c>
      <c r="J477" s="137" t="str">
        <f ca="1">IF(D477="","",OnRoadRetrofit!AI477)</f>
        <v/>
      </c>
    </row>
    <row r="478" spans="1:10">
      <c r="A478" s="151" t="str">
        <f ca="1">IF(D478="","",OnRoadRetrofit!AC478)</f>
        <v/>
      </c>
      <c r="B478" s="25" t="str">
        <f ca="1">IF(D478="","",OnRoadRetrofit!AD478)</f>
        <v/>
      </c>
      <c r="C478" s="146" t="str">
        <f t="shared" ca="1" si="21"/>
        <v/>
      </c>
      <c r="D478" s="25" t="str">
        <f ca="1">IF(OnRoadRetrofit!AE478="","",OnRoadRetrofit!AE478)</f>
        <v/>
      </c>
      <c r="E478" s="25" t="str">
        <f ca="1">IF(D478="","",OnRoadRetrofit!AF478)</f>
        <v/>
      </c>
      <c r="F478" s="147" t="str">
        <f t="shared" ca="1" si="22"/>
        <v/>
      </c>
      <c r="G478" s="148" t="str">
        <f ca="1">IF(D478="","",OnRoadRetrofit!AG478)</f>
        <v/>
      </c>
      <c r="H478" s="25" t="str">
        <f t="shared" ca="1" si="23"/>
        <v/>
      </c>
      <c r="I478" s="137" t="str">
        <f ca="1">IF(D478="","",OnRoadRetrofit!AH478)</f>
        <v/>
      </c>
      <c r="J478" s="137" t="str">
        <f ca="1">IF(D478="","",OnRoadRetrofit!AI478)</f>
        <v/>
      </c>
    </row>
    <row r="479" spans="1:10">
      <c r="A479" s="151" t="str">
        <f ca="1">IF(D479="","",OnRoadRetrofit!AC479)</f>
        <v/>
      </c>
      <c r="B479" s="25" t="str">
        <f ca="1">IF(D479="","",OnRoadRetrofit!AD479)</f>
        <v/>
      </c>
      <c r="C479" s="146" t="str">
        <f t="shared" ca="1" si="21"/>
        <v/>
      </c>
      <c r="D479" s="25" t="str">
        <f ca="1">IF(OnRoadRetrofit!AE479="","",OnRoadRetrofit!AE479)</f>
        <v/>
      </c>
      <c r="E479" s="25" t="str">
        <f ca="1">IF(D479="","",OnRoadRetrofit!AF479)</f>
        <v/>
      </c>
      <c r="F479" s="147" t="str">
        <f t="shared" ca="1" si="22"/>
        <v/>
      </c>
      <c r="G479" s="148" t="str">
        <f ca="1">IF(D479="","",OnRoadRetrofit!AG479)</f>
        <v/>
      </c>
      <c r="H479" s="25" t="str">
        <f t="shared" ca="1" si="23"/>
        <v/>
      </c>
      <c r="I479" s="137" t="str">
        <f ca="1">IF(D479="","",OnRoadRetrofit!AH479)</f>
        <v/>
      </c>
      <c r="J479" s="137" t="str">
        <f ca="1">IF(D479="","",OnRoadRetrofit!AI479)</f>
        <v/>
      </c>
    </row>
    <row r="480" spans="1:10">
      <c r="A480" s="151" t="str">
        <f ca="1">IF(D480="","",OnRoadRetrofit!AC480)</f>
        <v/>
      </c>
      <c r="B480" s="25" t="str">
        <f ca="1">IF(D480="","",OnRoadRetrofit!AD480)</f>
        <v/>
      </c>
      <c r="C480" s="146" t="str">
        <f t="shared" ca="1" si="21"/>
        <v/>
      </c>
      <c r="D480" s="25" t="str">
        <f ca="1">IF(OnRoadRetrofit!AE480="","",OnRoadRetrofit!AE480)</f>
        <v/>
      </c>
      <c r="E480" s="25" t="str">
        <f ca="1">IF(D480="","",OnRoadRetrofit!AF480)</f>
        <v/>
      </c>
      <c r="F480" s="147" t="str">
        <f t="shared" ca="1" si="22"/>
        <v/>
      </c>
      <c r="G480" s="148" t="str">
        <f ca="1">IF(D480="","",OnRoadRetrofit!AG480)</f>
        <v/>
      </c>
      <c r="H480" s="25" t="str">
        <f t="shared" ca="1" si="23"/>
        <v/>
      </c>
      <c r="I480" s="137" t="str">
        <f ca="1">IF(D480="","",OnRoadRetrofit!AH480)</f>
        <v/>
      </c>
      <c r="J480" s="137" t="str">
        <f ca="1">IF(D480="","",OnRoadRetrofit!AI480)</f>
        <v/>
      </c>
    </row>
    <row r="481" spans="1:10">
      <c r="A481" s="151" t="str">
        <f ca="1">IF(D481="","",OnRoadRetrofit!AC481)</f>
        <v/>
      </c>
      <c r="B481" s="25" t="str">
        <f ca="1">IF(D481="","",OnRoadRetrofit!AD481)</f>
        <v/>
      </c>
      <c r="C481" s="146" t="str">
        <f t="shared" ca="1" si="21"/>
        <v/>
      </c>
      <c r="D481" s="25" t="str">
        <f ca="1">IF(OnRoadRetrofit!AE481="","",OnRoadRetrofit!AE481)</f>
        <v/>
      </c>
      <c r="E481" s="25" t="str">
        <f ca="1">IF(D481="","",OnRoadRetrofit!AF481)</f>
        <v/>
      </c>
      <c r="F481" s="147" t="str">
        <f t="shared" ca="1" si="22"/>
        <v/>
      </c>
      <c r="G481" s="148" t="str">
        <f ca="1">IF(D481="","",OnRoadRetrofit!AG481)</f>
        <v/>
      </c>
      <c r="H481" s="25" t="str">
        <f t="shared" ca="1" si="23"/>
        <v/>
      </c>
      <c r="I481" s="137" t="str">
        <f ca="1">IF(D481="","",OnRoadRetrofit!AH481)</f>
        <v/>
      </c>
      <c r="J481" s="137" t="str">
        <f ca="1">IF(D481="","",OnRoadRetrofit!AI481)</f>
        <v/>
      </c>
    </row>
    <row r="482" spans="1:10">
      <c r="A482" s="151" t="str">
        <f ca="1">IF(D482="","",OnRoadRetrofit!AC482)</f>
        <v/>
      </c>
      <c r="B482" s="25" t="str">
        <f ca="1">IF(D482="","",OnRoadRetrofit!AD482)</f>
        <v/>
      </c>
      <c r="C482" s="146" t="str">
        <f t="shared" ca="1" si="21"/>
        <v/>
      </c>
      <c r="D482" s="25" t="str">
        <f ca="1">IF(OnRoadRetrofit!AE482="","",OnRoadRetrofit!AE482)</f>
        <v/>
      </c>
      <c r="E482" s="25" t="str">
        <f ca="1">IF(D482="","",OnRoadRetrofit!AF482)</f>
        <v/>
      </c>
      <c r="F482" s="147" t="str">
        <f t="shared" ca="1" si="22"/>
        <v/>
      </c>
      <c r="G482" s="148" t="str">
        <f ca="1">IF(D482="","",OnRoadRetrofit!AG482)</f>
        <v/>
      </c>
      <c r="H482" s="25" t="str">
        <f t="shared" ca="1" si="23"/>
        <v/>
      </c>
      <c r="I482" s="137" t="str">
        <f ca="1">IF(D482="","",OnRoadRetrofit!AH482)</f>
        <v/>
      </c>
      <c r="J482" s="137" t="str">
        <f ca="1">IF(D482="","",OnRoadRetrofit!AI482)</f>
        <v/>
      </c>
    </row>
    <row r="483" spans="1:10">
      <c r="A483" s="151" t="str">
        <f ca="1">IF(D483="","",OnRoadRetrofit!AC483)</f>
        <v/>
      </c>
      <c r="B483" s="25" t="str">
        <f ca="1">IF(D483="","",OnRoadRetrofit!AD483)</f>
        <v/>
      </c>
      <c r="C483" s="146" t="str">
        <f t="shared" ca="1" si="21"/>
        <v/>
      </c>
      <c r="D483" s="25" t="str">
        <f ca="1">IF(OnRoadRetrofit!AE483="","",OnRoadRetrofit!AE483)</f>
        <v/>
      </c>
      <c r="E483" s="25" t="str">
        <f ca="1">IF(D483="","",OnRoadRetrofit!AF483)</f>
        <v/>
      </c>
      <c r="F483" s="147" t="str">
        <f t="shared" ca="1" si="22"/>
        <v/>
      </c>
      <c r="G483" s="148" t="str">
        <f ca="1">IF(D483="","",OnRoadRetrofit!AG483)</f>
        <v/>
      </c>
      <c r="H483" s="25" t="str">
        <f t="shared" ca="1" si="23"/>
        <v/>
      </c>
      <c r="I483" s="137" t="str">
        <f ca="1">IF(D483="","",OnRoadRetrofit!AH483)</f>
        <v/>
      </c>
      <c r="J483" s="137" t="str">
        <f ca="1">IF(D483="","",OnRoadRetrofit!AI483)</f>
        <v/>
      </c>
    </row>
    <row r="484" spans="1:10">
      <c r="A484" s="151" t="str">
        <f ca="1">IF(D484="","",OnRoadRetrofit!AC484)</f>
        <v/>
      </c>
      <c r="B484" s="25" t="str">
        <f ca="1">IF(D484="","",OnRoadRetrofit!AD484)</f>
        <v/>
      </c>
      <c r="C484" s="146" t="str">
        <f t="shared" ca="1" si="21"/>
        <v/>
      </c>
      <c r="D484" s="25" t="str">
        <f ca="1">IF(OnRoadRetrofit!AE484="","",OnRoadRetrofit!AE484)</f>
        <v/>
      </c>
      <c r="E484" s="25" t="str">
        <f ca="1">IF(D484="","",OnRoadRetrofit!AF484)</f>
        <v/>
      </c>
      <c r="F484" s="147" t="str">
        <f t="shared" ca="1" si="22"/>
        <v/>
      </c>
      <c r="G484" s="148" t="str">
        <f ca="1">IF(D484="","",OnRoadRetrofit!AG484)</f>
        <v/>
      </c>
      <c r="H484" s="25" t="str">
        <f t="shared" ca="1" si="23"/>
        <v/>
      </c>
      <c r="I484" s="137" t="str">
        <f ca="1">IF(D484="","",OnRoadRetrofit!AH484)</f>
        <v/>
      </c>
      <c r="J484" s="137" t="str">
        <f ca="1">IF(D484="","",OnRoadRetrofit!AI484)</f>
        <v/>
      </c>
    </row>
    <row r="485" spans="1:10">
      <c r="A485" s="151" t="str">
        <f ca="1">IF(D485="","",OnRoadRetrofit!AC485)</f>
        <v/>
      </c>
      <c r="B485" s="25" t="str">
        <f ca="1">IF(D485="","",OnRoadRetrofit!AD485)</f>
        <v/>
      </c>
      <c r="C485" s="146" t="str">
        <f t="shared" ca="1" si="21"/>
        <v/>
      </c>
      <c r="D485" s="25" t="str">
        <f ca="1">IF(OnRoadRetrofit!AE485="","",OnRoadRetrofit!AE485)</f>
        <v/>
      </c>
      <c r="E485" s="25" t="str">
        <f ca="1">IF(D485="","",OnRoadRetrofit!AF485)</f>
        <v/>
      </c>
      <c r="F485" s="147" t="str">
        <f t="shared" ca="1" si="22"/>
        <v/>
      </c>
      <c r="G485" s="148" t="str">
        <f ca="1">IF(D485="","",OnRoadRetrofit!AG485)</f>
        <v/>
      </c>
      <c r="H485" s="25" t="str">
        <f t="shared" ca="1" si="23"/>
        <v/>
      </c>
      <c r="I485" s="137" t="str">
        <f ca="1">IF(D485="","",OnRoadRetrofit!AH485)</f>
        <v/>
      </c>
      <c r="J485" s="137" t="str">
        <f ca="1">IF(D485="","",OnRoadRetrofit!AI485)</f>
        <v/>
      </c>
    </row>
    <row r="486" spans="1:10">
      <c r="A486" s="151" t="str">
        <f ca="1">IF(D486="","",OnRoadRetrofit!AC486)</f>
        <v/>
      </c>
      <c r="B486" s="25" t="str">
        <f ca="1">IF(D486="","",OnRoadRetrofit!AD486)</f>
        <v/>
      </c>
      <c r="C486" s="146" t="str">
        <f t="shared" ca="1" si="21"/>
        <v/>
      </c>
      <c r="D486" s="25" t="str">
        <f ca="1">IF(OnRoadRetrofit!AE486="","",OnRoadRetrofit!AE486)</f>
        <v/>
      </c>
      <c r="E486" s="25" t="str">
        <f ca="1">IF(D486="","",OnRoadRetrofit!AF486)</f>
        <v/>
      </c>
      <c r="F486" s="147" t="str">
        <f t="shared" ca="1" si="22"/>
        <v/>
      </c>
      <c r="G486" s="148" t="str">
        <f ca="1">IF(D486="","",OnRoadRetrofit!AG486)</f>
        <v/>
      </c>
      <c r="H486" s="25" t="str">
        <f t="shared" ca="1" si="23"/>
        <v/>
      </c>
      <c r="I486" s="137" t="str">
        <f ca="1">IF(D486="","",OnRoadRetrofit!AH486)</f>
        <v/>
      </c>
      <c r="J486" s="137" t="str">
        <f ca="1">IF(D486="","",OnRoadRetrofit!AI486)</f>
        <v/>
      </c>
    </row>
    <row r="487" spans="1:10">
      <c r="A487" s="151" t="str">
        <f ca="1">IF(D487="","",OnRoadRetrofit!AC487)</f>
        <v/>
      </c>
      <c r="B487" s="25" t="str">
        <f ca="1">IF(D487="","",OnRoadRetrofit!AD487)</f>
        <v/>
      </c>
      <c r="C487" s="146" t="str">
        <f t="shared" ca="1" si="21"/>
        <v/>
      </c>
      <c r="D487" s="25" t="str">
        <f ca="1">IF(OnRoadRetrofit!AE487="","",OnRoadRetrofit!AE487)</f>
        <v/>
      </c>
      <c r="E487" s="25" t="str">
        <f ca="1">IF(D487="","",OnRoadRetrofit!AF487)</f>
        <v/>
      </c>
      <c r="F487" s="147" t="str">
        <f t="shared" ca="1" si="22"/>
        <v/>
      </c>
      <c r="G487" s="148" t="str">
        <f ca="1">IF(D487="","",OnRoadRetrofit!AG487)</f>
        <v/>
      </c>
      <c r="H487" s="25" t="str">
        <f t="shared" ca="1" si="23"/>
        <v/>
      </c>
      <c r="I487" s="137" t="str">
        <f ca="1">IF(D487="","",OnRoadRetrofit!AH487)</f>
        <v/>
      </c>
      <c r="J487" s="137" t="str">
        <f ca="1">IF(D487="","",OnRoadRetrofit!AI487)</f>
        <v/>
      </c>
    </row>
    <row r="488" spans="1:10">
      <c r="A488" s="151" t="str">
        <f ca="1">IF(D488="","",OnRoadRetrofit!AC488)</f>
        <v/>
      </c>
      <c r="B488" s="25" t="str">
        <f ca="1">IF(D488="","",OnRoadRetrofit!AD488)</f>
        <v/>
      </c>
      <c r="C488" s="146" t="str">
        <f t="shared" ca="1" si="21"/>
        <v/>
      </c>
      <c r="D488" s="25" t="str">
        <f ca="1">IF(OnRoadRetrofit!AE488="","",OnRoadRetrofit!AE488)</f>
        <v/>
      </c>
      <c r="E488" s="25" t="str">
        <f ca="1">IF(D488="","",OnRoadRetrofit!AF488)</f>
        <v/>
      </c>
      <c r="F488" s="147" t="str">
        <f t="shared" ca="1" si="22"/>
        <v/>
      </c>
      <c r="G488" s="148" t="str">
        <f ca="1">IF(D488="","",OnRoadRetrofit!AG488)</f>
        <v/>
      </c>
      <c r="H488" s="25" t="str">
        <f t="shared" ca="1" si="23"/>
        <v/>
      </c>
      <c r="I488" s="137" t="str">
        <f ca="1">IF(D488="","",OnRoadRetrofit!AH488)</f>
        <v/>
      </c>
      <c r="J488" s="137" t="str">
        <f ca="1">IF(D488="","",OnRoadRetrofit!AI488)</f>
        <v/>
      </c>
    </row>
    <row r="489" spans="1:10">
      <c r="A489" s="151" t="str">
        <f ca="1">IF(D489="","",OnRoadRetrofit!AC489)</f>
        <v/>
      </c>
      <c r="B489" s="25" t="str">
        <f ca="1">IF(D489="","",OnRoadRetrofit!AD489)</f>
        <v/>
      </c>
      <c r="C489" s="146" t="str">
        <f t="shared" ca="1" si="21"/>
        <v/>
      </c>
      <c r="D489" s="25" t="str">
        <f ca="1">IF(OnRoadRetrofit!AE489="","",OnRoadRetrofit!AE489)</f>
        <v/>
      </c>
      <c r="E489" s="25" t="str">
        <f ca="1">IF(D489="","",OnRoadRetrofit!AF489)</f>
        <v/>
      </c>
      <c r="F489" s="147" t="str">
        <f t="shared" ca="1" si="22"/>
        <v/>
      </c>
      <c r="G489" s="148" t="str">
        <f ca="1">IF(D489="","",OnRoadRetrofit!AG489)</f>
        <v/>
      </c>
      <c r="H489" s="25" t="str">
        <f t="shared" ca="1" si="23"/>
        <v/>
      </c>
      <c r="I489" s="137" t="str">
        <f ca="1">IF(D489="","",OnRoadRetrofit!AH489)</f>
        <v/>
      </c>
      <c r="J489" s="137" t="str">
        <f ca="1">IF(D489="","",OnRoadRetrofit!AI489)</f>
        <v/>
      </c>
    </row>
    <row r="490" spans="1:10">
      <c r="A490" s="151" t="str">
        <f ca="1">IF(D490="","",OnRoadRetrofit!AC490)</f>
        <v/>
      </c>
      <c r="B490" s="25" t="str">
        <f ca="1">IF(D490="","",OnRoadRetrofit!AD490)</f>
        <v/>
      </c>
      <c r="C490" s="146" t="str">
        <f t="shared" ca="1" si="21"/>
        <v/>
      </c>
      <c r="D490" s="25" t="str">
        <f ca="1">IF(OnRoadRetrofit!AE490="","",OnRoadRetrofit!AE490)</f>
        <v/>
      </c>
      <c r="E490" s="25" t="str">
        <f ca="1">IF(D490="","",OnRoadRetrofit!AF490)</f>
        <v/>
      </c>
      <c r="F490" s="147" t="str">
        <f t="shared" ca="1" si="22"/>
        <v/>
      </c>
      <c r="G490" s="148" t="str">
        <f ca="1">IF(D490="","",OnRoadRetrofit!AG490)</f>
        <v/>
      </c>
      <c r="H490" s="25" t="str">
        <f t="shared" ca="1" si="23"/>
        <v/>
      </c>
      <c r="I490" s="137" t="str">
        <f ca="1">IF(D490="","",OnRoadRetrofit!AH490)</f>
        <v/>
      </c>
      <c r="J490" s="137" t="str">
        <f ca="1">IF(D490="","",OnRoadRetrofit!AI490)</f>
        <v/>
      </c>
    </row>
    <row r="491" spans="1:10">
      <c r="A491" s="151" t="str">
        <f ca="1">IF(D491="","",OnRoadRetrofit!AC491)</f>
        <v/>
      </c>
      <c r="B491" s="25" t="str">
        <f ca="1">IF(D491="","",OnRoadRetrofit!AD491)</f>
        <v/>
      </c>
      <c r="C491" s="146" t="str">
        <f t="shared" ca="1" si="21"/>
        <v/>
      </c>
      <c r="D491" s="25" t="str">
        <f ca="1">IF(OnRoadRetrofit!AE491="","",OnRoadRetrofit!AE491)</f>
        <v/>
      </c>
      <c r="E491" s="25" t="str">
        <f ca="1">IF(D491="","",OnRoadRetrofit!AF491)</f>
        <v/>
      </c>
      <c r="F491" s="147" t="str">
        <f t="shared" ca="1" si="22"/>
        <v/>
      </c>
      <c r="G491" s="148" t="str">
        <f ca="1">IF(D491="","",OnRoadRetrofit!AG491)</f>
        <v/>
      </c>
      <c r="H491" s="25" t="str">
        <f t="shared" ca="1" si="23"/>
        <v/>
      </c>
      <c r="I491" s="137" t="str">
        <f ca="1">IF(D491="","",OnRoadRetrofit!AH491)</f>
        <v/>
      </c>
      <c r="J491" s="137" t="str">
        <f ca="1">IF(D491="","",OnRoadRetrofit!AI491)</f>
        <v/>
      </c>
    </row>
    <row r="492" spans="1:10">
      <c r="A492" s="151" t="str">
        <f ca="1">IF(D492="","",OnRoadRetrofit!AC492)</f>
        <v/>
      </c>
      <c r="B492" s="25" t="str">
        <f ca="1">IF(D492="","",OnRoadRetrofit!AD492)</f>
        <v/>
      </c>
      <c r="C492" s="146" t="str">
        <f t="shared" ca="1" si="21"/>
        <v/>
      </c>
      <c r="D492" s="25" t="str">
        <f ca="1">IF(OnRoadRetrofit!AE492="","",OnRoadRetrofit!AE492)</f>
        <v/>
      </c>
      <c r="E492" s="25" t="str">
        <f ca="1">IF(D492="","",OnRoadRetrofit!AF492)</f>
        <v/>
      </c>
      <c r="F492" s="147" t="str">
        <f t="shared" ca="1" si="22"/>
        <v/>
      </c>
      <c r="G492" s="148" t="str">
        <f ca="1">IF(D492="","",OnRoadRetrofit!AG492)</f>
        <v/>
      </c>
      <c r="H492" s="25" t="str">
        <f t="shared" ca="1" si="23"/>
        <v/>
      </c>
      <c r="I492" s="137" t="str">
        <f ca="1">IF(D492="","",OnRoadRetrofit!AH492)</f>
        <v/>
      </c>
      <c r="J492" s="137" t="str">
        <f ca="1">IF(D492="","",OnRoadRetrofit!AI492)</f>
        <v/>
      </c>
    </row>
    <row r="493" spans="1:10">
      <c r="A493" s="151" t="str">
        <f ca="1">IF(D493="","",OnRoadRetrofit!AC493)</f>
        <v/>
      </c>
      <c r="B493" s="25" t="str">
        <f ca="1">IF(D493="","",OnRoadRetrofit!AD493)</f>
        <v/>
      </c>
      <c r="C493" s="146" t="str">
        <f t="shared" ref="C493:C556" ca="1" si="24">IF(D493="","","Diesel")</f>
        <v/>
      </c>
      <c r="D493" s="25" t="str">
        <f ca="1">IF(OnRoadRetrofit!AE493="","",OnRoadRetrofit!AE493)</f>
        <v/>
      </c>
      <c r="E493" s="25" t="str">
        <f ca="1">IF(D493="","",OnRoadRetrofit!AF493)</f>
        <v/>
      </c>
      <c r="F493" s="147" t="str">
        <f t="shared" ref="F493:F556" ca="1" si="25">IF(D493="","",E493)</f>
        <v/>
      </c>
      <c r="G493" s="148" t="str">
        <f ca="1">IF(D493="","",OnRoadRetrofit!AG493)</f>
        <v/>
      </c>
      <c r="H493" s="25" t="str">
        <f t="shared" ref="H493:H556" ca="1" si="26">IF(D493="","",G493)</f>
        <v/>
      </c>
      <c r="I493" s="137" t="str">
        <f ca="1">IF(D493="","",OnRoadRetrofit!AH493)</f>
        <v/>
      </c>
      <c r="J493" s="137" t="str">
        <f ca="1">IF(D493="","",OnRoadRetrofit!AI493)</f>
        <v/>
      </c>
    </row>
    <row r="494" spans="1:10">
      <c r="A494" s="151" t="str">
        <f ca="1">IF(D494="","",OnRoadRetrofit!AC494)</f>
        <v/>
      </c>
      <c r="B494" s="25" t="str">
        <f ca="1">IF(D494="","",OnRoadRetrofit!AD494)</f>
        <v/>
      </c>
      <c r="C494" s="146" t="str">
        <f t="shared" ca="1" si="24"/>
        <v/>
      </c>
      <c r="D494" s="25" t="str">
        <f ca="1">IF(OnRoadRetrofit!AE494="","",OnRoadRetrofit!AE494)</f>
        <v/>
      </c>
      <c r="E494" s="25" t="str">
        <f ca="1">IF(D494="","",OnRoadRetrofit!AF494)</f>
        <v/>
      </c>
      <c r="F494" s="147" t="str">
        <f t="shared" ca="1" si="25"/>
        <v/>
      </c>
      <c r="G494" s="148" t="str">
        <f ca="1">IF(D494="","",OnRoadRetrofit!AG494)</f>
        <v/>
      </c>
      <c r="H494" s="25" t="str">
        <f t="shared" ca="1" si="26"/>
        <v/>
      </c>
      <c r="I494" s="137" t="str">
        <f ca="1">IF(D494="","",OnRoadRetrofit!AH494)</f>
        <v/>
      </c>
      <c r="J494" s="137" t="str">
        <f ca="1">IF(D494="","",OnRoadRetrofit!AI494)</f>
        <v/>
      </c>
    </row>
    <row r="495" spans="1:10">
      <c r="A495" s="151" t="str">
        <f ca="1">IF(D495="","",OnRoadRetrofit!AC495)</f>
        <v/>
      </c>
      <c r="B495" s="25" t="str">
        <f ca="1">IF(D495="","",OnRoadRetrofit!AD495)</f>
        <v/>
      </c>
      <c r="C495" s="146" t="str">
        <f t="shared" ca="1" si="24"/>
        <v/>
      </c>
      <c r="D495" s="25" t="str">
        <f ca="1">IF(OnRoadRetrofit!AE495="","",OnRoadRetrofit!AE495)</f>
        <v/>
      </c>
      <c r="E495" s="25" t="str">
        <f ca="1">IF(D495="","",OnRoadRetrofit!AF495)</f>
        <v/>
      </c>
      <c r="F495" s="147" t="str">
        <f t="shared" ca="1" si="25"/>
        <v/>
      </c>
      <c r="G495" s="148" t="str">
        <f ca="1">IF(D495="","",OnRoadRetrofit!AG495)</f>
        <v/>
      </c>
      <c r="H495" s="25" t="str">
        <f t="shared" ca="1" si="26"/>
        <v/>
      </c>
      <c r="I495" s="137" t="str">
        <f ca="1">IF(D495="","",OnRoadRetrofit!AH495)</f>
        <v/>
      </c>
      <c r="J495" s="137" t="str">
        <f ca="1">IF(D495="","",OnRoadRetrofit!AI495)</f>
        <v/>
      </c>
    </row>
    <row r="496" spans="1:10">
      <c r="A496" s="151" t="str">
        <f ca="1">IF(D496="","",OnRoadRetrofit!AC496)</f>
        <v/>
      </c>
      <c r="B496" s="25" t="str">
        <f ca="1">IF(D496="","",OnRoadRetrofit!AD496)</f>
        <v/>
      </c>
      <c r="C496" s="146" t="str">
        <f t="shared" ca="1" si="24"/>
        <v/>
      </c>
      <c r="D496" s="25" t="str">
        <f ca="1">IF(OnRoadRetrofit!AE496="","",OnRoadRetrofit!AE496)</f>
        <v/>
      </c>
      <c r="E496" s="25" t="str">
        <f ca="1">IF(D496="","",OnRoadRetrofit!AF496)</f>
        <v/>
      </c>
      <c r="F496" s="147" t="str">
        <f t="shared" ca="1" si="25"/>
        <v/>
      </c>
      <c r="G496" s="148" t="str">
        <f ca="1">IF(D496="","",OnRoadRetrofit!AG496)</f>
        <v/>
      </c>
      <c r="H496" s="25" t="str">
        <f t="shared" ca="1" si="26"/>
        <v/>
      </c>
      <c r="I496" s="137" t="str">
        <f ca="1">IF(D496="","",OnRoadRetrofit!AH496)</f>
        <v/>
      </c>
      <c r="J496" s="137" t="str">
        <f ca="1">IF(D496="","",OnRoadRetrofit!AI496)</f>
        <v/>
      </c>
    </row>
    <row r="497" spans="1:10">
      <c r="A497" s="151" t="str">
        <f ca="1">IF(D497="","",OnRoadRetrofit!AC497)</f>
        <v/>
      </c>
      <c r="B497" s="25" t="str">
        <f ca="1">IF(D497="","",OnRoadRetrofit!AD497)</f>
        <v/>
      </c>
      <c r="C497" s="146" t="str">
        <f t="shared" ca="1" si="24"/>
        <v/>
      </c>
      <c r="D497" s="25" t="str">
        <f ca="1">IF(OnRoadRetrofit!AE497="","",OnRoadRetrofit!AE497)</f>
        <v/>
      </c>
      <c r="E497" s="25" t="str">
        <f ca="1">IF(D497="","",OnRoadRetrofit!AF497)</f>
        <v/>
      </c>
      <c r="F497" s="147" t="str">
        <f t="shared" ca="1" si="25"/>
        <v/>
      </c>
      <c r="G497" s="148" t="str">
        <f ca="1">IF(D497="","",OnRoadRetrofit!AG497)</f>
        <v/>
      </c>
      <c r="H497" s="25" t="str">
        <f t="shared" ca="1" si="26"/>
        <v/>
      </c>
      <c r="I497" s="137" t="str">
        <f ca="1">IF(D497="","",OnRoadRetrofit!AH497)</f>
        <v/>
      </c>
      <c r="J497" s="137" t="str">
        <f ca="1">IF(D497="","",OnRoadRetrofit!AI497)</f>
        <v/>
      </c>
    </row>
    <row r="498" spans="1:10">
      <c r="A498" s="151" t="str">
        <f ca="1">IF(D498="","",OnRoadRetrofit!AC498)</f>
        <v/>
      </c>
      <c r="B498" s="25" t="str">
        <f ca="1">IF(D498="","",OnRoadRetrofit!AD498)</f>
        <v/>
      </c>
      <c r="C498" s="146" t="str">
        <f t="shared" ca="1" si="24"/>
        <v/>
      </c>
      <c r="D498" s="25" t="str">
        <f ca="1">IF(OnRoadRetrofit!AE498="","",OnRoadRetrofit!AE498)</f>
        <v/>
      </c>
      <c r="E498" s="25" t="str">
        <f ca="1">IF(D498="","",OnRoadRetrofit!AF498)</f>
        <v/>
      </c>
      <c r="F498" s="147" t="str">
        <f t="shared" ca="1" si="25"/>
        <v/>
      </c>
      <c r="G498" s="148" t="str">
        <f ca="1">IF(D498="","",OnRoadRetrofit!AG498)</f>
        <v/>
      </c>
      <c r="H498" s="25" t="str">
        <f t="shared" ca="1" si="26"/>
        <v/>
      </c>
      <c r="I498" s="137" t="str">
        <f ca="1">IF(D498="","",OnRoadRetrofit!AH498)</f>
        <v/>
      </c>
      <c r="J498" s="137" t="str">
        <f ca="1">IF(D498="","",OnRoadRetrofit!AI498)</f>
        <v/>
      </c>
    </row>
    <row r="499" spans="1:10">
      <c r="A499" s="151" t="str">
        <f ca="1">IF(D499="","",OnRoadRetrofit!AC499)</f>
        <v/>
      </c>
      <c r="B499" s="25" t="str">
        <f ca="1">IF(D499="","",OnRoadRetrofit!AD499)</f>
        <v/>
      </c>
      <c r="C499" s="146" t="str">
        <f t="shared" ca="1" si="24"/>
        <v/>
      </c>
      <c r="D499" s="25" t="str">
        <f ca="1">IF(OnRoadRetrofit!AE499="","",OnRoadRetrofit!AE499)</f>
        <v/>
      </c>
      <c r="E499" s="25" t="str">
        <f ca="1">IF(D499="","",OnRoadRetrofit!AF499)</f>
        <v/>
      </c>
      <c r="F499" s="147" t="str">
        <f t="shared" ca="1" si="25"/>
        <v/>
      </c>
      <c r="G499" s="148" t="str">
        <f ca="1">IF(D499="","",OnRoadRetrofit!AG499)</f>
        <v/>
      </c>
      <c r="H499" s="25" t="str">
        <f t="shared" ca="1" si="26"/>
        <v/>
      </c>
      <c r="I499" s="137" t="str">
        <f ca="1">IF(D499="","",OnRoadRetrofit!AH499)</f>
        <v/>
      </c>
      <c r="J499" s="137" t="str">
        <f ca="1">IF(D499="","",OnRoadRetrofit!AI499)</f>
        <v/>
      </c>
    </row>
    <row r="500" spans="1:10">
      <c r="A500" s="151" t="str">
        <f ca="1">IF(D500="","",OnRoadRetrofit!AC500)</f>
        <v/>
      </c>
      <c r="B500" s="25" t="str">
        <f ca="1">IF(D500="","",OnRoadRetrofit!AD500)</f>
        <v/>
      </c>
      <c r="C500" s="146" t="str">
        <f t="shared" ca="1" si="24"/>
        <v/>
      </c>
      <c r="D500" s="25" t="str">
        <f ca="1">IF(OnRoadRetrofit!AE500="","",OnRoadRetrofit!AE500)</f>
        <v/>
      </c>
      <c r="E500" s="25" t="str">
        <f ca="1">IF(D500="","",OnRoadRetrofit!AF500)</f>
        <v/>
      </c>
      <c r="F500" s="147" t="str">
        <f t="shared" ca="1" si="25"/>
        <v/>
      </c>
      <c r="G500" s="148" t="str">
        <f ca="1">IF(D500="","",OnRoadRetrofit!AG500)</f>
        <v/>
      </c>
      <c r="H500" s="25" t="str">
        <f t="shared" ca="1" si="26"/>
        <v/>
      </c>
      <c r="I500" s="137" t="str">
        <f ca="1">IF(D500="","",OnRoadRetrofit!AH500)</f>
        <v/>
      </c>
      <c r="J500" s="137" t="str">
        <f ca="1">IF(D500="","",OnRoadRetrofit!AI500)</f>
        <v/>
      </c>
    </row>
    <row r="501" spans="1:10">
      <c r="A501" s="151" t="str">
        <f ca="1">IF(D501="","",OnRoadRetrofit!AC501)</f>
        <v/>
      </c>
      <c r="B501" s="25" t="str">
        <f ca="1">IF(D501="","",OnRoadRetrofit!AD501)</f>
        <v/>
      </c>
      <c r="C501" s="146" t="str">
        <f t="shared" ca="1" si="24"/>
        <v/>
      </c>
      <c r="D501" s="25" t="str">
        <f ca="1">IF(OnRoadRetrofit!AE501="","",OnRoadRetrofit!AE501)</f>
        <v/>
      </c>
      <c r="E501" s="25" t="str">
        <f ca="1">IF(D501="","",OnRoadRetrofit!AF501)</f>
        <v/>
      </c>
      <c r="F501" s="147" t="str">
        <f t="shared" ca="1" si="25"/>
        <v/>
      </c>
      <c r="G501" s="148" t="str">
        <f ca="1">IF(D501="","",OnRoadRetrofit!AG501)</f>
        <v/>
      </c>
      <c r="H501" s="25" t="str">
        <f t="shared" ca="1" si="26"/>
        <v/>
      </c>
      <c r="I501" s="137" t="str">
        <f ca="1">IF(D501="","",OnRoadRetrofit!AH501)</f>
        <v/>
      </c>
      <c r="J501" s="137" t="str">
        <f ca="1">IF(D501="","",OnRoadRetrofit!AI501)</f>
        <v/>
      </c>
    </row>
    <row r="502" spans="1:10">
      <c r="A502" s="151" t="str">
        <f ca="1">IF(D502="","",OnRoadRetrofit!AC502)</f>
        <v/>
      </c>
      <c r="B502" s="25" t="str">
        <f ca="1">IF(D502="","",OnRoadRetrofit!AD502)</f>
        <v/>
      </c>
      <c r="C502" s="146" t="str">
        <f t="shared" ca="1" si="24"/>
        <v/>
      </c>
      <c r="D502" s="25" t="str">
        <f ca="1">IF(OnRoadRetrofit!AE502="","",OnRoadRetrofit!AE502)</f>
        <v/>
      </c>
      <c r="E502" s="25" t="str">
        <f ca="1">IF(D502="","",OnRoadRetrofit!AF502)</f>
        <v/>
      </c>
      <c r="F502" s="147" t="str">
        <f t="shared" ca="1" si="25"/>
        <v/>
      </c>
      <c r="G502" s="148" t="str">
        <f ca="1">IF(D502="","",OnRoadRetrofit!AG502)</f>
        <v/>
      </c>
      <c r="H502" s="25" t="str">
        <f t="shared" ca="1" si="26"/>
        <v/>
      </c>
      <c r="I502" s="137" t="str">
        <f ca="1">IF(D502="","",OnRoadRetrofit!AH502)</f>
        <v/>
      </c>
      <c r="J502" s="137" t="str">
        <f ca="1">IF(D502="","",OnRoadRetrofit!AI502)</f>
        <v/>
      </c>
    </row>
    <row r="503" spans="1:10">
      <c r="A503" s="151" t="str">
        <f ca="1">IF(D503="","",OnRoadRetrofit!AC503)</f>
        <v/>
      </c>
      <c r="B503" s="25" t="str">
        <f ca="1">IF(D503="","",OnRoadRetrofit!AD503)</f>
        <v/>
      </c>
      <c r="C503" s="146" t="str">
        <f t="shared" ca="1" si="24"/>
        <v/>
      </c>
      <c r="D503" s="25" t="str">
        <f ca="1">IF(OnRoadRetrofit!AE503="","",OnRoadRetrofit!AE503)</f>
        <v/>
      </c>
      <c r="E503" s="25" t="str">
        <f ca="1">IF(D503="","",OnRoadRetrofit!AF503)</f>
        <v/>
      </c>
      <c r="F503" s="147" t="str">
        <f t="shared" ca="1" si="25"/>
        <v/>
      </c>
      <c r="G503" s="148" t="str">
        <f ca="1">IF(D503="","",OnRoadRetrofit!AG503)</f>
        <v/>
      </c>
      <c r="H503" s="25" t="str">
        <f t="shared" ca="1" si="26"/>
        <v/>
      </c>
      <c r="I503" s="137" t="str">
        <f ca="1">IF(D503="","",OnRoadRetrofit!AH503)</f>
        <v/>
      </c>
      <c r="J503" s="137" t="str">
        <f ca="1">IF(D503="","",OnRoadRetrofit!AI503)</f>
        <v/>
      </c>
    </row>
    <row r="504" spans="1:10">
      <c r="A504" s="151" t="str">
        <f ca="1">IF(D504="","",OnRoadRetrofit!AC504)</f>
        <v/>
      </c>
      <c r="B504" s="25" t="str">
        <f ca="1">IF(D504="","",OnRoadRetrofit!AD504)</f>
        <v/>
      </c>
      <c r="C504" s="146" t="str">
        <f t="shared" ca="1" si="24"/>
        <v/>
      </c>
      <c r="D504" s="25" t="str">
        <f ca="1">IF(OnRoadRetrofit!AE504="","",OnRoadRetrofit!AE504)</f>
        <v/>
      </c>
      <c r="E504" s="25" t="str">
        <f ca="1">IF(D504="","",OnRoadRetrofit!AF504)</f>
        <v/>
      </c>
      <c r="F504" s="147" t="str">
        <f t="shared" ca="1" si="25"/>
        <v/>
      </c>
      <c r="G504" s="148" t="str">
        <f ca="1">IF(D504="","",OnRoadRetrofit!AG504)</f>
        <v/>
      </c>
      <c r="H504" s="25" t="str">
        <f t="shared" ca="1" si="26"/>
        <v/>
      </c>
      <c r="I504" s="137" t="str">
        <f ca="1">IF(D504="","",OnRoadRetrofit!AH504)</f>
        <v/>
      </c>
      <c r="J504" s="137" t="str">
        <f ca="1">IF(D504="","",OnRoadRetrofit!AI504)</f>
        <v/>
      </c>
    </row>
    <row r="505" spans="1:10">
      <c r="A505" s="151" t="str">
        <f ca="1">IF(D505="","",OnRoadRetrofit!AC505)</f>
        <v/>
      </c>
      <c r="B505" s="25" t="str">
        <f ca="1">IF(D505="","",OnRoadRetrofit!AD505)</f>
        <v/>
      </c>
      <c r="C505" s="146" t="str">
        <f t="shared" ca="1" si="24"/>
        <v/>
      </c>
      <c r="D505" s="25" t="str">
        <f ca="1">IF(OnRoadRetrofit!AE505="","",OnRoadRetrofit!AE505)</f>
        <v/>
      </c>
      <c r="E505" s="25" t="str">
        <f ca="1">IF(D505="","",OnRoadRetrofit!AF505)</f>
        <v/>
      </c>
      <c r="F505" s="147" t="str">
        <f t="shared" ca="1" si="25"/>
        <v/>
      </c>
      <c r="G505" s="148" t="str">
        <f ca="1">IF(D505="","",OnRoadRetrofit!AG505)</f>
        <v/>
      </c>
      <c r="H505" s="25" t="str">
        <f t="shared" ca="1" si="26"/>
        <v/>
      </c>
      <c r="I505" s="137" t="str">
        <f ca="1">IF(D505="","",OnRoadRetrofit!AH505)</f>
        <v/>
      </c>
      <c r="J505" s="137" t="str">
        <f ca="1">IF(D505="","",OnRoadRetrofit!AI505)</f>
        <v/>
      </c>
    </row>
    <row r="506" spans="1:10">
      <c r="A506" s="151" t="str">
        <f ca="1">IF(D506="","",OnRoadRetrofit!AC506)</f>
        <v/>
      </c>
      <c r="B506" s="25" t="str">
        <f ca="1">IF(D506="","",OnRoadRetrofit!AD506)</f>
        <v/>
      </c>
      <c r="C506" s="146" t="str">
        <f t="shared" ca="1" si="24"/>
        <v/>
      </c>
      <c r="D506" s="25" t="str">
        <f ca="1">IF(OnRoadRetrofit!AE506="","",OnRoadRetrofit!AE506)</f>
        <v/>
      </c>
      <c r="E506" s="25" t="str">
        <f ca="1">IF(D506="","",OnRoadRetrofit!AF506)</f>
        <v/>
      </c>
      <c r="F506" s="147" t="str">
        <f t="shared" ca="1" si="25"/>
        <v/>
      </c>
      <c r="G506" s="148" t="str">
        <f ca="1">IF(D506="","",OnRoadRetrofit!AG506)</f>
        <v/>
      </c>
      <c r="H506" s="25" t="str">
        <f t="shared" ca="1" si="26"/>
        <v/>
      </c>
      <c r="I506" s="137" t="str">
        <f ca="1">IF(D506="","",OnRoadRetrofit!AH506)</f>
        <v/>
      </c>
      <c r="J506" s="137" t="str">
        <f ca="1">IF(D506="","",OnRoadRetrofit!AI506)</f>
        <v/>
      </c>
    </row>
    <row r="507" spans="1:10">
      <c r="A507" s="151" t="str">
        <f ca="1">IF(D507="","",OnRoadRetrofit!AC507)</f>
        <v/>
      </c>
      <c r="B507" s="25" t="str">
        <f ca="1">IF(D507="","",OnRoadRetrofit!AD507)</f>
        <v/>
      </c>
      <c r="C507" s="146" t="str">
        <f t="shared" ca="1" si="24"/>
        <v/>
      </c>
      <c r="D507" s="25" t="str">
        <f ca="1">IF(OnRoadRetrofit!AE507="","",OnRoadRetrofit!AE507)</f>
        <v/>
      </c>
      <c r="E507" s="25" t="str">
        <f ca="1">IF(D507="","",OnRoadRetrofit!AF507)</f>
        <v/>
      </c>
      <c r="F507" s="147" t="str">
        <f t="shared" ca="1" si="25"/>
        <v/>
      </c>
      <c r="G507" s="148" t="str">
        <f ca="1">IF(D507="","",OnRoadRetrofit!AG507)</f>
        <v/>
      </c>
      <c r="H507" s="25" t="str">
        <f t="shared" ca="1" si="26"/>
        <v/>
      </c>
      <c r="I507" s="137" t="str">
        <f ca="1">IF(D507="","",OnRoadRetrofit!AH507)</f>
        <v/>
      </c>
      <c r="J507" s="137" t="str">
        <f ca="1">IF(D507="","",OnRoadRetrofit!AI507)</f>
        <v/>
      </c>
    </row>
    <row r="508" spans="1:10">
      <c r="A508" s="151" t="str">
        <f ca="1">IF(D508="","",OnRoadRetrofit!AC508)</f>
        <v/>
      </c>
      <c r="B508" s="25" t="str">
        <f ca="1">IF(D508="","",OnRoadRetrofit!AD508)</f>
        <v/>
      </c>
      <c r="C508" s="146" t="str">
        <f t="shared" ca="1" si="24"/>
        <v/>
      </c>
      <c r="D508" s="25" t="str">
        <f ca="1">IF(OnRoadRetrofit!AE508="","",OnRoadRetrofit!AE508)</f>
        <v/>
      </c>
      <c r="E508" s="25" t="str">
        <f ca="1">IF(D508="","",OnRoadRetrofit!AF508)</f>
        <v/>
      </c>
      <c r="F508" s="147" t="str">
        <f t="shared" ca="1" si="25"/>
        <v/>
      </c>
      <c r="G508" s="148" t="str">
        <f ca="1">IF(D508="","",OnRoadRetrofit!AG508)</f>
        <v/>
      </c>
      <c r="H508" s="25" t="str">
        <f t="shared" ca="1" si="26"/>
        <v/>
      </c>
      <c r="I508" s="137" t="str">
        <f ca="1">IF(D508="","",OnRoadRetrofit!AH508)</f>
        <v/>
      </c>
      <c r="J508" s="137" t="str">
        <f ca="1">IF(D508="","",OnRoadRetrofit!AI508)</f>
        <v/>
      </c>
    </row>
    <row r="509" spans="1:10">
      <c r="A509" s="151" t="str">
        <f ca="1">IF(D509="","",OnRoadRetrofit!AC509)</f>
        <v/>
      </c>
      <c r="B509" s="25" t="str">
        <f ca="1">IF(D509="","",OnRoadRetrofit!AD509)</f>
        <v/>
      </c>
      <c r="C509" s="146" t="str">
        <f t="shared" ca="1" si="24"/>
        <v/>
      </c>
      <c r="D509" s="25" t="str">
        <f ca="1">IF(OnRoadRetrofit!AE509="","",OnRoadRetrofit!AE509)</f>
        <v/>
      </c>
      <c r="E509" s="25" t="str">
        <f ca="1">IF(D509="","",OnRoadRetrofit!AF509)</f>
        <v/>
      </c>
      <c r="F509" s="147" t="str">
        <f t="shared" ca="1" si="25"/>
        <v/>
      </c>
      <c r="G509" s="148" t="str">
        <f ca="1">IF(D509="","",OnRoadRetrofit!AG509)</f>
        <v/>
      </c>
      <c r="H509" s="25" t="str">
        <f t="shared" ca="1" si="26"/>
        <v/>
      </c>
      <c r="I509" s="137" t="str">
        <f ca="1">IF(D509="","",OnRoadRetrofit!AH509)</f>
        <v/>
      </c>
      <c r="J509" s="137" t="str">
        <f ca="1">IF(D509="","",OnRoadRetrofit!AI509)</f>
        <v/>
      </c>
    </row>
    <row r="510" spans="1:10">
      <c r="A510" s="151" t="str">
        <f ca="1">IF(D510="","",OnRoadRetrofit!AC510)</f>
        <v/>
      </c>
      <c r="B510" s="25" t="str">
        <f ca="1">IF(D510="","",OnRoadRetrofit!AD510)</f>
        <v/>
      </c>
      <c r="C510" s="146" t="str">
        <f t="shared" ca="1" si="24"/>
        <v/>
      </c>
      <c r="D510" s="25" t="str">
        <f ca="1">IF(OnRoadRetrofit!AE510="","",OnRoadRetrofit!AE510)</f>
        <v/>
      </c>
      <c r="E510" s="25" t="str">
        <f ca="1">IF(D510="","",OnRoadRetrofit!AF510)</f>
        <v/>
      </c>
      <c r="F510" s="147" t="str">
        <f t="shared" ca="1" si="25"/>
        <v/>
      </c>
      <c r="G510" s="148" t="str">
        <f ca="1">IF(D510="","",OnRoadRetrofit!AG510)</f>
        <v/>
      </c>
      <c r="H510" s="25" t="str">
        <f t="shared" ca="1" si="26"/>
        <v/>
      </c>
      <c r="I510" s="137" t="str">
        <f ca="1">IF(D510="","",OnRoadRetrofit!AH510)</f>
        <v/>
      </c>
      <c r="J510" s="137" t="str">
        <f ca="1">IF(D510="","",OnRoadRetrofit!AI510)</f>
        <v/>
      </c>
    </row>
    <row r="511" spans="1:10">
      <c r="A511" s="151" t="str">
        <f ca="1">IF(D511="","",OnRoadRetrofit!AC511)</f>
        <v/>
      </c>
      <c r="B511" s="25" t="str">
        <f ca="1">IF(D511="","",OnRoadRetrofit!AD511)</f>
        <v/>
      </c>
      <c r="C511" s="146" t="str">
        <f t="shared" ca="1" si="24"/>
        <v/>
      </c>
      <c r="D511" s="25" t="str">
        <f ca="1">IF(OnRoadRetrofit!AE511="","",OnRoadRetrofit!AE511)</f>
        <v/>
      </c>
      <c r="E511" s="25" t="str">
        <f ca="1">IF(D511="","",OnRoadRetrofit!AF511)</f>
        <v/>
      </c>
      <c r="F511" s="147" t="str">
        <f t="shared" ca="1" si="25"/>
        <v/>
      </c>
      <c r="G511" s="148" t="str">
        <f ca="1">IF(D511="","",OnRoadRetrofit!AG511)</f>
        <v/>
      </c>
      <c r="H511" s="25" t="str">
        <f t="shared" ca="1" si="26"/>
        <v/>
      </c>
      <c r="I511" s="137" t="str">
        <f ca="1">IF(D511="","",OnRoadRetrofit!AH511)</f>
        <v/>
      </c>
      <c r="J511" s="137" t="str">
        <f ca="1">IF(D511="","",OnRoadRetrofit!AI511)</f>
        <v/>
      </c>
    </row>
    <row r="512" spans="1:10">
      <c r="A512" s="151" t="str">
        <f ca="1">IF(D512="","",OnRoadRetrofit!AC512)</f>
        <v/>
      </c>
      <c r="B512" s="25" t="str">
        <f ca="1">IF(D512="","",OnRoadRetrofit!AD512)</f>
        <v/>
      </c>
      <c r="C512" s="146" t="str">
        <f t="shared" ca="1" si="24"/>
        <v/>
      </c>
      <c r="D512" s="25" t="str">
        <f ca="1">IF(OnRoadRetrofit!AE512="","",OnRoadRetrofit!AE512)</f>
        <v/>
      </c>
      <c r="E512" s="25" t="str">
        <f ca="1">IF(D512="","",OnRoadRetrofit!AF512)</f>
        <v/>
      </c>
      <c r="F512" s="147" t="str">
        <f t="shared" ca="1" si="25"/>
        <v/>
      </c>
      <c r="G512" s="148" t="str">
        <f ca="1">IF(D512="","",OnRoadRetrofit!AG512)</f>
        <v/>
      </c>
      <c r="H512" s="25" t="str">
        <f t="shared" ca="1" si="26"/>
        <v/>
      </c>
      <c r="I512" s="137" t="str">
        <f ca="1">IF(D512="","",OnRoadRetrofit!AH512)</f>
        <v/>
      </c>
      <c r="J512" s="137" t="str">
        <f ca="1">IF(D512="","",OnRoadRetrofit!AI512)</f>
        <v/>
      </c>
    </row>
    <row r="513" spans="1:10">
      <c r="A513" s="151" t="str">
        <f ca="1">IF(D513="","",OnRoadRetrofit!AC513)</f>
        <v/>
      </c>
      <c r="B513" s="25" t="str">
        <f ca="1">IF(D513="","",OnRoadRetrofit!AD513)</f>
        <v/>
      </c>
      <c r="C513" s="146" t="str">
        <f t="shared" ca="1" si="24"/>
        <v/>
      </c>
      <c r="D513" s="25" t="str">
        <f ca="1">IF(OnRoadRetrofit!AE513="","",OnRoadRetrofit!AE513)</f>
        <v/>
      </c>
      <c r="E513" s="25" t="str">
        <f ca="1">IF(D513="","",OnRoadRetrofit!AF513)</f>
        <v/>
      </c>
      <c r="F513" s="147" t="str">
        <f t="shared" ca="1" si="25"/>
        <v/>
      </c>
      <c r="G513" s="148" t="str">
        <f ca="1">IF(D513="","",OnRoadRetrofit!AG513)</f>
        <v/>
      </c>
      <c r="H513" s="25" t="str">
        <f t="shared" ca="1" si="26"/>
        <v/>
      </c>
      <c r="I513" s="137" t="str">
        <f ca="1">IF(D513="","",OnRoadRetrofit!AH513)</f>
        <v/>
      </c>
      <c r="J513" s="137" t="str">
        <f ca="1">IF(D513="","",OnRoadRetrofit!AI513)</f>
        <v/>
      </c>
    </row>
    <row r="514" spans="1:10">
      <c r="A514" s="151" t="str">
        <f ca="1">IF(D514="","",OnRoadRetrofit!AC514)</f>
        <v/>
      </c>
      <c r="B514" s="25" t="str">
        <f ca="1">IF(D514="","",OnRoadRetrofit!AD514)</f>
        <v/>
      </c>
      <c r="C514" s="146" t="str">
        <f t="shared" ca="1" si="24"/>
        <v/>
      </c>
      <c r="D514" s="25" t="str">
        <f ca="1">IF(OnRoadRetrofit!AE514="","",OnRoadRetrofit!AE514)</f>
        <v/>
      </c>
      <c r="E514" s="25" t="str">
        <f ca="1">IF(D514="","",OnRoadRetrofit!AF514)</f>
        <v/>
      </c>
      <c r="F514" s="147" t="str">
        <f t="shared" ca="1" si="25"/>
        <v/>
      </c>
      <c r="G514" s="148" t="str">
        <f ca="1">IF(D514="","",OnRoadRetrofit!AG514)</f>
        <v/>
      </c>
      <c r="H514" s="25" t="str">
        <f t="shared" ca="1" si="26"/>
        <v/>
      </c>
      <c r="I514" s="137" t="str">
        <f ca="1">IF(D514="","",OnRoadRetrofit!AH514)</f>
        <v/>
      </c>
      <c r="J514" s="137" t="str">
        <f ca="1">IF(D514="","",OnRoadRetrofit!AI514)</f>
        <v/>
      </c>
    </row>
    <row r="515" spans="1:10">
      <c r="A515" s="151" t="str">
        <f ca="1">IF(D515="","",OnRoadRetrofit!AC515)</f>
        <v/>
      </c>
      <c r="B515" s="25" t="str">
        <f ca="1">IF(D515="","",OnRoadRetrofit!AD515)</f>
        <v/>
      </c>
      <c r="C515" s="146" t="str">
        <f t="shared" ca="1" si="24"/>
        <v/>
      </c>
      <c r="D515" s="25" t="str">
        <f ca="1">IF(OnRoadRetrofit!AE515="","",OnRoadRetrofit!AE515)</f>
        <v/>
      </c>
      <c r="E515" s="25" t="str">
        <f ca="1">IF(D515="","",OnRoadRetrofit!AF515)</f>
        <v/>
      </c>
      <c r="F515" s="147" t="str">
        <f t="shared" ca="1" si="25"/>
        <v/>
      </c>
      <c r="G515" s="148" t="str">
        <f ca="1">IF(D515="","",OnRoadRetrofit!AG515)</f>
        <v/>
      </c>
      <c r="H515" s="25" t="str">
        <f t="shared" ca="1" si="26"/>
        <v/>
      </c>
      <c r="I515" s="137" t="str">
        <f ca="1">IF(D515="","",OnRoadRetrofit!AH515)</f>
        <v/>
      </c>
      <c r="J515" s="137" t="str">
        <f ca="1">IF(D515="","",OnRoadRetrofit!AI515)</f>
        <v/>
      </c>
    </row>
    <row r="516" spans="1:10">
      <c r="A516" s="151" t="str">
        <f ca="1">IF(D516="","",OnRoadRetrofit!AC516)</f>
        <v/>
      </c>
      <c r="B516" s="25" t="str">
        <f ca="1">IF(D516="","",OnRoadRetrofit!AD516)</f>
        <v/>
      </c>
      <c r="C516" s="146" t="str">
        <f t="shared" ca="1" si="24"/>
        <v/>
      </c>
      <c r="D516" s="25" t="str">
        <f ca="1">IF(OnRoadRetrofit!AE516="","",OnRoadRetrofit!AE516)</f>
        <v/>
      </c>
      <c r="E516" s="25" t="str">
        <f ca="1">IF(D516="","",OnRoadRetrofit!AF516)</f>
        <v/>
      </c>
      <c r="F516" s="147" t="str">
        <f t="shared" ca="1" si="25"/>
        <v/>
      </c>
      <c r="G516" s="148" t="str">
        <f ca="1">IF(D516="","",OnRoadRetrofit!AG516)</f>
        <v/>
      </c>
      <c r="H516" s="25" t="str">
        <f t="shared" ca="1" si="26"/>
        <v/>
      </c>
      <c r="I516" s="137" t="str">
        <f ca="1">IF(D516="","",OnRoadRetrofit!AH516)</f>
        <v/>
      </c>
      <c r="J516" s="137" t="str">
        <f ca="1">IF(D516="","",OnRoadRetrofit!AI516)</f>
        <v/>
      </c>
    </row>
    <row r="517" spans="1:10">
      <c r="A517" s="151" t="str">
        <f ca="1">IF(D517="","",OnRoadRetrofit!AC517)</f>
        <v/>
      </c>
      <c r="B517" s="25" t="str">
        <f ca="1">IF(D517="","",OnRoadRetrofit!AD517)</f>
        <v/>
      </c>
      <c r="C517" s="146" t="str">
        <f t="shared" ca="1" si="24"/>
        <v/>
      </c>
      <c r="D517" s="25" t="str">
        <f ca="1">IF(OnRoadRetrofit!AE517="","",OnRoadRetrofit!AE517)</f>
        <v/>
      </c>
      <c r="E517" s="25" t="str">
        <f ca="1">IF(D517="","",OnRoadRetrofit!AF517)</f>
        <v/>
      </c>
      <c r="F517" s="147" t="str">
        <f t="shared" ca="1" si="25"/>
        <v/>
      </c>
      <c r="G517" s="148" t="str">
        <f ca="1">IF(D517="","",OnRoadRetrofit!AG517)</f>
        <v/>
      </c>
      <c r="H517" s="25" t="str">
        <f t="shared" ca="1" si="26"/>
        <v/>
      </c>
      <c r="I517" s="137" t="str">
        <f ca="1">IF(D517="","",OnRoadRetrofit!AH517)</f>
        <v/>
      </c>
      <c r="J517" s="137" t="str">
        <f ca="1">IF(D517="","",OnRoadRetrofit!AI517)</f>
        <v/>
      </c>
    </row>
    <row r="518" spans="1:10">
      <c r="A518" s="151" t="str">
        <f ca="1">IF(D518="","",OnRoadRetrofit!AC518)</f>
        <v/>
      </c>
      <c r="B518" s="25" t="str">
        <f ca="1">IF(D518="","",OnRoadRetrofit!AD518)</f>
        <v/>
      </c>
      <c r="C518" s="146" t="str">
        <f t="shared" ca="1" si="24"/>
        <v/>
      </c>
      <c r="D518" s="25" t="str">
        <f ca="1">IF(OnRoadRetrofit!AE518="","",OnRoadRetrofit!AE518)</f>
        <v/>
      </c>
      <c r="E518" s="25" t="str">
        <f ca="1">IF(D518="","",OnRoadRetrofit!AF518)</f>
        <v/>
      </c>
      <c r="F518" s="147" t="str">
        <f t="shared" ca="1" si="25"/>
        <v/>
      </c>
      <c r="G518" s="148" t="str">
        <f ca="1">IF(D518="","",OnRoadRetrofit!AG518)</f>
        <v/>
      </c>
      <c r="H518" s="25" t="str">
        <f t="shared" ca="1" si="26"/>
        <v/>
      </c>
      <c r="I518" s="137" t="str">
        <f ca="1">IF(D518="","",OnRoadRetrofit!AH518)</f>
        <v/>
      </c>
      <c r="J518" s="137" t="str">
        <f ca="1">IF(D518="","",OnRoadRetrofit!AI518)</f>
        <v/>
      </c>
    </row>
    <row r="519" spans="1:10">
      <c r="A519" s="151" t="str">
        <f ca="1">IF(D519="","",OnRoadRetrofit!AC519)</f>
        <v/>
      </c>
      <c r="B519" s="25" t="str">
        <f ca="1">IF(D519="","",OnRoadRetrofit!AD519)</f>
        <v/>
      </c>
      <c r="C519" s="146" t="str">
        <f t="shared" ca="1" si="24"/>
        <v/>
      </c>
      <c r="D519" s="25" t="str">
        <f ca="1">IF(OnRoadRetrofit!AE519="","",OnRoadRetrofit!AE519)</f>
        <v/>
      </c>
      <c r="E519" s="25" t="str">
        <f ca="1">IF(D519="","",OnRoadRetrofit!AF519)</f>
        <v/>
      </c>
      <c r="F519" s="147" t="str">
        <f t="shared" ca="1" si="25"/>
        <v/>
      </c>
      <c r="G519" s="148" t="str">
        <f ca="1">IF(D519="","",OnRoadRetrofit!AG519)</f>
        <v/>
      </c>
      <c r="H519" s="25" t="str">
        <f t="shared" ca="1" si="26"/>
        <v/>
      </c>
      <c r="I519" s="137" t="str">
        <f ca="1">IF(D519="","",OnRoadRetrofit!AH519)</f>
        <v/>
      </c>
      <c r="J519" s="137" t="str">
        <f ca="1">IF(D519="","",OnRoadRetrofit!AI519)</f>
        <v/>
      </c>
    </row>
    <row r="520" spans="1:10">
      <c r="A520" s="151" t="str">
        <f ca="1">IF(D520="","",OnRoadRetrofit!AC520)</f>
        <v/>
      </c>
      <c r="B520" s="25" t="str">
        <f ca="1">IF(D520="","",OnRoadRetrofit!AD520)</f>
        <v/>
      </c>
      <c r="C520" s="146" t="str">
        <f t="shared" ca="1" si="24"/>
        <v/>
      </c>
      <c r="D520" s="25" t="str">
        <f ca="1">IF(OnRoadRetrofit!AE520="","",OnRoadRetrofit!AE520)</f>
        <v/>
      </c>
      <c r="E520" s="25" t="str">
        <f ca="1">IF(D520="","",OnRoadRetrofit!AF520)</f>
        <v/>
      </c>
      <c r="F520" s="147" t="str">
        <f t="shared" ca="1" si="25"/>
        <v/>
      </c>
      <c r="G520" s="148" t="str">
        <f ca="1">IF(D520="","",OnRoadRetrofit!AG520)</f>
        <v/>
      </c>
      <c r="H520" s="25" t="str">
        <f t="shared" ca="1" si="26"/>
        <v/>
      </c>
      <c r="I520" s="137" t="str">
        <f ca="1">IF(D520="","",OnRoadRetrofit!AH520)</f>
        <v/>
      </c>
      <c r="J520" s="137" t="str">
        <f ca="1">IF(D520="","",OnRoadRetrofit!AI520)</f>
        <v/>
      </c>
    </row>
    <row r="521" spans="1:10">
      <c r="A521" s="151" t="str">
        <f ca="1">IF(D521="","",OnRoadRetrofit!AC521)</f>
        <v/>
      </c>
      <c r="B521" s="25" t="str">
        <f ca="1">IF(D521="","",OnRoadRetrofit!AD521)</f>
        <v/>
      </c>
      <c r="C521" s="146" t="str">
        <f t="shared" ca="1" si="24"/>
        <v/>
      </c>
      <c r="D521" s="25" t="str">
        <f ca="1">IF(OnRoadRetrofit!AE521="","",OnRoadRetrofit!AE521)</f>
        <v/>
      </c>
      <c r="E521" s="25" t="str">
        <f ca="1">IF(D521="","",OnRoadRetrofit!AF521)</f>
        <v/>
      </c>
      <c r="F521" s="147" t="str">
        <f t="shared" ca="1" si="25"/>
        <v/>
      </c>
      <c r="G521" s="148" t="str">
        <f ca="1">IF(D521="","",OnRoadRetrofit!AG521)</f>
        <v/>
      </c>
      <c r="H521" s="25" t="str">
        <f t="shared" ca="1" si="26"/>
        <v/>
      </c>
      <c r="I521" s="137" t="str">
        <f ca="1">IF(D521="","",OnRoadRetrofit!AH521)</f>
        <v/>
      </c>
      <c r="J521" s="137" t="str">
        <f ca="1">IF(D521="","",OnRoadRetrofit!AI521)</f>
        <v/>
      </c>
    </row>
    <row r="522" spans="1:10">
      <c r="A522" s="151" t="str">
        <f ca="1">IF(D522="","",OnRoadRetrofit!AC522)</f>
        <v/>
      </c>
      <c r="B522" s="25" t="str">
        <f ca="1">IF(D522="","",OnRoadRetrofit!AD522)</f>
        <v/>
      </c>
      <c r="C522" s="146" t="str">
        <f t="shared" ca="1" si="24"/>
        <v/>
      </c>
      <c r="D522" s="25" t="str">
        <f ca="1">IF(OnRoadRetrofit!AE522="","",OnRoadRetrofit!AE522)</f>
        <v/>
      </c>
      <c r="E522" s="25" t="str">
        <f ca="1">IF(D522="","",OnRoadRetrofit!AF522)</f>
        <v/>
      </c>
      <c r="F522" s="147" t="str">
        <f t="shared" ca="1" si="25"/>
        <v/>
      </c>
      <c r="G522" s="148" t="str">
        <f ca="1">IF(D522="","",OnRoadRetrofit!AG522)</f>
        <v/>
      </c>
      <c r="H522" s="25" t="str">
        <f t="shared" ca="1" si="26"/>
        <v/>
      </c>
      <c r="I522" s="137" t="str">
        <f ca="1">IF(D522="","",OnRoadRetrofit!AH522)</f>
        <v/>
      </c>
      <c r="J522" s="137" t="str">
        <f ca="1">IF(D522="","",OnRoadRetrofit!AI522)</f>
        <v/>
      </c>
    </row>
    <row r="523" spans="1:10">
      <c r="A523" s="151" t="str">
        <f ca="1">IF(D523="","",OnRoadRetrofit!AC523)</f>
        <v/>
      </c>
      <c r="B523" s="25" t="str">
        <f ca="1">IF(D523="","",OnRoadRetrofit!AD523)</f>
        <v/>
      </c>
      <c r="C523" s="146" t="str">
        <f t="shared" ca="1" si="24"/>
        <v/>
      </c>
      <c r="D523" s="25" t="str">
        <f ca="1">IF(OnRoadRetrofit!AE523="","",OnRoadRetrofit!AE523)</f>
        <v/>
      </c>
      <c r="E523" s="25" t="str">
        <f ca="1">IF(D523="","",OnRoadRetrofit!AF523)</f>
        <v/>
      </c>
      <c r="F523" s="147" t="str">
        <f t="shared" ca="1" si="25"/>
        <v/>
      </c>
      <c r="G523" s="148" t="str">
        <f ca="1">IF(D523="","",OnRoadRetrofit!AG523)</f>
        <v/>
      </c>
      <c r="H523" s="25" t="str">
        <f t="shared" ca="1" si="26"/>
        <v/>
      </c>
      <c r="I523" s="137" t="str">
        <f ca="1">IF(D523="","",OnRoadRetrofit!AH523)</f>
        <v/>
      </c>
      <c r="J523" s="137" t="str">
        <f ca="1">IF(D523="","",OnRoadRetrofit!AI523)</f>
        <v/>
      </c>
    </row>
    <row r="524" spans="1:10">
      <c r="A524" s="151" t="str">
        <f ca="1">IF(D524="","",OnRoadRetrofit!AC524)</f>
        <v/>
      </c>
      <c r="B524" s="25" t="str">
        <f ca="1">IF(D524="","",OnRoadRetrofit!AD524)</f>
        <v/>
      </c>
      <c r="C524" s="146" t="str">
        <f t="shared" ca="1" si="24"/>
        <v/>
      </c>
      <c r="D524" s="25" t="str">
        <f ca="1">IF(OnRoadRetrofit!AE524="","",OnRoadRetrofit!AE524)</f>
        <v/>
      </c>
      <c r="E524" s="25" t="str">
        <f ca="1">IF(D524="","",OnRoadRetrofit!AF524)</f>
        <v/>
      </c>
      <c r="F524" s="147" t="str">
        <f t="shared" ca="1" si="25"/>
        <v/>
      </c>
      <c r="G524" s="148" t="str">
        <f ca="1">IF(D524="","",OnRoadRetrofit!AG524)</f>
        <v/>
      </c>
      <c r="H524" s="25" t="str">
        <f t="shared" ca="1" si="26"/>
        <v/>
      </c>
      <c r="I524" s="137" t="str">
        <f ca="1">IF(D524="","",OnRoadRetrofit!AH524)</f>
        <v/>
      </c>
      <c r="J524" s="137" t="str">
        <f ca="1">IF(D524="","",OnRoadRetrofit!AI524)</f>
        <v/>
      </c>
    </row>
    <row r="525" spans="1:10">
      <c r="A525" s="151" t="str">
        <f ca="1">IF(D525="","",OnRoadRetrofit!AC525)</f>
        <v/>
      </c>
      <c r="B525" s="25" t="str">
        <f ca="1">IF(D525="","",OnRoadRetrofit!AD525)</f>
        <v/>
      </c>
      <c r="C525" s="146" t="str">
        <f t="shared" ca="1" si="24"/>
        <v/>
      </c>
      <c r="D525" s="25" t="str">
        <f ca="1">IF(OnRoadRetrofit!AE525="","",OnRoadRetrofit!AE525)</f>
        <v/>
      </c>
      <c r="E525" s="25" t="str">
        <f ca="1">IF(D525="","",OnRoadRetrofit!AF525)</f>
        <v/>
      </c>
      <c r="F525" s="147" t="str">
        <f t="shared" ca="1" si="25"/>
        <v/>
      </c>
      <c r="G525" s="148" t="str">
        <f ca="1">IF(D525="","",OnRoadRetrofit!AG525)</f>
        <v/>
      </c>
      <c r="H525" s="25" t="str">
        <f t="shared" ca="1" si="26"/>
        <v/>
      </c>
      <c r="I525" s="137" t="str">
        <f ca="1">IF(D525="","",OnRoadRetrofit!AH525)</f>
        <v/>
      </c>
      <c r="J525" s="137" t="str">
        <f ca="1">IF(D525="","",OnRoadRetrofit!AI525)</f>
        <v/>
      </c>
    </row>
    <row r="526" spans="1:10">
      <c r="A526" s="151" t="str">
        <f ca="1">IF(D526="","",OnRoadRetrofit!AC526)</f>
        <v/>
      </c>
      <c r="B526" s="25" t="str">
        <f ca="1">IF(D526="","",OnRoadRetrofit!AD526)</f>
        <v/>
      </c>
      <c r="C526" s="146" t="str">
        <f t="shared" ca="1" si="24"/>
        <v/>
      </c>
      <c r="D526" s="25" t="str">
        <f ca="1">IF(OnRoadRetrofit!AE526="","",OnRoadRetrofit!AE526)</f>
        <v/>
      </c>
      <c r="E526" s="25" t="str">
        <f ca="1">IF(D526="","",OnRoadRetrofit!AF526)</f>
        <v/>
      </c>
      <c r="F526" s="147" t="str">
        <f t="shared" ca="1" si="25"/>
        <v/>
      </c>
      <c r="G526" s="148" t="str">
        <f ca="1">IF(D526="","",OnRoadRetrofit!AG526)</f>
        <v/>
      </c>
      <c r="H526" s="25" t="str">
        <f t="shared" ca="1" si="26"/>
        <v/>
      </c>
      <c r="I526" s="137" t="str">
        <f ca="1">IF(D526="","",OnRoadRetrofit!AH526)</f>
        <v/>
      </c>
      <c r="J526" s="137" t="str">
        <f ca="1">IF(D526="","",OnRoadRetrofit!AI526)</f>
        <v/>
      </c>
    </row>
    <row r="527" spans="1:10">
      <c r="A527" s="151" t="str">
        <f ca="1">IF(D527="","",OnRoadRetrofit!AC527)</f>
        <v/>
      </c>
      <c r="B527" s="25" t="str">
        <f ca="1">IF(D527="","",OnRoadRetrofit!AD527)</f>
        <v/>
      </c>
      <c r="C527" s="146" t="str">
        <f t="shared" ca="1" si="24"/>
        <v/>
      </c>
      <c r="D527" s="25" t="str">
        <f ca="1">IF(OnRoadRetrofit!AE527="","",OnRoadRetrofit!AE527)</f>
        <v/>
      </c>
      <c r="E527" s="25" t="str">
        <f ca="1">IF(D527="","",OnRoadRetrofit!AF527)</f>
        <v/>
      </c>
      <c r="F527" s="147" t="str">
        <f t="shared" ca="1" si="25"/>
        <v/>
      </c>
      <c r="G527" s="148" t="str">
        <f ca="1">IF(D527="","",OnRoadRetrofit!AG527)</f>
        <v/>
      </c>
      <c r="H527" s="25" t="str">
        <f t="shared" ca="1" si="26"/>
        <v/>
      </c>
      <c r="I527" s="137" t="str">
        <f ca="1">IF(D527="","",OnRoadRetrofit!AH527)</f>
        <v/>
      </c>
      <c r="J527" s="137" t="str">
        <f ca="1">IF(D527="","",OnRoadRetrofit!AI527)</f>
        <v/>
      </c>
    </row>
    <row r="528" spans="1:10">
      <c r="A528" s="151" t="str">
        <f ca="1">IF(D528="","",OnRoadRetrofit!AC528)</f>
        <v/>
      </c>
      <c r="B528" s="25" t="str">
        <f ca="1">IF(D528="","",OnRoadRetrofit!AD528)</f>
        <v/>
      </c>
      <c r="C528" s="146" t="str">
        <f t="shared" ca="1" si="24"/>
        <v/>
      </c>
      <c r="D528" s="25" t="str">
        <f ca="1">IF(OnRoadRetrofit!AE528="","",OnRoadRetrofit!AE528)</f>
        <v/>
      </c>
      <c r="E528" s="25" t="str">
        <f ca="1">IF(D528="","",OnRoadRetrofit!AF528)</f>
        <v/>
      </c>
      <c r="F528" s="147" t="str">
        <f t="shared" ca="1" si="25"/>
        <v/>
      </c>
      <c r="G528" s="148" t="str">
        <f ca="1">IF(D528="","",OnRoadRetrofit!AG528)</f>
        <v/>
      </c>
      <c r="H528" s="25" t="str">
        <f t="shared" ca="1" si="26"/>
        <v/>
      </c>
      <c r="I528" s="137" t="str">
        <f ca="1">IF(D528="","",OnRoadRetrofit!AH528)</f>
        <v/>
      </c>
      <c r="J528" s="137" t="str">
        <f ca="1">IF(D528="","",OnRoadRetrofit!AI528)</f>
        <v/>
      </c>
    </row>
    <row r="529" spans="1:10">
      <c r="A529" s="151" t="str">
        <f ca="1">IF(D529="","",OnRoadRetrofit!AC529)</f>
        <v/>
      </c>
      <c r="B529" s="25" t="str">
        <f ca="1">IF(D529="","",OnRoadRetrofit!AD529)</f>
        <v/>
      </c>
      <c r="C529" s="146" t="str">
        <f t="shared" ca="1" si="24"/>
        <v/>
      </c>
      <c r="D529" s="25" t="str">
        <f ca="1">IF(OnRoadRetrofit!AE529="","",OnRoadRetrofit!AE529)</f>
        <v/>
      </c>
      <c r="E529" s="25" t="str">
        <f ca="1">IF(D529="","",OnRoadRetrofit!AF529)</f>
        <v/>
      </c>
      <c r="F529" s="147" t="str">
        <f t="shared" ca="1" si="25"/>
        <v/>
      </c>
      <c r="G529" s="148" t="str">
        <f ca="1">IF(D529="","",OnRoadRetrofit!AG529)</f>
        <v/>
      </c>
      <c r="H529" s="25" t="str">
        <f t="shared" ca="1" si="26"/>
        <v/>
      </c>
      <c r="I529" s="137" t="str">
        <f ca="1">IF(D529="","",OnRoadRetrofit!AH529)</f>
        <v/>
      </c>
      <c r="J529" s="137" t="str">
        <f ca="1">IF(D529="","",OnRoadRetrofit!AI529)</f>
        <v/>
      </c>
    </row>
    <row r="530" spans="1:10">
      <c r="A530" s="151" t="str">
        <f ca="1">IF(D530="","",OnRoadRetrofit!AC530)</f>
        <v/>
      </c>
      <c r="B530" s="25" t="str">
        <f ca="1">IF(D530="","",OnRoadRetrofit!AD530)</f>
        <v/>
      </c>
      <c r="C530" s="146" t="str">
        <f t="shared" ca="1" si="24"/>
        <v/>
      </c>
      <c r="D530" s="25" t="str">
        <f ca="1">IF(OnRoadRetrofit!AE530="","",OnRoadRetrofit!AE530)</f>
        <v/>
      </c>
      <c r="E530" s="25" t="str">
        <f ca="1">IF(D530="","",OnRoadRetrofit!AF530)</f>
        <v/>
      </c>
      <c r="F530" s="147" t="str">
        <f t="shared" ca="1" si="25"/>
        <v/>
      </c>
      <c r="G530" s="148" t="str">
        <f ca="1">IF(D530="","",OnRoadRetrofit!AG530)</f>
        <v/>
      </c>
      <c r="H530" s="25" t="str">
        <f t="shared" ca="1" si="26"/>
        <v/>
      </c>
      <c r="I530" s="137" t="str">
        <f ca="1">IF(D530="","",OnRoadRetrofit!AH530)</f>
        <v/>
      </c>
      <c r="J530" s="137" t="str">
        <f ca="1">IF(D530="","",OnRoadRetrofit!AI530)</f>
        <v/>
      </c>
    </row>
    <row r="531" spans="1:10">
      <c r="A531" s="151" t="str">
        <f ca="1">IF(D531="","",OnRoadRetrofit!AC531)</f>
        <v/>
      </c>
      <c r="B531" s="25" t="str">
        <f ca="1">IF(D531="","",OnRoadRetrofit!AD531)</f>
        <v/>
      </c>
      <c r="C531" s="146" t="str">
        <f t="shared" ca="1" si="24"/>
        <v/>
      </c>
      <c r="D531" s="25" t="str">
        <f ca="1">IF(OnRoadRetrofit!AE531="","",OnRoadRetrofit!AE531)</f>
        <v/>
      </c>
      <c r="E531" s="25" t="str">
        <f ca="1">IF(D531="","",OnRoadRetrofit!AF531)</f>
        <v/>
      </c>
      <c r="F531" s="147" t="str">
        <f t="shared" ca="1" si="25"/>
        <v/>
      </c>
      <c r="G531" s="148" t="str">
        <f ca="1">IF(D531="","",OnRoadRetrofit!AG531)</f>
        <v/>
      </c>
      <c r="H531" s="25" t="str">
        <f t="shared" ca="1" si="26"/>
        <v/>
      </c>
      <c r="I531" s="137" t="str">
        <f ca="1">IF(D531="","",OnRoadRetrofit!AH531)</f>
        <v/>
      </c>
      <c r="J531" s="137" t="str">
        <f ca="1">IF(D531="","",OnRoadRetrofit!AI531)</f>
        <v/>
      </c>
    </row>
    <row r="532" spans="1:10">
      <c r="A532" s="151" t="str">
        <f ca="1">IF(D532="","",OnRoadRetrofit!AC532)</f>
        <v/>
      </c>
      <c r="B532" s="25" t="str">
        <f ca="1">IF(D532="","",OnRoadRetrofit!AD532)</f>
        <v/>
      </c>
      <c r="C532" s="146" t="str">
        <f t="shared" ca="1" si="24"/>
        <v/>
      </c>
      <c r="D532" s="25" t="str">
        <f ca="1">IF(OnRoadRetrofit!AE532="","",OnRoadRetrofit!AE532)</f>
        <v/>
      </c>
      <c r="E532" s="25" t="str">
        <f ca="1">IF(D532="","",OnRoadRetrofit!AF532)</f>
        <v/>
      </c>
      <c r="F532" s="147" t="str">
        <f t="shared" ca="1" si="25"/>
        <v/>
      </c>
      <c r="G532" s="148" t="str">
        <f ca="1">IF(D532="","",OnRoadRetrofit!AG532)</f>
        <v/>
      </c>
      <c r="H532" s="25" t="str">
        <f t="shared" ca="1" si="26"/>
        <v/>
      </c>
      <c r="I532" s="137" t="str">
        <f ca="1">IF(D532="","",OnRoadRetrofit!AH532)</f>
        <v/>
      </c>
      <c r="J532" s="137" t="str">
        <f ca="1">IF(D532="","",OnRoadRetrofit!AI532)</f>
        <v/>
      </c>
    </row>
    <row r="533" spans="1:10">
      <c r="A533" s="151" t="str">
        <f ca="1">IF(D533="","",OnRoadRetrofit!AC533)</f>
        <v/>
      </c>
      <c r="B533" s="25" t="str">
        <f ca="1">IF(D533="","",OnRoadRetrofit!AD533)</f>
        <v/>
      </c>
      <c r="C533" s="146" t="str">
        <f t="shared" ca="1" si="24"/>
        <v/>
      </c>
      <c r="D533" s="25" t="str">
        <f ca="1">IF(OnRoadRetrofit!AE533="","",OnRoadRetrofit!AE533)</f>
        <v/>
      </c>
      <c r="E533" s="25" t="str">
        <f ca="1">IF(D533="","",OnRoadRetrofit!AF533)</f>
        <v/>
      </c>
      <c r="F533" s="147" t="str">
        <f t="shared" ca="1" si="25"/>
        <v/>
      </c>
      <c r="G533" s="148" t="str">
        <f ca="1">IF(D533="","",OnRoadRetrofit!AG533)</f>
        <v/>
      </c>
      <c r="H533" s="25" t="str">
        <f t="shared" ca="1" si="26"/>
        <v/>
      </c>
      <c r="I533" s="137" t="str">
        <f ca="1">IF(D533="","",OnRoadRetrofit!AH533)</f>
        <v/>
      </c>
      <c r="J533" s="137" t="str">
        <f ca="1">IF(D533="","",OnRoadRetrofit!AI533)</f>
        <v/>
      </c>
    </row>
    <row r="534" spans="1:10">
      <c r="A534" s="151" t="str">
        <f ca="1">IF(D534="","",OnRoadRetrofit!AC534)</f>
        <v/>
      </c>
      <c r="B534" s="25" t="str">
        <f ca="1">IF(D534="","",OnRoadRetrofit!AD534)</f>
        <v/>
      </c>
      <c r="C534" s="146" t="str">
        <f t="shared" ca="1" si="24"/>
        <v/>
      </c>
      <c r="D534" s="25" t="str">
        <f ca="1">IF(OnRoadRetrofit!AE534="","",OnRoadRetrofit!AE534)</f>
        <v/>
      </c>
      <c r="E534" s="25" t="str">
        <f ca="1">IF(D534="","",OnRoadRetrofit!AF534)</f>
        <v/>
      </c>
      <c r="F534" s="147" t="str">
        <f t="shared" ca="1" si="25"/>
        <v/>
      </c>
      <c r="G534" s="148" t="str">
        <f ca="1">IF(D534="","",OnRoadRetrofit!AG534)</f>
        <v/>
      </c>
      <c r="H534" s="25" t="str">
        <f t="shared" ca="1" si="26"/>
        <v/>
      </c>
      <c r="I534" s="137" t="str">
        <f ca="1">IF(D534="","",OnRoadRetrofit!AH534)</f>
        <v/>
      </c>
      <c r="J534" s="137" t="str">
        <f ca="1">IF(D534="","",OnRoadRetrofit!AI534)</f>
        <v/>
      </c>
    </row>
    <row r="535" spans="1:10">
      <c r="A535" s="151" t="str">
        <f ca="1">IF(D535="","",OnRoadRetrofit!AC535)</f>
        <v/>
      </c>
      <c r="B535" s="25" t="str">
        <f ca="1">IF(D535="","",OnRoadRetrofit!AD535)</f>
        <v/>
      </c>
      <c r="C535" s="146" t="str">
        <f t="shared" ca="1" si="24"/>
        <v/>
      </c>
      <c r="D535" s="25" t="str">
        <f ca="1">IF(OnRoadRetrofit!AE535="","",OnRoadRetrofit!AE535)</f>
        <v/>
      </c>
      <c r="E535" s="25" t="str">
        <f ca="1">IF(D535="","",OnRoadRetrofit!AF535)</f>
        <v/>
      </c>
      <c r="F535" s="147" t="str">
        <f t="shared" ca="1" si="25"/>
        <v/>
      </c>
      <c r="G535" s="148" t="str">
        <f ca="1">IF(D535="","",OnRoadRetrofit!AG535)</f>
        <v/>
      </c>
      <c r="H535" s="25" t="str">
        <f t="shared" ca="1" si="26"/>
        <v/>
      </c>
      <c r="I535" s="137" t="str">
        <f ca="1">IF(D535="","",OnRoadRetrofit!AH535)</f>
        <v/>
      </c>
      <c r="J535" s="137" t="str">
        <f ca="1">IF(D535="","",OnRoadRetrofit!AI535)</f>
        <v/>
      </c>
    </row>
    <row r="536" spans="1:10">
      <c r="A536" s="151" t="str">
        <f ca="1">IF(D536="","",OnRoadRetrofit!AC536)</f>
        <v/>
      </c>
      <c r="B536" s="25" t="str">
        <f ca="1">IF(D536="","",OnRoadRetrofit!AD536)</f>
        <v/>
      </c>
      <c r="C536" s="146" t="str">
        <f t="shared" ca="1" si="24"/>
        <v/>
      </c>
      <c r="D536" s="25" t="str">
        <f ca="1">IF(OnRoadRetrofit!AE536="","",OnRoadRetrofit!AE536)</f>
        <v/>
      </c>
      <c r="E536" s="25" t="str">
        <f ca="1">IF(D536="","",OnRoadRetrofit!AF536)</f>
        <v/>
      </c>
      <c r="F536" s="147" t="str">
        <f t="shared" ca="1" si="25"/>
        <v/>
      </c>
      <c r="G536" s="148" t="str">
        <f ca="1">IF(D536="","",OnRoadRetrofit!AG536)</f>
        <v/>
      </c>
      <c r="H536" s="25" t="str">
        <f t="shared" ca="1" si="26"/>
        <v/>
      </c>
      <c r="I536" s="137" t="str">
        <f ca="1">IF(D536="","",OnRoadRetrofit!AH536)</f>
        <v/>
      </c>
      <c r="J536" s="137" t="str">
        <f ca="1">IF(D536="","",OnRoadRetrofit!AI536)</f>
        <v/>
      </c>
    </row>
    <row r="537" spans="1:10">
      <c r="A537" s="151" t="str">
        <f ca="1">IF(D537="","",OnRoadRetrofit!AC537)</f>
        <v/>
      </c>
      <c r="B537" s="25" t="str">
        <f ca="1">IF(D537="","",OnRoadRetrofit!AD537)</f>
        <v/>
      </c>
      <c r="C537" s="146" t="str">
        <f t="shared" ca="1" si="24"/>
        <v/>
      </c>
      <c r="D537" s="25" t="str">
        <f ca="1">IF(OnRoadRetrofit!AE537="","",OnRoadRetrofit!AE537)</f>
        <v/>
      </c>
      <c r="E537" s="25" t="str">
        <f ca="1">IF(D537="","",OnRoadRetrofit!AF537)</f>
        <v/>
      </c>
      <c r="F537" s="147" t="str">
        <f t="shared" ca="1" si="25"/>
        <v/>
      </c>
      <c r="G537" s="148" t="str">
        <f ca="1">IF(D537="","",OnRoadRetrofit!AG537)</f>
        <v/>
      </c>
      <c r="H537" s="25" t="str">
        <f t="shared" ca="1" si="26"/>
        <v/>
      </c>
      <c r="I537" s="137" t="str">
        <f ca="1">IF(D537="","",OnRoadRetrofit!AH537)</f>
        <v/>
      </c>
      <c r="J537" s="137" t="str">
        <f ca="1">IF(D537="","",OnRoadRetrofit!AI537)</f>
        <v/>
      </c>
    </row>
    <row r="538" spans="1:10">
      <c r="A538" s="151" t="str">
        <f ca="1">IF(D538="","",OnRoadRetrofit!AC538)</f>
        <v/>
      </c>
      <c r="B538" s="25" t="str">
        <f ca="1">IF(D538="","",OnRoadRetrofit!AD538)</f>
        <v/>
      </c>
      <c r="C538" s="146" t="str">
        <f t="shared" ca="1" si="24"/>
        <v/>
      </c>
      <c r="D538" s="25" t="str">
        <f ca="1">IF(OnRoadRetrofit!AE538="","",OnRoadRetrofit!AE538)</f>
        <v/>
      </c>
      <c r="E538" s="25" t="str">
        <f ca="1">IF(D538="","",OnRoadRetrofit!AF538)</f>
        <v/>
      </c>
      <c r="F538" s="147" t="str">
        <f t="shared" ca="1" si="25"/>
        <v/>
      </c>
      <c r="G538" s="148" t="str">
        <f ca="1">IF(D538="","",OnRoadRetrofit!AG538)</f>
        <v/>
      </c>
      <c r="H538" s="25" t="str">
        <f t="shared" ca="1" si="26"/>
        <v/>
      </c>
      <c r="I538" s="137" t="str">
        <f ca="1">IF(D538="","",OnRoadRetrofit!AH538)</f>
        <v/>
      </c>
      <c r="J538" s="137" t="str">
        <f ca="1">IF(D538="","",OnRoadRetrofit!AI538)</f>
        <v/>
      </c>
    </row>
    <row r="539" spans="1:10">
      <c r="A539" s="151" t="str">
        <f ca="1">IF(D539="","",OnRoadRetrofit!AC539)</f>
        <v/>
      </c>
      <c r="B539" s="25" t="str">
        <f ca="1">IF(D539="","",OnRoadRetrofit!AD539)</f>
        <v/>
      </c>
      <c r="C539" s="146" t="str">
        <f t="shared" ca="1" si="24"/>
        <v/>
      </c>
      <c r="D539" s="25" t="str">
        <f ca="1">IF(OnRoadRetrofit!AE539="","",OnRoadRetrofit!AE539)</f>
        <v/>
      </c>
      <c r="E539" s="25" t="str">
        <f ca="1">IF(D539="","",OnRoadRetrofit!AF539)</f>
        <v/>
      </c>
      <c r="F539" s="147" t="str">
        <f t="shared" ca="1" si="25"/>
        <v/>
      </c>
      <c r="G539" s="148" t="str">
        <f ca="1">IF(D539="","",OnRoadRetrofit!AG539)</f>
        <v/>
      </c>
      <c r="H539" s="25" t="str">
        <f t="shared" ca="1" si="26"/>
        <v/>
      </c>
      <c r="I539" s="137" t="str">
        <f ca="1">IF(D539="","",OnRoadRetrofit!AH539)</f>
        <v/>
      </c>
      <c r="J539" s="137" t="str">
        <f ca="1">IF(D539="","",OnRoadRetrofit!AI539)</f>
        <v/>
      </c>
    </row>
    <row r="540" spans="1:10">
      <c r="A540" s="151" t="str">
        <f ca="1">IF(D540="","",OnRoadRetrofit!AC540)</f>
        <v/>
      </c>
      <c r="B540" s="25" t="str">
        <f ca="1">IF(D540="","",OnRoadRetrofit!AD540)</f>
        <v/>
      </c>
      <c r="C540" s="146" t="str">
        <f t="shared" ca="1" si="24"/>
        <v/>
      </c>
      <c r="D540" s="25" t="str">
        <f ca="1">IF(OnRoadRetrofit!AE540="","",OnRoadRetrofit!AE540)</f>
        <v/>
      </c>
      <c r="E540" s="25" t="str">
        <f ca="1">IF(D540="","",OnRoadRetrofit!AF540)</f>
        <v/>
      </c>
      <c r="F540" s="147" t="str">
        <f t="shared" ca="1" si="25"/>
        <v/>
      </c>
      <c r="G540" s="148" t="str">
        <f ca="1">IF(D540="","",OnRoadRetrofit!AG540)</f>
        <v/>
      </c>
      <c r="H540" s="25" t="str">
        <f t="shared" ca="1" si="26"/>
        <v/>
      </c>
      <c r="I540" s="137" t="str">
        <f ca="1">IF(D540="","",OnRoadRetrofit!AH540)</f>
        <v/>
      </c>
      <c r="J540" s="137" t="str">
        <f ca="1">IF(D540="","",OnRoadRetrofit!AI540)</f>
        <v/>
      </c>
    </row>
    <row r="541" spans="1:10">
      <c r="A541" s="151" t="str">
        <f ca="1">IF(D541="","",OnRoadRetrofit!AC541)</f>
        <v/>
      </c>
      <c r="B541" s="25" t="str">
        <f ca="1">IF(D541="","",OnRoadRetrofit!AD541)</f>
        <v/>
      </c>
      <c r="C541" s="146" t="str">
        <f t="shared" ca="1" si="24"/>
        <v/>
      </c>
      <c r="D541" s="25" t="str">
        <f ca="1">IF(OnRoadRetrofit!AE541="","",OnRoadRetrofit!AE541)</f>
        <v/>
      </c>
      <c r="E541" s="25" t="str">
        <f ca="1">IF(D541="","",OnRoadRetrofit!AF541)</f>
        <v/>
      </c>
      <c r="F541" s="147" t="str">
        <f t="shared" ca="1" si="25"/>
        <v/>
      </c>
      <c r="G541" s="148" t="str">
        <f ca="1">IF(D541="","",OnRoadRetrofit!AG541)</f>
        <v/>
      </c>
      <c r="H541" s="25" t="str">
        <f t="shared" ca="1" si="26"/>
        <v/>
      </c>
      <c r="I541" s="137" t="str">
        <f ca="1">IF(D541="","",OnRoadRetrofit!AH541)</f>
        <v/>
      </c>
      <c r="J541" s="137" t="str">
        <f ca="1">IF(D541="","",OnRoadRetrofit!AI541)</f>
        <v/>
      </c>
    </row>
    <row r="542" spans="1:10">
      <c r="A542" s="151" t="str">
        <f ca="1">IF(D542="","",OnRoadRetrofit!AC542)</f>
        <v/>
      </c>
      <c r="B542" s="25" t="str">
        <f ca="1">IF(D542="","",OnRoadRetrofit!AD542)</f>
        <v/>
      </c>
      <c r="C542" s="146" t="str">
        <f t="shared" ca="1" si="24"/>
        <v/>
      </c>
      <c r="D542" s="25" t="str">
        <f ca="1">IF(OnRoadRetrofit!AE542="","",OnRoadRetrofit!AE542)</f>
        <v/>
      </c>
      <c r="E542" s="25" t="str">
        <f ca="1">IF(D542="","",OnRoadRetrofit!AF542)</f>
        <v/>
      </c>
      <c r="F542" s="147" t="str">
        <f t="shared" ca="1" si="25"/>
        <v/>
      </c>
      <c r="G542" s="148" t="str">
        <f ca="1">IF(D542="","",OnRoadRetrofit!AG542)</f>
        <v/>
      </c>
      <c r="H542" s="25" t="str">
        <f t="shared" ca="1" si="26"/>
        <v/>
      </c>
      <c r="I542" s="137" t="str">
        <f ca="1">IF(D542="","",OnRoadRetrofit!AH542)</f>
        <v/>
      </c>
      <c r="J542" s="137" t="str">
        <f ca="1">IF(D542="","",OnRoadRetrofit!AI542)</f>
        <v/>
      </c>
    </row>
    <row r="543" spans="1:10">
      <c r="A543" s="151" t="str">
        <f ca="1">IF(D543="","",OnRoadRetrofit!AC543)</f>
        <v/>
      </c>
      <c r="B543" s="25" t="str">
        <f ca="1">IF(D543="","",OnRoadRetrofit!AD543)</f>
        <v/>
      </c>
      <c r="C543" s="146" t="str">
        <f t="shared" ca="1" si="24"/>
        <v/>
      </c>
      <c r="D543" s="25" t="str">
        <f ca="1">IF(OnRoadRetrofit!AE543="","",OnRoadRetrofit!AE543)</f>
        <v/>
      </c>
      <c r="E543" s="25" t="str">
        <f ca="1">IF(D543="","",OnRoadRetrofit!AF543)</f>
        <v/>
      </c>
      <c r="F543" s="147" t="str">
        <f t="shared" ca="1" si="25"/>
        <v/>
      </c>
      <c r="G543" s="148" t="str">
        <f ca="1">IF(D543="","",OnRoadRetrofit!AG543)</f>
        <v/>
      </c>
      <c r="H543" s="25" t="str">
        <f t="shared" ca="1" si="26"/>
        <v/>
      </c>
      <c r="I543" s="137" t="str">
        <f ca="1">IF(D543="","",OnRoadRetrofit!AH543)</f>
        <v/>
      </c>
      <c r="J543" s="137" t="str">
        <f ca="1">IF(D543="","",OnRoadRetrofit!AI543)</f>
        <v/>
      </c>
    </row>
    <row r="544" spans="1:10">
      <c r="A544" s="151" t="str">
        <f ca="1">IF(D544="","",OnRoadRetrofit!AC544)</f>
        <v/>
      </c>
      <c r="B544" s="25" t="str">
        <f ca="1">IF(D544="","",OnRoadRetrofit!AD544)</f>
        <v/>
      </c>
      <c r="C544" s="146" t="str">
        <f t="shared" ca="1" si="24"/>
        <v/>
      </c>
      <c r="D544" s="25" t="str">
        <f ca="1">IF(OnRoadRetrofit!AE544="","",OnRoadRetrofit!AE544)</f>
        <v/>
      </c>
      <c r="E544" s="25" t="str">
        <f ca="1">IF(D544="","",OnRoadRetrofit!AF544)</f>
        <v/>
      </c>
      <c r="F544" s="147" t="str">
        <f t="shared" ca="1" si="25"/>
        <v/>
      </c>
      <c r="G544" s="148" t="str">
        <f ca="1">IF(D544="","",OnRoadRetrofit!AG544)</f>
        <v/>
      </c>
      <c r="H544" s="25" t="str">
        <f t="shared" ca="1" si="26"/>
        <v/>
      </c>
      <c r="I544" s="137" t="str">
        <f ca="1">IF(D544="","",OnRoadRetrofit!AH544)</f>
        <v/>
      </c>
      <c r="J544" s="137" t="str">
        <f ca="1">IF(D544="","",OnRoadRetrofit!AI544)</f>
        <v/>
      </c>
    </row>
    <row r="545" spans="1:10">
      <c r="A545" s="151" t="str">
        <f ca="1">IF(D545="","",OnRoadRetrofit!AC545)</f>
        <v/>
      </c>
      <c r="B545" s="25" t="str">
        <f ca="1">IF(D545="","",OnRoadRetrofit!AD545)</f>
        <v/>
      </c>
      <c r="C545" s="146" t="str">
        <f t="shared" ca="1" si="24"/>
        <v/>
      </c>
      <c r="D545" s="25" t="str">
        <f ca="1">IF(OnRoadRetrofit!AE545="","",OnRoadRetrofit!AE545)</f>
        <v/>
      </c>
      <c r="E545" s="25" t="str">
        <f ca="1">IF(D545="","",OnRoadRetrofit!AF545)</f>
        <v/>
      </c>
      <c r="F545" s="147" t="str">
        <f t="shared" ca="1" si="25"/>
        <v/>
      </c>
      <c r="G545" s="148" t="str">
        <f ca="1">IF(D545="","",OnRoadRetrofit!AG545)</f>
        <v/>
      </c>
      <c r="H545" s="25" t="str">
        <f t="shared" ca="1" si="26"/>
        <v/>
      </c>
      <c r="I545" s="137" t="str">
        <f ca="1">IF(D545="","",OnRoadRetrofit!AH545)</f>
        <v/>
      </c>
      <c r="J545" s="137" t="str">
        <f ca="1">IF(D545="","",OnRoadRetrofit!AI545)</f>
        <v/>
      </c>
    </row>
    <row r="546" spans="1:10">
      <c r="A546" s="151" t="str">
        <f ca="1">IF(D546="","",OnRoadRetrofit!AC546)</f>
        <v/>
      </c>
      <c r="B546" s="25" t="str">
        <f ca="1">IF(D546="","",OnRoadRetrofit!AD546)</f>
        <v/>
      </c>
      <c r="C546" s="146" t="str">
        <f t="shared" ca="1" si="24"/>
        <v/>
      </c>
      <c r="D546" s="25" t="str">
        <f ca="1">IF(OnRoadRetrofit!AE546="","",OnRoadRetrofit!AE546)</f>
        <v/>
      </c>
      <c r="E546" s="25" t="str">
        <f ca="1">IF(D546="","",OnRoadRetrofit!AF546)</f>
        <v/>
      </c>
      <c r="F546" s="147" t="str">
        <f t="shared" ca="1" si="25"/>
        <v/>
      </c>
      <c r="G546" s="148" t="str">
        <f ca="1">IF(D546="","",OnRoadRetrofit!AG546)</f>
        <v/>
      </c>
      <c r="H546" s="25" t="str">
        <f t="shared" ca="1" si="26"/>
        <v/>
      </c>
      <c r="I546" s="137" t="str">
        <f ca="1">IF(D546="","",OnRoadRetrofit!AH546)</f>
        <v/>
      </c>
      <c r="J546" s="137" t="str">
        <f ca="1">IF(D546="","",OnRoadRetrofit!AI546)</f>
        <v/>
      </c>
    </row>
    <row r="547" spans="1:10">
      <c r="A547" s="151" t="str">
        <f ca="1">IF(D547="","",OnRoadRetrofit!AC547)</f>
        <v/>
      </c>
      <c r="B547" s="25" t="str">
        <f ca="1">IF(D547="","",OnRoadRetrofit!AD547)</f>
        <v/>
      </c>
      <c r="C547" s="146" t="str">
        <f t="shared" ca="1" si="24"/>
        <v/>
      </c>
      <c r="D547" s="25" t="str">
        <f ca="1">IF(OnRoadRetrofit!AE547="","",OnRoadRetrofit!AE547)</f>
        <v/>
      </c>
      <c r="E547" s="25" t="str">
        <f ca="1">IF(D547="","",OnRoadRetrofit!AF547)</f>
        <v/>
      </c>
      <c r="F547" s="147" t="str">
        <f t="shared" ca="1" si="25"/>
        <v/>
      </c>
      <c r="G547" s="148" t="str">
        <f ca="1">IF(D547="","",OnRoadRetrofit!AG547)</f>
        <v/>
      </c>
      <c r="H547" s="25" t="str">
        <f t="shared" ca="1" si="26"/>
        <v/>
      </c>
      <c r="I547" s="137" t="str">
        <f ca="1">IF(D547="","",OnRoadRetrofit!AH547)</f>
        <v/>
      </c>
      <c r="J547" s="137" t="str">
        <f ca="1">IF(D547="","",OnRoadRetrofit!AI547)</f>
        <v/>
      </c>
    </row>
    <row r="548" spans="1:10">
      <c r="A548" s="151" t="str">
        <f ca="1">IF(D548="","",OnRoadRetrofit!AC548)</f>
        <v/>
      </c>
      <c r="B548" s="25" t="str">
        <f ca="1">IF(D548="","",OnRoadRetrofit!AD548)</f>
        <v/>
      </c>
      <c r="C548" s="146" t="str">
        <f t="shared" ca="1" si="24"/>
        <v/>
      </c>
      <c r="D548" s="25" t="str">
        <f ca="1">IF(OnRoadRetrofit!AE548="","",OnRoadRetrofit!AE548)</f>
        <v/>
      </c>
      <c r="E548" s="25" t="str">
        <f ca="1">IF(D548="","",OnRoadRetrofit!AF548)</f>
        <v/>
      </c>
      <c r="F548" s="147" t="str">
        <f t="shared" ca="1" si="25"/>
        <v/>
      </c>
      <c r="G548" s="148" t="str">
        <f ca="1">IF(D548="","",OnRoadRetrofit!AG548)</f>
        <v/>
      </c>
      <c r="H548" s="25" t="str">
        <f t="shared" ca="1" si="26"/>
        <v/>
      </c>
      <c r="I548" s="137" t="str">
        <f ca="1">IF(D548="","",OnRoadRetrofit!AH548)</f>
        <v/>
      </c>
      <c r="J548" s="137" t="str">
        <f ca="1">IF(D548="","",OnRoadRetrofit!AI548)</f>
        <v/>
      </c>
    </row>
    <row r="549" spans="1:10">
      <c r="A549" s="151" t="str">
        <f ca="1">IF(D549="","",OnRoadRetrofit!AC549)</f>
        <v/>
      </c>
      <c r="B549" s="25" t="str">
        <f ca="1">IF(D549="","",OnRoadRetrofit!AD549)</f>
        <v/>
      </c>
      <c r="C549" s="146" t="str">
        <f t="shared" ca="1" si="24"/>
        <v/>
      </c>
      <c r="D549" s="25" t="str">
        <f ca="1">IF(OnRoadRetrofit!AE549="","",OnRoadRetrofit!AE549)</f>
        <v/>
      </c>
      <c r="E549" s="25" t="str">
        <f ca="1">IF(D549="","",OnRoadRetrofit!AF549)</f>
        <v/>
      </c>
      <c r="F549" s="147" t="str">
        <f t="shared" ca="1" si="25"/>
        <v/>
      </c>
      <c r="G549" s="148" t="str">
        <f ca="1">IF(D549="","",OnRoadRetrofit!AG549)</f>
        <v/>
      </c>
      <c r="H549" s="25" t="str">
        <f t="shared" ca="1" si="26"/>
        <v/>
      </c>
      <c r="I549" s="137" t="str">
        <f ca="1">IF(D549="","",OnRoadRetrofit!AH549)</f>
        <v/>
      </c>
      <c r="J549" s="137" t="str">
        <f ca="1">IF(D549="","",OnRoadRetrofit!AI549)</f>
        <v/>
      </c>
    </row>
    <row r="550" spans="1:10">
      <c r="A550" s="151" t="str">
        <f ca="1">IF(D550="","",OnRoadRetrofit!AC550)</f>
        <v/>
      </c>
      <c r="B550" s="25" t="str">
        <f ca="1">IF(D550="","",OnRoadRetrofit!AD550)</f>
        <v/>
      </c>
      <c r="C550" s="146" t="str">
        <f t="shared" ca="1" si="24"/>
        <v/>
      </c>
      <c r="D550" s="25" t="str">
        <f ca="1">IF(OnRoadRetrofit!AE550="","",OnRoadRetrofit!AE550)</f>
        <v/>
      </c>
      <c r="E550" s="25" t="str">
        <f ca="1">IF(D550="","",OnRoadRetrofit!AF550)</f>
        <v/>
      </c>
      <c r="F550" s="147" t="str">
        <f t="shared" ca="1" si="25"/>
        <v/>
      </c>
      <c r="G550" s="148" t="str">
        <f ca="1">IF(D550="","",OnRoadRetrofit!AG550)</f>
        <v/>
      </c>
      <c r="H550" s="25" t="str">
        <f t="shared" ca="1" si="26"/>
        <v/>
      </c>
      <c r="I550" s="137" t="str">
        <f ca="1">IF(D550="","",OnRoadRetrofit!AH550)</f>
        <v/>
      </c>
      <c r="J550" s="137" t="str">
        <f ca="1">IF(D550="","",OnRoadRetrofit!AI550)</f>
        <v/>
      </c>
    </row>
    <row r="551" spans="1:10">
      <c r="A551" s="151" t="str">
        <f ca="1">IF(D551="","",OnRoadRetrofit!AC551)</f>
        <v/>
      </c>
      <c r="B551" s="25" t="str">
        <f ca="1">IF(D551="","",OnRoadRetrofit!AD551)</f>
        <v/>
      </c>
      <c r="C551" s="146" t="str">
        <f t="shared" ca="1" si="24"/>
        <v/>
      </c>
      <c r="D551" s="25" t="str">
        <f ca="1">IF(OnRoadRetrofit!AE551="","",OnRoadRetrofit!AE551)</f>
        <v/>
      </c>
      <c r="E551" s="25" t="str">
        <f ca="1">IF(D551="","",OnRoadRetrofit!AF551)</f>
        <v/>
      </c>
      <c r="F551" s="147" t="str">
        <f t="shared" ca="1" si="25"/>
        <v/>
      </c>
      <c r="G551" s="148" t="str">
        <f ca="1">IF(D551="","",OnRoadRetrofit!AG551)</f>
        <v/>
      </c>
      <c r="H551" s="25" t="str">
        <f t="shared" ca="1" si="26"/>
        <v/>
      </c>
      <c r="I551" s="137" t="str">
        <f ca="1">IF(D551="","",OnRoadRetrofit!AH551)</f>
        <v/>
      </c>
      <c r="J551" s="137" t="str">
        <f ca="1">IF(D551="","",OnRoadRetrofit!AI551)</f>
        <v/>
      </c>
    </row>
    <row r="552" spans="1:10">
      <c r="A552" s="151" t="str">
        <f ca="1">IF(D552="","",OnRoadRetrofit!AC552)</f>
        <v/>
      </c>
      <c r="B552" s="25" t="str">
        <f ca="1">IF(D552="","",OnRoadRetrofit!AD552)</f>
        <v/>
      </c>
      <c r="C552" s="146" t="str">
        <f t="shared" ca="1" si="24"/>
        <v/>
      </c>
      <c r="D552" s="25" t="str">
        <f ca="1">IF(OnRoadRetrofit!AE552="","",OnRoadRetrofit!AE552)</f>
        <v/>
      </c>
      <c r="E552" s="25" t="str">
        <f ca="1">IF(D552="","",OnRoadRetrofit!AF552)</f>
        <v/>
      </c>
      <c r="F552" s="147" t="str">
        <f t="shared" ca="1" si="25"/>
        <v/>
      </c>
      <c r="G552" s="148" t="str">
        <f ca="1">IF(D552="","",OnRoadRetrofit!AG552)</f>
        <v/>
      </c>
      <c r="H552" s="25" t="str">
        <f t="shared" ca="1" si="26"/>
        <v/>
      </c>
      <c r="I552" s="137" t="str">
        <f ca="1">IF(D552="","",OnRoadRetrofit!AH552)</f>
        <v/>
      </c>
      <c r="J552" s="137" t="str">
        <f ca="1">IF(D552="","",OnRoadRetrofit!AI552)</f>
        <v/>
      </c>
    </row>
    <row r="553" spans="1:10">
      <c r="A553" s="151" t="str">
        <f ca="1">IF(D553="","",OnRoadRetrofit!AC553)</f>
        <v/>
      </c>
      <c r="B553" s="25" t="str">
        <f ca="1">IF(D553="","",OnRoadRetrofit!AD553)</f>
        <v/>
      </c>
      <c r="C553" s="146" t="str">
        <f t="shared" ca="1" si="24"/>
        <v/>
      </c>
      <c r="D553" s="25" t="str">
        <f ca="1">IF(OnRoadRetrofit!AE553="","",OnRoadRetrofit!AE553)</f>
        <v/>
      </c>
      <c r="E553" s="25" t="str">
        <f ca="1">IF(D553="","",OnRoadRetrofit!AF553)</f>
        <v/>
      </c>
      <c r="F553" s="147" t="str">
        <f t="shared" ca="1" si="25"/>
        <v/>
      </c>
      <c r="G553" s="148" t="str">
        <f ca="1">IF(D553="","",OnRoadRetrofit!AG553)</f>
        <v/>
      </c>
      <c r="H553" s="25" t="str">
        <f t="shared" ca="1" si="26"/>
        <v/>
      </c>
      <c r="I553" s="137" t="str">
        <f ca="1">IF(D553="","",OnRoadRetrofit!AH553)</f>
        <v/>
      </c>
      <c r="J553" s="137" t="str">
        <f ca="1">IF(D553="","",OnRoadRetrofit!AI553)</f>
        <v/>
      </c>
    </row>
    <row r="554" spans="1:10">
      <c r="A554" s="151" t="str">
        <f ca="1">IF(D554="","",OnRoadRetrofit!AC554)</f>
        <v/>
      </c>
      <c r="B554" s="25" t="str">
        <f ca="1">IF(D554="","",OnRoadRetrofit!AD554)</f>
        <v/>
      </c>
      <c r="C554" s="146" t="str">
        <f t="shared" ca="1" si="24"/>
        <v/>
      </c>
      <c r="D554" s="25" t="str">
        <f ca="1">IF(OnRoadRetrofit!AE554="","",OnRoadRetrofit!AE554)</f>
        <v/>
      </c>
      <c r="E554" s="25" t="str">
        <f ca="1">IF(D554="","",OnRoadRetrofit!AF554)</f>
        <v/>
      </c>
      <c r="F554" s="147" t="str">
        <f t="shared" ca="1" si="25"/>
        <v/>
      </c>
      <c r="G554" s="148" t="str">
        <f ca="1">IF(D554="","",OnRoadRetrofit!AG554)</f>
        <v/>
      </c>
      <c r="H554" s="25" t="str">
        <f t="shared" ca="1" si="26"/>
        <v/>
      </c>
      <c r="I554" s="137" t="str">
        <f ca="1">IF(D554="","",OnRoadRetrofit!AH554)</f>
        <v/>
      </c>
      <c r="J554" s="137" t="str">
        <f ca="1">IF(D554="","",OnRoadRetrofit!AI554)</f>
        <v/>
      </c>
    </row>
    <row r="555" spans="1:10">
      <c r="A555" s="151" t="str">
        <f ca="1">IF(D555="","",OnRoadRetrofit!AC555)</f>
        <v/>
      </c>
      <c r="B555" s="25" t="str">
        <f ca="1">IF(D555="","",OnRoadRetrofit!AD555)</f>
        <v/>
      </c>
      <c r="C555" s="146" t="str">
        <f t="shared" ca="1" si="24"/>
        <v/>
      </c>
      <c r="D555" s="25" t="str">
        <f ca="1">IF(OnRoadRetrofit!AE555="","",OnRoadRetrofit!AE555)</f>
        <v/>
      </c>
      <c r="E555" s="25" t="str">
        <f ca="1">IF(D555="","",OnRoadRetrofit!AF555)</f>
        <v/>
      </c>
      <c r="F555" s="147" t="str">
        <f t="shared" ca="1" si="25"/>
        <v/>
      </c>
      <c r="G555" s="148" t="str">
        <f ca="1">IF(D555="","",OnRoadRetrofit!AG555)</f>
        <v/>
      </c>
      <c r="H555" s="25" t="str">
        <f t="shared" ca="1" si="26"/>
        <v/>
      </c>
      <c r="I555" s="137" t="str">
        <f ca="1">IF(D555="","",OnRoadRetrofit!AH555)</f>
        <v/>
      </c>
      <c r="J555" s="137" t="str">
        <f ca="1">IF(D555="","",OnRoadRetrofit!AI555)</f>
        <v/>
      </c>
    </row>
    <row r="556" spans="1:10">
      <c r="A556" s="151" t="str">
        <f ca="1">IF(D556="","",OnRoadRetrofit!AC556)</f>
        <v/>
      </c>
      <c r="B556" s="25" t="str">
        <f ca="1">IF(D556="","",OnRoadRetrofit!AD556)</f>
        <v/>
      </c>
      <c r="C556" s="146" t="str">
        <f t="shared" ca="1" si="24"/>
        <v/>
      </c>
      <c r="D556" s="25" t="str">
        <f ca="1">IF(OnRoadRetrofit!AE556="","",OnRoadRetrofit!AE556)</f>
        <v/>
      </c>
      <c r="E556" s="25" t="str">
        <f ca="1">IF(D556="","",OnRoadRetrofit!AF556)</f>
        <v/>
      </c>
      <c r="F556" s="147" t="str">
        <f t="shared" ca="1" si="25"/>
        <v/>
      </c>
      <c r="G556" s="148" t="str">
        <f ca="1">IF(D556="","",OnRoadRetrofit!AG556)</f>
        <v/>
      </c>
      <c r="H556" s="25" t="str">
        <f t="shared" ca="1" si="26"/>
        <v/>
      </c>
      <c r="I556" s="137" t="str">
        <f ca="1">IF(D556="","",OnRoadRetrofit!AH556)</f>
        <v/>
      </c>
      <c r="J556" s="137" t="str">
        <f ca="1">IF(D556="","",OnRoadRetrofit!AI556)</f>
        <v/>
      </c>
    </row>
    <row r="557" spans="1:10">
      <c r="A557" s="151" t="str">
        <f ca="1">IF(D557="","",OnRoadRetrofit!AC557)</f>
        <v/>
      </c>
      <c r="B557" s="25" t="str">
        <f ca="1">IF(D557="","",OnRoadRetrofit!AD557)</f>
        <v/>
      </c>
      <c r="C557" s="146" t="str">
        <f t="shared" ref="C557:C620" ca="1" si="27">IF(D557="","","Diesel")</f>
        <v/>
      </c>
      <c r="D557" s="25" t="str">
        <f ca="1">IF(OnRoadRetrofit!AE557="","",OnRoadRetrofit!AE557)</f>
        <v/>
      </c>
      <c r="E557" s="25" t="str">
        <f ca="1">IF(D557="","",OnRoadRetrofit!AF557)</f>
        <v/>
      </c>
      <c r="F557" s="147" t="str">
        <f t="shared" ref="F557:F620" ca="1" si="28">IF(D557="","",E557)</f>
        <v/>
      </c>
      <c r="G557" s="148" t="str">
        <f ca="1">IF(D557="","",OnRoadRetrofit!AG557)</f>
        <v/>
      </c>
      <c r="H557" s="25" t="str">
        <f t="shared" ref="H557:H620" ca="1" si="29">IF(D557="","",G557)</f>
        <v/>
      </c>
      <c r="I557" s="137" t="str">
        <f ca="1">IF(D557="","",OnRoadRetrofit!AH557)</f>
        <v/>
      </c>
      <c r="J557" s="137" t="str">
        <f ca="1">IF(D557="","",OnRoadRetrofit!AI557)</f>
        <v/>
      </c>
    </row>
    <row r="558" spans="1:10">
      <c r="A558" s="151" t="str">
        <f ca="1">IF(D558="","",OnRoadRetrofit!AC558)</f>
        <v/>
      </c>
      <c r="B558" s="25" t="str">
        <f ca="1">IF(D558="","",OnRoadRetrofit!AD558)</f>
        <v/>
      </c>
      <c r="C558" s="146" t="str">
        <f t="shared" ca="1" si="27"/>
        <v/>
      </c>
      <c r="D558" s="25" t="str">
        <f ca="1">IF(OnRoadRetrofit!AE558="","",OnRoadRetrofit!AE558)</f>
        <v/>
      </c>
      <c r="E558" s="25" t="str">
        <f ca="1">IF(D558="","",OnRoadRetrofit!AF558)</f>
        <v/>
      </c>
      <c r="F558" s="147" t="str">
        <f t="shared" ca="1" si="28"/>
        <v/>
      </c>
      <c r="G558" s="148" t="str">
        <f ca="1">IF(D558="","",OnRoadRetrofit!AG558)</f>
        <v/>
      </c>
      <c r="H558" s="25" t="str">
        <f t="shared" ca="1" si="29"/>
        <v/>
      </c>
      <c r="I558" s="137" t="str">
        <f ca="1">IF(D558="","",OnRoadRetrofit!AH558)</f>
        <v/>
      </c>
      <c r="J558" s="137" t="str">
        <f ca="1">IF(D558="","",OnRoadRetrofit!AI558)</f>
        <v/>
      </c>
    </row>
    <row r="559" spans="1:10">
      <c r="A559" s="151" t="str">
        <f ca="1">IF(D559="","",OnRoadRetrofit!AC559)</f>
        <v/>
      </c>
      <c r="B559" s="25" t="str">
        <f ca="1">IF(D559="","",OnRoadRetrofit!AD559)</f>
        <v/>
      </c>
      <c r="C559" s="146" t="str">
        <f t="shared" ca="1" si="27"/>
        <v/>
      </c>
      <c r="D559" s="25" t="str">
        <f ca="1">IF(OnRoadRetrofit!AE559="","",OnRoadRetrofit!AE559)</f>
        <v/>
      </c>
      <c r="E559" s="25" t="str">
        <f ca="1">IF(D559="","",OnRoadRetrofit!AF559)</f>
        <v/>
      </c>
      <c r="F559" s="147" t="str">
        <f t="shared" ca="1" si="28"/>
        <v/>
      </c>
      <c r="G559" s="148" t="str">
        <f ca="1">IF(D559="","",OnRoadRetrofit!AG559)</f>
        <v/>
      </c>
      <c r="H559" s="25" t="str">
        <f t="shared" ca="1" si="29"/>
        <v/>
      </c>
      <c r="I559" s="137" t="str">
        <f ca="1">IF(D559="","",OnRoadRetrofit!AH559)</f>
        <v/>
      </c>
      <c r="J559" s="137" t="str">
        <f ca="1">IF(D559="","",OnRoadRetrofit!AI559)</f>
        <v/>
      </c>
    </row>
    <row r="560" spans="1:10">
      <c r="A560" s="151" t="str">
        <f ca="1">IF(D560="","",OnRoadRetrofit!AC560)</f>
        <v/>
      </c>
      <c r="B560" s="25" t="str">
        <f ca="1">IF(D560="","",OnRoadRetrofit!AD560)</f>
        <v/>
      </c>
      <c r="C560" s="146" t="str">
        <f t="shared" ca="1" si="27"/>
        <v/>
      </c>
      <c r="D560" s="25" t="str">
        <f ca="1">IF(OnRoadRetrofit!AE560="","",OnRoadRetrofit!AE560)</f>
        <v/>
      </c>
      <c r="E560" s="25" t="str">
        <f ca="1">IF(D560="","",OnRoadRetrofit!AF560)</f>
        <v/>
      </c>
      <c r="F560" s="147" t="str">
        <f t="shared" ca="1" si="28"/>
        <v/>
      </c>
      <c r="G560" s="148" t="str">
        <f ca="1">IF(D560="","",OnRoadRetrofit!AG560)</f>
        <v/>
      </c>
      <c r="H560" s="25" t="str">
        <f t="shared" ca="1" si="29"/>
        <v/>
      </c>
      <c r="I560" s="137" t="str">
        <f ca="1">IF(D560="","",OnRoadRetrofit!AH560)</f>
        <v/>
      </c>
      <c r="J560" s="137" t="str">
        <f ca="1">IF(D560="","",OnRoadRetrofit!AI560)</f>
        <v/>
      </c>
    </row>
    <row r="561" spans="1:10">
      <c r="A561" s="151" t="str">
        <f ca="1">IF(D561="","",OnRoadRetrofit!AC561)</f>
        <v/>
      </c>
      <c r="B561" s="25" t="str">
        <f ca="1">IF(D561="","",OnRoadRetrofit!AD561)</f>
        <v/>
      </c>
      <c r="C561" s="146" t="str">
        <f t="shared" ca="1" si="27"/>
        <v/>
      </c>
      <c r="D561" s="25" t="str">
        <f ca="1">IF(OnRoadRetrofit!AE561="","",OnRoadRetrofit!AE561)</f>
        <v/>
      </c>
      <c r="E561" s="25" t="str">
        <f ca="1">IF(D561="","",OnRoadRetrofit!AF561)</f>
        <v/>
      </c>
      <c r="F561" s="147" t="str">
        <f t="shared" ca="1" si="28"/>
        <v/>
      </c>
      <c r="G561" s="148" t="str">
        <f ca="1">IF(D561="","",OnRoadRetrofit!AG561)</f>
        <v/>
      </c>
      <c r="H561" s="25" t="str">
        <f t="shared" ca="1" si="29"/>
        <v/>
      </c>
      <c r="I561" s="137" t="str">
        <f ca="1">IF(D561="","",OnRoadRetrofit!AH561)</f>
        <v/>
      </c>
      <c r="J561" s="137" t="str">
        <f ca="1">IF(D561="","",OnRoadRetrofit!AI561)</f>
        <v/>
      </c>
    </row>
    <row r="562" spans="1:10">
      <c r="A562" s="151" t="str">
        <f ca="1">IF(D562="","",OnRoadRetrofit!AC562)</f>
        <v/>
      </c>
      <c r="B562" s="25" t="str">
        <f ca="1">IF(D562="","",OnRoadRetrofit!AD562)</f>
        <v/>
      </c>
      <c r="C562" s="146" t="str">
        <f t="shared" ca="1" si="27"/>
        <v/>
      </c>
      <c r="D562" s="25" t="str">
        <f ca="1">IF(OnRoadRetrofit!AE562="","",OnRoadRetrofit!AE562)</f>
        <v/>
      </c>
      <c r="E562" s="25" t="str">
        <f ca="1">IF(D562="","",OnRoadRetrofit!AF562)</f>
        <v/>
      </c>
      <c r="F562" s="147" t="str">
        <f t="shared" ca="1" si="28"/>
        <v/>
      </c>
      <c r="G562" s="148" t="str">
        <f ca="1">IF(D562="","",OnRoadRetrofit!AG562)</f>
        <v/>
      </c>
      <c r="H562" s="25" t="str">
        <f t="shared" ca="1" si="29"/>
        <v/>
      </c>
      <c r="I562" s="137" t="str">
        <f ca="1">IF(D562="","",OnRoadRetrofit!AH562)</f>
        <v/>
      </c>
      <c r="J562" s="137" t="str">
        <f ca="1">IF(D562="","",OnRoadRetrofit!AI562)</f>
        <v/>
      </c>
    </row>
    <row r="563" spans="1:10">
      <c r="A563" s="151" t="str">
        <f ca="1">IF(D563="","",OnRoadRetrofit!AC563)</f>
        <v/>
      </c>
      <c r="B563" s="25" t="str">
        <f ca="1">IF(D563="","",OnRoadRetrofit!AD563)</f>
        <v/>
      </c>
      <c r="C563" s="146" t="str">
        <f t="shared" ca="1" si="27"/>
        <v/>
      </c>
      <c r="D563" s="25" t="str">
        <f ca="1">IF(OnRoadRetrofit!AE563="","",OnRoadRetrofit!AE563)</f>
        <v/>
      </c>
      <c r="E563" s="25" t="str">
        <f ca="1">IF(D563="","",OnRoadRetrofit!AF563)</f>
        <v/>
      </c>
      <c r="F563" s="147" t="str">
        <f t="shared" ca="1" si="28"/>
        <v/>
      </c>
      <c r="G563" s="148" t="str">
        <f ca="1">IF(D563="","",OnRoadRetrofit!AG563)</f>
        <v/>
      </c>
      <c r="H563" s="25" t="str">
        <f t="shared" ca="1" si="29"/>
        <v/>
      </c>
      <c r="I563" s="137" t="str">
        <f ca="1">IF(D563="","",OnRoadRetrofit!AH563)</f>
        <v/>
      </c>
      <c r="J563" s="137" t="str">
        <f ca="1">IF(D563="","",OnRoadRetrofit!AI563)</f>
        <v/>
      </c>
    </row>
    <row r="564" spans="1:10">
      <c r="A564" s="151" t="str">
        <f ca="1">IF(D564="","",OnRoadRetrofit!AC564)</f>
        <v/>
      </c>
      <c r="B564" s="25" t="str">
        <f ca="1">IF(D564="","",OnRoadRetrofit!AD564)</f>
        <v/>
      </c>
      <c r="C564" s="146" t="str">
        <f t="shared" ca="1" si="27"/>
        <v/>
      </c>
      <c r="D564" s="25" t="str">
        <f ca="1">IF(OnRoadRetrofit!AE564="","",OnRoadRetrofit!AE564)</f>
        <v/>
      </c>
      <c r="E564" s="25" t="str">
        <f ca="1">IF(D564="","",OnRoadRetrofit!AF564)</f>
        <v/>
      </c>
      <c r="F564" s="147" t="str">
        <f t="shared" ca="1" si="28"/>
        <v/>
      </c>
      <c r="G564" s="148" t="str">
        <f ca="1">IF(D564="","",OnRoadRetrofit!AG564)</f>
        <v/>
      </c>
      <c r="H564" s="25" t="str">
        <f t="shared" ca="1" si="29"/>
        <v/>
      </c>
      <c r="I564" s="137" t="str">
        <f ca="1">IF(D564="","",OnRoadRetrofit!AH564)</f>
        <v/>
      </c>
      <c r="J564" s="137" t="str">
        <f ca="1">IF(D564="","",OnRoadRetrofit!AI564)</f>
        <v/>
      </c>
    </row>
    <row r="565" spans="1:10">
      <c r="A565" s="151" t="str">
        <f ca="1">IF(D565="","",OnRoadRetrofit!AC565)</f>
        <v/>
      </c>
      <c r="B565" s="25" t="str">
        <f ca="1">IF(D565="","",OnRoadRetrofit!AD565)</f>
        <v/>
      </c>
      <c r="C565" s="146" t="str">
        <f t="shared" ca="1" si="27"/>
        <v/>
      </c>
      <c r="D565" s="25" t="str">
        <f ca="1">IF(OnRoadRetrofit!AE565="","",OnRoadRetrofit!AE565)</f>
        <v/>
      </c>
      <c r="E565" s="25" t="str">
        <f ca="1">IF(D565="","",OnRoadRetrofit!AF565)</f>
        <v/>
      </c>
      <c r="F565" s="147" t="str">
        <f t="shared" ca="1" si="28"/>
        <v/>
      </c>
      <c r="G565" s="148" t="str">
        <f ca="1">IF(D565="","",OnRoadRetrofit!AG565)</f>
        <v/>
      </c>
      <c r="H565" s="25" t="str">
        <f t="shared" ca="1" si="29"/>
        <v/>
      </c>
      <c r="I565" s="137" t="str">
        <f ca="1">IF(D565="","",OnRoadRetrofit!AH565)</f>
        <v/>
      </c>
      <c r="J565" s="137" t="str">
        <f ca="1">IF(D565="","",OnRoadRetrofit!AI565)</f>
        <v/>
      </c>
    </row>
    <row r="566" spans="1:10">
      <c r="A566" s="151" t="str">
        <f ca="1">IF(D566="","",OnRoadRetrofit!AC566)</f>
        <v/>
      </c>
      <c r="B566" s="25" t="str">
        <f ca="1">IF(D566="","",OnRoadRetrofit!AD566)</f>
        <v/>
      </c>
      <c r="C566" s="146" t="str">
        <f t="shared" ca="1" si="27"/>
        <v/>
      </c>
      <c r="D566" s="25" t="str">
        <f ca="1">IF(OnRoadRetrofit!AE566="","",OnRoadRetrofit!AE566)</f>
        <v/>
      </c>
      <c r="E566" s="25" t="str">
        <f ca="1">IF(D566="","",OnRoadRetrofit!AF566)</f>
        <v/>
      </c>
      <c r="F566" s="147" t="str">
        <f t="shared" ca="1" si="28"/>
        <v/>
      </c>
      <c r="G566" s="148" t="str">
        <f ca="1">IF(D566="","",OnRoadRetrofit!AG566)</f>
        <v/>
      </c>
      <c r="H566" s="25" t="str">
        <f t="shared" ca="1" si="29"/>
        <v/>
      </c>
      <c r="I566" s="137" t="str">
        <f ca="1">IF(D566="","",OnRoadRetrofit!AH566)</f>
        <v/>
      </c>
      <c r="J566" s="137" t="str">
        <f ca="1">IF(D566="","",OnRoadRetrofit!AI566)</f>
        <v/>
      </c>
    </row>
    <row r="567" spans="1:10">
      <c r="A567" s="151" t="str">
        <f ca="1">IF(D567="","",OnRoadRetrofit!AC567)</f>
        <v/>
      </c>
      <c r="B567" s="25" t="str">
        <f ca="1">IF(D567="","",OnRoadRetrofit!AD567)</f>
        <v/>
      </c>
      <c r="C567" s="146" t="str">
        <f t="shared" ca="1" si="27"/>
        <v/>
      </c>
      <c r="D567" s="25" t="str">
        <f ca="1">IF(OnRoadRetrofit!AE567="","",OnRoadRetrofit!AE567)</f>
        <v/>
      </c>
      <c r="E567" s="25" t="str">
        <f ca="1">IF(D567="","",OnRoadRetrofit!AF567)</f>
        <v/>
      </c>
      <c r="F567" s="147" t="str">
        <f t="shared" ca="1" si="28"/>
        <v/>
      </c>
      <c r="G567" s="148" t="str">
        <f ca="1">IF(D567="","",OnRoadRetrofit!AG567)</f>
        <v/>
      </c>
      <c r="H567" s="25" t="str">
        <f t="shared" ca="1" si="29"/>
        <v/>
      </c>
      <c r="I567" s="137" t="str">
        <f ca="1">IF(D567="","",OnRoadRetrofit!AH567)</f>
        <v/>
      </c>
      <c r="J567" s="137" t="str">
        <f ca="1">IF(D567="","",OnRoadRetrofit!AI567)</f>
        <v/>
      </c>
    </row>
    <row r="568" spans="1:10">
      <c r="A568" s="151" t="str">
        <f ca="1">IF(D568="","",OnRoadRetrofit!AC568)</f>
        <v/>
      </c>
      <c r="B568" s="25" t="str">
        <f ca="1">IF(D568="","",OnRoadRetrofit!AD568)</f>
        <v/>
      </c>
      <c r="C568" s="146" t="str">
        <f t="shared" ca="1" si="27"/>
        <v/>
      </c>
      <c r="D568" s="25" t="str">
        <f ca="1">IF(OnRoadRetrofit!AE568="","",OnRoadRetrofit!AE568)</f>
        <v/>
      </c>
      <c r="E568" s="25" t="str">
        <f ca="1">IF(D568="","",OnRoadRetrofit!AF568)</f>
        <v/>
      </c>
      <c r="F568" s="147" t="str">
        <f t="shared" ca="1" si="28"/>
        <v/>
      </c>
      <c r="G568" s="148" t="str">
        <f ca="1">IF(D568="","",OnRoadRetrofit!AG568)</f>
        <v/>
      </c>
      <c r="H568" s="25" t="str">
        <f t="shared" ca="1" si="29"/>
        <v/>
      </c>
      <c r="I568" s="137" t="str">
        <f ca="1">IF(D568="","",OnRoadRetrofit!AH568)</f>
        <v/>
      </c>
      <c r="J568" s="137" t="str">
        <f ca="1">IF(D568="","",OnRoadRetrofit!AI568)</f>
        <v/>
      </c>
    </row>
    <row r="569" spans="1:10">
      <c r="A569" s="151" t="str">
        <f ca="1">IF(D569="","",OnRoadRetrofit!AC569)</f>
        <v/>
      </c>
      <c r="B569" s="25" t="str">
        <f ca="1">IF(D569="","",OnRoadRetrofit!AD569)</f>
        <v/>
      </c>
      <c r="C569" s="146" t="str">
        <f t="shared" ca="1" si="27"/>
        <v/>
      </c>
      <c r="D569" s="25" t="str">
        <f ca="1">IF(OnRoadRetrofit!AE569="","",OnRoadRetrofit!AE569)</f>
        <v/>
      </c>
      <c r="E569" s="25" t="str">
        <f ca="1">IF(D569="","",OnRoadRetrofit!AF569)</f>
        <v/>
      </c>
      <c r="F569" s="147" t="str">
        <f t="shared" ca="1" si="28"/>
        <v/>
      </c>
      <c r="G569" s="148" t="str">
        <f ca="1">IF(D569="","",OnRoadRetrofit!AG569)</f>
        <v/>
      </c>
      <c r="H569" s="25" t="str">
        <f t="shared" ca="1" si="29"/>
        <v/>
      </c>
      <c r="I569" s="137" t="str">
        <f ca="1">IF(D569="","",OnRoadRetrofit!AH569)</f>
        <v/>
      </c>
      <c r="J569" s="137" t="str">
        <f ca="1">IF(D569="","",OnRoadRetrofit!AI569)</f>
        <v/>
      </c>
    </row>
    <row r="570" spans="1:10">
      <c r="A570" s="151" t="str">
        <f ca="1">IF(D570="","",OnRoadRetrofit!AC570)</f>
        <v/>
      </c>
      <c r="B570" s="25" t="str">
        <f ca="1">IF(D570="","",OnRoadRetrofit!AD570)</f>
        <v/>
      </c>
      <c r="C570" s="146" t="str">
        <f t="shared" ca="1" si="27"/>
        <v/>
      </c>
      <c r="D570" s="25" t="str">
        <f ca="1">IF(OnRoadRetrofit!AE570="","",OnRoadRetrofit!AE570)</f>
        <v/>
      </c>
      <c r="E570" s="25" t="str">
        <f ca="1">IF(D570="","",OnRoadRetrofit!AF570)</f>
        <v/>
      </c>
      <c r="F570" s="147" t="str">
        <f t="shared" ca="1" si="28"/>
        <v/>
      </c>
      <c r="G570" s="148" t="str">
        <f ca="1">IF(D570="","",OnRoadRetrofit!AG570)</f>
        <v/>
      </c>
      <c r="H570" s="25" t="str">
        <f t="shared" ca="1" si="29"/>
        <v/>
      </c>
      <c r="I570" s="137" t="str">
        <f ca="1">IF(D570="","",OnRoadRetrofit!AH570)</f>
        <v/>
      </c>
      <c r="J570" s="137" t="str">
        <f ca="1">IF(D570="","",OnRoadRetrofit!AI570)</f>
        <v/>
      </c>
    </row>
    <row r="571" spans="1:10">
      <c r="A571" s="151" t="str">
        <f ca="1">IF(D571="","",OnRoadRetrofit!AC571)</f>
        <v/>
      </c>
      <c r="B571" s="25" t="str">
        <f ca="1">IF(D571="","",OnRoadRetrofit!AD571)</f>
        <v/>
      </c>
      <c r="C571" s="146" t="str">
        <f t="shared" ca="1" si="27"/>
        <v/>
      </c>
      <c r="D571" s="25" t="str">
        <f ca="1">IF(OnRoadRetrofit!AE571="","",OnRoadRetrofit!AE571)</f>
        <v/>
      </c>
      <c r="E571" s="25" t="str">
        <f ca="1">IF(D571="","",OnRoadRetrofit!AF571)</f>
        <v/>
      </c>
      <c r="F571" s="147" t="str">
        <f t="shared" ca="1" si="28"/>
        <v/>
      </c>
      <c r="G571" s="148" t="str">
        <f ca="1">IF(D571="","",OnRoadRetrofit!AG571)</f>
        <v/>
      </c>
      <c r="H571" s="25" t="str">
        <f t="shared" ca="1" si="29"/>
        <v/>
      </c>
      <c r="I571" s="137" t="str">
        <f ca="1">IF(D571="","",OnRoadRetrofit!AH571)</f>
        <v/>
      </c>
      <c r="J571" s="137" t="str">
        <f ca="1">IF(D571="","",OnRoadRetrofit!AI571)</f>
        <v/>
      </c>
    </row>
    <row r="572" spans="1:10">
      <c r="A572" s="151" t="str">
        <f ca="1">IF(D572="","",OnRoadRetrofit!AC572)</f>
        <v/>
      </c>
      <c r="B572" s="25" t="str">
        <f ca="1">IF(D572="","",OnRoadRetrofit!AD572)</f>
        <v/>
      </c>
      <c r="C572" s="146" t="str">
        <f t="shared" ca="1" si="27"/>
        <v/>
      </c>
      <c r="D572" s="25" t="str">
        <f ca="1">IF(OnRoadRetrofit!AE572="","",OnRoadRetrofit!AE572)</f>
        <v/>
      </c>
      <c r="E572" s="25" t="str">
        <f ca="1">IF(D572="","",OnRoadRetrofit!AF572)</f>
        <v/>
      </c>
      <c r="F572" s="147" t="str">
        <f t="shared" ca="1" si="28"/>
        <v/>
      </c>
      <c r="G572" s="148" t="str">
        <f ca="1">IF(D572="","",OnRoadRetrofit!AG572)</f>
        <v/>
      </c>
      <c r="H572" s="25" t="str">
        <f t="shared" ca="1" si="29"/>
        <v/>
      </c>
      <c r="I572" s="137" t="str">
        <f ca="1">IF(D572="","",OnRoadRetrofit!AH572)</f>
        <v/>
      </c>
      <c r="J572" s="137" t="str">
        <f ca="1">IF(D572="","",OnRoadRetrofit!AI572)</f>
        <v/>
      </c>
    </row>
    <row r="573" spans="1:10">
      <c r="A573" s="151" t="str">
        <f ca="1">IF(D573="","",OnRoadRetrofit!AC573)</f>
        <v/>
      </c>
      <c r="B573" s="25" t="str">
        <f ca="1">IF(D573="","",OnRoadRetrofit!AD573)</f>
        <v/>
      </c>
      <c r="C573" s="146" t="str">
        <f t="shared" ca="1" si="27"/>
        <v/>
      </c>
      <c r="D573" s="25" t="str">
        <f ca="1">IF(OnRoadRetrofit!AE573="","",OnRoadRetrofit!AE573)</f>
        <v/>
      </c>
      <c r="E573" s="25" t="str">
        <f ca="1">IF(D573="","",OnRoadRetrofit!AF573)</f>
        <v/>
      </c>
      <c r="F573" s="147" t="str">
        <f t="shared" ca="1" si="28"/>
        <v/>
      </c>
      <c r="G573" s="148" t="str">
        <f ca="1">IF(D573="","",OnRoadRetrofit!AG573)</f>
        <v/>
      </c>
      <c r="H573" s="25" t="str">
        <f t="shared" ca="1" si="29"/>
        <v/>
      </c>
      <c r="I573" s="137" t="str">
        <f ca="1">IF(D573="","",OnRoadRetrofit!AH573)</f>
        <v/>
      </c>
      <c r="J573" s="137" t="str">
        <f ca="1">IF(D573="","",OnRoadRetrofit!AI573)</f>
        <v/>
      </c>
    </row>
    <row r="574" spans="1:10">
      <c r="A574" s="151" t="str">
        <f ca="1">IF(D574="","",OnRoadRetrofit!AC574)</f>
        <v/>
      </c>
      <c r="B574" s="25" t="str">
        <f ca="1">IF(D574="","",OnRoadRetrofit!AD574)</f>
        <v/>
      </c>
      <c r="C574" s="146" t="str">
        <f t="shared" ca="1" si="27"/>
        <v/>
      </c>
      <c r="D574" s="25" t="str">
        <f ca="1">IF(OnRoadRetrofit!AE574="","",OnRoadRetrofit!AE574)</f>
        <v/>
      </c>
      <c r="E574" s="25" t="str">
        <f ca="1">IF(D574="","",OnRoadRetrofit!AF574)</f>
        <v/>
      </c>
      <c r="F574" s="147" t="str">
        <f t="shared" ca="1" si="28"/>
        <v/>
      </c>
      <c r="G574" s="148" t="str">
        <f ca="1">IF(D574="","",OnRoadRetrofit!AG574)</f>
        <v/>
      </c>
      <c r="H574" s="25" t="str">
        <f t="shared" ca="1" si="29"/>
        <v/>
      </c>
      <c r="I574" s="137" t="str">
        <f ca="1">IF(D574="","",OnRoadRetrofit!AH574)</f>
        <v/>
      </c>
      <c r="J574" s="137" t="str">
        <f ca="1">IF(D574="","",OnRoadRetrofit!AI574)</f>
        <v/>
      </c>
    </row>
    <row r="575" spans="1:10">
      <c r="A575" s="151" t="str">
        <f ca="1">IF(D575="","",OnRoadRetrofit!AC575)</f>
        <v/>
      </c>
      <c r="B575" s="25" t="str">
        <f ca="1">IF(D575="","",OnRoadRetrofit!AD575)</f>
        <v/>
      </c>
      <c r="C575" s="146" t="str">
        <f t="shared" ca="1" si="27"/>
        <v/>
      </c>
      <c r="D575" s="25" t="str">
        <f ca="1">IF(OnRoadRetrofit!AE575="","",OnRoadRetrofit!AE575)</f>
        <v/>
      </c>
      <c r="E575" s="25" t="str">
        <f ca="1">IF(D575="","",OnRoadRetrofit!AF575)</f>
        <v/>
      </c>
      <c r="F575" s="147" t="str">
        <f t="shared" ca="1" si="28"/>
        <v/>
      </c>
      <c r="G575" s="148" t="str">
        <f ca="1">IF(D575="","",OnRoadRetrofit!AG575)</f>
        <v/>
      </c>
      <c r="H575" s="25" t="str">
        <f t="shared" ca="1" si="29"/>
        <v/>
      </c>
      <c r="I575" s="137" t="str">
        <f ca="1">IF(D575="","",OnRoadRetrofit!AH575)</f>
        <v/>
      </c>
      <c r="J575" s="137" t="str">
        <f ca="1">IF(D575="","",OnRoadRetrofit!AI575)</f>
        <v/>
      </c>
    </row>
    <row r="576" spans="1:10">
      <c r="A576" s="151" t="str">
        <f ca="1">IF(D576="","",OnRoadRetrofit!AC576)</f>
        <v/>
      </c>
      <c r="B576" s="25" t="str">
        <f ca="1">IF(D576="","",OnRoadRetrofit!AD576)</f>
        <v/>
      </c>
      <c r="C576" s="146" t="str">
        <f t="shared" ca="1" si="27"/>
        <v/>
      </c>
      <c r="D576" s="25" t="str">
        <f ca="1">IF(OnRoadRetrofit!AE576="","",OnRoadRetrofit!AE576)</f>
        <v/>
      </c>
      <c r="E576" s="25" t="str">
        <f ca="1">IF(D576="","",OnRoadRetrofit!AF576)</f>
        <v/>
      </c>
      <c r="F576" s="147" t="str">
        <f t="shared" ca="1" si="28"/>
        <v/>
      </c>
      <c r="G576" s="148" t="str">
        <f ca="1">IF(D576="","",OnRoadRetrofit!AG576)</f>
        <v/>
      </c>
      <c r="H576" s="25" t="str">
        <f t="shared" ca="1" si="29"/>
        <v/>
      </c>
      <c r="I576" s="137" t="str">
        <f ca="1">IF(D576="","",OnRoadRetrofit!AH576)</f>
        <v/>
      </c>
      <c r="J576" s="137" t="str">
        <f ca="1">IF(D576="","",OnRoadRetrofit!AI576)</f>
        <v/>
      </c>
    </row>
    <row r="577" spans="1:10">
      <c r="A577" s="151" t="str">
        <f ca="1">IF(D577="","",OnRoadRetrofit!AC577)</f>
        <v/>
      </c>
      <c r="B577" s="25" t="str">
        <f ca="1">IF(D577="","",OnRoadRetrofit!AD577)</f>
        <v/>
      </c>
      <c r="C577" s="146" t="str">
        <f t="shared" ca="1" si="27"/>
        <v/>
      </c>
      <c r="D577" s="25" t="str">
        <f ca="1">IF(OnRoadRetrofit!AE577="","",OnRoadRetrofit!AE577)</f>
        <v/>
      </c>
      <c r="E577" s="25" t="str">
        <f ca="1">IF(D577="","",OnRoadRetrofit!AF577)</f>
        <v/>
      </c>
      <c r="F577" s="147" t="str">
        <f t="shared" ca="1" si="28"/>
        <v/>
      </c>
      <c r="G577" s="148" t="str">
        <f ca="1">IF(D577="","",OnRoadRetrofit!AG577)</f>
        <v/>
      </c>
      <c r="H577" s="25" t="str">
        <f t="shared" ca="1" si="29"/>
        <v/>
      </c>
      <c r="I577" s="137" t="str">
        <f ca="1">IF(D577="","",OnRoadRetrofit!AH577)</f>
        <v/>
      </c>
      <c r="J577" s="137" t="str">
        <f ca="1">IF(D577="","",OnRoadRetrofit!AI577)</f>
        <v/>
      </c>
    </row>
    <row r="578" spans="1:10">
      <c r="A578" s="151" t="str">
        <f ca="1">IF(D578="","",OnRoadRetrofit!AC578)</f>
        <v/>
      </c>
      <c r="B578" s="25" t="str">
        <f ca="1">IF(D578="","",OnRoadRetrofit!AD578)</f>
        <v/>
      </c>
      <c r="C578" s="146" t="str">
        <f t="shared" ca="1" si="27"/>
        <v/>
      </c>
      <c r="D578" s="25" t="str">
        <f ca="1">IF(OnRoadRetrofit!AE578="","",OnRoadRetrofit!AE578)</f>
        <v/>
      </c>
      <c r="E578" s="25" t="str">
        <f ca="1">IF(D578="","",OnRoadRetrofit!AF578)</f>
        <v/>
      </c>
      <c r="F578" s="147" t="str">
        <f t="shared" ca="1" si="28"/>
        <v/>
      </c>
      <c r="G578" s="148" t="str">
        <f ca="1">IF(D578="","",OnRoadRetrofit!AG578)</f>
        <v/>
      </c>
      <c r="H578" s="25" t="str">
        <f t="shared" ca="1" si="29"/>
        <v/>
      </c>
      <c r="I578" s="137" t="str">
        <f ca="1">IF(D578="","",OnRoadRetrofit!AH578)</f>
        <v/>
      </c>
      <c r="J578" s="137" t="str">
        <f ca="1">IF(D578="","",OnRoadRetrofit!AI578)</f>
        <v/>
      </c>
    </row>
    <row r="579" spans="1:10">
      <c r="A579" s="151" t="str">
        <f ca="1">IF(D579="","",OnRoadRetrofit!AC579)</f>
        <v/>
      </c>
      <c r="B579" s="25" t="str">
        <f ca="1">IF(D579="","",OnRoadRetrofit!AD579)</f>
        <v/>
      </c>
      <c r="C579" s="146" t="str">
        <f t="shared" ca="1" si="27"/>
        <v/>
      </c>
      <c r="D579" s="25" t="str">
        <f ca="1">IF(OnRoadRetrofit!AE579="","",OnRoadRetrofit!AE579)</f>
        <v/>
      </c>
      <c r="E579" s="25" t="str">
        <f ca="1">IF(D579="","",OnRoadRetrofit!AF579)</f>
        <v/>
      </c>
      <c r="F579" s="147" t="str">
        <f t="shared" ca="1" si="28"/>
        <v/>
      </c>
      <c r="G579" s="148" t="str">
        <f ca="1">IF(D579="","",OnRoadRetrofit!AG579)</f>
        <v/>
      </c>
      <c r="H579" s="25" t="str">
        <f t="shared" ca="1" si="29"/>
        <v/>
      </c>
      <c r="I579" s="137" t="str">
        <f ca="1">IF(D579="","",OnRoadRetrofit!AH579)</f>
        <v/>
      </c>
      <c r="J579" s="137" t="str">
        <f ca="1">IF(D579="","",OnRoadRetrofit!AI579)</f>
        <v/>
      </c>
    </row>
    <row r="580" spans="1:10">
      <c r="A580" s="151" t="str">
        <f ca="1">IF(D580="","",OnRoadRetrofit!AC580)</f>
        <v/>
      </c>
      <c r="B580" s="25" t="str">
        <f ca="1">IF(D580="","",OnRoadRetrofit!AD580)</f>
        <v/>
      </c>
      <c r="C580" s="146" t="str">
        <f t="shared" ca="1" si="27"/>
        <v/>
      </c>
      <c r="D580" s="25" t="str">
        <f ca="1">IF(OnRoadRetrofit!AE580="","",OnRoadRetrofit!AE580)</f>
        <v/>
      </c>
      <c r="E580" s="25" t="str">
        <f ca="1">IF(D580="","",OnRoadRetrofit!AF580)</f>
        <v/>
      </c>
      <c r="F580" s="147" t="str">
        <f t="shared" ca="1" si="28"/>
        <v/>
      </c>
      <c r="G580" s="148" t="str">
        <f ca="1">IF(D580="","",OnRoadRetrofit!AG580)</f>
        <v/>
      </c>
      <c r="H580" s="25" t="str">
        <f t="shared" ca="1" si="29"/>
        <v/>
      </c>
      <c r="I580" s="137" t="str">
        <f ca="1">IF(D580="","",OnRoadRetrofit!AH580)</f>
        <v/>
      </c>
      <c r="J580" s="137" t="str">
        <f ca="1">IF(D580="","",OnRoadRetrofit!AI580)</f>
        <v/>
      </c>
    </row>
    <row r="581" spans="1:10">
      <c r="A581" s="151" t="str">
        <f ca="1">IF(D581="","",OnRoadRetrofit!AC581)</f>
        <v/>
      </c>
      <c r="B581" s="25" t="str">
        <f ca="1">IF(D581="","",OnRoadRetrofit!AD581)</f>
        <v/>
      </c>
      <c r="C581" s="146" t="str">
        <f t="shared" ca="1" si="27"/>
        <v/>
      </c>
      <c r="D581" s="25" t="str">
        <f ca="1">IF(OnRoadRetrofit!AE581="","",OnRoadRetrofit!AE581)</f>
        <v/>
      </c>
      <c r="E581" s="25" t="str">
        <f ca="1">IF(D581="","",OnRoadRetrofit!AF581)</f>
        <v/>
      </c>
      <c r="F581" s="147" t="str">
        <f t="shared" ca="1" si="28"/>
        <v/>
      </c>
      <c r="G581" s="148" t="str">
        <f ca="1">IF(D581="","",OnRoadRetrofit!AG581)</f>
        <v/>
      </c>
      <c r="H581" s="25" t="str">
        <f t="shared" ca="1" si="29"/>
        <v/>
      </c>
      <c r="I581" s="137" t="str">
        <f ca="1">IF(D581="","",OnRoadRetrofit!AH581)</f>
        <v/>
      </c>
      <c r="J581" s="137" t="str">
        <f ca="1">IF(D581="","",OnRoadRetrofit!AI581)</f>
        <v/>
      </c>
    </row>
    <row r="582" spans="1:10">
      <c r="A582" s="151" t="str">
        <f ca="1">IF(D582="","",OnRoadRetrofit!AC582)</f>
        <v/>
      </c>
      <c r="B582" s="25" t="str">
        <f ca="1">IF(D582="","",OnRoadRetrofit!AD582)</f>
        <v/>
      </c>
      <c r="C582" s="146" t="str">
        <f t="shared" ca="1" si="27"/>
        <v/>
      </c>
      <c r="D582" s="25" t="str">
        <f ca="1">IF(OnRoadRetrofit!AE582="","",OnRoadRetrofit!AE582)</f>
        <v/>
      </c>
      <c r="E582" s="25" t="str">
        <f ca="1">IF(D582="","",OnRoadRetrofit!AF582)</f>
        <v/>
      </c>
      <c r="F582" s="147" t="str">
        <f t="shared" ca="1" si="28"/>
        <v/>
      </c>
      <c r="G582" s="148" t="str">
        <f ca="1">IF(D582="","",OnRoadRetrofit!AG582)</f>
        <v/>
      </c>
      <c r="H582" s="25" t="str">
        <f t="shared" ca="1" si="29"/>
        <v/>
      </c>
      <c r="I582" s="137" t="str">
        <f ca="1">IF(D582="","",OnRoadRetrofit!AH582)</f>
        <v/>
      </c>
      <c r="J582" s="137" t="str">
        <f ca="1">IF(D582="","",OnRoadRetrofit!AI582)</f>
        <v/>
      </c>
    </row>
    <row r="583" spans="1:10">
      <c r="A583" s="151" t="str">
        <f ca="1">IF(D583="","",OnRoadRetrofit!AC583)</f>
        <v/>
      </c>
      <c r="B583" s="25" t="str">
        <f ca="1">IF(D583="","",OnRoadRetrofit!AD583)</f>
        <v/>
      </c>
      <c r="C583" s="146" t="str">
        <f t="shared" ca="1" si="27"/>
        <v/>
      </c>
      <c r="D583" s="25" t="str">
        <f ca="1">IF(OnRoadRetrofit!AE583="","",OnRoadRetrofit!AE583)</f>
        <v/>
      </c>
      <c r="E583" s="25" t="str">
        <f ca="1">IF(D583="","",OnRoadRetrofit!AF583)</f>
        <v/>
      </c>
      <c r="F583" s="147" t="str">
        <f t="shared" ca="1" si="28"/>
        <v/>
      </c>
      <c r="G583" s="148" t="str">
        <f ca="1">IF(D583="","",OnRoadRetrofit!AG583)</f>
        <v/>
      </c>
      <c r="H583" s="25" t="str">
        <f t="shared" ca="1" si="29"/>
        <v/>
      </c>
      <c r="I583" s="137" t="str">
        <f ca="1">IF(D583="","",OnRoadRetrofit!AH583)</f>
        <v/>
      </c>
      <c r="J583" s="137" t="str">
        <f ca="1">IF(D583="","",OnRoadRetrofit!AI583)</f>
        <v/>
      </c>
    </row>
    <row r="584" spans="1:10">
      <c r="A584" s="151" t="str">
        <f ca="1">IF(D584="","",OnRoadRetrofit!AC584)</f>
        <v/>
      </c>
      <c r="B584" s="25" t="str">
        <f ca="1">IF(D584="","",OnRoadRetrofit!AD584)</f>
        <v/>
      </c>
      <c r="C584" s="146" t="str">
        <f t="shared" ca="1" si="27"/>
        <v/>
      </c>
      <c r="D584" s="25" t="str">
        <f ca="1">IF(OnRoadRetrofit!AE584="","",OnRoadRetrofit!AE584)</f>
        <v/>
      </c>
      <c r="E584" s="25" t="str">
        <f ca="1">IF(D584="","",OnRoadRetrofit!AF584)</f>
        <v/>
      </c>
      <c r="F584" s="147" t="str">
        <f t="shared" ca="1" si="28"/>
        <v/>
      </c>
      <c r="G584" s="148" t="str">
        <f ca="1">IF(D584="","",OnRoadRetrofit!AG584)</f>
        <v/>
      </c>
      <c r="H584" s="25" t="str">
        <f t="shared" ca="1" si="29"/>
        <v/>
      </c>
      <c r="I584" s="137" t="str">
        <f ca="1">IF(D584="","",OnRoadRetrofit!AH584)</f>
        <v/>
      </c>
      <c r="J584" s="137" t="str">
        <f ca="1">IF(D584="","",OnRoadRetrofit!AI584)</f>
        <v/>
      </c>
    </row>
    <row r="585" spans="1:10">
      <c r="A585" s="151" t="str">
        <f ca="1">IF(D585="","",OnRoadRetrofit!AC585)</f>
        <v/>
      </c>
      <c r="B585" s="25" t="str">
        <f ca="1">IF(D585="","",OnRoadRetrofit!AD585)</f>
        <v/>
      </c>
      <c r="C585" s="146" t="str">
        <f t="shared" ca="1" si="27"/>
        <v/>
      </c>
      <c r="D585" s="25" t="str">
        <f ca="1">IF(OnRoadRetrofit!AE585="","",OnRoadRetrofit!AE585)</f>
        <v/>
      </c>
      <c r="E585" s="25" t="str">
        <f ca="1">IF(D585="","",OnRoadRetrofit!AF585)</f>
        <v/>
      </c>
      <c r="F585" s="147" t="str">
        <f t="shared" ca="1" si="28"/>
        <v/>
      </c>
      <c r="G585" s="148" t="str">
        <f ca="1">IF(D585="","",OnRoadRetrofit!AG585)</f>
        <v/>
      </c>
      <c r="H585" s="25" t="str">
        <f t="shared" ca="1" si="29"/>
        <v/>
      </c>
      <c r="I585" s="137" t="str">
        <f ca="1">IF(D585="","",OnRoadRetrofit!AH585)</f>
        <v/>
      </c>
      <c r="J585" s="137" t="str">
        <f ca="1">IF(D585="","",OnRoadRetrofit!AI585)</f>
        <v/>
      </c>
    </row>
    <row r="586" spans="1:10">
      <c r="A586" s="151" t="str">
        <f ca="1">IF(D586="","",OnRoadRetrofit!AC586)</f>
        <v/>
      </c>
      <c r="B586" s="25" t="str">
        <f ca="1">IF(D586="","",OnRoadRetrofit!AD586)</f>
        <v/>
      </c>
      <c r="C586" s="146" t="str">
        <f t="shared" ca="1" si="27"/>
        <v/>
      </c>
      <c r="D586" s="25" t="str">
        <f ca="1">IF(OnRoadRetrofit!AE586="","",OnRoadRetrofit!AE586)</f>
        <v/>
      </c>
      <c r="E586" s="25" t="str">
        <f ca="1">IF(D586="","",OnRoadRetrofit!AF586)</f>
        <v/>
      </c>
      <c r="F586" s="147" t="str">
        <f t="shared" ca="1" si="28"/>
        <v/>
      </c>
      <c r="G586" s="148" t="str">
        <f ca="1">IF(D586="","",OnRoadRetrofit!AG586)</f>
        <v/>
      </c>
      <c r="H586" s="25" t="str">
        <f t="shared" ca="1" si="29"/>
        <v/>
      </c>
      <c r="I586" s="137" t="str">
        <f ca="1">IF(D586="","",OnRoadRetrofit!AH586)</f>
        <v/>
      </c>
      <c r="J586" s="137" t="str">
        <f ca="1">IF(D586="","",OnRoadRetrofit!AI586)</f>
        <v/>
      </c>
    </row>
    <row r="587" spans="1:10">
      <c r="A587" s="151" t="str">
        <f ca="1">IF(D587="","",OnRoadRetrofit!AC587)</f>
        <v/>
      </c>
      <c r="B587" s="25" t="str">
        <f ca="1">IF(D587="","",OnRoadRetrofit!AD587)</f>
        <v/>
      </c>
      <c r="C587" s="146" t="str">
        <f t="shared" ca="1" si="27"/>
        <v/>
      </c>
      <c r="D587" s="25" t="str">
        <f ca="1">IF(OnRoadRetrofit!AE587="","",OnRoadRetrofit!AE587)</f>
        <v/>
      </c>
      <c r="E587" s="25" t="str">
        <f ca="1">IF(D587="","",OnRoadRetrofit!AF587)</f>
        <v/>
      </c>
      <c r="F587" s="147" t="str">
        <f t="shared" ca="1" si="28"/>
        <v/>
      </c>
      <c r="G587" s="148" t="str">
        <f ca="1">IF(D587="","",OnRoadRetrofit!AG587)</f>
        <v/>
      </c>
      <c r="H587" s="25" t="str">
        <f t="shared" ca="1" si="29"/>
        <v/>
      </c>
      <c r="I587" s="137" t="str">
        <f ca="1">IF(D587="","",OnRoadRetrofit!AH587)</f>
        <v/>
      </c>
      <c r="J587" s="137" t="str">
        <f ca="1">IF(D587="","",OnRoadRetrofit!AI587)</f>
        <v/>
      </c>
    </row>
    <row r="588" spans="1:10">
      <c r="A588" s="151" t="str">
        <f ca="1">IF(D588="","",OnRoadRetrofit!AC588)</f>
        <v/>
      </c>
      <c r="B588" s="25" t="str">
        <f ca="1">IF(D588="","",OnRoadRetrofit!AD588)</f>
        <v/>
      </c>
      <c r="C588" s="146" t="str">
        <f t="shared" ca="1" si="27"/>
        <v/>
      </c>
      <c r="D588" s="25" t="str">
        <f ca="1">IF(OnRoadRetrofit!AE588="","",OnRoadRetrofit!AE588)</f>
        <v/>
      </c>
      <c r="E588" s="25" t="str">
        <f ca="1">IF(D588="","",OnRoadRetrofit!AF588)</f>
        <v/>
      </c>
      <c r="F588" s="147" t="str">
        <f t="shared" ca="1" si="28"/>
        <v/>
      </c>
      <c r="G588" s="148" t="str">
        <f ca="1">IF(D588="","",OnRoadRetrofit!AG588)</f>
        <v/>
      </c>
      <c r="H588" s="25" t="str">
        <f t="shared" ca="1" si="29"/>
        <v/>
      </c>
      <c r="I588" s="137" t="str">
        <f ca="1">IF(D588="","",OnRoadRetrofit!AH588)</f>
        <v/>
      </c>
      <c r="J588" s="137" t="str">
        <f ca="1">IF(D588="","",OnRoadRetrofit!AI588)</f>
        <v/>
      </c>
    </row>
    <row r="589" spans="1:10">
      <c r="A589" s="151" t="str">
        <f ca="1">IF(D589="","",OnRoadRetrofit!AC589)</f>
        <v/>
      </c>
      <c r="B589" s="25" t="str">
        <f ca="1">IF(D589="","",OnRoadRetrofit!AD589)</f>
        <v/>
      </c>
      <c r="C589" s="146" t="str">
        <f t="shared" ca="1" si="27"/>
        <v/>
      </c>
      <c r="D589" s="25" t="str">
        <f ca="1">IF(OnRoadRetrofit!AE589="","",OnRoadRetrofit!AE589)</f>
        <v/>
      </c>
      <c r="E589" s="25" t="str">
        <f ca="1">IF(D589="","",OnRoadRetrofit!AF589)</f>
        <v/>
      </c>
      <c r="F589" s="147" t="str">
        <f t="shared" ca="1" si="28"/>
        <v/>
      </c>
      <c r="G589" s="148" t="str">
        <f ca="1">IF(D589="","",OnRoadRetrofit!AG589)</f>
        <v/>
      </c>
      <c r="H589" s="25" t="str">
        <f t="shared" ca="1" si="29"/>
        <v/>
      </c>
      <c r="I589" s="137" t="str">
        <f ca="1">IF(D589="","",OnRoadRetrofit!AH589)</f>
        <v/>
      </c>
      <c r="J589" s="137" t="str">
        <f ca="1">IF(D589="","",OnRoadRetrofit!AI589)</f>
        <v/>
      </c>
    </row>
    <row r="590" spans="1:10">
      <c r="A590" s="151" t="str">
        <f ca="1">IF(D590="","",OnRoadRetrofit!AC590)</f>
        <v/>
      </c>
      <c r="B590" s="25" t="str">
        <f ca="1">IF(D590="","",OnRoadRetrofit!AD590)</f>
        <v/>
      </c>
      <c r="C590" s="146" t="str">
        <f t="shared" ca="1" si="27"/>
        <v/>
      </c>
      <c r="D590" s="25" t="str">
        <f ca="1">IF(OnRoadRetrofit!AE590="","",OnRoadRetrofit!AE590)</f>
        <v/>
      </c>
      <c r="E590" s="25" t="str">
        <f ca="1">IF(D590="","",OnRoadRetrofit!AF590)</f>
        <v/>
      </c>
      <c r="F590" s="147" t="str">
        <f t="shared" ca="1" si="28"/>
        <v/>
      </c>
      <c r="G590" s="148" t="str">
        <f ca="1">IF(D590="","",OnRoadRetrofit!AG590)</f>
        <v/>
      </c>
      <c r="H590" s="25" t="str">
        <f t="shared" ca="1" si="29"/>
        <v/>
      </c>
      <c r="I590" s="137" t="str">
        <f ca="1">IF(D590="","",OnRoadRetrofit!AH590)</f>
        <v/>
      </c>
      <c r="J590" s="137" t="str">
        <f ca="1">IF(D590="","",OnRoadRetrofit!AI590)</f>
        <v/>
      </c>
    </row>
    <row r="591" spans="1:10">
      <c r="A591" s="151" t="str">
        <f ca="1">IF(D591="","",OnRoadRetrofit!AC591)</f>
        <v/>
      </c>
      <c r="B591" s="25" t="str">
        <f ca="1">IF(D591="","",OnRoadRetrofit!AD591)</f>
        <v/>
      </c>
      <c r="C591" s="146" t="str">
        <f t="shared" ca="1" si="27"/>
        <v/>
      </c>
      <c r="D591" s="25" t="str">
        <f ca="1">IF(OnRoadRetrofit!AE591="","",OnRoadRetrofit!AE591)</f>
        <v/>
      </c>
      <c r="E591" s="25" t="str">
        <f ca="1">IF(D591="","",OnRoadRetrofit!AF591)</f>
        <v/>
      </c>
      <c r="F591" s="147" t="str">
        <f t="shared" ca="1" si="28"/>
        <v/>
      </c>
      <c r="G591" s="148" t="str">
        <f ca="1">IF(D591="","",OnRoadRetrofit!AG591)</f>
        <v/>
      </c>
      <c r="H591" s="25" t="str">
        <f t="shared" ca="1" si="29"/>
        <v/>
      </c>
      <c r="I591" s="137" t="str">
        <f ca="1">IF(D591="","",OnRoadRetrofit!AH591)</f>
        <v/>
      </c>
      <c r="J591" s="137" t="str">
        <f ca="1">IF(D591="","",OnRoadRetrofit!AI591)</f>
        <v/>
      </c>
    </row>
    <row r="592" spans="1:10">
      <c r="A592" s="151" t="str">
        <f ca="1">IF(D592="","",OnRoadRetrofit!AC592)</f>
        <v/>
      </c>
      <c r="B592" s="25" t="str">
        <f ca="1">IF(D592="","",OnRoadRetrofit!AD592)</f>
        <v/>
      </c>
      <c r="C592" s="146" t="str">
        <f t="shared" ca="1" si="27"/>
        <v/>
      </c>
      <c r="D592" s="25" t="str">
        <f ca="1">IF(OnRoadRetrofit!AE592="","",OnRoadRetrofit!AE592)</f>
        <v/>
      </c>
      <c r="E592" s="25" t="str">
        <f ca="1">IF(D592="","",OnRoadRetrofit!AF592)</f>
        <v/>
      </c>
      <c r="F592" s="147" t="str">
        <f t="shared" ca="1" si="28"/>
        <v/>
      </c>
      <c r="G592" s="148" t="str">
        <f ca="1">IF(D592="","",OnRoadRetrofit!AG592)</f>
        <v/>
      </c>
      <c r="H592" s="25" t="str">
        <f t="shared" ca="1" si="29"/>
        <v/>
      </c>
      <c r="I592" s="137" t="str">
        <f ca="1">IF(D592="","",OnRoadRetrofit!AH592)</f>
        <v/>
      </c>
      <c r="J592" s="137" t="str">
        <f ca="1">IF(D592="","",OnRoadRetrofit!AI592)</f>
        <v/>
      </c>
    </row>
    <row r="593" spans="1:10">
      <c r="A593" s="151" t="str">
        <f ca="1">IF(D593="","",OnRoadRetrofit!AC593)</f>
        <v/>
      </c>
      <c r="B593" s="25" t="str">
        <f ca="1">IF(D593="","",OnRoadRetrofit!AD593)</f>
        <v/>
      </c>
      <c r="C593" s="146" t="str">
        <f t="shared" ca="1" si="27"/>
        <v/>
      </c>
      <c r="D593" s="25" t="str">
        <f ca="1">IF(OnRoadRetrofit!AE593="","",OnRoadRetrofit!AE593)</f>
        <v/>
      </c>
      <c r="E593" s="25" t="str">
        <f ca="1">IF(D593="","",OnRoadRetrofit!AF593)</f>
        <v/>
      </c>
      <c r="F593" s="147" t="str">
        <f t="shared" ca="1" si="28"/>
        <v/>
      </c>
      <c r="G593" s="148" t="str">
        <f ca="1">IF(D593="","",OnRoadRetrofit!AG593)</f>
        <v/>
      </c>
      <c r="H593" s="25" t="str">
        <f t="shared" ca="1" si="29"/>
        <v/>
      </c>
      <c r="I593" s="137" t="str">
        <f ca="1">IF(D593="","",OnRoadRetrofit!AH593)</f>
        <v/>
      </c>
      <c r="J593" s="137" t="str">
        <f ca="1">IF(D593="","",OnRoadRetrofit!AI593)</f>
        <v/>
      </c>
    </row>
    <row r="594" spans="1:10">
      <c r="A594" s="151" t="str">
        <f ca="1">IF(D594="","",OnRoadRetrofit!AC594)</f>
        <v/>
      </c>
      <c r="B594" s="25" t="str">
        <f ca="1">IF(D594="","",OnRoadRetrofit!AD594)</f>
        <v/>
      </c>
      <c r="C594" s="146" t="str">
        <f t="shared" ca="1" si="27"/>
        <v/>
      </c>
      <c r="D594" s="25" t="str">
        <f ca="1">IF(OnRoadRetrofit!AE594="","",OnRoadRetrofit!AE594)</f>
        <v/>
      </c>
      <c r="E594" s="25" t="str">
        <f ca="1">IF(D594="","",OnRoadRetrofit!AF594)</f>
        <v/>
      </c>
      <c r="F594" s="147" t="str">
        <f t="shared" ca="1" si="28"/>
        <v/>
      </c>
      <c r="G594" s="148" t="str">
        <f ca="1">IF(D594="","",OnRoadRetrofit!AG594)</f>
        <v/>
      </c>
      <c r="H594" s="25" t="str">
        <f t="shared" ca="1" si="29"/>
        <v/>
      </c>
      <c r="I594" s="137" t="str">
        <f ca="1">IF(D594="","",OnRoadRetrofit!AH594)</f>
        <v/>
      </c>
      <c r="J594" s="137" t="str">
        <f ca="1">IF(D594="","",OnRoadRetrofit!AI594)</f>
        <v/>
      </c>
    </row>
    <row r="595" spans="1:10">
      <c r="A595" s="151" t="str">
        <f ca="1">IF(D595="","",OnRoadRetrofit!AC595)</f>
        <v/>
      </c>
      <c r="B595" s="25" t="str">
        <f ca="1">IF(D595="","",OnRoadRetrofit!AD595)</f>
        <v/>
      </c>
      <c r="C595" s="146" t="str">
        <f t="shared" ca="1" si="27"/>
        <v/>
      </c>
      <c r="D595" s="25" t="str">
        <f ca="1">IF(OnRoadRetrofit!AE595="","",OnRoadRetrofit!AE595)</f>
        <v/>
      </c>
      <c r="E595" s="25" t="str">
        <f ca="1">IF(D595="","",OnRoadRetrofit!AF595)</f>
        <v/>
      </c>
      <c r="F595" s="147" t="str">
        <f t="shared" ca="1" si="28"/>
        <v/>
      </c>
      <c r="G595" s="148" t="str">
        <f ca="1">IF(D595="","",OnRoadRetrofit!AG595)</f>
        <v/>
      </c>
      <c r="H595" s="25" t="str">
        <f t="shared" ca="1" si="29"/>
        <v/>
      </c>
      <c r="I595" s="137" t="str">
        <f ca="1">IF(D595="","",OnRoadRetrofit!AH595)</f>
        <v/>
      </c>
      <c r="J595" s="137" t="str">
        <f ca="1">IF(D595="","",OnRoadRetrofit!AI595)</f>
        <v/>
      </c>
    </row>
    <row r="596" spans="1:10">
      <c r="A596" s="151" t="str">
        <f ca="1">IF(D596="","",OnRoadRetrofit!AC596)</f>
        <v/>
      </c>
      <c r="B596" s="25" t="str">
        <f ca="1">IF(D596="","",OnRoadRetrofit!AD596)</f>
        <v/>
      </c>
      <c r="C596" s="146" t="str">
        <f t="shared" ca="1" si="27"/>
        <v/>
      </c>
      <c r="D596" s="25" t="str">
        <f ca="1">IF(OnRoadRetrofit!AE596="","",OnRoadRetrofit!AE596)</f>
        <v/>
      </c>
      <c r="E596" s="25" t="str">
        <f ca="1">IF(D596="","",OnRoadRetrofit!AF596)</f>
        <v/>
      </c>
      <c r="F596" s="147" t="str">
        <f t="shared" ca="1" si="28"/>
        <v/>
      </c>
      <c r="G596" s="148" t="str">
        <f ca="1">IF(D596="","",OnRoadRetrofit!AG596)</f>
        <v/>
      </c>
      <c r="H596" s="25" t="str">
        <f t="shared" ca="1" si="29"/>
        <v/>
      </c>
      <c r="I596" s="137" t="str">
        <f ca="1">IF(D596="","",OnRoadRetrofit!AH596)</f>
        <v/>
      </c>
      <c r="J596" s="137" t="str">
        <f ca="1">IF(D596="","",OnRoadRetrofit!AI596)</f>
        <v/>
      </c>
    </row>
    <row r="597" spans="1:10">
      <c r="A597" s="151" t="str">
        <f ca="1">IF(D597="","",OnRoadRetrofit!AC597)</f>
        <v/>
      </c>
      <c r="B597" s="25" t="str">
        <f ca="1">IF(D597="","",OnRoadRetrofit!AD597)</f>
        <v/>
      </c>
      <c r="C597" s="146" t="str">
        <f t="shared" ca="1" si="27"/>
        <v/>
      </c>
      <c r="D597" s="25" t="str">
        <f ca="1">IF(OnRoadRetrofit!AE597="","",OnRoadRetrofit!AE597)</f>
        <v/>
      </c>
      <c r="E597" s="25" t="str">
        <f ca="1">IF(D597="","",OnRoadRetrofit!AF597)</f>
        <v/>
      </c>
      <c r="F597" s="147" t="str">
        <f t="shared" ca="1" si="28"/>
        <v/>
      </c>
      <c r="G597" s="148" t="str">
        <f ca="1">IF(D597="","",OnRoadRetrofit!AG597)</f>
        <v/>
      </c>
      <c r="H597" s="25" t="str">
        <f t="shared" ca="1" si="29"/>
        <v/>
      </c>
      <c r="I597" s="137" t="str">
        <f ca="1">IF(D597="","",OnRoadRetrofit!AH597)</f>
        <v/>
      </c>
      <c r="J597" s="137" t="str">
        <f ca="1">IF(D597="","",OnRoadRetrofit!AI597)</f>
        <v/>
      </c>
    </row>
    <row r="598" spans="1:10">
      <c r="A598" s="151" t="str">
        <f ca="1">IF(D598="","",OnRoadRetrofit!AC598)</f>
        <v/>
      </c>
      <c r="B598" s="25" t="str">
        <f ca="1">IF(D598="","",OnRoadRetrofit!AD598)</f>
        <v/>
      </c>
      <c r="C598" s="146" t="str">
        <f t="shared" ca="1" si="27"/>
        <v/>
      </c>
      <c r="D598" s="25" t="str">
        <f ca="1">IF(OnRoadRetrofit!AE598="","",OnRoadRetrofit!AE598)</f>
        <v/>
      </c>
      <c r="E598" s="25" t="str">
        <f ca="1">IF(D598="","",OnRoadRetrofit!AF598)</f>
        <v/>
      </c>
      <c r="F598" s="147" t="str">
        <f t="shared" ca="1" si="28"/>
        <v/>
      </c>
      <c r="G598" s="148" t="str">
        <f ca="1">IF(D598="","",OnRoadRetrofit!AG598)</f>
        <v/>
      </c>
      <c r="H598" s="25" t="str">
        <f t="shared" ca="1" si="29"/>
        <v/>
      </c>
      <c r="I598" s="137" t="str">
        <f ca="1">IF(D598="","",OnRoadRetrofit!AH598)</f>
        <v/>
      </c>
      <c r="J598" s="137" t="str">
        <f ca="1">IF(D598="","",OnRoadRetrofit!AI598)</f>
        <v/>
      </c>
    </row>
    <row r="599" spans="1:10">
      <c r="A599" s="151" t="str">
        <f ca="1">IF(D599="","",OnRoadRetrofit!AC599)</f>
        <v/>
      </c>
      <c r="B599" s="25" t="str">
        <f ca="1">IF(D599="","",OnRoadRetrofit!AD599)</f>
        <v/>
      </c>
      <c r="C599" s="146" t="str">
        <f t="shared" ca="1" si="27"/>
        <v/>
      </c>
      <c r="D599" s="25" t="str">
        <f ca="1">IF(OnRoadRetrofit!AE599="","",OnRoadRetrofit!AE599)</f>
        <v/>
      </c>
      <c r="E599" s="25" t="str">
        <f ca="1">IF(D599="","",OnRoadRetrofit!AF599)</f>
        <v/>
      </c>
      <c r="F599" s="147" t="str">
        <f t="shared" ca="1" si="28"/>
        <v/>
      </c>
      <c r="G599" s="148" t="str">
        <f ca="1">IF(D599="","",OnRoadRetrofit!AG599)</f>
        <v/>
      </c>
      <c r="H599" s="25" t="str">
        <f t="shared" ca="1" si="29"/>
        <v/>
      </c>
      <c r="I599" s="137" t="str">
        <f ca="1">IF(D599="","",OnRoadRetrofit!AH599)</f>
        <v/>
      </c>
      <c r="J599" s="137" t="str">
        <f ca="1">IF(D599="","",OnRoadRetrofit!AI599)</f>
        <v/>
      </c>
    </row>
    <row r="600" spans="1:10">
      <c r="A600" s="151" t="str">
        <f ca="1">IF(D600="","",OnRoadRetrofit!AC600)</f>
        <v/>
      </c>
      <c r="B600" s="25" t="str">
        <f ca="1">IF(D600="","",OnRoadRetrofit!AD600)</f>
        <v/>
      </c>
      <c r="C600" s="146" t="str">
        <f t="shared" ca="1" si="27"/>
        <v/>
      </c>
      <c r="D600" s="25" t="str">
        <f ca="1">IF(OnRoadRetrofit!AE600="","",OnRoadRetrofit!AE600)</f>
        <v/>
      </c>
      <c r="E600" s="25" t="str">
        <f ca="1">IF(D600="","",OnRoadRetrofit!AF600)</f>
        <v/>
      </c>
      <c r="F600" s="147" t="str">
        <f t="shared" ca="1" si="28"/>
        <v/>
      </c>
      <c r="G600" s="148" t="str">
        <f ca="1">IF(D600="","",OnRoadRetrofit!AG600)</f>
        <v/>
      </c>
      <c r="H600" s="25" t="str">
        <f t="shared" ca="1" si="29"/>
        <v/>
      </c>
      <c r="I600" s="137" t="str">
        <f ca="1">IF(D600="","",OnRoadRetrofit!AH600)</f>
        <v/>
      </c>
      <c r="J600" s="137" t="str">
        <f ca="1">IF(D600="","",OnRoadRetrofit!AI600)</f>
        <v/>
      </c>
    </row>
    <row r="601" spans="1:10">
      <c r="A601" s="151" t="str">
        <f ca="1">IF(D601="","",OnRoadRetrofit!AC601)</f>
        <v/>
      </c>
      <c r="B601" s="25" t="str">
        <f ca="1">IF(D601="","",OnRoadRetrofit!AD601)</f>
        <v/>
      </c>
      <c r="C601" s="146" t="str">
        <f t="shared" ca="1" si="27"/>
        <v/>
      </c>
      <c r="D601" s="25" t="str">
        <f ca="1">IF(OnRoadRetrofit!AE601="","",OnRoadRetrofit!AE601)</f>
        <v/>
      </c>
      <c r="E601" s="25" t="str">
        <f ca="1">IF(D601="","",OnRoadRetrofit!AF601)</f>
        <v/>
      </c>
      <c r="F601" s="147" t="str">
        <f t="shared" ca="1" si="28"/>
        <v/>
      </c>
      <c r="G601" s="148" t="str">
        <f ca="1">IF(D601="","",OnRoadRetrofit!AG601)</f>
        <v/>
      </c>
      <c r="H601" s="25" t="str">
        <f t="shared" ca="1" si="29"/>
        <v/>
      </c>
      <c r="I601" s="137" t="str">
        <f ca="1">IF(D601="","",OnRoadRetrofit!AH601)</f>
        <v/>
      </c>
      <c r="J601" s="137" t="str">
        <f ca="1">IF(D601="","",OnRoadRetrofit!AI601)</f>
        <v/>
      </c>
    </row>
    <row r="602" spans="1:10">
      <c r="A602" s="151" t="str">
        <f ca="1">IF(D602="","",OnRoadRetrofit!AC602)</f>
        <v/>
      </c>
      <c r="B602" s="25" t="str">
        <f ca="1">IF(D602="","",OnRoadRetrofit!AD602)</f>
        <v/>
      </c>
      <c r="C602" s="146" t="str">
        <f t="shared" ca="1" si="27"/>
        <v/>
      </c>
      <c r="D602" s="25" t="str">
        <f ca="1">IF(OnRoadRetrofit!AE602="","",OnRoadRetrofit!AE602)</f>
        <v/>
      </c>
      <c r="E602" s="25" t="str">
        <f ca="1">IF(D602="","",OnRoadRetrofit!AF602)</f>
        <v/>
      </c>
      <c r="F602" s="147" t="str">
        <f t="shared" ca="1" si="28"/>
        <v/>
      </c>
      <c r="G602" s="148" t="str">
        <f ca="1">IF(D602="","",OnRoadRetrofit!AG602)</f>
        <v/>
      </c>
      <c r="H602" s="25" t="str">
        <f t="shared" ca="1" si="29"/>
        <v/>
      </c>
      <c r="I602" s="137" t="str">
        <f ca="1">IF(D602="","",OnRoadRetrofit!AH602)</f>
        <v/>
      </c>
      <c r="J602" s="137" t="str">
        <f ca="1">IF(D602="","",OnRoadRetrofit!AI602)</f>
        <v/>
      </c>
    </row>
    <row r="603" spans="1:10">
      <c r="A603" s="151" t="str">
        <f ca="1">IF(D603="","",OnRoadRetrofit!AC603)</f>
        <v/>
      </c>
      <c r="B603" s="25" t="str">
        <f ca="1">IF(D603="","",OnRoadRetrofit!AD603)</f>
        <v/>
      </c>
      <c r="C603" s="146" t="str">
        <f t="shared" ca="1" si="27"/>
        <v/>
      </c>
      <c r="D603" s="25" t="str">
        <f ca="1">IF(OnRoadRetrofit!AE603="","",OnRoadRetrofit!AE603)</f>
        <v/>
      </c>
      <c r="E603" s="25" t="str">
        <f ca="1">IF(D603="","",OnRoadRetrofit!AF603)</f>
        <v/>
      </c>
      <c r="F603" s="147" t="str">
        <f t="shared" ca="1" si="28"/>
        <v/>
      </c>
      <c r="G603" s="148" t="str">
        <f ca="1">IF(D603="","",OnRoadRetrofit!AG603)</f>
        <v/>
      </c>
      <c r="H603" s="25" t="str">
        <f t="shared" ca="1" si="29"/>
        <v/>
      </c>
      <c r="I603" s="137" t="str">
        <f ca="1">IF(D603="","",OnRoadRetrofit!AH603)</f>
        <v/>
      </c>
      <c r="J603" s="137" t="str">
        <f ca="1">IF(D603="","",OnRoadRetrofit!AI603)</f>
        <v/>
      </c>
    </row>
    <row r="604" spans="1:10">
      <c r="A604" s="151" t="str">
        <f ca="1">IF(D604="","",OnRoadRetrofit!AC604)</f>
        <v/>
      </c>
      <c r="B604" s="25" t="str">
        <f ca="1">IF(D604="","",OnRoadRetrofit!AD604)</f>
        <v/>
      </c>
      <c r="C604" s="146" t="str">
        <f t="shared" ca="1" si="27"/>
        <v/>
      </c>
      <c r="D604" s="25" t="str">
        <f ca="1">IF(OnRoadRetrofit!AE604="","",OnRoadRetrofit!AE604)</f>
        <v/>
      </c>
      <c r="E604" s="25" t="str">
        <f ca="1">IF(D604="","",OnRoadRetrofit!AF604)</f>
        <v/>
      </c>
      <c r="F604" s="147" t="str">
        <f t="shared" ca="1" si="28"/>
        <v/>
      </c>
      <c r="G604" s="148" t="str">
        <f ca="1">IF(D604="","",OnRoadRetrofit!AG604)</f>
        <v/>
      </c>
      <c r="H604" s="25" t="str">
        <f t="shared" ca="1" si="29"/>
        <v/>
      </c>
      <c r="I604" s="137" t="str">
        <f ca="1">IF(D604="","",OnRoadRetrofit!AH604)</f>
        <v/>
      </c>
      <c r="J604" s="137" t="str">
        <f ca="1">IF(D604="","",OnRoadRetrofit!AI604)</f>
        <v/>
      </c>
    </row>
    <row r="605" spans="1:10">
      <c r="A605" s="151" t="str">
        <f ca="1">IF(D605="","",OnRoadRetrofit!AC605)</f>
        <v/>
      </c>
      <c r="B605" s="25" t="str">
        <f ca="1">IF(D605="","",OnRoadRetrofit!AD605)</f>
        <v/>
      </c>
      <c r="C605" s="146" t="str">
        <f t="shared" ca="1" si="27"/>
        <v/>
      </c>
      <c r="D605" s="25" t="str">
        <f ca="1">IF(OnRoadRetrofit!AE605="","",OnRoadRetrofit!AE605)</f>
        <v/>
      </c>
      <c r="E605" s="25" t="str">
        <f ca="1">IF(D605="","",OnRoadRetrofit!AF605)</f>
        <v/>
      </c>
      <c r="F605" s="147" t="str">
        <f t="shared" ca="1" si="28"/>
        <v/>
      </c>
      <c r="G605" s="148" t="str">
        <f ca="1">IF(D605="","",OnRoadRetrofit!AG605)</f>
        <v/>
      </c>
      <c r="H605" s="25" t="str">
        <f t="shared" ca="1" si="29"/>
        <v/>
      </c>
      <c r="I605" s="137" t="str">
        <f ca="1">IF(D605="","",OnRoadRetrofit!AH605)</f>
        <v/>
      </c>
      <c r="J605" s="137" t="str">
        <f ca="1">IF(D605="","",OnRoadRetrofit!AI605)</f>
        <v/>
      </c>
    </row>
    <row r="606" spans="1:10">
      <c r="A606" s="151" t="str">
        <f ca="1">IF(D606="","",OnRoadRetrofit!AC606)</f>
        <v/>
      </c>
      <c r="B606" s="25" t="str">
        <f ca="1">IF(D606="","",OnRoadRetrofit!AD606)</f>
        <v/>
      </c>
      <c r="C606" s="146" t="str">
        <f t="shared" ca="1" si="27"/>
        <v/>
      </c>
      <c r="D606" s="25" t="str">
        <f ca="1">IF(OnRoadRetrofit!AE606="","",OnRoadRetrofit!AE606)</f>
        <v/>
      </c>
      <c r="E606" s="25" t="str">
        <f ca="1">IF(D606="","",OnRoadRetrofit!AF606)</f>
        <v/>
      </c>
      <c r="F606" s="147" t="str">
        <f t="shared" ca="1" si="28"/>
        <v/>
      </c>
      <c r="G606" s="148" t="str">
        <f ca="1">IF(D606="","",OnRoadRetrofit!AG606)</f>
        <v/>
      </c>
      <c r="H606" s="25" t="str">
        <f t="shared" ca="1" si="29"/>
        <v/>
      </c>
      <c r="I606" s="137" t="str">
        <f ca="1">IF(D606="","",OnRoadRetrofit!AH606)</f>
        <v/>
      </c>
      <c r="J606" s="137" t="str">
        <f ca="1">IF(D606="","",OnRoadRetrofit!AI606)</f>
        <v/>
      </c>
    </row>
    <row r="607" spans="1:10">
      <c r="A607" s="151" t="str">
        <f ca="1">IF(D607="","",OnRoadRetrofit!AC607)</f>
        <v/>
      </c>
      <c r="B607" s="25" t="str">
        <f ca="1">IF(D607="","",OnRoadRetrofit!AD607)</f>
        <v/>
      </c>
      <c r="C607" s="146" t="str">
        <f t="shared" ca="1" si="27"/>
        <v/>
      </c>
      <c r="D607" s="25" t="str">
        <f ca="1">IF(OnRoadRetrofit!AE607="","",OnRoadRetrofit!AE607)</f>
        <v/>
      </c>
      <c r="E607" s="25" t="str">
        <f ca="1">IF(D607="","",OnRoadRetrofit!AF607)</f>
        <v/>
      </c>
      <c r="F607" s="147" t="str">
        <f t="shared" ca="1" si="28"/>
        <v/>
      </c>
      <c r="G607" s="148" t="str">
        <f ca="1">IF(D607="","",OnRoadRetrofit!AG607)</f>
        <v/>
      </c>
      <c r="H607" s="25" t="str">
        <f t="shared" ca="1" si="29"/>
        <v/>
      </c>
      <c r="I607" s="137" t="str">
        <f ca="1">IF(D607="","",OnRoadRetrofit!AH607)</f>
        <v/>
      </c>
      <c r="J607" s="137" t="str">
        <f ca="1">IF(D607="","",OnRoadRetrofit!AI607)</f>
        <v/>
      </c>
    </row>
    <row r="608" spans="1:10">
      <c r="A608" s="151" t="str">
        <f ca="1">IF(D608="","",OnRoadRetrofit!AC608)</f>
        <v/>
      </c>
      <c r="B608" s="25" t="str">
        <f ca="1">IF(D608="","",OnRoadRetrofit!AD608)</f>
        <v/>
      </c>
      <c r="C608" s="146" t="str">
        <f t="shared" ca="1" si="27"/>
        <v/>
      </c>
      <c r="D608" s="25" t="str">
        <f ca="1">IF(OnRoadRetrofit!AE608="","",OnRoadRetrofit!AE608)</f>
        <v/>
      </c>
      <c r="E608" s="25" t="str">
        <f ca="1">IF(D608="","",OnRoadRetrofit!AF608)</f>
        <v/>
      </c>
      <c r="F608" s="147" t="str">
        <f t="shared" ca="1" si="28"/>
        <v/>
      </c>
      <c r="G608" s="148" t="str">
        <f ca="1">IF(D608="","",OnRoadRetrofit!AG608)</f>
        <v/>
      </c>
      <c r="H608" s="25" t="str">
        <f t="shared" ca="1" si="29"/>
        <v/>
      </c>
      <c r="I608" s="137" t="str">
        <f ca="1">IF(D608="","",OnRoadRetrofit!AH608)</f>
        <v/>
      </c>
      <c r="J608" s="137" t="str">
        <f ca="1">IF(D608="","",OnRoadRetrofit!AI608)</f>
        <v/>
      </c>
    </row>
    <row r="609" spans="1:10">
      <c r="A609" s="151" t="str">
        <f ca="1">IF(D609="","",OnRoadRetrofit!AC609)</f>
        <v/>
      </c>
      <c r="B609" s="25" t="str">
        <f ca="1">IF(D609="","",OnRoadRetrofit!AD609)</f>
        <v/>
      </c>
      <c r="C609" s="146" t="str">
        <f t="shared" ca="1" si="27"/>
        <v/>
      </c>
      <c r="D609" s="25" t="str">
        <f ca="1">IF(OnRoadRetrofit!AE609="","",OnRoadRetrofit!AE609)</f>
        <v/>
      </c>
      <c r="E609" s="25" t="str">
        <f ca="1">IF(D609="","",OnRoadRetrofit!AF609)</f>
        <v/>
      </c>
      <c r="F609" s="147" t="str">
        <f t="shared" ca="1" si="28"/>
        <v/>
      </c>
      <c r="G609" s="148" t="str">
        <f ca="1">IF(D609="","",OnRoadRetrofit!AG609)</f>
        <v/>
      </c>
      <c r="H609" s="25" t="str">
        <f t="shared" ca="1" si="29"/>
        <v/>
      </c>
      <c r="I609" s="137" t="str">
        <f ca="1">IF(D609="","",OnRoadRetrofit!AH609)</f>
        <v/>
      </c>
      <c r="J609" s="137" t="str">
        <f ca="1">IF(D609="","",OnRoadRetrofit!AI609)</f>
        <v/>
      </c>
    </row>
    <row r="610" spans="1:10">
      <c r="A610" s="151" t="str">
        <f ca="1">IF(D610="","",OnRoadRetrofit!AC610)</f>
        <v/>
      </c>
      <c r="B610" s="25" t="str">
        <f ca="1">IF(D610="","",OnRoadRetrofit!AD610)</f>
        <v/>
      </c>
      <c r="C610" s="146" t="str">
        <f t="shared" ca="1" si="27"/>
        <v/>
      </c>
      <c r="D610" s="25" t="str">
        <f ca="1">IF(OnRoadRetrofit!AE610="","",OnRoadRetrofit!AE610)</f>
        <v/>
      </c>
      <c r="E610" s="25" t="str">
        <f ca="1">IF(D610="","",OnRoadRetrofit!AF610)</f>
        <v/>
      </c>
      <c r="F610" s="147" t="str">
        <f t="shared" ca="1" si="28"/>
        <v/>
      </c>
      <c r="G610" s="148" t="str">
        <f ca="1">IF(D610="","",OnRoadRetrofit!AG610)</f>
        <v/>
      </c>
      <c r="H610" s="25" t="str">
        <f t="shared" ca="1" si="29"/>
        <v/>
      </c>
      <c r="I610" s="137" t="str">
        <f ca="1">IF(D610="","",OnRoadRetrofit!AH610)</f>
        <v/>
      </c>
      <c r="J610" s="137" t="str">
        <f ca="1">IF(D610="","",OnRoadRetrofit!AI610)</f>
        <v/>
      </c>
    </row>
    <row r="611" spans="1:10">
      <c r="A611" s="151" t="str">
        <f ca="1">IF(D611="","",OnRoadRetrofit!AC611)</f>
        <v/>
      </c>
      <c r="B611" s="25" t="str">
        <f ca="1">IF(D611="","",OnRoadRetrofit!AD611)</f>
        <v/>
      </c>
      <c r="C611" s="146" t="str">
        <f t="shared" ca="1" si="27"/>
        <v/>
      </c>
      <c r="D611" s="25" t="str">
        <f ca="1">IF(OnRoadRetrofit!AE611="","",OnRoadRetrofit!AE611)</f>
        <v/>
      </c>
      <c r="E611" s="25" t="str">
        <f ca="1">IF(D611="","",OnRoadRetrofit!AF611)</f>
        <v/>
      </c>
      <c r="F611" s="147" t="str">
        <f t="shared" ca="1" si="28"/>
        <v/>
      </c>
      <c r="G611" s="148" t="str">
        <f ca="1">IF(D611="","",OnRoadRetrofit!AG611)</f>
        <v/>
      </c>
      <c r="H611" s="25" t="str">
        <f t="shared" ca="1" si="29"/>
        <v/>
      </c>
      <c r="I611" s="137" t="str">
        <f ca="1">IF(D611="","",OnRoadRetrofit!AH611)</f>
        <v/>
      </c>
      <c r="J611" s="137" t="str">
        <f ca="1">IF(D611="","",OnRoadRetrofit!AI611)</f>
        <v/>
      </c>
    </row>
    <row r="612" spans="1:10">
      <c r="A612" s="151" t="str">
        <f ca="1">IF(D612="","",OnRoadRetrofit!AC612)</f>
        <v/>
      </c>
      <c r="B612" s="25" t="str">
        <f ca="1">IF(D612="","",OnRoadRetrofit!AD612)</f>
        <v/>
      </c>
      <c r="C612" s="146" t="str">
        <f t="shared" ca="1" si="27"/>
        <v/>
      </c>
      <c r="D612" s="25" t="str">
        <f ca="1">IF(OnRoadRetrofit!AE612="","",OnRoadRetrofit!AE612)</f>
        <v/>
      </c>
      <c r="E612" s="25" t="str">
        <f ca="1">IF(D612="","",OnRoadRetrofit!AF612)</f>
        <v/>
      </c>
      <c r="F612" s="147" t="str">
        <f t="shared" ca="1" si="28"/>
        <v/>
      </c>
      <c r="G612" s="148" t="str">
        <f ca="1">IF(D612="","",OnRoadRetrofit!AG612)</f>
        <v/>
      </c>
      <c r="H612" s="25" t="str">
        <f t="shared" ca="1" si="29"/>
        <v/>
      </c>
      <c r="I612" s="137" t="str">
        <f ca="1">IF(D612="","",OnRoadRetrofit!AH612)</f>
        <v/>
      </c>
      <c r="J612" s="137" t="str">
        <f ca="1">IF(D612="","",OnRoadRetrofit!AI612)</f>
        <v/>
      </c>
    </row>
    <row r="613" spans="1:10">
      <c r="A613" s="151" t="str">
        <f ca="1">IF(D613="","",OnRoadRetrofit!AC613)</f>
        <v/>
      </c>
      <c r="B613" s="25" t="str">
        <f ca="1">IF(D613="","",OnRoadRetrofit!AD613)</f>
        <v/>
      </c>
      <c r="C613" s="146" t="str">
        <f t="shared" ca="1" si="27"/>
        <v/>
      </c>
      <c r="D613" s="25" t="str">
        <f ca="1">IF(OnRoadRetrofit!AE613="","",OnRoadRetrofit!AE613)</f>
        <v/>
      </c>
      <c r="E613" s="25" t="str">
        <f ca="1">IF(D613="","",OnRoadRetrofit!AF613)</f>
        <v/>
      </c>
      <c r="F613" s="147" t="str">
        <f t="shared" ca="1" si="28"/>
        <v/>
      </c>
      <c r="G613" s="148" t="str">
        <f ca="1">IF(D613="","",OnRoadRetrofit!AG613)</f>
        <v/>
      </c>
      <c r="H613" s="25" t="str">
        <f t="shared" ca="1" si="29"/>
        <v/>
      </c>
      <c r="I613" s="137" t="str">
        <f ca="1">IF(D613="","",OnRoadRetrofit!AH613)</f>
        <v/>
      </c>
      <c r="J613" s="137" t="str">
        <f ca="1">IF(D613="","",OnRoadRetrofit!AI613)</f>
        <v/>
      </c>
    </row>
    <row r="614" spans="1:10">
      <c r="A614" s="151" t="str">
        <f ca="1">IF(D614="","",OnRoadRetrofit!AC614)</f>
        <v/>
      </c>
      <c r="B614" s="25" t="str">
        <f ca="1">IF(D614="","",OnRoadRetrofit!AD614)</f>
        <v/>
      </c>
      <c r="C614" s="146" t="str">
        <f t="shared" ca="1" si="27"/>
        <v/>
      </c>
      <c r="D614" s="25" t="str">
        <f ca="1">IF(OnRoadRetrofit!AE614="","",OnRoadRetrofit!AE614)</f>
        <v/>
      </c>
      <c r="E614" s="25" t="str">
        <f ca="1">IF(D614="","",OnRoadRetrofit!AF614)</f>
        <v/>
      </c>
      <c r="F614" s="147" t="str">
        <f t="shared" ca="1" si="28"/>
        <v/>
      </c>
      <c r="G614" s="148" t="str">
        <f ca="1">IF(D614="","",OnRoadRetrofit!AG614)</f>
        <v/>
      </c>
      <c r="H614" s="25" t="str">
        <f t="shared" ca="1" si="29"/>
        <v/>
      </c>
      <c r="I614" s="137" t="str">
        <f ca="1">IF(D614="","",OnRoadRetrofit!AH614)</f>
        <v/>
      </c>
      <c r="J614" s="137" t="str">
        <f ca="1">IF(D614="","",OnRoadRetrofit!AI614)</f>
        <v/>
      </c>
    </row>
    <row r="615" spans="1:10">
      <c r="A615" s="151" t="str">
        <f ca="1">IF(D615="","",OnRoadRetrofit!AC615)</f>
        <v/>
      </c>
      <c r="B615" s="25" t="str">
        <f ca="1">IF(D615="","",OnRoadRetrofit!AD615)</f>
        <v/>
      </c>
      <c r="C615" s="146" t="str">
        <f t="shared" ca="1" si="27"/>
        <v/>
      </c>
      <c r="D615" s="25" t="str">
        <f ca="1">IF(OnRoadRetrofit!AE615="","",OnRoadRetrofit!AE615)</f>
        <v/>
      </c>
      <c r="E615" s="25" t="str">
        <f ca="1">IF(D615="","",OnRoadRetrofit!AF615)</f>
        <v/>
      </c>
      <c r="F615" s="147" t="str">
        <f t="shared" ca="1" si="28"/>
        <v/>
      </c>
      <c r="G615" s="148" t="str">
        <f ca="1">IF(D615="","",OnRoadRetrofit!AG615)</f>
        <v/>
      </c>
      <c r="H615" s="25" t="str">
        <f t="shared" ca="1" si="29"/>
        <v/>
      </c>
      <c r="I615" s="137" t="str">
        <f ca="1">IF(D615="","",OnRoadRetrofit!AH615)</f>
        <v/>
      </c>
      <c r="J615" s="137" t="str">
        <f ca="1">IF(D615="","",OnRoadRetrofit!AI615)</f>
        <v/>
      </c>
    </row>
    <row r="616" spans="1:10">
      <c r="A616" s="151" t="str">
        <f ca="1">IF(D616="","",OnRoadRetrofit!AC616)</f>
        <v/>
      </c>
      <c r="B616" s="25" t="str">
        <f ca="1">IF(D616="","",OnRoadRetrofit!AD616)</f>
        <v/>
      </c>
      <c r="C616" s="146" t="str">
        <f t="shared" ca="1" si="27"/>
        <v/>
      </c>
      <c r="D616" s="25" t="str">
        <f ca="1">IF(OnRoadRetrofit!AE616="","",OnRoadRetrofit!AE616)</f>
        <v/>
      </c>
      <c r="E616" s="25" t="str">
        <f ca="1">IF(D616="","",OnRoadRetrofit!AF616)</f>
        <v/>
      </c>
      <c r="F616" s="147" t="str">
        <f t="shared" ca="1" si="28"/>
        <v/>
      </c>
      <c r="G616" s="148" t="str">
        <f ca="1">IF(D616="","",OnRoadRetrofit!AG616)</f>
        <v/>
      </c>
      <c r="H616" s="25" t="str">
        <f t="shared" ca="1" si="29"/>
        <v/>
      </c>
      <c r="I616" s="137" t="str">
        <f ca="1">IF(D616="","",OnRoadRetrofit!AH616)</f>
        <v/>
      </c>
      <c r="J616" s="137" t="str">
        <f ca="1">IF(D616="","",OnRoadRetrofit!AI616)</f>
        <v/>
      </c>
    </row>
    <row r="617" spans="1:10">
      <c r="A617" s="151" t="str">
        <f ca="1">IF(D617="","",OnRoadRetrofit!AC617)</f>
        <v/>
      </c>
      <c r="B617" s="25" t="str">
        <f ca="1">IF(D617="","",OnRoadRetrofit!AD617)</f>
        <v/>
      </c>
      <c r="C617" s="146" t="str">
        <f t="shared" ca="1" si="27"/>
        <v/>
      </c>
      <c r="D617" s="25" t="str">
        <f ca="1">IF(OnRoadRetrofit!AE617="","",OnRoadRetrofit!AE617)</f>
        <v/>
      </c>
      <c r="E617" s="25" t="str">
        <f ca="1">IF(D617="","",OnRoadRetrofit!AF617)</f>
        <v/>
      </c>
      <c r="F617" s="147" t="str">
        <f t="shared" ca="1" si="28"/>
        <v/>
      </c>
      <c r="G617" s="148" t="str">
        <f ca="1">IF(D617="","",OnRoadRetrofit!AG617)</f>
        <v/>
      </c>
      <c r="H617" s="25" t="str">
        <f t="shared" ca="1" si="29"/>
        <v/>
      </c>
      <c r="I617" s="137" t="str">
        <f ca="1">IF(D617="","",OnRoadRetrofit!AH617)</f>
        <v/>
      </c>
      <c r="J617" s="137" t="str">
        <f ca="1">IF(D617="","",OnRoadRetrofit!AI617)</f>
        <v/>
      </c>
    </row>
    <row r="618" spans="1:10">
      <c r="A618" s="151" t="str">
        <f ca="1">IF(D618="","",OnRoadRetrofit!AC618)</f>
        <v/>
      </c>
      <c r="B618" s="25" t="str">
        <f ca="1">IF(D618="","",OnRoadRetrofit!AD618)</f>
        <v/>
      </c>
      <c r="C618" s="146" t="str">
        <f t="shared" ca="1" si="27"/>
        <v/>
      </c>
      <c r="D618" s="25" t="str">
        <f ca="1">IF(OnRoadRetrofit!AE618="","",OnRoadRetrofit!AE618)</f>
        <v/>
      </c>
      <c r="E618" s="25" t="str">
        <f ca="1">IF(D618="","",OnRoadRetrofit!AF618)</f>
        <v/>
      </c>
      <c r="F618" s="147" t="str">
        <f t="shared" ca="1" si="28"/>
        <v/>
      </c>
      <c r="G618" s="148" t="str">
        <f ca="1">IF(D618="","",OnRoadRetrofit!AG618)</f>
        <v/>
      </c>
      <c r="H618" s="25" t="str">
        <f t="shared" ca="1" si="29"/>
        <v/>
      </c>
      <c r="I618" s="137" t="str">
        <f ca="1">IF(D618="","",OnRoadRetrofit!AH618)</f>
        <v/>
      </c>
      <c r="J618" s="137" t="str">
        <f ca="1">IF(D618="","",OnRoadRetrofit!AI618)</f>
        <v/>
      </c>
    </row>
    <row r="619" spans="1:10">
      <c r="A619" s="151" t="str">
        <f ca="1">IF(D619="","",OnRoadRetrofit!AC619)</f>
        <v/>
      </c>
      <c r="B619" s="25" t="str">
        <f ca="1">IF(D619="","",OnRoadRetrofit!AD619)</f>
        <v/>
      </c>
      <c r="C619" s="146" t="str">
        <f t="shared" ca="1" si="27"/>
        <v/>
      </c>
      <c r="D619" s="25" t="str">
        <f ca="1">IF(OnRoadRetrofit!AE619="","",OnRoadRetrofit!AE619)</f>
        <v/>
      </c>
      <c r="E619" s="25" t="str">
        <f ca="1">IF(D619="","",OnRoadRetrofit!AF619)</f>
        <v/>
      </c>
      <c r="F619" s="147" t="str">
        <f t="shared" ca="1" si="28"/>
        <v/>
      </c>
      <c r="G619" s="148" t="str">
        <f ca="1">IF(D619="","",OnRoadRetrofit!AG619)</f>
        <v/>
      </c>
      <c r="H619" s="25" t="str">
        <f t="shared" ca="1" si="29"/>
        <v/>
      </c>
      <c r="I619" s="137" t="str">
        <f ca="1">IF(D619="","",OnRoadRetrofit!AH619)</f>
        <v/>
      </c>
      <c r="J619" s="137" t="str">
        <f ca="1">IF(D619="","",OnRoadRetrofit!AI619)</f>
        <v/>
      </c>
    </row>
    <row r="620" spans="1:10">
      <c r="A620" s="151" t="str">
        <f ca="1">IF(D620="","",OnRoadRetrofit!AC620)</f>
        <v/>
      </c>
      <c r="B620" s="25" t="str">
        <f ca="1">IF(D620="","",OnRoadRetrofit!AD620)</f>
        <v/>
      </c>
      <c r="C620" s="146" t="str">
        <f t="shared" ca="1" si="27"/>
        <v/>
      </c>
      <c r="D620" s="25" t="str">
        <f ca="1">IF(OnRoadRetrofit!AE620="","",OnRoadRetrofit!AE620)</f>
        <v/>
      </c>
      <c r="E620" s="25" t="str">
        <f ca="1">IF(D620="","",OnRoadRetrofit!AF620)</f>
        <v/>
      </c>
      <c r="F620" s="147" t="str">
        <f t="shared" ca="1" si="28"/>
        <v/>
      </c>
      <c r="G620" s="148" t="str">
        <f ca="1">IF(D620="","",OnRoadRetrofit!AG620)</f>
        <v/>
      </c>
      <c r="H620" s="25" t="str">
        <f t="shared" ca="1" si="29"/>
        <v/>
      </c>
      <c r="I620" s="137" t="str">
        <f ca="1">IF(D620="","",OnRoadRetrofit!AH620)</f>
        <v/>
      </c>
      <c r="J620" s="137" t="str">
        <f ca="1">IF(D620="","",OnRoadRetrofit!AI620)</f>
        <v/>
      </c>
    </row>
    <row r="621" spans="1:10">
      <c r="A621" s="151" t="str">
        <f ca="1">IF(D621="","",OnRoadRetrofit!AC621)</f>
        <v/>
      </c>
      <c r="B621" s="25" t="str">
        <f ca="1">IF(D621="","",OnRoadRetrofit!AD621)</f>
        <v/>
      </c>
      <c r="C621" s="146" t="str">
        <f t="shared" ref="C621:C684" ca="1" si="30">IF(D621="","","Diesel")</f>
        <v/>
      </c>
      <c r="D621" s="25" t="str">
        <f ca="1">IF(OnRoadRetrofit!AE621="","",OnRoadRetrofit!AE621)</f>
        <v/>
      </c>
      <c r="E621" s="25" t="str">
        <f ca="1">IF(D621="","",OnRoadRetrofit!AF621)</f>
        <v/>
      </c>
      <c r="F621" s="147" t="str">
        <f t="shared" ref="F621:F684" ca="1" si="31">IF(D621="","",E621)</f>
        <v/>
      </c>
      <c r="G621" s="148" t="str">
        <f ca="1">IF(D621="","",OnRoadRetrofit!AG621)</f>
        <v/>
      </c>
      <c r="H621" s="25" t="str">
        <f t="shared" ref="H621:H684" ca="1" si="32">IF(D621="","",G621)</f>
        <v/>
      </c>
      <c r="I621" s="137" t="str">
        <f ca="1">IF(D621="","",OnRoadRetrofit!AH621)</f>
        <v/>
      </c>
      <c r="J621" s="137" t="str">
        <f ca="1">IF(D621="","",OnRoadRetrofit!AI621)</f>
        <v/>
      </c>
    </row>
    <row r="622" spans="1:10">
      <c r="A622" s="151" t="str">
        <f ca="1">IF(D622="","",OnRoadRetrofit!AC622)</f>
        <v/>
      </c>
      <c r="B622" s="25" t="str">
        <f ca="1">IF(D622="","",OnRoadRetrofit!AD622)</f>
        <v/>
      </c>
      <c r="C622" s="146" t="str">
        <f t="shared" ca="1" si="30"/>
        <v/>
      </c>
      <c r="D622" s="25" t="str">
        <f ca="1">IF(OnRoadRetrofit!AE622="","",OnRoadRetrofit!AE622)</f>
        <v/>
      </c>
      <c r="E622" s="25" t="str">
        <f ca="1">IF(D622="","",OnRoadRetrofit!AF622)</f>
        <v/>
      </c>
      <c r="F622" s="147" t="str">
        <f t="shared" ca="1" si="31"/>
        <v/>
      </c>
      <c r="G622" s="148" t="str">
        <f ca="1">IF(D622="","",OnRoadRetrofit!AG622)</f>
        <v/>
      </c>
      <c r="H622" s="25" t="str">
        <f t="shared" ca="1" si="32"/>
        <v/>
      </c>
      <c r="I622" s="137" t="str">
        <f ca="1">IF(D622="","",OnRoadRetrofit!AH622)</f>
        <v/>
      </c>
      <c r="J622" s="137" t="str">
        <f ca="1">IF(D622="","",OnRoadRetrofit!AI622)</f>
        <v/>
      </c>
    </row>
    <row r="623" spans="1:10">
      <c r="A623" s="151" t="str">
        <f ca="1">IF(D623="","",OnRoadRetrofit!AC623)</f>
        <v/>
      </c>
      <c r="B623" s="25" t="str">
        <f ca="1">IF(D623="","",OnRoadRetrofit!AD623)</f>
        <v/>
      </c>
      <c r="C623" s="146" t="str">
        <f t="shared" ca="1" si="30"/>
        <v/>
      </c>
      <c r="D623" s="25" t="str">
        <f ca="1">IF(OnRoadRetrofit!AE623="","",OnRoadRetrofit!AE623)</f>
        <v/>
      </c>
      <c r="E623" s="25" t="str">
        <f ca="1">IF(D623="","",OnRoadRetrofit!AF623)</f>
        <v/>
      </c>
      <c r="F623" s="147" t="str">
        <f t="shared" ca="1" si="31"/>
        <v/>
      </c>
      <c r="G623" s="148" t="str">
        <f ca="1">IF(D623="","",OnRoadRetrofit!AG623)</f>
        <v/>
      </c>
      <c r="H623" s="25" t="str">
        <f t="shared" ca="1" si="32"/>
        <v/>
      </c>
      <c r="I623" s="137" t="str">
        <f ca="1">IF(D623="","",OnRoadRetrofit!AH623)</f>
        <v/>
      </c>
      <c r="J623" s="137" t="str">
        <f ca="1">IF(D623="","",OnRoadRetrofit!AI623)</f>
        <v/>
      </c>
    </row>
    <row r="624" spans="1:10">
      <c r="A624" s="151" t="str">
        <f ca="1">IF(D624="","",OnRoadRetrofit!AC624)</f>
        <v/>
      </c>
      <c r="B624" s="25" t="str">
        <f ca="1">IF(D624="","",OnRoadRetrofit!AD624)</f>
        <v/>
      </c>
      <c r="C624" s="146" t="str">
        <f t="shared" ca="1" si="30"/>
        <v/>
      </c>
      <c r="D624" s="25" t="str">
        <f ca="1">IF(OnRoadRetrofit!AE624="","",OnRoadRetrofit!AE624)</f>
        <v/>
      </c>
      <c r="E624" s="25" t="str">
        <f ca="1">IF(D624="","",OnRoadRetrofit!AF624)</f>
        <v/>
      </c>
      <c r="F624" s="147" t="str">
        <f t="shared" ca="1" si="31"/>
        <v/>
      </c>
      <c r="G624" s="148" t="str">
        <f ca="1">IF(D624="","",OnRoadRetrofit!AG624)</f>
        <v/>
      </c>
      <c r="H624" s="25" t="str">
        <f t="shared" ca="1" si="32"/>
        <v/>
      </c>
      <c r="I624" s="137" t="str">
        <f ca="1">IF(D624="","",OnRoadRetrofit!AH624)</f>
        <v/>
      </c>
      <c r="J624" s="137" t="str">
        <f ca="1">IF(D624="","",OnRoadRetrofit!AI624)</f>
        <v/>
      </c>
    </row>
    <row r="625" spans="1:10">
      <c r="A625" s="151" t="str">
        <f ca="1">IF(D625="","",OnRoadRetrofit!AC625)</f>
        <v/>
      </c>
      <c r="B625" s="25" t="str">
        <f ca="1">IF(D625="","",OnRoadRetrofit!AD625)</f>
        <v/>
      </c>
      <c r="C625" s="146" t="str">
        <f t="shared" ca="1" si="30"/>
        <v/>
      </c>
      <c r="D625" s="25" t="str">
        <f ca="1">IF(OnRoadRetrofit!AE625="","",OnRoadRetrofit!AE625)</f>
        <v/>
      </c>
      <c r="E625" s="25" t="str">
        <f ca="1">IF(D625="","",OnRoadRetrofit!AF625)</f>
        <v/>
      </c>
      <c r="F625" s="147" t="str">
        <f t="shared" ca="1" si="31"/>
        <v/>
      </c>
      <c r="G625" s="148" t="str">
        <f ca="1">IF(D625="","",OnRoadRetrofit!AG625)</f>
        <v/>
      </c>
      <c r="H625" s="25" t="str">
        <f t="shared" ca="1" si="32"/>
        <v/>
      </c>
      <c r="I625" s="137" t="str">
        <f ca="1">IF(D625="","",OnRoadRetrofit!AH625)</f>
        <v/>
      </c>
      <c r="J625" s="137" t="str">
        <f ca="1">IF(D625="","",OnRoadRetrofit!AI625)</f>
        <v/>
      </c>
    </row>
    <row r="626" spans="1:10">
      <c r="A626" s="151" t="str">
        <f ca="1">IF(D626="","",OnRoadRetrofit!AC626)</f>
        <v/>
      </c>
      <c r="B626" s="25" t="str">
        <f ca="1">IF(D626="","",OnRoadRetrofit!AD626)</f>
        <v/>
      </c>
      <c r="C626" s="146" t="str">
        <f t="shared" ca="1" si="30"/>
        <v/>
      </c>
      <c r="D626" s="25" t="str">
        <f ca="1">IF(OnRoadRetrofit!AE626="","",OnRoadRetrofit!AE626)</f>
        <v/>
      </c>
      <c r="E626" s="25" t="str">
        <f ca="1">IF(D626="","",OnRoadRetrofit!AF626)</f>
        <v/>
      </c>
      <c r="F626" s="147" t="str">
        <f t="shared" ca="1" si="31"/>
        <v/>
      </c>
      <c r="G626" s="148" t="str">
        <f ca="1">IF(D626="","",OnRoadRetrofit!AG626)</f>
        <v/>
      </c>
      <c r="H626" s="25" t="str">
        <f t="shared" ca="1" si="32"/>
        <v/>
      </c>
      <c r="I626" s="137" t="str">
        <f ca="1">IF(D626="","",OnRoadRetrofit!AH626)</f>
        <v/>
      </c>
      <c r="J626" s="137" t="str">
        <f ca="1">IF(D626="","",OnRoadRetrofit!AI626)</f>
        <v/>
      </c>
    </row>
    <row r="627" spans="1:10">
      <c r="A627" s="151" t="str">
        <f ca="1">IF(D627="","",OnRoadRetrofit!AC627)</f>
        <v/>
      </c>
      <c r="B627" s="25" t="str">
        <f ca="1">IF(D627="","",OnRoadRetrofit!AD627)</f>
        <v/>
      </c>
      <c r="C627" s="146" t="str">
        <f t="shared" ca="1" si="30"/>
        <v/>
      </c>
      <c r="D627" s="25" t="str">
        <f ca="1">IF(OnRoadRetrofit!AE627="","",OnRoadRetrofit!AE627)</f>
        <v/>
      </c>
      <c r="E627" s="25" t="str">
        <f ca="1">IF(D627="","",OnRoadRetrofit!AF627)</f>
        <v/>
      </c>
      <c r="F627" s="147" t="str">
        <f t="shared" ca="1" si="31"/>
        <v/>
      </c>
      <c r="G627" s="148" t="str">
        <f ca="1">IF(D627="","",OnRoadRetrofit!AG627)</f>
        <v/>
      </c>
      <c r="H627" s="25" t="str">
        <f t="shared" ca="1" si="32"/>
        <v/>
      </c>
      <c r="I627" s="137" t="str">
        <f ca="1">IF(D627="","",OnRoadRetrofit!AH627)</f>
        <v/>
      </c>
      <c r="J627" s="137" t="str">
        <f ca="1">IF(D627="","",OnRoadRetrofit!AI627)</f>
        <v/>
      </c>
    </row>
    <row r="628" spans="1:10">
      <c r="A628" s="151" t="str">
        <f ca="1">IF(D628="","",OnRoadRetrofit!AC628)</f>
        <v/>
      </c>
      <c r="B628" s="25" t="str">
        <f ca="1">IF(D628="","",OnRoadRetrofit!AD628)</f>
        <v/>
      </c>
      <c r="C628" s="146" t="str">
        <f t="shared" ca="1" si="30"/>
        <v/>
      </c>
      <c r="D628" s="25" t="str">
        <f ca="1">IF(OnRoadRetrofit!AE628="","",OnRoadRetrofit!AE628)</f>
        <v/>
      </c>
      <c r="E628" s="25" t="str">
        <f ca="1">IF(D628="","",OnRoadRetrofit!AF628)</f>
        <v/>
      </c>
      <c r="F628" s="147" t="str">
        <f t="shared" ca="1" si="31"/>
        <v/>
      </c>
      <c r="G628" s="148" t="str">
        <f ca="1">IF(D628="","",OnRoadRetrofit!AG628)</f>
        <v/>
      </c>
      <c r="H628" s="25" t="str">
        <f t="shared" ca="1" si="32"/>
        <v/>
      </c>
      <c r="I628" s="137" t="str">
        <f ca="1">IF(D628="","",OnRoadRetrofit!AH628)</f>
        <v/>
      </c>
      <c r="J628" s="137" t="str">
        <f ca="1">IF(D628="","",OnRoadRetrofit!AI628)</f>
        <v/>
      </c>
    </row>
    <row r="629" spans="1:10">
      <c r="A629" s="151" t="str">
        <f ca="1">IF(D629="","",OnRoadRetrofit!AC629)</f>
        <v/>
      </c>
      <c r="B629" s="25" t="str">
        <f ca="1">IF(D629="","",OnRoadRetrofit!AD629)</f>
        <v/>
      </c>
      <c r="C629" s="146" t="str">
        <f t="shared" ca="1" si="30"/>
        <v/>
      </c>
      <c r="D629" s="25" t="str">
        <f ca="1">IF(OnRoadRetrofit!AE629="","",OnRoadRetrofit!AE629)</f>
        <v/>
      </c>
      <c r="E629" s="25" t="str">
        <f ca="1">IF(D629="","",OnRoadRetrofit!AF629)</f>
        <v/>
      </c>
      <c r="F629" s="147" t="str">
        <f t="shared" ca="1" si="31"/>
        <v/>
      </c>
      <c r="G629" s="148" t="str">
        <f ca="1">IF(D629="","",OnRoadRetrofit!AG629)</f>
        <v/>
      </c>
      <c r="H629" s="25" t="str">
        <f t="shared" ca="1" si="32"/>
        <v/>
      </c>
      <c r="I629" s="137" t="str">
        <f ca="1">IF(D629="","",OnRoadRetrofit!AH629)</f>
        <v/>
      </c>
      <c r="J629" s="137" t="str">
        <f ca="1">IF(D629="","",OnRoadRetrofit!AI629)</f>
        <v/>
      </c>
    </row>
    <row r="630" spans="1:10">
      <c r="A630" s="151" t="str">
        <f ca="1">IF(D630="","",OnRoadRetrofit!AC630)</f>
        <v/>
      </c>
      <c r="B630" s="25" t="str">
        <f ca="1">IF(D630="","",OnRoadRetrofit!AD630)</f>
        <v/>
      </c>
      <c r="C630" s="146" t="str">
        <f t="shared" ca="1" si="30"/>
        <v/>
      </c>
      <c r="D630" s="25" t="str">
        <f ca="1">IF(OnRoadRetrofit!AE630="","",OnRoadRetrofit!AE630)</f>
        <v/>
      </c>
      <c r="E630" s="25" t="str">
        <f ca="1">IF(D630="","",OnRoadRetrofit!AF630)</f>
        <v/>
      </c>
      <c r="F630" s="147" t="str">
        <f t="shared" ca="1" si="31"/>
        <v/>
      </c>
      <c r="G630" s="148" t="str">
        <f ca="1">IF(D630="","",OnRoadRetrofit!AG630)</f>
        <v/>
      </c>
      <c r="H630" s="25" t="str">
        <f t="shared" ca="1" si="32"/>
        <v/>
      </c>
      <c r="I630" s="137" t="str">
        <f ca="1">IF(D630="","",OnRoadRetrofit!AH630)</f>
        <v/>
      </c>
      <c r="J630" s="137" t="str">
        <f ca="1">IF(D630="","",OnRoadRetrofit!AI630)</f>
        <v/>
      </c>
    </row>
    <row r="631" spans="1:10">
      <c r="A631" s="151" t="str">
        <f ca="1">IF(D631="","",OnRoadRetrofit!AC631)</f>
        <v/>
      </c>
      <c r="B631" s="25" t="str">
        <f ca="1">IF(D631="","",OnRoadRetrofit!AD631)</f>
        <v/>
      </c>
      <c r="C631" s="146" t="str">
        <f t="shared" ca="1" si="30"/>
        <v/>
      </c>
      <c r="D631" s="25" t="str">
        <f ca="1">IF(OnRoadRetrofit!AE631="","",OnRoadRetrofit!AE631)</f>
        <v/>
      </c>
      <c r="E631" s="25" t="str">
        <f ca="1">IF(D631="","",OnRoadRetrofit!AF631)</f>
        <v/>
      </c>
      <c r="F631" s="147" t="str">
        <f t="shared" ca="1" si="31"/>
        <v/>
      </c>
      <c r="G631" s="148" t="str">
        <f ca="1">IF(D631="","",OnRoadRetrofit!AG631)</f>
        <v/>
      </c>
      <c r="H631" s="25" t="str">
        <f t="shared" ca="1" si="32"/>
        <v/>
      </c>
      <c r="I631" s="137" t="str">
        <f ca="1">IF(D631="","",OnRoadRetrofit!AH631)</f>
        <v/>
      </c>
      <c r="J631" s="137" t="str">
        <f ca="1">IF(D631="","",OnRoadRetrofit!AI631)</f>
        <v/>
      </c>
    </row>
    <row r="632" spans="1:10">
      <c r="A632" s="151" t="str">
        <f ca="1">IF(D632="","",OnRoadRetrofit!AC632)</f>
        <v/>
      </c>
      <c r="B632" s="25" t="str">
        <f ca="1">IF(D632="","",OnRoadRetrofit!AD632)</f>
        <v/>
      </c>
      <c r="C632" s="146" t="str">
        <f t="shared" ca="1" si="30"/>
        <v/>
      </c>
      <c r="D632" s="25" t="str">
        <f ca="1">IF(OnRoadRetrofit!AE632="","",OnRoadRetrofit!AE632)</f>
        <v/>
      </c>
      <c r="E632" s="25" t="str">
        <f ca="1">IF(D632="","",OnRoadRetrofit!AF632)</f>
        <v/>
      </c>
      <c r="F632" s="147" t="str">
        <f t="shared" ca="1" si="31"/>
        <v/>
      </c>
      <c r="G632" s="148" t="str">
        <f ca="1">IF(D632="","",OnRoadRetrofit!AG632)</f>
        <v/>
      </c>
      <c r="H632" s="25" t="str">
        <f t="shared" ca="1" si="32"/>
        <v/>
      </c>
      <c r="I632" s="137" t="str">
        <f ca="1">IF(D632="","",OnRoadRetrofit!AH632)</f>
        <v/>
      </c>
      <c r="J632" s="137" t="str">
        <f ca="1">IF(D632="","",OnRoadRetrofit!AI632)</f>
        <v/>
      </c>
    </row>
    <row r="633" spans="1:10">
      <c r="A633" s="151" t="str">
        <f ca="1">IF(D633="","",OnRoadRetrofit!AC633)</f>
        <v/>
      </c>
      <c r="B633" s="25" t="str">
        <f ca="1">IF(D633="","",OnRoadRetrofit!AD633)</f>
        <v/>
      </c>
      <c r="C633" s="146" t="str">
        <f t="shared" ca="1" si="30"/>
        <v/>
      </c>
      <c r="D633" s="25" t="str">
        <f ca="1">IF(OnRoadRetrofit!AE633="","",OnRoadRetrofit!AE633)</f>
        <v/>
      </c>
      <c r="E633" s="25" t="str">
        <f ca="1">IF(D633="","",OnRoadRetrofit!AF633)</f>
        <v/>
      </c>
      <c r="F633" s="147" t="str">
        <f t="shared" ca="1" si="31"/>
        <v/>
      </c>
      <c r="G633" s="148" t="str">
        <f ca="1">IF(D633="","",OnRoadRetrofit!AG633)</f>
        <v/>
      </c>
      <c r="H633" s="25" t="str">
        <f t="shared" ca="1" si="32"/>
        <v/>
      </c>
      <c r="I633" s="137" t="str">
        <f ca="1">IF(D633="","",OnRoadRetrofit!AH633)</f>
        <v/>
      </c>
      <c r="J633" s="137" t="str">
        <f ca="1">IF(D633="","",OnRoadRetrofit!AI633)</f>
        <v/>
      </c>
    </row>
    <row r="634" spans="1:10">
      <c r="A634" s="151" t="str">
        <f ca="1">IF(D634="","",OnRoadRetrofit!AC634)</f>
        <v/>
      </c>
      <c r="B634" s="25" t="str">
        <f ca="1">IF(D634="","",OnRoadRetrofit!AD634)</f>
        <v/>
      </c>
      <c r="C634" s="146" t="str">
        <f t="shared" ca="1" si="30"/>
        <v/>
      </c>
      <c r="D634" s="25" t="str">
        <f ca="1">IF(OnRoadRetrofit!AE634="","",OnRoadRetrofit!AE634)</f>
        <v/>
      </c>
      <c r="E634" s="25" t="str">
        <f ca="1">IF(D634="","",OnRoadRetrofit!AF634)</f>
        <v/>
      </c>
      <c r="F634" s="147" t="str">
        <f t="shared" ca="1" si="31"/>
        <v/>
      </c>
      <c r="G634" s="148" t="str">
        <f ca="1">IF(D634="","",OnRoadRetrofit!AG634)</f>
        <v/>
      </c>
      <c r="H634" s="25" t="str">
        <f t="shared" ca="1" si="32"/>
        <v/>
      </c>
      <c r="I634" s="137" t="str">
        <f ca="1">IF(D634="","",OnRoadRetrofit!AH634)</f>
        <v/>
      </c>
      <c r="J634" s="137" t="str">
        <f ca="1">IF(D634="","",OnRoadRetrofit!AI634)</f>
        <v/>
      </c>
    </row>
    <row r="635" spans="1:10">
      <c r="A635" s="151" t="str">
        <f ca="1">IF(D635="","",OnRoadRetrofit!AC635)</f>
        <v/>
      </c>
      <c r="B635" s="25" t="str">
        <f ca="1">IF(D635="","",OnRoadRetrofit!AD635)</f>
        <v/>
      </c>
      <c r="C635" s="146" t="str">
        <f t="shared" ca="1" si="30"/>
        <v/>
      </c>
      <c r="D635" s="25" t="str">
        <f ca="1">IF(OnRoadRetrofit!AE635="","",OnRoadRetrofit!AE635)</f>
        <v/>
      </c>
      <c r="E635" s="25" t="str">
        <f ca="1">IF(D635="","",OnRoadRetrofit!AF635)</f>
        <v/>
      </c>
      <c r="F635" s="147" t="str">
        <f t="shared" ca="1" si="31"/>
        <v/>
      </c>
      <c r="G635" s="148" t="str">
        <f ca="1">IF(D635="","",OnRoadRetrofit!AG635)</f>
        <v/>
      </c>
      <c r="H635" s="25" t="str">
        <f t="shared" ca="1" si="32"/>
        <v/>
      </c>
      <c r="I635" s="137" t="str">
        <f ca="1">IF(D635="","",OnRoadRetrofit!AH635)</f>
        <v/>
      </c>
      <c r="J635" s="137" t="str">
        <f ca="1">IF(D635="","",OnRoadRetrofit!AI635)</f>
        <v/>
      </c>
    </row>
    <row r="636" spans="1:10">
      <c r="A636" s="151" t="str">
        <f ca="1">IF(D636="","",OnRoadRetrofit!AC636)</f>
        <v/>
      </c>
      <c r="B636" s="25" t="str">
        <f ca="1">IF(D636="","",OnRoadRetrofit!AD636)</f>
        <v/>
      </c>
      <c r="C636" s="146" t="str">
        <f t="shared" ca="1" si="30"/>
        <v/>
      </c>
      <c r="D636" s="25" t="str">
        <f ca="1">IF(OnRoadRetrofit!AE636="","",OnRoadRetrofit!AE636)</f>
        <v/>
      </c>
      <c r="E636" s="25" t="str">
        <f ca="1">IF(D636="","",OnRoadRetrofit!AF636)</f>
        <v/>
      </c>
      <c r="F636" s="147" t="str">
        <f t="shared" ca="1" si="31"/>
        <v/>
      </c>
      <c r="G636" s="148" t="str">
        <f ca="1">IF(D636="","",OnRoadRetrofit!AG636)</f>
        <v/>
      </c>
      <c r="H636" s="25" t="str">
        <f t="shared" ca="1" si="32"/>
        <v/>
      </c>
      <c r="I636" s="137" t="str">
        <f ca="1">IF(D636="","",OnRoadRetrofit!AH636)</f>
        <v/>
      </c>
      <c r="J636" s="137" t="str">
        <f ca="1">IF(D636="","",OnRoadRetrofit!AI636)</f>
        <v/>
      </c>
    </row>
    <row r="637" spans="1:10">
      <c r="A637" s="151" t="str">
        <f ca="1">IF(D637="","",OnRoadRetrofit!AC637)</f>
        <v/>
      </c>
      <c r="B637" s="25" t="str">
        <f ca="1">IF(D637="","",OnRoadRetrofit!AD637)</f>
        <v/>
      </c>
      <c r="C637" s="146" t="str">
        <f t="shared" ca="1" si="30"/>
        <v/>
      </c>
      <c r="D637" s="25" t="str">
        <f ca="1">IF(OnRoadRetrofit!AE637="","",OnRoadRetrofit!AE637)</f>
        <v/>
      </c>
      <c r="E637" s="25" t="str">
        <f ca="1">IF(D637="","",OnRoadRetrofit!AF637)</f>
        <v/>
      </c>
      <c r="F637" s="147" t="str">
        <f t="shared" ca="1" si="31"/>
        <v/>
      </c>
      <c r="G637" s="148" t="str">
        <f ca="1">IF(D637="","",OnRoadRetrofit!AG637)</f>
        <v/>
      </c>
      <c r="H637" s="25" t="str">
        <f t="shared" ca="1" si="32"/>
        <v/>
      </c>
      <c r="I637" s="137" t="str">
        <f ca="1">IF(D637="","",OnRoadRetrofit!AH637)</f>
        <v/>
      </c>
      <c r="J637" s="137" t="str">
        <f ca="1">IF(D637="","",OnRoadRetrofit!AI637)</f>
        <v/>
      </c>
    </row>
    <row r="638" spans="1:10">
      <c r="A638" s="151" t="str">
        <f ca="1">IF(D638="","",OnRoadRetrofit!AC638)</f>
        <v/>
      </c>
      <c r="B638" s="25" t="str">
        <f ca="1">IF(D638="","",OnRoadRetrofit!AD638)</f>
        <v/>
      </c>
      <c r="C638" s="146" t="str">
        <f t="shared" ca="1" si="30"/>
        <v/>
      </c>
      <c r="D638" s="25" t="str">
        <f ca="1">IF(OnRoadRetrofit!AE638="","",OnRoadRetrofit!AE638)</f>
        <v/>
      </c>
      <c r="E638" s="25" t="str">
        <f ca="1">IF(D638="","",OnRoadRetrofit!AF638)</f>
        <v/>
      </c>
      <c r="F638" s="147" t="str">
        <f t="shared" ca="1" si="31"/>
        <v/>
      </c>
      <c r="G638" s="148" t="str">
        <f ca="1">IF(D638="","",OnRoadRetrofit!AG638)</f>
        <v/>
      </c>
      <c r="H638" s="25" t="str">
        <f t="shared" ca="1" si="32"/>
        <v/>
      </c>
      <c r="I638" s="137" t="str">
        <f ca="1">IF(D638="","",OnRoadRetrofit!AH638)</f>
        <v/>
      </c>
      <c r="J638" s="137" t="str">
        <f ca="1">IF(D638="","",OnRoadRetrofit!AI638)</f>
        <v/>
      </c>
    </row>
    <row r="639" spans="1:10">
      <c r="A639" s="151" t="str">
        <f ca="1">IF(D639="","",OnRoadRetrofit!AC639)</f>
        <v/>
      </c>
      <c r="B639" s="25" t="str">
        <f ca="1">IF(D639="","",OnRoadRetrofit!AD639)</f>
        <v/>
      </c>
      <c r="C639" s="146" t="str">
        <f t="shared" ca="1" si="30"/>
        <v/>
      </c>
      <c r="D639" s="25" t="str">
        <f ca="1">IF(OnRoadRetrofit!AE639="","",OnRoadRetrofit!AE639)</f>
        <v/>
      </c>
      <c r="E639" s="25" t="str">
        <f ca="1">IF(D639="","",OnRoadRetrofit!AF639)</f>
        <v/>
      </c>
      <c r="F639" s="147" t="str">
        <f t="shared" ca="1" si="31"/>
        <v/>
      </c>
      <c r="G639" s="148" t="str">
        <f ca="1">IF(D639="","",OnRoadRetrofit!AG639)</f>
        <v/>
      </c>
      <c r="H639" s="25" t="str">
        <f t="shared" ca="1" si="32"/>
        <v/>
      </c>
      <c r="I639" s="137" t="str">
        <f ca="1">IF(D639="","",OnRoadRetrofit!AH639)</f>
        <v/>
      </c>
      <c r="J639" s="137" t="str">
        <f ca="1">IF(D639="","",OnRoadRetrofit!AI639)</f>
        <v/>
      </c>
    </row>
    <row r="640" spans="1:10">
      <c r="A640" s="151" t="str">
        <f ca="1">IF(D640="","",OnRoadRetrofit!AC640)</f>
        <v/>
      </c>
      <c r="B640" s="25" t="str">
        <f ca="1">IF(D640="","",OnRoadRetrofit!AD640)</f>
        <v/>
      </c>
      <c r="C640" s="146" t="str">
        <f t="shared" ca="1" si="30"/>
        <v/>
      </c>
      <c r="D640" s="25" t="str">
        <f ca="1">IF(OnRoadRetrofit!AE640="","",OnRoadRetrofit!AE640)</f>
        <v/>
      </c>
      <c r="E640" s="25" t="str">
        <f ca="1">IF(D640="","",OnRoadRetrofit!AF640)</f>
        <v/>
      </c>
      <c r="F640" s="147" t="str">
        <f t="shared" ca="1" si="31"/>
        <v/>
      </c>
      <c r="G640" s="148" t="str">
        <f ca="1">IF(D640="","",OnRoadRetrofit!AG640)</f>
        <v/>
      </c>
      <c r="H640" s="25" t="str">
        <f t="shared" ca="1" si="32"/>
        <v/>
      </c>
      <c r="I640" s="137" t="str">
        <f ca="1">IF(D640="","",OnRoadRetrofit!AH640)</f>
        <v/>
      </c>
      <c r="J640" s="137" t="str">
        <f ca="1">IF(D640="","",OnRoadRetrofit!AI640)</f>
        <v/>
      </c>
    </row>
    <row r="641" spans="1:10">
      <c r="A641" s="151" t="str">
        <f ca="1">IF(D641="","",OnRoadRetrofit!AC641)</f>
        <v/>
      </c>
      <c r="B641" s="25" t="str">
        <f ca="1">IF(D641="","",OnRoadRetrofit!AD641)</f>
        <v/>
      </c>
      <c r="C641" s="146" t="str">
        <f t="shared" ca="1" si="30"/>
        <v/>
      </c>
      <c r="D641" s="25" t="str">
        <f ca="1">IF(OnRoadRetrofit!AE641="","",OnRoadRetrofit!AE641)</f>
        <v/>
      </c>
      <c r="E641" s="25" t="str">
        <f ca="1">IF(D641="","",OnRoadRetrofit!AF641)</f>
        <v/>
      </c>
      <c r="F641" s="147" t="str">
        <f t="shared" ca="1" si="31"/>
        <v/>
      </c>
      <c r="G641" s="148" t="str">
        <f ca="1">IF(D641="","",OnRoadRetrofit!AG641)</f>
        <v/>
      </c>
      <c r="H641" s="25" t="str">
        <f t="shared" ca="1" si="32"/>
        <v/>
      </c>
      <c r="I641" s="137" t="str">
        <f ca="1">IF(D641="","",OnRoadRetrofit!AH641)</f>
        <v/>
      </c>
      <c r="J641" s="137" t="str">
        <f ca="1">IF(D641="","",OnRoadRetrofit!AI641)</f>
        <v/>
      </c>
    </row>
    <row r="642" spans="1:10">
      <c r="A642" s="151" t="str">
        <f ca="1">IF(D642="","",OnRoadRetrofit!AC642)</f>
        <v/>
      </c>
      <c r="B642" s="25" t="str">
        <f ca="1">IF(D642="","",OnRoadRetrofit!AD642)</f>
        <v/>
      </c>
      <c r="C642" s="146" t="str">
        <f t="shared" ca="1" si="30"/>
        <v/>
      </c>
      <c r="D642" s="25" t="str">
        <f ca="1">IF(OnRoadRetrofit!AE642="","",OnRoadRetrofit!AE642)</f>
        <v/>
      </c>
      <c r="E642" s="25" t="str">
        <f ca="1">IF(D642="","",OnRoadRetrofit!AF642)</f>
        <v/>
      </c>
      <c r="F642" s="147" t="str">
        <f t="shared" ca="1" si="31"/>
        <v/>
      </c>
      <c r="G642" s="148" t="str">
        <f ca="1">IF(D642="","",OnRoadRetrofit!AG642)</f>
        <v/>
      </c>
      <c r="H642" s="25" t="str">
        <f t="shared" ca="1" si="32"/>
        <v/>
      </c>
      <c r="I642" s="137" t="str">
        <f ca="1">IF(D642="","",OnRoadRetrofit!AH642)</f>
        <v/>
      </c>
      <c r="J642" s="137" t="str">
        <f ca="1">IF(D642="","",OnRoadRetrofit!AI642)</f>
        <v/>
      </c>
    </row>
    <row r="643" spans="1:10">
      <c r="A643" s="151" t="str">
        <f ca="1">IF(D643="","",OnRoadRetrofit!AC643)</f>
        <v/>
      </c>
      <c r="B643" s="25" t="str">
        <f ca="1">IF(D643="","",OnRoadRetrofit!AD643)</f>
        <v/>
      </c>
      <c r="C643" s="146" t="str">
        <f t="shared" ca="1" si="30"/>
        <v/>
      </c>
      <c r="D643" s="25" t="str">
        <f ca="1">IF(OnRoadRetrofit!AE643="","",OnRoadRetrofit!AE643)</f>
        <v/>
      </c>
      <c r="E643" s="25" t="str">
        <f ca="1">IF(D643="","",OnRoadRetrofit!AF643)</f>
        <v/>
      </c>
      <c r="F643" s="147" t="str">
        <f t="shared" ca="1" si="31"/>
        <v/>
      </c>
      <c r="G643" s="148" t="str">
        <f ca="1">IF(D643="","",OnRoadRetrofit!AG643)</f>
        <v/>
      </c>
      <c r="H643" s="25" t="str">
        <f t="shared" ca="1" si="32"/>
        <v/>
      </c>
      <c r="I643" s="137" t="str">
        <f ca="1">IF(D643="","",OnRoadRetrofit!AH643)</f>
        <v/>
      </c>
      <c r="J643" s="137" t="str">
        <f ca="1">IF(D643="","",OnRoadRetrofit!AI643)</f>
        <v/>
      </c>
    </row>
    <row r="644" spans="1:10">
      <c r="A644" s="151" t="str">
        <f ca="1">IF(D644="","",OnRoadRetrofit!AC644)</f>
        <v/>
      </c>
      <c r="B644" s="25" t="str">
        <f ca="1">IF(D644="","",OnRoadRetrofit!AD644)</f>
        <v/>
      </c>
      <c r="C644" s="146" t="str">
        <f t="shared" ca="1" si="30"/>
        <v/>
      </c>
      <c r="D644" s="25" t="str">
        <f ca="1">IF(OnRoadRetrofit!AE644="","",OnRoadRetrofit!AE644)</f>
        <v/>
      </c>
      <c r="E644" s="25" t="str">
        <f ca="1">IF(D644="","",OnRoadRetrofit!AF644)</f>
        <v/>
      </c>
      <c r="F644" s="147" t="str">
        <f t="shared" ca="1" si="31"/>
        <v/>
      </c>
      <c r="G644" s="148" t="str">
        <f ca="1">IF(D644="","",OnRoadRetrofit!AG644)</f>
        <v/>
      </c>
      <c r="H644" s="25" t="str">
        <f t="shared" ca="1" si="32"/>
        <v/>
      </c>
      <c r="I644" s="137" t="str">
        <f ca="1">IF(D644="","",OnRoadRetrofit!AH644)</f>
        <v/>
      </c>
      <c r="J644" s="137" t="str">
        <f ca="1">IF(D644="","",OnRoadRetrofit!AI644)</f>
        <v/>
      </c>
    </row>
    <row r="645" spans="1:10">
      <c r="A645" s="151" t="str">
        <f ca="1">IF(D645="","",OnRoadRetrofit!AC645)</f>
        <v/>
      </c>
      <c r="B645" s="25" t="str">
        <f ca="1">IF(D645="","",OnRoadRetrofit!AD645)</f>
        <v/>
      </c>
      <c r="C645" s="146" t="str">
        <f t="shared" ca="1" si="30"/>
        <v/>
      </c>
      <c r="D645" s="25" t="str">
        <f ca="1">IF(OnRoadRetrofit!AE645="","",OnRoadRetrofit!AE645)</f>
        <v/>
      </c>
      <c r="E645" s="25" t="str">
        <f ca="1">IF(D645="","",OnRoadRetrofit!AF645)</f>
        <v/>
      </c>
      <c r="F645" s="147" t="str">
        <f t="shared" ca="1" si="31"/>
        <v/>
      </c>
      <c r="G645" s="148" t="str">
        <f ca="1">IF(D645="","",OnRoadRetrofit!AG645)</f>
        <v/>
      </c>
      <c r="H645" s="25" t="str">
        <f t="shared" ca="1" si="32"/>
        <v/>
      </c>
      <c r="I645" s="137" t="str">
        <f ca="1">IF(D645="","",OnRoadRetrofit!AH645)</f>
        <v/>
      </c>
      <c r="J645" s="137" t="str">
        <f ca="1">IF(D645="","",OnRoadRetrofit!AI645)</f>
        <v/>
      </c>
    </row>
    <row r="646" spans="1:10">
      <c r="A646" s="151" t="str">
        <f ca="1">IF(D646="","",OnRoadRetrofit!AC646)</f>
        <v/>
      </c>
      <c r="B646" s="25" t="str">
        <f ca="1">IF(D646="","",OnRoadRetrofit!AD646)</f>
        <v/>
      </c>
      <c r="C646" s="146" t="str">
        <f t="shared" ca="1" si="30"/>
        <v/>
      </c>
      <c r="D646" s="25" t="str">
        <f ca="1">IF(OnRoadRetrofit!AE646="","",OnRoadRetrofit!AE646)</f>
        <v/>
      </c>
      <c r="E646" s="25" t="str">
        <f ca="1">IF(D646="","",OnRoadRetrofit!AF646)</f>
        <v/>
      </c>
      <c r="F646" s="147" t="str">
        <f t="shared" ca="1" si="31"/>
        <v/>
      </c>
      <c r="G646" s="148" t="str">
        <f ca="1">IF(D646="","",OnRoadRetrofit!AG646)</f>
        <v/>
      </c>
      <c r="H646" s="25" t="str">
        <f t="shared" ca="1" si="32"/>
        <v/>
      </c>
      <c r="I646" s="137" t="str">
        <f ca="1">IF(D646="","",OnRoadRetrofit!AH646)</f>
        <v/>
      </c>
      <c r="J646" s="137" t="str">
        <f ca="1">IF(D646="","",OnRoadRetrofit!AI646)</f>
        <v/>
      </c>
    </row>
    <row r="647" spans="1:10">
      <c r="A647" s="151" t="str">
        <f ca="1">IF(D647="","",OnRoadRetrofit!AC647)</f>
        <v/>
      </c>
      <c r="B647" s="25" t="str">
        <f ca="1">IF(D647="","",OnRoadRetrofit!AD647)</f>
        <v/>
      </c>
      <c r="C647" s="146" t="str">
        <f t="shared" ca="1" si="30"/>
        <v/>
      </c>
      <c r="D647" s="25" t="str">
        <f ca="1">IF(OnRoadRetrofit!AE647="","",OnRoadRetrofit!AE647)</f>
        <v/>
      </c>
      <c r="E647" s="25" t="str">
        <f ca="1">IF(D647="","",OnRoadRetrofit!AF647)</f>
        <v/>
      </c>
      <c r="F647" s="147" t="str">
        <f t="shared" ca="1" si="31"/>
        <v/>
      </c>
      <c r="G647" s="148" t="str">
        <f ca="1">IF(D647="","",OnRoadRetrofit!AG647)</f>
        <v/>
      </c>
      <c r="H647" s="25" t="str">
        <f t="shared" ca="1" si="32"/>
        <v/>
      </c>
      <c r="I647" s="137" t="str">
        <f ca="1">IF(D647="","",OnRoadRetrofit!AH647)</f>
        <v/>
      </c>
      <c r="J647" s="137" t="str">
        <f ca="1">IF(D647="","",OnRoadRetrofit!AI647)</f>
        <v/>
      </c>
    </row>
    <row r="648" spans="1:10">
      <c r="A648" s="151" t="str">
        <f ca="1">IF(D648="","",OnRoadRetrofit!AC648)</f>
        <v/>
      </c>
      <c r="B648" s="25" t="str">
        <f ca="1">IF(D648="","",OnRoadRetrofit!AD648)</f>
        <v/>
      </c>
      <c r="C648" s="146" t="str">
        <f t="shared" ca="1" si="30"/>
        <v/>
      </c>
      <c r="D648" s="25" t="str">
        <f ca="1">IF(OnRoadRetrofit!AE648="","",OnRoadRetrofit!AE648)</f>
        <v/>
      </c>
      <c r="E648" s="25" t="str">
        <f ca="1">IF(D648="","",OnRoadRetrofit!AF648)</f>
        <v/>
      </c>
      <c r="F648" s="147" t="str">
        <f t="shared" ca="1" si="31"/>
        <v/>
      </c>
      <c r="G648" s="148" t="str">
        <f ca="1">IF(D648="","",OnRoadRetrofit!AG648)</f>
        <v/>
      </c>
      <c r="H648" s="25" t="str">
        <f t="shared" ca="1" si="32"/>
        <v/>
      </c>
      <c r="I648" s="137" t="str">
        <f ca="1">IF(D648="","",OnRoadRetrofit!AH648)</f>
        <v/>
      </c>
      <c r="J648" s="137" t="str">
        <f ca="1">IF(D648="","",OnRoadRetrofit!AI648)</f>
        <v/>
      </c>
    </row>
    <row r="649" spans="1:10">
      <c r="A649" s="151" t="str">
        <f ca="1">IF(D649="","",OnRoadRetrofit!AC649)</f>
        <v/>
      </c>
      <c r="B649" s="25" t="str">
        <f ca="1">IF(D649="","",OnRoadRetrofit!AD649)</f>
        <v/>
      </c>
      <c r="C649" s="146" t="str">
        <f t="shared" ca="1" si="30"/>
        <v/>
      </c>
      <c r="D649" s="25" t="str">
        <f ca="1">IF(OnRoadRetrofit!AE649="","",OnRoadRetrofit!AE649)</f>
        <v/>
      </c>
      <c r="E649" s="25" t="str">
        <f ca="1">IF(D649="","",OnRoadRetrofit!AF649)</f>
        <v/>
      </c>
      <c r="F649" s="147" t="str">
        <f t="shared" ca="1" si="31"/>
        <v/>
      </c>
      <c r="G649" s="148" t="str">
        <f ca="1">IF(D649="","",OnRoadRetrofit!AG649)</f>
        <v/>
      </c>
      <c r="H649" s="25" t="str">
        <f t="shared" ca="1" si="32"/>
        <v/>
      </c>
      <c r="I649" s="137" t="str">
        <f ca="1">IF(D649="","",OnRoadRetrofit!AH649)</f>
        <v/>
      </c>
      <c r="J649" s="137" t="str">
        <f ca="1">IF(D649="","",OnRoadRetrofit!AI649)</f>
        <v/>
      </c>
    </row>
    <row r="650" spans="1:10">
      <c r="A650" s="151" t="str">
        <f ca="1">IF(D650="","",OnRoadRetrofit!AC650)</f>
        <v/>
      </c>
      <c r="B650" s="25" t="str">
        <f ca="1">IF(D650="","",OnRoadRetrofit!AD650)</f>
        <v/>
      </c>
      <c r="C650" s="146" t="str">
        <f t="shared" ca="1" si="30"/>
        <v/>
      </c>
      <c r="D650" s="25" t="str">
        <f ca="1">IF(OnRoadRetrofit!AE650="","",OnRoadRetrofit!AE650)</f>
        <v/>
      </c>
      <c r="E650" s="25" t="str">
        <f ca="1">IF(D650="","",OnRoadRetrofit!AF650)</f>
        <v/>
      </c>
      <c r="F650" s="147" t="str">
        <f t="shared" ca="1" si="31"/>
        <v/>
      </c>
      <c r="G650" s="148" t="str">
        <f ca="1">IF(D650="","",OnRoadRetrofit!AG650)</f>
        <v/>
      </c>
      <c r="H650" s="25" t="str">
        <f t="shared" ca="1" si="32"/>
        <v/>
      </c>
      <c r="I650" s="137" t="str">
        <f ca="1">IF(D650="","",OnRoadRetrofit!AH650)</f>
        <v/>
      </c>
      <c r="J650" s="137" t="str">
        <f ca="1">IF(D650="","",OnRoadRetrofit!AI650)</f>
        <v/>
      </c>
    </row>
    <row r="651" spans="1:10">
      <c r="A651" s="151" t="str">
        <f ca="1">IF(D651="","",OnRoadRetrofit!AC651)</f>
        <v/>
      </c>
      <c r="B651" s="25" t="str">
        <f ca="1">IF(D651="","",OnRoadRetrofit!AD651)</f>
        <v/>
      </c>
      <c r="C651" s="146" t="str">
        <f t="shared" ca="1" si="30"/>
        <v/>
      </c>
      <c r="D651" s="25" t="str">
        <f ca="1">IF(OnRoadRetrofit!AE651="","",OnRoadRetrofit!AE651)</f>
        <v/>
      </c>
      <c r="E651" s="25" t="str">
        <f ca="1">IF(D651="","",OnRoadRetrofit!AF651)</f>
        <v/>
      </c>
      <c r="F651" s="147" t="str">
        <f t="shared" ca="1" si="31"/>
        <v/>
      </c>
      <c r="G651" s="148" t="str">
        <f ca="1">IF(D651="","",OnRoadRetrofit!AG651)</f>
        <v/>
      </c>
      <c r="H651" s="25" t="str">
        <f t="shared" ca="1" si="32"/>
        <v/>
      </c>
      <c r="I651" s="137" t="str">
        <f ca="1">IF(D651="","",OnRoadRetrofit!AH651)</f>
        <v/>
      </c>
      <c r="J651" s="137" t="str">
        <f ca="1">IF(D651="","",OnRoadRetrofit!AI651)</f>
        <v/>
      </c>
    </row>
    <row r="652" spans="1:10">
      <c r="A652" s="151" t="str">
        <f ca="1">IF(D652="","",OnRoadRetrofit!AC652)</f>
        <v/>
      </c>
      <c r="B652" s="25" t="str">
        <f ca="1">IF(D652="","",OnRoadRetrofit!AD652)</f>
        <v/>
      </c>
      <c r="C652" s="146" t="str">
        <f t="shared" ca="1" si="30"/>
        <v/>
      </c>
      <c r="D652" s="25" t="str">
        <f ca="1">IF(OnRoadRetrofit!AE652="","",OnRoadRetrofit!AE652)</f>
        <v/>
      </c>
      <c r="E652" s="25" t="str">
        <f ca="1">IF(D652="","",OnRoadRetrofit!AF652)</f>
        <v/>
      </c>
      <c r="F652" s="147" t="str">
        <f t="shared" ca="1" si="31"/>
        <v/>
      </c>
      <c r="G652" s="148" t="str">
        <f ca="1">IF(D652="","",OnRoadRetrofit!AG652)</f>
        <v/>
      </c>
      <c r="H652" s="25" t="str">
        <f t="shared" ca="1" si="32"/>
        <v/>
      </c>
      <c r="I652" s="137" t="str">
        <f ca="1">IF(D652="","",OnRoadRetrofit!AH652)</f>
        <v/>
      </c>
      <c r="J652" s="137" t="str">
        <f ca="1">IF(D652="","",OnRoadRetrofit!AI652)</f>
        <v/>
      </c>
    </row>
    <row r="653" spans="1:10">
      <c r="A653" s="151" t="str">
        <f ca="1">IF(D653="","",OnRoadRetrofit!AC653)</f>
        <v/>
      </c>
      <c r="B653" s="25" t="str">
        <f ca="1">IF(D653="","",OnRoadRetrofit!AD653)</f>
        <v/>
      </c>
      <c r="C653" s="146" t="str">
        <f t="shared" ca="1" si="30"/>
        <v/>
      </c>
      <c r="D653" s="25" t="str">
        <f ca="1">IF(OnRoadRetrofit!AE653="","",OnRoadRetrofit!AE653)</f>
        <v/>
      </c>
      <c r="E653" s="25" t="str">
        <f ca="1">IF(D653="","",OnRoadRetrofit!AF653)</f>
        <v/>
      </c>
      <c r="F653" s="147" t="str">
        <f t="shared" ca="1" si="31"/>
        <v/>
      </c>
      <c r="G653" s="148" t="str">
        <f ca="1">IF(D653="","",OnRoadRetrofit!AG653)</f>
        <v/>
      </c>
      <c r="H653" s="25" t="str">
        <f t="shared" ca="1" si="32"/>
        <v/>
      </c>
      <c r="I653" s="137" t="str">
        <f ca="1">IF(D653="","",OnRoadRetrofit!AH653)</f>
        <v/>
      </c>
      <c r="J653" s="137" t="str">
        <f ca="1">IF(D653="","",OnRoadRetrofit!AI653)</f>
        <v/>
      </c>
    </row>
    <row r="654" spans="1:10">
      <c r="A654" s="151" t="str">
        <f ca="1">IF(D654="","",OnRoadRetrofit!AC654)</f>
        <v/>
      </c>
      <c r="B654" s="25" t="str">
        <f ca="1">IF(D654="","",OnRoadRetrofit!AD654)</f>
        <v/>
      </c>
      <c r="C654" s="146" t="str">
        <f t="shared" ca="1" si="30"/>
        <v/>
      </c>
      <c r="D654" s="25" t="str">
        <f ca="1">IF(OnRoadRetrofit!AE654="","",OnRoadRetrofit!AE654)</f>
        <v/>
      </c>
      <c r="E654" s="25" t="str">
        <f ca="1">IF(D654="","",OnRoadRetrofit!AF654)</f>
        <v/>
      </c>
      <c r="F654" s="147" t="str">
        <f t="shared" ca="1" si="31"/>
        <v/>
      </c>
      <c r="G654" s="148" t="str">
        <f ca="1">IF(D654="","",OnRoadRetrofit!AG654)</f>
        <v/>
      </c>
      <c r="H654" s="25" t="str">
        <f t="shared" ca="1" si="32"/>
        <v/>
      </c>
      <c r="I654" s="137" t="str">
        <f ca="1">IF(D654="","",OnRoadRetrofit!AH654)</f>
        <v/>
      </c>
      <c r="J654" s="137" t="str">
        <f ca="1">IF(D654="","",OnRoadRetrofit!AI654)</f>
        <v/>
      </c>
    </row>
    <row r="655" spans="1:10">
      <c r="A655" s="151" t="str">
        <f ca="1">IF(D655="","",OnRoadRetrofit!AC655)</f>
        <v/>
      </c>
      <c r="B655" s="25" t="str">
        <f ca="1">IF(D655="","",OnRoadRetrofit!AD655)</f>
        <v/>
      </c>
      <c r="C655" s="146" t="str">
        <f t="shared" ca="1" si="30"/>
        <v/>
      </c>
      <c r="D655" s="25" t="str">
        <f ca="1">IF(OnRoadRetrofit!AE655="","",OnRoadRetrofit!AE655)</f>
        <v/>
      </c>
      <c r="E655" s="25" t="str">
        <f ca="1">IF(D655="","",OnRoadRetrofit!AF655)</f>
        <v/>
      </c>
      <c r="F655" s="147" t="str">
        <f t="shared" ca="1" si="31"/>
        <v/>
      </c>
      <c r="G655" s="148" t="str">
        <f ca="1">IF(D655="","",OnRoadRetrofit!AG655)</f>
        <v/>
      </c>
      <c r="H655" s="25" t="str">
        <f t="shared" ca="1" si="32"/>
        <v/>
      </c>
      <c r="I655" s="137" t="str">
        <f ca="1">IF(D655="","",OnRoadRetrofit!AH655)</f>
        <v/>
      </c>
      <c r="J655" s="137" t="str">
        <f ca="1">IF(D655="","",OnRoadRetrofit!AI655)</f>
        <v/>
      </c>
    </row>
    <row r="656" spans="1:10">
      <c r="A656" s="151" t="str">
        <f ca="1">IF(D656="","",OnRoadRetrofit!AC656)</f>
        <v/>
      </c>
      <c r="B656" s="25" t="str">
        <f ca="1">IF(D656="","",OnRoadRetrofit!AD656)</f>
        <v/>
      </c>
      <c r="C656" s="146" t="str">
        <f t="shared" ca="1" si="30"/>
        <v/>
      </c>
      <c r="D656" s="25" t="str">
        <f ca="1">IF(OnRoadRetrofit!AE656="","",OnRoadRetrofit!AE656)</f>
        <v/>
      </c>
      <c r="E656" s="25" t="str">
        <f ca="1">IF(D656="","",OnRoadRetrofit!AF656)</f>
        <v/>
      </c>
      <c r="F656" s="147" t="str">
        <f t="shared" ca="1" si="31"/>
        <v/>
      </c>
      <c r="G656" s="148" t="str">
        <f ca="1">IF(D656="","",OnRoadRetrofit!AG656)</f>
        <v/>
      </c>
      <c r="H656" s="25" t="str">
        <f t="shared" ca="1" si="32"/>
        <v/>
      </c>
      <c r="I656" s="137" t="str">
        <f ca="1">IF(D656="","",OnRoadRetrofit!AH656)</f>
        <v/>
      </c>
      <c r="J656" s="137" t="str">
        <f ca="1">IF(D656="","",OnRoadRetrofit!AI656)</f>
        <v/>
      </c>
    </row>
    <row r="657" spans="1:10">
      <c r="A657" s="151" t="str">
        <f ca="1">IF(D657="","",OnRoadRetrofit!AC657)</f>
        <v/>
      </c>
      <c r="B657" s="25" t="str">
        <f ca="1">IF(D657="","",OnRoadRetrofit!AD657)</f>
        <v/>
      </c>
      <c r="C657" s="146" t="str">
        <f t="shared" ca="1" si="30"/>
        <v/>
      </c>
      <c r="D657" s="25" t="str">
        <f ca="1">IF(OnRoadRetrofit!AE657="","",OnRoadRetrofit!AE657)</f>
        <v/>
      </c>
      <c r="E657" s="25" t="str">
        <f ca="1">IF(D657="","",OnRoadRetrofit!AF657)</f>
        <v/>
      </c>
      <c r="F657" s="147" t="str">
        <f t="shared" ca="1" si="31"/>
        <v/>
      </c>
      <c r="G657" s="148" t="str">
        <f ca="1">IF(D657="","",OnRoadRetrofit!AG657)</f>
        <v/>
      </c>
      <c r="H657" s="25" t="str">
        <f t="shared" ca="1" si="32"/>
        <v/>
      </c>
      <c r="I657" s="137" t="str">
        <f ca="1">IF(D657="","",OnRoadRetrofit!AH657)</f>
        <v/>
      </c>
      <c r="J657" s="137" t="str">
        <f ca="1">IF(D657="","",OnRoadRetrofit!AI657)</f>
        <v/>
      </c>
    </row>
    <row r="658" spans="1:10">
      <c r="A658" s="151" t="str">
        <f ca="1">IF(D658="","",OnRoadRetrofit!AC658)</f>
        <v/>
      </c>
      <c r="B658" s="25" t="str">
        <f ca="1">IF(D658="","",OnRoadRetrofit!AD658)</f>
        <v/>
      </c>
      <c r="C658" s="146" t="str">
        <f t="shared" ca="1" si="30"/>
        <v/>
      </c>
      <c r="D658" s="25" t="str">
        <f ca="1">IF(OnRoadRetrofit!AE658="","",OnRoadRetrofit!AE658)</f>
        <v/>
      </c>
      <c r="E658" s="25" t="str">
        <f ca="1">IF(D658="","",OnRoadRetrofit!AF658)</f>
        <v/>
      </c>
      <c r="F658" s="147" t="str">
        <f t="shared" ca="1" si="31"/>
        <v/>
      </c>
      <c r="G658" s="148" t="str">
        <f ca="1">IF(D658="","",OnRoadRetrofit!AG658)</f>
        <v/>
      </c>
      <c r="H658" s="25" t="str">
        <f t="shared" ca="1" si="32"/>
        <v/>
      </c>
      <c r="I658" s="137" t="str">
        <f ca="1">IF(D658="","",OnRoadRetrofit!AH658)</f>
        <v/>
      </c>
      <c r="J658" s="137" t="str">
        <f ca="1">IF(D658="","",OnRoadRetrofit!AI658)</f>
        <v/>
      </c>
    </row>
    <row r="659" spans="1:10">
      <c r="A659" s="151" t="str">
        <f ca="1">IF(D659="","",OnRoadRetrofit!AC659)</f>
        <v/>
      </c>
      <c r="B659" s="25" t="str">
        <f ca="1">IF(D659="","",OnRoadRetrofit!AD659)</f>
        <v/>
      </c>
      <c r="C659" s="146" t="str">
        <f t="shared" ca="1" si="30"/>
        <v/>
      </c>
      <c r="D659" s="25" t="str">
        <f ca="1">IF(OnRoadRetrofit!AE659="","",OnRoadRetrofit!AE659)</f>
        <v/>
      </c>
      <c r="E659" s="25" t="str">
        <f ca="1">IF(D659="","",OnRoadRetrofit!AF659)</f>
        <v/>
      </c>
      <c r="F659" s="147" t="str">
        <f t="shared" ca="1" si="31"/>
        <v/>
      </c>
      <c r="G659" s="148" t="str">
        <f ca="1">IF(D659="","",OnRoadRetrofit!AG659)</f>
        <v/>
      </c>
      <c r="H659" s="25" t="str">
        <f t="shared" ca="1" si="32"/>
        <v/>
      </c>
      <c r="I659" s="137" t="str">
        <f ca="1">IF(D659="","",OnRoadRetrofit!AH659)</f>
        <v/>
      </c>
      <c r="J659" s="137" t="str">
        <f ca="1">IF(D659="","",OnRoadRetrofit!AI659)</f>
        <v/>
      </c>
    </row>
    <row r="660" spans="1:10">
      <c r="A660" s="151" t="str">
        <f ca="1">IF(D660="","",OnRoadRetrofit!AC660)</f>
        <v/>
      </c>
      <c r="B660" s="25" t="str">
        <f ca="1">IF(D660="","",OnRoadRetrofit!AD660)</f>
        <v/>
      </c>
      <c r="C660" s="146" t="str">
        <f t="shared" ca="1" si="30"/>
        <v/>
      </c>
      <c r="D660" s="25" t="str">
        <f ca="1">IF(OnRoadRetrofit!AE660="","",OnRoadRetrofit!AE660)</f>
        <v/>
      </c>
      <c r="E660" s="25" t="str">
        <f ca="1">IF(D660="","",OnRoadRetrofit!AF660)</f>
        <v/>
      </c>
      <c r="F660" s="147" t="str">
        <f t="shared" ca="1" si="31"/>
        <v/>
      </c>
      <c r="G660" s="148" t="str">
        <f ca="1">IF(D660="","",OnRoadRetrofit!AG660)</f>
        <v/>
      </c>
      <c r="H660" s="25" t="str">
        <f t="shared" ca="1" si="32"/>
        <v/>
      </c>
      <c r="I660" s="137" t="str">
        <f ca="1">IF(D660="","",OnRoadRetrofit!AH660)</f>
        <v/>
      </c>
      <c r="J660" s="137" t="str">
        <f ca="1">IF(D660="","",OnRoadRetrofit!AI660)</f>
        <v/>
      </c>
    </row>
    <row r="661" spans="1:10">
      <c r="A661" s="151" t="str">
        <f ca="1">IF(D661="","",OnRoadRetrofit!AC661)</f>
        <v/>
      </c>
      <c r="B661" s="25" t="str">
        <f ca="1">IF(D661="","",OnRoadRetrofit!AD661)</f>
        <v/>
      </c>
      <c r="C661" s="146" t="str">
        <f t="shared" ca="1" si="30"/>
        <v/>
      </c>
      <c r="D661" s="25" t="str">
        <f ca="1">IF(OnRoadRetrofit!AE661="","",OnRoadRetrofit!AE661)</f>
        <v/>
      </c>
      <c r="E661" s="25" t="str">
        <f ca="1">IF(D661="","",OnRoadRetrofit!AF661)</f>
        <v/>
      </c>
      <c r="F661" s="147" t="str">
        <f t="shared" ca="1" si="31"/>
        <v/>
      </c>
      <c r="G661" s="148" t="str">
        <f ca="1">IF(D661="","",OnRoadRetrofit!AG661)</f>
        <v/>
      </c>
      <c r="H661" s="25" t="str">
        <f t="shared" ca="1" si="32"/>
        <v/>
      </c>
      <c r="I661" s="137" t="str">
        <f ca="1">IF(D661="","",OnRoadRetrofit!AH661)</f>
        <v/>
      </c>
      <c r="J661" s="137" t="str">
        <f ca="1">IF(D661="","",OnRoadRetrofit!AI661)</f>
        <v/>
      </c>
    </row>
    <row r="662" spans="1:10">
      <c r="A662" s="151" t="str">
        <f ca="1">IF(D662="","",OnRoadRetrofit!AC662)</f>
        <v/>
      </c>
      <c r="B662" s="25" t="str">
        <f ca="1">IF(D662="","",OnRoadRetrofit!AD662)</f>
        <v/>
      </c>
      <c r="C662" s="146" t="str">
        <f t="shared" ca="1" si="30"/>
        <v/>
      </c>
      <c r="D662" s="25" t="str">
        <f ca="1">IF(OnRoadRetrofit!AE662="","",OnRoadRetrofit!AE662)</f>
        <v/>
      </c>
      <c r="E662" s="25" t="str">
        <f ca="1">IF(D662="","",OnRoadRetrofit!AF662)</f>
        <v/>
      </c>
      <c r="F662" s="147" t="str">
        <f t="shared" ca="1" si="31"/>
        <v/>
      </c>
      <c r="G662" s="148" t="str">
        <f ca="1">IF(D662="","",OnRoadRetrofit!AG662)</f>
        <v/>
      </c>
      <c r="H662" s="25" t="str">
        <f t="shared" ca="1" si="32"/>
        <v/>
      </c>
      <c r="I662" s="137" t="str">
        <f ca="1">IF(D662="","",OnRoadRetrofit!AH662)</f>
        <v/>
      </c>
      <c r="J662" s="137" t="str">
        <f ca="1">IF(D662="","",OnRoadRetrofit!AI662)</f>
        <v/>
      </c>
    </row>
    <row r="663" spans="1:10">
      <c r="A663" s="151" t="str">
        <f ca="1">IF(D663="","",OnRoadRetrofit!AC663)</f>
        <v/>
      </c>
      <c r="B663" s="25" t="str">
        <f ca="1">IF(D663="","",OnRoadRetrofit!AD663)</f>
        <v/>
      </c>
      <c r="C663" s="146" t="str">
        <f t="shared" ca="1" si="30"/>
        <v/>
      </c>
      <c r="D663" s="25" t="str">
        <f ca="1">IF(OnRoadRetrofit!AE663="","",OnRoadRetrofit!AE663)</f>
        <v/>
      </c>
      <c r="E663" s="25" t="str">
        <f ca="1">IF(D663="","",OnRoadRetrofit!AF663)</f>
        <v/>
      </c>
      <c r="F663" s="147" t="str">
        <f t="shared" ca="1" si="31"/>
        <v/>
      </c>
      <c r="G663" s="148" t="str">
        <f ca="1">IF(D663="","",OnRoadRetrofit!AG663)</f>
        <v/>
      </c>
      <c r="H663" s="25" t="str">
        <f t="shared" ca="1" si="32"/>
        <v/>
      </c>
      <c r="I663" s="137" t="str">
        <f ca="1">IF(D663="","",OnRoadRetrofit!AH663)</f>
        <v/>
      </c>
      <c r="J663" s="137" t="str">
        <f ca="1">IF(D663="","",OnRoadRetrofit!AI663)</f>
        <v/>
      </c>
    </row>
    <row r="664" spans="1:10">
      <c r="A664" s="151" t="str">
        <f ca="1">IF(D664="","",OnRoadRetrofit!AC664)</f>
        <v/>
      </c>
      <c r="B664" s="25" t="str">
        <f ca="1">IF(D664="","",OnRoadRetrofit!AD664)</f>
        <v/>
      </c>
      <c r="C664" s="146" t="str">
        <f t="shared" ca="1" si="30"/>
        <v/>
      </c>
      <c r="D664" s="25" t="str">
        <f ca="1">IF(OnRoadRetrofit!AE664="","",OnRoadRetrofit!AE664)</f>
        <v/>
      </c>
      <c r="E664" s="25" t="str">
        <f ca="1">IF(D664="","",OnRoadRetrofit!AF664)</f>
        <v/>
      </c>
      <c r="F664" s="147" t="str">
        <f t="shared" ca="1" si="31"/>
        <v/>
      </c>
      <c r="G664" s="148" t="str">
        <f ca="1">IF(D664="","",OnRoadRetrofit!AG664)</f>
        <v/>
      </c>
      <c r="H664" s="25" t="str">
        <f t="shared" ca="1" si="32"/>
        <v/>
      </c>
      <c r="I664" s="137" t="str">
        <f ca="1">IF(D664="","",OnRoadRetrofit!AH664)</f>
        <v/>
      </c>
      <c r="J664" s="137" t="str">
        <f ca="1">IF(D664="","",OnRoadRetrofit!AI664)</f>
        <v/>
      </c>
    </row>
    <row r="665" spans="1:10">
      <c r="A665" s="151" t="str">
        <f ca="1">IF(D665="","",OnRoadRetrofit!AC665)</f>
        <v/>
      </c>
      <c r="B665" s="25" t="str">
        <f ca="1">IF(D665="","",OnRoadRetrofit!AD665)</f>
        <v/>
      </c>
      <c r="C665" s="146" t="str">
        <f t="shared" ca="1" si="30"/>
        <v/>
      </c>
      <c r="D665" s="25" t="str">
        <f ca="1">IF(OnRoadRetrofit!AE665="","",OnRoadRetrofit!AE665)</f>
        <v/>
      </c>
      <c r="E665" s="25" t="str">
        <f ca="1">IF(D665="","",OnRoadRetrofit!AF665)</f>
        <v/>
      </c>
      <c r="F665" s="147" t="str">
        <f t="shared" ca="1" si="31"/>
        <v/>
      </c>
      <c r="G665" s="148" t="str">
        <f ca="1">IF(D665="","",OnRoadRetrofit!AG665)</f>
        <v/>
      </c>
      <c r="H665" s="25" t="str">
        <f t="shared" ca="1" si="32"/>
        <v/>
      </c>
      <c r="I665" s="137" t="str">
        <f ca="1">IF(D665="","",OnRoadRetrofit!AH665)</f>
        <v/>
      </c>
      <c r="J665" s="137" t="str">
        <f ca="1">IF(D665="","",OnRoadRetrofit!AI665)</f>
        <v/>
      </c>
    </row>
    <row r="666" spans="1:10">
      <c r="A666" s="151" t="str">
        <f ca="1">IF(D666="","",OnRoadRetrofit!AC666)</f>
        <v/>
      </c>
      <c r="B666" s="25" t="str">
        <f ca="1">IF(D666="","",OnRoadRetrofit!AD666)</f>
        <v/>
      </c>
      <c r="C666" s="146" t="str">
        <f t="shared" ca="1" si="30"/>
        <v/>
      </c>
      <c r="D666" s="25" t="str">
        <f ca="1">IF(OnRoadRetrofit!AE666="","",OnRoadRetrofit!AE666)</f>
        <v/>
      </c>
      <c r="E666" s="25" t="str">
        <f ca="1">IF(D666="","",OnRoadRetrofit!AF666)</f>
        <v/>
      </c>
      <c r="F666" s="147" t="str">
        <f t="shared" ca="1" si="31"/>
        <v/>
      </c>
      <c r="G666" s="148" t="str">
        <f ca="1">IF(D666="","",OnRoadRetrofit!AG666)</f>
        <v/>
      </c>
      <c r="H666" s="25" t="str">
        <f t="shared" ca="1" si="32"/>
        <v/>
      </c>
      <c r="I666" s="137" t="str">
        <f ca="1">IF(D666="","",OnRoadRetrofit!AH666)</f>
        <v/>
      </c>
      <c r="J666" s="137" t="str">
        <f ca="1">IF(D666="","",OnRoadRetrofit!AI666)</f>
        <v/>
      </c>
    </row>
    <row r="667" spans="1:10">
      <c r="A667" s="151" t="str">
        <f ca="1">IF(D667="","",OnRoadRetrofit!AC667)</f>
        <v/>
      </c>
      <c r="B667" s="25" t="str">
        <f ca="1">IF(D667="","",OnRoadRetrofit!AD667)</f>
        <v/>
      </c>
      <c r="C667" s="146" t="str">
        <f t="shared" ca="1" si="30"/>
        <v/>
      </c>
      <c r="D667" s="25" t="str">
        <f ca="1">IF(OnRoadRetrofit!AE667="","",OnRoadRetrofit!AE667)</f>
        <v/>
      </c>
      <c r="E667" s="25" t="str">
        <f ca="1">IF(D667="","",OnRoadRetrofit!AF667)</f>
        <v/>
      </c>
      <c r="F667" s="147" t="str">
        <f t="shared" ca="1" si="31"/>
        <v/>
      </c>
      <c r="G667" s="148" t="str">
        <f ca="1">IF(D667="","",OnRoadRetrofit!AG667)</f>
        <v/>
      </c>
      <c r="H667" s="25" t="str">
        <f t="shared" ca="1" si="32"/>
        <v/>
      </c>
      <c r="I667" s="137" t="str">
        <f ca="1">IF(D667="","",OnRoadRetrofit!AH667)</f>
        <v/>
      </c>
      <c r="J667" s="137" t="str">
        <f ca="1">IF(D667="","",OnRoadRetrofit!AI667)</f>
        <v/>
      </c>
    </row>
    <row r="668" spans="1:10">
      <c r="A668" s="151" t="str">
        <f ca="1">IF(D668="","",OnRoadRetrofit!AC668)</f>
        <v/>
      </c>
      <c r="B668" s="25" t="str">
        <f ca="1">IF(D668="","",OnRoadRetrofit!AD668)</f>
        <v/>
      </c>
      <c r="C668" s="146" t="str">
        <f t="shared" ca="1" si="30"/>
        <v/>
      </c>
      <c r="D668" s="25" t="str">
        <f ca="1">IF(OnRoadRetrofit!AE668="","",OnRoadRetrofit!AE668)</f>
        <v/>
      </c>
      <c r="E668" s="25" t="str">
        <f ca="1">IF(D668="","",OnRoadRetrofit!AF668)</f>
        <v/>
      </c>
      <c r="F668" s="147" t="str">
        <f t="shared" ca="1" si="31"/>
        <v/>
      </c>
      <c r="G668" s="148" t="str">
        <f ca="1">IF(D668="","",OnRoadRetrofit!AG668)</f>
        <v/>
      </c>
      <c r="H668" s="25" t="str">
        <f t="shared" ca="1" si="32"/>
        <v/>
      </c>
      <c r="I668" s="137" t="str">
        <f ca="1">IF(D668="","",OnRoadRetrofit!AH668)</f>
        <v/>
      </c>
      <c r="J668" s="137" t="str">
        <f ca="1">IF(D668="","",OnRoadRetrofit!AI668)</f>
        <v/>
      </c>
    </row>
    <row r="669" spans="1:10">
      <c r="A669" s="151" t="str">
        <f ca="1">IF(D669="","",OnRoadRetrofit!AC669)</f>
        <v/>
      </c>
      <c r="B669" s="25" t="str">
        <f ca="1">IF(D669="","",OnRoadRetrofit!AD669)</f>
        <v/>
      </c>
      <c r="C669" s="146" t="str">
        <f t="shared" ca="1" si="30"/>
        <v/>
      </c>
      <c r="D669" s="25" t="str">
        <f ca="1">IF(OnRoadRetrofit!AE669="","",OnRoadRetrofit!AE669)</f>
        <v/>
      </c>
      <c r="E669" s="25" t="str">
        <f ca="1">IF(D669="","",OnRoadRetrofit!AF669)</f>
        <v/>
      </c>
      <c r="F669" s="147" t="str">
        <f t="shared" ca="1" si="31"/>
        <v/>
      </c>
      <c r="G669" s="148" t="str">
        <f ca="1">IF(D669="","",OnRoadRetrofit!AG669)</f>
        <v/>
      </c>
      <c r="H669" s="25" t="str">
        <f t="shared" ca="1" si="32"/>
        <v/>
      </c>
      <c r="I669" s="137" t="str">
        <f ca="1">IF(D669="","",OnRoadRetrofit!AH669)</f>
        <v/>
      </c>
      <c r="J669" s="137" t="str">
        <f ca="1">IF(D669="","",OnRoadRetrofit!AI669)</f>
        <v/>
      </c>
    </row>
    <row r="670" spans="1:10">
      <c r="A670" s="151" t="str">
        <f ca="1">IF(D670="","",OnRoadRetrofit!AC670)</f>
        <v/>
      </c>
      <c r="B670" s="25" t="str">
        <f ca="1">IF(D670="","",OnRoadRetrofit!AD670)</f>
        <v/>
      </c>
      <c r="C670" s="146" t="str">
        <f t="shared" ca="1" si="30"/>
        <v/>
      </c>
      <c r="D670" s="25" t="str">
        <f ca="1">IF(OnRoadRetrofit!AE670="","",OnRoadRetrofit!AE670)</f>
        <v/>
      </c>
      <c r="E670" s="25" t="str">
        <f ca="1">IF(D670="","",OnRoadRetrofit!AF670)</f>
        <v/>
      </c>
      <c r="F670" s="147" t="str">
        <f t="shared" ca="1" si="31"/>
        <v/>
      </c>
      <c r="G670" s="148" t="str">
        <f ca="1">IF(D670="","",OnRoadRetrofit!AG670)</f>
        <v/>
      </c>
      <c r="H670" s="25" t="str">
        <f t="shared" ca="1" si="32"/>
        <v/>
      </c>
      <c r="I670" s="137" t="str">
        <f ca="1">IF(D670="","",OnRoadRetrofit!AH670)</f>
        <v/>
      </c>
      <c r="J670" s="137" t="str">
        <f ca="1">IF(D670="","",OnRoadRetrofit!AI670)</f>
        <v/>
      </c>
    </row>
    <row r="671" spans="1:10">
      <c r="A671" s="151" t="str">
        <f ca="1">IF(D671="","",OnRoadRetrofit!AC671)</f>
        <v/>
      </c>
      <c r="B671" s="25" t="str">
        <f ca="1">IF(D671="","",OnRoadRetrofit!AD671)</f>
        <v/>
      </c>
      <c r="C671" s="146" t="str">
        <f t="shared" ca="1" si="30"/>
        <v/>
      </c>
      <c r="D671" s="25" t="str">
        <f ca="1">IF(OnRoadRetrofit!AE671="","",OnRoadRetrofit!AE671)</f>
        <v/>
      </c>
      <c r="E671" s="25" t="str">
        <f ca="1">IF(D671="","",OnRoadRetrofit!AF671)</f>
        <v/>
      </c>
      <c r="F671" s="147" t="str">
        <f t="shared" ca="1" si="31"/>
        <v/>
      </c>
      <c r="G671" s="148" t="str">
        <f ca="1">IF(D671="","",OnRoadRetrofit!AG671)</f>
        <v/>
      </c>
      <c r="H671" s="25" t="str">
        <f t="shared" ca="1" si="32"/>
        <v/>
      </c>
      <c r="I671" s="137" t="str">
        <f ca="1">IF(D671="","",OnRoadRetrofit!AH671)</f>
        <v/>
      </c>
      <c r="J671" s="137" t="str">
        <f ca="1">IF(D671="","",OnRoadRetrofit!AI671)</f>
        <v/>
      </c>
    </row>
    <row r="672" spans="1:10">
      <c r="A672" s="151" t="str">
        <f ca="1">IF(D672="","",OnRoadRetrofit!AC672)</f>
        <v/>
      </c>
      <c r="B672" s="25" t="str">
        <f ca="1">IF(D672="","",OnRoadRetrofit!AD672)</f>
        <v/>
      </c>
      <c r="C672" s="146" t="str">
        <f t="shared" ca="1" si="30"/>
        <v/>
      </c>
      <c r="D672" s="25" t="str">
        <f ca="1">IF(OnRoadRetrofit!AE672="","",OnRoadRetrofit!AE672)</f>
        <v/>
      </c>
      <c r="E672" s="25" t="str">
        <f ca="1">IF(D672="","",OnRoadRetrofit!AF672)</f>
        <v/>
      </c>
      <c r="F672" s="147" t="str">
        <f t="shared" ca="1" si="31"/>
        <v/>
      </c>
      <c r="G672" s="148" t="str">
        <f ca="1">IF(D672="","",OnRoadRetrofit!AG672)</f>
        <v/>
      </c>
      <c r="H672" s="25" t="str">
        <f t="shared" ca="1" si="32"/>
        <v/>
      </c>
      <c r="I672" s="137" t="str">
        <f ca="1">IF(D672="","",OnRoadRetrofit!AH672)</f>
        <v/>
      </c>
      <c r="J672" s="137" t="str">
        <f ca="1">IF(D672="","",OnRoadRetrofit!AI672)</f>
        <v/>
      </c>
    </row>
    <row r="673" spans="1:10">
      <c r="A673" s="151" t="str">
        <f ca="1">IF(D673="","",OnRoadRetrofit!AC673)</f>
        <v/>
      </c>
      <c r="B673" s="25" t="str">
        <f ca="1">IF(D673="","",OnRoadRetrofit!AD673)</f>
        <v/>
      </c>
      <c r="C673" s="146" t="str">
        <f t="shared" ca="1" si="30"/>
        <v/>
      </c>
      <c r="D673" s="25" t="str">
        <f ca="1">IF(OnRoadRetrofit!AE673="","",OnRoadRetrofit!AE673)</f>
        <v/>
      </c>
      <c r="E673" s="25" t="str">
        <f ca="1">IF(D673="","",OnRoadRetrofit!AF673)</f>
        <v/>
      </c>
      <c r="F673" s="147" t="str">
        <f t="shared" ca="1" si="31"/>
        <v/>
      </c>
      <c r="G673" s="148" t="str">
        <f ca="1">IF(D673="","",OnRoadRetrofit!AG673)</f>
        <v/>
      </c>
      <c r="H673" s="25" t="str">
        <f t="shared" ca="1" si="32"/>
        <v/>
      </c>
      <c r="I673" s="137" t="str">
        <f ca="1">IF(D673="","",OnRoadRetrofit!AH673)</f>
        <v/>
      </c>
      <c r="J673" s="137" t="str">
        <f ca="1">IF(D673="","",OnRoadRetrofit!AI673)</f>
        <v/>
      </c>
    </row>
    <row r="674" spans="1:10">
      <c r="A674" s="151" t="str">
        <f ca="1">IF(D674="","",OnRoadRetrofit!AC674)</f>
        <v/>
      </c>
      <c r="B674" s="25" t="str">
        <f ca="1">IF(D674="","",OnRoadRetrofit!AD674)</f>
        <v/>
      </c>
      <c r="C674" s="146" t="str">
        <f t="shared" ca="1" si="30"/>
        <v/>
      </c>
      <c r="D674" s="25" t="str">
        <f ca="1">IF(OnRoadRetrofit!AE674="","",OnRoadRetrofit!AE674)</f>
        <v/>
      </c>
      <c r="E674" s="25" t="str">
        <f ca="1">IF(D674="","",OnRoadRetrofit!AF674)</f>
        <v/>
      </c>
      <c r="F674" s="147" t="str">
        <f t="shared" ca="1" si="31"/>
        <v/>
      </c>
      <c r="G674" s="148" t="str">
        <f ca="1">IF(D674="","",OnRoadRetrofit!AG674)</f>
        <v/>
      </c>
      <c r="H674" s="25" t="str">
        <f t="shared" ca="1" si="32"/>
        <v/>
      </c>
      <c r="I674" s="137" t="str">
        <f ca="1">IF(D674="","",OnRoadRetrofit!AH674)</f>
        <v/>
      </c>
      <c r="J674" s="137" t="str">
        <f ca="1">IF(D674="","",OnRoadRetrofit!AI674)</f>
        <v/>
      </c>
    </row>
    <row r="675" spans="1:10">
      <c r="A675" s="151" t="str">
        <f ca="1">IF(D675="","",OnRoadRetrofit!AC675)</f>
        <v/>
      </c>
      <c r="B675" s="25" t="str">
        <f ca="1">IF(D675="","",OnRoadRetrofit!AD675)</f>
        <v/>
      </c>
      <c r="C675" s="146" t="str">
        <f t="shared" ca="1" si="30"/>
        <v/>
      </c>
      <c r="D675" s="25" t="str">
        <f ca="1">IF(OnRoadRetrofit!AE675="","",OnRoadRetrofit!AE675)</f>
        <v/>
      </c>
      <c r="E675" s="25" t="str">
        <f ca="1">IF(D675="","",OnRoadRetrofit!AF675)</f>
        <v/>
      </c>
      <c r="F675" s="147" t="str">
        <f t="shared" ca="1" si="31"/>
        <v/>
      </c>
      <c r="G675" s="148" t="str">
        <f ca="1">IF(D675="","",OnRoadRetrofit!AG675)</f>
        <v/>
      </c>
      <c r="H675" s="25" t="str">
        <f t="shared" ca="1" si="32"/>
        <v/>
      </c>
      <c r="I675" s="137" t="str">
        <f ca="1">IF(D675="","",OnRoadRetrofit!AH675)</f>
        <v/>
      </c>
      <c r="J675" s="137" t="str">
        <f ca="1">IF(D675="","",OnRoadRetrofit!AI675)</f>
        <v/>
      </c>
    </row>
    <row r="676" spans="1:10">
      <c r="A676" s="151" t="str">
        <f ca="1">IF(D676="","",OnRoadRetrofit!AC676)</f>
        <v/>
      </c>
      <c r="B676" s="25" t="str">
        <f ca="1">IF(D676="","",OnRoadRetrofit!AD676)</f>
        <v/>
      </c>
      <c r="C676" s="146" t="str">
        <f t="shared" ca="1" si="30"/>
        <v/>
      </c>
      <c r="D676" s="25" t="str">
        <f ca="1">IF(OnRoadRetrofit!AE676="","",OnRoadRetrofit!AE676)</f>
        <v/>
      </c>
      <c r="E676" s="25" t="str">
        <f ca="1">IF(D676="","",OnRoadRetrofit!AF676)</f>
        <v/>
      </c>
      <c r="F676" s="147" t="str">
        <f t="shared" ca="1" si="31"/>
        <v/>
      </c>
      <c r="G676" s="148" t="str">
        <f ca="1">IF(D676="","",OnRoadRetrofit!AG676)</f>
        <v/>
      </c>
      <c r="H676" s="25" t="str">
        <f t="shared" ca="1" si="32"/>
        <v/>
      </c>
      <c r="I676" s="137" t="str">
        <f ca="1">IF(D676="","",OnRoadRetrofit!AH676)</f>
        <v/>
      </c>
      <c r="J676" s="137" t="str">
        <f ca="1">IF(D676="","",OnRoadRetrofit!AI676)</f>
        <v/>
      </c>
    </row>
    <row r="677" spans="1:10">
      <c r="A677" s="151" t="str">
        <f ca="1">IF(D677="","",OnRoadRetrofit!AC677)</f>
        <v/>
      </c>
      <c r="B677" s="25" t="str">
        <f ca="1">IF(D677="","",OnRoadRetrofit!AD677)</f>
        <v/>
      </c>
      <c r="C677" s="146" t="str">
        <f t="shared" ca="1" si="30"/>
        <v/>
      </c>
      <c r="D677" s="25" t="str">
        <f ca="1">IF(OnRoadRetrofit!AE677="","",OnRoadRetrofit!AE677)</f>
        <v/>
      </c>
      <c r="E677" s="25" t="str">
        <f ca="1">IF(D677="","",OnRoadRetrofit!AF677)</f>
        <v/>
      </c>
      <c r="F677" s="147" t="str">
        <f t="shared" ca="1" si="31"/>
        <v/>
      </c>
      <c r="G677" s="148" t="str">
        <f ca="1">IF(D677="","",OnRoadRetrofit!AG677)</f>
        <v/>
      </c>
      <c r="H677" s="25" t="str">
        <f t="shared" ca="1" si="32"/>
        <v/>
      </c>
      <c r="I677" s="137" t="str">
        <f ca="1">IF(D677="","",OnRoadRetrofit!AH677)</f>
        <v/>
      </c>
      <c r="J677" s="137" t="str">
        <f ca="1">IF(D677="","",OnRoadRetrofit!AI677)</f>
        <v/>
      </c>
    </row>
    <row r="678" spans="1:10">
      <c r="A678" s="151" t="str">
        <f ca="1">IF(D678="","",OnRoadRetrofit!AC678)</f>
        <v/>
      </c>
      <c r="B678" s="25" t="str">
        <f ca="1">IF(D678="","",OnRoadRetrofit!AD678)</f>
        <v/>
      </c>
      <c r="C678" s="146" t="str">
        <f t="shared" ca="1" si="30"/>
        <v/>
      </c>
      <c r="D678" s="25" t="str">
        <f ca="1">IF(OnRoadRetrofit!AE678="","",OnRoadRetrofit!AE678)</f>
        <v/>
      </c>
      <c r="E678" s="25" t="str">
        <f ca="1">IF(D678="","",OnRoadRetrofit!AF678)</f>
        <v/>
      </c>
      <c r="F678" s="147" t="str">
        <f t="shared" ca="1" si="31"/>
        <v/>
      </c>
      <c r="G678" s="148" t="str">
        <f ca="1">IF(D678="","",OnRoadRetrofit!AG678)</f>
        <v/>
      </c>
      <c r="H678" s="25" t="str">
        <f t="shared" ca="1" si="32"/>
        <v/>
      </c>
      <c r="I678" s="137" t="str">
        <f ca="1">IF(D678="","",OnRoadRetrofit!AH678)</f>
        <v/>
      </c>
      <c r="J678" s="137" t="str">
        <f ca="1">IF(D678="","",OnRoadRetrofit!AI678)</f>
        <v/>
      </c>
    </row>
    <row r="679" spans="1:10">
      <c r="A679" s="151" t="str">
        <f ca="1">IF(D679="","",OnRoadRetrofit!AC679)</f>
        <v/>
      </c>
      <c r="B679" s="25" t="str">
        <f ca="1">IF(D679="","",OnRoadRetrofit!AD679)</f>
        <v/>
      </c>
      <c r="C679" s="146" t="str">
        <f t="shared" ca="1" si="30"/>
        <v/>
      </c>
      <c r="D679" s="25" t="str">
        <f ca="1">IF(OnRoadRetrofit!AE679="","",OnRoadRetrofit!AE679)</f>
        <v/>
      </c>
      <c r="E679" s="25" t="str">
        <f ca="1">IF(D679="","",OnRoadRetrofit!AF679)</f>
        <v/>
      </c>
      <c r="F679" s="147" t="str">
        <f t="shared" ca="1" si="31"/>
        <v/>
      </c>
      <c r="G679" s="148" t="str">
        <f ca="1">IF(D679="","",OnRoadRetrofit!AG679)</f>
        <v/>
      </c>
      <c r="H679" s="25" t="str">
        <f t="shared" ca="1" si="32"/>
        <v/>
      </c>
      <c r="I679" s="137" t="str">
        <f ca="1">IF(D679="","",OnRoadRetrofit!AH679)</f>
        <v/>
      </c>
      <c r="J679" s="137" t="str">
        <f ca="1">IF(D679="","",OnRoadRetrofit!AI679)</f>
        <v/>
      </c>
    </row>
    <row r="680" spans="1:10">
      <c r="A680" s="151" t="str">
        <f ca="1">IF(D680="","",OnRoadRetrofit!AC680)</f>
        <v/>
      </c>
      <c r="B680" s="25" t="str">
        <f ca="1">IF(D680="","",OnRoadRetrofit!AD680)</f>
        <v/>
      </c>
      <c r="C680" s="146" t="str">
        <f t="shared" ca="1" si="30"/>
        <v/>
      </c>
      <c r="D680" s="25" t="str">
        <f ca="1">IF(OnRoadRetrofit!AE680="","",OnRoadRetrofit!AE680)</f>
        <v/>
      </c>
      <c r="E680" s="25" t="str">
        <f ca="1">IF(D680="","",OnRoadRetrofit!AF680)</f>
        <v/>
      </c>
      <c r="F680" s="147" t="str">
        <f t="shared" ca="1" si="31"/>
        <v/>
      </c>
      <c r="G680" s="148" t="str">
        <f ca="1">IF(D680="","",OnRoadRetrofit!AG680)</f>
        <v/>
      </c>
      <c r="H680" s="25" t="str">
        <f t="shared" ca="1" si="32"/>
        <v/>
      </c>
      <c r="I680" s="137" t="str">
        <f ca="1">IF(D680="","",OnRoadRetrofit!AH680)</f>
        <v/>
      </c>
      <c r="J680" s="137" t="str">
        <f ca="1">IF(D680="","",OnRoadRetrofit!AI680)</f>
        <v/>
      </c>
    </row>
    <row r="681" spans="1:10">
      <c r="A681" s="151" t="str">
        <f ca="1">IF(D681="","",OnRoadRetrofit!AC681)</f>
        <v/>
      </c>
      <c r="B681" s="25" t="str">
        <f ca="1">IF(D681="","",OnRoadRetrofit!AD681)</f>
        <v/>
      </c>
      <c r="C681" s="146" t="str">
        <f t="shared" ca="1" si="30"/>
        <v/>
      </c>
      <c r="D681" s="25" t="str">
        <f ca="1">IF(OnRoadRetrofit!AE681="","",OnRoadRetrofit!AE681)</f>
        <v/>
      </c>
      <c r="E681" s="25" t="str">
        <f ca="1">IF(D681="","",OnRoadRetrofit!AF681)</f>
        <v/>
      </c>
      <c r="F681" s="147" t="str">
        <f t="shared" ca="1" si="31"/>
        <v/>
      </c>
      <c r="G681" s="148" t="str">
        <f ca="1">IF(D681="","",OnRoadRetrofit!AG681)</f>
        <v/>
      </c>
      <c r="H681" s="25" t="str">
        <f t="shared" ca="1" si="32"/>
        <v/>
      </c>
      <c r="I681" s="137" t="str">
        <f ca="1">IF(D681="","",OnRoadRetrofit!AH681)</f>
        <v/>
      </c>
      <c r="J681" s="137" t="str">
        <f ca="1">IF(D681="","",OnRoadRetrofit!AI681)</f>
        <v/>
      </c>
    </row>
    <row r="682" spans="1:10">
      <c r="A682" s="151" t="str">
        <f ca="1">IF(D682="","",OnRoadRetrofit!AC682)</f>
        <v/>
      </c>
      <c r="B682" s="25" t="str">
        <f ca="1">IF(D682="","",OnRoadRetrofit!AD682)</f>
        <v/>
      </c>
      <c r="C682" s="146" t="str">
        <f t="shared" ca="1" si="30"/>
        <v/>
      </c>
      <c r="D682" s="25" t="str">
        <f ca="1">IF(OnRoadRetrofit!AE682="","",OnRoadRetrofit!AE682)</f>
        <v/>
      </c>
      <c r="E682" s="25" t="str">
        <f ca="1">IF(D682="","",OnRoadRetrofit!AF682)</f>
        <v/>
      </c>
      <c r="F682" s="147" t="str">
        <f t="shared" ca="1" si="31"/>
        <v/>
      </c>
      <c r="G682" s="148" t="str">
        <f ca="1">IF(D682="","",OnRoadRetrofit!AG682)</f>
        <v/>
      </c>
      <c r="H682" s="25" t="str">
        <f t="shared" ca="1" si="32"/>
        <v/>
      </c>
      <c r="I682" s="137" t="str">
        <f ca="1">IF(D682="","",OnRoadRetrofit!AH682)</f>
        <v/>
      </c>
      <c r="J682" s="137" t="str">
        <f ca="1">IF(D682="","",OnRoadRetrofit!AI682)</f>
        <v/>
      </c>
    </row>
    <row r="683" spans="1:10">
      <c r="A683" s="151" t="str">
        <f ca="1">IF(D683="","",OnRoadRetrofit!AC683)</f>
        <v/>
      </c>
      <c r="B683" s="25" t="str">
        <f ca="1">IF(D683="","",OnRoadRetrofit!AD683)</f>
        <v/>
      </c>
      <c r="C683" s="146" t="str">
        <f t="shared" ca="1" si="30"/>
        <v/>
      </c>
      <c r="D683" s="25" t="str">
        <f ca="1">IF(OnRoadRetrofit!AE683="","",OnRoadRetrofit!AE683)</f>
        <v/>
      </c>
      <c r="E683" s="25" t="str">
        <f ca="1">IF(D683="","",OnRoadRetrofit!AF683)</f>
        <v/>
      </c>
      <c r="F683" s="147" t="str">
        <f t="shared" ca="1" si="31"/>
        <v/>
      </c>
      <c r="G683" s="148" t="str">
        <f ca="1">IF(D683="","",OnRoadRetrofit!AG683)</f>
        <v/>
      </c>
      <c r="H683" s="25" t="str">
        <f t="shared" ca="1" si="32"/>
        <v/>
      </c>
      <c r="I683" s="137" t="str">
        <f ca="1">IF(D683="","",OnRoadRetrofit!AH683)</f>
        <v/>
      </c>
      <c r="J683" s="137" t="str">
        <f ca="1">IF(D683="","",OnRoadRetrofit!AI683)</f>
        <v/>
      </c>
    </row>
    <row r="684" spans="1:10">
      <c r="A684" s="151" t="str">
        <f ca="1">IF(D684="","",OnRoadRetrofit!AC684)</f>
        <v/>
      </c>
      <c r="B684" s="25" t="str">
        <f ca="1">IF(D684="","",OnRoadRetrofit!AD684)</f>
        <v/>
      </c>
      <c r="C684" s="146" t="str">
        <f t="shared" ca="1" si="30"/>
        <v/>
      </c>
      <c r="D684" s="25" t="str">
        <f ca="1">IF(OnRoadRetrofit!AE684="","",OnRoadRetrofit!AE684)</f>
        <v/>
      </c>
      <c r="E684" s="25" t="str">
        <f ca="1">IF(D684="","",OnRoadRetrofit!AF684)</f>
        <v/>
      </c>
      <c r="F684" s="147" t="str">
        <f t="shared" ca="1" si="31"/>
        <v/>
      </c>
      <c r="G684" s="148" t="str">
        <f ca="1">IF(D684="","",OnRoadRetrofit!AG684)</f>
        <v/>
      </c>
      <c r="H684" s="25" t="str">
        <f t="shared" ca="1" si="32"/>
        <v/>
      </c>
      <c r="I684" s="137" t="str">
        <f ca="1">IF(D684="","",OnRoadRetrofit!AH684)</f>
        <v/>
      </c>
      <c r="J684" s="137" t="str">
        <f ca="1">IF(D684="","",OnRoadRetrofit!AI684)</f>
        <v/>
      </c>
    </row>
    <row r="685" spans="1:10">
      <c r="A685" s="151" t="str">
        <f ca="1">IF(D685="","",OnRoadRetrofit!AC685)</f>
        <v/>
      </c>
      <c r="B685" s="25" t="str">
        <f ca="1">IF(D685="","",OnRoadRetrofit!AD685)</f>
        <v/>
      </c>
      <c r="C685" s="146" t="str">
        <f t="shared" ref="C685:C748" ca="1" si="33">IF(D685="","","Diesel")</f>
        <v/>
      </c>
      <c r="D685" s="25" t="str">
        <f ca="1">IF(OnRoadRetrofit!AE685="","",OnRoadRetrofit!AE685)</f>
        <v/>
      </c>
      <c r="E685" s="25" t="str">
        <f ca="1">IF(D685="","",OnRoadRetrofit!AF685)</f>
        <v/>
      </c>
      <c r="F685" s="147" t="str">
        <f t="shared" ref="F685:F748" ca="1" si="34">IF(D685="","",E685)</f>
        <v/>
      </c>
      <c r="G685" s="148" t="str">
        <f ca="1">IF(D685="","",OnRoadRetrofit!AG685)</f>
        <v/>
      </c>
      <c r="H685" s="25" t="str">
        <f t="shared" ref="H685:H748" ca="1" si="35">IF(D685="","",G685)</f>
        <v/>
      </c>
      <c r="I685" s="137" t="str">
        <f ca="1">IF(D685="","",OnRoadRetrofit!AH685)</f>
        <v/>
      </c>
      <c r="J685" s="137" t="str">
        <f ca="1">IF(D685="","",OnRoadRetrofit!AI685)</f>
        <v/>
      </c>
    </row>
    <row r="686" spans="1:10">
      <c r="A686" s="151" t="str">
        <f ca="1">IF(D686="","",OnRoadRetrofit!AC686)</f>
        <v/>
      </c>
      <c r="B686" s="25" t="str">
        <f ca="1">IF(D686="","",OnRoadRetrofit!AD686)</f>
        <v/>
      </c>
      <c r="C686" s="146" t="str">
        <f t="shared" ca="1" si="33"/>
        <v/>
      </c>
      <c r="D686" s="25" t="str">
        <f ca="1">IF(OnRoadRetrofit!AE686="","",OnRoadRetrofit!AE686)</f>
        <v/>
      </c>
      <c r="E686" s="25" t="str">
        <f ca="1">IF(D686="","",OnRoadRetrofit!AF686)</f>
        <v/>
      </c>
      <c r="F686" s="147" t="str">
        <f t="shared" ca="1" si="34"/>
        <v/>
      </c>
      <c r="G686" s="148" t="str">
        <f ca="1">IF(D686="","",OnRoadRetrofit!AG686)</f>
        <v/>
      </c>
      <c r="H686" s="25" t="str">
        <f t="shared" ca="1" si="35"/>
        <v/>
      </c>
      <c r="I686" s="137" t="str">
        <f ca="1">IF(D686="","",OnRoadRetrofit!AH686)</f>
        <v/>
      </c>
      <c r="J686" s="137" t="str">
        <f ca="1">IF(D686="","",OnRoadRetrofit!AI686)</f>
        <v/>
      </c>
    </row>
    <row r="687" spans="1:10">
      <c r="A687" s="151" t="str">
        <f ca="1">IF(D687="","",OnRoadRetrofit!AC687)</f>
        <v/>
      </c>
      <c r="B687" s="25" t="str">
        <f ca="1">IF(D687="","",OnRoadRetrofit!AD687)</f>
        <v/>
      </c>
      <c r="C687" s="146" t="str">
        <f t="shared" ca="1" si="33"/>
        <v/>
      </c>
      <c r="D687" s="25" t="str">
        <f ca="1">IF(OnRoadRetrofit!AE687="","",OnRoadRetrofit!AE687)</f>
        <v/>
      </c>
      <c r="E687" s="25" t="str">
        <f ca="1">IF(D687="","",OnRoadRetrofit!AF687)</f>
        <v/>
      </c>
      <c r="F687" s="147" t="str">
        <f t="shared" ca="1" si="34"/>
        <v/>
      </c>
      <c r="G687" s="148" t="str">
        <f ca="1">IF(D687="","",OnRoadRetrofit!AG687)</f>
        <v/>
      </c>
      <c r="H687" s="25" t="str">
        <f t="shared" ca="1" si="35"/>
        <v/>
      </c>
      <c r="I687" s="137" t="str">
        <f ca="1">IF(D687="","",OnRoadRetrofit!AH687)</f>
        <v/>
      </c>
      <c r="J687" s="137" t="str">
        <f ca="1">IF(D687="","",OnRoadRetrofit!AI687)</f>
        <v/>
      </c>
    </row>
    <row r="688" spans="1:10">
      <c r="A688" s="151" t="str">
        <f ca="1">IF(D688="","",OnRoadRetrofit!AC688)</f>
        <v/>
      </c>
      <c r="B688" s="25" t="str">
        <f ca="1">IF(D688="","",OnRoadRetrofit!AD688)</f>
        <v/>
      </c>
      <c r="C688" s="146" t="str">
        <f t="shared" ca="1" si="33"/>
        <v/>
      </c>
      <c r="D688" s="25" t="str">
        <f ca="1">IF(OnRoadRetrofit!AE688="","",OnRoadRetrofit!AE688)</f>
        <v/>
      </c>
      <c r="E688" s="25" t="str">
        <f ca="1">IF(D688="","",OnRoadRetrofit!AF688)</f>
        <v/>
      </c>
      <c r="F688" s="147" t="str">
        <f t="shared" ca="1" si="34"/>
        <v/>
      </c>
      <c r="G688" s="148" t="str">
        <f ca="1">IF(D688="","",OnRoadRetrofit!AG688)</f>
        <v/>
      </c>
      <c r="H688" s="25" t="str">
        <f t="shared" ca="1" si="35"/>
        <v/>
      </c>
      <c r="I688" s="137" t="str">
        <f ca="1">IF(D688="","",OnRoadRetrofit!AH688)</f>
        <v/>
      </c>
      <c r="J688" s="137" t="str">
        <f ca="1">IF(D688="","",OnRoadRetrofit!AI688)</f>
        <v/>
      </c>
    </row>
    <row r="689" spans="1:10">
      <c r="A689" s="151" t="str">
        <f ca="1">IF(D689="","",OnRoadRetrofit!AC689)</f>
        <v/>
      </c>
      <c r="B689" s="25" t="str">
        <f ca="1">IF(D689="","",OnRoadRetrofit!AD689)</f>
        <v/>
      </c>
      <c r="C689" s="146" t="str">
        <f t="shared" ca="1" si="33"/>
        <v/>
      </c>
      <c r="D689" s="25" t="str">
        <f ca="1">IF(OnRoadRetrofit!AE689="","",OnRoadRetrofit!AE689)</f>
        <v/>
      </c>
      <c r="E689" s="25" t="str">
        <f ca="1">IF(D689="","",OnRoadRetrofit!AF689)</f>
        <v/>
      </c>
      <c r="F689" s="147" t="str">
        <f t="shared" ca="1" si="34"/>
        <v/>
      </c>
      <c r="G689" s="148" t="str">
        <f ca="1">IF(D689="","",OnRoadRetrofit!AG689)</f>
        <v/>
      </c>
      <c r="H689" s="25" t="str">
        <f t="shared" ca="1" si="35"/>
        <v/>
      </c>
      <c r="I689" s="137" t="str">
        <f ca="1">IF(D689="","",OnRoadRetrofit!AH689)</f>
        <v/>
      </c>
      <c r="J689" s="137" t="str">
        <f ca="1">IF(D689="","",OnRoadRetrofit!AI689)</f>
        <v/>
      </c>
    </row>
    <row r="690" spans="1:10">
      <c r="A690" s="151" t="str">
        <f ca="1">IF(D690="","",OnRoadRetrofit!AC690)</f>
        <v/>
      </c>
      <c r="B690" s="25" t="str">
        <f ca="1">IF(D690="","",OnRoadRetrofit!AD690)</f>
        <v/>
      </c>
      <c r="C690" s="146" t="str">
        <f t="shared" ca="1" si="33"/>
        <v/>
      </c>
      <c r="D690" s="25" t="str">
        <f ca="1">IF(OnRoadRetrofit!AE690="","",OnRoadRetrofit!AE690)</f>
        <v/>
      </c>
      <c r="E690" s="25" t="str">
        <f ca="1">IF(D690="","",OnRoadRetrofit!AF690)</f>
        <v/>
      </c>
      <c r="F690" s="147" t="str">
        <f t="shared" ca="1" si="34"/>
        <v/>
      </c>
      <c r="G690" s="148" t="str">
        <f ca="1">IF(D690="","",OnRoadRetrofit!AG690)</f>
        <v/>
      </c>
      <c r="H690" s="25" t="str">
        <f t="shared" ca="1" si="35"/>
        <v/>
      </c>
      <c r="I690" s="137" t="str">
        <f ca="1">IF(D690="","",OnRoadRetrofit!AH690)</f>
        <v/>
      </c>
      <c r="J690" s="137" t="str">
        <f ca="1">IF(D690="","",OnRoadRetrofit!AI690)</f>
        <v/>
      </c>
    </row>
    <row r="691" spans="1:10">
      <c r="A691" s="151" t="str">
        <f ca="1">IF(D691="","",OnRoadRetrofit!AC691)</f>
        <v/>
      </c>
      <c r="B691" s="25" t="str">
        <f ca="1">IF(D691="","",OnRoadRetrofit!AD691)</f>
        <v/>
      </c>
      <c r="C691" s="146" t="str">
        <f t="shared" ca="1" si="33"/>
        <v/>
      </c>
      <c r="D691" s="25" t="str">
        <f ca="1">IF(OnRoadRetrofit!AE691="","",OnRoadRetrofit!AE691)</f>
        <v/>
      </c>
      <c r="E691" s="25" t="str">
        <f ca="1">IF(D691="","",OnRoadRetrofit!AF691)</f>
        <v/>
      </c>
      <c r="F691" s="147" t="str">
        <f t="shared" ca="1" si="34"/>
        <v/>
      </c>
      <c r="G691" s="148" t="str">
        <f ca="1">IF(D691="","",OnRoadRetrofit!AG691)</f>
        <v/>
      </c>
      <c r="H691" s="25" t="str">
        <f t="shared" ca="1" si="35"/>
        <v/>
      </c>
      <c r="I691" s="137" t="str">
        <f ca="1">IF(D691="","",OnRoadRetrofit!AH691)</f>
        <v/>
      </c>
      <c r="J691" s="137" t="str">
        <f ca="1">IF(D691="","",OnRoadRetrofit!AI691)</f>
        <v/>
      </c>
    </row>
    <row r="692" spans="1:10">
      <c r="A692" s="151" t="str">
        <f ca="1">IF(D692="","",OnRoadRetrofit!AC692)</f>
        <v/>
      </c>
      <c r="B692" s="25" t="str">
        <f ca="1">IF(D692="","",OnRoadRetrofit!AD692)</f>
        <v/>
      </c>
      <c r="C692" s="146" t="str">
        <f t="shared" ca="1" si="33"/>
        <v/>
      </c>
      <c r="D692" s="25" t="str">
        <f ca="1">IF(OnRoadRetrofit!AE692="","",OnRoadRetrofit!AE692)</f>
        <v/>
      </c>
      <c r="E692" s="25" t="str">
        <f ca="1">IF(D692="","",OnRoadRetrofit!AF692)</f>
        <v/>
      </c>
      <c r="F692" s="147" t="str">
        <f t="shared" ca="1" si="34"/>
        <v/>
      </c>
      <c r="G692" s="148" t="str">
        <f ca="1">IF(D692="","",OnRoadRetrofit!AG692)</f>
        <v/>
      </c>
      <c r="H692" s="25" t="str">
        <f t="shared" ca="1" si="35"/>
        <v/>
      </c>
      <c r="I692" s="137" t="str">
        <f ca="1">IF(D692="","",OnRoadRetrofit!AH692)</f>
        <v/>
      </c>
      <c r="J692" s="137" t="str">
        <f ca="1">IF(D692="","",OnRoadRetrofit!AI692)</f>
        <v/>
      </c>
    </row>
    <row r="693" spans="1:10">
      <c r="A693" s="151" t="str">
        <f ca="1">IF(D693="","",OnRoadRetrofit!AC693)</f>
        <v/>
      </c>
      <c r="B693" s="25" t="str">
        <f ca="1">IF(D693="","",OnRoadRetrofit!AD693)</f>
        <v/>
      </c>
      <c r="C693" s="146" t="str">
        <f t="shared" ca="1" si="33"/>
        <v/>
      </c>
      <c r="D693" s="25" t="str">
        <f ca="1">IF(OnRoadRetrofit!AE693="","",OnRoadRetrofit!AE693)</f>
        <v/>
      </c>
      <c r="E693" s="25" t="str">
        <f ca="1">IF(D693="","",OnRoadRetrofit!AF693)</f>
        <v/>
      </c>
      <c r="F693" s="147" t="str">
        <f t="shared" ca="1" si="34"/>
        <v/>
      </c>
      <c r="G693" s="148" t="str">
        <f ca="1">IF(D693="","",OnRoadRetrofit!AG693)</f>
        <v/>
      </c>
      <c r="H693" s="25" t="str">
        <f t="shared" ca="1" si="35"/>
        <v/>
      </c>
      <c r="I693" s="137" t="str">
        <f ca="1">IF(D693="","",OnRoadRetrofit!AH693)</f>
        <v/>
      </c>
      <c r="J693" s="137" t="str">
        <f ca="1">IF(D693="","",OnRoadRetrofit!AI693)</f>
        <v/>
      </c>
    </row>
    <row r="694" spans="1:10">
      <c r="A694" s="151" t="str">
        <f ca="1">IF(D694="","",OnRoadRetrofit!AC694)</f>
        <v/>
      </c>
      <c r="B694" s="25" t="str">
        <f ca="1">IF(D694="","",OnRoadRetrofit!AD694)</f>
        <v/>
      </c>
      <c r="C694" s="146" t="str">
        <f t="shared" ca="1" si="33"/>
        <v/>
      </c>
      <c r="D694" s="25" t="str">
        <f ca="1">IF(OnRoadRetrofit!AE694="","",OnRoadRetrofit!AE694)</f>
        <v/>
      </c>
      <c r="E694" s="25" t="str">
        <f ca="1">IF(D694="","",OnRoadRetrofit!AF694)</f>
        <v/>
      </c>
      <c r="F694" s="147" t="str">
        <f t="shared" ca="1" si="34"/>
        <v/>
      </c>
      <c r="G694" s="148" t="str">
        <f ca="1">IF(D694="","",OnRoadRetrofit!AG694)</f>
        <v/>
      </c>
      <c r="H694" s="25" t="str">
        <f t="shared" ca="1" si="35"/>
        <v/>
      </c>
      <c r="I694" s="137" t="str">
        <f ca="1">IF(D694="","",OnRoadRetrofit!AH694)</f>
        <v/>
      </c>
      <c r="J694" s="137" t="str">
        <f ca="1">IF(D694="","",OnRoadRetrofit!AI694)</f>
        <v/>
      </c>
    </row>
    <row r="695" spans="1:10">
      <c r="A695" s="151" t="str">
        <f ca="1">IF(D695="","",OnRoadRetrofit!AC695)</f>
        <v/>
      </c>
      <c r="B695" s="25" t="str">
        <f ca="1">IF(D695="","",OnRoadRetrofit!AD695)</f>
        <v/>
      </c>
      <c r="C695" s="146" t="str">
        <f t="shared" ca="1" si="33"/>
        <v/>
      </c>
      <c r="D695" s="25" t="str">
        <f ca="1">IF(OnRoadRetrofit!AE695="","",OnRoadRetrofit!AE695)</f>
        <v/>
      </c>
      <c r="E695" s="25" t="str">
        <f ca="1">IF(D695="","",OnRoadRetrofit!AF695)</f>
        <v/>
      </c>
      <c r="F695" s="147" t="str">
        <f t="shared" ca="1" si="34"/>
        <v/>
      </c>
      <c r="G695" s="148" t="str">
        <f ca="1">IF(D695="","",OnRoadRetrofit!AG695)</f>
        <v/>
      </c>
      <c r="H695" s="25" t="str">
        <f t="shared" ca="1" si="35"/>
        <v/>
      </c>
      <c r="I695" s="137" t="str">
        <f ca="1">IF(D695="","",OnRoadRetrofit!AH695)</f>
        <v/>
      </c>
      <c r="J695" s="137" t="str">
        <f ca="1">IF(D695="","",OnRoadRetrofit!AI695)</f>
        <v/>
      </c>
    </row>
    <row r="696" spans="1:10">
      <c r="A696" s="151" t="str">
        <f ca="1">IF(D696="","",OnRoadRetrofit!AC696)</f>
        <v/>
      </c>
      <c r="B696" s="25" t="str">
        <f ca="1">IF(D696="","",OnRoadRetrofit!AD696)</f>
        <v/>
      </c>
      <c r="C696" s="146" t="str">
        <f t="shared" ca="1" si="33"/>
        <v/>
      </c>
      <c r="D696" s="25" t="str">
        <f ca="1">IF(OnRoadRetrofit!AE696="","",OnRoadRetrofit!AE696)</f>
        <v/>
      </c>
      <c r="E696" s="25" t="str">
        <f ca="1">IF(D696="","",OnRoadRetrofit!AF696)</f>
        <v/>
      </c>
      <c r="F696" s="147" t="str">
        <f t="shared" ca="1" si="34"/>
        <v/>
      </c>
      <c r="G696" s="148" t="str">
        <f ca="1">IF(D696="","",OnRoadRetrofit!AG696)</f>
        <v/>
      </c>
      <c r="H696" s="25" t="str">
        <f t="shared" ca="1" si="35"/>
        <v/>
      </c>
      <c r="I696" s="137" t="str">
        <f ca="1">IF(D696="","",OnRoadRetrofit!AH696)</f>
        <v/>
      </c>
      <c r="J696" s="137" t="str">
        <f ca="1">IF(D696="","",OnRoadRetrofit!AI696)</f>
        <v/>
      </c>
    </row>
    <row r="697" spans="1:10">
      <c r="A697" s="151" t="str">
        <f ca="1">IF(D697="","",OnRoadRetrofit!AC697)</f>
        <v/>
      </c>
      <c r="B697" s="25" t="str">
        <f ca="1">IF(D697="","",OnRoadRetrofit!AD697)</f>
        <v/>
      </c>
      <c r="C697" s="146" t="str">
        <f t="shared" ca="1" si="33"/>
        <v/>
      </c>
      <c r="D697" s="25" t="str">
        <f ca="1">IF(OnRoadRetrofit!AE697="","",OnRoadRetrofit!AE697)</f>
        <v/>
      </c>
      <c r="E697" s="25" t="str">
        <f ca="1">IF(D697="","",OnRoadRetrofit!AF697)</f>
        <v/>
      </c>
      <c r="F697" s="147" t="str">
        <f t="shared" ca="1" si="34"/>
        <v/>
      </c>
      <c r="G697" s="148" t="str">
        <f ca="1">IF(D697="","",OnRoadRetrofit!AG697)</f>
        <v/>
      </c>
      <c r="H697" s="25" t="str">
        <f t="shared" ca="1" si="35"/>
        <v/>
      </c>
      <c r="I697" s="137" t="str">
        <f ca="1">IF(D697="","",OnRoadRetrofit!AH697)</f>
        <v/>
      </c>
      <c r="J697" s="137" t="str">
        <f ca="1">IF(D697="","",OnRoadRetrofit!AI697)</f>
        <v/>
      </c>
    </row>
    <row r="698" spans="1:10">
      <c r="A698" s="151" t="str">
        <f ca="1">IF(D698="","",OnRoadRetrofit!AC698)</f>
        <v/>
      </c>
      <c r="B698" s="25" t="str">
        <f ca="1">IF(D698="","",OnRoadRetrofit!AD698)</f>
        <v/>
      </c>
      <c r="C698" s="146" t="str">
        <f t="shared" ca="1" si="33"/>
        <v/>
      </c>
      <c r="D698" s="25" t="str">
        <f ca="1">IF(OnRoadRetrofit!AE698="","",OnRoadRetrofit!AE698)</f>
        <v/>
      </c>
      <c r="E698" s="25" t="str">
        <f ca="1">IF(D698="","",OnRoadRetrofit!AF698)</f>
        <v/>
      </c>
      <c r="F698" s="147" t="str">
        <f t="shared" ca="1" si="34"/>
        <v/>
      </c>
      <c r="G698" s="148" t="str">
        <f ca="1">IF(D698="","",OnRoadRetrofit!AG698)</f>
        <v/>
      </c>
      <c r="H698" s="25" t="str">
        <f t="shared" ca="1" si="35"/>
        <v/>
      </c>
      <c r="I698" s="137" t="str">
        <f ca="1">IF(D698="","",OnRoadRetrofit!AH698)</f>
        <v/>
      </c>
      <c r="J698" s="137" t="str">
        <f ca="1">IF(D698="","",OnRoadRetrofit!AI698)</f>
        <v/>
      </c>
    </row>
    <row r="699" spans="1:10">
      <c r="A699" s="151" t="str">
        <f ca="1">IF(D699="","",OnRoadRetrofit!AC699)</f>
        <v/>
      </c>
      <c r="B699" s="25" t="str">
        <f ca="1">IF(D699="","",OnRoadRetrofit!AD699)</f>
        <v/>
      </c>
      <c r="C699" s="146" t="str">
        <f t="shared" ca="1" si="33"/>
        <v/>
      </c>
      <c r="D699" s="25" t="str">
        <f ca="1">IF(OnRoadRetrofit!AE699="","",OnRoadRetrofit!AE699)</f>
        <v/>
      </c>
      <c r="E699" s="25" t="str">
        <f ca="1">IF(D699="","",OnRoadRetrofit!AF699)</f>
        <v/>
      </c>
      <c r="F699" s="147" t="str">
        <f t="shared" ca="1" si="34"/>
        <v/>
      </c>
      <c r="G699" s="148" t="str">
        <f ca="1">IF(D699="","",OnRoadRetrofit!AG699)</f>
        <v/>
      </c>
      <c r="H699" s="25" t="str">
        <f t="shared" ca="1" si="35"/>
        <v/>
      </c>
      <c r="I699" s="137" t="str">
        <f ca="1">IF(D699="","",OnRoadRetrofit!AH699)</f>
        <v/>
      </c>
      <c r="J699" s="137" t="str">
        <f ca="1">IF(D699="","",OnRoadRetrofit!AI699)</f>
        <v/>
      </c>
    </row>
    <row r="700" spans="1:10">
      <c r="A700" s="151" t="str">
        <f ca="1">IF(D700="","",OnRoadRetrofit!AC700)</f>
        <v/>
      </c>
      <c r="B700" s="25" t="str">
        <f ca="1">IF(D700="","",OnRoadRetrofit!AD700)</f>
        <v/>
      </c>
      <c r="C700" s="146" t="str">
        <f t="shared" ca="1" si="33"/>
        <v/>
      </c>
      <c r="D700" s="25" t="str">
        <f ca="1">IF(OnRoadRetrofit!AE700="","",OnRoadRetrofit!AE700)</f>
        <v/>
      </c>
      <c r="E700" s="25" t="str">
        <f ca="1">IF(D700="","",OnRoadRetrofit!AF700)</f>
        <v/>
      </c>
      <c r="F700" s="147" t="str">
        <f t="shared" ca="1" si="34"/>
        <v/>
      </c>
      <c r="G700" s="148" t="str">
        <f ca="1">IF(D700="","",OnRoadRetrofit!AG700)</f>
        <v/>
      </c>
      <c r="H700" s="25" t="str">
        <f t="shared" ca="1" si="35"/>
        <v/>
      </c>
      <c r="I700" s="137" t="str">
        <f ca="1">IF(D700="","",OnRoadRetrofit!AH700)</f>
        <v/>
      </c>
      <c r="J700" s="137" t="str">
        <f ca="1">IF(D700="","",OnRoadRetrofit!AI700)</f>
        <v/>
      </c>
    </row>
    <row r="701" spans="1:10">
      <c r="A701" s="151" t="str">
        <f ca="1">IF(D701="","",OnRoadRetrofit!AC701)</f>
        <v/>
      </c>
      <c r="B701" s="25" t="str">
        <f ca="1">IF(D701="","",OnRoadRetrofit!AD701)</f>
        <v/>
      </c>
      <c r="C701" s="146" t="str">
        <f t="shared" ca="1" si="33"/>
        <v/>
      </c>
      <c r="D701" s="25" t="str">
        <f ca="1">IF(OnRoadRetrofit!AE701="","",OnRoadRetrofit!AE701)</f>
        <v/>
      </c>
      <c r="E701" s="25" t="str">
        <f ca="1">IF(D701="","",OnRoadRetrofit!AF701)</f>
        <v/>
      </c>
      <c r="F701" s="147" t="str">
        <f t="shared" ca="1" si="34"/>
        <v/>
      </c>
      <c r="G701" s="148" t="str">
        <f ca="1">IF(D701="","",OnRoadRetrofit!AG701)</f>
        <v/>
      </c>
      <c r="H701" s="25" t="str">
        <f t="shared" ca="1" si="35"/>
        <v/>
      </c>
      <c r="I701" s="137" t="str">
        <f ca="1">IF(D701="","",OnRoadRetrofit!AH701)</f>
        <v/>
      </c>
      <c r="J701" s="137" t="str">
        <f ca="1">IF(D701="","",OnRoadRetrofit!AI701)</f>
        <v/>
      </c>
    </row>
    <row r="702" spans="1:10">
      <c r="A702" s="151" t="str">
        <f ca="1">IF(D702="","",OnRoadRetrofit!AC702)</f>
        <v/>
      </c>
      <c r="B702" s="25" t="str">
        <f ca="1">IF(D702="","",OnRoadRetrofit!AD702)</f>
        <v/>
      </c>
      <c r="C702" s="146" t="str">
        <f t="shared" ca="1" si="33"/>
        <v/>
      </c>
      <c r="D702" s="25" t="str">
        <f ca="1">IF(OnRoadRetrofit!AE702="","",OnRoadRetrofit!AE702)</f>
        <v/>
      </c>
      <c r="E702" s="25" t="str">
        <f ca="1">IF(D702="","",OnRoadRetrofit!AF702)</f>
        <v/>
      </c>
      <c r="F702" s="147" t="str">
        <f t="shared" ca="1" si="34"/>
        <v/>
      </c>
      <c r="G702" s="148" t="str">
        <f ca="1">IF(D702="","",OnRoadRetrofit!AG702)</f>
        <v/>
      </c>
      <c r="H702" s="25" t="str">
        <f t="shared" ca="1" si="35"/>
        <v/>
      </c>
      <c r="I702" s="137" t="str">
        <f ca="1">IF(D702="","",OnRoadRetrofit!AH702)</f>
        <v/>
      </c>
      <c r="J702" s="137" t="str">
        <f ca="1">IF(D702="","",OnRoadRetrofit!AI702)</f>
        <v/>
      </c>
    </row>
    <row r="703" spans="1:10">
      <c r="A703" s="151" t="str">
        <f ca="1">IF(D703="","",OnRoadRetrofit!AC703)</f>
        <v/>
      </c>
      <c r="B703" s="25" t="str">
        <f ca="1">IF(D703="","",OnRoadRetrofit!AD703)</f>
        <v/>
      </c>
      <c r="C703" s="146" t="str">
        <f t="shared" ca="1" si="33"/>
        <v/>
      </c>
      <c r="D703" s="25" t="str">
        <f ca="1">IF(OnRoadRetrofit!AE703="","",OnRoadRetrofit!AE703)</f>
        <v/>
      </c>
      <c r="E703" s="25" t="str">
        <f ca="1">IF(D703="","",OnRoadRetrofit!AF703)</f>
        <v/>
      </c>
      <c r="F703" s="147" t="str">
        <f t="shared" ca="1" si="34"/>
        <v/>
      </c>
      <c r="G703" s="148" t="str">
        <f ca="1">IF(D703="","",OnRoadRetrofit!AG703)</f>
        <v/>
      </c>
      <c r="H703" s="25" t="str">
        <f t="shared" ca="1" si="35"/>
        <v/>
      </c>
      <c r="I703" s="137" t="str">
        <f ca="1">IF(D703="","",OnRoadRetrofit!AH703)</f>
        <v/>
      </c>
      <c r="J703" s="137" t="str">
        <f ca="1">IF(D703="","",OnRoadRetrofit!AI703)</f>
        <v/>
      </c>
    </row>
    <row r="704" spans="1:10">
      <c r="A704" s="151" t="str">
        <f ca="1">IF(D704="","",OnRoadRetrofit!AC704)</f>
        <v/>
      </c>
      <c r="B704" s="25" t="str">
        <f ca="1">IF(D704="","",OnRoadRetrofit!AD704)</f>
        <v/>
      </c>
      <c r="C704" s="146" t="str">
        <f t="shared" ca="1" si="33"/>
        <v/>
      </c>
      <c r="D704" s="25" t="str">
        <f ca="1">IF(OnRoadRetrofit!AE704="","",OnRoadRetrofit!AE704)</f>
        <v/>
      </c>
      <c r="E704" s="25" t="str">
        <f ca="1">IF(D704="","",OnRoadRetrofit!AF704)</f>
        <v/>
      </c>
      <c r="F704" s="147" t="str">
        <f t="shared" ca="1" si="34"/>
        <v/>
      </c>
      <c r="G704" s="148" t="str">
        <f ca="1">IF(D704="","",OnRoadRetrofit!AG704)</f>
        <v/>
      </c>
      <c r="H704" s="25" t="str">
        <f t="shared" ca="1" si="35"/>
        <v/>
      </c>
      <c r="I704" s="137" t="str">
        <f ca="1">IF(D704="","",OnRoadRetrofit!AH704)</f>
        <v/>
      </c>
      <c r="J704" s="137" t="str">
        <f ca="1">IF(D704="","",OnRoadRetrofit!AI704)</f>
        <v/>
      </c>
    </row>
    <row r="705" spans="1:10">
      <c r="A705" s="151" t="str">
        <f ca="1">IF(D705="","",OnRoadRetrofit!AC705)</f>
        <v/>
      </c>
      <c r="B705" s="25" t="str">
        <f ca="1">IF(D705="","",OnRoadRetrofit!AD705)</f>
        <v/>
      </c>
      <c r="C705" s="146" t="str">
        <f t="shared" ca="1" si="33"/>
        <v/>
      </c>
      <c r="D705" s="25" t="str">
        <f ca="1">IF(OnRoadRetrofit!AE705="","",OnRoadRetrofit!AE705)</f>
        <v/>
      </c>
      <c r="E705" s="25" t="str">
        <f ca="1">IF(D705="","",OnRoadRetrofit!AF705)</f>
        <v/>
      </c>
      <c r="F705" s="147" t="str">
        <f t="shared" ca="1" si="34"/>
        <v/>
      </c>
      <c r="G705" s="148" t="str">
        <f ca="1">IF(D705="","",OnRoadRetrofit!AG705)</f>
        <v/>
      </c>
      <c r="H705" s="25" t="str">
        <f t="shared" ca="1" si="35"/>
        <v/>
      </c>
      <c r="I705" s="137" t="str">
        <f ca="1">IF(D705="","",OnRoadRetrofit!AH705)</f>
        <v/>
      </c>
      <c r="J705" s="137" t="str">
        <f ca="1">IF(D705="","",OnRoadRetrofit!AI705)</f>
        <v/>
      </c>
    </row>
    <row r="706" spans="1:10">
      <c r="A706" s="151" t="str">
        <f ca="1">IF(D706="","",OnRoadRetrofit!AC706)</f>
        <v/>
      </c>
      <c r="B706" s="25" t="str">
        <f ca="1">IF(D706="","",OnRoadRetrofit!AD706)</f>
        <v/>
      </c>
      <c r="C706" s="146" t="str">
        <f t="shared" ca="1" si="33"/>
        <v/>
      </c>
      <c r="D706" s="25" t="str">
        <f ca="1">IF(OnRoadRetrofit!AE706="","",OnRoadRetrofit!AE706)</f>
        <v/>
      </c>
      <c r="E706" s="25" t="str">
        <f ca="1">IF(D706="","",OnRoadRetrofit!AF706)</f>
        <v/>
      </c>
      <c r="F706" s="147" t="str">
        <f t="shared" ca="1" si="34"/>
        <v/>
      </c>
      <c r="G706" s="148" t="str">
        <f ca="1">IF(D706="","",OnRoadRetrofit!AG706)</f>
        <v/>
      </c>
      <c r="H706" s="25" t="str">
        <f t="shared" ca="1" si="35"/>
        <v/>
      </c>
      <c r="I706" s="137" t="str">
        <f ca="1">IF(D706="","",OnRoadRetrofit!AH706)</f>
        <v/>
      </c>
      <c r="J706" s="137" t="str">
        <f ca="1">IF(D706="","",OnRoadRetrofit!AI706)</f>
        <v/>
      </c>
    </row>
    <row r="707" spans="1:10">
      <c r="A707" s="151" t="str">
        <f ca="1">IF(D707="","",OnRoadRetrofit!AC707)</f>
        <v/>
      </c>
      <c r="B707" s="25" t="str">
        <f ca="1">IF(D707="","",OnRoadRetrofit!AD707)</f>
        <v/>
      </c>
      <c r="C707" s="146" t="str">
        <f t="shared" ca="1" si="33"/>
        <v/>
      </c>
      <c r="D707" s="25" t="str">
        <f ca="1">IF(OnRoadRetrofit!AE707="","",OnRoadRetrofit!AE707)</f>
        <v/>
      </c>
      <c r="E707" s="25" t="str">
        <f ca="1">IF(D707="","",OnRoadRetrofit!AF707)</f>
        <v/>
      </c>
      <c r="F707" s="147" t="str">
        <f t="shared" ca="1" si="34"/>
        <v/>
      </c>
      <c r="G707" s="148" t="str">
        <f ca="1">IF(D707="","",OnRoadRetrofit!AG707)</f>
        <v/>
      </c>
      <c r="H707" s="25" t="str">
        <f t="shared" ca="1" si="35"/>
        <v/>
      </c>
      <c r="I707" s="137" t="str">
        <f ca="1">IF(D707="","",OnRoadRetrofit!AH707)</f>
        <v/>
      </c>
      <c r="J707" s="137" t="str">
        <f ca="1">IF(D707="","",OnRoadRetrofit!AI707)</f>
        <v/>
      </c>
    </row>
    <row r="708" spans="1:10">
      <c r="A708" s="151" t="str">
        <f ca="1">IF(D708="","",OnRoadRetrofit!AC708)</f>
        <v/>
      </c>
      <c r="B708" s="25" t="str">
        <f ca="1">IF(D708="","",OnRoadRetrofit!AD708)</f>
        <v/>
      </c>
      <c r="C708" s="146" t="str">
        <f t="shared" ca="1" si="33"/>
        <v/>
      </c>
      <c r="D708" s="25" t="str">
        <f ca="1">IF(OnRoadRetrofit!AE708="","",OnRoadRetrofit!AE708)</f>
        <v/>
      </c>
      <c r="E708" s="25" t="str">
        <f ca="1">IF(D708="","",OnRoadRetrofit!AF708)</f>
        <v/>
      </c>
      <c r="F708" s="147" t="str">
        <f t="shared" ca="1" si="34"/>
        <v/>
      </c>
      <c r="G708" s="148" t="str">
        <f ca="1">IF(D708="","",OnRoadRetrofit!AG708)</f>
        <v/>
      </c>
      <c r="H708" s="25" t="str">
        <f t="shared" ca="1" si="35"/>
        <v/>
      </c>
      <c r="I708" s="137" t="str">
        <f ca="1">IF(D708="","",OnRoadRetrofit!AH708)</f>
        <v/>
      </c>
      <c r="J708" s="137" t="str">
        <f ca="1">IF(D708="","",OnRoadRetrofit!AI708)</f>
        <v/>
      </c>
    </row>
    <row r="709" spans="1:10">
      <c r="A709" s="151" t="str">
        <f ca="1">IF(D709="","",OnRoadRetrofit!AC709)</f>
        <v/>
      </c>
      <c r="B709" s="25" t="str">
        <f ca="1">IF(D709="","",OnRoadRetrofit!AD709)</f>
        <v/>
      </c>
      <c r="C709" s="146" t="str">
        <f t="shared" ca="1" si="33"/>
        <v/>
      </c>
      <c r="D709" s="25" t="str">
        <f ca="1">IF(OnRoadRetrofit!AE709="","",OnRoadRetrofit!AE709)</f>
        <v/>
      </c>
      <c r="E709" s="25" t="str">
        <f ca="1">IF(D709="","",OnRoadRetrofit!AF709)</f>
        <v/>
      </c>
      <c r="F709" s="147" t="str">
        <f t="shared" ca="1" si="34"/>
        <v/>
      </c>
      <c r="G709" s="148" t="str">
        <f ca="1">IF(D709="","",OnRoadRetrofit!AG709)</f>
        <v/>
      </c>
      <c r="H709" s="25" t="str">
        <f t="shared" ca="1" si="35"/>
        <v/>
      </c>
      <c r="I709" s="137" t="str">
        <f ca="1">IF(D709="","",OnRoadRetrofit!AH709)</f>
        <v/>
      </c>
      <c r="J709" s="137" t="str">
        <f ca="1">IF(D709="","",OnRoadRetrofit!AI709)</f>
        <v/>
      </c>
    </row>
    <row r="710" spans="1:10">
      <c r="A710" s="151" t="str">
        <f ca="1">IF(D710="","",OnRoadRetrofit!AC710)</f>
        <v/>
      </c>
      <c r="B710" s="25" t="str">
        <f ca="1">IF(D710="","",OnRoadRetrofit!AD710)</f>
        <v/>
      </c>
      <c r="C710" s="146" t="str">
        <f t="shared" ca="1" si="33"/>
        <v/>
      </c>
      <c r="D710" s="25" t="str">
        <f ca="1">IF(OnRoadRetrofit!AE710="","",OnRoadRetrofit!AE710)</f>
        <v/>
      </c>
      <c r="E710" s="25" t="str">
        <f ca="1">IF(D710="","",OnRoadRetrofit!AF710)</f>
        <v/>
      </c>
      <c r="F710" s="147" t="str">
        <f t="shared" ca="1" si="34"/>
        <v/>
      </c>
      <c r="G710" s="148" t="str">
        <f ca="1">IF(D710="","",OnRoadRetrofit!AG710)</f>
        <v/>
      </c>
      <c r="H710" s="25" t="str">
        <f t="shared" ca="1" si="35"/>
        <v/>
      </c>
      <c r="I710" s="137" t="str">
        <f ca="1">IF(D710="","",OnRoadRetrofit!AH710)</f>
        <v/>
      </c>
      <c r="J710" s="137" t="str">
        <f ca="1">IF(D710="","",OnRoadRetrofit!AI710)</f>
        <v/>
      </c>
    </row>
    <row r="711" spans="1:10">
      <c r="A711" s="151" t="str">
        <f ca="1">IF(D711="","",OnRoadRetrofit!AC711)</f>
        <v/>
      </c>
      <c r="B711" s="25" t="str">
        <f ca="1">IF(D711="","",OnRoadRetrofit!AD711)</f>
        <v/>
      </c>
      <c r="C711" s="146" t="str">
        <f t="shared" ca="1" si="33"/>
        <v/>
      </c>
      <c r="D711" s="25" t="str">
        <f ca="1">IF(OnRoadRetrofit!AE711="","",OnRoadRetrofit!AE711)</f>
        <v/>
      </c>
      <c r="E711" s="25" t="str">
        <f ca="1">IF(D711="","",OnRoadRetrofit!AF711)</f>
        <v/>
      </c>
      <c r="F711" s="147" t="str">
        <f t="shared" ca="1" si="34"/>
        <v/>
      </c>
      <c r="G711" s="148" t="str">
        <f ca="1">IF(D711="","",OnRoadRetrofit!AG711)</f>
        <v/>
      </c>
      <c r="H711" s="25" t="str">
        <f t="shared" ca="1" si="35"/>
        <v/>
      </c>
      <c r="I711" s="137" t="str">
        <f ca="1">IF(D711="","",OnRoadRetrofit!AH711)</f>
        <v/>
      </c>
      <c r="J711" s="137" t="str">
        <f ca="1">IF(D711="","",OnRoadRetrofit!AI711)</f>
        <v/>
      </c>
    </row>
    <row r="712" spans="1:10">
      <c r="A712" s="151" t="str">
        <f ca="1">IF(D712="","",OnRoadRetrofit!AC712)</f>
        <v/>
      </c>
      <c r="B712" s="25" t="str">
        <f ca="1">IF(D712="","",OnRoadRetrofit!AD712)</f>
        <v/>
      </c>
      <c r="C712" s="146" t="str">
        <f t="shared" ca="1" si="33"/>
        <v/>
      </c>
      <c r="D712" s="25" t="str">
        <f ca="1">IF(OnRoadRetrofit!AE712="","",OnRoadRetrofit!AE712)</f>
        <v/>
      </c>
      <c r="E712" s="25" t="str">
        <f ca="1">IF(D712="","",OnRoadRetrofit!AF712)</f>
        <v/>
      </c>
      <c r="F712" s="147" t="str">
        <f t="shared" ca="1" si="34"/>
        <v/>
      </c>
      <c r="G712" s="148" t="str">
        <f ca="1">IF(D712="","",OnRoadRetrofit!AG712)</f>
        <v/>
      </c>
      <c r="H712" s="25" t="str">
        <f t="shared" ca="1" si="35"/>
        <v/>
      </c>
      <c r="I712" s="137" t="str">
        <f ca="1">IF(D712="","",OnRoadRetrofit!AH712)</f>
        <v/>
      </c>
      <c r="J712" s="137" t="str">
        <f ca="1">IF(D712="","",OnRoadRetrofit!AI712)</f>
        <v/>
      </c>
    </row>
    <row r="713" spans="1:10">
      <c r="A713" s="151" t="str">
        <f ca="1">IF(D713="","",OnRoadRetrofit!AC713)</f>
        <v/>
      </c>
      <c r="B713" s="25" t="str">
        <f ca="1">IF(D713="","",OnRoadRetrofit!AD713)</f>
        <v/>
      </c>
      <c r="C713" s="146" t="str">
        <f t="shared" ca="1" si="33"/>
        <v/>
      </c>
      <c r="D713" s="25" t="str">
        <f ca="1">IF(OnRoadRetrofit!AE713="","",OnRoadRetrofit!AE713)</f>
        <v/>
      </c>
      <c r="E713" s="25" t="str">
        <f ca="1">IF(D713="","",OnRoadRetrofit!AF713)</f>
        <v/>
      </c>
      <c r="F713" s="147" t="str">
        <f t="shared" ca="1" si="34"/>
        <v/>
      </c>
      <c r="G713" s="148" t="str">
        <f ca="1">IF(D713="","",OnRoadRetrofit!AG713)</f>
        <v/>
      </c>
      <c r="H713" s="25" t="str">
        <f t="shared" ca="1" si="35"/>
        <v/>
      </c>
      <c r="I713" s="137" t="str">
        <f ca="1">IF(D713="","",OnRoadRetrofit!AH713)</f>
        <v/>
      </c>
      <c r="J713" s="137" t="str">
        <f ca="1">IF(D713="","",OnRoadRetrofit!AI713)</f>
        <v/>
      </c>
    </row>
    <row r="714" spans="1:10">
      <c r="A714" s="151" t="str">
        <f ca="1">IF(D714="","",OnRoadRetrofit!AC714)</f>
        <v/>
      </c>
      <c r="B714" s="25" t="str">
        <f ca="1">IF(D714="","",OnRoadRetrofit!AD714)</f>
        <v/>
      </c>
      <c r="C714" s="146" t="str">
        <f t="shared" ca="1" si="33"/>
        <v/>
      </c>
      <c r="D714" s="25" t="str">
        <f ca="1">IF(OnRoadRetrofit!AE714="","",OnRoadRetrofit!AE714)</f>
        <v/>
      </c>
      <c r="E714" s="25" t="str">
        <f ca="1">IF(D714="","",OnRoadRetrofit!AF714)</f>
        <v/>
      </c>
      <c r="F714" s="147" t="str">
        <f t="shared" ca="1" si="34"/>
        <v/>
      </c>
      <c r="G714" s="148" t="str">
        <f ca="1">IF(D714="","",OnRoadRetrofit!AG714)</f>
        <v/>
      </c>
      <c r="H714" s="25" t="str">
        <f t="shared" ca="1" si="35"/>
        <v/>
      </c>
      <c r="I714" s="137" t="str">
        <f ca="1">IF(D714="","",OnRoadRetrofit!AH714)</f>
        <v/>
      </c>
      <c r="J714" s="137" t="str">
        <f ca="1">IF(D714="","",OnRoadRetrofit!AI714)</f>
        <v/>
      </c>
    </row>
    <row r="715" spans="1:10">
      <c r="A715" s="151" t="str">
        <f ca="1">IF(D715="","",OnRoadRetrofit!AC715)</f>
        <v/>
      </c>
      <c r="B715" s="25" t="str">
        <f ca="1">IF(D715="","",OnRoadRetrofit!AD715)</f>
        <v/>
      </c>
      <c r="C715" s="146" t="str">
        <f t="shared" ca="1" si="33"/>
        <v/>
      </c>
      <c r="D715" s="25" t="str">
        <f ca="1">IF(OnRoadRetrofit!AE715="","",OnRoadRetrofit!AE715)</f>
        <v/>
      </c>
      <c r="E715" s="25" t="str">
        <f ca="1">IF(D715="","",OnRoadRetrofit!AF715)</f>
        <v/>
      </c>
      <c r="F715" s="147" t="str">
        <f t="shared" ca="1" si="34"/>
        <v/>
      </c>
      <c r="G715" s="148" t="str">
        <f ca="1">IF(D715="","",OnRoadRetrofit!AG715)</f>
        <v/>
      </c>
      <c r="H715" s="25" t="str">
        <f t="shared" ca="1" si="35"/>
        <v/>
      </c>
      <c r="I715" s="137" t="str">
        <f ca="1">IF(D715="","",OnRoadRetrofit!AH715)</f>
        <v/>
      </c>
      <c r="J715" s="137" t="str">
        <f ca="1">IF(D715="","",OnRoadRetrofit!AI715)</f>
        <v/>
      </c>
    </row>
    <row r="716" spans="1:10">
      <c r="A716" s="151" t="str">
        <f ca="1">IF(D716="","",OnRoadRetrofit!AC716)</f>
        <v/>
      </c>
      <c r="B716" s="25" t="str">
        <f ca="1">IF(D716="","",OnRoadRetrofit!AD716)</f>
        <v/>
      </c>
      <c r="C716" s="146" t="str">
        <f t="shared" ca="1" si="33"/>
        <v/>
      </c>
      <c r="D716" s="25" t="str">
        <f ca="1">IF(OnRoadRetrofit!AE716="","",OnRoadRetrofit!AE716)</f>
        <v/>
      </c>
      <c r="E716" s="25" t="str">
        <f ca="1">IF(D716="","",OnRoadRetrofit!AF716)</f>
        <v/>
      </c>
      <c r="F716" s="147" t="str">
        <f t="shared" ca="1" si="34"/>
        <v/>
      </c>
      <c r="G716" s="148" t="str">
        <f ca="1">IF(D716="","",OnRoadRetrofit!AG716)</f>
        <v/>
      </c>
      <c r="H716" s="25" t="str">
        <f t="shared" ca="1" si="35"/>
        <v/>
      </c>
      <c r="I716" s="137" t="str">
        <f ca="1">IF(D716="","",OnRoadRetrofit!AH716)</f>
        <v/>
      </c>
      <c r="J716" s="137" t="str">
        <f ca="1">IF(D716="","",OnRoadRetrofit!AI716)</f>
        <v/>
      </c>
    </row>
    <row r="717" spans="1:10">
      <c r="A717" s="151" t="str">
        <f ca="1">IF(D717="","",OnRoadRetrofit!AC717)</f>
        <v/>
      </c>
      <c r="B717" s="25" t="str">
        <f ca="1">IF(D717="","",OnRoadRetrofit!AD717)</f>
        <v/>
      </c>
      <c r="C717" s="146" t="str">
        <f t="shared" ca="1" si="33"/>
        <v/>
      </c>
      <c r="D717" s="25" t="str">
        <f ca="1">IF(OnRoadRetrofit!AE717="","",OnRoadRetrofit!AE717)</f>
        <v/>
      </c>
      <c r="E717" s="25" t="str">
        <f ca="1">IF(D717="","",OnRoadRetrofit!AF717)</f>
        <v/>
      </c>
      <c r="F717" s="147" t="str">
        <f t="shared" ca="1" si="34"/>
        <v/>
      </c>
      <c r="G717" s="148" t="str">
        <f ca="1">IF(D717="","",OnRoadRetrofit!AG717)</f>
        <v/>
      </c>
      <c r="H717" s="25" t="str">
        <f t="shared" ca="1" si="35"/>
        <v/>
      </c>
      <c r="I717" s="137" t="str">
        <f ca="1">IF(D717="","",OnRoadRetrofit!AH717)</f>
        <v/>
      </c>
      <c r="J717" s="137" t="str">
        <f ca="1">IF(D717="","",OnRoadRetrofit!AI717)</f>
        <v/>
      </c>
    </row>
    <row r="718" spans="1:10">
      <c r="A718" s="151" t="str">
        <f ca="1">IF(D718="","",OnRoadRetrofit!AC718)</f>
        <v/>
      </c>
      <c r="B718" s="25" t="str">
        <f ca="1">IF(D718="","",OnRoadRetrofit!AD718)</f>
        <v/>
      </c>
      <c r="C718" s="146" t="str">
        <f t="shared" ca="1" si="33"/>
        <v/>
      </c>
      <c r="D718" s="25" t="str">
        <f ca="1">IF(OnRoadRetrofit!AE718="","",OnRoadRetrofit!AE718)</f>
        <v/>
      </c>
      <c r="E718" s="25" t="str">
        <f ca="1">IF(D718="","",OnRoadRetrofit!AF718)</f>
        <v/>
      </c>
      <c r="F718" s="147" t="str">
        <f t="shared" ca="1" si="34"/>
        <v/>
      </c>
      <c r="G718" s="148" t="str">
        <f ca="1">IF(D718="","",OnRoadRetrofit!AG718)</f>
        <v/>
      </c>
      <c r="H718" s="25" t="str">
        <f t="shared" ca="1" si="35"/>
        <v/>
      </c>
      <c r="I718" s="137" t="str">
        <f ca="1">IF(D718="","",OnRoadRetrofit!AH718)</f>
        <v/>
      </c>
      <c r="J718" s="137" t="str">
        <f ca="1">IF(D718="","",OnRoadRetrofit!AI718)</f>
        <v/>
      </c>
    </row>
    <row r="719" spans="1:10">
      <c r="A719" s="151" t="str">
        <f ca="1">IF(D719="","",OnRoadRetrofit!AC719)</f>
        <v/>
      </c>
      <c r="B719" s="25" t="str">
        <f ca="1">IF(D719="","",OnRoadRetrofit!AD719)</f>
        <v/>
      </c>
      <c r="C719" s="146" t="str">
        <f t="shared" ca="1" si="33"/>
        <v/>
      </c>
      <c r="D719" s="25" t="str">
        <f ca="1">IF(OnRoadRetrofit!AE719="","",OnRoadRetrofit!AE719)</f>
        <v/>
      </c>
      <c r="E719" s="25" t="str">
        <f ca="1">IF(D719="","",OnRoadRetrofit!AF719)</f>
        <v/>
      </c>
      <c r="F719" s="147" t="str">
        <f t="shared" ca="1" si="34"/>
        <v/>
      </c>
      <c r="G719" s="148" t="str">
        <f ca="1">IF(D719="","",OnRoadRetrofit!AG719)</f>
        <v/>
      </c>
      <c r="H719" s="25" t="str">
        <f t="shared" ca="1" si="35"/>
        <v/>
      </c>
      <c r="I719" s="137" t="str">
        <f ca="1">IF(D719="","",OnRoadRetrofit!AH719)</f>
        <v/>
      </c>
      <c r="J719" s="137" t="str">
        <f ca="1">IF(D719="","",OnRoadRetrofit!AI719)</f>
        <v/>
      </c>
    </row>
    <row r="720" spans="1:10">
      <c r="A720" s="151" t="str">
        <f ca="1">IF(D720="","",OnRoadRetrofit!AC720)</f>
        <v/>
      </c>
      <c r="B720" s="25" t="str">
        <f ca="1">IF(D720="","",OnRoadRetrofit!AD720)</f>
        <v/>
      </c>
      <c r="C720" s="146" t="str">
        <f t="shared" ca="1" si="33"/>
        <v/>
      </c>
      <c r="D720" s="25" t="str">
        <f ca="1">IF(OnRoadRetrofit!AE720="","",OnRoadRetrofit!AE720)</f>
        <v/>
      </c>
      <c r="E720" s="25" t="str">
        <f ca="1">IF(D720="","",OnRoadRetrofit!AF720)</f>
        <v/>
      </c>
      <c r="F720" s="147" t="str">
        <f t="shared" ca="1" si="34"/>
        <v/>
      </c>
      <c r="G720" s="148" t="str">
        <f ca="1">IF(D720="","",OnRoadRetrofit!AG720)</f>
        <v/>
      </c>
      <c r="H720" s="25" t="str">
        <f t="shared" ca="1" si="35"/>
        <v/>
      </c>
      <c r="I720" s="137" t="str">
        <f ca="1">IF(D720="","",OnRoadRetrofit!AH720)</f>
        <v/>
      </c>
      <c r="J720" s="137" t="str">
        <f ca="1">IF(D720="","",OnRoadRetrofit!AI720)</f>
        <v/>
      </c>
    </row>
    <row r="721" spans="1:10">
      <c r="A721" s="151" t="str">
        <f ca="1">IF(D721="","",OnRoadRetrofit!AC721)</f>
        <v/>
      </c>
      <c r="B721" s="25" t="str">
        <f ca="1">IF(D721="","",OnRoadRetrofit!AD721)</f>
        <v/>
      </c>
      <c r="C721" s="146" t="str">
        <f t="shared" ca="1" si="33"/>
        <v/>
      </c>
      <c r="D721" s="25" t="str">
        <f ca="1">IF(OnRoadRetrofit!AE721="","",OnRoadRetrofit!AE721)</f>
        <v/>
      </c>
      <c r="E721" s="25" t="str">
        <f ca="1">IF(D721="","",OnRoadRetrofit!AF721)</f>
        <v/>
      </c>
      <c r="F721" s="147" t="str">
        <f t="shared" ca="1" si="34"/>
        <v/>
      </c>
      <c r="G721" s="148" t="str">
        <f ca="1">IF(D721="","",OnRoadRetrofit!AG721)</f>
        <v/>
      </c>
      <c r="H721" s="25" t="str">
        <f t="shared" ca="1" si="35"/>
        <v/>
      </c>
      <c r="I721" s="137" t="str">
        <f ca="1">IF(D721="","",OnRoadRetrofit!AH721)</f>
        <v/>
      </c>
      <c r="J721" s="137" t="str">
        <f ca="1">IF(D721="","",OnRoadRetrofit!AI721)</f>
        <v/>
      </c>
    </row>
    <row r="722" spans="1:10">
      <c r="A722" s="151" t="str">
        <f ca="1">IF(D722="","",OnRoadRetrofit!AC722)</f>
        <v/>
      </c>
      <c r="B722" s="25" t="str">
        <f ca="1">IF(D722="","",OnRoadRetrofit!AD722)</f>
        <v/>
      </c>
      <c r="C722" s="146" t="str">
        <f t="shared" ca="1" si="33"/>
        <v/>
      </c>
      <c r="D722" s="25" t="str">
        <f ca="1">IF(OnRoadRetrofit!AE722="","",OnRoadRetrofit!AE722)</f>
        <v/>
      </c>
      <c r="E722" s="25" t="str">
        <f ca="1">IF(D722="","",OnRoadRetrofit!AF722)</f>
        <v/>
      </c>
      <c r="F722" s="147" t="str">
        <f t="shared" ca="1" si="34"/>
        <v/>
      </c>
      <c r="G722" s="148" t="str">
        <f ca="1">IF(D722="","",OnRoadRetrofit!AG722)</f>
        <v/>
      </c>
      <c r="H722" s="25" t="str">
        <f t="shared" ca="1" si="35"/>
        <v/>
      </c>
      <c r="I722" s="137" t="str">
        <f ca="1">IF(D722="","",OnRoadRetrofit!AH722)</f>
        <v/>
      </c>
      <c r="J722" s="137" t="str">
        <f ca="1">IF(D722="","",OnRoadRetrofit!AI722)</f>
        <v/>
      </c>
    </row>
    <row r="723" spans="1:10">
      <c r="A723" s="151" t="str">
        <f ca="1">IF(D723="","",OnRoadRetrofit!AC723)</f>
        <v/>
      </c>
      <c r="B723" s="25" t="str">
        <f ca="1">IF(D723="","",OnRoadRetrofit!AD723)</f>
        <v/>
      </c>
      <c r="C723" s="146" t="str">
        <f t="shared" ca="1" si="33"/>
        <v/>
      </c>
      <c r="D723" s="25" t="str">
        <f ca="1">IF(OnRoadRetrofit!AE723="","",OnRoadRetrofit!AE723)</f>
        <v/>
      </c>
      <c r="E723" s="25" t="str">
        <f ca="1">IF(D723="","",OnRoadRetrofit!AF723)</f>
        <v/>
      </c>
      <c r="F723" s="147" t="str">
        <f t="shared" ca="1" si="34"/>
        <v/>
      </c>
      <c r="G723" s="148" t="str">
        <f ca="1">IF(D723="","",OnRoadRetrofit!AG723)</f>
        <v/>
      </c>
      <c r="H723" s="25" t="str">
        <f t="shared" ca="1" si="35"/>
        <v/>
      </c>
      <c r="I723" s="137" t="str">
        <f ca="1">IF(D723="","",OnRoadRetrofit!AH723)</f>
        <v/>
      </c>
      <c r="J723" s="137" t="str">
        <f ca="1">IF(D723="","",OnRoadRetrofit!AI723)</f>
        <v/>
      </c>
    </row>
    <row r="724" spans="1:10">
      <c r="A724" s="151" t="str">
        <f ca="1">IF(D724="","",OnRoadRetrofit!AC724)</f>
        <v/>
      </c>
      <c r="B724" s="25" t="str">
        <f ca="1">IF(D724="","",OnRoadRetrofit!AD724)</f>
        <v/>
      </c>
      <c r="C724" s="146" t="str">
        <f t="shared" ca="1" si="33"/>
        <v/>
      </c>
      <c r="D724" s="25" t="str">
        <f ca="1">IF(OnRoadRetrofit!AE724="","",OnRoadRetrofit!AE724)</f>
        <v/>
      </c>
      <c r="E724" s="25" t="str">
        <f ca="1">IF(D724="","",OnRoadRetrofit!AF724)</f>
        <v/>
      </c>
      <c r="F724" s="147" t="str">
        <f t="shared" ca="1" si="34"/>
        <v/>
      </c>
      <c r="G724" s="148" t="str">
        <f ca="1">IF(D724="","",OnRoadRetrofit!AG724)</f>
        <v/>
      </c>
      <c r="H724" s="25" t="str">
        <f t="shared" ca="1" si="35"/>
        <v/>
      </c>
      <c r="I724" s="137" t="str">
        <f ca="1">IF(D724="","",OnRoadRetrofit!AH724)</f>
        <v/>
      </c>
      <c r="J724" s="137" t="str">
        <f ca="1">IF(D724="","",OnRoadRetrofit!AI724)</f>
        <v/>
      </c>
    </row>
    <row r="725" spans="1:10">
      <c r="A725" s="151" t="str">
        <f ca="1">IF(D725="","",OnRoadRetrofit!AC725)</f>
        <v/>
      </c>
      <c r="B725" s="25" t="str">
        <f ca="1">IF(D725="","",OnRoadRetrofit!AD725)</f>
        <v/>
      </c>
      <c r="C725" s="146" t="str">
        <f t="shared" ca="1" si="33"/>
        <v/>
      </c>
      <c r="D725" s="25" t="str">
        <f ca="1">IF(OnRoadRetrofit!AE725="","",OnRoadRetrofit!AE725)</f>
        <v/>
      </c>
      <c r="E725" s="25" t="str">
        <f ca="1">IF(D725="","",OnRoadRetrofit!AF725)</f>
        <v/>
      </c>
      <c r="F725" s="147" t="str">
        <f t="shared" ca="1" si="34"/>
        <v/>
      </c>
      <c r="G725" s="148" t="str">
        <f ca="1">IF(D725="","",OnRoadRetrofit!AG725)</f>
        <v/>
      </c>
      <c r="H725" s="25" t="str">
        <f t="shared" ca="1" si="35"/>
        <v/>
      </c>
      <c r="I725" s="137" t="str">
        <f ca="1">IF(D725="","",OnRoadRetrofit!AH725)</f>
        <v/>
      </c>
      <c r="J725" s="137" t="str">
        <f ca="1">IF(D725="","",OnRoadRetrofit!AI725)</f>
        <v/>
      </c>
    </row>
    <row r="726" spans="1:10">
      <c r="A726" s="151" t="str">
        <f ca="1">IF(D726="","",OnRoadRetrofit!AC726)</f>
        <v/>
      </c>
      <c r="B726" s="25" t="str">
        <f ca="1">IF(D726="","",OnRoadRetrofit!AD726)</f>
        <v/>
      </c>
      <c r="C726" s="146" t="str">
        <f t="shared" ca="1" si="33"/>
        <v/>
      </c>
      <c r="D726" s="25" t="str">
        <f ca="1">IF(OnRoadRetrofit!AE726="","",OnRoadRetrofit!AE726)</f>
        <v/>
      </c>
      <c r="E726" s="25" t="str">
        <f ca="1">IF(D726="","",OnRoadRetrofit!AF726)</f>
        <v/>
      </c>
      <c r="F726" s="147" t="str">
        <f t="shared" ca="1" si="34"/>
        <v/>
      </c>
      <c r="G726" s="148" t="str">
        <f ca="1">IF(D726="","",OnRoadRetrofit!AG726)</f>
        <v/>
      </c>
      <c r="H726" s="25" t="str">
        <f t="shared" ca="1" si="35"/>
        <v/>
      </c>
      <c r="I726" s="137" t="str">
        <f ca="1">IF(D726="","",OnRoadRetrofit!AH726)</f>
        <v/>
      </c>
      <c r="J726" s="137" t="str">
        <f ca="1">IF(D726="","",OnRoadRetrofit!AI726)</f>
        <v/>
      </c>
    </row>
    <row r="727" spans="1:10">
      <c r="A727" s="151" t="str">
        <f ca="1">IF(D727="","",OnRoadRetrofit!AC727)</f>
        <v/>
      </c>
      <c r="B727" s="25" t="str">
        <f ca="1">IF(D727="","",OnRoadRetrofit!AD727)</f>
        <v/>
      </c>
      <c r="C727" s="146" t="str">
        <f t="shared" ca="1" si="33"/>
        <v/>
      </c>
      <c r="D727" s="25" t="str">
        <f ca="1">IF(OnRoadRetrofit!AE727="","",OnRoadRetrofit!AE727)</f>
        <v/>
      </c>
      <c r="E727" s="25" t="str">
        <f ca="1">IF(D727="","",OnRoadRetrofit!AF727)</f>
        <v/>
      </c>
      <c r="F727" s="147" t="str">
        <f t="shared" ca="1" si="34"/>
        <v/>
      </c>
      <c r="G727" s="148" t="str">
        <f ca="1">IF(D727="","",OnRoadRetrofit!AG727)</f>
        <v/>
      </c>
      <c r="H727" s="25" t="str">
        <f t="shared" ca="1" si="35"/>
        <v/>
      </c>
      <c r="I727" s="137" t="str">
        <f ca="1">IF(D727="","",OnRoadRetrofit!AH727)</f>
        <v/>
      </c>
      <c r="J727" s="137" t="str">
        <f ca="1">IF(D727="","",OnRoadRetrofit!AI727)</f>
        <v/>
      </c>
    </row>
    <row r="728" spans="1:10">
      <c r="A728" s="151" t="str">
        <f ca="1">IF(D728="","",OnRoadRetrofit!AC728)</f>
        <v/>
      </c>
      <c r="B728" s="25" t="str">
        <f ca="1">IF(D728="","",OnRoadRetrofit!AD728)</f>
        <v/>
      </c>
      <c r="C728" s="146" t="str">
        <f t="shared" ca="1" si="33"/>
        <v/>
      </c>
      <c r="D728" s="25" t="str">
        <f ca="1">IF(OnRoadRetrofit!AE728="","",OnRoadRetrofit!AE728)</f>
        <v/>
      </c>
      <c r="E728" s="25" t="str">
        <f ca="1">IF(D728="","",OnRoadRetrofit!AF728)</f>
        <v/>
      </c>
      <c r="F728" s="147" t="str">
        <f t="shared" ca="1" si="34"/>
        <v/>
      </c>
      <c r="G728" s="148" t="str">
        <f ca="1">IF(D728="","",OnRoadRetrofit!AG728)</f>
        <v/>
      </c>
      <c r="H728" s="25" t="str">
        <f t="shared" ca="1" si="35"/>
        <v/>
      </c>
      <c r="I728" s="137" t="str">
        <f ca="1">IF(D728="","",OnRoadRetrofit!AH728)</f>
        <v/>
      </c>
      <c r="J728" s="137" t="str">
        <f ca="1">IF(D728="","",OnRoadRetrofit!AI728)</f>
        <v/>
      </c>
    </row>
    <row r="729" spans="1:10">
      <c r="A729" s="151" t="str">
        <f ca="1">IF(D729="","",OnRoadRetrofit!AC729)</f>
        <v/>
      </c>
      <c r="B729" s="25" t="str">
        <f ca="1">IF(D729="","",OnRoadRetrofit!AD729)</f>
        <v/>
      </c>
      <c r="C729" s="146" t="str">
        <f t="shared" ca="1" si="33"/>
        <v/>
      </c>
      <c r="D729" s="25" t="str">
        <f ca="1">IF(OnRoadRetrofit!AE729="","",OnRoadRetrofit!AE729)</f>
        <v/>
      </c>
      <c r="E729" s="25" t="str">
        <f ca="1">IF(D729="","",OnRoadRetrofit!AF729)</f>
        <v/>
      </c>
      <c r="F729" s="147" t="str">
        <f t="shared" ca="1" si="34"/>
        <v/>
      </c>
      <c r="G729" s="148" t="str">
        <f ca="1">IF(D729="","",OnRoadRetrofit!AG729)</f>
        <v/>
      </c>
      <c r="H729" s="25" t="str">
        <f t="shared" ca="1" si="35"/>
        <v/>
      </c>
      <c r="I729" s="137" t="str">
        <f ca="1">IF(D729="","",OnRoadRetrofit!AH729)</f>
        <v/>
      </c>
      <c r="J729" s="137" t="str">
        <f ca="1">IF(D729="","",OnRoadRetrofit!AI729)</f>
        <v/>
      </c>
    </row>
    <row r="730" spans="1:10">
      <c r="A730" s="151" t="str">
        <f ca="1">IF(D730="","",OnRoadRetrofit!AC730)</f>
        <v/>
      </c>
      <c r="B730" s="25" t="str">
        <f ca="1">IF(D730="","",OnRoadRetrofit!AD730)</f>
        <v/>
      </c>
      <c r="C730" s="146" t="str">
        <f t="shared" ca="1" si="33"/>
        <v/>
      </c>
      <c r="D730" s="25" t="str">
        <f ca="1">IF(OnRoadRetrofit!AE730="","",OnRoadRetrofit!AE730)</f>
        <v/>
      </c>
      <c r="E730" s="25" t="str">
        <f ca="1">IF(D730="","",OnRoadRetrofit!AF730)</f>
        <v/>
      </c>
      <c r="F730" s="147" t="str">
        <f t="shared" ca="1" si="34"/>
        <v/>
      </c>
      <c r="G730" s="148" t="str">
        <f ca="1">IF(D730="","",OnRoadRetrofit!AG730)</f>
        <v/>
      </c>
      <c r="H730" s="25" t="str">
        <f t="shared" ca="1" si="35"/>
        <v/>
      </c>
      <c r="I730" s="137" t="str">
        <f ca="1">IF(D730="","",OnRoadRetrofit!AH730)</f>
        <v/>
      </c>
      <c r="J730" s="137" t="str">
        <f ca="1">IF(D730="","",OnRoadRetrofit!AI730)</f>
        <v/>
      </c>
    </row>
    <row r="731" spans="1:10">
      <c r="A731" s="151" t="str">
        <f ca="1">IF(D731="","",OnRoadRetrofit!AC731)</f>
        <v/>
      </c>
      <c r="B731" s="25" t="str">
        <f ca="1">IF(D731="","",OnRoadRetrofit!AD731)</f>
        <v/>
      </c>
      <c r="C731" s="146" t="str">
        <f t="shared" ca="1" si="33"/>
        <v/>
      </c>
      <c r="D731" s="25" t="str">
        <f ca="1">IF(OnRoadRetrofit!AE731="","",OnRoadRetrofit!AE731)</f>
        <v/>
      </c>
      <c r="E731" s="25" t="str">
        <f ca="1">IF(D731="","",OnRoadRetrofit!AF731)</f>
        <v/>
      </c>
      <c r="F731" s="147" t="str">
        <f t="shared" ca="1" si="34"/>
        <v/>
      </c>
      <c r="G731" s="148" t="str">
        <f ca="1">IF(D731="","",OnRoadRetrofit!AG731)</f>
        <v/>
      </c>
      <c r="H731" s="25" t="str">
        <f t="shared" ca="1" si="35"/>
        <v/>
      </c>
      <c r="I731" s="137" t="str">
        <f ca="1">IF(D731="","",OnRoadRetrofit!AH731)</f>
        <v/>
      </c>
      <c r="J731" s="137" t="str">
        <f ca="1">IF(D731="","",OnRoadRetrofit!AI731)</f>
        <v/>
      </c>
    </row>
    <row r="732" spans="1:10">
      <c r="A732" s="151" t="str">
        <f ca="1">IF(D732="","",OnRoadRetrofit!AC732)</f>
        <v/>
      </c>
      <c r="B732" s="25" t="str">
        <f ca="1">IF(D732="","",OnRoadRetrofit!AD732)</f>
        <v/>
      </c>
      <c r="C732" s="146" t="str">
        <f t="shared" ca="1" si="33"/>
        <v/>
      </c>
      <c r="D732" s="25" t="str">
        <f ca="1">IF(OnRoadRetrofit!AE732="","",OnRoadRetrofit!AE732)</f>
        <v/>
      </c>
      <c r="E732" s="25" t="str">
        <f ca="1">IF(D732="","",OnRoadRetrofit!AF732)</f>
        <v/>
      </c>
      <c r="F732" s="147" t="str">
        <f t="shared" ca="1" si="34"/>
        <v/>
      </c>
      <c r="G732" s="148" t="str">
        <f ca="1">IF(D732="","",OnRoadRetrofit!AG732)</f>
        <v/>
      </c>
      <c r="H732" s="25" t="str">
        <f t="shared" ca="1" si="35"/>
        <v/>
      </c>
      <c r="I732" s="137" t="str">
        <f ca="1">IF(D732="","",OnRoadRetrofit!AH732)</f>
        <v/>
      </c>
      <c r="J732" s="137" t="str">
        <f ca="1">IF(D732="","",OnRoadRetrofit!AI732)</f>
        <v/>
      </c>
    </row>
    <row r="733" spans="1:10">
      <c r="A733" s="151" t="str">
        <f ca="1">IF(D733="","",OnRoadRetrofit!AC733)</f>
        <v/>
      </c>
      <c r="B733" s="25" t="str">
        <f ca="1">IF(D733="","",OnRoadRetrofit!AD733)</f>
        <v/>
      </c>
      <c r="C733" s="146" t="str">
        <f t="shared" ca="1" si="33"/>
        <v/>
      </c>
      <c r="D733" s="25" t="str">
        <f ca="1">IF(OnRoadRetrofit!AE733="","",OnRoadRetrofit!AE733)</f>
        <v/>
      </c>
      <c r="E733" s="25" t="str">
        <f ca="1">IF(D733="","",OnRoadRetrofit!AF733)</f>
        <v/>
      </c>
      <c r="F733" s="147" t="str">
        <f t="shared" ca="1" si="34"/>
        <v/>
      </c>
      <c r="G733" s="148" t="str">
        <f ca="1">IF(D733="","",OnRoadRetrofit!AG733)</f>
        <v/>
      </c>
      <c r="H733" s="25" t="str">
        <f t="shared" ca="1" si="35"/>
        <v/>
      </c>
      <c r="I733" s="137" t="str">
        <f ca="1">IF(D733="","",OnRoadRetrofit!AH733)</f>
        <v/>
      </c>
      <c r="J733" s="137" t="str">
        <f ca="1">IF(D733="","",OnRoadRetrofit!AI733)</f>
        <v/>
      </c>
    </row>
    <row r="734" spans="1:10">
      <c r="A734" s="151" t="str">
        <f ca="1">IF(D734="","",OnRoadRetrofit!AC734)</f>
        <v/>
      </c>
      <c r="B734" s="25" t="str">
        <f ca="1">IF(D734="","",OnRoadRetrofit!AD734)</f>
        <v/>
      </c>
      <c r="C734" s="146" t="str">
        <f t="shared" ca="1" si="33"/>
        <v/>
      </c>
      <c r="D734" s="25" t="str">
        <f ca="1">IF(OnRoadRetrofit!AE734="","",OnRoadRetrofit!AE734)</f>
        <v/>
      </c>
      <c r="E734" s="25" t="str">
        <f ca="1">IF(D734="","",OnRoadRetrofit!AF734)</f>
        <v/>
      </c>
      <c r="F734" s="147" t="str">
        <f t="shared" ca="1" si="34"/>
        <v/>
      </c>
      <c r="G734" s="148" t="str">
        <f ca="1">IF(D734="","",OnRoadRetrofit!AG734)</f>
        <v/>
      </c>
      <c r="H734" s="25" t="str">
        <f t="shared" ca="1" si="35"/>
        <v/>
      </c>
      <c r="I734" s="137" t="str">
        <f ca="1">IF(D734="","",OnRoadRetrofit!AH734)</f>
        <v/>
      </c>
      <c r="J734" s="137" t="str">
        <f ca="1">IF(D734="","",OnRoadRetrofit!AI734)</f>
        <v/>
      </c>
    </row>
    <row r="735" spans="1:10">
      <c r="A735" s="151" t="str">
        <f ca="1">IF(D735="","",OnRoadRetrofit!AC735)</f>
        <v/>
      </c>
      <c r="B735" s="25" t="str">
        <f ca="1">IF(D735="","",OnRoadRetrofit!AD735)</f>
        <v/>
      </c>
      <c r="C735" s="146" t="str">
        <f t="shared" ca="1" si="33"/>
        <v/>
      </c>
      <c r="D735" s="25" t="str">
        <f ca="1">IF(OnRoadRetrofit!AE735="","",OnRoadRetrofit!AE735)</f>
        <v/>
      </c>
      <c r="E735" s="25" t="str">
        <f ca="1">IF(D735="","",OnRoadRetrofit!AF735)</f>
        <v/>
      </c>
      <c r="F735" s="147" t="str">
        <f t="shared" ca="1" si="34"/>
        <v/>
      </c>
      <c r="G735" s="148" t="str">
        <f ca="1">IF(D735="","",OnRoadRetrofit!AG735)</f>
        <v/>
      </c>
      <c r="H735" s="25" t="str">
        <f t="shared" ca="1" si="35"/>
        <v/>
      </c>
      <c r="I735" s="137" t="str">
        <f ca="1">IF(D735="","",OnRoadRetrofit!AH735)</f>
        <v/>
      </c>
      <c r="J735" s="137" t="str">
        <f ca="1">IF(D735="","",OnRoadRetrofit!AI735)</f>
        <v/>
      </c>
    </row>
    <row r="736" spans="1:10">
      <c r="A736" s="151" t="str">
        <f ca="1">IF(D736="","",OnRoadRetrofit!AC736)</f>
        <v/>
      </c>
      <c r="B736" s="25" t="str">
        <f ca="1">IF(D736="","",OnRoadRetrofit!AD736)</f>
        <v/>
      </c>
      <c r="C736" s="146" t="str">
        <f t="shared" ca="1" si="33"/>
        <v/>
      </c>
      <c r="D736" s="25" t="str">
        <f ca="1">IF(OnRoadRetrofit!AE736="","",OnRoadRetrofit!AE736)</f>
        <v/>
      </c>
      <c r="E736" s="25" t="str">
        <f ca="1">IF(D736="","",OnRoadRetrofit!AF736)</f>
        <v/>
      </c>
      <c r="F736" s="147" t="str">
        <f t="shared" ca="1" si="34"/>
        <v/>
      </c>
      <c r="G736" s="148" t="str">
        <f ca="1">IF(D736="","",OnRoadRetrofit!AG736)</f>
        <v/>
      </c>
      <c r="H736" s="25" t="str">
        <f t="shared" ca="1" si="35"/>
        <v/>
      </c>
      <c r="I736" s="137" t="str">
        <f ca="1">IF(D736="","",OnRoadRetrofit!AH736)</f>
        <v/>
      </c>
      <c r="J736" s="137" t="str">
        <f ca="1">IF(D736="","",OnRoadRetrofit!AI736)</f>
        <v/>
      </c>
    </row>
    <row r="737" spans="1:10">
      <c r="A737" s="151" t="str">
        <f ca="1">IF(D737="","",OnRoadRetrofit!AC737)</f>
        <v/>
      </c>
      <c r="B737" s="25" t="str">
        <f ca="1">IF(D737="","",OnRoadRetrofit!AD737)</f>
        <v/>
      </c>
      <c r="C737" s="146" t="str">
        <f t="shared" ca="1" si="33"/>
        <v/>
      </c>
      <c r="D737" s="25" t="str">
        <f ca="1">IF(OnRoadRetrofit!AE737="","",OnRoadRetrofit!AE737)</f>
        <v/>
      </c>
      <c r="E737" s="25" t="str">
        <f ca="1">IF(D737="","",OnRoadRetrofit!AF737)</f>
        <v/>
      </c>
      <c r="F737" s="147" t="str">
        <f t="shared" ca="1" si="34"/>
        <v/>
      </c>
      <c r="G737" s="148" t="str">
        <f ca="1">IF(D737="","",OnRoadRetrofit!AG737)</f>
        <v/>
      </c>
      <c r="H737" s="25" t="str">
        <f t="shared" ca="1" si="35"/>
        <v/>
      </c>
      <c r="I737" s="137" t="str">
        <f ca="1">IF(D737="","",OnRoadRetrofit!AH737)</f>
        <v/>
      </c>
      <c r="J737" s="137" t="str">
        <f ca="1">IF(D737="","",OnRoadRetrofit!AI737)</f>
        <v/>
      </c>
    </row>
    <row r="738" spans="1:10">
      <c r="A738" s="151" t="str">
        <f ca="1">IF(D738="","",OnRoadRetrofit!AC738)</f>
        <v/>
      </c>
      <c r="B738" s="25" t="str">
        <f ca="1">IF(D738="","",OnRoadRetrofit!AD738)</f>
        <v/>
      </c>
      <c r="C738" s="146" t="str">
        <f t="shared" ca="1" si="33"/>
        <v/>
      </c>
      <c r="D738" s="25" t="str">
        <f ca="1">IF(OnRoadRetrofit!AE738="","",OnRoadRetrofit!AE738)</f>
        <v/>
      </c>
      <c r="E738" s="25" t="str">
        <f ca="1">IF(D738="","",OnRoadRetrofit!AF738)</f>
        <v/>
      </c>
      <c r="F738" s="147" t="str">
        <f t="shared" ca="1" si="34"/>
        <v/>
      </c>
      <c r="G738" s="148" t="str">
        <f ca="1">IF(D738="","",OnRoadRetrofit!AG738)</f>
        <v/>
      </c>
      <c r="H738" s="25" t="str">
        <f t="shared" ca="1" si="35"/>
        <v/>
      </c>
      <c r="I738" s="137" t="str">
        <f ca="1">IF(D738="","",OnRoadRetrofit!AH738)</f>
        <v/>
      </c>
      <c r="J738" s="137" t="str">
        <f ca="1">IF(D738="","",OnRoadRetrofit!AI738)</f>
        <v/>
      </c>
    </row>
    <row r="739" spans="1:10">
      <c r="A739" s="151" t="str">
        <f ca="1">IF(D739="","",OnRoadRetrofit!AC739)</f>
        <v/>
      </c>
      <c r="B739" s="25" t="str">
        <f ca="1">IF(D739="","",OnRoadRetrofit!AD739)</f>
        <v/>
      </c>
      <c r="C739" s="146" t="str">
        <f t="shared" ca="1" si="33"/>
        <v/>
      </c>
      <c r="D739" s="25" t="str">
        <f ca="1">IF(OnRoadRetrofit!AE739="","",OnRoadRetrofit!AE739)</f>
        <v/>
      </c>
      <c r="E739" s="25" t="str">
        <f ca="1">IF(D739="","",OnRoadRetrofit!AF739)</f>
        <v/>
      </c>
      <c r="F739" s="147" t="str">
        <f t="shared" ca="1" si="34"/>
        <v/>
      </c>
      <c r="G739" s="148" t="str">
        <f ca="1">IF(D739="","",OnRoadRetrofit!AG739)</f>
        <v/>
      </c>
      <c r="H739" s="25" t="str">
        <f t="shared" ca="1" si="35"/>
        <v/>
      </c>
      <c r="I739" s="137" t="str">
        <f ca="1">IF(D739="","",OnRoadRetrofit!AH739)</f>
        <v/>
      </c>
      <c r="J739" s="137" t="str">
        <f ca="1">IF(D739="","",OnRoadRetrofit!AI739)</f>
        <v/>
      </c>
    </row>
    <row r="740" spans="1:10">
      <c r="A740" s="151" t="str">
        <f ca="1">IF(D740="","",OnRoadRetrofit!AC740)</f>
        <v/>
      </c>
      <c r="B740" s="25" t="str">
        <f ca="1">IF(D740="","",OnRoadRetrofit!AD740)</f>
        <v/>
      </c>
      <c r="C740" s="146" t="str">
        <f t="shared" ca="1" si="33"/>
        <v/>
      </c>
      <c r="D740" s="25" t="str">
        <f ca="1">IF(OnRoadRetrofit!AE740="","",OnRoadRetrofit!AE740)</f>
        <v/>
      </c>
      <c r="E740" s="25" t="str">
        <f ca="1">IF(D740="","",OnRoadRetrofit!AF740)</f>
        <v/>
      </c>
      <c r="F740" s="147" t="str">
        <f t="shared" ca="1" si="34"/>
        <v/>
      </c>
      <c r="G740" s="148" t="str">
        <f ca="1">IF(D740="","",OnRoadRetrofit!AG740)</f>
        <v/>
      </c>
      <c r="H740" s="25" t="str">
        <f t="shared" ca="1" si="35"/>
        <v/>
      </c>
      <c r="I740" s="137" t="str">
        <f ca="1">IF(D740="","",OnRoadRetrofit!AH740)</f>
        <v/>
      </c>
      <c r="J740" s="137" t="str">
        <f ca="1">IF(D740="","",OnRoadRetrofit!AI740)</f>
        <v/>
      </c>
    </row>
    <row r="741" spans="1:10">
      <c r="A741" s="151" t="str">
        <f ca="1">IF(D741="","",OnRoadRetrofit!AC741)</f>
        <v/>
      </c>
      <c r="B741" s="25" t="str">
        <f ca="1">IF(D741="","",OnRoadRetrofit!AD741)</f>
        <v/>
      </c>
      <c r="C741" s="146" t="str">
        <f t="shared" ca="1" si="33"/>
        <v/>
      </c>
      <c r="D741" s="25" t="str">
        <f ca="1">IF(OnRoadRetrofit!AE741="","",OnRoadRetrofit!AE741)</f>
        <v/>
      </c>
      <c r="E741" s="25" t="str">
        <f ca="1">IF(D741="","",OnRoadRetrofit!AF741)</f>
        <v/>
      </c>
      <c r="F741" s="147" t="str">
        <f t="shared" ca="1" si="34"/>
        <v/>
      </c>
      <c r="G741" s="148" t="str">
        <f ca="1">IF(D741="","",OnRoadRetrofit!AG741)</f>
        <v/>
      </c>
      <c r="H741" s="25" t="str">
        <f t="shared" ca="1" si="35"/>
        <v/>
      </c>
      <c r="I741" s="137" t="str">
        <f ca="1">IF(D741="","",OnRoadRetrofit!AH741)</f>
        <v/>
      </c>
      <c r="J741" s="137" t="str">
        <f ca="1">IF(D741="","",OnRoadRetrofit!AI741)</f>
        <v/>
      </c>
    </row>
    <row r="742" spans="1:10">
      <c r="A742" s="151" t="str">
        <f ca="1">IF(D742="","",OnRoadRetrofit!AC742)</f>
        <v/>
      </c>
      <c r="B742" s="25" t="str">
        <f ca="1">IF(D742="","",OnRoadRetrofit!AD742)</f>
        <v/>
      </c>
      <c r="C742" s="146" t="str">
        <f t="shared" ca="1" si="33"/>
        <v/>
      </c>
      <c r="D742" s="25" t="str">
        <f ca="1">IF(OnRoadRetrofit!AE742="","",OnRoadRetrofit!AE742)</f>
        <v/>
      </c>
      <c r="E742" s="25" t="str">
        <f ca="1">IF(D742="","",OnRoadRetrofit!AF742)</f>
        <v/>
      </c>
      <c r="F742" s="147" t="str">
        <f t="shared" ca="1" si="34"/>
        <v/>
      </c>
      <c r="G742" s="148" t="str">
        <f ca="1">IF(D742="","",OnRoadRetrofit!AG742)</f>
        <v/>
      </c>
      <c r="H742" s="25" t="str">
        <f t="shared" ca="1" si="35"/>
        <v/>
      </c>
      <c r="I742" s="137" t="str">
        <f ca="1">IF(D742="","",OnRoadRetrofit!AH742)</f>
        <v/>
      </c>
      <c r="J742" s="137" t="str">
        <f ca="1">IF(D742="","",OnRoadRetrofit!AI742)</f>
        <v/>
      </c>
    </row>
    <row r="743" spans="1:10">
      <c r="A743" s="151" t="str">
        <f ca="1">IF(D743="","",OnRoadRetrofit!AC743)</f>
        <v/>
      </c>
      <c r="B743" s="25" t="str">
        <f ca="1">IF(D743="","",OnRoadRetrofit!AD743)</f>
        <v/>
      </c>
      <c r="C743" s="146" t="str">
        <f t="shared" ca="1" si="33"/>
        <v/>
      </c>
      <c r="D743" s="25" t="str">
        <f ca="1">IF(OnRoadRetrofit!AE743="","",OnRoadRetrofit!AE743)</f>
        <v/>
      </c>
      <c r="E743" s="25" t="str">
        <f ca="1">IF(D743="","",OnRoadRetrofit!AF743)</f>
        <v/>
      </c>
      <c r="F743" s="147" t="str">
        <f t="shared" ca="1" si="34"/>
        <v/>
      </c>
      <c r="G743" s="148" t="str">
        <f ca="1">IF(D743="","",OnRoadRetrofit!AG743)</f>
        <v/>
      </c>
      <c r="H743" s="25" t="str">
        <f t="shared" ca="1" si="35"/>
        <v/>
      </c>
      <c r="I743" s="137" t="str">
        <f ca="1">IF(D743="","",OnRoadRetrofit!AH743)</f>
        <v/>
      </c>
      <c r="J743" s="137" t="str">
        <f ca="1">IF(D743="","",OnRoadRetrofit!AI743)</f>
        <v/>
      </c>
    </row>
    <row r="744" spans="1:10">
      <c r="A744" s="151" t="str">
        <f ca="1">IF(D744="","",OnRoadRetrofit!AC744)</f>
        <v/>
      </c>
      <c r="B744" s="25" t="str">
        <f ca="1">IF(D744="","",OnRoadRetrofit!AD744)</f>
        <v/>
      </c>
      <c r="C744" s="146" t="str">
        <f t="shared" ca="1" si="33"/>
        <v/>
      </c>
      <c r="D744" s="25" t="str">
        <f ca="1">IF(OnRoadRetrofit!AE744="","",OnRoadRetrofit!AE744)</f>
        <v/>
      </c>
      <c r="E744" s="25" t="str">
        <f ca="1">IF(D744="","",OnRoadRetrofit!AF744)</f>
        <v/>
      </c>
      <c r="F744" s="147" t="str">
        <f t="shared" ca="1" si="34"/>
        <v/>
      </c>
      <c r="G744" s="148" t="str">
        <f ca="1">IF(D744="","",OnRoadRetrofit!AG744)</f>
        <v/>
      </c>
      <c r="H744" s="25" t="str">
        <f t="shared" ca="1" si="35"/>
        <v/>
      </c>
      <c r="I744" s="137" t="str">
        <f ca="1">IF(D744="","",OnRoadRetrofit!AH744)</f>
        <v/>
      </c>
      <c r="J744" s="137" t="str">
        <f ca="1">IF(D744="","",OnRoadRetrofit!AI744)</f>
        <v/>
      </c>
    </row>
    <row r="745" spans="1:10">
      <c r="A745" s="151" t="str">
        <f ca="1">IF(D745="","",OnRoadRetrofit!AC745)</f>
        <v/>
      </c>
      <c r="B745" s="25" t="str">
        <f ca="1">IF(D745="","",OnRoadRetrofit!AD745)</f>
        <v/>
      </c>
      <c r="C745" s="146" t="str">
        <f t="shared" ca="1" si="33"/>
        <v/>
      </c>
      <c r="D745" s="25" t="str">
        <f ca="1">IF(OnRoadRetrofit!AE745="","",OnRoadRetrofit!AE745)</f>
        <v/>
      </c>
      <c r="E745" s="25" t="str">
        <f ca="1">IF(D745="","",OnRoadRetrofit!AF745)</f>
        <v/>
      </c>
      <c r="F745" s="147" t="str">
        <f t="shared" ca="1" si="34"/>
        <v/>
      </c>
      <c r="G745" s="148" t="str">
        <f ca="1">IF(D745="","",OnRoadRetrofit!AG745)</f>
        <v/>
      </c>
      <c r="H745" s="25" t="str">
        <f t="shared" ca="1" si="35"/>
        <v/>
      </c>
      <c r="I745" s="137" t="str">
        <f ca="1">IF(D745="","",OnRoadRetrofit!AH745)</f>
        <v/>
      </c>
      <c r="J745" s="137" t="str">
        <f ca="1">IF(D745="","",OnRoadRetrofit!AI745)</f>
        <v/>
      </c>
    </row>
    <row r="746" spans="1:10">
      <c r="A746" s="151" t="str">
        <f ca="1">IF(D746="","",OnRoadRetrofit!AC746)</f>
        <v/>
      </c>
      <c r="B746" s="25" t="str">
        <f ca="1">IF(D746="","",OnRoadRetrofit!AD746)</f>
        <v/>
      </c>
      <c r="C746" s="146" t="str">
        <f t="shared" ca="1" si="33"/>
        <v/>
      </c>
      <c r="D746" s="25" t="str">
        <f ca="1">IF(OnRoadRetrofit!AE746="","",OnRoadRetrofit!AE746)</f>
        <v/>
      </c>
      <c r="E746" s="25" t="str">
        <f ca="1">IF(D746="","",OnRoadRetrofit!AF746)</f>
        <v/>
      </c>
      <c r="F746" s="147" t="str">
        <f t="shared" ca="1" si="34"/>
        <v/>
      </c>
      <c r="G746" s="148" t="str">
        <f ca="1">IF(D746="","",OnRoadRetrofit!AG746)</f>
        <v/>
      </c>
      <c r="H746" s="25" t="str">
        <f t="shared" ca="1" si="35"/>
        <v/>
      </c>
      <c r="I746" s="137" t="str">
        <f ca="1">IF(D746="","",OnRoadRetrofit!AH746)</f>
        <v/>
      </c>
      <c r="J746" s="137" t="str">
        <f ca="1">IF(D746="","",OnRoadRetrofit!AI746)</f>
        <v/>
      </c>
    </row>
    <row r="747" spans="1:10">
      <c r="A747" s="151" t="str">
        <f ca="1">IF(D747="","",OnRoadRetrofit!AC747)</f>
        <v/>
      </c>
      <c r="B747" s="25" t="str">
        <f ca="1">IF(D747="","",OnRoadRetrofit!AD747)</f>
        <v/>
      </c>
      <c r="C747" s="146" t="str">
        <f t="shared" ca="1" si="33"/>
        <v/>
      </c>
      <c r="D747" s="25" t="str">
        <f ca="1">IF(OnRoadRetrofit!AE747="","",OnRoadRetrofit!AE747)</f>
        <v/>
      </c>
      <c r="E747" s="25" t="str">
        <f ca="1">IF(D747="","",OnRoadRetrofit!AF747)</f>
        <v/>
      </c>
      <c r="F747" s="147" t="str">
        <f t="shared" ca="1" si="34"/>
        <v/>
      </c>
      <c r="G747" s="148" t="str">
        <f ca="1">IF(D747="","",OnRoadRetrofit!AG747)</f>
        <v/>
      </c>
      <c r="H747" s="25" t="str">
        <f t="shared" ca="1" si="35"/>
        <v/>
      </c>
      <c r="I747" s="137" t="str">
        <f ca="1">IF(D747="","",OnRoadRetrofit!AH747)</f>
        <v/>
      </c>
      <c r="J747" s="137" t="str">
        <f ca="1">IF(D747="","",OnRoadRetrofit!AI747)</f>
        <v/>
      </c>
    </row>
    <row r="748" spans="1:10">
      <c r="A748" s="151" t="str">
        <f ca="1">IF(D748="","",OnRoadRetrofit!AC748)</f>
        <v/>
      </c>
      <c r="B748" s="25" t="str">
        <f ca="1">IF(D748="","",OnRoadRetrofit!AD748)</f>
        <v/>
      </c>
      <c r="C748" s="146" t="str">
        <f t="shared" ca="1" si="33"/>
        <v/>
      </c>
      <c r="D748" s="25" t="str">
        <f ca="1">IF(OnRoadRetrofit!AE748="","",OnRoadRetrofit!AE748)</f>
        <v/>
      </c>
      <c r="E748" s="25" t="str">
        <f ca="1">IF(D748="","",OnRoadRetrofit!AF748)</f>
        <v/>
      </c>
      <c r="F748" s="147" t="str">
        <f t="shared" ca="1" si="34"/>
        <v/>
      </c>
      <c r="G748" s="148" t="str">
        <f ca="1">IF(D748="","",OnRoadRetrofit!AG748)</f>
        <v/>
      </c>
      <c r="H748" s="25" t="str">
        <f t="shared" ca="1" si="35"/>
        <v/>
      </c>
      <c r="I748" s="137" t="str">
        <f ca="1">IF(D748="","",OnRoadRetrofit!AH748)</f>
        <v/>
      </c>
      <c r="J748" s="137" t="str">
        <f ca="1">IF(D748="","",OnRoadRetrofit!AI748)</f>
        <v/>
      </c>
    </row>
    <row r="749" spans="1:10">
      <c r="A749" s="151" t="str">
        <f ca="1">IF(D749="","",OnRoadRetrofit!AC749)</f>
        <v/>
      </c>
      <c r="B749" s="25" t="str">
        <f ca="1">IF(D749="","",OnRoadRetrofit!AD749)</f>
        <v/>
      </c>
      <c r="C749" s="146" t="str">
        <f t="shared" ref="C749:C812" ca="1" si="36">IF(D749="","","Diesel")</f>
        <v/>
      </c>
      <c r="D749" s="25" t="str">
        <f ca="1">IF(OnRoadRetrofit!AE749="","",OnRoadRetrofit!AE749)</f>
        <v/>
      </c>
      <c r="E749" s="25" t="str">
        <f ca="1">IF(D749="","",OnRoadRetrofit!AF749)</f>
        <v/>
      </c>
      <c r="F749" s="147" t="str">
        <f t="shared" ref="F749:F812" ca="1" si="37">IF(D749="","",E749)</f>
        <v/>
      </c>
      <c r="G749" s="148" t="str">
        <f ca="1">IF(D749="","",OnRoadRetrofit!AG749)</f>
        <v/>
      </c>
      <c r="H749" s="25" t="str">
        <f t="shared" ref="H749:H812" ca="1" si="38">IF(D749="","",G749)</f>
        <v/>
      </c>
      <c r="I749" s="137" t="str">
        <f ca="1">IF(D749="","",OnRoadRetrofit!AH749)</f>
        <v/>
      </c>
      <c r="J749" s="137" t="str">
        <f ca="1">IF(D749="","",OnRoadRetrofit!AI749)</f>
        <v/>
      </c>
    </row>
    <row r="750" spans="1:10">
      <c r="A750" s="151" t="str">
        <f ca="1">IF(D750="","",OnRoadRetrofit!AC750)</f>
        <v/>
      </c>
      <c r="B750" s="25" t="str">
        <f ca="1">IF(D750="","",OnRoadRetrofit!AD750)</f>
        <v/>
      </c>
      <c r="C750" s="146" t="str">
        <f t="shared" ca="1" si="36"/>
        <v/>
      </c>
      <c r="D750" s="25" t="str">
        <f ca="1">IF(OnRoadRetrofit!AE750="","",OnRoadRetrofit!AE750)</f>
        <v/>
      </c>
      <c r="E750" s="25" t="str">
        <f ca="1">IF(D750="","",OnRoadRetrofit!AF750)</f>
        <v/>
      </c>
      <c r="F750" s="147" t="str">
        <f t="shared" ca="1" si="37"/>
        <v/>
      </c>
      <c r="G750" s="148" t="str">
        <f ca="1">IF(D750="","",OnRoadRetrofit!AG750)</f>
        <v/>
      </c>
      <c r="H750" s="25" t="str">
        <f t="shared" ca="1" si="38"/>
        <v/>
      </c>
      <c r="I750" s="137" t="str">
        <f ca="1">IF(D750="","",OnRoadRetrofit!AH750)</f>
        <v/>
      </c>
      <c r="J750" s="137" t="str">
        <f ca="1">IF(D750="","",OnRoadRetrofit!AI750)</f>
        <v/>
      </c>
    </row>
    <row r="751" spans="1:10">
      <c r="A751" s="151" t="str">
        <f ca="1">IF(D751="","",OnRoadRetrofit!AC751)</f>
        <v/>
      </c>
      <c r="B751" s="25" t="str">
        <f ca="1">IF(D751="","",OnRoadRetrofit!AD751)</f>
        <v/>
      </c>
      <c r="C751" s="146" t="str">
        <f t="shared" ca="1" si="36"/>
        <v/>
      </c>
      <c r="D751" s="25" t="str">
        <f ca="1">IF(OnRoadRetrofit!AE751="","",OnRoadRetrofit!AE751)</f>
        <v/>
      </c>
      <c r="E751" s="25" t="str">
        <f ca="1">IF(D751="","",OnRoadRetrofit!AF751)</f>
        <v/>
      </c>
      <c r="F751" s="147" t="str">
        <f t="shared" ca="1" si="37"/>
        <v/>
      </c>
      <c r="G751" s="148" t="str">
        <f ca="1">IF(D751="","",OnRoadRetrofit!AG751)</f>
        <v/>
      </c>
      <c r="H751" s="25" t="str">
        <f t="shared" ca="1" si="38"/>
        <v/>
      </c>
      <c r="I751" s="137" t="str">
        <f ca="1">IF(D751="","",OnRoadRetrofit!AH751)</f>
        <v/>
      </c>
      <c r="J751" s="137" t="str">
        <f ca="1">IF(D751="","",OnRoadRetrofit!AI751)</f>
        <v/>
      </c>
    </row>
    <row r="752" spans="1:10">
      <c r="A752" s="151" t="str">
        <f ca="1">IF(D752="","",OnRoadRetrofit!AC752)</f>
        <v/>
      </c>
      <c r="B752" s="25" t="str">
        <f ca="1">IF(D752="","",OnRoadRetrofit!AD752)</f>
        <v/>
      </c>
      <c r="C752" s="146" t="str">
        <f t="shared" ca="1" si="36"/>
        <v/>
      </c>
      <c r="D752" s="25" t="str">
        <f ca="1">IF(OnRoadRetrofit!AE752="","",OnRoadRetrofit!AE752)</f>
        <v/>
      </c>
      <c r="E752" s="25" t="str">
        <f ca="1">IF(D752="","",OnRoadRetrofit!AF752)</f>
        <v/>
      </c>
      <c r="F752" s="147" t="str">
        <f t="shared" ca="1" si="37"/>
        <v/>
      </c>
      <c r="G752" s="148" t="str">
        <f ca="1">IF(D752="","",OnRoadRetrofit!AG752)</f>
        <v/>
      </c>
      <c r="H752" s="25" t="str">
        <f t="shared" ca="1" si="38"/>
        <v/>
      </c>
      <c r="I752" s="137" t="str">
        <f ca="1">IF(D752="","",OnRoadRetrofit!AH752)</f>
        <v/>
      </c>
      <c r="J752" s="137" t="str">
        <f ca="1">IF(D752="","",OnRoadRetrofit!AI752)</f>
        <v/>
      </c>
    </row>
    <row r="753" spans="1:10">
      <c r="A753" s="151" t="str">
        <f ca="1">IF(D753="","",OnRoadRetrofit!AC753)</f>
        <v/>
      </c>
      <c r="B753" s="25" t="str">
        <f ca="1">IF(D753="","",OnRoadRetrofit!AD753)</f>
        <v/>
      </c>
      <c r="C753" s="146" t="str">
        <f t="shared" ca="1" si="36"/>
        <v/>
      </c>
      <c r="D753" s="25" t="str">
        <f ca="1">IF(OnRoadRetrofit!AE753="","",OnRoadRetrofit!AE753)</f>
        <v/>
      </c>
      <c r="E753" s="25" t="str">
        <f ca="1">IF(D753="","",OnRoadRetrofit!AF753)</f>
        <v/>
      </c>
      <c r="F753" s="147" t="str">
        <f t="shared" ca="1" si="37"/>
        <v/>
      </c>
      <c r="G753" s="148" t="str">
        <f ca="1">IF(D753="","",OnRoadRetrofit!AG753)</f>
        <v/>
      </c>
      <c r="H753" s="25" t="str">
        <f t="shared" ca="1" si="38"/>
        <v/>
      </c>
      <c r="I753" s="137" t="str">
        <f ca="1">IF(D753="","",OnRoadRetrofit!AH753)</f>
        <v/>
      </c>
      <c r="J753" s="137" t="str">
        <f ca="1">IF(D753="","",OnRoadRetrofit!AI753)</f>
        <v/>
      </c>
    </row>
    <row r="754" spans="1:10">
      <c r="A754" s="151" t="str">
        <f ca="1">IF(D754="","",OnRoadRetrofit!AC754)</f>
        <v/>
      </c>
      <c r="B754" s="25" t="str">
        <f ca="1">IF(D754="","",OnRoadRetrofit!AD754)</f>
        <v/>
      </c>
      <c r="C754" s="146" t="str">
        <f t="shared" ca="1" si="36"/>
        <v/>
      </c>
      <c r="D754" s="25" t="str">
        <f ca="1">IF(OnRoadRetrofit!AE754="","",OnRoadRetrofit!AE754)</f>
        <v/>
      </c>
      <c r="E754" s="25" t="str">
        <f ca="1">IF(D754="","",OnRoadRetrofit!AF754)</f>
        <v/>
      </c>
      <c r="F754" s="147" t="str">
        <f t="shared" ca="1" si="37"/>
        <v/>
      </c>
      <c r="G754" s="148" t="str">
        <f ca="1">IF(D754="","",OnRoadRetrofit!AG754)</f>
        <v/>
      </c>
      <c r="H754" s="25" t="str">
        <f t="shared" ca="1" si="38"/>
        <v/>
      </c>
      <c r="I754" s="137" t="str">
        <f ca="1">IF(D754="","",OnRoadRetrofit!AH754)</f>
        <v/>
      </c>
      <c r="J754" s="137" t="str">
        <f ca="1">IF(D754="","",OnRoadRetrofit!AI754)</f>
        <v/>
      </c>
    </row>
    <row r="755" spans="1:10">
      <c r="A755" s="151" t="str">
        <f ca="1">IF(D755="","",OnRoadRetrofit!AC755)</f>
        <v/>
      </c>
      <c r="B755" s="25" t="str">
        <f ca="1">IF(D755="","",OnRoadRetrofit!AD755)</f>
        <v/>
      </c>
      <c r="C755" s="146" t="str">
        <f t="shared" ca="1" si="36"/>
        <v/>
      </c>
      <c r="D755" s="25" t="str">
        <f ca="1">IF(OnRoadRetrofit!AE755="","",OnRoadRetrofit!AE755)</f>
        <v/>
      </c>
      <c r="E755" s="25" t="str">
        <f ca="1">IF(D755="","",OnRoadRetrofit!AF755)</f>
        <v/>
      </c>
      <c r="F755" s="147" t="str">
        <f t="shared" ca="1" si="37"/>
        <v/>
      </c>
      <c r="G755" s="148" t="str">
        <f ca="1">IF(D755="","",OnRoadRetrofit!AG755)</f>
        <v/>
      </c>
      <c r="H755" s="25" t="str">
        <f t="shared" ca="1" si="38"/>
        <v/>
      </c>
      <c r="I755" s="137" t="str">
        <f ca="1">IF(D755="","",OnRoadRetrofit!AH755)</f>
        <v/>
      </c>
      <c r="J755" s="137" t="str">
        <f ca="1">IF(D755="","",OnRoadRetrofit!AI755)</f>
        <v/>
      </c>
    </row>
    <row r="756" spans="1:10">
      <c r="A756" s="151" t="str">
        <f ca="1">IF(D756="","",OnRoadRetrofit!AC756)</f>
        <v/>
      </c>
      <c r="B756" s="25" t="str">
        <f ca="1">IF(D756="","",OnRoadRetrofit!AD756)</f>
        <v/>
      </c>
      <c r="C756" s="146" t="str">
        <f t="shared" ca="1" si="36"/>
        <v/>
      </c>
      <c r="D756" s="25" t="str">
        <f ca="1">IF(OnRoadRetrofit!AE756="","",OnRoadRetrofit!AE756)</f>
        <v/>
      </c>
      <c r="E756" s="25" t="str">
        <f ca="1">IF(D756="","",OnRoadRetrofit!AF756)</f>
        <v/>
      </c>
      <c r="F756" s="147" t="str">
        <f t="shared" ca="1" si="37"/>
        <v/>
      </c>
      <c r="G756" s="148" t="str">
        <f ca="1">IF(D756="","",OnRoadRetrofit!AG756)</f>
        <v/>
      </c>
      <c r="H756" s="25" t="str">
        <f t="shared" ca="1" si="38"/>
        <v/>
      </c>
      <c r="I756" s="137" t="str">
        <f ca="1">IF(D756="","",OnRoadRetrofit!AH756)</f>
        <v/>
      </c>
      <c r="J756" s="137" t="str">
        <f ca="1">IF(D756="","",OnRoadRetrofit!AI756)</f>
        <v/>
      </c>
    </row>
    <row r="757" spans="1:10">
      <c r="A757" s="151" t="str">
        <f ca="1">IF(D757="","",OnRoadRetrofit!AC757)</f>
        <v/>
      </c>
      <c r="B757" s="25" t="str">
        <f ca="1">IF(D757="","",OnRoadRetrofit!AD757)</f>
        <v/>
      </c>
      <c r="C757" s="146" t="str">
        <f t="shared" ca="1" si="36"/>
        <v/>
      </c>
      <c r="D757" s="25" t="str">
        <f ca="1">IF(OnRoadRetrofit!AE757="","",OnRoadRetrofit!AE757)</f>
        <v/>
      </c>
      <c r="E757" s="25" t="str">
        <f ca="1">IF(D757="","",OnRoadRetrofit!AF757)</f>
        <v/>
      </c>
      <c r="F757" s="147" t="str">
        <f t="shared" ca="1" si="37"/>
        <v/>
      </c>
      <c r="G757" s="148" t="str">
        <f ca="1">IF(D757="","",OnRoadRetrofit!AG757)</f>
        <v/>
      </c>
      <c r="H757" s="25" t="str">
        <f t="shared" ca="1" si="38"/>
        <v/>
      </c>
      <c r="I757" s="137" t="str">
        <f ca="1">IF(D757="","",OnRoadRetrofit!AH757)</f>
        <v/>
      </c>
      <c r="J757" s="137" t="str">
        <f ca="1">IF(D757="","",OnRoadRetrofit!AI757)</f>
        <v/>
      </c>
    </row>
    <row r="758" spans="1:10">
      <c r="A758" s="151" t="str">
        <f ca="1">IF(D758="","",OnRoadRetrofit!AC758)</f>
        <v/>
      </c>
      <c r="B758" s="25" t="str">
        <f ca="1">IF(D758="","",OnRoadRetrofit!AD758)</f>
        <v/>
      </c>
      <c r="C758" s="146" t="str">
        <f t="shared" ca="1" si="36"/>
        <v/>
      </c>
      <c r="D758" s="25" t="str">
        <f ca="1">IF(OnRoadRetrofit!AE758="","",OnRoadRetrofit!AE758)</f>
        <v/>
      </c>
      <c r="E758" s="25" t="str">
        <f ca="1">IF(D758="","",OnRoadRetrofit!AF758)</f>
        <v/>
      </c>
      <c r="F758" s="147" t="str">
        <f t="shared" ca="1" si="37"/>
        <v/>
      </c>
      <c r="G758" s="148" t="str">
        <f ca="1">IF(D758="","",OnRoadRetrofit!AG758)</f>
        <v/>
      </c>
      <c r="H758" s="25" t="str">
        <f t="shared" ca="1" si="38"/>
        <v/>
      </c>
      <c r="I758" s="137" t="str">
        <f ca="1">IF(D758="","",OnRoadRetrofit!AH758)</f>
        <v/>
      </c>
      <c r="J758" s="137" t="str">
        <f ca="1">IF(D758="","",OnRoadRetrofit!AI758)</f>
        <v/>
      </c>
    </row>
    <row r="759" spans="1:10">
      <c r="A759" s="151" t="str">
        <f ca="1">IF(D759="","",OnRoadRetrofit!AC759)</f>
        <v/>
      </c>
      <c r="B759" s="25" t="str">
        <f ca="1">IF(D759="","",OnRoadRetrofit!AD759)</f>
        <v/>
      </c>
      <c r="C759" s="146" t="str">
        <f t="shared" ca="1" si="36"/>
        <v/>
      </c>
      <c r="D759" s="25" t="str">
        <f ca="1">IF(OnRoadRetrofit!AE759="","",OnRoadRetrofit!AE759)</f>
        <v/>
      </c>
      <c r="E759" s="25" t="str">
        <f ca="1">IF(D759="","",OnRoadRetrofit!AF759)</f>
        <v/>
      </c>
      <c r="F759" s="147" t="str">
        <f t="shared" ca="1" si="37"/>
        <v/>
      </c>
      <c r="G759" s="148" t="str">
        <f ca="1">IF(D759="","",OnRoadRetrofit!AG759)</f>
        <v/>
      </c>
      <c r="H759" s="25" t="str">
        <f t="shared" ca="1" si="38"/>
        <v/>
      </c>
      <c r="I759" s="137" t="str">
        <f ca="1">IF(D759="","",OnRoadRetrofit!AH759)</f>
        <v/>
      </c>
      <c r="J759" s="137" t="str">
        <f ca="1">IF(D759="","",OnRoadRetrofit!AI759)</f>
        <v/>
      </c>
    </row>
    <row r="760" spans="1:10">
      <c r="A760" s="151" t="str">
        <f ca="1">IF(D760="","",OnRoadRetrofit!AC760)</f>
        <v/>
      </c>
      <c r="B760" s="25" t="str">
        <f ca="1">IF(D760="","",OnRoadRetrofit!AD760)</f>
        <v/>
      </c>
      <c r="C760" s="146" t="str">
        <f t="shared" ca="1" si="36"/>
        <v/>
      </c>
      <c r="D760" s="25" t="str">
        <f ca="1">IF(OnRoadRetrofit!AE760="","",OnRoadRetrofit!AE760)</f>
        <v/>
      </c>
      <c r="E760" s="25" t="str">
        <f ca="1">IF(D760="","",OnRoadRetrofit!AF760)</f>
        <v/>
      </c>
      <c r="F760" s="147" t="str">
        <f t="shared" ca="1" si="37"/>
        <v/>
      </c>
      <c r="G760" s="148" t="str">
        <f ca="1">IF(D760="","",OnRoadRetrofit!AG760)</f>
        <v/>
      </c>
      <c r="H760" s="25" t="str">
        <f t="shared" ca="1" si="38"/>
        <v/>
      </c>
      <c r="I760" s="137" t="str">
        <f ca="1">IF(D760="","",OnRoadRetrofit!AH760)</f>
        <v/>
      </c>
      <c r="J760" s="137" t="str">
        <f ca="1">IF(D760="","",OnRoadRetrofit!AI760)</f>
        <v/>
      </c>
    </row>
    <row r="761" spans="1:10">
      <c r="A761" s="151" t="str">
        <f ca="1">IF(D761="","",OnRoadRetrofit!AC761)</f>
        <v/>
      </c>
      <c r="B761" s="25" t="str">
        <f ca="1">IF(D761="","",OnRoadRetrofit!AD761)</f>
        <v/>
      </c>
      <c r="C761" s="146" t="str">
        <f t="shared" ca="1" si="36"/>
        <v/>
      </c>
      <c r="D761" s="25" t="str">
        <f ca="1">IF(OnRoadRetrofit!AE761="","",OnRoadRetrofit!AE761)</f>
        <v/>
      </c>
      <c r="E761" s="25" t="str">
        <f ca="1">IF(D761="","",OnRoadRetrofit!AF761)</f>
        <v/>
      </c>
      <c r="F761" s="147" t="str">
        <f t="shared" ca="1" si="37"/>
        <v/>
      </c>
      <c r="G761" s="148" t="str">
        <f ca="1">IF(D761="","",OnRoadRetrofit!AG761)</f>
        <v/>
      </c>
      <c r="H761" s="25" t="str">
        <f t="shared" ca="1" si="38"/>
        <v/>
      </c>
      <c r="I761" s="137" t="str">
        <f ca="1">IF(D761="","",OnRoadRetrofit!AH761)</f>
        <v/>
      </c>
      <c r="J761" s="137" t="str">
        <f ca="1">IF(D761="","",OnRoadRetrofit!AI761)</f>
        <v/>
      </c>
    </row>
    <row r="762" spans="1:10">
      <c r="A762" s="151" t="str">
        <f ca="1">IF(D762="","",OnRoadRetrofit!AC762)</f>
        <v/>
      </c>
      <c r="B762" s="25" t="str">
        <f ca="1">IF(D762="","",OnRoadRetrofit!AD762)</f>
        <v/>
      </c>
      <c r="C762" s="146" t="str">
        <f t="shared" ca="1" si="36"/>
        <v/>
      </c>
      <c r="D762" s="25" t="str">
        <f ca="1">IF(OnRoadRetrofit!AE762="","",OnRoadRetrofit!AE762)</f>
        <v/>
      </c>
      <c r="E762" s="25" t="str">
        <f ca="1">IF(D762="","",OnRoadRetrofit!AF762)</f>
        <v/>
      </c>
      <c r="F762" s="147" t="str">
        <f t="shared" ca="1" si="37"/>
        <v/>
      </c>
      <c r="G762" s="148" t="str">
        <f ca="1">IF(D762="","",OnRoadRetrofit!AG762)</f>
        <v/>
      </c>
      <c r="H762" s="25" t="str">
        <f t="shared" ca="1" si="38"/>
        <v/>
      </c>
      <c r="I762" s="137" t="str">
        <f ca="1">IF(D762="","",OnRoadRetrofit!AH762)</f>
        <v/>
      </c>
      <c r="J762" s="137" t="str">
        <f ca="1">IF(D762="","",OnRoadRetrofit!AI762)</f>
        <v/>
      </c>
    </row>
    <row r="763" spans="1:10">
      <c r="A763" s="151" t="str">
        <f ca="1">IF(D763="","",OnRoadRetrofit!AC763)</f>
        <v/>
      </c>
      <c r="B763" s="25" t="str">
        <f ca="1">IF(D763="","",OnRoadRetrofit!AD763)</f>
        <v/>
      </c>
      <c r="C763" s="146" t="str">
        <f t="shared" ca="1" si="36"/>
        <v/>
      </c>
      <c r="D763" s="25" t="str">
        <f ca="1">IF(OnRoadRetrofit!AE763="","",OnRoadRetrofit!AE763)</f>
        <v/>
      </c>
      <c r="E763" s="25" t="str">
        <f ca="1">IF(D763="","",OnRoadRetrofit!AF763)</f>
        <v/>
      </c>
      <c r="F763" s="147" t="str">
        <f t="shared" ca="1" si="37"/>
        <v/>
      </c>
      <c r="G763" s="148" t="str">
        <f ca="1">IF(D763="","",OnRoadRetrofit!AG763)</f>
        <v/>
      </c>
      <c r="H763" s="25" t="str">
        <f t="shared" ca="1" si="38"/>
        <v/>
      </c>
      <c r="I763" s="137" t="str">
        <f ca="1">IF(D763="","",OnRoadRetrofit!AH763)</f>
        <v/>
      </c>
      <c r="J763" s="137" t="str">
        <f ca="1">IF(D763="","",OnRoadRetrofit!AI763)</f>
        <v/>
      </c>
    </row>
    <row r="764" spans="1:10">
      <c r="A764" s="151" t="str">
        <f ca="1">IF(D764="","",OnRoadRetrofit!AC764)</f>
        <v/>
      </c>
      <c r="B764" s="25" t="str">
        <f ca="1">IF(D764="","",OnRoadRetrofit!AD764)</f>
        <v/>
      </c>
      <c r="C764" s="146" t="str">
        <f t="shared" ca="1" si="36"/>
        <v/>
      </c>
      <c r="D764" s="25" t="str">
        <f ca="1">IF(OnRoadRetrofit!AE764="","",OnRoadRetrofit!AE764)</f>
        <v/>
      </c>
      <c r="E764" s="25" t="str">
        <f ca="1">IF(D764="","",OnRoadRetrofit!AF764)</f>
        <v/>
      </c>
      <c r="F764" s="147" t="str">
        <f t="shared" ca="1" si="37"/>
        <v/>
      </c>
      <c r="G764" s="148" t="str">
        <f ca="1">IF(D764="","",OnRoadRetrofit!AG764)</f>
        <v/>
      </c>
      <c r="H764" s="25" t="str">
        <f t="shared" ca="1" si="38"/>
        <v/>
      </c>
      <c r="I764" s="137" t="str">
        <f ca="1">IF(D764="","",OnRoadRetrofit!AH764)</f>
        <v/>
      </c>
      <c r="J764" s="137" t="str">
        <f ca="1">IF(D764="","",OnRoadRetrofit!AI764)</f>
        <v/>
      </c>
    </row>
    <row r="765" spans="1:10">
      <c r="A765" s="151" t="str">
        <f ca="1">IF(D765="","",OnRoadRetrofit!AC765)</f>
        <v/>
      </c>
      <c r="B765" s="25" t="str">
        <f ca="1">IF(D765="","",OnRoadRetrofit!AD765)</f>
        <v/>
      </c>
      <c r="C765" s="146" t="str">
        <f t="shared" ca="1" si="36"/>
        <v/>
      </c>
      <c r="D765" s="25" t="str">
        <f ca="1">IF(OnRoadRetrofit!AE765="","",OnRoadRetrofit!AE765)</f>
        <v/>
      </c>
      <c r="E765" s="25" t="str">
        <f ca="1">IF(D765="","",OnRoadRetrofit!AF765)</f>
        <v/>
      </c>
      <c r="F765" s="147" t="str">
        <f t="shared" ca="1" si="37"/>
        <v/>
      </c>
      <c r="G765" s="148" t="str">
        <f ca="1">IF(D765="","",OnRoadRetrofit!AG765)</f>
        <v/>
      </c>
      <c r="H765" s="25" t="str">
        <f t="shared" ca="1" si="38"/>
        <v/>
      </c>
      <c r="I765" s="137" t="str">
        <f ca="1">IF(D765="","",OnRoadRetrofit!AH765)</f>
        <v/>
      </c>
      <c r="J765" s="137" t="str">
        <f ca="1">IF(D765="","",OnRoadRetrofit!AI765)</f>
        <v/>
      </c>
    </row>
    <row r="766" spans="1:10">
      <c r="A766" s="151" t="str">
        <f ca="1">IF(D766="","",OnRoadRetrofit!AC766)</f>
        <v/>
      </c>
      <c r="B766" s="25" t="str">
        <f ca="1">IF(D766="","",OnRoadRetrofit!AD766)</f>
        <v/>
      </c>
      <c r="C766" s="146" t="str">
        <f t="shared" ca="1" si="36"/>
        <v/>
      </c>
      <c r="D766" s="25" t="str">
        <f ca="1">IF(OnRoadRetrofit!AE766="","",OnRoadRetrofit!AE766)</f>
        <v/>
      </c>
      <c r="E766" s="25" t="str">
        <f ca="1">IF(D766="","",OnRoadRetrofit!AF766)</f>
        <v/>
      </c>
      <c r="F766" s="147" t="str">
        <f t="shared" ca="1" si="37"/>
        <v/>
      </c>
      <c r="G766" s="148" t="str">
        <f ca="1">IF(D766="","",OnRoadRetrofit!AG766)</f>
        <v/>
      </c>
      <c r="H766" s="25" t="str">
        <f t="shared" ca="1" si="38"/>
        <v/>
      </c>
      <c r="I766" s="137" t="str">
        <f ca="1">IF(D766="","",OnRoadRetrofit!AH766)</f>
        <v/>
      </c>
      <c r="J766" s="137" t="str">
        <f ca="1">IF(D766="","",OnRoadRetrofit!AI766)</f>
        <v/>
      </c>
    </row>
    <row r="767" spans="1:10">
      <c r="A767" s="151" t="str">
        <f ca="1">IF(D767="","",OnRoadRetrofit!AC767)</f>
        <v/>
      </c>
      <c r="B767" s="25" t="str">
        <f ca="1">IF(D767="","",OnRoadRetrofit!AD767)</f>
        <v/>
      </c>
      <c r="C767" s="146" t="str">
        <f t="shared" ca="1" si="36"/>
        <v/>
      </c>
      <c r="D767" s="25" t="str">
        <f ca="1">IF(OnRoadRetrofit!AE767="","",OnRoadRetrofit!AE767)</f>
        <v/>
      </c>
      <c r="E767" s="25" t="str">
        <f ca="1">IF(D767="","",OnRoadRetrofit!AF767)</f>
        <v/>
      </c>
      <c r="F767" s="147" t="str">
        <f t="shared" ca="1" si="37"/>
        <v/>
      </c>
      <c r="G767" s="148" t="str">
        <f ca="1">IF(D767="","",OnRoadRetrofit!AG767)</f>
        <v/>
      </c>
      <c r="H767" s="25" t="str">
        <f t="shared" ca="1" si="38"/>
        <v/>
      </c>
      <c r="I767" s="137" t="str">
        <f ca="1">IF(D767="","",OnRoadRetrofit!AH767)</f>
        <v/>
      </c>
      <c r="J767" s="137" t="str">
        <f ca="1">IF(D767="","",OnRoadRetrofit!AI767)</f>
        <v/>
      </c>
    </row>
    <row r="768" spans="1:10">
      <c r="A768" s="151" t="str">
        <f ca="1">IF(D768="","",OnRoadRetrofit!AC768)</f>
        <v/>
      </c>
      <c r="B768" s="25" t="str">
        <f ca="1">IF(D768="","",OnRoadRetrofit!AD768)</f>
        <v/>
      </c>
      <c r="C768" s="146" t="str">
        <f t="shared" ca="1" si="36"/>
        <v/>
      </c>
      <c r="D768" s="25" t="str">
        <f ca="1">IF(OnRoadRetrofit!AE768="","",OnRoadRetrofit!AE768)</f>
        <v/>
      </c>
      <c r="E768" s="25" t="str">
        <f ca="1">IF(D768="","",OnRoadRetrofit!AF768)</f>
        <v/>
      </c>
      <c r="F768" s="147" t="str">
        <f t="shared" ca="1" si="37"/>
        <v/>
      </c>
      <c r="G768" s="148" t="str">
        <f ca="1">IF(D768="","",OnRoadRetrofit!AG768)</f>
        <v/>
      </c>
      <c r="H768" s="25" t="str">
        <f t="shared" ca="1" si="38"/>
        <v/>
      </c>
      <c r="I768" s="137" t="str">
        <f ca="1">IF(D768="","",OnRoadRetrofit!AH768)</f>
        <v/>
      </c>
      <c r="J768" s="137" t="str">
        <f ca="1">IF(D768="","",OnRoadRetrofit!AI768)</f>
        <v/>
      </c>
    </row>
    <row r="769" spans="1:10">
      <c r="A769" s="151" t="str">
        <f ca="1">IF(D769="","",OnRoadRetrofit!AC769)</f>
        <v/>
      </c>
      <c r="B769" s="25" t="str">
        <f ca="1">IF(D769="","",OnRoadRetrofit!AD769)</f>
        <v/>
      </c>
      <c r="C769" s="146" t="str">
        <f t="shared" ca="1" si="36"/>
        <v/>
      </c>
      <c r="D769" s="25" t="str">
        <f ca="1">IF(OnRoadRetrofit!AE769="","",OnRoadRetrofit!AE769)</f>
        <v/>
      </c>
      <c r="E769" s="25" t="str">
        <f ca="1">IF(D769="","",OnRoadRetrofit!AF769)</f>
        <v/>
      </c>
      <c r="F769" s="147" t="str">
        <f t="shared" ca="1" si="37"/>
        <v/>
      </c>
      <c r="G769" s="148" t="str">
        <f ca="1">IF(D769="","",OnRoadRetrofit!AG769)</f>
        <v/>
      </c>
      <c r="H769" s="25" t="str">
        <f t="shared" ca="1" si="38"/>
        <v/>
      </c>
      <c r="I769" s="137" t="str">
        <f ca="1">IF(D769="","",OnRoadRetrofit!AH769)</f>
        <v/>
      </c>
      <c r="J769" s="137" t="str">
        <f ca="1">IF(D769="","",OnRoadRetrofit!AI769)</f>
        <v/>
      </c>
    </row>
    <row r="770" spans="1:10">
      <c r="A770" s="151" t="str">
        <f ca="1">IF(D770="","",OnRoadRetrofit!AC770)</f>
        <v/>
      </c>
      <c r="B770" s="25" t="str">
        <f ca="1">IF(D770="","",OnRoadRetrofit!AD770)</f>
        <v/>
      </c>
      <c r="C770" s="146" t="str">
        <f t="shared" ca="1" si="36"/>
        <v/>
      </c>
      <c r="D770" s="25" t="str">
        <f ca="1">IF(OnRoadRetrofit!AE770="","",OnRoadRetrofit!AE770)</f>
        <v/>
      </c>
      <c r="E770" s="25" t="str">
        <f ca="1">IF(D770="","",OnRoadRetrofit!AF770)</f>
        <v/>
      </c>
      <c r="F770" s="147" t="str">
        <f t="shared" ca="1" si="37"/>
        <v/>
      </c>
      <c r="G770" s="148" t="str">
        <f ca="1">IF(D770="","",OnRoadRetrofit!AG770)</f>
        <v/>
      </c>
      <c r="H770" s="25" t="str">
        <f t="shared" ca="1" si="38"/>
        <v/>
      </c>
      <c r="I770" s="137" t="str">
        <f ca="1">IF(D770="","",OnRoadRetrofit!AH770)</f>
        <v/>
      </c>
      <c r="J770" s="137" t="str">
        <f ca="1">IF(D770="","",OnRoadRetrofit!AI770)</f>
        <v/>
      </c>
    </row>
    <row r="771" spans="1:10">
      <c r="A771" s="151" t="str">
        <f ca="1">IF(D771="","",OnRoadRetrofit!AC771)</f>
        <v/>
      </c>
      <c r="B771" s="25" t="str">
        <f ca="1">IF(D771="","",OnRoadRetrofit!AD771)</f>
        <v/>
      </c>
      <c r="C771" s="146" t="str">
        <f t="shared" ca="1" si="36"/>
        <v/>
      </c>
      <c r="D771" s="25" t="str">
        <f ca="1">IF(OnRoadRetrofit!AE771="","",OnRoadRetrofit!AE771)</f>
        <v/>
      </c>
      <c r="E771" s="25" t="str">
        <f ca="1">IF(D771="","",OnRoadRetrofit!AF771)</f>
        <v/>
      </c>
      <c r="F771" s="147" t="str">
        <f t="shared" ca="1" si="37"/>
        <v/>
      </c>
      <c r="G771" s="148" t="str">
        <f ca="1">IF(D771="","",OnRoadRetrofit!AG771)</f>
        <v/>
      </c>
      <c r="H771" s="25" t="str">
        <f t="shared" ca="1" si="38"/>
        <v/>
      </c>
      <c r="I771" s="137" t="str">
        <f ca="1">IF(D771="","",OnRoadRetrofit!AH771)</f>
        <v/>
      </c>
      <c r="J771" s="137" t="str">
        <f ca="1">IF(D771="","",OnRoadRetrofit!AI771)</f>
        <v/>
      </c>
    </row>
    <row r="772" spans="1:10">
      <c r="A772" s="151" t="str">
        <f ca="1">IF(D772="","",OnRoadRetrofit!AC772)</f>
        <v/>
      </c>
      <c r="B772" s="25" t="str">
        <f ca="1">IF(D772="","",OnRoadRetrofit!AD772)</f>
        <v/>
      </c>
      <c r="C772" s="146" t="str">
        <f t="shared" ca="1" si="36"/>
        <v/>
      </c>
      <c r="D772" s="25" t="str">
        <f ca="1">IF(OnRoadRetrofit!AE772="","",OnRoadRetrofit!AE772)</f>
        <v/>
      </c>
      <c r="E772" s="25" t="str">
        <f ca="1">IF(D772="","",OnRoadRetrofit!AF772)</f>
        <v/>
      </c>
      <c r="F772" s="147" t="str">
        <f t="shared" ca="1" si="37"/>
        <v/>
      </c>
      <c r="G772" s="148" t="str">
        <f ca="1">IF(D772="","",OnRoadRetrofit!AG772)</f>
        <v/>
      </c>
      <c r="H772" s="25" t="str">
        <f t="shared" ca="1" si="38"/>
        <v/>
      </c>
      <c r="I772" s="137" t="str">
        <f ca="1">IF(D772="","",OnRoadRetrofit!AH772)</f>
        <v/>
      </c>
      <c r="J772" s="137" t="str">
        <f ca="1">IF(D772="","",OnRoadRetrofit!AI772)</f>
        <v/>
      </c>
    </row>
    <row r="773" spans="1:10">
      <c r="A773" s="151" t="str">
        <f ca="1">IF(D773="","",OnRoadRetrofit!AC773)</f>
        <v/>
      </c>
      <c r="B773" s="25" t="str">
        <f ca="1">IF(D773="","",OnRoadRetrofit!AD773)</f>
        <v/>
      </c>
      <c r="C773" s="146" t="str">
        <f t="shared" ca="1" si="36"/>
        <v/>
      </c>
      <c r="D773" s="25" t="str">
        <f ca="1">IF(OnRoadRetrofit!AE773="","",OnRoadRetrofit!AE773)</f>
        <v/>
      </c>
      <c r="E773" s="25" t="str">
        <f ca="1">IF(D773="","",OnRoadRetrofit!AF773)</f>
        <v/>
      </c>
      <c r="F773" s="147" t="str">
        <f t="shared" ca="1" si="37"/>
        <v/>
      </c>
      <c r="G773" s="148" t="str">
        <f ca="1">IF(D773="","",OnRoadRetrofit!AG773)</f>
        <v/>
      </c>
      <c r="H773" s="25" t="str">
        <f t="shared" ca="1" si="38"/>
        <v/>
      </c>
      <c r="I773" s="137" t="str">
        <f ca="1">IF(D773="","",OnRoadRetrofit!AH773)</f>
        <v/>
      </c>
      <c r="J773" s="137" t="str">
        <f ca="1">IF(D773="","",OnRoadRetrofit!AI773)</f>
        <v/>
      </c>
    </row>
    <row r="774" spans="1:10">
      <c r="A774" s="151" t="str">
        <f ca="1">IF(D774="","",OnRoadRetrofit!AC774)</f>
        <v/>
      </c>
      <c r="B774" s="25" t="str">
        <f ca="1">IF(D774="","",OnRoadRetrofit!AD774)</f>
        <v/>
      </c>
      <c r="C774" s="146" t="str">
        <f t="shared" ca="1" si="36"/>
        <v/>
      </c>
      <c r="D774" s="25" t="str">
        <f ca="1">IF(OnRoadRetrofit!AE774="","",OnRoadRetrofit!AE774)</f>
        <v/>
      </c>
      <c r="E774" s="25" t="str">
        <f ca="1">IF(D774="","",OnRoadRetrofit!AF774)</f>
        <v/>
      </c>
      <c r="F774" s="147" t="str">
        <f t="shared" ca="1" si="37"/>
        <v/>
      </c>
      <c r="G774" s="148" t="str">
        <f ca="1">IF(D774="","",OnRoadRetrofit!AG774)</f>
        <v/>
      </c>
      <c r="H774" s="25" t="str">
        <f t="shared" ca="1" si="38"/>
        <v/>
      </c>
      <c r="I774" s="137" t="str">
        <f ca="1">IF(D774="","",OnRoadRetrofit!AH774)</f>
        <v/>
      </c>
      <c r="J774" s="137" t="str">
        <f ca="1">IF(D774="","",OnRoadRetrofit!AI774)</f>
        <v/>
      </c>
    </row>
    <row r="775" spans="1:10">
      <c r="A775" s="151" t="str">
        <f ca="1">IF(D775="","",OnRoadRetrofit!AC775)</f>
        <v/>
      </c>
      <c r="B775" s="25" t="str">
        <f ca="1">IF(D775="","",OnRoadRetrofit!AD775)</f>
        <v/>
      </c>
      <c r="C775" s="146" t="str">
        <f t="shared" ca="1" si="36"/>
        <v/>
      </c>
      <c r="D775" s="25" t="str">
        <f ca="1">IF(OnRoadRetrofit!AE775="","",OnRoadRetrofit!AE775)</f>
        <v/>
      </c>
      <c r="E775" s="25" t="str">
        <f ca="1">IF(D775="","",OnRoadRetrofit!AF775)</f>
        <v/>
      </c>
      <c r="F775" s="147" t="str">
        <f t="shared" ca="1" si="37"/>
        <v/>
      </c>
      <c r="G775" s="148" t="str">
        <f ca="1">IF(D775="","",OnRoadRetrofit!AG775)</f>
        <v/>
      </c>
      <c r="H775" s="25" t="str">
        <f t="shared" ca="1" si="38"/>
        <v/>
      </c>
      <c r="I775" s="137" t="str">
        <f ca="1">IF(D775="","",OnRoadRetrofit!AH775)</f>
        <v/>
      </c>
      <c r="J775" s="137" t="str">
        <f ca="1">IF(D775="","",OnRoadRetrofit!AI775)</f>
        <v/>
      </c>
    </row>
    <row r="776" spans="1:10">
      <c r="A776" s="151" t="str">
        <f ca="1">IF(D776="","",OnRoadRetrofit!AC776)</f>
        <v/>
      </c>
      <c r="B776" s="25" t="str">
        <f ca="1">IF(D776="","",OnRoadRetrofit!AD776)</f>
        <v/>
      </c>
      <c r="C776" s="146" t="str">
        <f t="shared" ca="1" si="36"/>
        <v/>
      </c>
      <c r="D776" s="25" t="str">
        <f ca="1">IF(OnRoadRetrofit!AE776="","",OnRoadRetrofit!AE776)</f>
        <v/>
      </c>
      <c r="E776" s="25" t="str">
        <f ca="1">IF(D776="","",OnRoadRetrofit!AF776)</f>
        <v/>
      </c>
      <c r="F776" s="147" t="str">
        <f t="shared" ca="1" si="37"/>
        <v/>
      </c>
      <c r="G776" s="148" t="str">
        <f ca="1">IF(D776="","",OnRoadRetrofit!AG776)</f>
        <v/>
      </c>
      <c r="H776" s="25" t="str">
        <f t="shared" ca="1" si="38"/>
        <v/>
      </c>
      <c r="I776" s="137" t="str">
        <f ca="1">IF(D776="","",OnRoadRetrofit!AH776)</f>
        <v/>
      </c>
      <c r="J776" s="137" t="str">
        <f ca="1">IF(D776="","",OnRoadRetrofit!AI776)</f>
        <v/>
      </c>
    </row>
    <row r="777" spans="1:10">
      <c r="A777" s="151" t="str">
        <f ca="1">IF(D777="","",OnRoadRetrofit!AC777)</f>
        <v/>
      </c>
      <c r="B777" s="25" t="str">
        <f ca="1">IF(D777="","",OnRoadRetrofit!AD777)</f>
        <v/>
      </c>
      <c r="C777" s="146" t="str">
        <f t="shared" ca="1" si="36"/>
        <v/>
      </c>
      <c r="D777" s="25" t="str">
        <f ca="1">IF(OnRoadRetrofit!AE777="","",OnRoadRetrofit!AE777)</f>
        <v/>
      </c>
      <c r="E777" s="25" t="str">
        <f ca="1">IF(D777="","",OnRoadRetrofit!AF777)</f>
        <v/>
      </c>
      <c r="F777" s="147" t="str">
        <f t="shared" ca="1" si="37"/>
        <v/>
      </c>
      <c r="G777" s="148" t="str">
        <f ca="1">IF(D777="","",OnRoadRetrofit!AG777)</f>
        <v/>
      </c>
      <c r="H777" s="25" t="str">
        <f t="shared" ca="1" si="38"/>
        <v/>
      </c>
      <c r="I777" s="137" t="str">
        <f ca="1">IF(D777="","",OnRoadRetrofit!AH777)</f>
        <v/>
      </c>
      <c r="J777" s="137" t="str">
        <f ca="1">IF(D777="","",OnRoadRetrofit!AI777)</f>
        <v/>
      </c>
    </row>
    <row r="778" spans="1:10">
      <c r="A778" s="151" t="str">
        <f ca="1">IF(D778="","",OnRoadRetrofit!AC778)</f>
        <v/>
      </c>
      <c r="B778" s="25" t="str">
        <f ca="1">IF(D778="","",OnRoadRetrofit!AD778)</f>
        <v/>
      </c>
      <c r="C778" s="146" t="str">
        <f t="shared" ca="1" si="36"/>
        <v/>
      </c>
      <c r="D778" s="25" t="str">
        <f ca="1">IF(OnRoadRetrofit!AE778="","",OnRoadRetrofit!AE778)</f>
        <v/>
      </c>
      <c r="E778" s="25" t="str">
        <f ca="1">IF(D778="","",OnRoadRetrofit!AF778)</f>
        <v/>
      </c>
      <c r="F778" s="147" t="str">
        <f t="shared" ca="1" si="37"/>
        <v/>
      </c>
      <c r="G778" s="148" t="str">
        <f ca="1">IF(D778="","",OnRoadRetrofit!AG778)</f>
        <v/>
      </c>
      <c r="H778" s="25" t="str">
        <f t="shared" ca="1" si="38"/>
        <v/>
      </c>
      <c r="I778" s="137" t="str">
        <f ca="1">IF(D778="","",OnRoadRetrofit!AH778)</f>
        <v/>
      </c>
      <c r="J778" s="137" t="str">
        <f ca="1">IF(D778="","",OnRoadRetrofit!AI778)</f>
        <v/>
      </c>
    </row>
    <row r="779" spans="1:10">
      <c r="A779" s="151" t="str">
        <f ca="1">IF(D779="","",OnRoadRetrofit!AC779)</f>
        <v/>
      </c>
      <c r="B779" s="25" t="str">
        <f ca="1">IF(D779="","",OnRoadRetrofit!AD779)</f>
        <v/>
      </c>
      <c r="C779" s="146" t="str">
        <f t="shared" ca="1" si="36"/>
        <v/>
      </c>
      <c r="D779" s="25" t="str">
        <f ca="1">IF(OnRoadRetrofit!AE779="","",OnRoadRetrofit!AE779)</f>
        <v/>
      </c>
      <c r="E779" s="25" t="str">
        <f ca="1">IF(D779="","",OnRoadRetrofit!AF779)</f>
        <v/>
      </c>
      <c r="F779" s="147" t="str">
        <f t="shared" ca="1" si="37"/>
        <v/>
      </c>
      <c r="G779" s="148" t="str">
        <f ca="1">IF(D779="","",OnRoadRetrofit!AG779)</f>
        <v/>
      </c>
      <c r="H779" s="25" t="str">
        <f t="shared" ca="1" si="38"/>
        <v/>
      </c>
      <c r="I779" s="137" t="str">
        <f ca="1">IF(D779="","",OnRoadRetrofit!AH779)</f>
        <v/>
      </c>
      <c r="J779" s="137" t="str">
        <f ca="1">IF(D779="","",OnRoadRetrofit!AI779)</f>
        <v/>
      </c>
    </row>
    <row r="780" spans="1:10">
      <c r="A780" s="151" t="str">
        <f ca="1">IF(D780="","",OnRoadRetrofit!AC780)</f>
        <v/>
      </c>
      <c r="B780" s="25" t="str">
        <f ca="1">IF(D780="","",OnRoadRetrofit!AD780)</f>
        <v/>
      </c>
      <c r="C780" s="146" t="str">
        <f t="shared" ca="1" si="36"/>
        <v/>
      </c>
      <c r="D780" s="25" t="str">
        <f ca="1">IF(OnRoadRetrofit!AE780="","",OnRoadRetrofit!AE780)</f>
        <v/>
      </c>
      <c r="E780" s="25" t="str">
        <f ca="1">IF(D780="","",OnRoadRetrofit!AF780)</f>
        <v/>
      </c>
      <c r="F780" s="147" t="str">
        <f t="shared" ca="1" si="37"/>
        <v/>
      </c>
      <c r="G780" s="148" t="str">
        <f ca="1">IF(D780="","",OnRoadRetrofit!AG780)</f>
        <v/>
      </c>
      <c r="H780" s="25" t="str">
        <f t="shared" ca="1" si="38"/>
        <v/>
      </c>
      <c r="I780" s="137" t="str">
        <f ca="1">IF(D780="","",OnRoadRetrofit!AH780)</f>
        <v/>
      </c>
      <c r="J780" s="137" t="str">
        <f ca="1">IF(D780="","",OnRoadRetrofit!AI780)</f>
        <v/>
      </c>
    </row>
    <row r="781" spans="1:10">
      <c r="A781" s="151" t="str">
        <f ca="1">IF(D781="","",OnRoadRetrofit!AC781)</f>
        <v/>
      </c>
      <c r="B781" s="25" t="str">
        <f ca="1">IF(D781="","",OnRoadRetrofit!AD781)</f>
        <v/>
      </c>
      <c r="C781" s="146" t="str">
        <f t="shared" ca="1" si="36"/>
        <v/>
      </c>
      <c r="D781" s="25" t="str">
        <f ca="1">IF(OnRoadRetrofit!AE781="","",OnRoadRetrofit!AE781)</f>
        <v/>
      </c>
      <c r="E781" s="25" t="str">
        <f ca="1">IF(D781="","",OnRoadRetrofit!AF781)</f>
        <v/>
      </c>
      <c r="F781" s="147" t="str">
        <f t="shared" ca="1" si="37"/>
        <v/>
      </c>
      <c r="G781" s="148" t="str">
        <f ca="1">IF(D781="","",OnRoadRetrofit!AG781)</f>
        <v/>
      </c>
      <c r="H781" s="25" t="str">
        <f t="shared" ca="1" si="38"/>
        <v/>
      </c>
      <c r="I781" s="137" t="str">
        <f ca="1">IF(D781="","",OnRoadRetrofit!AH781)</f>
        <v/>
      </c>
      <c r="J781" s="137" t="str">
        <f ca="1">IF(D781="","",OnRoadRetrofit!AI781)</f>
        <v/>
      </c>
    </row>
    <row r="782" spans="1:10">
      <c r="A782" s="151" t="str">
        <f ca="1">IF(D782="","",OnRoadRetrofit!AC782)</f>
        <v/>
      </c>
      <c r="B782" s="25" t="str">
        <f ca="1">IF(D782="","",OnRoadRetrofit!AD782)</f>
        <v/>
      </c>
      <c r="C782" s="146" t="str">
        <f t="shared" ca="1" si="36"/>
        <v/>
      </c>
      <c r="D782" s="25" t="str">
        <f ca="1">IF(OnRoadRetrofit!AE782="","",OnRoadRetrofit!AE782)</f>
        <v/>
      </c>
      <c r="E782" s="25" t="str">
        <f ca="1">IF(D782="","",OnRoadRetrofit!AF782)</f>
        <v/>
      </c>
      <c r="F782" s="147" t="str">
        <f t="shared" ca="1" si="37"/>
        <v/>
      </c>
      <c r="G782" s="148" t="str">
        <f ca="1">IF(D782="","",OnRoadRetrofit!AG782)</f>
        <v/>
      </c>
      <c r="H782" s="25" t="str">
        <f t="shared" ca="1" si="38"/>
        <v/>
      </c>
      <c r="I782" s="137" t="str">
        <f ca="1">IF(D782="","",OnRoadRetrofit!AH782)</f>
        <v/>
      </c>
      <c r="J782" s="137" t="str">
        <f ca="1">IF(D782="","",OnRoadRetrofit!AI782)</f>
        <v/>
      </c>
    </row>
    <row r="783" spans="1:10">
      <c r="A783" s="151" t="str">
        <f ca="1">IF(D783="","",OnRoadRetrofit!AC783)</f>
        <v/>
      </c>
      <c r="B783" s="25" t="str">
        <f ca="1">IF(D783="","",OnRoadRetrofit!AD783)</f>
        <v/>
      </c>
      <c r="C783" s="146" t="str">
        <f t="shared" ca="1" si="36"/>
        <v/>
      </c>
      <c r="D783" s="25" t="str">
        <f ca="1">IF(OnRoadRetrofit!AE783="","",OnRoadRetrofit!AE783)</f>
        <v/>
      </c>
      <c r="E783" s="25" t="str">
        <f ca="1">IF(D783="","",OnRoadRetrofit!AF783)</f>
        <v/>
      </c>
      <c r="F783" s="147" t="str">
        <f t="shared" ca="1" si="37"/>
        <v/>
      </c>
      <c r="G783" s="148" t="str">
        <f ca="1">IF(D783="","",OnRoadRetrofit!AG783)</f>
        <v/>
      </c>
      <c r="H783" s="25" t="str">
        <f t="shared" ca="1" si="38"/>
        <v/>
      </c>
      <c r="I783" s="137" t="str">
        <f ca="1">IF(D783="","",OnRoadRetrofit!AH783)</f>
        <v/>
      </c>
      <c r="J783" s="137" t="str">
        <f ca="1">IF(D783="","",OnRoadRetrofit!AI783)</f>
        <v/>
      </c>
    </row>
    <row r="784" spans="1:10">
      <c r="A784" s="151" t="str">
        <f ca="1">IF(D784="","",OnRoadRetrofit!AC784)</f>
        <v/>
      </c>
      <c r="B784" s="25" t="str">
        <f ca="1">IF(D784="","",OnRoadRetrofit!AD784)</f>
        <v/>
      </c>
      <c r="C784" s="146" t="str">
        <f t="shared" ca="1" si="36"/>
        <v/>
      </c>
      <c r="D784" s="25" t="str">
        <f ca="1">IF(OnRoadRetrofit!AE784="","",OnRoadRetrofit!AE784)</f>
        <v/>
      </c>
      <c r="E784" s="25" t="str">
        <f ca="1">IF(D784="","",OnRoadRetrofit!AF784)</f>
        <v/>
      </c>
      <c r="F784" s="147" t="str">
        <f t="shared" ca="1" si="37"/>
        <v/>
      </c>
      <c r="G784" s="148" t="str">
        <f ca="1">IF(D784="","",OnRoadRetrofit!AG784)</f>
        <v/>
      </c>
      <c r="H784" s="25" t="str">
        <f t="shared" ca="1" si="38"/>
        <v/>
      </c>
      <c r="I784" s="137" t="str">
        <f ca="1">IF(D784="","",OnRoadRetrofit!AH784)</f>
        <v/>
      </c>
      <c r="J784" s="137" t="str">
        <f ca="1">IF(D784="","",OnRoadRetrofit!AI784)</f>
        <v/>
      </c>
    </row>
    <row r="785" spans="1:10">
      <c r="A785" s="151" t="str">
        <f ca="1">IF(D785="","",OnRoadRetrofit!AC785)</f>
        <v/>
      </c>
      <c r="B785" s="25" t="str">
        <f ca="1">IF(D785="","",OnRoadRetrofit!AD785)</f>
        <v/>
      </c>
      <c r="C785" s="146" t="str">
        <f t="shared" ca="1" si="36"/>
        <v/>
      </c>
      <c r="D785" s="25" t="str">
        <f ca="1">IF(OnRoadRetrofit!AE785="","",OnRoadRetrofit!AE785)</f>
        <v/>
      </c>
      <c r="E785" s="25" t="str">
        <f ca="1">IF(D785="","",OnRoadRetrofit!AF785)</f>
        <v/>
      </c>
      <c r="F785" s="147" t="str">
        <f t="shared" ca="1" si="37"/>
        <v/>
      </c>
      <c r="G785" s="148" t="str">
        <f ca="1">IF(D785="","",OnRoadRetrofit!AG785)</f>
        <v/>
      </c>
      <c r="H785" s="25" t="str">
        <f t="shared" ca="1" si="38"/>
        <v/>
      </c>
      <c r="I785" s="137" t="str">
        <f ca="1">IF(D785="","",OnRoadRetrofit!AH785)</f>
        <v/>
      </c>
      <c r="J785" s="137" t="str">
        <f ca="1">IF(D785="","",OnRoadRetrofit!AI785)</f>
        <v/>
      </c>
    </row>
    <row r="786" spans="1:10">
      <c r="A786" s="151" t="str">
        <f ca="1">IF(D786="","",OnRoadRetrofit!AC786)</f>
        <v/>
      </c>
      <c r="B786" s="25" t="str">
        <f ca="1">IF(D786="","",OnRoadRetrofit!AD786)</f>
        <v/>
      </c>
      <c r="C786" s="146" t="str">
        <f t="shared" ca="1" si="36"/>
        <v/>
      </c>
      <c r="D786" s="25" t="str">
        <f ca="1">IF(OnRoadRetrofit!AE786="","",OnRoadRetrofit!AE786)</f>
        <v/>
      </c>
      <c r="E786" s="25" t="str">
        <f ca="1">IF(D786="","",OnRoadRetrofit!AF786)</f>
        <v/>
      </c>
      <c r="F786" s="147" t="str">
        <f t="shared" ca="1" si="37"/>
        <v/>
      </c>
      <c r="G786" s="148" t="str">
        <f ca="1">IF(D786="","",OnRoadRetrofit!AG786)</f>
        <v/>
      </c>
      <c r="H786" s="25" t="str">
        <f t="shared" ca="1" si="38"/>
        <v/>
      </c>
      <c r="I786" s="137" t="str">
        <f ca="1">IF(D786="","",OnRoadRetrofit!AH786)</f>
        <v/>
      </c>
      <c r="J786" s="137" t="str">
        <f ca="1">IF(D786="","",OnRoadRetrofit!AI786)</f>
        <v/>
      </c>
    </row>
    <row r="787" spans="1:10">
      <c r="A787" s="151" t="str">
        <f ca="1">IF(D787="","",OnRoadRetrofit!AC787)</f>
        <v/>
      </c>
      <c r="B787" s="25" t="str">
        <f ca="1">IF(D787="","",OnRoadRetrofit!AD787)</f>
        <v/>
      </c>
      <c r="C787" s="146" t="str">
        <f t="shared" ca="1" si="36"/>
        <v/>
      </c>
      <c r="D787" s="25" t="str">
        <f ca="1">IF(OnRoadRetrofit!AE787="","",OnRoadRetrofit!AE787)</f>
        <v/>
      </c>
      <c r="E787" s="25" t="str">
        <f ca="1">IF(D787="","",OnRoadRetrofit!AF787)</f>
        <v/>
      </c>
      <c r="F787" s="147" t="str">
        <f t="shared" ca="1" si="37"/>
        <v/>
      </c>
      <c r="G787" s="148" t="str">
        <f ca="1">IF(D787="","",OnRoadRetrofit!AG787)</f>
        <v/>
      </c>
      <c r="H787" s="25" t="str">
        <f t="shared" ca="1" si="38"/>
        <v/>
      </c>
      <c r="I787" s="137" t="str">
        <f ca="1">IF(D787="","",OnRoadRetrofit!AH787)</f>
        <v/>
      </c>
      <c r="J787" s="137" t="str">
        <f ca="1">IF(D787="","",OnRoadRetrofit!AI787)</f>
        <v/>
      </c>
    </row>
    <row r="788" spans="1:10">
      <c r="A788" s="151" t="str">
        <f ca="1">IF(D788="","",OnRoadRetrofit!AC788)</f>
        <v/>
      </c>
      <c r="B788" s="25" t="str">
        <f ca="1">IF(D788="","",OnRoadRetrofit!AD788)</f>
        <v/>
      </c>
      <c r="C788" s="146" t="str">
        <f t="shared" ca="1" si="36"/>
        <v/>
      </c>
      <c r="D788" s="25" t="str">
        <f ca="1">IF(OnRoadRetrofit!AE788="","",OnRoadRetrofit!AE788)</f>
        <v/>
      </c>
      <c r="E788" s="25" t="str">
        <f ca="1">IF(D788="","",OnRoadRetrofit!AF788)</f>
        <v/>
      </c>
      <c r="F788" s="147" t="str">
        <f t="shared" ca="1" si="37"/>
        <v/>
      </c>
      <c r="G788" s="148" t="str">
        <f ca="1">IF(D788="","",OnRoadRetrofit!AG788)</f>
        <v/>
      </c>
      <c r="H788" s="25" t="str">
        <f t="shared" ca="1" si="38"/>
        <v/>
      </c>
      <c r="I788" s="137" t="str">
        <f ca="1">IF(D788="","",OnRoadRetrofit!AH788)</f>
        <v/>
      </c>
      <c r="J788" s="137" t="str">
        <f ca="1">IF(D788="","",OnRoadRetrofit!AI788)</f>
        <v/>
      </c>
    </row>
    <row r="789" spans="1:10">
      <c r="A789" s="151" t="str">
        <f ca="1">IF(D789="","",OnRoadRetrofit!AC789)</f>
        <v/>
      </c>
      <c r="B789" s="25" t="str">
        <f ca="1">IF(D789="","",OnRoadRetrofit!AD789)</f>
        <v/>
      </c>
      <c r="C789" s="146" t="str">
        <f t="shared" ca="1" si="36"/>
        <v/>
      </c>
      <c r="D789" s="25" t="str">
        <f ca="1">IF(OnRoadRetrofit!AE789="","",OnRoadRetrofit!AE789)</f>
        <v/>
      </c>
      <c r="E789" s="25" t="str">
        <f ca="1">IF(D789="","",OnRoadRetrofit!AF789)</f>
        <v/>
      </c>
      <c r="F789" s="147" t="str">
        <f t="shared" ca="1" si="37"/>
        <v/>
      </c>
      <c r="G789" s="148" t="str">
        <f ca="1">IF(D789="","",OnRoadRetrofit!AG789)</f>
        <v/>
      </c>
      <c r="H789" s="25" t="str">
        <f t="shared" ca="1" si="38"/>
        <v/>
      </c>
      <c r="I789" s="137" t="str">
        <f ca="1">IF(D789="","",OnRoadRetrofit!AH789)</f>
        <v/>
      </c>
      <c r="J789" s="137" t="str">
        <f ca="1">IF(D789="","",OnRoadRetrofit!AI789)</f>
        <v/>
      </c>
    </row>
    <row r="790" spans="1:10">
      <c r="A790" s="151" t="str">
        <f ca="1">IF(D790="","",OnRoadRetrofit!AC790)</f>
        <v/>
      </c>
      <c r="B790" s="25" t="str">
        <f ca="1">IF(D790="","",OnRoadRetrofit!AD790)</f>
        <v/>
      </c>
      <c r="C790" s="146" t="str">
        <f t="shared" ca="1" si="36"/>
        <v/>
      </c>
      <c r="D790" s="25" t="str">
        <f ca="1">IF(OnRoadRetrofit!AE790="","",OnRoadRetrofit!AE790)</f>
        <v/>
      </c>
      <c r="E790" s="25" t="str">
        <f ca="1">IF(D790="","",OnRoadRetrofit!AF790)</f>
        <v/>
      </c>
      <c r="F790" s="147" t="str">
        <f t="shared" ca="1" si="37"/>
        <v/>
      </c>
      <c r="G790" s="148" t="str">
        <f ca="1">IF(D790="","",OnRoadRetrofit!AG790)</f>
        <v/>
      </c>
      <c r="H790" s="25" t="str">
        <f t="shared" ca="1" si="38"/>
        <v/>
      </c>
      <c r="I790" s="137" t="str">
        <f ca="1">IF(D790="","",OnRoadRetrofit!AH790)</f>
        <v/>
      </c>
      <c r="J790" s="137" t="str">
        <f ca="1">IF(D790="","",OnRoadRetrofit!AI790)</f>
        <v/>
      </c>
    </row>
    <row r="791" spans="1:10">
      <c r="A791" s="151" t="str">
        <f ca="1">IF(D791="","",OnRoadRetrofit!AC791)</f>
        <v/>
      </c>
      <c r="B791" s="25" t="str">
        <f ca="1">IF(D791="","",OnRoadRetrofit!AD791)</f>
        <v/>
      </c>
      <c r="C791" s="146" t="str">
        <f t="shared" ca="1" si="36"/>
        <v/>
      </c>
      <c r="D791" s="25" t="str">
        <f ca="1">IF(OnRoadRetrofit!AE791="","",OnRoadRetrofit!AE791)</f>
        <v/>
      </c>
      <c r="E791" s="25" t="str">
        <f ca="1">IF(D791="","",OnRoadRetrofit!AF791)</f>
        <v/>
      </c>
      <c r="F791" s="147" t="str">
        <f t="shared" ca="1" si="37"/>
        <v/>
      </c>
      <c r="G791" s="148" t="str">
        <f ca="1">IF(D791="","",OnRoadRetrofit!AG791)</f>
        <v/>
      </c>
      <c r="H791" s="25" t="str">
        <f t="shared" ca="1" si="38"/>
        <v/>
      </c>
      <c r="I791" s="137" t="str">
        <f ca="1">IF(D791="","",OnRoadRetrofit!AH791)</f>
        <v/>
      </c>
      <c r="J791" s="137" t="str">
        <f ca="1">IF(D791="","",OnRoadRetrofit!AI791)</f>
        <v/>
      </c>
    </row>
    <row r="792" spans="1:10">
      <c r="A792" s="151" t="str">
        <f ca="1">IF(D792="","",OnRoadRetrofit!AC792)</f>
        <v/>
      </c>
      <c r="B792" s="25" t="str">
        <f ca="1">IF(D792="","",OnRoadRetrofit!AD792)</f>
        <v/>
      </c>
      <c r="C792" s="146" t="str">
        <f t="shared" ca="1" si="36"/>
        <v/>
      </c>
      <c r="D792" s="25" t="str">
        <f ca="1">IF(OnRoadRetrofit!AE792="","",OnRoadRetrofit!AE792)</f>
        <v/>
      </c>
      <c r="E792" s="25" t="str">
        <f ca="1">IF(D792="","",OnRoadRetrofit!AF792)</f>
        <v/>
      </c>
      <c r="F792" s="147" t="str">
        <f t="shared" ca="1" si="37"/>
        <v/>
      </c>
      <c r="G792" s="148" t="str">
        <f ca="1">IF(D792="","",OnRoadRetrofit!AG792)</f>
        <v/>
      </c>
      <c r="H792" s="25" t="str">
        <f t="shared" ca="1" si="38"/>
        <v/>
      </c>
      <c r="I792" s="137" t="str">
        <f ca="1">IF(D792="","",OnRoadRetrofit!AH792)</f>
        <v/>
      </c>
      <c r="J792" s="137" t="str">
        <f ca="1">IF(D792="","",OnRoadRetrofit!AI792)</f>
        <v/>
      </c>
    </row>
    <row r="793" spans="1:10">
      <c r="A793" s="151" t="str">
        <f ca="1">IF(D793="","",OnRoadRetrofit!AC793)</f>
        <v/>
      </c>
      <c r="B793" s="25" t="str">
        <f ca="1">IF(D793="","",OnRoadRetrofit!AD793)</f>
        <v/>
      </c>
      <c r="C793" s="146" t="str">
        <f t="shared" ca="1" si="36"/>
        <v/>
      </c>
      <c r="D793" s="25" t="str">
        <f ca="1">IF(OnRoadRetrofit!AE793="","",OnRoadRetrofit!AE793)</f>
        <v/>
      </c>
      <c r="E793" s="25" t="str">
        <f ca="1">IF(D793="","",OnRoadRetrofit!AF793)</f>
        <v/>
      </c>
      <c r="F793" s="147" t="str">
        <f t="shared" ca="1" si="37"/>
        <v/>
      </c>
      <c r="G793" s="148" t="str">
        <f ca="1">IF(D793="","",OnRoadRetrofit!AG793)</f>
        <v/>
      </c>
      <c r="H793" s="25" t="str">
        <f t="shared" ca="1" si="38"/>
        <v/>
      </c>
      <c r="I793" s="137" t="str">
        <f ca="1">IF(D793="","",OnRoadRetrofit!AH793)</f>
        <v/>
      </c>
      <c r="J793" s="137" t="str">
        <f ca="1">IF(D793="","",OnRoadRetrofit!AI793)</f>
        <v/>
      </c>
    </row>
    <row r="794" spans="1:10">
      <c r="A794" s="151" t="str">
        <f ca="1">IF(D794="","",OnRoadRetrofit!AC794)</f>
        <v/>
      </c>
      <c r="B794" s="25" t="str">
        <f ca="1">IF(D794="","",OnRoadRetrofit!AD794)</f>
        <v/>
      </c>
      <c r="C794" s="146" t="str">
        <f t="shared" ca="1" si="36"/>
        <v/>
      </c>
      <c r="D794" s="25" t="str">
        <f ca="1">IF(OnRoadRetrofit!AE794="","",OnRoadRetrofit!AE794)</f>
        <v/>
      </c>
      <c r="E794" s="25" t="str">
        <f ca="1">IF(D794="","",OnRoadRetrofit!AF794)</f>
        <v/>
      </c>
      <c r="F794" s="147" t="str">
        <f t="shared" ca="1" si="37"/>
        <v/>
      </c>
      <c r="G794" s="148" t="str">
        <f ca="1">IF(D794="","",OnRoadRetrofit!AG794)</f>
        <v/>
      </c>
      <c r="H794" s="25" t="str">
        <f t="shared" ca="1" si="38"/>
        <v/>
      </c>
      <c r="I794" s="137" t="str">
        <f ca="1">IF(D794="","",OnRoadRetrofit!AH794)</f>
        <v/>
      </c>
      <c r="J794" s="137" t="str">
        <f ca="1">IF(D794="","",OnRoadRetrofit!AI794)</f>
        <v/>
      </c>
    </row>
    <row r="795" spans="1:10">
      <c r="A795" s="151" t="str">
        <f ca="1">IF(D795="","",OnRoadRetrofit!AC795)</f>
        <v/>
      </c>
      <c r="B795" s="25" t="str">
        <f ca="1">IF(D795="","",OnRoadRetrofit!AD795)</f>
        <v/>
      </c>
      <c r="C795" s="146" t="str">
        <f t="shared" ca="1" si="36"/>
        <v/>
      </c>
      <c r="D795" s="25" t="str">
        <f ca="1">IF(OnRoadRetrofit!AE795="","",OnRoadRetrofit!AE795)</f>
        <v/>
      </c>
      <c r="E795" s="25" t="str">
        <f ca="1">IF(D795="","",OnRoadRetrofit!AF795)</f>
        <v/>
      </c>
      <c r="F795" s="147" t="str">
        <f t="shared" ca="1" si="37"/>
        <v/>
      </c>
      <c r="G795" s="148" t="str">
        <f ca="1">IF(D795="","",OnRoadRetrofit!AG795)</f>
        <v/>
      </c>
      <c r="H795" s="25" t="str">
        <f t="shared" ca="1" si="38"/>
        <v/>
      </c>
      <c r="I795" s="137" t="str">
        <f ca="1">IF(D795="","",OnRoadRetrofit!AH795)</f>
        <v/>
      </c>
      <c r="J795" s="137" t="str">
        <f ca="1">IF(D795="","",OnRoadRetrofit!AI795)</f>
        <v/>
      </c>
    </row>
    <row r="796" spans="1:10">
      <c r="A796" s="151" t="str">
        <f ca="1">IF(D796="","",OnRoadRetrofit!AC796)</f>
        <v/>
      </c>
      <c r="B796" s="25" t="str">
        <f ca="1">IF(D796="","",OnRoadRetrofit!AD796)</f>
        <v/>
      </c>
      <c r="C796" s="146" t="str">
        <f t="shared" ca="1" si="36"/>
        <v/>
      </c>
      <c r="D796" s="25" t="str">
        <f ca="1">IF(OnRoadRetrofit!AE796="","",OnRoadRetrofit!AE796)</f>
        <v/>
      </c>
      <c r="E796" s="25" t="str">
        <f ca="1">IF(D796="","",OnRoadRetrofit!AF796)</f>
        <v/>
      </c>
      <c r="F796" s="147" t="str">
        <f t="shared" ca="1" si="37"/>
        <v/>
      </c>
      <c r="G796" s="148" t="str">
        <f ca="1">IF(D796="","",OnRoadRetrofit!AG796)</f>
        <v/>
      </c>
      <c r="H796" s="25" t="str">
        <f t="shared" ca="1" si="38"/>
        <v/>
      </c>
      <c r="I796" s="137" t="str">
        <f ca="1">IF(D796="","",OnRoadRetrofit!AH796)</f>
        <v/>
      </c>
      <c r="J796" s="137" t="str">
        <f ca="1">IF(D796="","",OnRoadRetrofit!AI796)</f>
        <v/>
      </c>
    </row>
    <row r="797" spans="1:10">
      <c r="A797" s="151" t="str">
        <f ca="1">IF(D797="","",OnRoadRetrofit!AC797)</f>
        <v/>
      </c>
      <c r="B797" s="25" t="str">
        <f ca="1">IF(D797="","",OnRoadRetrofit!AD797)</f>
        <v/>
      </c>
      <c r="C797" s="146" t="str">
        <f t="shared" ca="1" si="36"/>
        <v/>
      </c>
      <c r="D797" s="25" t="str">
        <f ca="1">IF(OnRoadRetrofit!AE797="","",OnRoadRetrofit!AE797)</f>
        <v/>
      </c>
      <c r="E797" s="25" t="str">
        <f ca="1">IF(D797="","",OnRoadRetrofit!AF797)</f>
        <v/>
      </c>
      <c r="F797" s="147" t="str">
        <f t="shared" ca="1" si="37"/>
        <v/>
      </c>
      <c r="G797" s="148" t="str">
        <f ca="1">IF(D797="","",OnRoadRetrofit!AG797)</f>
        <v/>
      </c>
      <c r="H797" s="25" t="str">
        <f t="shared" ca="1" si="38"/>
        <v/>
      </c>
      <c r="I797" s="137" t="str">
        <f ca="1">IF(D797="","",OnRoadRetrofit!AH797)</f>
        <v/>
      </c>
      <c r="J797" s="137" t="str">
        <f ca="1">IF(D797="","",OnRoadRetrofit!AI797)</f>
        <v/>
      </c>
    </row>
    <row r="798" spans="1:10">
      <c r="A798" s="151" t="str">
        <f ca="1">IF(D798="","",OnRoadRetrofit!AC798)</f>
        <v/>
      </c>
      <c r="B798" s="25" t="str">
        <f ca="1">IF(D798="","",OnRoadRetrofit!AD798)</f>
        <v/>
      </c>
      <c r="C798" s="146" t="str">
        <f t="shared" ca="1" si="36"/>
        <v/>
      </c>
      <c r="D798" s="25" t="str">
        <f ca="1">IF(OnRoadRetrofit!AE798="","",OnRoadRetrofit!AE798)</f>
        <v/>
      </c>
      <c r="E798" s="25" t="str">
        <f ca="1">IF(D798="","",OnRoadRetrofit!AF798)</f>
        <v/>
      </c>
      <c r="F798" s="147" t="str">
        <f t="shared" ca="1" si="37"/>
        <v/>
      </c>
      <c r="G798" s="148" t="str">
        <f ca="1">IF(D798="","",OnRoadRetrofit!AG798)</f>
        <v/>
      </c>
      <c r="H798" s="25" t="str">
        <f t="shared" ca="1" si="38"/>
        <v/>
      </c>
      <c r="I798" s="137" t="str">
        <f ca="1">IF(D798="","",OnRoadRetrofit!AH798)</f>
        <v/>
      </c>
      <c r="J798" s="137" t="str">
        <f ca="1">IF(D798="","",OnRoadRetrofit!AI798)</f>
        <v/>
      </c>
    </row>
    <row r="799" spans="1:10">
      <c r="A799" s="151" t="str">
        <f ca="1">IF(D799="","",OnRoadRetrofit!AC799)</f>
        <v/>
      </c>
      <c r="B799" s="25" t="str">
        <f ca="1">IF(D799="","",OnRoadRetrofit!AD799)</f>
        <v/>
      </c>
      <c r="C799" s="146" t="str">
        <f t="shared" ca="1" si="36"/>
        <v/>
      </c>
      <c r="D799" s="25" t="str">
        <f ca="1">IF(OnRoadRetrofit!AE799="","",OnRoadRetrofit!AE799)</f>
        <v/>
      </c>
      <c r="E799" s="25" t="str">
        <f ca="1">IF(D799="","",OnRoadRetrofit!AF799)</f>
        <v/>
      </c>
      <c r="F799" s="147" t="str">
        <f t="shared" ca="1" si="37"/>
        <v/>
      </c>
      <c r="G799" s="148" t="str">
        <f ca="1">IF(D799="","",OnRoadRetrofit!AG799)</f>
        <v/>
      </c>
      <c r="H799" s="25" t="str">
        <f t="shared" ca="1" si="38"/>
        <v/>
      </c>
      <c r="I799" s="137" t="str">
        <f ca="1">IF(D799="","",OnRoadRetrofit!AH799)</f>
        <v/>
      </c>
      <c r="J799" s="137" t="str">
        <f ca="1">IF(D799="","",OnRoadRetrofit!AI799)</f>
        <v/>
      </c>
    </row>
    <row r="800" spans="1:10">
      <c r="A800" s="151" t="str">
        <f ca="1">IF(D800="","",OnRoadRetrofit!AC800)</f>
        <v/>
      </c>
      <c r="B800" s="25" t="str">
        <f ca="1">IF(D800="","",OnRoadRetrofit!AD800)</f>
        <v/>
      </c>
      <c r="C800" s="146" t="str">
        <f t="shared" ca="1" si="36"/>
        <v/>
      </c>
      <c r="D800" s="25" t="str">
        <f ca="1">IF(OnRoadRetrofit!AE800="","",OnRoadRetrofit!AE800)</f>
        <v/>
      </c>
      <c r="E800" s="25" t="str">
        <f ca="1">IF(D800="","",OnRoadRetrofit!AF800)</f>
        <v/>
      </c>
      <c r="F800" s="147" t="str">
        <f t="shared" ca="1" si="37"/>
        <v/>
      </c>
      <c r="G800" s="148" t="str">
        <f ca="1">IF(D800="","",OnRoadRetrofit!AG800)</f>
        <v/>
      </c>
      <c r="H800" s="25" t="str">
        <f t="shared" ca="1" si="38"/>
        <v/>
      </c>
      <c r="I800" s="137" t="str">
        <f ca="1">IF(D800="","",OnRoadRetrofit!AH800)</f>
        <v/>
      </c>
      <c r="J800" s="137" t="str">
        <f ca="1">IF(D800="","",OnRoadRetrofit!AI800)</f>
        <v/>
      </c>
    </row>
    <row r="801" spans="1:10">
      <c r="A801" s="151" t="str">
        <f ca="1">IF(D801="","",OnRoadRetrofit!AC801)</f>
        <v/>
      </c>
      <c r="B801" s="25" t="str">
        <f ca="1">IF(D801="","",OnRoadRetrofit!AD801)</f>
        <v/>
      </c>
      <c r="C801" s="146" t="str">
        <f t="shared" ca="1" si="36"/>
        <v/>
      </c>
      <c r="D801" s="25" t="str">
        <f ca="1">IF(OnRoadRetrofit!AE801="","",OnRoadRetrofit!AE801)</f>
        <v/>
      </c>
      <c r="E801" s="25" t="str">
        <f ca="1">IF(D801="","",OnRoadRetrofit!AF801)</f>
        <v/>
      </c>
      <c r="F801" s="147" t="str">
        <f t="shared" ca="1" si="37"/>
        <v/>
      </c>
      <c r="G801" s="148" t="str">
        <f ca="1">IF(D801="","",OnRoadRetrofit!AG801)</f>
        <v/>
      </c>
      <c r="H801" s="25" t="str">
        <f t="shared" ca="1" si="38"/>
        <v/>
      </c>
      <c r="I801" s="137" t="str">
        <f ca="1">IF(D801="","",OnRoadRetrofit!AH801)</f>
        <v/>
      </c>
      <c r="J801" s="137" t="str">
        <f ca="1">IF(D801="","",OnRoadRetrofit!AI801)</f>
        <v/>
      </c>
    </row>
    <row r="802" spans="1:10">
      <c r="A802" s="151" t="str">
        <f ca="1">IF(D802="","",OnRoadRetrofit!AC802)</f>
        <v/>
      </c>
      <c r="B802" s="25" t="str">
        <f ca="1">IF(D802="","",OnRoadRetrofit!AD802)</f>
        <v/>
      </c>
      <c r="C802" s="146" t="str">
        <f t="shared" ca="1" si="36"/>
        <v/>
      </c>
      <c r="D802" s="25" t="str">
        <f ca="1">IF(OnRoadRetrofit!AE802="","",OnRoadRetrofit!AE802)</f>
        <v/>
      </c>
      <c r="E802" s="25" t="str">
        <f ca="1">IF(D802="","",OnRoadRetrofit!AF802)</f>
        <v/>
      </c>
      <c r="F802" s="147" t="str">
        <f t="shared" ca="1" si="37"/>
        <v/>
      </c>
      <c r="G802" s="148" t="str">
        <f ca="1">IF(D802="","",OnRoadRetrofit!AG802)</f>
        <v/>
      </c>
      <c r="H802" s="25" t="str">
        <f t="shared" ca="1" si="38"/>
        <v/>
      </c>
      <c r="I802" s="137" t="str">
        <f ca="1">IF(D802="","",OnRoadRetrofit!AH802)</f>
        <v/>
      </c>
      <c r="J802" s="137" t="str">
        <f ca="1">IF(D802="","",OnRoadRetrofit!AI802)</f>
        <v/>
      </c>
    </row>
    <row r="803" spans="1:10">
      <c r="A803" s="151" t="str">
        <f ca="1">IF(D803="","",OnRoadRetrofit!AC803)</f>
        <v/>
      </c>
      <c r="B803" s="25" t="str">
        <f ca="1">IF(D803="","",OnRoadRetrofit!AD803)</f>
        <v/>
      </c>
      <c r="C803" s="146" t="str">
        <f t="shared" ca="1" si="36"/>
        <v/>
      </c>
      <c r="D803" s="25" t="str">
        <f ca="1">IF(OnRoadRetrofit!AE803="","",OnRoadRetrofit!AE803)</f>
        <v/>
      </c>
      <c r="E803" s="25" t="str">
        <f ca="1">IF(D803="","",OnRoadRetrofit!AF803)</f>
        <v/>
      </c>
      <c r="F803" s="147" t="str">
        <f t="shared" ca="1" si="37"/>
        <v/>
      </c>
      <c r="G803" s="148" t="str">
        <f ca="1">IF(D803="","",OnRoadRetrofit!AG803)</f>
        <v/>
      </c>
      <c r="H803" s="25" t="str">
        <f t="shared" ca="1" si="38"/>
        <v/>
      </c>
      <c r="I803" s="137" t="str">
        <f ca="1">IF(D803="","",OnRoadRetrofit!AH803)</f>
        <v/>
      </c>
      <c r="J803" s="137" t="str">
        <f ca="1">IF(D803="","",OnRoadRetrofit!AI803)</f>
        <v/>
      </c>
    </row>
    <row r="804" spans="1:10">
      <c r="A804" s="151" t="str">
        <f ca="1">IF(D804="","",OnRoadRetrofit!AC804)</f>
        <v/>
      </c>
      <c r="B804" s="25" t="str">
        <f ca="1">IF(D804="","",OnRoadRetrofit!AD804)</f>
        <v/>
      </c>
      <c r="C804" s="146" t="str">
        <f t="shared" ca="1" si="36"/>
        <v/>
      </c>
      <c r="D804" s="25" t="str">
        <f ca="1">IF(OnRoadRetrofit!AE804="","",OnRoadRetrofit!AE804)</f>
        <v/>
      </c>
      <c r="E804" s="25" t="str">
        <f ca="1">IF(D804="","",OnRoadRetrofit!AF804)</f>
        <v/>
      </c>
      <c r="F804" s="147" t="str">
        <f t="shared" ca="1" si="37"/>
        <v/>
      </c>
      <c r="G804" s="148" t="str">
        <f ca="1">IF(D804="","",OnRoadRetrofit!AG804)</f>
        <v/>
      </c>
      <c r="H804" s="25" t="str">
        <f t="shared" ca="1" si="38"/>
        <v/>
      </c>
      <c r="I804" s="137" t="str">
        <f ca="1">IF(D804="","",OnRoadRetrofit!AH804)</f>
        <v/>
      </c>
      <c r="J804" s="137" t="str">
        <f ca="1">IF(D804="","",OnRoadRetrofit!AI804)</f>
        <v/>
      </c>
    </row>
    <row r="805" spans="1:10">
      <c r="A805" s="151" t="str">
        <f ca="1">IF(D805="","",OnRoadRetrofit!AC805)</f>
        <v/>
      </c>
      <c r="B805" s="25" t="str">
        <f ca="1">IF(D805="","",OnRoadRetrofit!AD805)</f>
        <v/>
      </c>
      <c r="C805" s="146" t="str">
        <f t="shared" ca="1" si="36"/>
        <v/>
      </c>
      <c r="D805" s="25" t="str">
        <f ca="1">IF(OnRoadRetrofit!AE805="","",OnRoadRetrofit!AE805)</f>
        <v/>
      </c>
      <c r="E805" s="25" t="str">
        <f ca="1">IF(D805="","",OnRoadRetrofit!AF805)</f>
        <v/>
      </c>
      <c r="F805" s="147" t="str">
        <f t="shared" ca="1" si="37"/>
        <v/>
      </c>
      <c r="G805" s="148" t="str">
        <f ca="1">IF(D805="","",OnRoadRetrofit!AG805)</f>
        <v/>
      </c>
      <c r="H805" s="25" t="str">
        <f t="shared" ca="1" si="38"/>
        <v/>
      </c>
      <c r="I805" s="137" t="str">
        <f ca="1">IF(D805="","",OnRoadRetrofit!AH805)</f>
        <v/>
      </c>
      <c r="J805" s="137" t="str">
        <f ca="1">IF(D805="","",OnRoadRetrofit!AI805)</f>
        <v/>
      </c>
    </row>
    <row r="806" spans="1:10">
      <c r="A806" s="151" t="str">
        <f ca="1">IF(D806="","",OnRoadRetrofit!AC806)</f>
        <v/>
      </c>
      <c r="B806" s="25" t="str">
        <f ca="1">IF(D806="","",OnRoadRetrofit!AD806)</f>
        <v/>
      </c>
      <c r="C806" s="146" t="str">
        <f t="shared" ca="1" si="36"/>
        <v/>
      </c>
      <c r="D806" s="25" t="str">
        <f ca="1">IF(OnRoadRetrofit!AE806="","",OnRoadRetrofit!AE806)</f>
        <v/>
      </c>
      <c r="E806" s="25" t="str">
        <f ca="1">IF(D806="","",OnRoadRetrofit!AF806)</f>
        <v/>
      </c>
      <c r="F806" s="147" t="str">
        <f t="shared" ca="1" si="37"/>
        <v/>
      </c>
      <c r="G806" s="148" t="str">
        <f ca="1">IF(D806="","",OnRoadRetrofit!AG806)</f>
        <v/>
      </c>
      <c r="H806" s="25" t="str">
        <f t="shared" ca="1" si="38"/>
        <v/>
      </c>
      <c r="I806" s="137" t="str">
        <f ca="1">IF(D806="","",OnRoadRetrofit!AH806)</f>
        <v/>
      </c>
      <c r="J806" s="137" t="str">
        <f ca="1">IF(D806="","",OnRoadRetrofit!AI806)</f>
        <v/>
      </c>
    </row>
    <row r="807" spans="1:10">
      <c r="A807" s="151" t="str">
        <f ca="1">IF(D807="","",OnRoadRetrofit!AC807)</f>
        <v/>
      </c>
      <c r="B807" s="25" t="str">
        <f ca="1">IF(D807="","",OnRoadRetrofit!AD807)</f>
        <v/>
      </c>
      <c r="C807" s="146" t="str">
        <f t="shared" ca="1" si="36"/>
        <v/>
      </c>
      <c r="D807" s="25" t="str">
        <f ca="1">IF(OnRoadRetrofit!AE807="","",OnRoadRetrofit!AE807)</f>
        <v/>
      </c>
      <c r="E807" s="25" t="str">
        <f ca="1">IF(D807="","",OnRoadRetrofit!AF807)</f>
        <v/>
      </c>
      <c r="F807" s="147" t="str">
        <f t="shared" ca="1" si="37"/>
        <v/>
      </c>
      <c r="G807" s="148" t="str">
        <f ca="1">IF(D807="","",OnRoadRetrofit!AG807)</f>
        <v/>
      </c>
      <c r="H807" s="25" t="str">
        <f t="shared" ca="1" si="38"/>
        <v/>
      </c>
      <c r="I807" s="137" t="str">
        <f ca="1">IF(D807="","",OnRoadRetrofit!AH807)</f>
        <v/>
      </c>
      <c r="J807" s="137" t="str">
        <f ca="1">IF(D807="","",OnRoadRetrofit!AI807)</f>
        <v/>
      </c>
    </row>
    <row r="808" spans="1:10">
      <c r="A808" s="151" t="str">
        <f ca="1">IF(D808="","",OnRoadRetrofit!AC808)</f>
        <v/>
      </c>
      <c r="B808" s="25" t="str">
        <f ca="1">IF(D808="","",OnRoadRetrofit!AD808)</f>
        <v/>
      </c>
      <c r="C808" s="146" t="str">
        <f t="shared" ca="1" si="36"/>
        <v/>
      </c>
      <c r="D808" s="25" t="str">
        <f ca="1">IF(OnRoadRetrofit!AE808="","",OnRoadRetrofit!AE808)</f>
        <v/>
      </c>
      <c r="E808" s="25" t="str">
        <f ca="1">IF(D808="","",OnRoadRetrofit!AF808)</f>
        <v/>
      </c>
      <c r="F808" s="147" t="str">
        <f t="shared" ca="1" si="37"/>
        <v/>
      </c>
      <c r="G808" s="148" t="str">
        <f ca="1">IF(D808="","",OnRoadRetrofit!AG808)</f>
        <v/>
      </c>
      <c r="H808" s="25" t="str">
        <f t="shared" ca="1" si="38"/>
        <v/>
      </c>
      <c r="I808" s="137" t="str">
        <f ca="1">IF(D808="","",OnRoadRetrofit!AH808)</f>
        <v/>
      </c>
      <c r="J808" s="137" t="str">
        <f ca="1">IF(D808="","",OnRoadRetrofit!AI808)</f>
        <v/>
      </c>
    </row>
    <row r="809" spans="1:10">
      <c r="A809" s="151" t="str">
        <f ca="1">IF(D809="","",OnRoadRetrofit!AC809)</f>
        <v/>
      </c>
      <c r="B809" s="25" t="str">
        <f ca="1">IF(D809="","",OnRoadRetrofit!AD809)</f>
        <v/>
      </c>
      <c r="C809" s="146" t="str">
        <f t="shared" ca="1" si="36"/>
        <v/>
      </c>
      <c r="D809" s="25" t="str">
        <f ca="1">IF(OnRoadRetrofit!AE809="","",OnRoadRetrofit!AE809)</f>
        <v/>
      </c>
      <c r="E809" s="25" t="str">
        <f ca="1">IF(D809="","",OnRoadRetrofit!AF809)</f>
        <v/>
      </c>
      <c r="F809" s="147" t="str">
        <f t="shared" ca="1" si="37"/>
        <v/>
      </c>
      <c r="G809" s="148" t="str">
        <f ca="1">IF(D809="","",OnRoadRetrofit!AG809)</f>
        <v/>
      </c>
      <c r="H809" s="25" t="str">
        <f t="shared" ca="1" si="38"/>
        <v/>
      </c>
      <c r="I809" s="137" t="str">
        <f ca="1">IF(D809="","",OnRoadRetrofit!AH809)</f>
        <v/>
      </c>
      <c r="J809" s="137" t="str">
        <f ca="1">IF(D809="","",OnRoadRetrofit!AI809)</f>
        <v/>
      </c>
    </row>
    <row r="810" spans="1:10">
      <c r="A810" s="151" t="str">
        <f ca="1">IF(D810="","",OnRoadRetrofit!AC810)</f>
        <v/>
      </c>
      <c r="B810" s="25" t="str">
        <f ca="1">IF(D810="","",OnRoadRetrofit!AD810)</f>
        <v/>
      </c>
      <c r="C810" s="146" t="str">
        <f t="shared" ca="1" si="36"/>
        <v/>
      </c>
      <c r="D810" s="25" t="str">
        <f ca="1">IF(OnRoadRetrofit!AE810="","",OnRoadRetrofit!AE810)</f>
        <v/>
      </c>
      <c r="E810" s="25" t="str">
        <f ca="1">IF(D810="","",OnRoadRetrofit!AF810)</f>
        <v/>
      </c>
      <c r="F810" s="147" t="str">
        <f t="shared" ca="1" si="37"/>
        <v/>
      </c>
      <c r="G810" s="148" t="str">
        <f ca="1">IF(D810="","",OnRoadRetrofit!AG810)</f>
        <v/>
      </c>
      <c r="H810" s="25" t="str">
        <f t="shared" ca="1" si="38"/>
        <v/>
      </c>
      <c r="I810" s="137" t="str">
        <f ca="1">IF(D810="","",OnRoadRetrofit!AH810)</f>
        <v/>
      </c>
      <c r="J810" s="137" t="str">
        <f ca="1">IF(D810="","",OnRoadRetrofit!AI810)</f>
        <v/>
      </c>
    </row>
    <row r="811" spans="1:10">
      <c r="A811" s="151" t="str">
        <f ca="1">IF(D811="","",OnRoadRetrofit!AC811)</f>
        <v/>
      </c>
      <c r="B811" s="25" t="str">
        <f ca="1">IF(D811="","",OnRoadRetrofit!AD811)</f>
        <v/>
      </c>
      <c r="C811" s="146" t="str">
        <f t="shared" ca="1" si="36"/>
        <v/>
      </c>
      <c r="D811" s="25" t="str">
        <f ca="1">IF(OnRoadRetrofit!AE811="","",OnRoadRetrofit!AE811)</f>
        <v/>
      </c>
      <c r="E811" s="25" t="str">
        <f ca="1">IF(D811="","",OnRoadRetrofit!AF811)</f>
        <v/>
      </c>
      <c r="F811" s="147" t="str">
        <f t="shared" ca="1" si="37"/>
        <v/>
      </c>
      <c r="G811" s="148" t="str">
        <f ca="1">IF(D811="","",OnRoadRetrofit!AG811)</f>
        <v/>
      </c>
      <c r="H811" s="25" t="str">
        <f t="shared" ca="1" si="38"/>
        <v/>
      </c>
      <c r="I811" s="137" t="str">
        <f ca="1">IF(D811="","",OnRoadRetrofit!AH811)</f>
        <v/>
      </c>
      <c r="J811" s="137" t="str">
        <f ca="1">IF(D811="","",OnRoadRetrofit!AI811)</f>
        <v/>
      </c>
    </row>
    <row r="812" spans="1:10">
      <c r="A812" s="151" t="str">
        <f ca="1">IF(D812="","",OnRoadRetrofit!AC812)</f>
        <v/>
      </c>
      <c r="B812" s="25" t="str">
        <f ca="1">IF(D812="","",OnRoadRetrofit!AD812)</f>
        <v/>
      </c>
      <c r="C812" s="146" t="str">
        <f t="shared" ca="1" si="36"/>
        <v/>
      </c>
      <c r="D812" s="25" t="str">
        <f ca="1">IF(OnRoadRetrofit!AE812="","",OnRoadRetrofit!AE812)</f>
        <v/>
      </c>
      <c r="E812" s="25" t="str">
        <f ca="1">IF(D812="","",OnRoadRetrofit!AF812)</f>
        <v/>
      </c>
      <c r="F812" s="147" t="str">
        <f t="shared" ca="1" si="37"/>
        <v/>
      </c>
      <c r="G812" s="148" t="str">
        <f ca="1">IF(D812="","",OnRoadRetrofit!AG812)</f>
        <v/>
      </c>
      <c r="H812" s="25" t="str">
        <f t="shared" ca="1" si="38"/>
        <v/>
      </c>
      <c r="I812" s="137" t="str">
        <f ca="1">IF(D812="","",OnRoadRetrofit!AH812)</f>
        <v/>
      </c>
      <c r="J812" s="137" t="str">
        <f ca="1">IF(D812="","",OnRoadRetrofit!AI812)</f>
        <v/>
      </c>
    </row>
    <row r="813" spans="1:10">
      <c r="A813" s="151" t="str">
        <f ca="1">IF(D813="","",OnRoadRetrofit!AC813)</f>
        <v/>
      </c>
      <c r="B813" s="25" t="str">
        <f ca="1">IF(D813="","",OnRoadRetrofit!AD813)</f>
        <v/>
      </c>
      <c r="C813" s="146" t="str">
        <f t="shared" ref="C813:C876" ca="1" si="39">IF(D813="","","Diesel")</f>
        <v/>
      </c>
      <c r="D813" s="25" t="str">
        <f ca="1">IF(OnRoadRetrofit!AE813="","",OnRoadRetrofit!AE813)</f>
        <v/>
      </c>
      <c r="E813" s="25" t="str">
        <f ca="1">IF(D813="","",OnRoadRetrofit!AF813)</f>
        <v/>
      </c>
      <c r="F813" s="147" t="str">
        <f t="shared" ref="F813:F876" ca="1" si="40">IF(D813="","",E813)</f>
        <v/>
      </c>
      <c r="G813" s="148" t="str">
        <f ca="1">IF(D813="","",OnRoadRetrofit!AG813)</f>
        <v/>
      </c>
      <c r="H813" s="25" t="str">
        <f t="shared" ref="H813:H876" ca="1" si="41">IF(D813="","",G813)</f>
        <v/>
      </c>
      <c r="I813" s="137" t="str">
        <f ca="1">IF(D813="","",OnRoadRetrofit!AH813)</f>
        <v/>
      </c>
      <c r="J813" s="137" t="str">
        <f ca="1">IF(D813="","",OnRoadRetrofit!AI813)</f>
        <v/>
      </c>
    </row>
    <row r="814" spans="1:10">
      <c r="A814" s="151" t="str">
        <f ca="1">IF(D814="","",OnRoadRetrofit!AC814)</f>
        <v/>
      </c>
      <c r="B814" s="25" t="str">
        <f ca="1">IF(D814="","",OnRoadRetrofit!AD814)</f>
        <v/>
      </c>
      <c r="C814" s="146" t="str">
        <f t="shared" ca="1" si="39"/>
        <v/>
      </c>
      <c r="D814" s="25" t="str">
        <f ca="1">IF(OnRoadRetrofit!AE814="","",OnRoadRetrofit!AE814)</f>
        <v/>
      </c>
      <c r="E814" s="25" t="str">
        <f ca="1">IF(D814="","",OnRoadRetrofit!AF814)</f>
        <v/>
      </c>
      <c r="F814" s="147" t="str">
        <f t="shared" ca="1" si="40"/>
        <v/>
      </c>
      <c r="G814" s="148" t="str">
        <f ca="1">IF(D814="","",OnRoadRetrofit!AG814)</f>
        <v/>
      </c>
      <c r="H814" s="25" t="str">
        <f t="shared" ca="1" si="41"/>
        <v/>
      </c>
      <c r="I814" s="137" t="str">
        <f ca="1">IF(D814="","",OnRoadRetrofit!AH814)</f>
        <v/>
      </c>
      <c r="J814" s="137" t="str">
        <f ca="1">IF(D814="","",OnRoadRetrofit!AI814)</f>
        <v/>
      </c>
    </row>
    <row r="815" spans="1:10">
      <c r="A815" s="151" t="str">
        <f ca="1">IF(D815="","",OnRoadRetrofit!AC815)</f>
        <v/>
      </c>
      <c r="B815" s="25" t="str">
        <f ca="1">IF(D815="","",OnRoadRetrofit!AD815)</f>
        <v/>
      </c>
      <c r="C815" s="146" t="str">
        <f t="shared" ca="1" si="39"/>
        <v/>
      </c>
      <c r="D815" s="25" t="str">
        <f ca="1">IF(OnRoadRetrofit!AE815="","",OnRoadRetrofit!AE815)</f>
        <v/>
      </c>
      <c r="E815" s="25" t="str">
        <f ca="1">IF(D815="","",OnRoadRetrofit!AF815)</f>
        <v/>
      </c>
      <c r="F815" s="147" t="str">
        <f t="shared" ca="1" si="40"/>
        <v/>
      </c>
      <c r="G815" s="148" t="str">
        <f ca="1">IF(D815="","",OnRoadRetrofit!AG815)</f>
        <v/>
      </c>
      <c r="H815" s="25" t="str">
        <f t="shared" ca="1" si="41"/>
        <v/>
      </c>
      <c r="I815" s="137" t="str">
        <f ca="1">IF(D815="","",OnRoadRetrofit!AH815)</f>
        <v/>
      </c>
      <c r="J815" s="137" t="str">
        <f ca="1">IF(D815="","",OnRoadRetrofit!AI815)</f>
        <v/>
      </c>
    </row>
    <row r="816" spans="1:10">
      <c r="A816" s="151" t="str">
        <f ca="1">IF(D816="","",OnRoadRetrofit!AC816)</f>
        <v/>
      </c>
      <c r="B816" s="25" t="str">
        <f ca="1">IF(D816="","",OnRoadRetrofit!AD816)</f>
        <v/>
      </c>
      <c r="C816" s="146" t="str">
        <f t="shared" ca="1" si="39"/>
        <v/>
      </c>
      <c r="D816" s="25" t="str">
        <f ca="1">IF(OnRoadRetrofit!AE816="","",OnRoadRetrofit!AE816)</f>
        <v/>
      </c>
      <c r="E816" s="25" t="str">
        <f ca="1">IF(D816="","",OnRoadRetrofit!AF816)</f>
        <v/>
      </c>
      <c r="F816" s="147" t="str">
        <f t="shared" ca="1" si="40"/>
        <v/>
      </c>
      <c r="G816" s="148" t="str">
        <f ca="1">IF(D816="","",OnRoadRetrofit!AG816)</f>
        <v/>
      </c>
      <c r="H816" s="25" t="str">
        <f t="shared" ca="1" si="41"/>
        <v/>
      </c>
      <c r="I816" s="137" t="str">
        <f ca="1">IF(D816="","",OnRoadRetrofit!AH816)</f>
        <v/>
      </c>
      <c r="J816" s="137" t="str">
        <f ca="1">IF(D816="","",OnRoadRetrofit!AI816)</f>
        <v/>
      </c>
    </row>
    <row r="817" spans="1:10">
      <c r="A817" s="151" t="str">
        <f ca="1">IF(D817="","",OnRoadRetrofit!AC817)</f>
        <v/>
      </c>
      <c r="B817" s="25" t="str">
        <f ca="1">IF(D817="","",OnRoadRetrofit!AD817)</f>
        <v/>
      </c>
      <c r="C817" s="146" t="str">
        <f t="shared" ca="1" si="39"/>
        <v/>
      </c>
      <c r="D817" s="25" t="str">
        <f ca="1">IF(OnRoadRetrofit!AE817="","",OnRoadRetrofit!AE817)</f>
        <v/>
      </c>
      <c r="E817" s="25" t="str">
        <f ca="1">IF(D817="","",OnRoadRetrofit!AF817)</f>
        <v/>
      </c>
      <c r="F817" s="147" t="str">
        <f t="shared" ca="1" si="40"/>
        <v/>
      </c>
      <c r="G817" s="148" t="str">
        <f ca="1">IF(D817="","",OnRoadRetrofit!AG817)</f>
        <v/>
      </c>
      <c r="H817" s="25" t="str">
        <f t="shared" ca="1" si="41"/>
        <v/>
      </c>
      <c r="I817" s="137" t="str">
        <f ca="1">IF(D817="","",OnRoadRetrofit!AH817)</f>
        <v/>
      </c>
      <c r="J817" s="137" t="str">
        <f ca="1">IF(D817="","",OnRoadRetrofit!AI817)</f>
        <v/>
      </c>
    </row>
    <row r="818" spans="1:10">
      <c r="A818" s="151" t="str">
        <f ca="1">IF(D818="","",OnRoadRetrofit!AC818)</f>
        <v/>
      </c>
      <c r="B818" s="25" t="str">
        <f ca="1">IF(D818="","",OnRoadRetrofit!AD818)</f>
        <v/>
      </c>
      <c r="C818" s="146" t="str">
        <f t="shared" ca="1" si="39"/>
        <v/>
      </c>
      <c r="D818" s="25" t="str">
        <f ca="1">IF(OnRoadRetrofit!AE818="","",OnRoadRetrofit!AE818)</f>
        <v/>
      </c>
      <c r="E818" s="25" t="str">
        <f ca="1">IF(D818="","",OnRoadRetrofit!AF818)</f>
        <v/>
      </c>
      <c r="F818" s="147" t="str">
        <f t="shared" ca="1" si="40"/>
        <v/>
      </c>
      <c r="G818" s="148" t="str">
        <f ca="1">IF(D818="","",OnRoadRetrofit!AG818)</f>
        <v/>
      </c>
      <c r="H818" s="25" t="str">
        <f t="shared" ca="1" si="41"/>
        <v/>
      </c>
      <c r="I818" s="137" t="str">
        <f ca="1">IF(D818="","",OnRoadRetrofit!AH818)</f>
        <v/>
      </c>
      <c r="J818" s="137" t="str">
        <f ca="1">IF(D818="","",OnRoadRetrofit!AI818)</f>
        <v/>
      </c>
    </row>
    <row r="819" spans="1:10">
      <c r="A819" s="151" t="str">
        <f ca="1">IF(D819="","",OnRoadRetrofit!AC819)</f>
        <v/>
      </c>
      <c r="B819" s="25" t="str">
        <f ca="1">IF(D819="","",OnRoadRetrofit!AD819)</f>
        <v/>
      </c>
      <c r="C819" s="146" t="str">
        <f t="shared" ca="1" si="39"/>
        <v/>
      </c>
      <c r="D819" s="25" t="str">
        <f ca="1">IF(OnRoadRetrofit!AE819="","",OnRoadRetrofit!AE819)</f>
        <v/>
      </c>
      <c r="E819" s="25" t="str">
        <f ca="1">IF(D819="","",OnRoadRetrofit!AF819)</f>
        <v/>
      </c>
      <c r="F819" s="147" t="str">
        <f t="shared" ca="1" si="40"/>
        <v/>
      </c>
      <c r="G819" s="148" t="str">
        <f ca="1">IF(D819="","",OnRoadRetrofit!AG819)</f>
        <v/>
      </c>
      <c r="H819" s="25" t="str">
        <f t="shared" ca="1" si="41"/>
        <v/>
      </c>
      <c r="I819" s="137" t="str">
        <f ca="1">IF(D819="","",OnRoadRetrofit!AH819)</f>
        <v/>
      </c>
      <c r="J819" s="137" t="str">
        <f ca="1">IF(D819="","",OnRoadRetrofit!AI819)</f>
        <v/>
      </c>
    </row>
    <row r="820" spans="1:10">
      <c r="A820" s="151" t="str">
        <f ca="1">IF(D820="","",OnRoadRetrofit!AC820)</f>
        <v/>
      </c>
      <c r="B820" s="25" t="str">
        <f ca="1">IF(D820="","",OnRoadRetrofit!AD820)</f>
        <v/>
      </c>
      <c r="C820" s="146" t="str">
        <f t="shared" ca="1" si="39"/>
        <v/>
      </c>
      <c r="D820" s="25" t="str">
        <f ca="1">IF(OnRoadRetrofit!AE820="","",OnRoadRetrofit!AE820)</f>
        <v/>
      </c>
      <c r="E820" s="25" t="str">
        <f ca="1">IF(D820="","",OnRoadRetrofit!AF820)</f>
        <v/>
      </c>
      <c r="F820" s="147" t="str">
        <f t="shared" ca="1" si="40"/>
        <v/>
      </c>
      <c r="G820" s="148" t="str">
        <f ca="1">IF(D820="","",OnRoadRetrofit!AG820)</f>
        <v/>
      </c>
      <c r="H820" s="25" t="str">
        <f t="shared" ca="1" si="41"/>
        <v/>
      </c>
      <c r="I820" s="137" t="str">
        <f ca="1">IF(D820="","",OnRoadRetrofit!AH820)</f>
        <v/>
      </c>
      <c r="J820" s="137" t="str">
        <f ca="1">IF(D820="","",OnRoadRetrofit!AI820)</f>
        <v/>
      </c>
    </row>
    <row r="821" spans="1:10">
      <c r="A821" s="151" t="str">
        <f ca="1">IF(D821="","",OnRoadRetrofit!AC821)</f>
        <v/>
      </c>
      <c r="B821" s="25" t="str">
        <f ca="1">IF(D821="","",OnRoadRetrofit!AD821)</f>
        <v/>
      </c>
      <c r="C821" s="146" t="str">
        <f t="shared" ca="1" si="39"/>
        <v/>
      </c>
      <c r="D821" s="25" t="str">
        <f ca="1">IF(OnRoadRetrofit!AE821="","",OnRoadRetrofit!AE821)</f>
        <v/>
      </c>
      <c r="E821" s="25" t="str">
        <f ca="1">IF(D821="","",OnRoadRetrofit!AF821)</f>
        <v/>
      </c>
      <c r="F821" s="147" t="str">
        <f t="shared" ca="1" si="40"/>
        <v/>
      </c>
      <c r="G821" s="148" t="str">
        <f ca="1">IF(D821="","",OnRoadRetrofit!AG821)</f>
        <v/>
      </c>
      <c r="H821" s="25" t="str">
        <f t="shared" ca="1" si="41"/>
        <v/>
      </c>
      <c r="I821" s="137" t="str">
        <f ca="1">IF(D821="","",OnRoadRetrofit!AH821)</f>
        <v/>
      </c>
      <c r="J821" s="137" t="str">
        <f ca="1">IF(D821="","",OnRoadRetrofit!AI821)</f>
        <v/>
      </c>
    </row>
    <row r="822" spans="1:10">
      <c r="A822" s="151" t="str">
        <f ca="1">IF(D822="","",OnRoadRetrofit!AC822)</f>
        <v/>
      </c>
      <c r="B822" s="25" t="str">
        <f ca="1">IF(D822="","",OnRoadRetrofit!AD822)</f>
        <v/>
      </c>
      <c r="C822" s="146" t="str">
        <f t="shared" ca="1" si="39"/>
        <v/>
      </c>
      <c r="D822" s="25" t="str">
        <f ca="1">IF(OnRoadRetrofit!AE822="","",OnRoadRetrofit!AE822)</f>
        <v/>
      </c>
      <c r="E822" s="25" t="str">
        <f ca="1">IF(D822="","",OnRoadRetrofit!AF822)</f>
        <v/>
      </c>
      <c r="F822" s="147" t="str">
        <f t="shared" ca="1" si="40"/>
        <v/>
      </c>
      <c r="G822" s="148" t="str">
        <f ca="1">IF(D822="","",OnRoadRetrofit!AG822)</f>
        <v/>
      </c>
      <c r="H822" s="25" t="str">
        <f t="shared" ca="1" si="41"/>
        <v/>
      </c>
      <c r="I822" s="137" t="str">
        <f ca="1">IF(D822="","",OnRoadRetrofit!AH822)</f>
        <v/>
      </c>
      <c r="J822" s="137" t="str">
        <f ca="1">IF(D822="","",OnRoadRetrofit!AI822)</f>
        <v/>
      </c>
    </row>
    <row r="823" spans="1:10">
      <c r="A823" s="151" t="str">
        <f ca="1">IF(D823="","",OnRoadRetrofit!AC823)</f>
        <v/>
      </c>
      <c r="B823" s="25" t="str">
        <f ca="1">IF(D823="","",OnRoadRetrofit!AD823)</f>
        <v/>
      </c>
      <c r="C823" s="146" t="str">
        <f t="shared" ca="1" si="39"/>
        <v/>
      </c>
      <c r="D823" s="25" t="str">
        <f ca="1">IF(OnRoadRetrofit!AE823="","",OnRoadRetrofit!AE823)</f>
        <v/>
      </c>
      <c r="E823" s="25" t="str">
        <f ca="1">IF(D823="","",OnRoadRetrofit!AF823)</f>
        <v/>
      </c>
      <c r="F823" s="147" t="str">
        <f t="shared" ca="1" si="40"/>
        <v/>
      </c>
      <c r="G823" s="148" t="str">
        <f ca="1">IF(D823="","",OnRoadRetrofit!AG823)</f>
        <v/>
      </c>
      <c r="H823" s="25" t="str">
        <f t="shared" ca="1" si="41"/>
        <v/>
      </c>
      <c r="I823" s="137" t="str">
        <f ca="1">IF(D823="","",OnRoadRetrofit!AH823)</f>
        <v/>
      </c>
      <c r="J823" s="137" t="str">
        <f ca="1">IF(D823="","",OnRoadRetrofit!AI823)</f>
        <v/>
      </c>
    </row>
    <row r="824" spans="1:10">
      <c r="A824" s="151" t="str">
        <f ca="1">IF(D824="","",OnRoadRetrofit!AC824)</f>
        <v/>
      </c>
      <c r="B824" s="25" t="str">
        <f ca="1">IF(D824="","",OnRoadRetrofit!AD824)</f>
        <v/>
      </c>
      <c r="C824" s="146" t="str">
        <f t="shared" ca="1" si="39"/>
        <v/>
      </c>
      <c r="D824" s="25" t="str">
        <f ca="1">IF(OnRoadRetrofit!AE824="","",OnRoadRetrofit!AE824)</f>
        <v/>
      </c>
      <c r="E824" s="25" t="str">
        <f ca="1">IF(D824="","",OnRoadRetrofit!AF824)</f>
        <v/>
      </c>
      <c r="F824" s="147" t="str">
        <f t="shared" ca="1" si="40"/>
        <v/>
      </c>
      <c r="G824" s="148" t="str">
        <f ca="1">IF(D824="","",OnRoadRetrofit!AG824)</f>
        <v/>
      </c>
      <c r="H824" s="25" t="str">
        <f t="shared" ca="1" si="41"/>
        <v/>
      </c>
      <c r="I824" s="137" t="str">
        <f ca="1">IF(D824="","",OnRoadRetrofit!AH824)</f>
        <v/>
      </c>
      <c r="J824" s="137" t="str">
        <f ca="1">IF(D824="","",OnRoadRetrofit!AI824)</f>
        <v/>
      </c>
    </row>
    <row r="825" spans="1:10">
      <c r="A825" s="151" t="str">
        <f ca="1">IF(D825="","",OnRoadRetrofit!AC825)</f>
        <v/>
      </c>
      <c r="B825" s="25" t="str">
        <f ca="1">IF(D825="","",OnRoadRetrofit!AD825)</f>
        <v/>
      </c>
      <c r="C825" s="146" t="str">
        <f t="shared" ca="1" si="39"/>
        <v/>
      </c>
      <c r="D825" s="25" t="str">
        <f ca="1">IF(OnRoadRetrofit!AE825="","",OnRoadRetrofit!AE825)</f>
        <v/>
      </c>
      <c r="E825" s="25" t="str">
        <f ca="1">IF(D825="","",OnRoadRetrofit!AF825)</f>
        <v/>
      </c>
      <c r="F825" s="147" t="str">
        <f t="shared" ca="1" si="40"/>
        <v/>
      </c>
      <c r="G825" s="148" t="str">
        <f ca="1">IF(D825="","",OnRoadRetrofit!AG825)</f>
        <v/>
      </c>
      <c r="H825" s="25" t="str">
        <f t="shared" ca="1" si="41"/>
        <v/>
      </c>
      <c r="I825" s="137" t="str">
        <f ca="1">IF(D825="","",OnRoadRetrofit!AH825)</f>
        <v/>
      </c>
      <c r="J825" s="137" t="str">
        <f ca="1">IF(D825="","",OnRoadRetrofit!AI825)</f>
        <v/>
      </c>
    </row>
    <row r="826" spans="1:10">
      <c r="A826" s="151" t="str">
        <f ca="1">IF(D826="","",OnRoadRetrofit!AC826)</f>
        <v/>
      </c>
      <c r="B826" s="25" t="str">
        <f ca="1">IF(D826="","",OnRoadRetrofit!AD826)</f>
        <v/>
      </c>
      <c r="C826" s="146" t="str">
        <f t="shared" ca="1" si="39"/>
        <v/>
      </c>
      <c r="D826" s="25" t="str">
        <f ca="1">IF(OnRoadRetrofit!AE826="","",OnRoadRetrofit!AE826)</f>
        <v/>
      </c>
      <c r="E826" s="25" t="str">
        <f ca="1">IF(D826="","",OnRoadRetrofit!AF826)</f>
        <v/>
      </c>
      <c r="F826" s="147" t="str">
        <f t="shared" ca="1" si="40"/>
        <v/>
      </c>
      <c r="G826" s="148" t="str">
        <f ca="1">IF(D826="","",OnRoadRetrofit!AG826)</f>
        <v/>
      </c>
      <c r="H826" s="25" t="str">
        <f t="shared" ca="1" si="41"/>
        <v/>
      </c>
      <c r="I826" s="137" t="str">
        <f ca="1">IF(D826="","",OnRoadRetrofit!AH826)</f>
        <v/>
      </c>
      <c r="J826" s="137" t="str">
        <f ca="1">IF(D826="","",OnRoadRetrofit!AI826)</f>
        <v/>
      </c>
    </row>
    <row r="827" spans="1:10">
      <c r="A827" s="151" t="str">
        <f ca="1">IF(D827="","",OnRoadRetrofit!AC827)</f>
        <v/>
      </c>
      <c r="B827" s="25" t="str">
        <f ca="1">IF(D827="","",OnRoadRetrofit!AD827)</f>
        <v/>
      </c>
      <c r="C827" s="146" t="str">
        <f t="shared" ca="1" si="39"/>
        <v/>
      </c>
      <c r="D827" s="25" t="str">
        <f ca="1">IF(OnRoadRetrofit!AE827="","",OnRoadRetrofit!AE827)</f>
        <v/>
      </c>
      <c r="E827" s="25" t="str">
        <f ca="1">IF(D827="","",OnRoadRetrofit!AF827)</f>
        <v/>
      </c>
      <c r="F827" s="147" t="str">
        <f t="shared" ca="1" si="40"/>
        <v/>
      </c>
      <c r="G827" s="148" t="str">
        <f ca="1">IF(D827="","",OnRoadRetrofit!AG827)</f>
        <v/>
      </c>
      <c r="H827" s="25" t="str">
        <f t="shared" ca="1" si="41"/>
        <v/>
      </c>
      <c r="I827" s="137" t="str">
        <f ca="1">IF(D827="","",OnRoadRetrofit!AH827)</f>
        <v/>
      </c>
      <c r="J827" s="137" t="str">
        <f ca="1">IF(D827="","",OnRoadRetrofit!AI827)</f>
        <v/>
      </c>
    </row>
    <row r="828" spans="1:10">
      <c r="A828" s="151" t="str">
        <f ca="1">IF(D828="","",OnRoadRetrofit!AC828)</f>
        <v/>
      </c>
      <c r="B828" s="25" t="str">
        <f ca="1">IF(D828="","",OnRoadRetrofit!AD828)</f>
        <v/>
      </c>
      <c r="C828" s="146" t="str">
        <f t="shared" ca="1" si="39"/>
        <v/>
      </c>
      <c r="D828" s="25" t="str">
        <f ca="1">IF(OnRoadRetrofit!AE828="","",OnRoadRetrofit!AE828)</f>
        <v/>
      </c>
      <c r="E828" s="25" t="str">
        <f ca="1">IF(D828="","",OnRoadRetrofit!AF828)</f>
        <v/>
      </c>
      <c r="F828" s="147" t="str">
        <f t="shared" ca="1" si="40"/>
        <v/>
      </c>
      <c r="G828" s="148" t="str">
        <f ca="1">IF(D828="","",OnRoadRetrofit!AG828)</f>
        <v/>
      </c>
      <c r="H828" s="25" t="str">
        <f t="shared" ca="1" si="41"/>
        <v/>
      </c>
      <c r="I828" s="137" t="str">
        <f ca="1">IF(D828="","",OnRoadRetrofit!AH828)</f>
        <v/>
      </c>
      <c r="J828" s="137" t="str">
        <f ca="1">IF(D828="","",OnRoadRetrofit!AI828)</f>
        <v/>
      </c>
    </row>
    <row r="829" spans="1:10">
      <c r="A829" s="151" t="str">
        <f ca="1">IF(D829="","",OnRoadRetrofit!AC829)</f>
        <v/>
      </c>
      <c r="B829" s="25" t="str">
        <f ca="1">IF(D829="","",OnRoadRetrofit!AD829)</f>
        <v/>
      </c>
      <c r="C829" s="146" t="str">
        <f t="shared" ca="1" si="39"/>
        <v/>
      </c>
      <c r="D829" s="25" t="str">
        <f ca="1">IF(OnRoadRetrofit!AE829="","",OnRoadRetrofit!AE829)</f>
        <v/>
      </c>
      <c r="E829" s="25" t="str">
        <f ca="1">IF(D829="","",OnRoadRetrofit!AF829)</f>
        <v/>
      </c>
      <c r="F829" s="147" t="str">
        <f t="shared" ca="1" si="40"/>
        <v/>
      </c>
      <c r="G829" s="148" t="str">
        <f ca="1">IF(D829="","",OnRoadRetrofit!AG829)</f>
        <v/>
      </c>
      <c r="H829" s="25" t="str">
        <f t="shared" ca="1" si="41"/>
        <v/>
      </c>
      <c r="I829" s="137" t="str">
        <f ca="1">IF(D829="","",OnRoadRetrofit!AH829)</f>
        <v/>
      </c>
      <c r="J829" s="137" t="str">
        <f ca="1">IF(D829="","",OnRoadRetrofit!AI829)</f>
        <v/>
      </c>
    </row>
    <row r="830" spans="1:10">
      <c r="A830" s="151" t="str">
        <f ca="1">IF(D830="","",OnRoadRetrofit!AC830)</f>
        <v/>
      </c>
      <c r="B830" s="25" t="str">
        <f ca="1">IF(D830="","",OnRoadRetrofit!AD830)</f>
        <v/>
      </c>
      <c r="C830" s="146" t="str">
        <f t="shared" ca="1" si="39"/>
        <v/>
      </c>
      <c r="D830" s="25" t="str">
        <f ca="1">IF(OnRoadRetrofit!AE830="","",OnRoadRetrofit!AE830)</f>
        <v/>
      </c>
      <c r="E830" s="25" t="str">
        <f ca="1">IF(D830="","",OnRoadRetrofit!AF830)</f>
        <v/>
      </c>
      <c r="F830" s="147" t="str">
        <f t="shared" ca="1" si="40"/>
        <v/>
      </c>
      <c r="G830" s="148" t="str">
        <f ca="1">IF(D830="","",OnRoadRetrofit!AG830)</f>
        <v/>
      </c>
      <c r="H830" s="25" t="str">
        <f t="shared" ca="1" si="41"/>
        <v/>
      </c>
      <c r="I830" s="137" t="str">
        <f ca="1">IF(D830="","",OnRoadRetrofit!AH830)</f>
        <v/>
      </c>
      <c r="J830" s="137" t="str">
        <f ca="1">IF(D830="","",OnRoadRetrofit!AI830)</f>
        <v/>
      </c>
    </row>
    <row r="831" spans="1:10">
      <c r="A831" s="151" t="str">
        <f ca="1">IF(D831="","",OnRoadRetrofit!AC831)</f>
        <v/>
      </c>
      <c r="B831" s="25" t="str">
        <f ca="1">IF(D831="","",OnRoadRetrofit!AD831)</f>
        <v/>
      </c>
      <c r="C831" s="146" t="str">
        <f t="shared" ca="1" si="39"/>
        <v/>
      </c>
      <c r="D831" s="25" t="str">
        <f ca="1">IF(OnRoadRetrofit!AE831="","",OnRoadRetrofit!AE831)</f>
        <v/>
      </c>
      <c r="E831" s="25" t="str">
        <f ca="1">IF(D831="","",OnRoadRetrofit!AF831)</f>
        <v/>
      </c>
      <c r="F831" s="147" t="str">
        <f t="shared" ca="1" si="40"/>
        <v/>
      </c>
      <c r="G831" s="148" t="str">
        <f ca="1">IF(D831="","",OnRoadRetrofit!AG831)</f>
        <v/>
      </c>
      <c r="H831" s="25" t="str">
        <f t="shared" ca="1" si="41"/>
        <v/>
      </c>
      <c r="I831" s="137" t="str">
        <f ca="1">IF(D831="","",OnRoadRetrofit!AH831)</f>
        <v/>
      </c>
      <c r="J831" s="137" t="str">
        <f ca="1">IF(D831="","",OnRoadRetrofit!AI831)</f>
        <v/>
      </c>
    </row>
    <row r="832" spans="1:10">
      <c r="A832" s="151" t="str">
        <f ca="1">IF(D832="","",OnRoadRetrofit!AC832)</f>
        <v/>
      </c>
      <c r="B832" s="25" t="str">
        <f ca="1">IF(D832="","",OnRoadRetrofit!AD832)</f>
        <v/>
      </c>
      <c r="C832" s="146" t="str">
        <f t="shared" ca="1" si="39"/>
        <v/>
      </c>
      <c r="D832" s="25" t="str">
        <f ca="1">IF(OnRoadRetrofit!AE832="","",OnRoadRetrofit!AE832)</f>
        <v/>
      </c>
      <c r="E832" s="25" t="str">
        <f ca="1">IF(D832="","",OnRoadRetrofit!AF832)</f>
        <v/>
      </c>
      <c r="F832" s="147" t="str">
        <f t="shared" ca="1" si="40"/>
        <v/>
      </c>
      <c r="G832" s="148" t="str">
        <f ca="1">IF(D832="","",OnRoadRetrofit!AG832)</f>
        <v/>
      </c>
      <c r="H832" s="25" t="str">
        <f t="shared" ca="1" si="41"/>
        <v/>
      </c>
      <c r="I832" s="137" t="str">
        <f ca="1">IF(D832="","",OnRoadRetrofit!AH832)</f>
        <v/>
      </c>
      <c r="J832" s="137" t="str">
        <f ca="1">IF(D832="","",OnRoadRetrofit!AI832)</f>
        <v/>
      </c>
    </row>
    <row r="833" spans="1:10">
      <c r="A833" s="151" t="str">
        <f ca="1">IF(D833="","",OnRoadRetrofit!AC833)</f>
        <v/>
      </c>
      <c r="B833" s="25" t="str">
        <f ca="1">IF(D833="","",OnRoadRetrofit!AD833)</f>
        <v/>
      </c>
      <c r="C833" s="146" t="str">
        <f t="shared" ca="1" si="39"/>
        <v/>
      </c>
      <c r="D833" s="25" t="str">
        <f ca="1">IF(OnRoadRetrofit!AE833="","",OnRoadRetrofit!AE833)</f>
        <v/>
      </c>
      <c r="E833" s="25" t="str">
        <f ca="1">IF(D833="","",OnRoadRetrofit!AF833)</f>
        <v/>
      </c>
      <c r="F833" s="147" t="str">
        <f t="shared" ca="1" si="40"/>
        <v/>
      </c>
      <c r="G833" s="148" t="str">
        <f ca="1">IF(D833="","",OnRoadRetrofit!AG833)</f>
        <v/>
      </c>
      <c r="H833" s="25" t="str">
        <f t="shared" ca="1" si="41"/>
        <v/>
      </c>
      <c r="I833" s="137" t="str">
        <f ca="1">IF(D833="","",OnRoadRetrofit!AH833)</f>
        <v/>
      </c>
      <c r="J833" s="137" t="str">
        <f ca="1">IF(D833="","",OnRoadRetrofit!AI833)</f>
        <v/>
      </c>
    </row>
    <row r="834" spans="1:10">
      <c r="A834" s="151" t="str">
        <f ca="1">IF(D834="","",OnRoadRetrofit!AC834)</f>
        <v/>
      </c>
      <c r="B834" s="25" t="str">
        <f ca="1">IF(D834="","",OnRoadRetrofit!AD834)</f>
        <v/>
      </c>
      <c r="C834" s="146" t="str">
        <f t="shared" ca="1" si="39"/>
        <v/>
      </c>
      <c r="D834" s="25" t="str">
        <f ca="1">IF(OnRoadRetrofit!AE834="","",OnRoadRetrofit!AE834)</f>
        <v/>
      </c>
      <c r="E834" s="25" t="str">
        <f ca="1">IF(D834="","",OnRoadRetrofit!AF834)</f>
        <v/>
      </c>
      <c r="F834" s="147" t="str">
        <f t="shared" ca="1" si="40"/>
        <v/>
      </c>
      <c r="G834" s="148" t="str">
        <f ca="1">IF(D834="","",OnRoadRetrofit!AG834)</f>
        <v/>
      </c>
      <c r="H834" s="25" t="str">
        <f t="shared" ca="1" si="41"/>
        <v/>
      </c>
      <c r="I834" s="137" t="str">
        <f ca="1">IF(D834="","",OnRoadRetrofit!AH834)</f>
        <v/>
      </c>
      <c r="J834" s="137" t="str">
        <f ca="1">IF(D834="","",OnRoadRetrofit!AI834)</f>
        <v/>
      </c>
    </row>
    <row r="835" spans="1:10">
      <c r="A835" s="151" t="str">
        <f ca="1">IF(D835="","",OnRoadRetrofit!AC835)</f>
        <v/>
      </c>
      <c r="B835" s="25" t="str">
        <f ca="1">IF(D835="","",OnRoadRetrofit!AD835)</f>
        <v/>
      </c>
      <c r="C835" s="146" t="str">
        <f t="shared" ca="1" si="39"/>
        <v/>
      </c>
      <c r="D835" s="25" t="str">
        <f ca="1">IF(OnRoadRetrofit!AE835="","",OnRoadRetrofit!AE835)</f>
        <v/>
      </c>
      <c r="E835" s="25" t="str">
        <f ca="1">IF(D835="","",OnRoadRetrofit!AF835)</f>
        <v/>
      </c>
      <c r="F835" s="147" t="str">
        <f t="shared" ca="1" si="40"/>
        <v/>
      </c>
      <c r="G835" s="148" t="str">
        <f ca="1">IF(D835="","",OnRoadRetrofit!AG835)</f>
        <v/>
      </c>
      <c r="H835" s="25" t="str">
        <f t="shared" ca="1" si="41"/>
        <v/>
      </c>
      <c r="I835" s="137" t="str">
        <f ca="1">IF(D835="","",OnRoadRetrofit!AH835)</f>
        <v/>
      </c>
      <c r="J835" s="137" t="str">
        <f ca="1">IF(D835="","",OnRoadRetrofit!AI835)</f>
        <v/>
      </c>
    </row>
    <row r="836" spans="1:10">
      <c r="A836" s="151" t="str">
        <f ca="1">IF(D836="","",OnRoadRetrofit!AC836)</f>
        <v/>
      </c>
      <c r="B836" s="25" t="str">
        <f ca="1">IF(D836="","",OnRoadRetrofit!AD836)</f>
        <v/>
      </c>
      <c r="C836" s="146" t="str">
        <f t="shared" ca="1" si="39"/>
        <v/>
      </c>
      <c r="D836" s="25" t="str">
        <f ca="1">IF(OnRoadRetrofit!AE836="","",OnRoadRetrofit!AE836)</f>
        <v/>
      </c>
      <c r="E836" s="25" t="str">
        <f ca="1">IF(D836="","",OnRoadRetrofit!AF836)</f>
        <v/>
      </c>
      <c r="F836" s="147" t="str">
        <f t="shared" ca="1" si="40"/>
        <v/>
      </c>
      <c r="G836" s="148" t="str">
        <f ca="1">IF(D836="","",OnRoadRetrofit!AG836)</f>
        <v/>
      </c>
      <c r="H836" s="25" t="str">
        <f t="shared" ca="1" si="41"/>
        <v/>
      </c>
      <c r="I836" s="137" t="str">
        <f ca="1">IF(D836="","",OnRoadRetrofit!AH836)</f>
        <v/>
      </c>
      <c r="J836" s="137" t="str">
        <f ca="1">IF(D836="","",OnRoadRetrofit!AI836)</f>
        <v/>
      </c>
    </row>
    <row r="837" spans="1:10">
      <c r="A837" s="151" t="str">
        <f ca="1">IF(D837="","",OnRoadRetrofit!AC837)</f>
        <v/>
      </c>
      <c r="B837" s="25" t="str">
        <f ca="1">IF(D837="","",OnRoadRetrofit!AD837)</f>
        <v/>
      </c>
      <c r="C837" s="146" t="str">
        <f t="shared" ca="1" si="39"/>
        <v/>
      </c>
      <c r="D837" s="25" t="str">
        <f ca="1">IF(OnRoadRetrofit!AE837="","",OnRoadRetrofit!AE837)</f>
        <v/>
      </c>
      <c r="E837" s="25" t="str">
        <f ca="1">IF(D837="","",OnRoadRetrofit!AF837)</f>
        <v/>
      </c>
      <c r="F837" s="147" t="str">
        <f t="shared" ca="1" si="40"/>
        <v/>
      </c>
      <c r="G837" s="148" t="str">
        <f ca="1">IF(D837="","",OnRoadRetrofit!AG837)</f>
        <v/>
      </c>
      <c r="H837" s="25" t="str">
        <f t="shared" ca="1" si="41"/>
        <v/>
      </c>
      <c r="I837" s="137" t="str">
        <f ca="1">IF(D837="","",OnRoadRetrofit!AH837)</f>
        <v/>
      </c>
      <c r="J837" s="137" t="str">
        <f ca="1">IF(D837="","",OnRoadRetrofit!AI837)</f>
        <v/>
      </c>
    </row>
    <row r="838" spans="1:10">
      <c r="A838" s="151" t="str">
        <f ca="1">IF(D838="","",OnRoadRetrofit!AC838)</f>
        <v/>
      </c>
      <c r="B838" s="25" t="str">
        <f ca="1">IF(D838="","",OnRoadRetrofit!AD838)</f>
        <v/>
      </c>
      <c r="C838" s="146" t="str">
        <f t="shared" ca="1" si="39"/>
        <v/>
      </c>
      <c r="D838" s="25" t="str">
        <f ca="1">IF(OnRoadRetrofit!AE838="","",OnRoadRetrofit!AE838)</f>
        <v/>
      </c>
      <c r="E838" s="25" t="str">
        <f ca="1">IF(D838="","",OnRoadRetrofit!AF838)</f>
        <v/>
      </c>
      <c r="F838" s="147" t="str">
        <f t="shared" ca="1" si="40"/>
        <v/>
      </c>
      <c r="G838" s="148" t="str">
        <f ca="1">IF(D838="","",OnRoadRetrofit!AG838)</f>
        <v/>
      </c>
      <c r="H838" s="25" t="str">
        <f t="shared" ca="1" si="41"/>
        <v/>
      </c>
      <c r="I838" s="137" t="str">
        <f ca="1">IF(D838="","",OnRoadRetrofit!AH838)</f>
        <v/>
      </c>
      <c r="J838" s="137" t="str">
        <f ca="1">IF(D838="","",OnRoadRetrofit!AI838)</f>
        <v/>
      </c>
    </row>
    <row r="839" spans="1:10">
      <c r="A839" s="151" t="str">
        <f ca="1">IF(D839="","",OnRoadRetrofit!AC839)</f>
        <v/>
      </c>
      <c r="B839" s="25" t="str">
        <f ca="1">IF(D839="","",OnRoadRetrofit!AD839)</f>
        <v/>
      </c>
      <c r="C839" s="146" t="str">
        <f t="shared" ca="1" si="39"/>
        <v/>
      </c>
      <c r="D839" s="25" t="str">
        <f ca="1">IF(OnRoadRetrofit!AE839="","",OnRoadRetrofit!AE839)</f>
        <v/>
      </c>
      <c r="E839" s="25" t="str">
        <f ca="1">IF(D839="","",OnRoadRetrofit!AF839)</f>
        <v/>
      </c>
      <c r="F839" s="147" t="str">
        <f t="shared" ca="1" si="40"/>
        <v/>
      </c>
      <c r="G839" s="148" t="str">
        <f ca="1">IF(D839="","",OnRoadRetrofit!AG839)</f>
        <v/>
      </c>
      <c r="H839" s="25" t="str">
        <f t="shared" ca="1" si="41"/>
        <v/>
      </c>
      <c r="I839" s="137" t="str">
        <f ca="1">IF(D839="","",OnRoadRetrofit!AH839)</f>
        <v/>
      </c>
      <c r="J839" s="137" t="str">
        <f ca="1">IF(D839="","",OnRoadRetrofit!AI839)</f>
        <v/>
      </c>
    </row>
    <row r="840" spans="1:10">
      <c r="A840" s="151" t="str">
        <f ca="1">IF(D840="","",OnRoadRetrofit!AC840)</f>
        <v/>
      </c>
      <c r="B840" s="25" t="str">
        <f ca="1">IF(D840="","",OnRoadRetrofit!AD840)</f>
        <v/>
      </c>
      <c r="C840" s="146" t="str">
        <f t="shared" ca="1" si="39"/>
        <v/>
      </c>
      <c r="D840" s="25" t="str">
        <f ca="1">IF(OnRoadRetrofit!AE840="","",OnRoadRetrofit!AE840)</f>
        <v/>
      </c>
      <c r="E840" s="25" t="str">
        <f ca="1">IF(D840="","",OnRoadRetrofit!AF840)</f>
        <v/>
      </c>
      <c r="F840" s="147" t="str">
        <f t="shared" ca="1" si="40"/>
        <v/>
      </c>
      <c r="G840" s="148" t="str">
        <f ca="1">IF(D840="","",OnRoadRetrofit!AG840)</f>
        <v/>
      </c>
      <c r="H840" s="25" t="str">
        <f t="shared" ca="1" si="41"/>
        <v/>
      </c>
      <c r="I840" s="137" t="str">
        <f ca="1">IF(D840="","",OnRoadRetrofit!AH840)</f>
        <v/>
      </c>
      <c r="J840" s="137" t="str">
        <f ca="1">IF(D840="","",OnRoadRetrofit!AI840)</f>
        <v/>
      </c>
    </row>
    <row r="841" spans="1:10">
      <c r="A841" s="151" t="str">
        <f ca="1">IF(D841="","",OnRoadRetrofit!AC841)</f>
        <v/>
      </c>
      <c r="B841" s="25" t="str">
        <f ca="1">IF(D841="","",OnRoadRetrofit!AD841)</f>
        <v/>
      </c>
      <c r="C841" s="146" t="str">
        <f t="shared" ca="1" si="39"/>
        <v/>
      </c>
      <c r="D841" s="25" t="str">
        <f ca="1">IF(OnRoadRetrofit!AE841="","",OnRoadRetrofit!AE841)</f>
        <v/>
      </c>
      <c r="E841" s="25" t="str">
        <f ca="1">IF(D841="","",OnRoadRetrofit!AF841)</f>
        <v/>
      </c>
      <c r="F841" s="147" t="str">
        <f t="shared" ca="1" si="40"/>
        <v/>
      </c>
      <c r="G841" s="148" t="str">
        <f ca="1">IF(D841="","",OnRoadRetrofit!AG841)</f>
        <v/>
      </c>
      <c r="H841" s="25" t="str">
        <f t="shared" ca="1" si="41"/>
        <v/>
      </c>
      <c r="I841" s="137" t="str">
        <f ca="1">IF(D841="","",OnRoadRetrofit!AH841)</f>
        <v/>
      </c>
      <c r="J841" s="137" t="str">
        <f ca="1">IF(D841="","",OnRoadRetrofit!AI841)</f>
        <v/>
      </c>
    </row>
    <row r="842" spans="1:10">
      <c r="A842" s="151" t="str">
        <f ca="1">IF(D842="","",OnRoadRetrofit!AC842)</f>
        <v/>
      </c>
      <c r="B842" s="25" t="str">
        <f ca="1">IF(D842="","",OnRoadRetrofit!AD842)</f>
        <v/>
      </c>
      <c r="C842" s="146" t="str">
        <f t="shared" ca="1" si="39"/>
        <v/>
      </c>
      <c r="D842" s="25" t="str">
        <f ca="1">IF(OnRoadRetrofit!AE842="","",OnRoadRetrofit!AE842)</f>
        <v/>
      </c>
      <c r="E842" s="25" t="str">
        <f ca="1">IF(D842="","",OnRoadRetrofit!AF842)</f>
        <v/>
      </c>
      <c r="F842" s="147" t="str">
        <f t="shared" ca="1" si="40"/>
        <v/>
      </c>
      <c r="G842" s="148" t="str">
        <f ca="1">IF(D842="","",OnRoadRetrofit!AG842)</f>
        <v/>
      </c>
      <c r="H842" s="25" t="str">
        <f t="shared" ca="1" si="41"/>
        <v/>
      </c>
      <c r="I842" s="137" t="str">
        <f ca="1">IF(D842="","",OnRoadRetrofit!AH842)</f>
        <v/>
      </c>
      <c r="J842" s="137" t="str">
        <f ca="1">IF(D842="","",OnRoadRetrofit!AI842)</f>
        <v/>
      </c>
    </row>
    <row r="843" spans="1:10">
      <c r="A843" s="151" t="str">
        <f ca="1">IF(D843="","",OnRoadRetrofit!AC843)</f>
        <v/>
      </c>
      <c r="B843" s="25" t="str">
        <f ca="1">IF(D843="","",OnRoadRetrofit!AD843)</f>
        <v/>
      </c>
      <c r="C843" s="146" t="str">
        <f t="shared" ca="1" si="39"/>
        <v/>
      </c>
      <c r="D843" s="25" t="str">
        <f ca="1">IF(OnRoadRetrofit!AE843="","",OnRoadRetrofit!AE843)</f>
        <v/>
      </c>
      <c r="E843" s="25" t="str">
        <f ca="1">IF(D843="","",OnRoadRetrofit!AF843)</f>
        <v/>
      </c>
      <c r="F843" s="147" t="str">
        <f t="shared" ca="1" si="40"/>
        <v/>
      </c>
      <c r="G843" s="148" t="str">
        <f ca="1">IF(D843="","",OnRoadRetrofit!AG843)</f>
        <v/>
      </c>
      <c r="H843" s="25" t="str">
        <f t="shared" ca="1" si="41"/>
        <v/>
      </c>
      <c r="I843" s="137" t="str">
        <f ca="1">IF(D843="","",OnRoadRetrofit!AH843)</f>
        <v/>
      </c>
      <c r="J843" s="137" t="str">
        <f ca="1">IF(D843="","",OnRoadRetrofit!AI843)</f>
        <v/>
      </c>
    </row>
    <row r="844" spans="1:10">
      <c r="A844" s="151" t="str">
        <f ca="1">IF(D844="","",OnRoadRetrofit!AC844)</f>
        <v/>
      </c>
      <c r="B844" s="25" t="str">
        <f ca="1">IF(D844="","",OnRoadRetrofit!AD844)</f>
        <v/>
      </c>
      <c r="C844" s="146" t="str">
        <f t="shared" ca="1" si="39"/>
        <v/>
      </c>
      <c r="D844" s="25" t="str">
        <f ca="1">IF(OnRoadRetrofit!AE844="","",OnRoadRetrofit!AE844)</f>
        <v/>
      </c>
      <c r="E844" s="25" t="str">
        <f ca="1">IF(D844="","",OnRoadRetrofit!AF844)</f>
        <v/>
      </c>
      <c r="F844" s="147" t="str">
        <f t="shared" ca="1" si="40"/>
        <v/>
      </c>
      <c r="G844" s="148" t="str">
        <f ca="1">IF(D844="","",OnRoadRetrofit!AG844)</f>
        <v/>
      </c>
      <c r="H844" s="25" t="str">
        <f t="shared" ca="1" si="41"/>
        <v/>
      </c>
      <c r="I844" s="137" t="str">
        <f ca="1">IF(D844="","",OnRoadRetrofit!AH844)</f>
        <v/>
      </c>
      <c r="J844" s="137" t="str">
        <f ca="1">IF(D844="","",OnRoadRetrofit!AI844)</f>
        <v/>
      </c>
    </row>
    <row r="845" spans="1:10">
      <c r="A845" s="151" t="str">
        <f ca="1">IF(D845="","",OnRoadRetrofit!AC845)</f>
        <v/>
      </c>
      <c r="B845" s="25" t="str">
        <f ca="1">IF(D845="","",OnRoadRetrofit!AD845)</f>
        <v/>
      </c>
      <c r="C845" s="146" t="str">
        <f t="shared" ca="1" si="39"/>
        <v/>
      </c>
      <c r="D845" s="25" t="str">
        <f ca="1">IF(OnRoadRetrofit!AE845="","",OnRoadRetrofit!AE845)</f>
        <v/>
      </c>
      <c r="E845" s="25" t="str">
        <f ca="1">IF(D845="","",OnRoadRetrofit!AF845)</f>
        <v/>
      </c>
      <c r="F845" s="147" t="str">
        <f t="shared" ca="1" si="40"/>
        <v/>
      </c>
      <c r="G845" s="148" t="str">
        <f ca="1">IF(D845="","",OnRoadRetrofit!AG845)</f>
        <v/>
      </c>
      <c r="H845" s="25" t="str">
        <f t="shared" ca="1" si="41"/>
        <v/>
      </c>
      <c r="I845" s="137" t="str">
        <f ca="1">IF(D845="","",OnRoadRetrofit!AH845)</f>
        <v/>
      </c>
      <c r="J845" s="137" t="str">
        <f ca="1">IF(D845="","",OnRoadRetrofit!AI845)</f>
        <v/>
      </c>
    </row>
    <row r="846" spans="1:10">
      <c r="A846" s="151" t="str">
        <f ca="1">IF(D846="","",OnRoadRetrofit!AC846)</f>
        <v/>
      </c>
      <c r="B846" s="25" t="str">
        <f ca="1">IF(D846="","",OnRoadRetrofit!AD846)</f>
        <v/>
      </c>
      <c r="C846" s="146" t="str">
        <f t="shared" ca="1" si="39"/>
        <v/>
      </c>
      <c r="D846" s="25" t="str">
        <f ca="1">IF(OnRoadRetrofit!AE846="","",OnRoadRetrofit!AE846)</f>
        <v/>
      </c>
      <c r="E846" s="25" t="str">
        <f ca="1">IF(D846="","",OnRoadRetrofit!AF846)</f>
        <v/>
      </c>
      <c r="F846" s="147" t="str">
        <f t="shared" ca="1" si="40"/>
        <v/>
      </c>
      <c r="G846" s="148" t="str">
        <f ca="1">IF(D846="","",OnRoadRetrofit!AG846)</f>
        <v/>
      </c>
      <c r="H846" s="25" t="str">
        <f t="shared" ca="1" si="41"/>
        <v/>
      </c>
      <c r="I846" s="137" t="str">
        <f ca="1">IF(D846="","",OnRoadRetrofit!AH846)</f>
        <v/>
      </c>
      <c r="J846" s="137" t="str">
        <f ca="1">IF(D846="","",OnRoadRetrofit!AI846)</f>
        <v/>
      </c>
    </row>
    <row r="847" spans="1:10">
      <c r="A847" s="151" t="str">
        <f ca="1">IF(D847="","",OnRoadRetrofit!AC847)</f>
        <v/>
      </c>
      <c r="B847" s="25" t="str">
        <f ca="1">IF(D847="","",OnRoadRetrofit!AD847)</f>
        <v/>
      </c>
      <c r="C847" s="146" t="str">
        <f t="shared" ca="1" si="39"/>
        <v/>
      </c>
      <c r="D847" s="25" t="str">
        <f ca="1">IF(OnRoadRetrofit!AE847="","",OnRoadRetrofit!AE847)</f>
        <v/>
      </c>
      <c r="E847" s="25" t="str">
        <f ca="1">IF(D847="","",OnRoadRetrofit!AF847)</f>
        <v/>
      </c>
      <c r="F847" s="147" t="str">
        <f t="shared" ca="1" si="40"/>
        <v/>
      </c>
      <c r="G847" s="148" t="str">
        <f ca="1">IF(D847="","",OnRoadRetrofit!AG847)</f>
        <v/>
      </c>
      <c r="H847" s="25" t="str">
        <f t="shared" ca="1" si="41"/>
        <v/>
      </c>
      <c r="I847" s="137" t="str">
        <f ca="1">IF(D847="","",OnRoadRetrofit!AH847)</f>
        <v/>
      </c>
      <c r="J847" s="137" t="str">
        <f ca="1">IF(D847="","",OnRoadRetrofit!AI847)</f>
        <v/>
      </c>
    </row>
    <row r="848" spans="1:10">
      <c r="A848" s="151" t="str">
        <f ca="1">IF(D848="","",OnRoadRetrofit!AC848)</f>
        <v/>
      </c>
      <c r="B848" s="25" t="str">
        <f ca="1">IF(D848="","",OnRoadRetrofit!AD848)</f>
        <v/>
      </c>
      <c r="C848" s="146" t="str">
        <f t="shared" ca="1" si="39"/>
        <v/>
      </c>
      <c r="D848" s="25" t="str">
        <f ca="1">IF(OnRoadRetrofit!AE848="","",OnRoadRetrofit!AE848)</f>
        <v/>
      </c>
      <c r="E848" s="25" t="str">
        <f ca="1">IF(D848="","",OnRoadRetrofit!AF848)</f>
        <v/>
      </c>
      <c r="F848" s="147" t="str">
        <f t="shared" ca="1" si="40"/>
        <v/>
      </c>
      <c r="G848" s="148" t="str">
        <f ca="1">IF(D848="","",OnRoadRetrofit!AG848)</f>
        <v/>
      </c>
      <c r="H848" s="25" t="str">
        <f t="shared" ca="1" si="41"/>
        <v/>
      </c>
      <c r="I848" s="137" t="str">
        <f ca="1">IF(D848="","",OnRoadRetrofit!AH848)</f>
        <v/>
      </c>
      <c r="J848" s="137" t="str">
        <f ca="1">IF(D848="","",OnRoadRetrofit!AI848)</f>
        <v/>
      </c>
    </row>
    <row r="849" spans="1:10">
      <c r="A849" s="151" t="str">
        <f ca="1">IF(D849="","",OnRoadRetrofit!AC849)</f>
        <v/>
      </c>
      <c r="B849" s="25" t="str">
        <f ca="1">IF(D849="","",OnRoadRetrofit!AD849)</f>
        <v/>
      </c>
      <c r="C849" s="146" t="str">
        <f t="shared" ca="1" si="39"/>
        <v/>
      </c>
      <c r="D849" s="25" t="str">
        <f ca="1">IF(OnRoadRetrofit!AE849="","",OnRoadRetrofit!AE849)</f>
        <v/>
      </c>
      <c r="E849" s="25" t="str">
        <f ca="1">IF(D849="","",OnRoadRetrofit!AF849)</f>
        <v/>
      </c>
      <c r="F849" s="147" t="str">
        <f t="shared" ca="1" si="40"/>
        <v/>
      </c>
      <c r="G849" s="148" t="str">
        <f ca="1">IF(D849="","",OnRoadRetrofit!AG849)</f>
        <v/>
      </c>
      <c r="H849" s="25" t="str">
        <f t="shared" ca="1" si="41"/>
        <v/>
      </c>
      <c r="I849" s="137" t="str">
        <f ca="1">IF(D849="","",OnRoadRetrofit!AH849)</f>
        <v/>
      </c>
      <c r="J849" s="137" t="str">
        <f ca="1">IF(D849="","",OnRoadRetrofit!AI849)</f>
        <v/>
      </c>
    </row>
    <row r="850" spans="1:10">
      <c r="A850" s="151" t="str">
        <f ca="1">IF(D850="","",OnRoadRetrofit!AC850)</f>
        <v/>
      </c>
      <c r="B850" s="25" t="str">
        <f ca="1">IF(D850="","",OnRoadRetrofit!AD850)</f>
        <v/>
      </c>
      <c r="C850" s="146" t="str">
        <f t="shared" ca="1" si="39"/>
        <v/>
      </c>
      <c r="D850" s="25" t="str">
        <f ca="1">IF(OnRoadRetrofit!AE850="","",OnRoadRetrofit!AE850)</f>
        <v/>
      </c>
      <c r="E850" s="25" t="str">
        <f ca="1">IF(D850="","",OnRoadRetrofit!AF850)</f>
        <v/>
      </c>
      <c r="F850" s="147" t="str">
        <f t="shared" ca="1" si="40"/>
        <v/>
      </c>
      <c r="G850" s="148" t="str">
        <f ca="1">IF(D850="","",OnRoadRetrofit!AG850)</f>
        <v/>
      </c>
      <c r="H850" s="25" t="str">
        <f t="shared" ca="1" si="41"/>
        <v/>
      </c>
      <c r="I850" s="137" t="str">
        <f ca="1">IF(D850="","",OnRoadRetrofit!AH850)</f>
        <v/>
      </c>
      <c r="J850" s="137" t="str">
        <f ca="1">IF(D850="","",OnRoadRetrofit!AI850)</f>
        <v/>
      </c>
    </row>
    <row r="851" spans="1:10">
      <c r="A851" s="151" t="str">
        <f ca="1">IF(D851="","",OnRoadRetrofit!AC851)</f>
        <v/>
      </c>
      <c r="B851" s="25" t="str">
        <f ca="1">IF(D851="","",OnRoadRetrofit!AD851)</f>
        <v/>
      </c>
      <c r="C851" s="146" t="str">
        <f t="shared" ca="1" si="39"/>
        <v/>
      </c>
      <c r="D851" s="25" t="str">
        <f ca="1">IF(OnRoadRetrofit!AE851="","",OnRoadRetrofit!AE851)</f>
        <v/>
      </c>
      <c r="E851" s="25" t="str">
        <f ca="1">IF(D851="","",OnRoadRetrofit!AF851)</f>
        <v/>
      </c>
      <c r="F851" s="147" t="str">
        <f t="shared" ca="1" si="40"/>
        <v/>
      </c>
      <c r="G851" s="148" t="str">
        <f ca="1">IF(D851="","",OnRoadRetrofit!AG851)</f>
        <v/>
      </c>
      <c r="H851" s="25" t="str">
        <f t="shared" ca="1" si="41"/>
        <v/>
      </c>
      <c r="I851" s="137" t="str">
        <f ca="1">IF(D851="","",OnRoadRetrofit!AH851)</f>
        <v/>
      </c>
      <c r="J851" s="137" t="str">
        <f ca="1">IF(D851="","",OnRoadRetrofit!AI851)</f>
        <v/>
      </c>
    </row>
    <row r="852" spans="1:10">
      <c r="A852" s="151" t="str">
        <f ca="1">IF(D852="","",OnRoadRetrofit!AC852)</f>
        <v/>
      </c>
      <c r="B852" s="25" t="str">
        <f ca="1">IF(D852="","",OnRoadRetrofit!AD852)</f>
        <v/>
      </c>
      <c r="C852" s="146" t="str">
        <f t="shared" ca="1" si="39"/>
        <v/>
      </c>
      <c r="D852" s="25" t="str">
        <f ca="1">IF(OnRoadRetrofit!AE852="","",OnRoadRetrofit!AE852)</f>
        <v/>
      </c>
      <c r="E852" s="25" t="str">
        <f ca="1">IF(D852="","",OnRoadRetrofit!AF852)</f>
        <v/>
      </c>
      <c r="F852" s="147" t="str">
        <f t="shared" ca="1" si="40"/>
        <v/>
      </c>
      <c r="G852" s="148" t="str">
        <f ca="1">IF(D852="","",OnRoadRetrofit!AG852)</f>
        <v/>
      </c>
      <c r="H852" s="25" t="str">
        <f t="shared" ca="1" si="41"/>
        <v/>
      </c>
      <c r="I852" s="137" t="str">
        <f ca="1">IF(D852="","",OnRoadRetrofit!AH852)</f>
        <v/>
      </c>
      <c r="J852" s="137" t="str">
        <f ca="1">IF(D852="","",OnRoadRetrofit!AI852)</f>
        <v/>
      </c>
    </row>
    <row r="853" spans="1:10">
      <c r="A853" s="151" t="str">
        <f ca="1">IF(D853="","",OnRoadRetrofit!AC853)</f>
        <v/>
      </c>
      <c r="B853" s="25" t="str">
        <f ca="1">IF(D853="","",OnRoadRetrofit!AD853)</f>
        <v/>
      </c>
      <c r="C853" s="146" t="str">
        <f t="shared" ca="1" si="39"/>
        <v/>
      </c>
      <c r="D853" s="25" t="str">
        <f ca="1">IF(OnRoadRetrofit!AE853="","",OnRoadRetrofit!AE853)</f>
        <v/>
      </c>
      <c r="E853" s="25" t="str">
        <f ca="1">IF(D853="","",OnRoadRetrofit!AF853)</f>
        <v/>
      </c>
      <c r="F853" s="147" t="str">
        <f t="shared" ca="1" si="40"/>
        <v/>
      </c>
      <c r="G853" s="148" t="str">
        <f ca="1">IF(D853="","",OnRoadRetrofit!AG853)</f>
        <v/>
      </c>
      <c r="H853" s="25" t="str">
        <f t="shared" ca="1" si="41"/>
        <v/>
      </c>
      <c r="I853" s="137" t="str">
        <f ca="1">IF(D853="","",OnRoadRetrofit!AH853)</f>
        <v/>
      </c>
      <c r="J853" s="137" t="str">
        <f ca="1">IF(D853="","",OnRoadRetrofit!AI853)</f>
        <v/>
      </c>
    </row>
    <row r="854" spans="1:10">
      <c r="A854" s="151" t="str">
        <f ca="1">IF(D854="","",OnRoadRetrofit!AC854)</f>
        <v/>
      </c>
      <c r="B854" s="25" t="str">
        <f ca="1">IF(D854="","",OnRoadRetrofit!AD854)</f>
        <v/>
      </c>
      <c r="C854" s="146" t="str">
        <f t="shared" ca="1" si="39"/>
        <v/>
      </c>
      <c r="D854" s="25" t="str">
        <f ca="1">IF(OnRoadRetrofit!AE854="","",OnRoadRetrofit!AE854)</f>
        <v/>
      </c>
      <c r="E854" s="25" t="str">
        <f ca="1">IF(D854="","",OnRoadRetrofit!AF854)</f>
        <v/>
      </c>
      <c r="F854" s="147" t="str">
        <f t="shared" ca="1" si="40"/>
        <v/>
      </c>
      <c r="G854" s="148" t="str">
        <f ca="1">IF(D854="","",OnRoadRetrofit!AG854)</f>
        <v/>
      </c>
      <c r="H854" s="25" t="str">
        <f t="shared" ca="1" si="41"/>
        <v/>
      </c>
      <c r="I854" s="137" t="str">
        <f ca="1">IF(D854="","",OnRoadRetrofit!AH854)</f>
        <v/>
      </c>
      <c r="J854" s="137" t="str">
        <f ca="1">IF(D854="","",OnRoadRetrofit!AI854)</f>
        <v/>
      </c>
    </row>
    <row r="855" spans="1:10">
      <c r="A855" s="151" t="str">
        <f ca="1">IF(D855="","",OnRoadRetrofit!AC855)</f>
        <v/>
      </c>
      <c r="B855" s="25" t="str">
        <f ca="1">IF(D855="","",OnRoadRetrofit!AD855)</f>
        <v/>
      </c>
      <c r="C855" s="146" t="str">
        <f t="shared" ca="1" si="39"/>
        <v/>
      </c>
      <c r="D855" s="25" t="str">
        <f ca="1">IF(OnRoadRetrofit!AE855="","",OnRoadRetrofit!AE855)</f>
        <v/>
      </c>
      <c r="E855" s="25" t="str">
        <f ca="1">IF(D855="","",OnRoadRetrofit!AF855)</f>
        <v/>
      </c>
      <c r="F855" s="147" t="str">
        <f t="shared" ca="1" si="40"/>
        <v/>
      </c>
      <c r="G855" s="148" t="str">
        <f ca="1">IF(D855="","",OnRoadRetrofit!AG855)</f>
        <v/>
      </c>
      <c r="H855" s="25" t="str">
        <f t="shared" ca="1" si="41"/>
        <v/>
      </c>
      <c r="I855" s="137" t="str">
        <f ca="1">IF(D855="","",OnRoadRetrofit!AH855)</f>
        <v/>
      </c>
      <c r="J855" s="137" t="str">
        <f ca="1">IF(D855="","",OnRoadRetrofit!AI855)</f>
        <v/>
      </c>
    </row>
    <row r="856" spans="1:10">
      <c r="A856" s="151" t="str">
        <f ca="1">IF(D856="","",OnRoadRetrofit!AC856)</f>
        <v/>
      </c>
      <c r="B856" s="25" t="str">
        <f ca="1">IF(D856="","",OnRoadRetrofit!AD856)</f>
        <v/>
      </c>
      <c r="C856" s="146" t="str">
        <f t="shared" ca="1" si="39"/>
        <v/>
      </c>
      <c r="D856" s="25" t="str">
        <f ca="1">IF(OnRoadRetrofit!AE856="","",OnRoadRetrofit!AE856)</f>
        <v/>
      </c>
      <c r="E856" s="25" t="str">
        <f ca="1">IF(D856="","",OnRoadRetrofit!AF856)</f>
        <v/>
      </c>
      <c r="F856" s="147" t="str">
        <f t="shared" ca="1" si="40"/>
        <v/>
      </c>
      <c r="G856" s="148" t="str">
        <f ca="1">IF(D856="","",OnRoadRetrofit!AG856)</f>
        <v/>
      </c>
      <c r="H856" s="25" t="str">
        <f t="shared" ca="1" si="41"/>
        <v/>
      </c>
      <c r="I856" s="137" t="str">
        <f ca="1">IF(D856="","",OnRoadRetrofit!AH856)</f>
        <v/>
      </c>
      <c r="J856" s="137" t="str">
        <f ca="1">IF(D856="","",OnRoadRetrofit!AI856)</f>
        <v/>
      </c>
    </row>
    <row r="857" spans="1:10">
      <c r="A857" s="151" t="str">
        <f ca="1">IF(D857="","",OnRoadRetrofit!AC857)</f>
        <v/>
      </c>
      <c r="B857" s="25" t="str">
        <f ca="1">IF(D857="","",OnRoadRetrofit!AD857)</f>
        <v/>
      </c>
      <c r="C857" s="146" t="str">
        <f t="shared" ca="1" si="39"/>
        <v/>
      </c>
      <c r="D857" s="25" t="str">
        <f ca="1">IF(OnRoadRetrofit!AE857="","",OnRoadRetrofit!AE857)</f>
        <v/>
      </c>
      <c r="E857" s="25" t="str">
        <f ca="1">IF(D857="","",OnRoadRetrofit!AF857)</f>
        <v/>
      </c>
      <c r="F857" s="147" t="str">
        <f t="shared" ca="1" si="40"/>
        <v/>
      </c>
      <c r="G857" s="148" t="str">
        <f ca="1">IF(D857="","",OnRoadRetrofit!AG857)</f>
        <v/>
      </c>
      <c r="H857" s="25" t="str">
        <f t="shared" ca="1" si="41"/>
        <v/>
      </c>
      <c r="I857" s="137" t="str">
        <f ca="1">IF(D857="","",OnRoadRetrofit!AH857)</f>
        <v/>
      </c>
      <c r="J857" s="137" t="str">
        <f ca="1">IF(D857="","",OnRoadRetrofit!AI857)</f>
        <v/>
      </c>
    </row>
    <row r="858" spans="1:10">
      <c r="A858" s="151" t="str">
        <f ca="1">IF(D858="","",OnRoadRetrofit!AC858)</f>
        <v/>
      </c>
      <c r="B858" s="25" t="str">
        <f ca="1">IF(D858="","",OnRoadRetrofit!AD858)</f>
        <v/>
      </c>
      <c r="C858" s="146" t="str">
        <f t="shared" ca="1" si="39"/>
        <v/>
      </c>
      <c r="D858" s="25" t="str">
        <f ca="1">IF(OnRoadRetrofit!AE858="","",OnRoadRetrofit!AE858)</f>
        <v/>
      </c>
      <c r="E858" s="25" t="str">
        <f ca="1">IF(D858="","",OnRoadRetrofit!AF858)</f>
        <v/>
      </c>
      <c r="F858" s="147" t="str">
        <f t="shared" ca="1" si="40"/>
        <v/>
      </c>
      <c r="G858" s="148" t="str">
        <f ca="1">IF(D858="","",OnRoadRetrofit!AG858)</f>
        <v/>
      </c>
      <c r="H858" s="25" t="str">
        <f t="shared" ca="1" si="41"/>
        <v/>
      </c>
      <c r="I858" s="137" t="str">
        <f ca="1">IF(D858="","",OnRoadRetrofit!AH858)</f>
        <v/>
      </c>
      <c r="J858" s="137" t="str">
        <f ca="1">IF(D858="","",OnRoadRetrofit!AI858)</f>
        <v/>
      </c>
    </row>
    <row r="859" spans="1:10">
      <c r="A859" s="151" t="str">
        <f ca="1">IF(D859="","",OnRoadRetrofit!AC859)</f>
        <v/>
      </c>
      <c r="B859" s="25" t="str">
        <f ca="1">IF(D859="","",OnRoadRetrofit!AD859)</f>
        <v/>
      </c>
      <c r="C859" s="146" t="str">
        <f t="shared" ca="1" si="39"/>
        <v/>
      </c>
      <c r="D859" s="25" t="str">
        <f ca="1">IF(OnRoadRetrofit!AE859="","",OnRoadRetrofit!AE859)</f>
        <v/>
      </c>
      <c r="E859" s="25" t="str">
        <f ca="1">IF(D859="","",OnRoadRetrofit!AF859)</f>
        <v/>
      </c>
      <c r="F859" s="147" t="str">
        <f t="shared" ca="1" si="40"/>
        <v/>
      </c>
      <c r="G859" s="148" t="str">
        <f ca="1">IF(D859="","",OnRoadRetrofit!AG859)</f>
        <v/>
      </c>
      <c r="H859" s="25" t="str">
        <f t="shared" ca="1" si="41"/>
        <v/>
      </c>
      <c r="I859" s="137" t="str">
        <f ca="1">IF(D859="","",OnRoadRetrofit!AH859)</f>
        <v/>
      </c>
      <c r="J859" s="137" t="str">
        <f ca="1">IF(D859="","",OnRoadRetrofit!AI859)</f>
        <v/>
      </c>
    </row>
    <row r="860" spans="1:10">
      <c r="A860" s="151" t="str">
        <f ca="1">IF(D860="","",OnRoadRetrofit!AC860)</f>
        <v/>
      </c>
      <c r="B860" s="25" t="str">
        <f ca="1">IF(D860="","",OnRoadRetrofit!AD860)</f>
        <v/>
      </c>
      <c r="C860" s="146" t="str">
        <f t="shared" ca="1" si="39"/>
        <v/>
      </c>
      <c r="D860" s="25" t="str">
        <f ca="1">IF(OnRoadRetrofit!AE860="","",OnRoadRetrofit!AE860)</f>
        <v/>
      </c>
      <c r="E860" s="25" t="str">
        <f ca="1">IF(D860="","",OnRoadRetrofit!AF860)</f>
        <v/>
      </c>
      <c r="F860" s="147" t="str">
        <f t="shared" ca="1" si="40"/>
        <v/>
      </c>
      <c r="G860" s="148" t="str">
        <f ca="1">IF(D860="","",OnRoadRetrofit!AG860)</f>
        <v/>
      </c>
      <c r="H860" s="25" t="str">
        <f t="shared" ca="1" si="41"/>
        <v/>
      </c>
      <c r="I860" s="137" t="str">
        <f ca="1">IF(D860="","",OnRoadRetrofit!AH860)</f>
        <v/>
      </c>
      <c r="J860" s="137" t="str">
        <f ca="1">IF(D860="","",OnRoadRetrofit!AI860)</f>
        <v/>
      </c>
    </row>
    <row r="861" spans="1:10">
      <c r="A861" s="151" t="str">
        <f ca="1">IF(D861="","",OnRoadRetrofit!AC861)</f>
        <v/>
      </c>
      <c r="B861" s="25" t="str">
        <f ca="1">IF(D861="","",OnRoadRetrofit!AD861)</f>
        <v/>
      </c>
      <c r="C861" s="146" t="str">
        <f t="shared" ca="1" si="39"/>
        <v/>
      </c>
      <c r="D861" s="25" t="str">
        <f ca="1">IF(OnRoadRetrofit!AE861="","",OnRoadRetrofit!AE861)</f>
        <v/>
      </c>
      <c r="E861" s="25" t="str">
        <f ca="1">IF(D861="","",OnRoadRetrofit!AF861)</f>
        <v/>
      </c>
      <c r="F861" s="147" t="str">
        <f t="shared" ca="1" si="40"/>
        <v/>
      </c>
      <c r="G861" s="148" t="str">
        <f ca="1">IF(D861="","",OnRoadRetrofit!AG861)</f>
        <v/>
      </c>
      <c r="H861" s="25" t="str">
        <f t="shared" ca="1" si="41"/>
        <v/>
      </c>
      <c r="I861" s="137" t="str">
        <f ca="1">IF(D861="","",OnRoadRetrofit!AH861)</f>
        <v/>
      </c>
      <c r="J861" s="137" t="str">
        <f ca="1">IF(D861="","",OnRoadRetrofit!AI861)</f>
        <v/>
      </c>
    </row>
    <row r="862" spans="1:10">
      <c r="A862" s="151" t="str">
        <f ca="1">IF(D862="","",OnRoadRetrofit!AC862)</f>
        <v/>
      </c>
      <c r="B862" s="25" t="str">
        <f ca="1">IF(D862="","",OnRoadRetrofit!AD862)</f>
        <v/>
      </c>
      <c r="C862" s="146" t="str">
        <f t="shared" ca="1" si="39"/>
        <v/>
      </c>
      <c r="D862" s="25" t="str">
        <f ca="1">IF(OnRoadRetrofit!AE862="","",OnRoadRetrofit!AE862)</f>
        <v/>
      </c>
      <c r="E862" s="25" t="str">
        <f ca="1">IF(D862="","",OnRoadRetrofit!AF862)</f>
        <v/>
      </c>
      <c r="F862" s="147" t="str">
        <f t="shared" ca="1" si="40"/>
        <v/>
      </c>
      <c r="G862" s="148" t="str">
        <f ca="1">IF(D862="","",OnRoadRetrofit!AG862)</f>
        <v/>
      </c>
      <c r="H862" s="25" t="str">
        <f t="shared" ca="1" si="41"/>
        <v/>
      </c>
      <c r="I862" s="137" t="str">
        <f ca="1">IF(D862="","",OnRoadRetrofit!AH862)</f>
        <v/>
      </c>
      <c r="J862" s="137" t="str">
        <f ca="1">IF(D862="","",OnRoadRetrofit!AI862)</f>
        <v/>
      </c>
    </row>
    <row r="863" spans="1:10">
      <c r="A863" s="151" t="str">
        <f ca="1">IF(D863="","",OnRoadRetrofit!AC863)</f>
        <v/>
      </c>
      <c r="B863" s="25" t="str">
        <f ca="1">IF(D863="","",OnRoadRetrofit!AD863)</f>
        <v/>
      </c>
      <c r="C863" s="146" t="str">
        <f t="shared" ca="1" si="39"/>
        <v/>
      </c>
      <c r="D863" s="25" t="str">
        <f ca="1">IF(OnRoadRetrofit!AE863="","",OnRoadRetrofit!AE863)</f>
        <v/>
      </c>
      <c r="E863" s="25" t="str">
        <f ca="1">IF(D863="","",OnRoadRetrofit!AF863)</f>
        <v/>
      </c>
      <c r="F863" s="147" t="str">
        <f t="shared" ca="1" si="40"/>
        <v/>
      </c>
      <c r="G863" s="148" t="str">
        <f ca="1">IF(D863="","",OnRoadRetrofit!AG863)</f>
        <v/>
      </c>
      <c r="H863" s="25" t="str">
        <f t="shared" ca="1" si="41"/>
        <v/>
      </c>
      <c r="I863" s="137" t="str">
        <f ca="1">IF(D863="","",OnRoadRetrofit!AH863)</f>
        <v/>
      </c>
      <c r="J863" s="137" t="str">
        <f ca="1">IF(D863="","",OnRoadRetrofit!AI863)</f>
        <v/>
      </c>
    </row>
    <row r="864" spans="1:10">
      <c r="A864" s="151" t="str">
        <f ca="1">IF(D864="","",OnRoadRetrofit!AC864)</f>
        <v/>
      </c>
      <c r="B864" s="25" t="str">
        <f ca="1">IF(D864="","",OnRoadRetrofit!AD864)</f>
        <v/>
      </c>
      <c r="C864" s="146" t="str">
        <f t="shared" ca="1" si="39"/>
        <v/>
      </c>
      <c r="D864" s="25" t="str">
        <f ca="1">IF(OnRoadRetrofit!AE864="","",OnRoadRetrofit!AE864)</f>
        <v/>
      </c>
      <c r="E864" s="25" t="str">
        <f ca="1">IF(D864="","",OnRoadRetrofit!AF864)</f>
        <v/>
      </c>
      <c r="F864" s="147" t="str">
        <f t="shared" ca="1" si="40"/>
        <v/>
      </c>
      <c r="G864" s="148" t="str">
        <f ca="1">IF(D864="","",OnRoadRetrofit!AG864)</f>
        <v/>
      </c>
      <c r="H864" s="25" t="str">
        <f t="shared" ca="1" si="41"/>
        <v/>
      </c>
      <c r="I864" s="137" t="str">
        <f ca="1">IF(D864="","",OnRoadRetrofit!AH864)</f>
        <v/>
      </c>
      <c r="J864" s="137" t="str">
        <f ca="1">IF(D864="","",OnRoadRetrofit!AI864)</f>
        <v/>
      </c>
    </row>
    <row r="865" spans="1:10">
      <c r="A865" s="151" t="str">
        <f ca="1">IF(D865="","",OnRoadRetrofit!AC865)</f>
        <v/>
      </c>
      <c r="B865" s="25" t="str">
        <f ca="1">IF(D865="","",OnRoadRetrofit!AD865)</f>
        <v/>
      </c>
      <c r="C865" s="146" t="str">
        <f t="shared" ca="1" si="39"/>
        <v/>
      </c>
      <c r="D865" s="25" t="str">
        <f ca="1">IF(OnRoadRetrofit!AE865="","",OnRoadRetrofit!AE865)</f>
        <v/>
      </c>
      <c r="E865" s="25" t="str">
        <f ca="1">IF(D865="","",OnRoadRetrofit!AF865)</f>
        <v/>
      </c>
      <c r="F865" s="147" t="str">
        <f t="shared" ca="1" si="40"/>
        <v/>
      </c>
      <c r="G865" s="148" t="str">
        <f ca="1">IF(D865="","",OnRoadRetrofit!AG865)</f>
        <v/>
      </c>
      <c r="H865" s="25" t="str">
        <f t="shared" ca="1" si="41"/>
        <v/>
      </c>
      <c r="I865" s="137" t="str">
        <f ca="1">IF(D865="","",OnRoadRetrofit!AH865)</f>
        <v/>
      </c>
      <c r="J865" s="137" t="str">
        <f ca="1">IF(D865="","",OnRoadRetrofit!AI865)</f>
        <v/>
      </c>
    </row>
    <row r="866" spans="1:10">
      <c r="A866" s="151" t="str">
        <f ca="1">IF(D866="","",OnRoadRetrofit!AC866)</f>
        <v/>
      </c>
      <c r="B866" s="25" t="str">
        <f ca="1">IF(D866="","",OnRoadRetrofit!AD866)</f>
        <v/>
      </c>
      <c r="C866" s="146" t="str">
        <f t="shared" ca="1" si="39"/>
        <v/>
      </c>
      <c r="D866" s="25" t="str">
        <f ca="1">IF(OnRoadRetrofit!AE866="","",OnRoadRetrofit!AE866)</f>
        <v/>
      </c>
      <c r="E866" s="25" t="str">
        <f ca="1">IF(D866="","",OnRoadRetrofit!AF866)</f>
        <v/>
      </c>
      <c r="F866" s="147" t="str">
        <f t="shared" ca="1" si="40"/>
        <v/>
      </c>
      <c r="G866" s="148" t="str">
        <f ca="1">IF(D866="","",OnRoadRetrofit!AG866)</f>
        <v/>
      </c>
      <c r="H866" s="25" t="str">
        <f t="shared" ca="1" si="41"/>
        <v/>
      </c>
      <c r="I866" s="137" t="str">
        <f ca="1">IF(D866="","",OnRoadRetrofit!AH866)</f>
        <v/>
      </c>
      <c r="J866" s="137" t="str">
        <f ca="1">IF(D866="","",OnRoadRetrofit!AI866)</f>
        <v/>
      </c>
    </row>
    <row r="867" spans="1:10">
      <c r="A867" s="151" t="str">
        <f ca="1">IF(D867="","",OnRoadRetrofit!AC867)</f>
        <v/>
      </c>
      <c r="B867" s="25" t="str">
        <f ca="1">IF(D867="","",OnRoadRetrofit!AD867)</f>
        <v/>
      </c>
      <c r="C867" s="146" t="str">
        <f t="shared" ca="1" si="39"/>
        <v/>
      </c>
      <c r="D867" s="25" t="str">
        <f ca="1">IF(OnRoadRetrofit!AE867="","",OnRoadRetrofit!AE867)</f>
        <v/>
      </c>
      <c r="E867" s="25" t="str">
        <f ca="1">IF(D867="","",OnRoadRetrofit!AF867)</f>
        <v/>
      </c>
      <c r="F867" s="147" t="str">
        <f t="shared" ca="1" si="40"/>
        <v/>
      </c>
      <c r="G867" s="148" t="str">
        <f ca="1">IF(D867="","",OnRoadRetrofit!AG867)</f>
        <v/>
      </c>
      <c r="H867" s="25" t="str">
        <f t="shared" ca="1" si="41"/>
        <v/>
      </c>
      <c r="I867" s="137" t="str">
        <f ca="1">IF(D867="","",OnRoadRetrofit!AH867)</f>
        <v/>
      </c>
      <c r="J867" s="137" t="str">
        <f ca="1">IF(D867="","",OnRoadRetrofit!AI867)</f>
        <v/>
      </c>
    </row>
    <row r="868" spans="1:10">
      <c r="A868" s="151" t="str">
        <f ca="1">IF(D868="","",OnRoadRetrofit!AC868)</f>
        <v/>
      </c>
      <c r="B868" s="25" t="str">
        <f ca="1">IF(D868="","",OnRoadRetrofit!AD868)</f>
        <v/>
      </c>
      <c r="C868" s="146" t="str">
        <f t="shared" ca="1" si="39"/>
        <v/>
      </c>
      <c r="D868" s="25" t="str">
        <f ca="1">IF(OnRoadRetrofit!AE868="","",OnRoadRetrofit!AE868)</f>
        <v/>
      </c>
      <c r="E868" s="25" t="str">
        <f ca="1">IF(D868="","",OnRoadRetrofit!AF868)</f>
        <v/>
      </c>
      <c r="F868" s="147" t="str">
        <f t="shared" ca="1" si="40"/>
        <v/>
      </c>
      <c r="G868" s="148" t="str">
        <f ca="1">IF(D868="","",OnRoadRetrofit!AG868)</f>
        <v/>
      </c>
      <c r="H868" s="25" t="str">
        <f t="shared" ca="1" si="41"/>
        <v/>
      </c>
      <c r="I868" s="137" t="str">
        <f ca="1">IF(D868="","",OnRoadRetrofit!AH868)</f>
        <v/>
      </c>
      <c r="J868" s="137" t="str">
        <f ca="1">IF(D868="","",OnRoadRetrofit!AI868)</f>
        <v/>
      </c>
    </row>
    <row r="869" spans="1:10">
      <c r="A869" s="151" t="str">
        <f ca="1">IF(D869="","",OnRoadRetrofit!AC869)</f>
        <v/>
      </c>
      <c r="B869" s="25" t="str">
        <f ca="1">IF(D869="","",OnRoadRetrofit!AD869)</f>
        <v/>
      </c>
      <c r="C869" s="146" t="str">
        <f t="shared" ca="1" si="39"/>
        <v/>
      </c>
      <c r="D869" s="25" t="str">
        <f ca="1">IF(OnRoadRetrofit!AE869="","",OnRoadRetrofit!AE869)</f>
        <v/>
      </c>
      <c r="E869" s="25" t="str">
        <f ca="1">IF(D869="","",OnRoadRetrofit!AF869)</f>
        <v/>
      </c>
      <c r="F869" s="147" t="str">
        <f t="shared" ca="1" si="40"/>
        <v/>
      </c>
      <c r="G869" s="148" t="str">
        <f ca="1">IF(D869="","",OnRoadRetrofit!AG869)</f>
        <v/>
      </c>
      <c r="H869" s="25" t="str">
        <f t="shared" ca="1" si="41"/>
        <v/>
      </c>
      <c r="I869" s="137" t="str">
        <f ca="1">IF(D869="","",OnRoadRetrofit!AH869)</f>
        <v/>
      </c>
      <c r="J869" s="137" t="str">
        <f ca="1">IF(D869="","",OnRoadRetrofit!AI869)</f>
        <v/>
      </c>
    </row>
    <row r="870" spans="1:10">
      <c r="A870" s="151" t="str">
        <f ca="1">IF(D870="","",OnRoadRetrofit!AC870)</f>
        <v/>
      </c>
      <c r="B870" s="25" t="str">
        <f ca="1">IF(D870="","",OnRoadRetrofit!AD870)</f>
        <v/>
      </c>
      <c r="C870" s="146" t="str">
        <f t="shared" ca="1" si="39"/>
        <v/>
      </c>
      <c r="D870" s="25" t="str">
        <f ca="1">IF(OnRoadRetrofit!AE870="","",OnRoadRetrofit!AE870)</f>
        <v/>
      </c>
      <c r="E870" s="25" t="str">
        <f ca="1">IF(D870="","",OnRoadRetrofit!AF870)</f>
        <v/>
      </c>
      <c r="F870" s="147" t="str">
        <f t="shared" ca="1" si="40"/>
        <v/>
      </c>
      <c r="G870" s="148" t="str">
        <f ca="1">IF(D870="","",OnRoadRetrofit!AG870)</f>
        <v/>
      </c>
      <c r="H870" s="25" t="str">
        <f t="shared" ca="1" si="41"/>
        <v/>
      </c>
      <c r="I870" s="137" t="str">
        <f ca="1">IF(D870="","",OnRoadRetrofit!AH870)</f>
        <v/>
      </c>
      <c r="J870" s="137" t="str">
        <f ca="1">IF(D870="","",OnRoadRetrofit!AI870)</f>
        <v/>
      </c>
    </row>
    <row r="871" spans="1:10">
      <c r="A871" s="151" t="str">
        <f ca="1">IF(D871="","",OnRoadRetrofit!AC871)</f>
        <v/>
      </c>
      <c r="B871" s="25" t="str">
        <f ca="1">IF(D871="","",OnRoadRetrofit!AD871)</f>
        <v/>
      </c>
      <c r="C871" s="146" t="str">
        <f t="shared" ca="1" si="39"/>
        <v/>
      </c>
      <c r="D871" s="25" t="str">
        <f ca="1">IF(OnRoadRetrofit!AE871="","",OnRoadRetrofit!AE871)</f>
        <v/>
      </c>
      <c r="E871" s="25" t="str">
        <f ca="1">IF(D871="","",OnRoadRetrofit!AF871)</f>
        <v/>
      </c>
      <c r="F871" s="147" t="str">
        <f t="shared" ca="1" si="40"/>
        <v/>
      </c>
      <c r="G871" s="148" t="str">
        <f ca="1">IF(D871="","",OnRoadRetrofit!AG871)</f>
        <v/>
      </c>
      <c r="H871" s="25" t="str">
        <f t="shared" ca="1" si="41"/>
        <v/>
      </c>
      <c r="I871" s="137" t="str">
        <f ca="1">IF(D871="","",OnRoadRetrofit!AH871)</f>
        <v/>
      </c>
      <c r="J871" s="137" t="str">
        <f ca="1">IF(D871="","",OnRoadRetrofit!AI871)</f>
        <v/>
      </c>
    </row>
    <row r="872" spans="1:10">
      <c r="A872" s="151" t="str">
        <f ca="1">IF(D872="","",OnRoadRetrofit!AC872)</f>
        <v/>
      </c>
      <c r="B872" s="25" t="str">
        <f ca="1">IF(D872="","",OnRoadRetrofit!AD872)</f>
        <v/>
      </c>
      <c r="C872" s="146" t="str">
        <f t="shared" ca="1" si="39"/>
        <v/>
      </c>
      <c r="D872" s="25" t="str">
        <f ca="1">IF(OnRoadRetrofit!AE872="","",OnRoadRetrofit!AE872)</f>
        <v/>
      </c>
      <c r="E872" s="25" t="str">
        <f ca="1">IF(D872="","",OnRoadRetrofit!AF872)</f>
        <v/>
      </c>
      <c r="F872" s="147" t="str">
        <f t="shared" ca="1" si="40"/>
        <v/>
      </c>
      <c r="G872" s="148" t="str">
        <f ca="1">IF(D872="","",OnRoadRetrofit!AG872)</f>
        <v/>
      </c>
      <c r="H872" s="25" t="str">
        <f t="shared" ca="1" si="41"/>
        <v/>
      </c>
      <c r="I872" s="137" t="str">
        <f ca="1">IF(D872="","",OnRoadRetrofit!AH872)</f>
        <v/>
      </c>
      <c r="J872" s="137" t="str">
        <f ca="1">IF(D872="","",OnRoadRetrofit!AI872)</f>
        <v/>
      </c>
    </row>
    <row r="873" spans="1:10">
      <c r="A873" s="151" t="str">
        <f ca="1">IF(D873="","",OnRoadRetrofit!AC873)</f>
        <v/>
      </c>
      <c r="B873" s="25" t="str">
        <f ca="1">IF(D873="","",OnRoadRetrofit!AD873)</f>
        <v/>
      </c>
      <c r="C873" s="146" t="str">
        <f t="shared" ca="1" si="39"/>
        <v/>
      </c>
      <c r="D873" s="25" t="str">
        <f ca="1">IF(OnRoadRetrofit!AE873="","",OnRoadRetrofit!AE873)</f>
        <v/>
      </c>
      <c r="E873" s="25" t="str">
        <f ca="1">IF(D873="","",OnRoadRetrofit!AF873)</f>
        <v/>
      </c>
      <c r="F873" s="147" t="str">
        <f t="shared" ca="1" si="40"/>
        <v/>
      </c>
      <c r="G873" s="148" t="str">
        <f ca="1">IF(D873="","",OnRoadRetrofit!AG873)</f>
        <v/>
      </c>
      <c r="H873" s="25" t="str">
        <f t="shared" ca="1" si="41"/>
        <v/>
      </c>
      <c r="I873" s="137" t="str">
        <f ca="1">IF(D873="","",OnRoadRetrofit!AH873)</f>
        <v/>
      </c>
      <c r="J873" s="137" t="str">
        <f ca="1">IF(D873="","",OnRoadRetrofit!AI873)</f>
        <v/>
      </c>
    </row>
    <row r="874" spans="1:10">
      <c r="A874" s="151" t="str">
        <f ca="1">IF(D874="","",OnRoadRetrofit!AC874)</f>
        <v/>
      </c>
      <c r="B874" s="25" t="str">
        <f ca="1">IF(D874="","",OnRoadRetrofit!AD874)</f>
        <v/>
      </c>
      <c r="C874" s="146" t="str">
        <f t="shared" ca="1" si="39"/>
        <v/>
      </c>
      <c r="D874" s="25" t="str">
        <f ca="1">IF(OnRoadRetrofit!AE874="","",OnRoadRetrofit!AE874)</f>
        <v/>
      </c>
      <c r="E874" s="25" t="str">
        <f ca="1">IF(D874="","",OnRoadRetrofit!AF874)</f>
        <v/>
      </c>
      <c r="F874" s="147" t="str">
        <f t="shared" ca="1" si="40"/>
        <v/>
      </c>
      <c r="G874" s="148" t="str">
        <f ca="1">IF(D874="","",OnRoadRetrofit!AG874)</f>
        <v/>
      </c>
      <c r="H874" s="25" t="str">
        <f t="shared" ca="1" si="41"/>
        <v/>
      </c>
      <c r="I874" s="137" t="str">
        <f ca="1">IF(D874="","",OnRoadRetrofit!AH874)</f>
        <v/>
      </c>
      <c r="J874" s="137" t="str">
        <f ca="1">IF(D874="","",OnRoadRetrofit!AI874)</f>
        <v/>
      </c>
    </row>
    <row r="875" spans="1:10">
      <c r="A875" s="151" t="str">
        <f ca="1">IF(D875="","",OnRoadRetrofit!AC875)</f>
        <v/>
      </c>
      <c r="B875" s="25" t="str">
        <f ca="1">IF(D875="","",OnRoadRetrofit!AD875)</f>
        <v/>
      </c>
      <c r="C875" s="146" t="str">
        <f t="shared" ca="1" si="39"/>
        <v/>
      </c>
      <c r="D875" s="25" t="str">
        <f ca="1">IF(OnRoadRetrofit!AE875="","",OnRoadRetrofit!AE875)</f>
        <v/>
      </c>
      <c r="E875" s="25" t="str">
        <f ca="1">IF(D875="","",OnRoadRetrofit!AF875)</f>
        <v/>
      </c>
      <c r="F875" s="147" t="str">
        <f t="shared" ca="1" si="40"/>
        <v/>
      </c>
      <c r="G875" s="148" t="str">
        <f ca="1">IF(D875="","",OnRoadRetrofit!AG875)</f>
        <v/>
      </c>
      <c r="H875" s="25" t="str">
        <f t="shared" ca="1" si="41"/>
        <v/>
      </c>
      <c r="I875" s="137" t="str">
        <f ca="1">IF(D875="","",OnRoadRetrofit!AH875)</f>
        <v/>
      </c>
      <c r="J875" s="137" t="str">
        <f ca="1">IF(D875="","",OnRoadRetrofit!AI875)</f>
        <v/>
      </c>
    </row>
    <row r="876" spans="1:10">
      <c r="A876" s="151" t="str">
        <f ca="1">IF(D876="","",OnRoadRetrofit!AC876)</f>
        <v/>
      </c>
      <c r="B876" s="25" t="str">
        <f ca="1">IF(D876="","",OnRoadRetrofit!AD876)</f>
        <v/>
      </c>
      <c r="C876" s="146" t="str">
        <f t="shared" ca="1" si="39"/>
        <v/>
      </c>
      <c r="D876" s="25" t="str">
        <f ca="1">IF(OnRoadRetrofit!AE876="","",OnRoadRetrofit!AE876)</f>
        <v/>
      </c>
      <c r="E876" s="25" t="str">
        <f ca="1">IF(D876="","",OnRoadRetrofit!AF876)</f>
        <v/>
      </c>
      <c r="F876" s="147" t="str">
        <f t="shared" ca="1" si="40"/>
        <v/>
      </c>
      <c r="G876" s="148" t="str">
        <f ca="1">IF(D876="","",OnRoadRetrofit!AG876)</f>
        <v/>
      </c>
      <c r="H876" s="25" t="str">
        <f t="shared" ca="1" si="41"/>
        <v/>
      </c>
      <c r="I876" s="137" t="str">
        <f ca="1">IF(D876="","",OnRoadRetrofit!AH876)</f>
        <v/>
      </c>
      <c r="J876" s="137" t="str">
        <f ca="1">IF(D876="","",OnRoadRetrofit!AI876)</f>
        <v/>
      </c>
    </row>
    <row r="877" spans="1:10">
      <c r="A877" s="151" t="str">
        <f ca="1">IF(D877="","",OnRoadRetrofit!AC877)</f>
        <v/>
      </c>
      <c r="B877" s="25" t="str">
        <f ca="1">IF(D877="","",OnRoadRetrofit!AD877)</f>
        <v/>
      </c>
      <c r="C877" s="146" t="str">
        <f t="shared" ref="C877:C940" ca="1" si="42">IF(D877="","","Diesel")</f>
        <v/>
      </c>
      <c r="D877" s="25" t="str">
        <f ca="1">IF(OnRoadRetrofit!AE877="","",OnRoadRetrofit!AE877)</f>
        <v/>
      </c>
      <c r="E877" s="25" t="str">
        <f ca="1">IF(D877="","",OnRoadRetrofit!AF877)</f>
        <v/>
      </c>
      <c r="F877" s="147" t="str">
        <f t="shared" ref="F877:F940" ca="1" si="43">IF(D877="","",E877)</f>
        <v/>
      </c>
      <c r="G877" s="148" t="str">
        <f ca="1">IF(D877="","",OnRoadRetrofit!AG877)</f>
        <v/>
      </c>
      <c r="H877" s="25" t="str">
        <f t="shared" ref="H877:H940" ca="1" si="44">IF(D877="","",G877)</f>
        <v/>
      </c>
      <c r="I877" s="137" t="str">
        <f ca="1">IF(D877="","",OnRoadRetrofit!AH877)</f>
        <v/>
      </c>
      <c r="J877" s="137" t="str">
        <f ca="1">IF(D877="","",OnRoadRetrofit!AI877)</f>
        <v/>
      </c>
    </row>
    <row r="878" spans="1:10">
      <c r="A878" s="151" t="str">
        <f ca="1">IF(D878="","",OnRoadRetrofit!AC878)</f>
        <v/>
      </c>
      <c r="B878" s="25" t="str">
        <f ca="1">IF(D878="","",OnRoadRetrofit!AD878)</f>
        <v/>
      </c>
      <c r="C878" s="146" t="str">
        <f t="shared" ca="1" si="42"/>
        <v/>
      </c>
      <c r="D878" s="25" t="str">
        <f ca="1">IF(OnRoadRetrofit!AE878="","",OnRoadRetrofit!AE878)</f>
        <v/>
      </c>
      <c r="E878" s="25" t="str">
        <f ca="1">IF(D878="","",OnRoadRetrofit!AF878)</f>
        <v/>
      </c>
      <c r="F878" s="147" t="str">
        <f t="shared" ca="1" si="43"/>
        <v/>
      </c>
      <c r="G878" s="148" t="str">
        <f ca="1">IF(D878="","",OnRoadRetrofit!AG878)</f>
        <v/>
      </c>
      <c r="H878" s="25" t="str">
        <f t="shared" ca="1" si="44"/>
        <v/>
      </c>
      <c r="I878" s="137" t="str">
        <f ca="1">IF(D878="","",OnRoadRetrofit!AH878)</f>
        <v/>
      </c>
      <c r="J878" s="137" t="str">
        <f ca="1">IF(D878="","",OnRoadRetrofit!AI878)</f>
        <v/>
      </c>
    </row>
    <row r="879" spans="1:10">
      <c r="A879" s="151" t="str">
        <f ca="1">IF(D879="","",OnRoadRetrofit!AC879)</f>
        <v/>
      </c>
      <c r="B879" s="25" t="str">
        <f ca="1">IF(D879="","",OnRoadRetrofit!AD879)</f>
        <v/>
      </c>
      <c r="C879" s="146" t="str">
        <f t="shared" ca="1" si="42"/>
        <v/>
      </c>
      <c r="D879" s="25" t="str">
        <f ca="1">IF(OnRoadRetrofit!AE879="","",OnRoadRetrofit!AE879)</f>
        <v/>
      </c>
      <c r="E879" s="25" t="str">
        <f ca="1">IF(D879="","",OnRoadRetrofit!AF879)</f>
        <v/>
      </c>
      <c r="F879" s="147" t="str">
        <f t="shared" ca="1" si="43"/>
        <v/>
      </c>
      <c r="G879" s="148" t="str">
        <f ca="1">IF(D879="","",OnRoadRetrofit!AG879)</f>
        <v/>
      </c>
      <c r="H879" s="25" t="str">
        <f t="shared" ca="1" si="44"/>
        <v/>
      </c>
      <c r="I879" s="137" t="str">
        <f ca="1">IF(D879="","",OnRoadRetrofit!AH879)</f>
        <v/>
      </c>
      <c r="J879" s="137" t="str">
        <f ca="1">IF(D879="","",OnRoadRetrofit!AI879)</f>
        <v/>
      </c>
    </row>
    <row r="880" spans="1:10">
      <c r="A880" s="151" t="str">
        <f ca="1">IF(D880="","",OnRoadRetrofit!AC880)</f>
        <v/>
      </c>
      <c r="B880" s="25" t="str">
        <f ca="1">IF(D880="","",OnRoadRetrofit!AD880)</f>
        <v/>
      </c>
      <c r="C880" s="146" t="str">
        <f t="shared" ca="1" si="42"/>
        <v/>
      </c>
      <c r="D880" s="25" t="str">
        <f ca="1">IF(OnRoadRetrofit!AE880="","",OnRoadRetrofit!AE880)</f>
        <v/>
      </c>
      <c r="E880" s="25" t="str">
        <f ca="1">IF(D880="","",OnRoadRetrofit!AF880)</f>
        <v/>
      </c>
      <c r="F880" s="147" t="str">
        <f t="shared" ca="1" si="43"/>
        <v/>
      </c>
      <c r="G880" s="148" t="str">
        <f ca="1">IF(D880="","",OnRoadRetrofit!AG880)</f>
        <v/>
      </c>
      <c r="H880" s="25" t="str">
        <f t="shared" ca="1" si="44"/>
        <v/>
      </c>
      <c r="I880" s="137" t="str">
        <f ca="1">IF(D880="","",OnRoadRetrofit!AH880)</f>
        <v/>
      </c>
      <c r="J880" s="137" t="str">
        <f ca="1">IF(D880="","",OnRoadRetrofit!AI880)</f>
        <v/>
      </c>
    </row>
    <row r="881" spans="1:10">
      <c r="A881" s="151" t="str">
        <f ca="1">IF(D881="","",OnRoadRetrofit!AC881)</f>
        <v/>
      </c>
      <c r="B881" s="25" t="str">
        <f ca="1">IF(D881="","",OnRoadRetrofit!AD881)</f>
        <v/>
      </c>
      <c r="C881" s="146" t="str">
        <f t="shared" ca="1" si="42"/>
        <v/>
      </c>
      <c r="D881" s="25" t="str">
        <f ca="1">IF(OnRoadRetrofit!AE881="","",OnRoadRetrofit!AE881)</f>
        <v/>
      </c>
      <c r="E881" s="25" t="str">
        <f ca="1">IF(D881="","",OnRoadRetrofit!AF881)</f>
        <v/>
      </c>
      <c r="F881" s="147" t="str">
        <f t="shared" ca="1" si="43"/>
        <v/>
      </c>
      <c r="G881" s="148" t="str">
        <f ca="1">IF(D881="","",OnRoadRetrofit!AG881)</f>
        <v/>
      </c>
      <c r="H881" s="25" t="str">
        <f t="shared" ca="1" si="44"/>
        <v/>
      </c>
      <c r="I881" s="137" t="str">
        <f ca="1">IF(D881="","",OnRoadRetrofit!AH881)</f>
        <v/>
      </c>
      <c r="J881" s="137" t="str">
        <f ca="1">IF(D881="","",OnRoadRetrofit!AI881)</f>
        <v/>
      </c>
    </row>
    <row r="882" spans="1:10">
      <c r="A882" s="151" t="str">
        <f ca="1">IF(D882="","",OnRoadRetrofit!AC882)</f>
        <v/>
      </c>
      <c r="B882" s="25" t="str">
        <f ca="1">IF(D882="","",OnRoadRetrofit!AD882)</f>
        <v/>
      </c>
      <c r="C882" s="146" t="str">
        <f t="shared" ca="1" si="42"/>
        <v/>
      </c>
      <c r="D882" s="25" t="str">
        <f ca="1">IF(OnRoadRetrofit!AE882="","",OnRoadRetrofit!AE882)</f>
        <v/>
      </c>
      <c r="E882" s="25" t="str">
        <f ca="1">IF(D882="","",OnRoadRetrofit!AF882)</f>
        <v/>
      </c>
      <c r="F882" s="147" t="str">
        <f t="shared" ca="1" si="43"/>
        <v/>
      </c>
      <c r="G882" s="148" t="str">
        <f ca="1">IF(D882="","",OnRoadRetrofit!AG882)</f>
        <v/>
      </c>
      <c r="H882" s="25" t="str">
        <f t="shared" ca="1" si="44"/>
        <v/>
      </c>
      <c r="I882" s="137" t="str">
        <f ca="1">IF(D882="","",OnRoadRetrofit!AH882)</f>
        <v/>
      </c>
      <c r="J882" s="137" t="str">
        <f ca="1">IF(D882="","",OnRoadRetrofit!AI882)</f>
        <v/>
      </c>
    </row>
    <row r="883" spans="1:10">
      <c r="A883" s="151" t="str">
        <f ca="1">IF(D883="","",OnRoadRetrofit!AC883)</f>
        <v/>
      </c>
      <c r="B883" s="25" t="str">
        <f ca="1">IF(D883="","",OnRoadRetrofit!AD883)</f>
        <v/>
      </c>
      <c r="C883" s="146" t="str">
        <f t="shared" ca="1" si="42"/>
        <v/>
      </c>
      <c r="D883" s="25" t="str">
        <f ca="1">IF(OnRoadRetrofit!AE883="","",OnRoadRetrofit!AE883)</f>
        <v/>
      </c>
      <c r="E883" s="25" t="str">
        <f ca="1">IF(D883="","",OnRoadRetrofit!AF883)</f>
        <v/>
      </c>
      <c r="F883" s="147" t="str">
        <f t="shared" ca="1" si="43"/>
        <v/>
      </c>
      <c r="G883" s="148" t="str">
        <f ca="1">IF(D883="","",OnRoadRetrofit!AG883)</f>
        <v/>
      </c>
      <c r="H883" s="25" t="str">
        <f t="shared" ca="1" si="44"/>
        <v/>
      </c>
      <c r="I883" s="137" t="str">
        <f ca="1">IF(D883="","",OnRoadRetrofit!AH883)</f>
        <v/>
      </c>
      <c r="J883" s="137" t="str">
        <f ca="1">IF(D883="","",OnRoadRetrofit!AI883)</f>
        <v/>
      </c>
    </row>
    <row r="884" spans="1:10">
      <c r="A884" s="151" t="str">
        <f ca="1">IF(D884="","",OnRoadRetrofit!AC884)</f>
        <v/>
      </c>
      <c r="B884" s="25" t="str">
        <f ca="1">IF(D884="","",OnRoadRetrofit!AD884)</f>
        <v/>
      </c>
      <c r="C884" s="146" t="str">
        <f t="shared" ca="1" si="42"/>
        <v/>
      </c>
      <c r="D884" s="25" t="str">
        <f ca="1">IF(OnRoadRetrofit!AE884="","",OnRoadRetrofit!AE884)</f>
        <v/>
      </c>
      <c r="E884" s="25" t="str">
        <f ca="1">IF(D884="","",OnRoadRetrofit!AF884)</f>
        <v/>
      </c>
      <c r="F884" s="147" t="str">
        <f t="shared" ca="1" si="43"/>
        <v/>
      </c>
      <c r="G884" s="148" t="str">
        <f ca="1">IF(D884="","",OnRoadRetrofit!AG884)</f>
        <v/>
      </c>
      <c r="H884" s="25" t="str">
        <f t="shared" ca="1" si="44"/>
        <v/>
      </c>
      <c r="I884" s="137" t="str">
        <f ca="1">IF(D884="","",OnRoadRetrofit!AH884)</f>
        <v/>
      </c>
      <c r="J884" s="137" t="str">
        <f ca="1">IF(D884="","",OnRoadRetrofit!AI884)</f>
        <v/>
      </c>
    </row>
    <row r="885" spans="1:10">
      <c r="A885" s="151" t="str">
        <f ca="1">IF(D885="","",OnRoadRetrofit!AC885)</f>
        <v/>
      </c>
      <c r="B885" s="25" t="str">
        <f ca="1">IF(D885="","",OnRoadRetrofit!AD885)</f>
        <v/>
      </c>
      <c r="C885" s="146" t="str">
        <f t="shared" ca="1" si="42"/>
        <v/>
      </c>
      <c r="D885" s="25" t="str">
        <f ca="1">IF(OnRoadRetrofit!AE885="","",OnRoadRetrofit!AE885)</f>
        <v/>
      </c>
      <c r="E885" s="25" t="str">
        <f ca="1">IF(D885="","",OnRoadRetrofit!AF885)</f>
        <v/>
      </c>
      <c r="F885" s="147" t="str">
        <f t="shared" ca="1" si="43"/>
        <v/>
      </c>
      <c r="G885" s="148" t="str">
        <f ca="1">IF(D885="","",OnRoadRetrofit!AG885)</f>
        <v/>
      </c>
      <c r="H885" s="25" t="str">
        <f t="shared" ca="1" si="44"/>
        <v/>
      </c>
      <c r="I885" s="137" t="str">
        <f ca="1">IF(D885="","",OnRoadRetrofit!AH885)</f>
        <v/>
      </c>
      <c r="J885" s="137" t="str">
        <f ca="1">IF(D885="","",OnRoadRetrofit!AI885)</f>
        <v/>
      </c>
    </row>
    <row r="886" spans="1:10">
      <c r="A886" s="151" t="str">
        <f ca="1">IF(D886="","",OnRoadRetrofit!AC886)</f>
        <v/>
      </c>
      <c r="B886" s="25" t="str">
        <f ca="1">IF(D886="","",OnRoadRetrofit!AD886)</f>
        <v/>
      </c>
      <c r="C886" s="146" t="str">
        <f t="shared" ca="1" si="42"/>
        <v/>
      </c>
      <c r="D886" s="25" t="str">
        <f ca="1">IF(OnRoadRetrofit!AE886="","",OnRoadRetrofit!AE886)</f>
        <v/>
      </c>
      <c r="E886" s="25" t="str">
        <f ca="1">IF(D886="","",OnRoadRetrofit!AF886)</f>
        <v/>
      </c>
      <c r="F886" s="147" t="str">
        <f t="shared" ca="1" si="43"/>
        <v/>
      </c>
      <c r="G886" s="148" t="str">
        <f ca="1">IF(D886="","",OnRoadRetrofit!AG886)</f>
        <v/>
      </c>
      <c r="H886" s="25" t="str">
        <f t="shared" ca="1" si="44"/>
        <v/>
      </c>
      <c r="I886" s="137" t="str">
        <f ca="1">IF(D886="","",OnRoadRetrofit!AH886)</f>
        <v/>
      </c>
      <c r="J886" s="137" t="str">
        <f ca="1">IF(D886="","",OnRoadRetrofit!AI886)</f>
        <v/>
      </c>
    </row>
    <row r="887" spans="1:10">
      <c r="A887" s="151" t="str">
        <f ca="1">IF(D887="","",OnRoadRetrofit!AC887)</f>
        <v/>
      </c>
      <c r="B887" s="25" t="str">
        <f ca="1">IF(D887="","",OnRoadRetrofit!AD887)</f>
        <v/>
      </c>
      <c r="C887" s="146" t="str">
        <f t="shared" ca="1" si="42"/>
        <v/>
      </c>
      <c r="D887" s="25" t="str">
        <f ca="1">IF(OnRoadRetrofit!AE887="","",OnRoadRetrofit!AE887)</f>
        <v/>
      </c>
      <c r="E887" s="25" t="str">
        <f ca="1">IF(D887="","",OnRoadRetrofit!AF887)</f>
        <v/>
      </c>
      <c r="F887" s="147" t="str">
        <f t="shared" ca="1" si="43"/>
        <v/>
      </c>
      <c r="G887" s="148" t="str">
        <f ca="1">IF(D887="","",OnRoadRetrofit!AG887)</f>
        <v/>
      </c>
      <c r="H887" s="25" t="str">
        <f t="shared" ca="1" si="44"/>
        <v/>
      </c>
      <c r="I887" s="137" t="str">
        <f ca="1">IF(D887="","",OnRoadRetrofit!AH887)</f>
        <v/>
      </c>
      <c r="J887" s="137" t="str">
        <f ca="1">IF(D887="","",OnRoadRetrofit!AI887)</f>
        <v/>
      </c>
    </row>
    <row r="888" spans="1:10">
      <c r="A888" s="151" t="str">
        <f ca="1">IF(D888="","",OnRoadRetrofit!AC888)</f>
        <v/>
      </c>
      <c r="B888" s="25" t="str">
        <f ca="1">IF(D888="","",OnRoadRetrofit!AD888)</f>
        <v/>
      </c>
      <c r="C888" s="146" t="str">
        <f t="shared" ca="1" si="42"/>
        <v/>
      </c>
      <c r="D888" s="25" t="str">
        <f ca="1">IF(OnRoadRetrofit!AE888="","",OnRoadRetrofit!AE888)</f>
        <v/>
      </c>
      <c r="E888" s="25" t="str">
        <f ca="1">IF(D888="","",OnRoadRetrofit!AF888)</f>
        <v/>
      </c>
      <c r="F888" s="147" t="str">
        <f t="shared" ca="1" si="43"/>
        <v/>
      </c>
      <c r="G888" s="148" t="str">
        <f ca="1">IF(D888="","",OnRoadRetrofit!AG888)</f>
        <v/>
      </c>
      <c r="H888" s="25" t="str">
        <f t="shared" ca="1" si="44"/>
        <v/>
      </c>
      <c r="I888" s="137" t="str">
        <f ca="1">IF(D888="","",OnRoadRetrofit!AH888)</f>
        <v/>
      </c>
      <c r="J888" s="137" t="str">
        <f ca="1">IF(D888="","",OnRoadRetrofit!AI888)</f>
        <v/>
      </c>
    </row>
    <row r="889" spans="1:10">
      <c r="A889" s="151" t="str">
        <f ca="1">IF(D889="","",OnRoadRetrofit!AC889)</f>
        <v/>
      </c>
      <c r="B889" s="25" t="str">
        <f ca="1">IF(D889="","",OnRoadRetrofit!AD889)</f>
        <v/>
      </c>
      <c r="C889" s="146" t="str">
        <f t="shared" ca="1" si="42"/>
        <v/>
      </c>
      <c r="D889" s="25" t="str">
        <f ca="1">IF(OnRoadRetrofit!AE889="","",OnRoadRetrofit!AE889)</f>
        <v/>
      </c>
      <c r="E889" s="25" t="str">
        <f ca="1">IF(D889="","",OnRoadRetrofit!AF889)</f>
        <v/>
      </c>
      <c r="F889" s="147" t="str">
        <f t="shared" ca="1" si="43"/>
        <v/>
      </c>
      <c r="G889" s="148" t="str">
        <f ca="1">IF(D889="","",OnRoadRetrofit!AG889)</f>
        <v/>
      </c>
      <c r="H889" s="25" t="str">
        <f t="shared" ca="1" si="44"/>
        <v/>
      </c>
      <c r="I889" s="137" t="str">
        <f ca="1">IF(D889="","",OnRoadRetrofit!AH889)</f>
        <v/>
      </c>
      <c r="J889" s="137" t="str">
        <f ca="1">IF(D889="","",OnRoadRetrofit!AI889)</f>
        <v/>
      </c>
    </row>
    <row r="890" spans="1:10">
      <c r="A890" s="151" t="str">
        <f ca="1">IF(D890="","",OnRoadRetrofit!AC890)</f>
        <v/>
      </c>
      <c r="B890" s="25" t="str">
        <f ca="1">IF(D890="","",OnRoadRetrofit!AD890)</f>
        <v/>
      </c>
      <c r="C890" s="146" t="str">
        <f t="shared" ca="1" si="42"/>
        <v/>
      </c>
      <c r="D890" s="25" t="str">
        <f ca="1">IF(OnRoadRetrofit!AE890="","",OnRoadRetrofit!AE890)</f>
        <v/>
      </c>
      <c r="E890" s="25" t="str">
        <f ca="1">IF(D890="","",OnRoadRetrofit!AF890)</f>
        <v/>
      </c>
      <c r="F890" s="147" t="str">
        <f t="shared" ca="1" si="43"/>
        <v/>
      </c>
      <c r="G890" s="148" t="str">
        <f ca="1">IF(D890="","",OnRoadRetrofit!AG890)</f>
        <v/>
      </c>
      <c r="H890" s="25" t="str">
        <f t="shared" ca="1" si="44"/>
        <v/>
      </c>
      <c r="I890" s="137" t="str">
        <f ca="1">IF(D890="","",OnRoadRetrofit!AH890)</f>
        <v/>
      </c>
      <c r="J890" s="137" t="str">
        <f ca="1">IF(D890="","",OnRoadRetrofit!AI890)</f>
        <v/>
      </c>
    </row>
    <row r="891" spans="1:10">
      <c r="A891" s="151" t="str">
        <f ca="1">IF(D891="","",OnRoadRetrofit!AC891)</f>
        <v/>
      </c>
      <c r="B891" s="25" t="str">
        <f ca="1">IF(D891="","",OnRoadRetrofit!AD891)</f>
        <v/>
      </c>
      <c r="C891" s="146" t="str">
        <f t="shared" ca="1" si="42"/>
        <v/>
      </c>
      <c r="D891" s="25" t="str">
        <f ca="1">IF(OnRoadRetrofit!AE891="","",OnRoadRetrofit!AE891)</f>
        <v/>
      </c>
      <c r="E891" s="25" t="str">
        <f ca="1">IF(D891="","",OnRoadRetrofit!AF891)</f>
        <v/>
      </c>
      <c r="F891" s="147" t="str">
        <f t="shared" ca="1" si="43"/>
        <v/>
      </c>
      <c r="G891" s="148" t="str">
        <f ca="1">IF(D891="","",OnRoadRetrofit!AG891)</f>
        <v/>
      </c>
      <c r="H891" s="25" t="str">
        <f t="shared" ca="1" si="44"/>
        <v/>
      </c>
      <c r="I891" s="137" t="str">
        <f ca="1">IF(D891="","",OnRoadRetrofit!AH891)</f>
        <v/>
      </c>
      <c r="J891" s="137" t="str">
        <f ca="1">IF(D891="","",OnRoadRetrofit!AI891)</f>
        <v/>
      </c>
    </row>
    <row r="892" spans="1:10">
      <c r="A892" s="151" t="str">
        <f ca="1">IF(D892="","",OnRoadRetrofit!AC892)</f>
        <v/>
      </c>
      <c r="B892" s="25" t="str">
        <f ca="1">IF(D892="","",OnRoadRetrofit!AD892)</f>
        <v/>
      </c>
      <c r="C892" s="146" t="str">
        <f t="shared" ca="1" si="42"/>
        <v/>
      </c>
      <c r="D892" s="25" t="str">
        <f ca="1">IF(OnRoadRetrofit!AE892="","",OnRoadRetrofit!AE892)</f>
        <v/>
      </c>
      <c r="E892" s="25" t="str">
        <f ca="1">IF(D892="","",OnRoadRetrofit!AF892)</f>
        <v/>
      </c>
      <c r="F892" s="147" t="str">
        <f t="shared" ca="1" si="43"/>
        <v/>
      </c>
      <c r="G892" s="148" t="str">
        <f ca="1">IF(D892="","",OnRoadRetrofit!AG892)</f>
        <v/>
      </c>
      <c r="H892" s="25" t="str">
        <f t="shared" ca="1" si="44"/>
        <v/>
      </c>
      <c r="I892" s="137" t="str">
        <f ca="1">IF(D892="","",OnRoadRetrofit!AH892)</f>
        <v/>
      </c>
      <c r="J892" s="137" t="str">
        <f ca="1">IF(D892="","",OnRoadRetrofit!AI892)</f>
        <v/>
      </c>
    </row>
    <row r="893" spans="1:10">
      <c r="A893" s="151" t="str">
        <f ca="1">IF(D893="","",OnRoadRetrofit!AC893)</f>
        <v/>
      </c>
      <c r="B893" s="25" t="str">
        <f ca="1">IF(D893="","",OnRoadRetrofit!AD893)</f>
        <v/>
      </c>
      <c r="C893" s="146" t="str">
        <f t="shared" ca="1" si="42"/>
        <v/>
      </c>
      <c r="D893" s="25" t="str">
        <f ca="1">IF(OnRoadRetrofit!AE893="","",OnRoadRetrofit!AE893)</f>
        <v/>
      </c>
      <c r="E893" s="25" t="str">
        <f ca="1">IF(D893="","",OnRoadRetrofit!AF893)</f>
        <v/>
      </c>
      <c r="F893" s="147" t="str">
        <f t="shared" ca="1" si="43"/>
        <v/>
      </c>
      <c r="G893" s="148" t="str">
        <f ca="1">IF(D893="","",OnRoadRetrofit!AG893)</f>
        <v/>
      </c>
      <c r="H893" s="25" t="str">
        <f t="shared" ca="1" si="44"/>
        <v/>
      </c>
      <c r="I893" s="137" t="str">
        <f ca="1">IF(D893="","",OnRoadRetrofit!AH893)</f>
        <v/>
      </c>
      <c r="J893" s="137" t="str">
        <f ca="1">IF(D893="","",OnRoadRetrofit!AI893)</f>
        <v/>
      </c>
    </row>
    <row r="894" spans="1:10">
      <c r="A894" s="151" t="str">
        <f ca="1">IF(D894="","",OnRoadRetrofit!AC894)</f>
        <v/>
      </c>
      <c r="B894" s="25" t="str">
        <f ca="1">IF(D894="","",OnRoadRetrofit!AD894)</f>
        <v/>
      </c>
      <c r="C894" s="146" t="str">
        <f t="shared" ca="1" si="42"/>
        <v/>
      </c>
      <c r="D894" s="25" t="str">
        <f ca="1">IF(OnRoadRetrofit!AE894="","",OnRoadRetrofit!AE894)</f>
        <v/>
      </c>
      <c r="E894" s="25" t="str">
        <f ca="1">IF(D894="","",OnRoadRetrofit!AF894)</f>
        <v/>
      </c>
      <c r="F894" s="147" t="str">
        <f t="shared" ca="1" si="43"/>
        <v/>
      </c>
      <c r="G894" s="148" t="str">
        <f ca="1">IF(D894="","",OnRoadRetrofit!AG894)</f>
        <v/>
      </c>
      <c r="H894" s="25" t="str">
        <f t="shared" ca="1" si="44"/>
        <v/>
      </c>
      <c r="I894" s="137" t="str">
        <f ca="1">IF(D894="","",OnRoadRetrofit!AH894)</f>
        <v/>
      </c>
      <c r="J894" s="137" t="str">
        <f ca="1">IF(D894="","",OnRoadRetrofit!AI894)</f>
        <v/>
      </c>
    </row>
    <row r="895" spans="1:10">
      <c r="A895" s="151" t="str">
        <f ca="1">IF(D895="","",OnRoadRetrofit!AC895)</f>
        <v/>
      </c>
      <c r="B895" s="25" t="str">
        <f ca="1">IF(D895="","",OnRoadRetrofit!AD895)</f>
        <v/>
      </c>
      <c r="C895" s="146" t="str">
        <f t="shared" ca="1" si="42"/>
        <v/>
      </c>
      <c r="D895" s="25" t="str">
        <f ca="1">IF(OnRoadRetrofit!AE895="","",OnRoadRetrofit!AE895)</f>
        <v/>
      </c>
      <c r="E895" s="25" t="str">
        <f ca="1">IF(D895="","",OnRoadRetrofit!AF895)</f>
        <v/>
      </c>
      <c r="F895" s="147" t="str">
        <f t="shared" ca="1" si="43"/>
        <v/>
      </c>
      <c r="G895" s="148" t="str">
        <f ca="1">IF(D895="","",OnRoadRetrofit!AG895)</f>
        <v/>
      </c>
      <c r="H895" s="25" t="str">
        <f t="shared" ca="1" si="44"/>
        <v/>
      </c>
      <c r="I895" s="137" t="str">
        <f ca="1">IF(D895="","",OnRoadRetrofit!AH895)</f>
        <v/>
      </c>
      <c r="J895" s="137" t="str">
        <f ca="1">IF(D895="","",OnRoadRetrofit!AI895)</f>
        <v/>
      </c>
    </row>
    <row r="896" spans="1:10">
      <c r="A896" s="151" t="str">
        <f ca="1">IF(D896="","",OnRoadRetrofit!AC896)</f>
        <v/>
      </c>
      <c r="B896" s="25" t="str">
        <f ca="1">IF(D896="","",OnRoadRetrofit!AD896)</f>
        <v/>
      </c>
      <c r="C896" s="146" t="str">
        <f t="shared" ca="1" si="42"/>
        <v/>
      </c>
      <c r="D896" s="25" t="str">
        <f ca="1">IF(OnRoadRetrofit!AE896="","",OnRoadRetrofit!AE896)</f>
        <v/>
      </c>
      <c r="E896" s="25" t="str">
        <f ca="1">IF(D896="","",OnRoadRetrofit!AF896)</f>
        <v/>
      </c>
      <c r="F896" s="147" t="str">
        <f t="shared" ca="1" si="43"/>
        <v/>
      </c>
      <c r="G896" s="148" t="str">
        <f ca="1">IF(D896="","",OnRoadRetrofit!AG896)</f>
        <v/>
      </c>
      <c r="H896" s="25" t="str">
        <f t="shared" ca="1" si="44"/>
        <v/>
      </c>
      <c r="I896" s="137" t="str">
        <f ca="1">IF(D896="","",OnRoadRetrofit!AH896)</f>
        <v/>
      </c>
      <c r="J896" s="137" t="str">
        <f ca="1">IF(D896="","",OnRoadRetrofit!AI896)</f>
        <v/>
      </c>
    </row>
    <row r="897" spans="1:10">
      <c r="A897" s="151" t="str">
        <f ca="1">IF(D897="","",OnRoadRetrofit!AC897)</f>
        <v/>
      </c>
      <c r="B897" s="25" t="str">
        <f ca="1">IF(D897="","",OnRoadRetrofit!AD897)</f>
        <v/>
      </c>
      <c r="C897" s="146" t="str">
        <f t="shared" ca="1" si="42"/>
        <v/>
      </c>
      <c r="D897" s="25" t="str">
        <f ca="1">IF(OnRoadRetrofit!AE897="","",OnRoadRetrofit!AE897)</f>
        <v/>
      </c>
      <c r="E897" s="25" t="str">
        <f ca="1">IF(D897="","",OnRoadRetrofit!AF897)</f>
        <v/>
      </c>
      <c r="F897" s="147" t="str">
        <f t="shared" ca="1" si="43"/>
        <v/>
      </c>
      <c r="G897" s="148" t="str">
        <f ca="1">IF(D897="","",OnRoadRetrofit!AG897)</f>
        <v/>
      </c>
      <c r="H897" s="25" t="str">
        <f t="shared" ca="1" si="44"/>
        <v/>
      </c>
      <c r="I897" s="137" t="str">
        <f ca="1">IF(D897="","",OnRoadRetrofit!AH897)</f>
        <v/>
      </c>
      <c r="J897" s="137" t="str">
        <f ca="1">IF(D897="","",OnRoadRetrofit!AI897)</f>
        <v/>
      </c>
    </row>
    <row r="898" spans="1:10">
      <c r="A898" s="151" t="str">
        <f ca="1">IF(D898="","",OnRoadRetrofit!AC898)</f>
        <v/>
      </c>
      <c r="B898" s="25" t="str">
        <f ca="1">IF(D898="","",OnRoadRetrofit!AD898)</f>
        <v/>
      </c>
      <c r="C898" s="146" t="str">
        <f t="shared" ca="1" si="42"/>
        <v/>
      </c>
      <c r="D898" s="25" t="str">
        <f ca="1">IF(OnRoadRetrofit!AE898="","",OnRoadRetrofit!AE898)</f>
        <v/>
      </c>
      <c r="E898" s="25" t="str">
        <f ca="1">IF(D898="","",OnRoadRetrofit!AF898)</f>
        <v/>
      </c>
      <c r="F898" s="147" t="str">
        <f t="shared" ca="1" si="43"/>
        <v/>
      </c>
      <c r="G898" s="148" t="str">
        <f ca="1">IF(D898="","",OnRoadRetrofit!AG898)</f>
        <v/>
      </c>
      <c r="H898" s="25" t="str">
        <f t="shared" ca="1" si="44"/>
        <v/>
      </c>
      <c r="I898" s="137" t="str">
        <f ca="1">IF(D898="","",OnRoadRetrofit!AH898)</f>
        <v/>
      </c>
      <c r="J898" s="137" t="str">
        <f ca="1">IF(D898="","",OnRoadRetrofit!AI898)</f>
        <v/>
      </c>
    </row>
    <row r="899" spans="1:10">
      <c r="A899" s="151" t="str">
        <f ca="1">IF(D899="","",OnRoadRetrofit!AC899)</f>
        <v/>
      </c>
      <c r="B899" s="25" t="str">
        <f ca="1">IF(D899="","",OnRoadRetrofit!AD899)</f>
        <v/>
      </c>
      <c r="C899" s="146" t="str">
        <f t="shared" ca="1" si="42"/>
        <v/>
      </c>
      <c r="D899" s="25" t="str">
        <f ca="1">IF(OnRoadRetrofit!AE899="","",OnRoadRetrofit!AE899)</f>
        <v/>
      </c>
      <c r="E899" s="25" t="str">
        <f ca="1">IF(D899="","",OnRoadRetrofit!AF899)</f>
        <v/>
      </c>
      <c r="F899" s="147" t="str">
        <f t="shared" ca="1" si="43"/>
        <v/>
      </c>
      <c r="G899" s="148" t="str">
        <f ca="1">IF(D899="","",OnRoadRetrofit!AG899)</f>
        <v/>
      </c>
      <c r="H899" s="25" t="str">
        <f t="shared" ca="1" si="44"/>
        <v/>
      </c>
      <c r="I899" s="137" t="str">
        <f ca="1">IF(D899="","",OnRoadRetrofit!AH899)</f>
        <v/>
      </c>
      <c r="J899" s="137" t="str">
        <f ca="1">IF(D899="","",OnRoadRetrofit!AI899)</f>
        <v/>
      </c>
    </row>
    <row r="900" spans="1:10">
      <c r="A900" s="151" t="str">
        <f ca="1">IF(D900="","",OnRoadRetrofit!AC900)</f>
        <v/>
      </c>
      <c r="B900" s="25" t="str">
        <f ca="1">IF(D900="","",OnRoadRetrofit!AD900)</f>
        <v/>
      </c>
      <c r="C900" s="146" t="str">
        <f t="shared" ca="1" si="42"/>
        <v/>
      </c>
      <c r="D900" s="25" t="str">
        <f ca="1">IF(OnRoadRetrofit!AE900="","",OnRoadRetrofit!AE900)</f>
        <v/>
      </c>
      <c r="E900" s="25" t="str">
        <f ca="1">IF(D900="","",OnRoadRetrofit!AF900)</f>
        <v/>
      </c>
      <c r="F900" s="147" t="str">
        <f t="shared" ca="1" si="43"/>
        <v/>
      </c>
      <c r="G900" s="148" t="str">
        <f ca="1">IF(D900="","",OnRoadRetrofit!AG900)</f>
        <v/>
      </c>
      <c r="H900" s="25" t="str">
        <f t="shared" ca="1" si="44"/>
        <v/>
      </c>
      <c r="I900" s="137" t="str">
        <f ca="1">IF(D900="","",OnRoadRetrofit!AH900)</f>
        <v/>
      </c>
      <c r="J900" s="137" t="str">
        <f ca="1">IF(D900="","",OnRoadRetrofit!AI900)</f>
        <v/>
      </c>
    </row>
    <row r="901" spans="1:10">
      <c r="A901" s="151" t="str">
        <f ca="1">IF(D901="","",OnRoadRetrofit!AC901)</f>
        <v/>
      </c>
      <c r="B901" s="25" t="str">
        <f ca="1">IF(D901="","",OnRoadRetrofit!AD901)</f>
        <v/>
      </c>
      <c r="C901" s="146" t="str">
        <f t="shared" ca="1" si="42"/>
        <v/>
      </c>
      <c r="D901" s="25" t="str">
        <f ca="1">IF(OnRoadRetrofit!AE901="","",OnRoadRetrofit!AE901)</f>
        <v/>
      </c>
      <c r="E901" s="25" t="str">
        <f ca="1">IF(D901="","",OnRoadRetrofit!AF901)</f>
        <v/>
      </c>
      <c r="F901" s="147" t="str">
        <f t="shared" ca="1" si="43"/>
        <v/>
      </c>
      <c r="G901" s="148" t="str">
        <f ca="1">IF(D901="","",OnRoadRetrofit!AG901)</f>
        <v/>
      </c>
      <c r="H901" s="25" t="str">
        <f t="shared" ca="1" si="44"/>
        <v/>
      </c>
      <c r="I901" s="137" t="str">
        <f ca="1">IF(D901="","",OnRoadRetrofit!AH901)</f>
        <v/>
      </c>
      <c r="J901" s="137" t="str">
        <f ca="1">IF(D901="","",OnRoadRetrofit!AI901)</f>
        <v/>
      </c>
    </row>
    <row r="902" spans="1:10">
      <c r="A902" s="151" t="str">
        <f ca="1">IF(D902="","",OnRoadRetrofit!AC902)</f>
        <v/>
      </c>
      <c r="B902" s="25" t="str">
        <f ca="1">IF(D902="","",OnRoadRetrofit!AD902)</f>
        <v/>
      </c>
      <c r="C902" s="146" t="str">
        <f t="shared" ca="1" si="42"/>
        <v/>
      </c>
      <c r="D902" s="25" t="str">
        <f ca="1">IF(OnRoadRetrofit!AE902="","",OnRoadRetrofit!AE902)</f>
        <v/>
      </c>
      <c r="E902" s="25" t="str">
        <f ca="1">IF(D902="","",OnRoadRetrofit!AF902)</f>
        <v/>
      </c>
      <c r="F902" s="147" t="str">
        <f t="shared" ca="1" si="43"/>
        <v/>
      </c>
      <c r="G902" s="148" t="str">
        <f ca="1">IF(D902="","",OnRoadRetrofit!AG902)</f>
        <v/>
      </c>
      <c r="H902" s="25" t="str">
        <f t="shared" ca="1" si="44"/>
        <v/>
      </c>
      <c r="I902" s="137" t="str">
        <f ca="1">IF(D902="","",OnRoadRetrofit!AH902)</f>
        <v/>
      </c>
      <c r="J902" s="137" t="str">
        <f ca="1">IF(D902="","",OnRoadRetrofit!AI902)</f>
        <v/>
      </c>
    </row>
    <row r="903" spans="1:10">
      <c r="A903" s="151" t="str">
        <f ca="1">IF(D903="","",OnRoadRetrofit!AC903)</f>
        <v/>
      </c>
      <c r="B903" s="25" t="str">
        <f ca="1">IF(D903="","",OnRoadRetrofit!AD903)</f>
        <v/>
      </c>
      <c r="C903" s="146" t="str">
        <f t="shared" ca="1" si="42"/>
        <v/>
      </c>
      <c r="D903" s="25" t="str">
        <f ca="1">IF(OnRoadRetrofit!AE903="","",OnRoadRetrofit!AE903)</f>
        <v/>
      </c>
      <c r="E903" s="25" t="str">
        <f ca="1">IF(D903="","",OnRoadRetrofit!AF903)</f>
        <v/>
      </c>
      <c r="F903" s="147" t="str">
        <f t="shared" ca="1" si="43"/>
        <v/>
      </c>
      <c r="G903" s="148" t="str">
        <f ca="1">IF(D903="","",OnRoadRetrofit!AG903)</f>
        <v/>
      </c>
      <c r="H903" s="25" t="str">
        <f t="shared" ca="1" si="44"/>
        <v/>
      </c>
      <c r="I903" s="137" t="str">
        <f ca="1">IF(D903="","",OnRoadRetrofit!AH903)</f>
        <v/>
      </c>
      <c r="J903" s="137" t="str">
        <f ca="1">IF(D903="","",OnRoadRetrofit!AI903)</f>
        <v/>
      </c>
    </row>
    <row r="904" spans="1:10">
      <c r="A904" s="151" t="str">
        <f ca="1">IF(D904="","",OnRoadRetrofit!AC904)</f>
        <v/>
      </c>
      <c r="B904" s="25" t="str">
        <f ca="1">IF(D904="","",OnRoadRetrofit!AD904)</f>
        <v/>
      </c>
      <c r="C904" s="146" t="str">
        <f t="shared" ca="1" si="42"/>
        <v/>
      </c>
      <c r="D904" s="25" t="str">
        <f ca="1">IF(OnRoadRetrofit!AE904="","",OnRoadRetrofit!AE904)</f>
        <v/>
      </c>
      <c r="E904" s="25" t="str">
        <f ca="1">IF(D904="","",OnRoadRetrofit!AF904)</f>
        <v/>
      </c>
      <c r="F904" s="147" t="str">
        <f t="shared" ca="1" si="43"/>
        <v/>
      </c>
      <c r="G904" s="148" t="str">
        <f ca="1">IF(D904="","",OnRoadRetrofit!AG904)</f>
        <v/>
      </c>
      <c r="H904" s="25" t="str">
        <f t="shared" ca="1" si="44"/>
        <v/>
      </c>
      <c r="I904" s="137" t="str">
        <f ca="1">IF(D904="","",OnRoadRetrofit!AH904)</f>
        <v/>
      </c>
      <c r="J904" s="137" t="str">
        <f ca="1">IF(D904="","",OnRoadRetrofit!AI904)</f>
        <v/>
      </c>
    </row>
    <row r="905" spans="1:10">
      <c r="A905" s="151" t="str">
        <f ca="1">IF(D905="","",OnRoadRetrofit!AC905)</f>
        <v/>
      </c>
      <c r="B905" s="25" t="str">
        <f ca="1">IF(D905="","",OnRoadRetrofit!AD905)</f>
        <v/>
      </c>
      <c r="C905" s="146" t="str">
        <f t="shared" ca="1" si="42"/>
        <v/>
      </c>
      <c r="D905" s="25" t="str">
        <f ca="1">IF(OnRoadRetrofit!AE905="","",OnRoadRetrofit!AE905)</f>
        <v/>
      </c>
      <c r="E905" s="25" t="str">
        <f ca="1">IF(D905="","",OnRoadRetrofit!AF905)</f>
        <v/>
      </c>
      <c r="F905" s="147" t="str">
        <f t="shared" ca="1" si="43"/>
        <v/>
      </c>
      <c r="G905" s="148" t="str">
        <f ca="1">IF(D905="","",OnRoadRetrofit!AG905)</f>
        <v/>
      </c>
      <c r="H905" s="25" t="str">
        <f t="shared" ca="1" si="44"/>
        <v/>
      </c>
      <c r="I905" s="137" t="str">
        <f ca="1">IF(D905="","",OnRoadRetrofit!AH905)</f>
        <v/>
      </c>
      <c r="J905" s="137" t="str">
        <f ca="1">IF(D905="","",OnRoadRetrofit!AI905)</f>
        <v/>
      </c>
    </row>
    <row r="906" spans="1:10">
      <c r="A906" s="151" t="str">
        <f ca="1">IF(D906="","",OnRoadRetrofit!AC906)</f>
        <v/>
      </c>
      <c r="B906" s="25" t="str">
        <f ca="1">IF(D906="","",OnRoadRetrofit!AD906)</f>
        <v/>
      </c>
      <c r="C906" s="146" t="str">
        <f t="shared" ca="1" si="42"/>
        <v/>
      </c>
      <c r="D906" s="25" t="str">
        <f ca="1">IF(OnRoadRetrofit!AE906="","",OnRoadRetrofit!AE906)</f>
        <v/>
      </c>
      <c r="E906" s="25" t="str">
        <f ca="1">IF(D906="","",OnRoadRetrofit!AF906)</f>
        <v/>
      </c>
      <c r="F906" s="147" t="str">
        <f t="shared" ca="1" si="43"/>
        <v/>
      </c>
      <c r="G906" s="148" t="str">
        <f ca="1">IF(D906="","",OnRoadRetrofit!AG906)</f>
        <v/>
      </c>
      <c r="H906" s="25" t="str">
        <f t="shared" ca="1" si="44"/>
        <v/>
      </c>
      <c r="I906" s="137" t="str">
        <f ca="1">IF(D906="","",OnRoadRetrofit!AH906)</f>
        <v/>
      </c>
      <c r="J906" s="137" t="str">
        <f ca="1">IF(D906="","",OnRoadRetrofit!AI906)</f>
        <v/>
      </c>
    </row>
    <row r="907" spans="1:10">
      <c r="A907" s="151" t="str">
        <f ca="1">IF(D907="","",OnRoadRetrofit!AC907)</f>
        <v/>
      </c>
      <c r="B907" s="25" t="str">
        <f ca="1">IF(D907="","",OnRoadRetrofit!AD907)</f>
        <v/>
      </c>
      <c r="C907" s="146" t="str">
        <f t="shared" ca="1" si="42"/>
        <v/>
      </c>
      <c r="D907" s="25" t="str">
        <f ca="1">IF(OnRoadRetrofit!AE907="","",OnRoadRetrofit!AE907)</f>
        <v/>
      </c>
      <c r="E907" s="25" t="str">
        <f ca="1">IF(D907="","",OnRoadRetrofit!AF907)</f>
        <v/>
      </c>
      <c r="F907" s="147" t="str">
        <f t="shared" ca="1" si="43"/>
        <v/>
      </c>
      <c r="G907" s="148" t="str">
        <f ca="1">IF(D907="","",OnRoadRetrofit!AG907)</f>
        <v/>
      </c>
      <c r="H907" s="25" t="str">
        <f t="shared" ca="1" si="44"/>
        <v/>
      </c>
      <c r="I907" s="137" t="str">
        <f ca="1">IF(D907="","",OnRoadRetrofit!AH907)</f>
        <v/>
      </c>
      <c r="J907" s="137" t="str">
        <f ca="1">IF(D907="","",OnRoadRetrofit!AI907)</f>
        <v/>
      </c>
    </row>
    <row r="908" spans="1:10">
      <c r="A908" s="151" t="str">
        <f ca="1">IF(D908="","",OnRoadRetrofit!AC908)</f>
        <v/>
      </c>
      <c r="B908" s="25" t="str">
        <f ca="1">IF(D908="","",OnRoadRetrofit!AD908)</f>
        <v/>
      </c>
      <c r="C908" s="146" t="str">
        <f t="shared" ca="1" si="42"/>
        <v/>
      </c>
      <c r="D908" s="25" t="str">
        <f ca="1">IF(OnRoadRetrofit!AE908="","",OnRoadRetrofit!AE908)</f>
        <v/>
      </c>
      <c r="E908" s="25" t="str">
        <f ca="1">IF(D908="","",OnRoadRetrofit!AF908)</f>
        <v/>
      </c>
      <c r="F908" s="147" t="str">
        <f t="shared" ca="1" si="43"/>
        <v/>
      </c>
      <c r="G908" s="148" t="str">
        <f ca="1">IF(D908="","",OnRoadRetrofit!AG908)</f>
        <v/>
      </c>
      <c r="H908" s="25" t="str">
        <f t="shared" ca="1" si="44"/>
        <v/>
      </c>
      <c r="I908" s="137" t="str">
        <f ca="1">IF(D908="","",OnRoadRetrofit!AH908)</f>
        <v/>
      </c>
      <c r="J908" s="137" t="str">
        <f ca="1">IF(D908="","",OnRoadRetrofit!AI908)</f>
        <v/>
      </c>
    </row>
    <row r="909" spans="1:10">
      <c r="A909" s="151" t="str">
        <f ca="1">IF(D909="","",OnRoadRetrofit!AC909)</f>
        <v/>
      </c>
      <c r="B909" s="25" t="str">
        <f ca="1">IF(D909="","",OnRoadRetrofit!AD909)</f>
        <v/>
      </c>
      <c r="C909" s="146" t="str">
        <f t="shared" ca="1" si="42"/>
        <v/>
      </c>
      <c r="D909" s="25" t="str">
        <f ca="1">IF(OnRoadRetrofit!AE909="","",OnRoadRetrofit!AE909)</f>
        <v/>
      </c>
      <c r="E909" s="25" t="str">
        <f ca="1">IF(D909="","",OnRoadRetrofit!AF909)</f>
        <v/>
      </c>
      <c r="F909" s="147" t="str">
        <f t="shared" ca="1" si="43"/>
        <v/>
      </c>
      <c r="G909" s="148" t="str">
        <f ca="1">IF(D909="","",OnRoadRetrofit!AG909)</f>
        <v/>
      </c>
      <c r="H909" s="25" t="str">
        <f t="shared" ca="1" si="44"/>
        <v/>
      </c>
      <c r="I909" s="137" t="str">
        <f ca="1">IF(D909="","",OnRoadRetrofit!AH909)</f>
        <v/>
      </c>
      <c r="J909" s="137" t="str">
        <f ca="1">IF(D909="","",OnRoadRetrofit!AI909)</f>
        <v/>
      </c>
    </row>
    <row r="910" spans="1:10">
      <c r="A910" s="151" t="str">
        <f ca="1">IF(D910="","",OnRoadRetrofit!AC910)</f>
        <v/>
      </c>
      <c r="B910" s="25" t="str">
        <f ca="1">IF(D910="","",OnRoadRetrofit!AD910)</f>
        <v/>
      </c>
      <c r="C910" s="146" t="str">
        <f t="shared" ca="1" si="42"/>
        <v/>
      </c>
      <c r="D910" s="25" t="str">
        <f ca="1">IF(OnRoadRetrofit!AE910="","",OnRoadRetrofit!AE910)</f>
        <v/>
      </c>
      <c r="E910" s="25" t="str">
        <f ca="1">IF(D910="","",OnRoadRetrofit!AF910)</f>
        <v/>
      </c>
      <c r="F910" s="147" t="str">
        <f t="shared" ca="1" si="43"/>
        <v/>
      </c>
      <c r="G910" s="148" t="str">
        <f ca="1">IF(D910="","",OnRoadRetrofit!AG910)</f>
        <v/>
      </c>
      <c r="H910" s="25" t="str">
        <f t="shared" ca="1" si="44"/>
        <v/>
      </c>
      <c r="I910" s="137" t="str">
        <f ca="1">IF(D910="","",OnRoadRetrofit!AH910)</f>
        <v/>
      </c>
      <c r="J910" s="137" t="str">
        <f ca="1">IF(D910="","",OnRoadRetrofit!AI910)</f>
        <v/>
      </c>
    </row>
    <row r="911" spans="1:10">
      <c r="A911" s="151" t="str">
        <f ca="1">IF(D911="","",OnRoadRetrofit!AC911)</f>
        <v/>
      </c>
      <c r="B911" s="25" t="str">
        <f ca="1">IF(D911="","",OnRoadRetrofit!AD911)</f>
        <v/>
      </c>
      <c r="C911" s="146" t="str">
        <f t="shared" ca="1" si="42"/>
        <v/>
      </c>
      <c r="D911" s="25" t="str">
        <f ca="1">IF(OnRoadRetrofit!AE911="","",OnRoadRetrofit!AE911)</f>
        <v/>
      </c>
      <c r="E911" s="25" t="str">
        <f ca="1">IF(D911="","",OnRoadRetrofit!AF911)</f>
        <v/>
      </c>
      <c r="F911" s="147" t="str">
        <f t="shared" ca="1" si="43"/>
        <v/>
      </c>
      <c r="G911" s="148" t="str">
        <f ca="1">IF(D911="","",OnRoadRetrofit!AG911)</f>
        <v/>
      </c>
      <c r="H911" s="25" t="str">
        <f t="shared" ca="1" si="44"/>
        <v/>
      </c>
      <c r="I911" s="137" t="str">
        <f ca="1">IF(D911="","",OnRoadRetrofit!AH911)</f>
        <v/>
      </c>
      <c r="J911" s="137" t="str">
        <f ca="1">IF(D911="","",OnRoadRetrofit!AI911)</f>
        <v/>
      </c>
    </row>
    <row r="912" spans="1:10">
      <c r="A912" s="151" t="str">
        <f ca="1">IF(D912="","",OnRoadRetrofit!AC912)</f>
        <v/>
      </c>
      <c r="B912" s="25" t="str">
        <f ca="1">IF(D912="","",OnRoadRetrofit!AD912)</f>
        <v/>
      </c>
      <c r="C912" s="146" t="str">
        <f t="shared" ca="1" si="42"/>
        <v/>
      </c>
      <c r="D912" s="25" t="str">
        <f ca="1">IF(OnRoadRetrofit!AE912="","",OnRoadRetrofit!AE912)</f>
        <v/>
      </c>
      <c r="E912" s="25" t="str">
        <f ca="1">IF(D912="","",OnRoadRetrofit!AF912)</f>
        <v/>
      </c>
      <c r="F912" s="147" t="str">
        <f t="shared" ca="1" si="43"/>
        <v/>
      </c>
      <c r="G912" s="148" t="str">
        <f ca="1">IF(D912="","",OnRoadRetrofit!AG912)</f>
        <v/>
      </c>
      <c r="H912" s="25" t="str">
        <f t="shared" ca="1" si="44"/>
        <v/>
      </c>
      <c r="I912" s="137" t="str">
        <f ca="1">IF(D912="","",OnRoadRetrofit!AH912)</f>
        <v/>
      </c>
      <c r="J912" s="137" t="str">
        <f ca="1">IF(D912="","",OnRoadRetrofit!AI912)</f>
        <v/>
      </c>
    </row>
    <row r="913" spans="1:10">
      <c r="A913" s="151" t="str">
        <f ca="1">IF(D913="","",OnRoadRetrofit!AC913)</f>
        <v/>
      </c>
      <c r="B913" s="25" t="str">
        <f ca="1">IF(D913="","",OnRoadRetrofit!AD913)</f>
        <v/>
      </c>
      <c r="C913" s="146" t="str">
        <f t="shared" ca="1" si="42"/>
        <v/>
      </c>
      <c r="D913" s="25" t="str">
        <f ca="1">IF(OnRoadRetrofit!AE913="","",OnRoadRetrofit!AE913)</f>
        <v/>
      </c>
      <c r="E913" s="25" t="str">
        <f ca="1">IF(D913="","",OnRoadRetrofit!AF913)</f>
        <v/>
      </c>
      <c r="F913" s="147" t="str">
        <f t="shared" ca="1" si="43"/>
        <v/>
      </c>
      <c r="G913" s="148" t="str">
        <f ca="1">IF(D913="","",OnRoadRetrofit!AG913)</f>
        <v/>
      </c>
      <c r="H913" s="25" t="str">
        <f t="shared" ca="1" si="44"/>
        <v/>
      </c>
      <c r="I913" s="137" t="str">
        <f ca="1">IF(D913="","",OnRoadRetrofit!AH913)</f>
        <v/>
      </c>
      <c r="J913" s="137" t="str">
        <f ca="1">IF(D913="","",OnRoadRetrofit!AI913)</f>
        <v/>
      </c>
    </row>
    <row r="914" spans="1:10">
      <c r="A914" s="151" t="str">
        <f ca="1">IF(D914="","",OnRoadRetrofit!AC914)</f>
        <v/>
      </c>
      <c r="B914" s="25" t="str">
        <f ca="1">IF(D914="","",OnRoadRetrofit!AD914)</f>
        <v/>
      </c>
      <c r="C914" s="146" t="str">
        <f t="shared" ca="1" si="42"/>
        <v/>
      </c>
      <c r="D914" s="25" t="str">
        <f ca="1">IF(OnRoadRetrofit!AE914="","",OnRoadRetrofit!AE914)</f>
        <v/>
      </c>
      <c r="E914" s="25" t="str">
        <f ca="1">IF(D914="","",OnRoadRetrofit!AF914)</f>
        <v/>
      </c>
      <c r="F914" s="147" t="str">
        <f t="shared" ca="1" si="43"/>
        <v/>
      </c>
      <c r="G914" s="148" t="str">
        <f ca="1">IF(D914="","",OnRoadRetrofit!AG914)</f>
        <v/>
      </c>
      <c r="H914" s="25" t="str">
        <f t="shared" ca="1" si="44"/>
        <v/>
      </c>
      <c r="I914" s="137" t="str">
        <f ca="1">IF(D914="","",OnRoadRetrofit!AH914)</f>
        <v/>
      </c>
      <c r="J914" s="137" t="str">
        <f ca="1">IF(D914="","",OnRoadRetrofit!AI914)</f>
        <v/>
      </c>
    </row>
    <row r="915" spans="1:10">
      <c r="A915" s="151" t="str">
        <f ca="1">IF(D915="","",OnRoadRetrofit!AC915)</f>
        <v/>
      </c>
      <c r="B915" s="25" t="str">
        <f ca="1">IF(D915="","",OnRoadRetrofit!AD915)</f>
        <v/>
      </c>
      <c r="C915" s="146" t="str">
        <f t="shared" ca="1" si="42"/>
        <v/>
      </c>
      <c r="D915" s="25" t="str">
        <f ca="1">IF(OnRoadRetrofit!AE915="","",OnRoadRetrofit!AE915)</f>
        <v/>
      </c>
      <c r="E915" s="25" t="str">
        <f ca="1">IF(D915="","",OnRoadRetrofit!AF915)</f>
        <v/>
      </c>
      <c r="F915" s="147" t="str">
        <f t="shared" ca="1" si="43"/>
        <v/>
      </c>
      <c r="G915" s="148" t="str">
        <f ca="1">IF(D915="","",OnRoadRetrofit!AG915)</f>
        <v/>
      </c>
      <c r="H915" s="25" t="str">
        <f t="shared" ca="1" si="44"/>
        <v/>
      </c>
      <c r="I915" s="137" t="str">
        <f ca="1">IF(D915="","",OnRoadRetrofit!AH915)</f>
        <v/>
      </c>
      <c r="J915" s="137" t="str">
        <f ca="1">IF(D915="","",OnRoadRetrofit!AI915)</f>
        <v/>
      </c>
    </row>
    <row r="916" spans="1:10">
      <c r="A916" s="151" t="str">
        <f ca="1">IF(D916="","",OnRoadRetrofit!AC916)</f>
        <v/>
      </c>
      <c r="B916" s="25" t="str">
        <f ca="1">IF(D916="","",OnRoadRetrofit!AD916)</f>
        <v/>
      </c>
      <c r="C916" s="146" t="str">
        <f t="shared" ca="1" si="42"/>
        <v/>
      </c>
      <c r="D916" s="25" t="str">
        <f ca="1">IF(OnRoadRetrofit!AE916="","",OnRoadRetrofit!AE916)</f>
        <v/>
      </c>
      <c r="E916" s="25" t="str">
        <f ca="1">IF(D916="","",OnRoadRetrofit!AF916)</f>
        <v/>
      </c>
      <c r="F916" s="147" t="str">
        <f t="shared" ca="1" si="43"/>
        <v/>
      </c>
      <c r="G916" s="148" t="str">
        <f ca="1">IF(D916="","",OnRoadRetrofit!AG916)</f>
        <v/>
      </c>
      <c r="H916" s="25" t="str">
        <f t="shared" ca="1" si="44"/>
        <v/>
      </c>
      <c r="I916" s="137" t="str">
        <f ca="1">IF(D916="","",OnRoadRetrofit!AH916)</f>
        <v/>
      </c>
      <c r="J916" s="137" t="str">
        <f ca="1">IF(D916="","",OnRoadRetrofit!AI916)</f>
        <v/>
      </c>
    </row>
    <row r="917" spans="1:10">
      <c r="A917" s="151" t="str">
        <f ca="1">IF(D917="","",OnRoadRetrofit!AC917)</f>
        <v/>
      </c>
      <c r="B917" s="25" t="str">
        <f ca="1">IF(D917="","",OnRoadRetrofit!AD917)</f>
        <v/>
      </c>
      <c r="C917" s="146" t="str">
        <f t="shared" ca="1" si="42"/>
        <v/>
      </c>
      <c r="D917" s="25" t="str">
        <f ca="1">IF(OnRoadRetrofit!AE917="","",OnRoadRetrofit!AE917)</f>
        <v/>
      </c>
      <c r="E917" s="25" t="str">
        <f ca="1">IF(D917="","",OnRoadRetrofit!AF917)</f>
        <v/>
      </c>
      <c r="F917" s="147" t="str">
        <f t="shared" ca="1" si="43"/>
        <v/>
      </c>
      <c r="G917" s="148" t="str">
        <f ca="1">IF(D917="","",OnRoadRetrofit!AG917)</f>
        <v/>
      </c>
      <c r="H917" s="25" t="str">
        <f t="shared" ca="1" si="44"/>
        <v/>
      </c>
      <c r="I917" s="137" t="str">
        <f ca="1">IF(D917="","",OnRoadRetrofit!AH917)</f>
        <v/>
      </c>
      <c r="J917" s="137" t="str">
        <f ca="1">IF(D917="","",OnRoadRetrofit!AI917)</f>
        <v/>
      </c>
    </row>
    <row r="918" spans="1:10">
      <c r="A918" s="151" t="str">
        <f ca="1">IF(D918="","",OnRoadRetrofit!AC918)</f>
        <v/>
      </c>
      <c r="B918" s="25" t="str">
        <f ca="1">IF(D918="","",OnRoadRetrofit!AD918)</f>
        <v/>
      </c>
      <c r="C918" s="146" t="str">
        <f t="shared" ca="1" si="42"/>
        <v/>
      </c>
      <c r="D918" s="25" t="str">
        <f ca="1">IF(OnRoadRetrofit!AE918="","",OnRoadRetrofit!AE918)</f>
        <v/>
      </c>
      <c r="E918" s="25" t="str">
        <f ca="1">IF(D918="","",OnRoadRetrofit!AF918)</f>
        <v/>
      </c>
      <c r="F918" s="147" t="str">
        <f t="shared" ca="1" si="43"/>
        <v/>
      </c>
      <c r="G918" s="148" t="str">
        <f ca="1">IF(D918="","",OnRoadRetrofit!AG918)</f>
        <v/>
      </c>
      <c r="H918" s="25" t="str">
        <f t="shared" ca="1" si="44"/>
        <v/>
      </c>
      <c r="I918" s="137" t="str">
        <f ca="1">IF(D918="","",OnRoadRetrofit!AH918)</f>
        <v/>
      </c>
      <c r="J918" s="137" t="str">
        <f ca="1">IF(D918="","",OnRoadRetrofit!AI918)</f>
        <v/>
      </c>
    </row>
    <row r="919" spans="1:10">
      <c r="A919" s="151" t="str">
        <f ca="1">IF(D919="","",OnRoadRetrofit!AC919)</f>
        <v/>
      </c>
      <c r="B919" s="25" t="str">
        <f ca="1">IF(D919="","",OnRoadRetrofit!AD919)</f>
        <v/>
      </c>
      <c r="C919" s="146" t="str">
        <f t="shared" ca="1" si="42"/>
        <v/>
      </c>
      <c r="D919" s="25" t="str">
        <f ca="1">IF(OnRoadRetrofit!AE919="","",OnRoadRetrofit!AE919)</f>
        <v/>
      </c>
      <c r="E919" s="25" t="str">
        <f ca="1">IF(D919="","",OnRoadRetrofit!AF919)</f>
        <v/>
      </c>
      <c r="F919" s="147" t="str">
        <f t="shared" ca="1" si="43"/>
        <v/>
      </c>
      <c r="G919" s="148" t="str">
        <f ca="1">IF(D919="","",OnRoadRetrofit!AG919)</f>
        <v/>
      </c>
      <c r="H919" s="25" t="str">
        <f t="shared" ca="1" si="44"/>
        <v/>
      </c>
      <c r="I919" s="137" t="str">
        <f ca="1">IF(D919="","",OnRoadRetrofit!AH919)</f>
        <v/>
      </c>
      <c r="J919" s="137" t="str">
        <f ca="1">IF(D919="","",OnRoadRetrofit!AI919)</f>
        <v/>
      </c>
    </row>
    <row r="920" spans="1:10">
      <c r="A920" s="151" t="str">
        <f ca="1">IF(D920="","",OnRoadRetrofit!AC920)</f>
        <v/>
      </c>
      <c r="B920" s="25" t="str">
        <f ca="1">IF(D920="","",OnRoadRetrofit!AD920)</f>
        <v/>
      </c>
      <c r="C920" s="146" t="str">
        <f t="shared" ca="1" si="42"/>
        <v/>
      </c>
      <c r="D920" s="25" t="str">
        <f ca="1">IF(OnRoadRetrofit!AE920="","",OnRoadRetrofit!AE920)</f>
        <v/>
      </c>
      <c r="E920" s="25" t="str">
        <f ca="1">IF(D920="","",OnRoadRetrofit!AF920)</f>
        <v/>
      </c>
      <c r="F920" s="147" t="str">
        <f t="shared" ca="1" si="43"/>
        <v/>
      </c>
      <c r="G920" s="148" t="str">
        <f ca="1">IF(D920="","",OnRoadRetrofit!AG920)</f>
        <v/>
      </c>
      <c r="H920" s="25" t="str">
        <f t="shared" ca="1" si="44"/>
        <v/>
      </c>
      <c r="I920" s="137" t="str">
        <f ca="1">IF(D920="","",OnRoadRetrofit!AH920)</f>
        <v/>
      </c>
      <c r="J920" s="137" t="str">
        <f ca="1">IF(D920="","",OnRoadRetrofit!AI920)</f>
        <v/>
      </c>
    </row>
    <row r="921" spans="1:10">
      <c r="A921" s="151" t="str">
        <f ca="1">IF(D921="","",OnRoadRetrofit!AC921)</f>
        <v/>
      </c>
      <c r="B921" s="25" t="str">
        <f ca="1">IF(D921="","",OnRoadRetrofit!AD921)</f>
        <v/>
      </c>
      <c r="C921" s="146" t="str">
        <f t="shared" ca="1" si="42"/>
        <v/>
      </c>
      <c r="D921" s="25" t="str">
        <f ca="1">IF(OnRoadRetrofit!AE921="","",OnRoadRetrofit!AE921)</f>
        <v/>
      </c>
      <c r="E921" s="25" t="str">
        <f ca="1">IF(D921="","",OnRoadRetrofit!AF921)</f>
        <v/>
      </c>
      <c r="F921" s="147" t="str">
        <f t="shared" ca="1" si="43"/>
        <v/>
      </c>
      <c r="G921" s="148" t="str">
        <f ca="1">IF(D921="","",OnRoadRetrofit!AG921)</f>
        <v/>
      </c>
      <c r="H921" s="25" t="str">
        <f t="shared" ca="1" si="44"/>
        <v/>
      </c>
      <c r="I921" s="137" t="str">
        <f ca="1">IF(D921="","",OnRoadRetrofit!AH921)</f>
        <v/>
      </c>
      <c r="J921" s="137" t="str">
        <f ca="1">IF(D921="","",OnRoadRetrofit!AI921)</f>
        <v/>
      </c>
    </row>
    <row r="922" spans="1:10">
      <c r="A922" s="151" t="str">
        <f ca="1">IF(D922="","",OnRoadRetrofit!AC922)</f>
        <v/>
      </c>
      <c r="B922" s="25" t="str">
        <f ca="1">IF(D922="","",OnRoadRetrofit!AD922)</f>
        <v/>
      </c>
      <c r="C922" s="146" t="str">
        <f t="shared" ca="1" si="42"/>
        <v/>
      </c>
      <c r="D922" s="25" t="str">
        <f ca="1">IF(OnRoadRetrofit!AE922="","",OnRoadRetrofit!AE922)</f>
        <v/>
      </c>
      <c r="E922" s="25" t="str">
        <f ca="1">IF(D922="","",OnRoadRetrofit!AF922)</f>
        <v/>
      </c>
      <c r="F922" s="147" t="str">
        <f t="shared" ca="1" si="43"/>
        <v/>
      </c>
      <c r="G922" s="148" t="str">
        <f ca="1">IF(D922="","",OnRoadRetrofit!AG922)</f>
        <v/>
      </c>
      <c r="H922" s="25" t="str">
        <f t="shared" ca="1" si="44"/>
        <v/>
      </c>
      <c r="I922" s="137" t="str">
        <f ca="1">IF(D922="","",OnRoadRetrofit!AH922)</f>
        <v/>
      </c>
      <c r="J922" s="137" t="str">
        <f ca="1">IF(D922="","",OnRoadRetrofit!AI922)</f>
        <v/>
      </c>
    </row>
    <row r="923" spans="1:10">
      <c r="A923" s="151" t="str">
        <f ca="1">IF(D923="","",OnRoadRetrofit!AC923)</f>
        <v/>
      </c>
      <c r="B923" s="25" t="str">
        <f ca="1">IF(D923="","",OnRoadRetrofit!AD923)</f>
        <v/>
      </c>
      <c r="C923" s="146" t="str">
        <f t="shared" ca="1" si="42"/>
        <v/>
      </c>
      <c r="D923" s="25" t="str">
        <f ca="1">IF(OnRoadRetrofit!AE923="","",OnRoadRetrofit!AE923)</f>
        <v/>
      </c>
      <c r="E923" s="25" t="str">
        <f ca="1">IF(D923="","",OnRoadRetrofit!AF923)</f>
        <v/>
      </c>
      <c r="F923" s="147" t="str">
        <f t="shared" ca="1" si="43"/>
        <v/>
      </c>
      <c r="G923" s="148" t="str">
        <f ca="1">IF(D923="","",OnRoadRetrofit!AG923)</f>
        <v/>
      </c>
      <c r="H923" s="25" t="str">
        <f t="shared" ca="1" si="44"/>
        <v/>
      </c>
      <c r="I923" s="137" t="str">
        <f ca="1">IF(D923="","",OnRoadRetrofit!AH923)</f>
        <v/>
      </c>
      <c r="J923" s="137" t="str">
        <f ca="1">IF(D923="","",OnRoadRetrofit!AI923)</f>
        <v/>
      </c>
    </row>
    <row r="924" spans="1:10">
      <c r="A924" s="151" t="str">
        <f ca="1">IF(D924="","",OnRoadRetrofit!AC924)</f>
        <v/>
      </c>
      <c r="B924" s="25" t="str">
        <f ca="1">IF(D924="","",OnRoadRetrofit!AD924)</f>
        <v/>
      </c>
      <c r="C924" s="146" t="str">
        <f t="shared" ca="1" si="42"/>
        <v/>
      </c>
      <c r="D924" s="25" t="str">
        <f ca="1">IF(OnRoadRetrofit!AE924="","",OnRoadRetrofit!AE924)</f>
        <v/>
      </c>
      <c r="E924" s="25" t="str">
        <f ca="1">IF(D924="","",OnRoadRetrofit!AF924)</f>
        <v/>
      </c>
      <c r="F924" s="147" t="str">
        <f t="shared" ca="1" si="43"/>
        <v/>
      </c>
      <c r="G924" s="148" t="str">
        <f ca="1">IF(D924="","",OnRoadRetrofit!AG924)</f>
        <v/>
      </c>
      <c r="H924" s="25" t="str">
        <f t="shared" ca="1" si="44"/>
        <v/>
      </c>
      <c r="I924" s="137" t="str">
        <f ca="1">IF(D924="","",OnRoadRetrofit!AH924)</f>
        <v/>
      </c>
      <c r="J924" s="137" t="str">
        <f ca="1">IF(D924="","",OnRoadRetrofit!AI924)</f>
        <v/>
      </c>
    </row>
    <row r="925" spans="1:10">
      <c r="A925" s="151" t="str">
        <f ca="1">IF(D925="","",OnRoadRetrofit!AC925)</f>
        <v/>
      </c>
      <c r="B925" s="25" t="str">
        <f ca="1">IF(D925="","",OnRoadRetrofit!AD925)</f>
        <v/>
      </c>
      <c r="C925" s="146" t="str">
        <f t="shared" ca="1" si="42"/>
        <v/>
      </c>
      <c r="D925" s="25" t="str">
        <f ca="1">IF(OnRoadRetrofit!AE925="","",OnRoadRetrofit!AE925)</f>
        <v/>
      </c>
      <c r="E925" s="25" t="str">
        <f ca="1">IF(D925="","",OnRoadRetrofit!AF925)</f>
        <v/>
      </c>
      <c r="F925" s="147" t="str">
        <f t="shared" ca="1" si="43"/>
        <v/>
      </c>
      <c r="G925" s="148" t="str">
        <f ca="1">IF(D925="","",OnRoadRetrofit!AG925)</f>
        <v/>
      </c>
      <c r="H925" s="25" t="str">
        <f t="shared" ca="1" si="44"/>
        <v/>
      </c>
      <c r="I925" s="137" t="str">
        <f ca="1">IF(D925="","",OnRoadRetrofit!AH925)</f>
        <v/>
      </c>
      <c r="J925" s="137" t="str">
        <f ca="1">IF(D925="","",OnRoadRetrofit!AI925)</f>
        <v/>
      </c>
    </row>
    <row r="926" spans="1:10">
      <c r="A926" s="151" t="str">
        <f ca="1">IF(D926="","",OnRoadRetrofit!AC926)</f>
        <v/>
      </c>
      <c r="B926" s="25" t="str">
        <f ca="1">IF(D926="","",OnRoadRetrofit!AD926)</f>
        <v/>
      </c>
      <c r="C926" s="146" t="str">
        <f t="shared" ca="1" si="42"/>
        <v/>
      </c>
      <c r="D926" s="25" t="str">
        <f ca="1">IF(OnRoadRetrofit!AE926="","",OnRoadRetrofit!AE926)</f>
        <v/>
      </c>
      <c r="E926" s="25" t="str">
        <f ca="1">IF(D926="","",OnRoadRetrofit!AF926)</f>
        <v/>
      </c>
      <c r="F926" s="147" t="str">
        <f t="shared" ca="1" si="43"/>
        <v/>
      </c>
      <c r="G926" s="148" t="str">
        <f ca="1">IF(D926="","",OnRoadRetrofit!AG926)</f>
        <v/>
      </c>
      <c r="H926" s="25" t="str">
        <f t="shared" ca="1" si="44"/>
        <v/>
      </c>
      <c r="I926" s="137" t="str">
        <f ca="1">IF(D926="","",OnRoadRetrofit!AH926)</f>
        <v/>
      </c>
      <c r="J926" s="137" t="str">
        <f ca="1">IF(D926="","",OnRoadRetrofit!AI926)</f>
        <v/>
      </c>
    </row>
    <row r="927" spans="1:10">
      <c r="A927" s="151" t="str">
        <f ca="1">IF(D927="","",OnRoadRetrofit!AC927)</f>
        <v/>
      </c>
      <c r="B927" s="25" t="str">
        <f ca="1">IF(D927="","",OnRoadRetrofit!AD927)</f>
        <v/>
      </c>
      <c r="C927" s="146" t="str">
        <f t="shared" ca="1" si="42"/>
        <v/>
      </c>
      <c r="D927" s="25" t="str">
        <f ca="1">IF(OnRoadRetrofit!AE927="","",OnRoadRetrofit!AE927)</f>
        <v/>
      </c>
      <c r="E927" s="25" t="str">
        <f ca="1">IF(D927="","",OnRoadRetrofit!AF927)</f>
        <v/>
      </c>
      <c r="F927" s="147" t="str">
        <f t="shared" ca="1" si="43"/>
        <v/>
      </c>
      <c r="G927" s="148" t="str">
        <f ca="1">IF(D927="","",OnRoadRetrofit!AG927)</f>
        <v/>
      </c>
      <c r="H927" s="25" t="str">
        <f t="shared" ca="1" si="44"/>
        <v/>
      </c>
      <c r="I927" s="137" t="str">
        <f ca="1">IF(D927="","",OnRoadRetrofit!AH927)</f>
        <v/>
      </c>
      <c r="J927" s="137" t="str">
        <f ca="1">IF(D927="","",OnRoadRetrofit!AI927)</f>
        <v/>
      </c>
    </row>
    <row r="928" spans="1:10">
      <c r="A928" s="151" t="str">
        <f ca="1">IF(D928="","",OnRoadRetrofit!AC928)</f>
        <v/>
      </c>
      <c r="B928" s="25" t="str">
        <f ca="1">IF(D928="","",OnRoadRetrofit!AD928)</f>
        <v/>
      </c>
      <c r="C928" s="146" t="str">
        <f t="shared" ca="1" si="42"/>
        <v/>
      </c>
      <c r="D928" s="25" t="str">
        <f ca="1">IF(OnRoadRetrofit!AE928="","",OnRoadRetrofit!AE928)</f>
        <v/>
      </c>
      <c r="E928" s="25" t="str">
        <f ca="1">IF(D928="","",OnRoadRetrofit!AF928)</f>
        <v/>
      </c>
      <c r="F928" s="147" t="str">
        <f t="shared" ca="1" si="43"/>
        <v/>
      </c>
      <c r="G928" s="148" t="str">
        <f ca="1">IF(D928="","",OnRoadRetrofit!AG928)</f>
        <v/>
      </c>
      <c r="H928" s="25" t="str">
        <f t="shared" ca="1" si="44"/>
        <v/>
      </c>
      <c r="I928" s="137" t="str">
        <f ca="1">IF(D928="","",OnRoadRetrofit!AH928)</f>
        <v/>
      </c>
      <c r="J928" s="137" t="str">
        <f ca="1">IF(D928="","",OnRoadRetrofit!AI928)</f>
        <v/>
      </c>
    </row>
    <row r="929" spans="1:10">
      <c r="A929" s="151" t="str">
        <f ca="1">IF(D929="","",OnRoadRetrofit!AC929)</f>
        <v/>
      </c>
      <c r="B929" s="25" t="str">
        <f ca="1">IF(D929="","",OnRoadRetrofit!AD929)</f>
        <v/>
      </c>
      <c r="C929" s="146" t="str">
        <f t="shared" ca="1" si="42"/>
        <v/>
      </c>
      <c r="D929" s="25" t="str">
        <f ca="1">IF(OnRoadRetrofit!AE929="","",OnRoadRetrofit!AE929)</f>
        <v/>
      </c>
      <c r="E929" s="25" t="str">
        <f ca="1">IF(D929="","",OnRoadRetrofit!AF929)</f>
        <v/>
      </c>
      <c r="F929" s="147" t="str">
        <f t="shared" ca="1" si="43"/>
        <v/>
      </c>
      <c r="G929" s="148" t="str">
        <f ca="1">IF(D929="","",OnRoadRetrofit!AG929)</f>
        <v/>
      </c>
      <c r="H929" s="25" t="str">
        <f t="shared" ca="1" si="44"/>
        <v/>
      </c>
      <c r="I929" s="137" t="str">
        <f ca="1">IF(D929="","",OnRoadRetrofit!AH929)</f>
        <v/>
      </c>
      <c r="J929" s="137" t="str">
        <f ca="1">IF(D929="","",OnRoadRetrofit!AI929)</f>
        <v/>
      </c>
    </row>
    <row r="930" spans="1:10">
      <c r="A930" s="151" t="str">
        <f ca="1">IF(D930="","",OnRoadRetrofit!AC930)</f>
        <v/>
      </c>
      <c r="B930" s="25" t="str">
        <f ca="1">IF(D930="","",OnRoadRetrofit!AD930)</f>
        <v/>
      </c>
      <c r="C930" s="146" t="str">
        <f t="shared" ca="1" si="42"/>
        <v/>
      </c>
      <c r="D930" s="25" t="str">
        <f ca="1">IF(OnRoadRetrofit!AE930="","",OnRoadRetrofit!AE930)</f>
        <v/>
      </c>
      <c r="E930" s="25" t="str">
        <f ca="1">IF(D930="","",OnRoadRetrofit!AF930)</f>
        <v/>
      </c>
      <c r="F930" s="147" t="str">
        <f t="shared" ca="1" si="43"/>
        <v/>
      </c>
      <c r="G930" s="148" t="str">
        <f ca="1">IF(D930="","",OnRoadRetrofit!AG930)</f>
        <v/>
      </c>
      <c r="H930" s="25" t="str">
        <f t="shared" ca="1" si="44"/>
        <v/>
      </c>
      <c r="I930" s="137" t="str">
        <f ca="1">IF(D930="","",OnRoadRetrofit!AH930)</f>
        <v/>
      </c>
      <c r="J930" s="137" t="str">
        <f ca="1">IF(D930="","",OnRoadRetrofit!AI930)</f>
        <v/>
      </c>
    </row>
    <row r="931" spans="1:10">
      <c r="A931" s="151" t="str">
        <f ca="1">IF(D931="","",OnRoadRetrofit!AC931)</f>
        <v/>
      </c>
      <c r="B931" s="25" t="str">
        <f ca="1">IF(D931="","",OnRoadRetrofit!AD931)</f>
        <v/>
      </c>
      <c r="C931" s="146" t="str">
        <f t="shared" ca="1" si="42"/>
        <v/>
      </c>
      <c r="D931" s="25" t="str">
        <f ca="1">IF(OnRoadRetrofit!AE931="","",OnRoadRetrofit!AE931)</f>
        <v/>
      </c>
      <c r="E931" s="25" t="str">
        <f ca="1">IF(D931="","",OnRoadRetrofit!AF931)</f>
        <v/>
      </c>
      <c r="F931" s="147" t="str">
        <f t="shared" ca="1" si="43"/>
        <v/>
      </c>
      <c r="G931" s="148" t="str">
        <f ca="1">IF(D931="","",OnRoadRetrofit!AG931)</f>
        <v/>
      </c>
      <c r="H931" s="25" t="str">
        <f t="shared" ca="1" si="44"/>
        <v/>
      </c>
      <c r="I931" s="137" t="str">
        <f ca="1">IF(D931="","",OnRoadRetrofit!AH931)</f>
        <v/>
      </c>
      <c r="J931" s="137" t="str">
        <f ca="1">IF(D931="","",OnRoadRetrofit!AI931)</f>
        <v/>
      </c>
    </row>
    <row r="932" spans="1:10">
      <c r="A932" s="151" t="str">
        <f ca="1">IF(D932="","",OnRoadRetrofit!AC932)</f>
        <v/>
      </c>
      <c r="B932" s="25" t="str">
        <f ca="1">IF(D932="","",OnRoadRetrofit!AD932)</f>
        <v/>
      </c>
      <c r="C932" s="146" t="str">
        <f t="shared" ca="1" si="42"/>
        <v/>
      </c>
      <c r="D932" s="25" t="str">
        <f ca="1">IF(OnRoadRetrofit!AE932="","",OnRoadRetrofit!AE932)</f>
        <v/>
      </c>
      <c r="E932" s="25" t="str">
        <f ca="1">IF(D932="","",OnRoadRetrofit!AF932)</f>
        <v/>
      </c>
      <c r="F932" s="147" t="str">
        <f t="shared" ca="1" si="43"/>
        <v/>
      </c>
      <c r="G932" s="148" t="str">
        <f ca="1">IF(D932="","",OnRoadRetrofit!AG932)</f>
        <v/>
      </c>
      <c r="H932" s="25" t="str">
        <f t="shared" ca="1" si="44"/>
        <v/>
      </c>
      <c r="I932" s="137" t="str">
        <f ca="1">IF(D932="","",OnRoadRetrofit!AH932)</f>
        <v/>
      </c>
      <c r="J932" s="137" t="str">
        <f ca="1">IF(D932="","",OnRoadRetrofit!AI932)</f>
        <v/>
      </c>
    </row>
    <row r="933" spans="1:10">
      <c r="A933" s="151" t="str">
        <f ca="1">IF(D933="","",OnRoadRetrofit!AC933)</f>
        <v/>
      </c>
      <c r="B933" s="25" t="str">
        <f ca="1">IF(D933="","",OnRoadRetrofit!AD933)</f>
        <v/>
      </c>
      <c r="C933" s="146" t="str">
        <f t="shared" ca="1" si="42"/>
        <v/>
      </c>
      <c r="D933" s="25" t="str">
        <f ca="1">IF(OnRoadRetrofit!AE933="","",OnRoadRetrofit!AE933)</f>
        <v/>
      </c>
      <c r="E933" s="25" t="str">
        <f ca="1">IF(D933="","",OnRoadRetrofit!AF933)</f>
        <v/>
      </c>
      <c r="F933" s="147" t="str">
        <f t="shared" ca="1" si="43"/>
        <v/>
      </c>
      <c r="G933" s="148" t="str">
        <f ca="1">IF(D933="","",OnRoadRetrofit!AG933)</f>
        <v/>
      </c>
      <c r="H933" s="25" t="str">
        <f t="shared" ca="1" si="44"/>
        <v/>
      </c>
      <c r="I933" s="137" t="str">
        <f ca="1">IF(D933="","",OnRoadRetrofit!AH933)</f>
        <v/>
      </c>
      <c r="J933" s="137" t="str">
        <f ca="1">IF(D933="","",OnRoadRetrofit!AI933)</f>
        <v/>
      </c>
    </row>
    <row r="934" spans="1:10">
      <c r="A934" s="151" t="str">
        <f ca="1">IF(D934="","",OnRoadRetrofit!AC934)</f>
        <v/>
      </c>
      <c r="B934" s="25" t="str">
        <f ca="1">IF(D934="","",OnRoadRetrofit!AD934)</f>
        <v/>
      </c>
      <c r="C934" s="146" t="str">
        <f t="shared" ca="1" si="42"/>
        <v/>
      </c>
      <c r="D934" s="25" t="str">
        <f ca="1">IF(OnRoadRetrofit!AE934="","",OnRoadRetrofit!AE934)</f>
        <v/>
      </c>
      <c r="E934" s="25" t="str">
        <f ca="1">IF(D934="","",OnRoadRetrofit!AF934)</f>
        <v/>
      </c>
      <c r="F934" s="147" t="str">
        <f t="shared" ca="1" si="43"/>
        <v/>
      </c>
      <c r="G934" s="148" t="str">
        <f ca="1">IF(D934="","",OnRoadRetrofit!AG934)</f>
        <v/>
      </c>
      <c r="H934" s="25" t="str">
        <f t="shared" ca="1" si="44"/>
        <v/>
      </c>
      <c r="I934" s="137" t="str">
        <f ca="1">IF(D934="","",OnRoadRetrofit!AH934)</f>
        <v/>
      </c>
      <c r="J934" s="137" t="str">
        <f ca="1">IF(D934="","",OnRoadRetrofit!AI934)</f>
        <v/>
      </c>
    </row>
    <row r="935" spans="1:10">
      <c r="A935" s="151" t="str">
        <f ca="1">IF(D935="","",OnRoadRetrofit!AC935)</f>
        <v/>
      </c>
      <c r="B935" s="25" t="str">
        <f ca="1">IF(D935="","",OnRoadRetrofit!AD935)</f>
        <v/>
      </c>
      <c r="C935" s="146" t="str">
        <f t="shared" ca="1" si="42"/>
        <v/>
      </c>
      <c r="D935" s="25" t="str">
        <f ca="1">IF(OnRoadRetrofit!AE935="","",OnRoadRetrofit!AE935)</f>
        <v/>
      </c>
      <c r="E935" s="25" t="str">
        <f ca="1">IF(D935="","",OnRoadRetrofit!AF935)</f>
        <v/>
      </c>
      <c r="F935" s="147" t="str">
        <f t="shared" ca="1" si="43"/>
        <v/>
      </c>
      <c r="G935" s="148" t="str">
        <f ca="1">IF(D935="","",OnRoadRetrofit!AG935)</f>
        <v/>
      </c>
      <c r="H935" s="25" t="str">
        <f t="shared" ca="1" si="44"/>
        <v/>
      </c>
      <c r="I935" s="137" t="str">
        <f ca="1">IF(D935="","",OnRoadRetrofit!AH935)</f>
        <v/>
      </c>
      <c r="J935" s="137" t="str">
        <f ca="1">IF(D935="","",OnRoadRetrofit!AI935)</f>
        <v/>
      </c>
    </row>
    <row r="936" spans="1:10">
      <c r="A936" s="151" t="str">
        <f ca="1">IF(D936="","",OnRoadRetrofit!AC936)</f>
        <v/>
      </c>
      <c r="B936" s="25" t="str">
        <f ca="1">IF(D936="","",OnRoadRetrofit!AD936)</f>
        <v/>
      </c>
      <c r="C936" s="146" t="str">
        <f t="shared" ca="1" si="42"/>
        <v/>
      </c>
      <c r="D936" s="25" t="str">
        <f ca="1">IF(OnRoadRetrofit!AE936="","",OnRoadRetrofit!AE936)</f>
        <v/>
      </c>
      <c r="E936" s="25" t="str">
        <f ca="1">IF(D936="","",OnRoadRetrofit!AF936)</f>
        <v/>
      </c>
      <c r="F936" s="147" t="str">
        <f t="shared" ca="1" si="43"/>
        <v/>
      </c>
      <c r="G936" s="148" t="str">
        <f ca="1">IF(D936="","",OnRoadRetrofit!AG936)</f>
        <v/>
      </c>
      <c r="H936" s="25" t="str">
        <f t="shared" ca="1" si="44"/>
        <v/>
      </c>
      <c r="I936" s="137" t="str">
        <f ca="1">IF(D936="","",OnRoadRetrofit!AH936)</f>
        <v/>
      </c>
      <c r="J936" s="137" t="str">
        <f ca="1">IF(D936="","",OnRoadRetrofit!AI936)</f>
        <v/>
      </c>
    </row>
    <row r="937" spans="1:10">
      <c r="A937" s="151" t="str">
        <f ca="1">IF(D937="","",OnRoadRetrofit!AC937)</f>
        <v/>
      </c>
      <c r="B937" s="25" t="str">
        <f ca="1">IF(D937="","",OnRoadRetrofit!AD937)</f>
        <v/>
      </c>
      <c r="C937" s="146" t="str">
        <f t="shared" ca="1" si="42"/>
        <v/>
      </c>
      <c r="D937" s="25" t="str">
        <f ca="1">IF(OnRoadRetrofit!AE937="","",OnRoadRetrofit!AE937)</f>
        <v/>
      </c>
      <c r="E937" s="25" t="str">
        <f ca="1">IF(D937="","",OnRoadRetrofit!AF937)</f>
        <v/>
      </c>
      <c r="F937" s="147" t="str">
        <f t="shared" ca="1" si="43"/>
        <v/>
      </c>
      <c r="G937" s="148" t="str">
        <f ca="1">IF(D937="","",OnRoadRetrofit!AG937)</f>
        <v/>
      </c>
      <c r="H937" s="25" t="str">
        <f t="shared" ca="1" si="44"/>
        <v/>
      </c>
      <c r="I937" s="137" t="str">
        <f ca="1">IF(D937="","",OnRoadRetrofit!AH937)</f>
        <v/>
      </c>
      <c r="J937" s="137" t="str">
        <f ca="1">IF(D937="","",OnRoadRetrofit!AI937)</f>
        <v/>
      </c>
    </row>
    <row r="938" spans="1:10">
      <c r="A938" s="151" t="str">
        <f ca="1">IF(D938="","",OnRoadRetrofit!AC938)</f>
        <v/>
      </c>
      <c r="B938" s="25" t="str">
        <f ca="1">IF(D938="","",OnRoadRetrofit!AD938)</f>
        <v/>
      </c>
      <c r="C938" s="146" t="str">
        <f t="shared" ca="1" si="42"/>
        <v/>
      </c>
      <c r="D938" s="25" t="str">
        <f ca="1">IF(OnRoadRetrofit!AE938="","",OnRoadRetrofit!AE938)</f>
        <v/>
      </c>
      <c r="E938" s="25" t="str">
        <f ca="1">IF(D938="","",OnRoadRetrofit!AF938)</f>
        <v/>
      </c>
      <c r="F938" s="147" t="str">
        <f t="shared" ca="1" si="43"/>
        <v/>
      </c>
      <c r="G938" s="148" t="str">
        <f ca="1">IF(D938="","",OnRoadRetrofit!AG938)</f>
        <v/>
      </c>
      <c r="H938" s="25" t="str">
        <f t="shared" ca="1" si="44"/>
        <v/>
      </c>
      <c r="I938" s="137" t="str">
        <f ca="1">IF(D938="","",OnRoadRetrofit!AH938)</f>
        <v/>
      </c>
      <c r="J938" s="137" t="str">
        <f ca="1">IF(D938="","",OnRoadRetrofit!AI938)</f>
        <v/>
      </c>
    </row>
    <row r="939" spans="1:10">
      <c r="A939" s="151" t="str">
        <f ca="1">IF(D939="","",OnRoadRetrofit!AC939)</f>
        <v/>
      </c>
      <c r="B939" s="25" t="str">
        <f ca="1">IF(D939="","",OnRoadRetrofit!AD939)</f>
        <v/>
      </c>
      <c r="C939" s="146" t="str">
        <f t="shared" ca="1" si="42"/>
        <v/>
      </c>
      <c r="D939" s="25" t="str">
        <f ca="1">IF(OnRoadRetrofit!AE939="","",OnRoadRetrofit!AE939)</f>
        <v/>
      </c>
      <c r="E939" s="25" t="str">
        <f ca="1">IF(D939="","",OnRoadRetrofit!AF939)</f>
        <v/>
      </c>
      <c r="F939" s="147" t="str">
        <f t="shared" ca="1" si="43"/>
        <v/>
      </c>
      <c r="G939" s="148" t="str">
        <f ca="1">IF(D939="","",OnRoadRetrofit!AG939)</f>
        <v/>
      </c>
      <c r="H939" s="25" t="str">
        <f t="shared" ca="1" si="44"/>
        <v/>
      </c>
      <c r="I939" s="137" t="str">
        <f ca="1">IF(D939="","",OnRoadRetrofit!AH939)</f>
        <v/>
      </c>
      <c r="J939" s="137" t="str">
        <f ca="1">IF(D939="","",OnRoadRetrofit!AI939)</f>
        <v/>
      </c>
    </row>
    <row r="940" spans="1:10">
      <c r="A940" s="151" t="str">
        <f ca="1">IF(D940="","",OnRoadRetrofit!AC940)</f>
        <v/>
      </c>
      <c r="B940" s="25" t="str">
        <f ca="1">IF(D940="","",OnRoadRetrofit!AD940)</f>
        <v/>
      </c>
      <c r="C940" s="146" t="str">
        <f t="shared" ca="1" si="42"/>
        <v/>
      </c>
      <c r="D940" s="25" t="str">
        <f ca="1">IF(OnRoadRetrofit!AE940="","",OnRoadRetrofit!AE940)</f>
        <v/>
      </c>
      <c r="E940" s="25" t="str">
        <f ca="1">IF(D940="","",OnRoadRetrofit!AF940)</f>
        <v/>
      </c>
      <c r="F940" s="147" t="str">
        <f t="shared" ca="1" si="43"/>
        <v/>
      </c>
      <c r="G940" s="148" t="str">
        <f ca="1">IF(D940="","",OnRoadRetrofit!AG940)</f>
        <v/>
      </c>
      <c r="H940" s="25" t="str">
        <f t="shared" ca="1" si="44"/>
        <v/>
      </c>
      <c r="I940" s="137" t="str">
        <f ca="1">IF(D940="","",OnRoadRetrofit!AH940)</f>
        <v/>
      </c>
      <c r="J940" s="137" t="str">
        <f ca="1">IF(D940="","",OnRoadRetrofit!AI940)</f>
        <v/>
      </c>
    </row>
    <row r="941" spans="1:10">
      <c r="A941" s="151" t="str">
        <f ca="1">IF(D941="","",OnRoadRetrofit!AC941)</f>
        <v/>
      </c>
      <c r="B941" s="25" t="str">
        <f ca="1">IF(D941="","",OnRoadRetrofit!AD941)</f>
        <v/>
      </c>
      <c r="C941" s="146" t="str">
        <f t="shared" ref="C941:C1004" ca="1" si="45">IF(D941="","","Diesel")</f>
        <v/>
      </c>
      <c r="D941" s="25" t="str">
        <f ca="1">IF(OnRoadRetrofit!AE941="","",OnRoadRetrofit!AE941)</f>
        <v/>
      </c>
      <c r="E941" s="25" t="str">
        <f ca="1">IF(D941="","",OnRoadRetrofit!AF941)</f>
        <v/>
      </c>
      <c r="F941" s="147" t="str">
        <f t="shared" ref="F941:F1004" ca="1" si="46">IF(D941="","",E941)</f>
        <v/>
      </c>
      <c r="G941" s="148" t="str">
        <f ca="1">IF(D941="","",OnRoadRetrofit!AG941)</f>
        <v/>
      </c>
      <c r="H941" s="25" t="str">
        <f t="shared" ref="H941:H1004" ca="1" si="47">IF(D941="","",G941)</f>
        <v/>
      </c>
      <c r="I941" s="137" t="str">
        <f ca="1">IF(D941="","",OnRoadRetrofit!AH941)</f>
        <v/>
      </c>
      <c r="J941" s="137" t="str">
        <f ca="1">IF(D941="","",OnRoadRetrofit!AI941)</f>
        <v/>
      </c>
    </row>
    <row r="942" spans="1:10">
      <c r="A942" s="151" t="str">
        <f ca="1">IF(D942="","",OnRoadRetrofit!AC942)</f>
        <v/>
      </c>
      <c r="B942" s="25" t="str">
        <f ca="1">IF(D942="","",OnRoadRetrofit!AD942)</f>
        <v/>
      </c>
      <c r="C942" s="146" t="str">
        <f t="shared" ca="1" si="45"/>
        <v/>
      </c>
      <c r="D942" s="25" t="str">
        <f ca="1">IF(OnRoadRetrofit!AE942="","",OnRoadRetrofit!AE942)</f>
        <v/>
      </c>
      <c r="E942" s="25" t="str">
        <f ca="1">IF(D942="","",OnRoadRetrofit!AF942)</f>
        <v/>
      </c>
      <c r="F942" s="147" t="str">
        <f t="shared" ca="1" si="46"/>
        <v/>
      </c>
      <c r="G942" s="148" t="str">
        <f ca="1">IF(D942="","",OnRoadRetrofit!AG942)</f>
        <v/>
      </c>
      <c r="H942" s="25" t="str">
        <f t="shared" ca="1" si="47"/>
        <v/>
      </c>
      <c r="I942" s="137" t="str">
        <f ca="1">IF(D942="","",OnRoadRetrofit!AH942)</f>
        <v/>
      </c>
      <c r="J942" s="137" t="str">
        <f ca="1">IF(D942="","",OnRoadRetrofit!AI942)</f>
        <v/>
      </c>
    </row>
    <row r="943" spans="1:10">
      <c r="A943" s="151" t="str">
        <f ca="1">IF(D943="","",OnRoadRetrofit!AC943)</f>
        <v/>
      </c>
      <c r="B943" s="25" t="str">
        <f ca="1">IF(D943="","",OnRoadRetrofit!AD943)</f>
        <v/>
      </c>
      <c r="C943" s="146" t="str">
        <f t="shared" ca="1" si="45"/>
        <v/>
      </c>
      <c r="D943" s="25" t="str">
        <f ca="1">IF(OnRoadRetrofit!AE943="","",OnRoadRetrofit!AE943)</f>
        <v/>
      </c>
      <c r="E943" s="25" t="str">
        <f ca="1">IF(D943="","",OnRoadRetrofit!AF943)</f>
        <v/>
      </c>
      <c r="F943" s="147" t="str">
        <f t="shared" ca="1" si="46"/>
        <v/>
      </c>
      <c r="G943" s="148" t="str">
        <f ca="1">IF(D943="","",OnRoadRetrofit!AG943)</f>
        <v/>
      </c>
      <c r="H943" s="25" t="str">
        <f t="shared" ca="1" si="47"/>
        <v/>
      </c>
      <c r="I943" s="137" t="str">
        <f ca="1">IF(D943="","",OnRoadRetrofit!AH943)</f>
        <v/>
      </c>
      <c r="J943" s="137" t="str">
        <f ca="1">IF(D943="","",OnRoadRetrofit!AI943)</f>
        <v/>
      </c>
    </row>
    <row r="944" spans="1:10">
      <c r="A944" s="151" t="str">
        <f ca="1">IF(D944="","",OnRoadRetrofit!AC944)</f>
        <v/>
      </c>
      <c r="B944" s="25" t="str">
        <f ca="1">IF(D944="","",OnRoadRetrofit!AD944)</f>
        <v/>
      </c>
      <c r="C944" s="146" t="str">
        <f t="shared" ca="1" si="45"/>
        <v/>
      </c>
      <c r="D944" s="25" t="str">
        <f ca="1">IF(OnRoadRetrofit!AE944="","",OnRoadRetrofit!AE944)</f>
        <v/>
      </c>
      <c r="E944" s="25" t="str">
        <f ca="1">IF(D944="","",OnRoadRetrofit!AF944)</f>
        <v/>
      </c>
      <c r="F944" s="147" t="str">
        <f t="shared" ca="1" si="46"/>
        <v/>
      </c>
      <c r="G944" s="148" t="str">
        <f ca="1">IF(D944="","",OnRoadRetrofit!AG944)</f>
        <v/>
      </c>
      <c r="H944" s="25" t="str">
        <f t="shared" ca="1" si="47"/>
        <v/>
      </c>
      <c r="I944" s="137" t="str">
        <f ca="1">IF(D944="","",OnRoadRetrofit!AH944)</f>
        <v/>
      </c>
      <c r="J944" s="137" t="str">
        <f ca="1">IF(D944="","",OnRoadRetrofit!AI944)</f>
        <v/>
      </c>
    </row>
    <row r="945" spans="1:10">
      <c r="A945" s="151" t="str">
        <f ca="1">IF(D945="","",OnRoadRetrofit!AC945)</f>
        <v/>
      </c>
      <c r="B945" s="25" t="str">
        <f ca="1">IF(D945="","",OnRoadRetrofit!AD945)</f>
        <v/>
      </c>
      <c r="C945" s="146" t="str">
        <f t="shared" ca="1" si="45"/>
        <v/>
      </c>
      <c r="D945" s="25" t="str">
        <f ca="1">IF(OnRoadRetrofit!AE945="","",OnRoadRetrofit!AE945)</f>
        <v/>
      </c>
      <c r="E945" s="25" t="str">
        <f ca="1">IF(D945="","",OnRoadRetrofit!AF945)</f>
        <v/>
      </c>
      <c r="F945" s="147" t="str">
        <f t="shared" ca="1" si="46"/>
        <v/>
      </c>
      <c r="G945" s="148" t="str">
        <f ca="1">IF(D945="","",OnRoadRetrofit!AG945)</f>
        <v/>
      </c>
      <c r="H945" s="25" t="str">
        <f t="shared" ca="1" si="47"/>
        <v/>
      </c>
      <c r="I945" s="137" t="str">
        <f ca="1">IF(D945="","",OnRoadRetrofit!AH945)</f>
        <v/>
      </c>
      <c r="J945" s="137" t="str">
        <f ca="1">IF(D945="","",OnRoadRetrofit!AI945)</f>
        <v/>
      </c>
    </row>
    <row r="946" spans="1:10">
      <c r="A946" s="151" t="str">
        <f ca="1">IF(D946="","",OnRoadRetrofit!AC946)</f>
        <v/>
      </c>
      <c r="B946" s="25" t="str">
        <f ca="1">IF(D946="","",OnRoadRetrofit!AD946)</f>
        <v/>
      </c>
      <c r="C946" s="146" t="str">
        <f t="shared" ca="1" si="45"/>
        <v/>
      </c>
      <c r="D946" s="25" t="str">
        <f ca="1">IF(OnRoadRetrofit!AE946="","",OnRoadRetrofit!AE946)</f>
        <v/>
      </c>
      <c r="E946" s="25" t="str">
        <f ca="1">IF(D946="","",OnRoadRetrofit!AF946)</f>
        <v/>
      </c>
      <c r="F946" s="147" t="str">
        <f t="shared" ca="1" si="46"/>
        <v/>
      </c>
      <c r="G946" s="148" t="str">
        <f ca="1">IF(D946="","",OnRoadRetrofit!AG946)</f>
        <v/>
      </c>
      <c r="H946" s="25" t="str">
        <f t="shared" ca="1" si="47"/>
        <v/>
      </c>
      <c r="I946" s="137" t="str">
        <f ca="1">IF(D946="","",OnRoadRetrofit!AH946)</f>
        <v/>
      </c>
      <c r="J946" s="137" t="str">
        <f ca="1">IF(D946="","",OnRoadRetrofit!AI946)</f>
        <v/>
      </c>
    </row>
    <row r="947" spans="1:10">
      <c r="A947" s="151" t="str">
        <f ca="1">IF(D947="","",OnRoadRetrofit!AC947)</f>
        <v/>
      </c>
      <c r="B947" s="25" t="str">
        <f ca="1">IF(D947="","",OnRoadRetrofit!AD947)</f>
        <v/>
      </c>
      <c r="C947" s="146" t="str">
        <f t="shared" ca="1" si="45"/>
        <v/>
      </c>
      <c r="D947" s="25" t="str">
        <f ca="1">IF(OnRoadRetrofit!AE947="","",OnRoadRetrofit!AE947)</f>
        <v/>
      </c>
      <c r="E947" s="25" t="str">
        <f ca="1">IF(D947="","",OnRoadRetrofit!AF947)</f>
        <v/>
      </c>
      <c r="F947" s="147" t="str">
        <f t="shared" ca="1" si="46"/>
        <v/>
      </c>
      <c r="G947" s="148" t="str">
        <f ca="1">IF(D947="","",OnRoadRetrofit!AG947)</f>
        <v/>
      </c>
      <c r="H947" s="25" t="str">
        <f t="shared" ca="1" si="47"/>
        <v/>
      </c>
      <c r="I947" s="137" t="str">
        <f ca="1">IF(D947="","",OnRoadRetrofit!AH947)</f>
        <v/>
      </c>
      <c r="J947" s="137" t="str">
        <f ca="1">IF(D947="","",OnRoadRetrofit!AI947)</f>
        <v/>
      </c>
    </row>
    <row r="948" spans="1:10">
      <c r="A948" s="151" t="str">
        <f ca="1">IF(D948="","",OnRoadRetrofit!AC948)</f>
        <v/>
      </c>
      <c r="B948" s="25" t="str">
        <f ca="1">IF(D948="","",OnRoadRetrofit!AD948)</f>
        <v/>
      </c>
      <c r="C948" s="146" t="str">
        <f t="shared" ca="1" si="45"/>
        <v/>
      </c>
      <c r="D948" s="25" t="str">
        <f ca="1">IF(OnRoadRetrofit!AE948="","",OnRoadRetrofit!AE948)</f>
        <v/>
      </c>
      <c r="E948" s="25" t="str">
        <f ca="1">IF(D948="","",OnRoadRetrofit!AF948)</f>
        <v/>
      </c>
      <c r="F948" s="147" t="str">
        <f t="shared" ca="1" si="46"/>
        <v/>
      </c>
      <c r="G948" s="148" t="str">
        <f ca="1">IF(D948="","",OnRoadRetrofit!AG948)</f>
        <v/>
      </c>
      <c r="H948" s="25" t="str">
        <f t="shared" ca="1" si="47"/>
        <v/>
      </c>
      <c r="I948" s="137" t="str">
        <f ca="1">IF(D948="","",OnRoadRetrofit!AH948)</f>
        <v/>
      </c>
      <c r="J948" s="137" t="str">
        <f ca="1">IF(D948="","",OnRoadRetrofit!AI948)</f>
        <v/>
      </c>
    </row>
    <row r="949" spans="1:10">
      <c r="A949" s="151" t="str">
        <f ca="1">IF(D949="","",OnRoadRetrofit!AC949)</f>
        <v/>
      </c>
      <c r="B949" s="25" t="str">
        <f ca="1">IF(D949="","",OnRoadRetrofit!AD949)</f>
        <v/>
      </c>
      <c r="C949" s="146" t="str">
        <f t="shared" ca="1" si="45"/>
        <v/>
      </c>
      <c r="D949" s="25" t="str">
        <f ca="1">IF(OnRoadRetrofit!AE949="","",OnRoadRetrofit!AE949)</f>
        <v/>
      </c>
      <c r="E949" s="25" t="str">
        <f ca="1">IF(D949="","",OnRoadRetrofit!AF949)</f>
        <v/>
      </c>
      <c r="F949" s="147" t="str">
        <f t="shared" ca="1" si="46"/>
        <v/>
      </c>
      <c r="G949" s="148" t="str">
        <f ca="1">IF(D949="","",OnRoadRetrofit!AG949)</f>
        <v/>
      </c>
      <c r="H949" s="25" t="str">
        <f t="shared" ca="1" si="47"/>
        <v/>
      </c>
      <c r="I949" s="137" t="str">
        <f ca="1">IF(D949="","",OnRoadRetrofit!AH949)</f>
        <v/>
      </c>
      <c r="J949" s="137" t="str">
        <f ca="1">IF(D949="","",OnRoadRetrofit!AI949)</f>
        <v/>
      </c>
    </row>
    <row r="950" spans="1:10">
      <c r="A950" s="151" t="str">
        <f ca="1">IF(D950="","",OnRoadRetrofit!AC950)</f>
        <v/>
      </c>
      <c r="B950" s="25" t="str">
        <f ca="1">IF(D950="","",OnRoadRetrofit!AD950)</f>
        <v/>
      </c>
      <c r="C950" s="146" t="str">
        <f t="shared" ca="1" si="45"/>
        <v/>
      </c>
      <c r="D950" s="25" t="str">
        <f ca="1">IF(OnRoadRetrofit!AE950="","",OnRoadRetrofit!AE950)</f>
        <v/>
      </c>
      <c r="E950" s="25" t="str">
        <f ca="1">IF(D950="","",OnRoadRetrofit!AF950)</f>
        <v/>
      </c>
      <c r="F950" s="147" t="str">
        <f t="shared" ca="1" si="46"/>
        <v/>
      </c>
      <c r="G950" s="148" t="str">
        <f ca="1">IF(D950="","",OnRoadRetrofit!AG950)</f>
        <v/>
      </c>
      <c r="H950" s="25" t="str">
        <f t="shared" ca="1" si="47"/>
        <v/>
      </c>
      <c r="I950" s="137" t="str">
        <f ca="1">IF(D950="","",OnRoadRetrofit!AH950)</f>
        <v/>
      </c>
      <c r="J950" s="137" t="str">
        <f ca="1">IF(D950="","",OnRoadRetrofit!AI950)</f>
        <v/>
      </c>
    </row>
    <row r="951" spans="1:10">
      <c r="A951" s="151" t="str">
        <f ca="1">IF(D951="","",OnRoadRetrofit!AC951)</f>
        <v/>
      </c>
      <c r="B951" s="25" t="str">
        <f ca="1">IF(D951="","",OnRoadRetrofit!AD951)</f>
        <v/>
      </c>
      <c r="C951" s="146" t="str">
        <f t="shared" ca="1" si="45"/>
        <v/>
      </c>
      <c r="D951" s="25" t="str">
        <f ca="1">IF(OnRoadRetrofit!AE951="","",OnRoadRetrofit!AE951)</f>
        <v/>
      </c>
      <c r="E951" s="25" t="str">
        <f ca="1">IF(D951="","",OnRoadRetrofit!AF951)</f>
        <v/>
      </c>
      <c r="F951" s="147" t="str">
        <f t="shared" ca="1" si="46"/>
        <v/>
      </c>
      <c r="G951" s="148" t="str">
        <f ca="1">IF(D951="","",OnRoadRetrofit!AG951)</f>
        <v/>
      </c>
      <c r="H951" s="25" t="str">
        <f t="shared" ca="1" si="47"/>
        <v/>
      </c>
      <c r="I951" s="137" t="str">
        <f ca="1">IF(D951="","",OnRoadRetrofit!AH951)</f>
        <v/>
      </c>
      <c r="J951" s="137" t="str">
        <f ca="1">IF(D951="","",OnRoadRetrofit!AI951)</f>
        <v/>
      </c>
    </row>
    <row r="952" spans="1:10">
      <c r="A952" s="151" t="str">
        <f ca="1">IF(D952="","",OnRoadRetrofit!AC952)</f>
        <v/>
      </c>
      <c r="B952" s="25" t="str">
        <f ca="1">IF(D952="","",OnRoadRetrofit!AD952)</f>
        <v/>
      </c>
      <c r="C952" s="146" t="str">
        <f t="shared" ca="1" si="45"/>
        <v/>
      </c>
      <c r="D952" s="25" t="str">
        <f ca="1">IF(OnRoadRetrofit!AE952="","",OnRoadRetrofit!AE952)</f>
        <v/>
      </c>
      <c r="E952" s="25" t="str">
        <f ca="1">IF(D952="","",OnRoadRetrofit!AF952)</f>
        <v/>
      </c>
      <c r="F952" s="147" t="str">
        <f t="shared" ca="1" si="46"/>
        <v/>
      </c>
      <c r="G952" s="148" t="str">
        <f ca="1">IF(D952="","",OnRoadRetrofit!AG952)</f>
        <v/>
      </c>
      <c r="H952" s="25" t="str">
        <f t="shared" ca="1" si="47"/>
        <v/>
      </c>
      <c r="I952" s="137" t="str">
        <f ca="1">IF(D952="","",OnRoadRetrofit!AH952)</f>
        <v/>
      </c>
      <c r="J952" s="137" t="str">
        <f ca="1">IF(D952="","",OnRoadRetrofit!AI952)</f>
        <v/>
      </c>
    </row>
    <row r="953" spans="1:10">
      <c r="A953" s="151" t="str">
        <f ca="1">IF(D953="","",OnRoadRetrofit!AC953)</f>
        <v/>
      </c>
      <c r="B953" s="25" t="str">
        <f ca="1">IF(D953="","",OnRoadRetrofit!AD953)</f>
        <v/>
      </c>
      <c r="C953" s="146" t="str">
        <f t="shared" ca="1" si="45"/>
        <v/>
      </c>
      <c r="D953" s="25" t="str">
        <f ca="1">IF(OnRoadRetrofit!AE953="","",OnRoadRetrofit!AE953)</f>
        <v/>
      </c>
      <c r="E953" s="25" t="str">
        <f ca="1">IF(D953="","",OnRoadRetrofit!AF953)</f>
        <v/>
      </c>
      <c r="F953" s="147" t="str">
        <f t="shared" ca="1" si="46"/>
        <v/>
      </c>
      <c r="G953" s="148" t="str">
        <f ca="1">IF(D953="","",OnRoadRetrofit!AG953)</f>
        <v/>
      </c>
      <c r="H953" s="25" t="str">
        <f t="shared" ca="1" si="47"/>
        <v/>
      </c>
      <c r="I953" s="137" t="str">
        <f ca="1">IF(D953="","",OnRoadRetrofit!AH953)</f>
        <v/>
      </c>
      <c r="J953" s="137" t="str">
        <f ca="1">IF(D953="","",OnRoadRetrofit!AI953)</f>
        <v/>
      </c>
    </row>
    <row r="954" spans="1:10">
      <c r="A954" s="151" t="str">
        <f ca="1">IF(D954="","",OnRoadRetrofit!AC954)</f>
        <v/>
      </c>
      <c r="B954" s="25" t="str">
        <f ca="1">IF(D954="","",OnRoadRetrofit!AD954)</f>
        <v/>
      </c>
      <c r="C954" s="146" t="str">
        <f t="shared" ca="1" si="45"/>
        <v/>
      </c>
      <c r="D954" s="25" t="str">
        <f ca="1">IF(OnRoadRetrofit!AE954="","",OnRoadRetrofit!AE954)</f>
        <v/>
      </c>
      <c r="E954" s="25" t="str">
        <f ca="1">IF(D954="","",OnRoadRetrofit!AF954)</f>
        <v/>
      </c>
      <c r="F954" s="147" t="str">
        <f t="shared" ca="1" si="46"/>
        <v/>
      </c>
      <c r="G954" s="148" t="str">
        <f ca="1">IF(D954="","",OnRoadRetrofit!AG954)</f>
        <v/>
      </c>
      <c r="H954" s="25" t="str">
        <f t="shared" ca="1" si="47"/>
        <v/>
      </c>
      <c r="I954" s="137" t="str">
        <f ca="1">IF(D954="","",OnRoadRetrofit!AH954)</f>
        <v/>
      </c>
      <c r="J954" s="137" t="str">
        <f ca="1">IF(D954="","",OnRoadRetrofit!AI954)</f>
        <v/>
      </c>
    </row>
    <row r="955" spans="1:10">
      <c r="A955" s="151" t="str">
        <f ca="1">IF(D955="","",OnRoadRetrofit!AC955)</f>
        <v/>
      </c>
      <c r="B955" s="25" t="str">
        <f ca="1">IF(D955="","",OnRoadRetrofit!AD955)</f>
        <v/>
      </c>
      <c r="C955" s="146" t="str">
        <f t="shared" ca="1" si="45"/>
        <v/>
      </c>
      <c r="D955" s="25" t="str">
        <f ca="1">IF(OnRoadRetrofit!AE955="","",OnRoadRetrofit!AE955)</f>
        <v/>
      </c>
      <c r="E955" s="25" t="str">
        <f ca="1">IF(D955="","",OnRoadRetrofit!AF955)</f>
        <v/>
      </c>
      <c r="F955" s="147" t="str">
        <f t="shared" ca="1" si="46"/>
        <v/>
      </c>
      <c r="G955" s="148" t="str">
        <f ca="1">IF(D955="","",OnRoadRetrofit!AG955)</f>
        <v/>
      </c>
      <c r="H955" s="25" t="str">
        <f t="shared" ca="1" si="47"/>
        <v/>
      </c>
      <c r="I955" s="137" t="str">
        <f ca="1">IF(D955="","",OnRoadRetrofit!AH955)</f>
        <v/>
      </c>
      <c r="J955" s="137" t="str">
        <f ca="1">IF(D955="","",OnRoadRetrofit!AI955)</f>
        <v/>
      </c>
    </row>
    <row r="956" spans="1:10">
      <c r="A956" s="151" t="str">
        <f ca="1">IF(D956="","",OnRoadRetrofit!AC956)</f>
        <v/>
      </c>
      <c r="B956" s="25" t="str">
        <f ca="1">IF(D956="","",OnRoadRetrofit!AD956)</f>
        <v/>
      </c>
      <c r="C956" s="146" t="str">
        <f t="shared" ca="1" si="45"/>
        <v/>
      </c>
      <c r="D956" s="25" t="str">
        <f ca="1">IF(OnRoadRetrofit!AE956="","",OnRoadRetrofit!AE956)</f>
        <v/>
      </c>
      <c r="E956" s="25" t="str">
        <f ca="1">IF(D956="","",OnRoadRetrofit!AF956)</f>
        <v/>
      </c>
      <c r="F956" s="147" t="str">
        <f t="shared" ca="1" si="46"/>
        <v/>
      </c>
      <c r="G956" s="148" t="str">
        <f ca="1">IF(D956="","",OnRoadRetrofit!AG956)</f>
        <v/>
      </c>
      <c r="H956" s="25" t="str">
        <f t="shared" ca="1" si="47"/>
        <v/>
      </c>
      <c r="I956" s="137" t="str">
        <f ca="1">IF(D956="","",OnRoadRetrofit!AH956)</f>
        <v/>
      </c>
      <c r="J956" s="137" t="str">
        <f ca="1">IF(D956="","",OnRoadRetrofit!AI956)</f>
        <v/>
      </c>
    </row>
    <row r="957" spans="1:10">
      <c r="A957" s="151" t="str">
        <f ca="1">IF(D957="","",OnRoadRetrofit!AC957)</f>
        <v/>
      </c>
      <c r="B957" s="25" t="str">
        <f ca="1">IF(D957="","",OnRoadRetrofit!AD957)</f>
        <v/>
      </c>
      <c r="C957" s="146" t="str">
        <f t="shared" ca="1" si="45"/>
        <v/>
      </c>
      <c r="D957" s="25" t="str">
        <f ca="1">IF(OnRoadRetrofit!AE957="","",OnRoadRetrofit!AE957)</f>
        <v/>
      </c>
      <c r="E957" s="25" t="str">
        <f ca="1">IF(D957="","",OnRoadRetrofit!AF957)</f>
        <v/>
      </c>
      <c r="F957" s="147" t="str">
        <f t="shared" ca="1" si="46"/>
        <v/>
      </c>
      <c r="G957" s="148" t="str">
        <f ca="1">IF(D957="","",OnRoadRetrofit!AG957)</f>
        <v/>
      </c>
      <c r="H957" s="25" t="str">
        <f t="shared" ca="1" si="47"/>
        <v/>
      </c>
      <c r="I957" s="137" t="str">
        <f ca="1">IF(D957="","",OnRoadRetrofit!AH957)</f>
        <v/>
      </c>
      <c r="J957" s="137" t="str">
        <f ca="1">IF(D957="","",OnRoadRetrofit!AI957)</f>
        <v/>
      </c>
    </row>
    <row r="958" spans="1:10">
      <c r="A958" s="151" t="str">
        <f ca="1">IF(D958="","",OnRoadRetrofit!AC958)</f>
        <v/>
      </c>
      <c r="B958" s="25" t="str">
        <f ca="1">IF(D958="","",OnRoadRetrofit!AD958)</f>
        <v/>
      </c>
      <c r="C958" s="146" t="str">
        <f t="shared" ca="1" si="45"/>
        <v/>
      </c>
      <c r="D958" s="25" t="str">
        <f ca="1">IF(OnRoadRetrofit!AE958="","",OnRoadRetrofit!AE958)</f>
        <v/>
      </c>
      <c r="E958" s="25" t="str">
        <f ca="1">IF(D958="","",OnRoadRetrofit!AF958)</f>
        <v/>
      </c>
      <c r="F958" s="147" t="str">
        <f t="shared" ca="1" si="46"/>
        <v/>
      </c>
      <c r="G958" s="148" t="str">
        <f ca="1">IF(D958="","",OnRoadRetrofit!AG958)</f>
        <v/>
      </c>
      <c r="H958" s="25" t="str">
        <f t="shared" ca="1" si="47"/>
        <v/>
      </c>
      <c r="I958" s="137" t="str">
        <f ca="1">IF(D958="","",OnRoadRetrofit!AH958)</f>
        <v/>
      </c>
      <c r="J958" s="137" t="str">
        <f ca="1">IF(D958="","",OnRoadRetrofit!AI958)</f>
        <v/>
      </c>
    </row>
    <row r="959" spans="1:10">
      <c r="A959" s="151" t="str">
        <f ca="1">IF(D959="","",OnRoadRetrofit!AC959)</f>
        <v/>
      </c>
      <c r="B959" s="25" t="str">
        <f ca="1">IF(D959="","",OnRoadRetrofit!AD959)</f>
        <v/>
      </c>
      <c r="C959" s="146" t="str">
        <f t="shared" ca="1" si="45"/>
        <v/>
      </c>
      <c r="D959" s="25" t="str">
        <f ca="1">IF(OnRoadRetrofit!AE959="","",OnRoadRetrofit!AE959)</f>
        <v/>
      </c>
      <c r="E959" s="25" t="str">
        <f ca="1">IF(D959="","",OnRoadRetrofit!AF959)</f>
        <v/>
      </c>
      <c r="F959" s="147" t="str">
        <f t="shared" ca="1" si="46"/>
        <v/>
      </c>
      <c r="G959" s="148" t="str">
        <f ca="1">IF(D959="","",OnRoadRetrofit!AG959)</f>
        <v/>
      </c>
      <c r="H959" s="25" t="str">
        <f t="shared" ca="1" si="47"/>
        <v/>
      </c>
      <c r="I959" s="137" t="str">
        <f ca="1">IF(D959="","",OnRoadRetrofit!AH959)</f>
        <v/>
      </c>
      <c r="J959" s="137" t="str">
        <f ca="1">IF(D959="","",OnRoadRetrofit!AI959)</f>
        <v/>
      </c>
    </row>
    <row r="960" spans="1:10">
      <c r="A960" s="151" t="str">
        <f ca="1">IF(D960="","",OnRoadRetrofit!AC960)</f>
        <v/>
      </c>
      <c r="B960" s="25" t="str">
        <f ca="1">IF(D960="","",OnRoadRetrofit!AD960)</f>
        <v/>
      </c>
      <c r="C960" s="146" t="str">
        <f t="shared" ca="1" si="45"/>
        <v/>
      </c>
      <c r="D960" s="25" t="str">
        <f ca="1">IF(OnRoadRetrofit!AE960="","",OnRoadRetrofit!AE960)</f>
        <v/>
      </c>
      <c r="E960" s="25" t="str">
        <f ca="1">IF(D960="","",OnRoadRetrofit!AF960)</f>
        <v/>
      </c>
      <c r="F960" s="147" t="str">
        <f t="shared" ca="1" si="46"/>
        <v/>
      </c>
      <c r="G960" s="148" t="str">
        <f ca="1">IF(D960="","",OnRoadRetrofit!AG960)</f>
        <v/>
      </c>
      <c r="H960" s="25" t="str">
        <f t="shared" ca="1" si="47"/>
        <v/>
      </c>
      <c r="I960" s="137" t="str">
        <f ca="1">IF(D960="","",OnRoadRetrofit!AH960)</f>
        <v/>
      </c>
      <c r="J960" s="137" t="str">
        <f ca="1">IF(D960="","",OnRoadRetrofit!AI960)</f>
        <v/>
      </c>
    </row>
    <row r="961" spans="1:10">
      <c r="A961" s="151" t="str">
        <f ca="1">IF(D961="","",OnRoadRetrofit!AC961)</f>
        <v/>
      </c>
      <c r="B961" s="25" t="str">
        <f ca="1">IF(D961="","",OnRoadRetrofit!AD961)</f>
        <v/>
      </c>
      <c r="C961" s="146" t="str">
        <f t="shared" ca="1" si="45"/>
        <v/>
      </c>
      <c r="D961" s="25" t="str">
        <f ca="1">IF(OnRoadRetrofit!AE961="","",OnRoadRetrofit!AE961)</f>
        <v/>
      </c>
      <c r="E961" s="25" t="str">
        <f ca="1">IF(D961="","",OnRoadRetrofit!AF961)</f>
        <v/>
      </c>
      <c r="F961" s="147" t="str">
        <f t="shared" ca="1" si="46"/>
        <v/>
      </c>
      <c r="G961" s="148" t="str">
        <f ca="1">IF(D961="","",OnRoadRetrofit!AG961)</f>
        <v/>
      </c>
      <c r="H961" s="25" t="str">
        <f t="shared" ca="1" si="47"/>
        <v/>
      </c>
      <c r="I961" s="137" t="str">
        <f ca="1">IF(D961="","",OnRoadRetrofit!AH961)</f>
        <v/>
      </c>
      <c r="J961" s="137" t="str">
        <f ca="1">IF(D961="","",OnRoadRetrofit!AI961)</f>
        <v/>
      </c>
    </row>
    <row r="962" spans="1:10">
      <c r="A962" s="151" t="str">
        <f ca="1">IF(D962="","",OnRoadRetrofit!AC962)</f>
        <v/>
      </c>
      <c r="B962" s="25" t="str">
        <f ca="1">IF(D962="","",OnRoadRetrofit!AD962)</f>
        <v/>
      </c>
      <c r="C962" s="146" t="str">
        <f t="shared" ca="1" si="45"/>
        <v/>
      </c>
      <c r="D962" s="25" t="str">
        <f ca="1">IF(OnRoadRetrofit!AE962="","",OnRoadRetrofit!AE962)</f>
        <v/>
      </c>
      <c r="E962" s="25" t="str">
        <f ca="1">IF(D962="","",OnRoadRetrofit!AF962)</f>
        <v/>
      </c>
      <c r="F962" s="147" t="str">
        <f t="shared" ca="1" si="46"/>
        <v/>
      </c>
      <c r="G962" s="148" t="str">
        <f ca="1">IF(D962="","",OnRoadRetrofit!AG962)</f>
        <v/>
      </c>
      <c r="H962" s="25" t="str">
        <f t="shared" ca="1" si="47"/>
        <v/>
      </c>
      <c r="I962" s="137" t="str">
        <f ca="1">IF(D962="","",OnRoadRetrofit!AH962)</f>
        <v/>
      </c>
      <c r="J962" s="137" t="str">
        <f ca="1">IF(D962="","",OnRoadRetrofit!AI962)</f>
        <v/>
      </c>
    </row>
    <row r="963" spans="1:10">
      <c r="A963" s="151" t="str">
        <f ca="1">IF(D963="","",OnRoadRetrofit!AC963)</f>
        <v/>
      </c>
      <c r="B963" s="25" t="str">
        <f ca="1">IF(D963="","",OnRoadRetrofit!AD963)</f>
        <v/>
      </c>
      <c r="C963" s="146" t="str">
        <f t="shared" ca="1" si="45"/>
        <v/>
      </c>
      <c r="D963" s="25" t="str">
        <f ca="1">IF(OnRoadRetrofit!AE963="","",OnRoadRetrofit!AE963)</f>
        <v/>
      </c>
      <c r="E963" s="25" t="str">
        <f ca="1">IF(D963="","",OnRoadRetrofit!AF963)</f>
        <v/>
      </c>
      <c r="F963" s="147" t="str">
        <f t="shared" ca="1" si="46"/>
        <v/>
      </c>
      <c r="G963" s="148" t="str">
        <f ca="1">IF(D963="","",OnRoadRetrofit!AG963)</f>
        <v/>
      </c>
      <c r="H963" s="25" t="str">
        <f t="shared" ca="1" si="47"/>
        <v/>
      </c>
      <c r="I963" s="137" t="str">
        <f ca="1">IF(D963="","",OnRoadRetrofit!AH963)</f>
        <v/>
      </c>
      <c r="J963" s="137" t="str">
        <f ca="1">IF(D963="","",OnRoadRetrofit!AI963)</f>
        <v/>
      </c>
    </row>
    <row r="964" spans="1:10">
      <c r="A964" s="151" t="str">
        <f ca="1">IF(D964="","",OnRoadRetrofit!AC964)</f>
        <v/>
      </c>
      <c r="B964" s="25" t="str">
        <f ca="1">IF(D964="","",OnRoadRetrofit!AD964)</f>
        <v/>
      </c>
      <c r="C964" s="146" t="str">
        <f t="shared" ca="1" si="45"/>
        <v/>
      </c>
      <c r="D964" s="25" t="str">
        <f ca="1">IF(OnRoadRetrofit!AE964="","",OnRoadRetrofit!AE964)</f>
        <v/>
      </c>
      <c r="E964" s="25" t="str">
        <f ca="1">IF(D964="","",OnRoadRetrofit!AF964)</f>
        <v/>
      </c>
      <c r="F964" s="147" t="str">
        <f t="shared" ca="1" si="46"/>
        <v/>
      </c>
      <c r="G964" s="148" t="str">
        <f ca="1">IF(D964="","",OnRoadRetrofit!AG964)</f>
        <v/>
      </c>
      <c r="H964" s="25" t="str">
        <f t="shared" ca="1" si="47"/>
        <v/>
      </c>
      <c r="I964" s="137" t="str">
        <f ca="1">IF(D964="","",OnRoadRetrofit!AH964)</f>
        <v/>
      </c>
      <c r="J964" s="137" t="str">
        <f ca="1">IF(D964="","",OnRoadRetrofit!AI964)</f>
        <v/>
      </c>
    </row>
    <row r="965" spans="1:10">
      <c r="A965" s="151" t="str">
        <f ca="1">IF(D965="","",OnRoadRetrofit!AC965)</f>
        <v/>
      </c>
      <c r="B965" s="25" t="str">
        <f ca="1">IF(D965="","",OnRoadRetrofit!AD965)</f>
        <v/>
      </c>
      <c r="C965" s="146" t="str">
        <f t="shared" ca="1" si="45"/>
        <v/>
      </c>
      <c r="D965" s="25" t="str">
        <f ca="1">IF(OnRoadRetrofit!AE965="","",OnRoadRetrofit!AE965)</f>
        <v/>
      </c>
      <c r="E965" s="25" t="str">
        <f ca="1">IF(D965="","",OnRoadRetrofit!AF965)</f>
        <v/>
      </c>
      <c r="F965" s="147" t="str">
        <f t="shared" ca="1" si="46"/>
        <v/>
      </c>
      <c r="G965" s="148" t="str">
        <f ca="1">IF(D965="","",OnRoadRetrofit!AG965)</f>
        <v/>
      </c>
      <c r="H965" s="25" t="str">
        <f t="shared" ca="1" si="47"/>
        <v/>
      </c>
      <c r="I965" s="137" t="str">
        <f ca="1">IF(D965="","",OnRoadRetrofit!AH965)</f>
        <v/>
      </c>
      <c r="J965" s="137" t="str">
        <f ca="1">IF(D965="","",OnRoadRetrofit!AI965)</f>
        <v/>
      </c>
    </row>
    <row r="966" spans="1:10">
      <c r="A966" s="151" t="str">
        <f ca="1">IF(D966="","",OnRoadRetrofit!AC966)</f>
        <v/>
      </c>
      <c r="B966" s="25" t="str">
        <f ca="1">IF(D966="","",OnRoadRetrofit!AD966)</f>
        <v/>
      </c>
      <c r="C966" s="146" t="str">
        <f t="shared" ca="1" si="45"/>
        <v/>
      </c>
      <c r="D966" s="25" t="str">
        <f ca="1">IF(OnRoadRetrofit!AE966="","",OnRoadRetrofit!AE966)</f>
        <v/>
      </c>
      <c r="E966" s="25" t="str">
        <f ca="1">IF(D966="","",OnRoadRetrofit!AF966)</f>
        <v/>
      </c>
      <c r="F966" s="147" t="str">
        <f t="shared" ca="1" si="46"/>
        <v/>
      </c>
      <c r="G966" s="148" t="str">
        <f ca="1">IF(D966="","",OnRoadRetrofit!AG966)</f>
        <v/>
      </c>
      <c r="H966" s="25" t="str">
        <f t="shared" ca="1" si="47"/>
        <v/>
      </c>
      <c r="I966" s="137" t="str">
        <f ca="1">IF(D966="","",OnRoadRetrofit!AH966)</f>
        <v/>
      </c>
      <c r="J966" s="137" t="str">
        <f ca="1">IF(D966="","",OnRoadRetrofit!AI966)</f>
        <v/>
      </c>
    </row>
    <row r="967" spans="1:10">
      <c r="A967" s="151" t="str">
        <f ca="1">IF(D967="","",OnRoadRetrofit!AC967)</f>
        <v/>
      </c>
      <c r="B967" s="25" t="str">
        <f ca="1">IF(D967="","",OnRoadRetrofit!AD967)</f>
        <v/>
      </c>
      <c r="C967" s="146" t="str">
        <f t="shared" ca="1" si="45"/>
        <v/>
      </c>
      <c r="D967" s="25" t="str">
        <f ca="1">IF(OnRoadRetrofit!AE967="","",OnRoadRetrofit!AE967)</f>
        <v/>
      </c>
      <c r="E967" s="25" t="str">
        <f ca="1">IF(D967="","",OnRoadRetrofit!AF967)</f>
        <v/>
      </c>
      <c r="F967" s="147" t="str">
        <f t="shared" ca="1" si="46"/>
        <v/>
      </c>
      <c r="G967" s="148" t="str">
        <f ca="1">IF(D967="","",OnRoadRetrofit!AG967)</f>
        <v/>
      </c>
      <c r="H967" s="25" t="str">
        <f t="shared" ca="1" si="47"/>
        <v/>
      </c>
      <c r="I967" s="137" t="str">
        <f ca="1">IF(D967="","",OnRoadRetrofit!AH967)</f>
        <v/>
      </c>
      <c r="J967" s="137" t="str">
        <f ca="1">IF(D967="","",OnRoadRetrofit!AI967)</f>
        <v/>
      </c>
    </row>
    <row r="968" spans="1:10">
      <c r="A968" s="151" t="str">
        <f ca="1">IF(D968="","",OnRoadRetrofit!AC968)</f>
        <v/>
      </c>
      <c r="B968" s="25" t="str">
        <f ca="1">IF(D968="","",OnRoadRetrofit!AD968)</f>
        <v/>
      </c>
      <c r="C968" s="146" t="str">
        <f t="shared" ca="1" si="45"/>
        <v/>
      </c>
      <c r="D968" s="25" t="str">
        <f ca="1">IF(OnRoadRetrofit!AE968="","",OnRoadRetrofit!AE968)</f>
        <v/>
      </c>
      <c r="E968" s="25" t="str">
        <f ca="1">IF(D968="","",OnRoadRetrofit!AF968)</f>
        <v/>
      </c>
      <c r="F968" s="147" t="str">
        <f t="shared" ca="1" si="46"/>
        <v/>
      </c>
      <c r="G968" s="148" t="str">
        <f ca="1">IF(D968="","",OnRoadRetrofit!AG968)</f>
        <v/>
      </c>
      <c r="H968" s="25" t="str">
        <f t="shared" ca="1" si="47"/>
        <v/>
      </c>
      <c r="I968" s="137" t="str">
        <f ca="1">IF(D968="","",OnRoadRetrofit!AH968)</f>
        <v/>
      </c>
      <c r="J968" s="137" t="str">
        <f ca="1">IF(D968="","",OnRoadRetrofit!AI968)</f>
        <v/>
      </c>
    </row>
    <row r="969" spans="1:10">
      <c r="A969" s="151" t="str">
        <f ca="1">IF(D969="","",OnRoadRetrofit!AC969)</f>
        <v/>
      </c>
      <c r="B969" s="25" t="str">
        <f ca="1">IF(D969="","",OnRoadRetrofit!AD969)</f>
        <v/>
      </c>
      <c r="C969" s="146" t="str">
        <f t="shared" ca="1" si="45"/>
        <v/>
      </c>
      <c r="D969" s="25" t="str">
        <f ca="1">IF(OnRoadRetrofit!AE969="","",OnRoadRetrofit!AE969)</f>
        <v/>
      </c>
      <c r="E969" s="25" t="str">
        <f ca="1">IF(D969="","",OnRoadRetrofit!AF969)</f>
        <v/>
      </c>
      <c r="F969" s="147" t="str">
        <f t="shared" ca="1" si="46"/>
        <v/>
      </c>
      <c r="G969" s="148" t="str">
        <f ca="1">IF(D969="","",OnRoadRetrofit!AG969)</f>
        <v/>
      </c>
      <c r="H969" s="25" t="str">
        <f t="shared" ca="1" si="47"/>
        <v/>
      </c>
      <c r="I969" s="137" t="str">
        <f ca="1">IF(D969="","",OnRoadRetrofit!AH969)</f>
        <v/>
      </c>
      <c r="J969" s="137" t="str">
        <f ca="1">IF(D969="","",OnRoadRetrofit!AI969)</f>
        <v/>
      </c>
    </row>
    <row r="970" spans="1:10">
      <c r="A970" s="151" t="str">
        <f ca="1">IF(D970="","",OnRoadRetrofit!AC970)</f>
        <v/>
      </c>
      <c r="B970" s="25" t="str">
        <f ca="1">IF(D970="","",OnRoadRetrofit!AD970)</f>
        <v/>
      </c>
      <c r="C970" s="146" t="str">
        <f t="shared" ca="1" si="45"/>
        <v/>
      </c>
      <c r="D970" s="25" t="str">
        <f ca="1">IF(OnRoadRetrofit!AE970="","",OnRoadRetrofit!AE970)</f>
        <v/>
      </c>
      <c r="E970" s="25" t="str">
        <f ca="1">IF(D970="","",OnRoadRetrofit!AF970)</f>
        <v/>
      </c>
      <c r="F970" s="147" t="str">
        <f t="shared" ca="1" si="46"/>
        <v/>
      </c>
      <c r="G970" s="148" t="str">
        <f ca="1">IF(D970="","",OnRoadRetrofit!AG970)</f>
        <v/>
      </c>
      <c r="H970" s="25" t="str">
        <f t="shared" ca="1" si="47"/>
        <v/>
      </c>
      <c r="I970" s="137" t="str">
        <f ca="1">IF(D970="","",OnRoadRetrofit!AH970)</f>
        <v/>
      </c>
      <c r="J970" s="137" t="str">
        <f ca="1">IF(D970="","",OnRoadRetrofit!AI970)</f>
        <v/>
      </c>
    </row>
    <row r="971" spans="1:10">
      <c r="A971" s="151" t="str">
        <f ca="1">IF(D971="","",OnRoadRetrofit!AC971)</f>
        <v/>
      </c>
      <c r="B971" s="25" t="str">
        <f ca="1">IF(D971="","",OnRoadRetrofit!AD971)</f>
        <v/>
      </c>
      <c r="C971" s="146" t="str">
        <f t="shared" ca="1" si="45"/>
        <v/>
      </c>
      <c r="D971" s="25" t="str">
        <f ca="1">IF(OnRoadRetrofit!AE971="","",OnRoadRetrofit!AE971)</f>
        <v/>
      </c>
      <c r="E971" s="25" t="str">
        <f ca="1">IF(D971="","",OnRoadRetrofit!AF971)</f>
        <v/>
      </c>
      <c r="F971" s="147" t="str">
        <f t="shared" ca="1" si="46"/>
        <v/>
      </c>
      <c r="G971" s="148" t="str">
        <f ca="1">IF(D971="","",OnRoadRetrofit!AG971)</f>
        <v/>
      </c>
      <c r="H971" s="25" t="str">
        <f t="shared" ca="1" si="47"/>
        <v/>
      </c>
      <c r="I971" s="137" t="str">
        <f ca="1">IF(D971="","",OnRoadRetrofit!AH971)</f>
        <v/>
      </c>
      <c r="J971" s="137" t="str">
        <f ca="1">IF(D971="","",OnRoadRetrofit!AI971)</f>
        <v/>
      </c>
    </row>
    <row r="972" spans="1:10">
      <c r="A972" s="151" t="str">
        <f ca="1">IF(D972="","",OnRoadRetrofit!AC972)</f>
        <v/>
      </c>
      <c r="B972" s="25" t="str">
        <f ca="1">IF(D972="","",OnRoadRetrofit!AD972)</f>
        <v/>
      </c>
      <c r="C972" s="146" t="str">
        <f t="shared" ca="1" si="45"/>
        <v/>
      </c>
      <c r="D972" s="25" t="str">
        <f ca="1">IF(OnRoadRetrofit!AE972="","",OnRoadRetrofit!AE972)</f>
        <v/>
      </c>
      <c r="E972" s="25" t="str">
        <f ca="1">IF(D972="","",OnRoadRetrofit!AF972)</f>
        <v/>
      </c>
      <c r="F972" s="147" t="str">
        <f t="shared" ca="1" si="46"/>
        <v/>
      </c>
      <c r="G972" s="148" t="str">
        <f ca="1">IF(D972="","",OnRoadRetrofit!AG972)</f>
        <v/>
      </c>
      <c r="H972" s="25" t="str">
        <f t="shared" ca="1" si="47"/>
        <v/>
      </c>
      <c r="I972" s="137" t="str">
        <f ca="1">IF(D972="","",OnRoadRetrofit!AH972)</f>
        <v/>
      </c>
      <c r="J972" s="137" t="str">
        <f ca="1">IF(D972="","",OnRoadRetrofit!AI972)</f>
        <v/>
      </c>
    </row>
    <row r="973" spans="1:10">
      <c r="A973" s="151" t="str">
        <f ca="1">IF(D973="","",OnRoadRetrofit!AC973)</f>
        <v/>
      </c>
      <c r="B973" s="25" t="str">
        <f ca="1">IF(D973="","",OnRoadRetrofit!AD973)</f>
        <v/>
      </c>
      <c r="C973" s="146" t="str">
        <f t="shared" ca="1" si="45"/>
        <v/>
      </c>
      <c r="D973" s="25" t="str">
        <f ca="1">IF(OnRoadRetrofit!AE973="","",OnRoadRetrofit!AE973)</f>
        <v/>
      </c>
      <c r="E973" s="25" t="str">
        <f ca="1">IF(D973="","",OnRoadRetrofit!AF973)</f>
        <v/>
      </c>
      <c r="F973" s="147" t="str">
        <f t="shared" ca="1" si="46"/>
        <v/>
      </c>
      <c r="G973" s="148" t="str">
        <f ca="1">IF(D973="","",OnRoadRetrofit!AG973)</f>
        <v/>
      </c>
      <c r="H973" s="25" t="str">
        <f t="shared" ca="1" si="47"/>
        <v/>
      </c>
      <c r="I973" s="137" t="str">
        <f ca="1">IF(D973="","",OnRoadRetrofit!AH973)</f>
        <v/>
      </c>
      <c r="J973" s="137" t="str">
        <f ca="1">IF(D973="","",OnRoadRetrofit!AI973)</f>
        <v/>
      </c>
    </row>
    <row r="974" spans="1:10">
      <c r="A974" s="151" t="str">
        <f ca="1">IF(D974="","",OnRoadRetrofit!AC974)</f>
        <v/>
      </c>
      <c r="B974" s="25" t="str">
        <f ca="1">IF(D974="","",OnRoadRetrofit!AD974)</f>
        <v/>
      </c>
      <c r="C974" s="146" t="str">
        <f t="shared" ca="1" si="45"/>
        <v/>
      </c>
      <c r="D974" s="25" t="str">
        <f ca="1">IF(OnRoadRetrofit!AE974="","",OnRoadRetrofit!AE974)</f>
        <v/>
      </c>
      <c r="E974" s="25" t="str">
        <f ca="1">IF(D974="","",OnRoadRetrofit!AF974)</f>
        <v/>
      </c>
      <c r="F974" s="147" t="str">
        <f t="shared" ca="1" si="46"/>
        <v/>
      </c>
      <c r="G974" s="148" t="str">
        <f ca="1">IF(D974="","",OnRoadRetrofit!AG974)</f>
        <v/>
      </c>
      <c r="H974" s="25" t="str">
        <f t="shared" ca="1" si="47"/>
        <v/>
      </c>
      <c r="I974" s="137" t="str">
        <f ca="1">IF(D974="","",OnRoadRetrofit!AH974)</f>
        <v/>
      </c>
      <c r="J974" s="137" t="str">
        <f ca="1">IF(D974="","",OnRoadRetrofit!AI974)</f>
        <v/>
      </c>
    </row>
    <row r="975" spans="1:10">
      <c r="A975" s="151" t="str">
        <f ca="1">IF(D975="","",OnRoadRetrofit!AC975)</f>
        <v/>
      </c>
      <c r="B975" s="25" t="str">
        <f ca="1">IF(D975="","",OnRoadRetrofit!AD975)</f>
        <v/>
      </c>
      <c r="C975" s="146" t="str">
        <f t="shared" ca="1" si="45"/>
        <v/>
      </c>
      <c r="D975" s="25" t="str">
        <f ca="1">IF(OnRoadRetrofit!AE975="","",OnRoadRetrofit!AE975)</f>
        <v/>
      </c>
      <c r="E975" s="25" t="str">
        <f ca="1">IF(D975="","",OnRoadRetrofit!AF975)</f>
        <v/>
      </c>
      <c r="F975" s="147" t="str">
        <f t="shared" ca="1" si="46"/>
        <v/>
      </c>
      <c r="G975" s="148" t="str">
        <f ca="1">IF(D975="","",OnRoadRetrofit!AG975)</f>
        <v/>
      </c>
      <c r="H975" s="25" t="str">
        <f t="shared" ca="1" si="47"/>
        <v/>
      </c>
      <c r="I975" s="137" t="str">
        <f ca="1">IF(D975="","",OnRoadRetrofit!AH975)</f>
        <v/>
      </c>
      <c r="J975" s="137" t="str">
        <f ca="1">IF(D975="","",OnRoadRetrofit!AI975)</f>
        <v/>
      </c>
    </row>
    <row r="976" spans="1:10">
      <c r="A976" s="151" t="str">
        <f ca="1">IF(D976="","",OnRoadRetrofit!AC976)</f>
        <v/>
      </c>
      <c r="B976" s="25" t="str">
        <f ca="1">IF(D976="","",OnRoadRetrofit!AD976)</f>
        <v/>
      </c>
      <c r="C976" s="146" t="str">
        <f t="shared" ca="1" si="45"/>
        <v/>
      </c>
      <c r="D976" s="25" t="str">
        <f ca="1">IF(OnRoadRetrofit!AE976="","",OnRoadRetrofit!AE976)</f>
        <v/>
      </c>
      <c r="E976" s="25" t="str">
        <f ca="1">IF(D976="","",OnRoadRetrofit!AF976)</f>
        <v/>
      </c>
      <c r="F976" s="147" t="str">
        <f t="shared" ca="1" si="46"/>
        <v/>
      </c>
      <c r="G976" s="148" t="str">
        <f ca="1">IF(D976="","",OnRoadRetrofit!AG976)</f>
        <v/>
      </c>
      <c r="H976" s="25" t="str">
        <f t="shared" ca="1" si="47"/>
        <v/>
      </c>
      <c r="I976" s="137" t="str">
        <f ca="1">IF(D976="","",OnRoadRetrofit!AH976)</f>
        <v/>
      </c>
      <c r="J976" s="137" t="str">
        <f ca="1">IF(D976="","",OnRoadRetrofit!AI976)</f>
        <v/>
      </c>
    </row>
    <row r="977" spans="1:10">
      <c r="A977" s="151" t="str">
        <f ca="1">IF(D977="","",OnRoadRetrofit!AC977)</f>
        <v/>
      </c>
      <c r="B977" s="25" t="str">
        <f ca="1">IF(D977="","",OnRoadRetrofit!AD977)</f>
        <v/>
      </c>
      <c r="C977" s="146" t="str">
        <f t="shared" ca="1" si="45"/>
        <v/>
      </c>
      <c r="D977" s="25" t="str">
        <f ca="1">IF(OnRoadRetrofit!AE977="","",OnRoadRetrofit!AE977)</f>
        <v/>
      </c>
      <c r="E977" s="25" t="str">
        <f ca="1">IF(D977="","",OnRoadRetrofit!AF977)</f>
        <v/>
      </c>
      <c r="F977" s="147" t="str">
        <f t="shared" ca="1" si="46"/>
        <v/>
      </c>
      <c r="G977" s="148" t="str">
        <f ca="1">IF(D977="","",OnRoadRetrofit!AG977)</f>
        <v/>
      </c>
      <c r="H977" s="25" t="str">
        <f t="shared" ca="1" si="47"/>
        <v/>
      </c>
      <c r="I977" s="137" t="str">
        <f ca="1">IF(D977="","",OnRoadRetrofit!AH977)</f>
        <v/>
      </c>
      <c r="J977" s="137" t="str">
        <f ca="1">IF(D977="","",OnRoadRetrofit!AI977)</f>
        <v/>
      </c>
    </row>
    <row r="978" spans="1:10">
      <c r="A978" s="151" t="str">
        <f ca="1">IF(D978="","",OnRoadRetrofit!AC978)</f>
        <v/>
      </c>
      <c r="B978" s="25" t="str">
        <f ca="1">IF(D978="","",OnRoadRetrofit!AD978)</f>
        <v/>
      </c>
      <c r="C978" s="146" t="str">
        <f t="shared" ca="1" si="45"/>
        <v/>
      </c>
      <c r="D978" s="25" t="str">
        <f ca="1">IF(OnRoadRetrofit!AE978="","",OnRoadRetrofit!AE978)</f>
        <v/>
      </c>
      <c r="E978" s="25" t="str">
        <f ca="1">IF(D978="","",OnRoadRetrofit!AF978)</f>
        <v/>
      </c>
      <c r="F978" s="147" t="str">
        <f t="shared" ca="1" si="46"/>
        <v/>
      </c>
      <c r="G978" s="148" t="str">
        <f ca="1">IF(D978="","",OnRoadRetrofit!AG978)</f>
        <v/>
      </c>
      <c r="H978" s="25" t="str">
        <f t="shared" ca="1" si="47"/>
        <v/>
      </c>
      <c r="I978" s="137" t="str">
        <f ca="1">IF(D978="","",OnRoadRetrofit!AH978)</f>
        <v/>
      </c>
      <c r="J978" s="137" t="str">
        <f ca="1">IF(D978="","",OnRoadRetrofit!AI978)</f>
        <v/>
      </c>
    </row>
    <row r="979" spans="1:10">
      <c r="A979" s="151" t="str">
        <f ca="1">IF(D979="","",OnRoadRetrofit!AC979)</f>
        <v/>
      </c>
      <c r="B979" s="25" t="str">
        <f ca="1">IF(D979="","",OnRoadRetrofit!AD979)</f>
        <v/>
      </c>
      <c r="C979" s="146" t="str">
        <f t="shared" ca="1" si="45"/>
        <v/>
      </c>
      <c r="D979" s="25" t="str">
        <f ca="1">IF(OnRoadRetrofit!AE979="","",OnRoadRetrofit!AE979)</f>
        <v/>
      </c>
      <c r="E979" s="25" t="str">
        <f ca="1">IF(D979="","",OnRoadRetrofit!AF979)</f>
        <v/>
      </c>
      <c r="F979" s="147" t="str">
        <f t="shared" ca="1" si="46"/>
        <v/>
      </c>
      <c r="G979" s="148" t="str">
        <f ca="1">IF(D979="","",OnRoadRetrofit!AG979)</f>
        <v/>
      </c>
      <c r="H979" s="25" t="str">
        <f t="shared" ca="1" si="47"/>
        <v/>
      </c>
      <c r="I979" s="137" t="str">
        <f ca="1">IF(D979="","",OnRoadRetrofit!AH979)</f>
        <v/>
      </c>
      <c r="J979" s="137" t="str">
        <f ca="1">IF(D979="","",OnRoadRetrofit!AI979)</f>
        <v/>
      </c>
    </row>
    <row r="980" spans="1:10">
      <c r="A980" s="151" t="str">
        <f ca="1">IF(D980="","",OnRoadRetrofit!AC980)</f>
        <v/>
      </c>
      <c r="B980" s="25" t="str">
        <f ca="1">IF(D980="","",OnRoadRetrofit!AD980)</f>
        <v/>
      </c>
      <c r="C980" s="146" t="str">
        <f t="shared" ca="1" si="45"/>
        <v/>
      </c>
      <c r="D980" s="25" t="str">
        <f ca="1">IF(OnRoadRetrofit!AE980="","",OnRoadRetrofit!AE980)</f>
        <v/>
      </c>
      <c r="E980" s="25" t="str">
        <f ca="1">IF(D980="","",OnRoadRetrofit!AF980)</f>
        <v/>
      </c>
      <c r="F980" s="147" t="str">
        <f t="shared" ca="1" si="46"/>
        <v/>
      </c>
      <c r="G980" s="148" t="str">
        <f ca="1">IF(D980="","",OnRoadRetrofit!AG980)</f>
        <v/>
      </c>
      <c r="H980" s="25" t="str">
        <f t="shared" ca="1" si="47"/>
        <v/>
      </c>
      <c r="I980" s="137" t="str">
        <f ca="1">IF(D980="","",OnRoadRetrofit!AH980)</f>
        <v/>
      </c>
      <c r="J980" s="137" t="str">
        <f ca="1">IF(D980="","",OnRoadRetrofit!AI980)</f>
        <v/>
      </c>
    </row>
    <row r="981" spans="1:10">
      <c r="A981" s="151" t="str">
        <f ca="1">IF(D981="","",OnRoadRetrofit!AC981)</f>
        <v/>
      </c>
      <c r="B981" s="25" t="str">
        <f ca="1">IF(D981="","",OnRoadRetrofit!AD981)</f>
        <v/>
      </c>
      <c r="C981" s="146" t="str">
        <f t="shared" ca="1" si="45"/>
        <v/>
      </c>
      <c r="D981" s="25" t="str">
        <f ca="1">IF(OnRoadRetrofit!AE981="","",OnRoadRetrofit!AE981)</f>
        <v/>
      </c>
      <c r="E981" s="25" t="str">
        <f ca="1">IF(D981="","",OnRoadRetrofit!AF981)</f>
        <v/>
      </c>
      <c r="F981" s="147" t="str">
        <f t="shared" ca="1" si="46"/>
        <v/>
      </c>
      <c r="G981" s="148" t="str">
        <f ca="1">IF(D981="","",OnRoadRetrofit!AG981)</f>
        <v/>
      </c>
      <c r="H981" s="25" t="str">
        <f t="shared" ca="1" si="47"/>
        <v/>
      </c>
      <c r="I981" s="137" t="str">
        <f ca="1">IF(D981="","",OnRoadRetrofit!AH981)</f>
        <v/>
      </c>
      <c r="J981" s="137" t="str">
        <f ca="1">IF(D981="","",OnRoadRetrofit!AI981)</f>
        <v/>
      </c>
    </row>
    <row r="982" spans="1:10">
      <c r="A982" s="151" t="str">
        <f ca="1">IF(D982="","",OnRoadRetrofit!AC982)</f>
        <v/>
      </c>
      <c r="B982" s="25" t="str">
        <f ca="1">IF(D982="","",OnRoadRetrofit!AD982)</f>
        <v/>
      </c>
      <c r="C982" s="146" t="str">
        <f t="shared" ca="1" si="45"/>
        <v/>
      </c>
      <c r="D982" s="25" t="str">
        <f ca="1">IF(OnRoadRetrofit!AE982="","",OnRoadRetrofit!AE982)</f>
        <v/>
      </c>
      <c r="E982" s="25" t="str">
        <f ca="1">IF(D982="","",OnRoadRetrofit!AF982)</f>
        <v/>
      </c>
      <c r="F982" s="147" t="str">
        <f t="shared" ca="1" si="46"/>
        <v/>
      </c>
      <c r="G982" s="148" t="str">
        <f ca="1">IF(D982="","",OnRoadRetrofit!AG982)</f>
        <v/>
      </c>
      <c r="H982" s="25" t="str">
        <f t="shared" ca="1" si="47"/>
        <v/>
      </c>
      <c r="I982" s="137" t="str">
        <f ca="1">IF(D982="","",OnRoadRetrofit!AH982)</f>
        <v/>
      </c>
      <c r="J982" s="137" t="str">
        <f ca="1">IF(D982="","",OnRoadRetrofit!AI982)</f>
        <v/>
      </c>
    </row>
    <row r="983" spans="1:10">
      <c r="A983" s="151" t="str">
        <f ca="1">IF(D983="","",OnRoadRetrofit!AC983)</f>
        <v/>
      </c>
      <c r="B983" s="25" t="str">
        <f ca="1">IF(D983="","",OnRoadRetrofit!AD983)</f>
        <v/>
      </c>
      <c r="C983" s="146" t="str">
        <f t="shared" ca="1" si="45"/>
        <v/>
      </c>
      <c r="D983" s="25" t="str">
        <f ca="1">IF(OnRoadRetrofit!AE983="","",OnRoadRetrofit!AE983)</f>
        <v/>
      </c>
      <c r="E983" s="25" t="str">
        <f ca="1">IF(D983="","",OnRoadRetrofit!AF983)</f>
        <v/>
      </c>
      <c r="F983" s="147" t="str">
        <f t="shared" ca="1" si="46"/>
        <v/>
      </c>
      <c r="G983" s="148" t="str">
        <f ca="1">IF(D983="","",OnRoadRetrofit!AG983)</f>
        <v/>
      </c>
      <c r="H983" s="25" t="str">
        <f t="shared" ca="1" si="47"/>
        <v/>
      </c>
      <c r="I983" s="137" t="str">
        <f ca="1">IF(D983="","",OnRoadRetrofit!AH983)</f>
        <v/>
      </c>
      <c r="J983" s="137" t="str">
        <f ca="1">IF(D983="","",OnRoadRetrofit!AI983)</f>
        <v/>
      </c>
    </row>
    <row r="984" spans="1:10">
      <c r="A984" s="151" t="str">
        <f ca="1">IF(D984="","",OnRoadRetrofit!AC984)</f>
        <v/>
      </c>
      <c r="B984" s="25" t="str">
        <f ca="1">IF(D984="","",OnRoadRetrofit!AD984)</f>
        <v/>
      </c>
      <c r="C984" s="146" t="str">
        <f t="shared" ca="1" si="45"/>
        <v/>
      </c>
      <c r="D984" s="25" t="str">
        <f ca="1">IF(OnRoadRetrofit!AE984="","",OnRoadRetrofit!AE984)</f>
        <v/>
      </c>
      <c r="E984" s="25" t="str">
        <f ca="1">IF(D984="","",OnRoadRetrofit!AF984)</f>
        <v/>
      </c>
      <c r="F984" s="147" t="str">
        <f t="shared" ca="1" si="46"/>
        <v/>
      </c>
      <c r="G984" s="148" t="str">
        <f ca="1">IF(D984="","",OnRoadRetrofit!AG984)</f>
        <v/>
      </c>
      <c r="H984" s="25" t="str">
        <f t="shared" ca="1" si="47"/>
        <v/>
      </c>
      <c r="I984" s="137" t="str">
        <f ca="1">IF(D984="","",OnRoadRetrofit!AH984)</f>
        <v/>
      </c>
      <c r="J984" s="137" t="str">
        <f ca="1">IF(D984="","",OnRoadRetrofit!AI984)</f>
        <v/>
      </c>
    </row>
    <row r="985" spans="1:10">
      <c r="A985" s="151" t="str">
        <f ca="1">IF(D985="","",OnRoadRetrofit!AC985)</f>
        <v/>
      </c>
      <c r="B985" s="25" t="str">
        <f ca="1">IF(D985="","",OnRoadRetrofit!AD985)</f>
        <v/>
      </c>
      <c r="C985" s="146" t="str">
        <f t="shared" ca="1" si="45"/>
        <v/>
      </c>
      <c r="D985" s="25" t="str">
        <f ca="1">IF(OnRoadRetrofit!AE985="","",OnRoadRetrofit!AE985)</f>
        <v/>
      </c>
      <c r="E985" s="25" t="str">
        <f ca="1">IF(D985="","",OnRoadRetrofit!AF985)</f>
        <v/>
      </c>
      <c r="F985" s="147" t="str">
        <f t="shared" ca="1" si="46"/>
        <v/>
      </c>
      <c r="G985" s="148" t="str">
        <f ca="1">IF(D985="","",OnRoadRetrofit!AG985)</f>
        <v/>
      </c>
      <c r="H985" s="25" t="str">
        <f t="shared" ca="1" si="47"/>
        <v/>
      </c>
      <c r="I985" s="137" t="str">
        <f ca="1">IF(D985="","",OnRoadRetrofit!AH985)</f>
        <v/>
      </c>
      <c r="J985" s="137" t="str">
        <f ca="1">IF(D985="","",OnRoadRetrofit!AI985)</f>
        <v/>
      </c>
    </row>
    <row r="986" spans="1:10">
      <c r="A986" s="151" t="str">
        <f ca="1">IF(D986="","",OnRoadRetrofit!AC986)</f>
        <v/>
      </c>
      <c r="B986" s="25" t="str">
        <f ca="1">IF(D986="","",OnRoadRetrofit!AD986)</f>
        <v/>
      </c>
      <c r="C986" s="146" t="str">
        <f t="shared" ca="1" si="45"/>
        <v/>
      </c>
      <c r="D986" s="25" t="str">
        <f ca="1">IF(OnRoadRetrofit!AE986="","",OnRoadRetrofit!AE986)</f>
        <v/>
      </c>
      <c r="E986" s="25" t="str">
        <f ca="1">IF(D986="","",OnRoadRetrofit!AF986)</f>
        <v/>
      </c>
      <c r="F986" s="147" t="str">
        <f t="shared" ca="1" si="46"/>
        <v/>
      </c>
      <c r="G986" s="148" t="str">
        <f ca="1">IF(D986="","",OnRoadRetrofit!AG986)</f>
        <v/>
      </c>
      <c r="H986" s="25" t="str">
        <f t="shared" ca="1" si="47"/>
        <v/>
      </c>
      <c r="I986" s="137" t="str">
        <f ca="1">IF(D986="","",OnRoadRetrofit!AH986)</f>
        <v/>
      </c>
      <c r="J986" s="137" t="str">
        <f ca="1">IF(D986="","",OnRoadRetrofit!AI986)</f>
        <v/>
      </c>
    </row>
    <row r="987" spans="1:10">
      <c r="A987" s="151" t="str">
        <f ca="1">IF(D987="","",OnRoadRetrofit!AC987)</f>
        <v/>
      </c>
      <c r="B987" s="25" t="str">
        <f ca="1">IF(D987="","",OnRoadRetrofit!AD987)</f>
        <v/>
      </c>
      <c r="C987" s="146" t="str">
        <f t="shared" ca="1" si="45"/>
        <v/>
      </c>
      <c r="D987" s="25" t="str">
        <f ca="1">IF(OnRoadRetrofit!AE987="","",OnRoadRetrofit!AE987)</f>
        <v/>
      </c>
      <c r="E987" s="25" t="str">
        <f ca="1">IF(D987="","",OnRoadRetrofit!AF987)</f>
        <v/>
      </c>
      <c r="F987" s="147" t="str">
        <f t="shared" ca="1" si="46"/>
        <v/>
      </c>
      <c r="G987" s="148" t="str">
        <f ca="1">IF(D987="","",OnRoadRetrofit!AG987)</f>
        <v/>
      </c>
      <c r="H987" s="25" t="str">
        <f t="shared" ca="1" si="47"/>
        <v/>
      </c>
      <c r="I987" s="137" t="str">
        <f ca="1">IF(D987="","",OnRoadRetrofit!AH987)</f>
        <v/>
      </c>
      <c r="J987" s="137" t="str">
        <f ca="1">IF(D987="","",OnRoadRetrofit!AI987)</f>
        <v/>
      </c>
    </row>
    <row r="988" spans="1:10">
      <c r="A988" s="151" t="str">
        <f ca="1">IF(D988="","",OnRoadRetrofit!AC988)</f>
        <v/>
      </c>
      <c r="B988" s="25" t="str">
        <f ca="1">IF(D988="","",OnRoadRetrofit!AD988)</f>
        <v/>
      </c>
      <c r="C988" s="146" t="str">
        <f t="shared" ca="1" si="45"/>
        <v/>
      </c>
      <c r="D988" s="25" t="str">
        <f ca="1">IF(OnRoadRetrofit!AE988="","",OnRoadRetrofit!AE988)</f>
        <v/>
      </c>
      <c r="E988" s="25" t="str">
        <f ca="1">IF(D988="","",OnRoadRetrofit!AF988)</f>
        <v/>
      </c>
      <c r="F988" s="147" t="str">
        <f t="shared" ca="1" si="46"/>
        <v/>
      </c>
      <c r="G988" s="148" t="str">
        <f ca="1">IF(D988="","",OnRoadRetrofit!AG988)</f>
        <v/>
      </c>
      <c r="H988" s="25" t="str">
        <f t="shared" ca="1" si="47"/>
        <v/>
      </c>
      <c r="I988" s="137" t="str">
        <f ca="1">IF(D988="","",OnRoadRetrofit!AH988)</f>
        <v/>
      </c>
      <c r="J988" s="137" t="str">
        <f ca="1">IF(D988="","",OnRoadRetrofit!AI988)</f>
        <v/>
      </c>
    </row>
    <row r="989" spans="1:10">
      <c r="A989" s="151" t="str">
        <f ca="1">IF(D989="","",OnRoadRetrofit!AC989)</f>
        <v/>
      </c>
      <c r="B989" s="25" t="str">
        <f ca="1">IF(D989="","",OnRoadRetrofit!AD989)</f>
        <v/>
      </c>
      <c r="C989" s="146" t="str">
        <f t="shared" ca="1" si="45"/>
        <v/>
      </c>
      <c r="D989" s="25" t="str">
        <f ca="1">IF(OnRoadRetrofit!AE989="","",OnRoadRetrofit!AE989)</f>
        <v/>
      </c>
      <c r="E989" s="25" t="str">
        <f ca="1">IF(D989="","",OnRoadRetrofit!AF989)</f>
        <v/>
      </c>
      <c r="F989" s="147" t="str">
        <f t="shared" ca="1" si="46"/>
        <v/>
      </c>
      <c r="G989" s="148" t="str">
        <f ca="1">IF(D989="","",OnRoadRetrofit!AG989)</f>
        <v/>
      </c>
      <c r="H989" s="25" t="str">
        <f t="shared" ca="1" si="47"/>
        <v/>
      </c>
      <c r="I989" s="137" t="str">
        <f ca="1">IF(D989="","",OnRoadRetrofit!AH989)</f>
        <v/>
      </c>
      <c r="J989" s="137" t="str">
        <f ca="1">IF(D989="","",OnRoadRetrofit!AI989)</f>
        <v/>
      </c>
    </row>
    <row r="990" spans="1:10">
      <c r="A990" s="151" t="str">
        <f ca="1">IF(D990="","",OnRoadRetrofit!AC990)</f>
        <v/>
      </c>
      <c r="B990" s="25" t="str">
        <f ca="1">IF(D990="","",OnRoadRetrofit!AD990)</f>
        <v/>
      </c>
      <c r="C990" s="146" t="str">
        <f t="shared" ca="1" si="45"/>
        <v/>
      </c>
      <c r="D990" s="25" t="str">
        <f ca="1">IF(OnRoadRetrofit!AE990="","",OnRoadRetrofit!AE990)</f>
        <v/>
      </c>
      <c r="E990" s="25" t="str">
        <f ca="1">IF(D990="","",OnRoadRetrofit!AF990)</f>
        <v/>
      </c>
      <c r="F990" s="147" t="str">
        <f t="shared" ca="1" si="46"/>
        <v/>
      </c>
      <c r="G990" s="148" t="str">
        <f ca="1">IF(D990="","",OnRoadRetrofit!AG990)</f>
        <v/>
      </c>
      <c r="H990" s="25" t="str">
        <f t="shared" ca="1" si="47"/>
        <v/>
      </c>
      <c r="I990" s="137" t="str">
        <f ca="1">IF(D990="","",OnRoadRetrofit!AH990)</f>
        <v/>
      </c>
      <c r="J990" s="137" t="str">
        <f ca="1">IF(D990="","",OnRoadRetrofit!AI990)</f>
        <v/>
      </c>
    </row>
    <row r="991" spans="1:10">
      <c r="A991" s="151" t="str">
        <f ca="1">IF(D991="","",OnRoadRetrofit!AC991)</f>
        <v/>
      </c>
      <c r="B991" s="25" t="str">
        <f ca="1">IF(D991="","",OnRoadRetrofit!AD991)</f>
        <v/>
      </c>
      <c r="C991" s="146" t="str">
        <f t="shared" ca="1" si="45"/>
        <v/>
      </c>
      <c r="D991" s="25" t="str">
        <f ca="1">IF(OnRoadRetrofit!AE991="","",OnRoadRetrofit!AE991)</f>
        <v/>
      </c>
      <c r="E991" s="25" t="str">
        <f ca="1">IF(D991="","",OnRoadRetrofit!AF991)</f>
        <v/>
      </c>
      <c r="F991" s="147" t="str">
        <f t="shared" ca="1" si="46"/>
        <v/>
      </c>
      <c r="G991" s="148" t="str">
        <f ca="1">IF(D991="","",OnRoadRetrofit!AG991)</f>
        <v/>
      </c>
      <c r="H991" s="25" t="str">
        <f t="shared" ca="1" si="47"/>
        <v/>
      </c>
      <c r="I991" s="137" t="str">
        <f ca="1">IF(D991="","",OnRoadRetrofit!AH991)</f>
        <v/>
      </c>
      <c r="J991" s="137" t="str">
        <f ca="1">IF(D991="","",OnRoadRetrofit!AI991)</f>
        <v/>
      </c>
    </row>
    <row r="992" spans="1:10">
      <c r="A992" s="151" t="str">
        <f ca="1">IF(D992="","",OnRoadRetrofit!AC992)</f>
        <v/>
      </c>
      <c r="B992" s="25" t="str">
        <f ca="1">IF(D992="","",OnRoadRetrofit!AD992)</f>
        <v/>
      </c>
      <c r="C992" s="146" t="str">
        <f t="shared" ca="1" si="45"/>
        <v/>
      </c>
      <c r="D992" s="25" t="str">
        <f ca="1">IF(OnRoadRetrofit!AE992="","",OnRoadRetrofit!AE992)</f>
        <v/>
      </c>
      <c r="E992" s="25" t="str">
        <f ca="1">IF(D992="","",OnRoadRetrofit!AF992)</f>
        <v/>
      </c>
      <c r="F992" s="147" t="str">
        <f t="shared" ca="1" si="46"/>
        <v/>
      </c>
      <c r="G992" s="148" t="str">
        <f ca="1">IF(D992="","",OnRoadRetrofit!AG992)</f>
        <v/>
      </c>
      <c r="H992" s="25" t="str">
        <f t="shared" ca="1" si="47"/>
        <v/>
      </c>
      <c r="I992" s="137" t="str">
        <f ca="1">IF(D992="","",OnRoadRetrofit!AH992)</f>
        <v/>
      </c>
      <c r="J992" s="137" t="str">
        <f ca="1">IF(D992="","",OnRoadRetrofit!AI992)</f>
        <v/>
      </c>
    </row>
    <row r="993" spans="1:10">
      <c r="A993" s="151" t="str">
        <f ca="1">IF(D993="","",OnRoadRetrofit!AC993)</f>
        <v/>
      </c>
      <c r="B993" s="25" t="str">
        <f ca="1">IF(D993="","",OnRoadRetrofit!AD993)</f>
        <v/>
      </c>
      <c r="C993" s="146" t="str">
        <f t="shared" ca="1" si="45"/>
        <v/>
      </c>
      <c r="D993" s="25" t="str">
        <f ca="1">IF(OnRoadRetrofit!AE993="","",OnRoadRetrofit!AE993)</f>
        <v/>
      </c>
      <c r="E993" s="25" t="str">
        <f ca="1">IF(D993="","",OnRoadRetrofit!AF993)</f>
        <v/>
      </c>
      <c r="F993" s="147" t="str">
        <f t="shared" ca="1" si="46"/>
        <v/>
      </c>
      <c r="G993" s="148" t="str">
        <f ca="1">IF(D993="","",OnRoadRetrofit!AG993)</f>
        <v/>
      </c>
      <c r="H993" s="25" t="str">
        <f t="shared" ca="1" si="47"/>
        <v/>
      </c>
      <c r="I993" s="137" t="str">
        <f ca="1">IF(D993="","",OnRoadRetrofit!AH993)</f>
        <v/>
      </c>
      <c r="J993" s="137" t="str">
        <f ca="1">IF(D993="","",OnRoadRetrofit!AI993)</f>
        <v/>
      </c>
    </row>
    <row r="994" spans="1:10">
      <c r="A994" s="151" t="str">
        <f ca="1">IF(D994="","",OnRoadRetrofit!AC994)</f>
        <v/>
      </c>
      <c r="B994" s="25" t="str">
        <f ca="1">IF(D994="","",OnRoadRetrofit!AD994)</f>
        <v/>
      </c>
      <c r="C994" s="146" t="str">
        <f t="shared" ca="1" si="45"/>
        <v/>
      </c>
      <c r="D994" s="25" t="str">
        <f ca="1">IF(OnRoadRetrofit!AE994="","",OnRoadRetrofit!AE994)</f>
        <v/>
      </c>
      <c r="E994" s="25" t="str">
        <f ca="1">IF(D994="","",OnRoadRetrofit!AF994)</f>
        <v/>
      </c>
      <c r="F994" s="147" t="str">
        <f t="shared" ca="1" si="46"/>
        <v/>
      </c>
      <c r="G994" s="148" t="str">
        <f ca="1">IF(D994="","",OnRoadRetrofit!AG994)</f>
        <v/>
      </c>
      <c r="H994" s="25" t="str">
        <f t="shared" ca="1" si="47"/>
        <v/>
      </c>
      <c r="I994" s="137" t="str">
        <f ca="1">IF(D994="","",OnRoadRetrofit!AH994)</f>
        <v/>
      </c>
      <c r="J994" s="137" t="str">
        <f ca="1">IF(D994="","",OnRoadRetrofit!AI994)</f>
        <v/>
      </c>
    </row>
    <row r="995" spans="1:10">
      <c r="A995" s="151" t="str">
        <f ca="1">IF(D995="","",OnRoadRetrofit!AC995)</f>
        <v/>
      </c>
      <c r="B995" s="25" t="str">
        <f ca="1">IF(D995="","",OnRoadRetrofit!AD995)</f>
        <v/>
      </c>
      <c r="C995" s="146" t="str">
        <f t="shared" ca="1" si="45"/>
        <v/>
      </c>
      <c r="D995" s="25" t="str">
        <f ca="1">IF(OnRoadRetrofit!AE995="","",OnRoadRetrofit!AE995)</f>
        <v/>
      </c>
      <c r="E995" s="25" t="str">
        <f ca="1">IF(D995="","",OnRoadRetrofit!AF995)</f>
        <v/>
      </c>
      <c r="F995" s="147" t="str">
        <f t="shared" ca="1" si="46"/>
        <v/>
      </c>
      <c r="G995" s="148" t="str">
        <f ca="1">IF(D995="","",OnRoadRetrofit!AG995)</f>
        <v/>
      </c>
      <c r="H995" s="25" t="str">
        <f t="shared" ca="1" si="47"/>
        <v/>
      </c>
      <c r="I995" s="137" t="str">
        <f ca="1">IF(D995="","",OnRoadRetrofit!AH995)</f>
        <v/>
      </c>
      <c r="J995" s="137" t="str">
        <f ca="1">IF(D995="","",OnRoadRetrofit!AI995)</f>
        <v/>
      </c>
    </row>
    <row r="996" spans="1:10">
      <c r="A996" s="151" t="str">
        <f ca="1">IF(D996="","",OnRoadRetrofit!AC996)</f>
        <v/>
      </c>
      <c r="B996" s="25" t="str">
        <f ca="1">IF(D996="","",OnRoadRetrofit!AD996)</f>
        <v/>
      </c>
      <c r="C996" s="146" t="str">
        <f t="shared" ca="1" si="45"/>
        <v/>
      </c>
      <c r="D996" s="25" t="str">
        <f ca="1">IF(OnRoadRetrofit!AE996="","",OnRoadRetrofit!AE996)</f>
        <v/>
      </c>
      <c r="E996" s="25" t="str">
        <f ca="1">IF(D996="","",OnRoadRetrofit!AF996)</f>
        <v/>
      </c>
      <c r="F996" s="147" t="str">
        <f t="shared" ca="1" si="46"/>
        <v/>
      </c>
      <c r="G996" s="148" t="str">
        <f ca="1">IF(D996="","",OnRoadRetrofit!AG996)</f>
        <v/>
      </c>
      <c r="H996" s="25" t="str">
        <f t="shared" ca="1" si="47"/>
        <v/>
      </c>
      <c r="I996" s="137" t="str">
        <f ca="1">IF(D996="","",OnRoadRetrofit!AH996)</f>
        <v/>
      </c>
      <c r="J996" s="137" t="str">
        <f ca="1">IF(D996="","",OnRoadRetrofit!AI996)</f>
        <v/>
      </c>
    </row>
    <row r="997" spans="1:10">
      <c r="A997" s="151" t="str">
        <f ca="1">IF(D997="","",OnRoadRetrofit!AC997)</f>
        <v/>
      </c>
      <c r="B997" s="25" t="str">
        <f ca="1">IF(D997="","",OnRoadRetrofit!AD997)</f>
        <v/>
      </c>
      <c r="C997" s="146" t="str">
        <f t="shared" ca="1" si="45"/>
        <v/>
      </c>
      <c r="D997" s="25" t="str">
        <f ca="1">IF(OnRoadRetrofit!AE997="","",OnRoadRetrofit!AE997)</f>
        <v/>
      </c>
      <c r="E997" s="25" t="str">
        <f ca="1">IF(D997="","",OnRoadRetrofit!AF997)</f>
        <v/>
      </c>
      <c r="F997" s="147" t="str">
        <f t="shared" ca="1" si="46"/>
        <v/>
      </c>
      <c r="G997" s="148" t="str">
        <f ca="1">IF(D997="","",OnRoadRetrofit!AG997)</f>
        <v/>
      </c>
      <c r="H997" s="25" t="str">
        <f t="shared" ca="1" si="47"/>
        <v/>
      </c>
      <c r="I997" s="137" t="str">
        <f ca="1">IF(D997="","",OnRoadRetrofit!AH997)</f>
        <v/>
      </c>
      <c r="J997" s="137" t="str">
        <f ca="1">IF(D997="","",OnRoadRetrofit!AI997)</f>
        <v/>
      </c>
    </row>
    <row r="998" spans="1:10">
      <c r="A998" s="151" t="str">
        <f ca="1">IF(D998="","",OnRoadRetrofit!AC998)</f>
        <v/>
      </c>
      <c r="B998" s="25" t="str">
        <f ca="1">IF(D998="","",OnRoadRetrofit!AD998)</f>
        <v/>
      </c>
      <c r="C998" s="146" t="str">
        <f t="shared" ca="1" si="45"/>
        <v/>
      </c>
      <c r="D998" s="25" t="str">
        <f ca="1">IF(OnRoadRetrofit!AE998="","",OnRoadRetrofit!AE998)</f>
        <v/>
      </c>
      <c r="E998" s="25" t="str">
        <f ca="1">IF(D998="","",OnRoadRetrofit!AF998)</f>
        <v/>
      </c>
      <c r="F998" s="147" t="str">
        <f t="shared" ca="1" si="46"/>
        <v/>
      </c>
      <c r="G998" s="148" t="str">
        <f ca="1">IF(D998="","",OnRoadRetrofit!AG998)</f>
        <v/>
      </c>
      <c r="H998" s="25" t="str">
        <f t="shared" ca="1" si="47"/>
        <v/>
      </c>
      <c r="I998" s="137" t="str">
        <f ca="1">IF(D998="","",OnRoadRetrofit!AH998)</f>
        <v/>
      </c>
      <c r="J998" s="137" t="str">
        <f ca="1">IF(D998="","",OnRoadRetrofit!AI998)</f>
        <v/>
      </c>
    </row>
    <row r="999" spans="1:10">
      <c r="A999" s="151" t="str">
        <f ca="1">IF(D999="","",OnRoadRetrofit!AC999)</f>
        <v/>
      </c>
      <c r="B999" s="25" t="str">
        <f ca="1">IF(D999="","",OnRoadRetrofit!AD999)</f>
        <v/>
      </c>
      <c r="C999" s="146" t="str">
        <f t="shared" ca="1" si="45"/>
        <v/>
      </c>
      <c r="D999" s="25" t="str">
        <f ca="1">IF(OnRoadRetrofit!AE999="","",OnRoadRetrofit!AE999)</f>
        <v/>
      </c>
      <c r="E999" s="25" t="str">
        <f ca="1">IF(D999="","",OnRoadRetrofit!AF999)</f>
        <v/>
      </c>
      <c r="F999" s="147" t="str">
        <f t="shared" ca="1" si="46"/>
        <v/>
      </c>
      <c r="G999" s="148" t="str">
        <f ca="1">IF(D999="","",OnRoadRetrofit!AG999)</f>
        <v/>
      </c>
      <c r="H999" s="25" t="str">
        <f t="shared" ca="1" si="47"/>
        <v/>
      </c>
      <c r="I999" s="137" t="str">
        <f ca="1">IF(D999="","",OnRoadRetrofit!AH999)</f>
        <v/>
      </c>
      <c r="J999" s="137" t="str">
        <f ca="1">IF(D999="","",OnRoadRetrofit!AI999)</f>
        <v/>
      </c>
    </row>
    <row r="1000" spans="1:10">
      <c r="A1000" s="151" t="str">
        <f ca="1">IF(D1000="","",OnRoadRetrofit!AC1000)</f>
        <v/>
      </c>
      <c r="B1000" s="25" t="str">
        <f ca="1">IF(D1000="","",OnRoadRetrofit!AD1000)</f>
        <v/>
      </c>
      <c r="C1000" s="146" t="str">
        <f t="shared" ca="1" si="45"/>
        <v/>
      </c>
      <c r="D1000" s="25" t="str">
        <f ca="1">IF(OnRoadRetrofit!AE1000="","",OnRoadRetrofit!AE1000)</f>
        <v/>
      </c>
      <c r="E1000" s="25" t="str">
        <f ca="1">IF(D1000="","",OnRoadRetrofit!AF1000)</f>
        <v/>
      </c>
      <c r="F1000" s="147" t="str">
        <f t="shared" ca="1" si="46"/>
        <v/>
      </c>
      <c r="G1000" s="148" t="str">
        <f ca="1">IF(D1000="","",OnRoadRetrofit!AG1000)</f>
        <v/>
      </c>
      <c r="H1000" s="25" t="str">
        <f t="shared" ca="1" si="47"/>
        <v/>
      </c>
      <c r="I1000" s="137" t="str">
        <f ca="1">IF(D1000="","",OnRoadRetrofit!AH1000)</f>
        <v/>
      </c>
      <c r="J1000" s="137" t="str">
        <f ca="1">IF(D1000="","",OnRoadRetrofit!AI1000)</f>
        <v/>
      </c>
    </row>
    <row r="1001" spans="1:10">
      <c r="A1001" s="151" t="str">
        <f ca="1">IF(D1001="","",OnRoadRetrofit!AC1001)</f>
        <v/>
      </c>
      <c r="B1001" s="25" t="str">
        <f ca="1">IF(D1001="","",OnRoadRetrofit!AD1001)</f>
        <v/>
      </c>
      <c r="C1001" s="146" t="str">
        <f t="shared" ca="1" si="45"/>
        <v/>
      </c>
      <c r="D1001" s="25" t="str">
        <f ca="1">IF(OnRoadRetrofit!AE1001="","",OnRoadRetrofit!AE1001)</f>
        <v/>
      </c>
      <c r="E1001" s="25" t="str">
        <f ca="1">IF(D1001="","",OnRoadRetrofit!AF1001)</f>
        <v/>
      </c>
      <c r="F1001" s="147" t="str">
        <f t="shared" ca="1" si="46"/>
        <v/>
      </c>
      <c r="G1001" s="148" t="str">
        <f ca="1">IF(D1001="","",OnRoadRetrofit!AG1001)</f>
        <v/>
      </c>
      <c r="H1001" s="25" t="str">
        <f t="shared" ca="1" si="47"/>
        <v/>
      </c>
      <c r="I1001" s="137" t="str">
        <f ca="1">IF(D1001="","",OnRoadRetrofit!AH1001)</f>
        <v/>
      </c>
      <c r="J1001" s="137" t="str">
        <f ca="1">IF(D1001="","",OnRoadRetrofit!AI1001)</f>
        <v/>
      </c>
    </row>
    <row r="1002" spans="1:10">
      <c r="A1002" s="151" t="str">
        <f ca="1">IF(D1002="","",OnRoadRetrofit!AC1002)</f>
        <v/>
      </c>
      <c r="B1002" s="25" t="str">
        <f ca="1">IF(D1002="","",OnRoadRetrofit!AD1002)</f>
        <v/>
      </c>
      <c r="C1002" s="146" t="str">
        <f t="shared" ca="1" si="45"/>
        <v/>
      </c>
      <c r="D1002" s="25" t="str">
        <f ca="1">IF(OnRoadRetrofit!AE1002="","",OnRoadRetrofit!AE1002)</f>
        <v/>
      </c>
      <c r="E1002" s="25" t="str">
        <f ca="1">IF(D1002="","",OnRoadRetrofit!AF1002)</f>
        <v/>
      </c>
      <c r="F1002" s="147" t="str">
        <f t="shared" ca="1" si="46"/>
        <v/>
      </c>
      <c r="G1002" s="148" t="str">
        <f ca="1">IF(D1002="","",OnRoadRetrofit!AG1002)</f>
        <v/>
      </c>
      <c r="H1002" s="25" t="str">
        <f t="shared" ca="1" si="47"/>
        <v/>
      </c>
      <c r="I1002" s="137" t="str">
        <f ca="1">IF(D1002="","",OnRoadRetrofit!AH1002)</f>
        <v/>
      </c>
      <c r="J1002" s="137" t="str">
        <f ca="1">IF(D1002="","",OnRoadRetrofit!AI1002)</f>
        <v/>
      </c>
    </row>
    <row r="1003" spans="1:10">
      <c r="A1003" s="151" t="str">
        <f ca="1">IF(D1003="","",OnRoadRetrofit!AC1003)</f>
        <v/>
      </c>
      <c r="B1003" s="25" t="str">
        <f ca="1">IF(D1003="","",OnRoadRetrofit!AD1003)</f>
        <v/>
      </c>
      <c r="C1003" s="146" t="str">
        <f t="shared" ca="1" si="45"/>
        <v/>
      </c>
      <c r="D1003" s="25" t="str">
        <f ca="1">IF(OnRoadRetrofit!AE1003="","",OnRoadRetrofit!AE1003)</f>
        <v/>
      </c>
      <c r="E1003" s="25" t="str">
        <f ca="1">IF(D1003="","",OnRoadRetrofit!AF1003)</f>
        <v/>
      </c>
      <c r="F1003" s="147" t="str">
        <f t="shared" ca="1" si="46"/>
        <v/>
      </c>
      <c r="G1003" s="148" t="str">
        <f ca="1">IF(D1003="","",OnRoadRetrofit!AG1003)</f>
        <v/>
      </c>
      <c r="H1003" s="25" t="str">
        <f t="shared" ca="1" si="47"/>
        <v/>
      </c>
      <c r="I1003" s="137" t="str">
        <f ca="1">IF(D1003="","",OnRoadRetrofit!AH1003)</f>
        <v/>
      </c>
      <c r="J1003" s="137" t="str">
        <f ca="1">IF(D1003="","",OnRoadRetrofit!AI1003)</f>
        <v/>
      </c>
    </row>
    <row r="1004" spans="1:10">
      <c r="A1004" s="151" t="str">
        <f ca="1">IF(D1004="","",OnRoadRetrofit!AC1004)</f>
        <v/>
      </c>
      <c r="B1004" s="25" t="str">
        <f ca="1">IF(D1004="","",OnRoadRetrofit!AD1004)</f>
        <v/>
      </c>
      <c r="C1004" s="146" t="str">
        <f t="shared" ca="1" si="45"/>
        <v/>
      </c>
      <c r="D1004" s="25" t="str">
        <f ca="1">IF(OnRoadRetrofit!AE1004="","",OnRoadRetrofit!AE1004)</f>
        <v/>
      </c>
      <c r="E1004" s="25" t="str">
        <f ca="1">IF(D1004="","",OnRoadRetrofit!AF1004)</f>
        <v/>
      </c>
      <c r="F1004" s="147" t="str">
        <f t="shared" ca="1" si="46"/>
        <v/>
      </c>
      <c r="G1004" s="148" t="str">
        <f ca="1">IF(D1004="","",OnRoadRetrofit!AG1004)</f>
        <v/>
      </c>
      <c r="H1004" s="25" t="str">
        <f t="shared" ca="1" si="47"/>
        <v/>
      </c>
      <c r="I1004" s="137" t="str">
        <f ca="1">IF(D1004="","",OnRoadRetrofit!AH1004)</f>
        <v/>
      </c>
      <c r="J1004" s="137" t="str">
        <f ca="1">IF(D1004="","",OnRoadRetrofit!AI1004)</f>
        <v/>
      </c>
    </row>
    <row r="1005" spans="1:10">
      <c r="A1005" s="151" t="str">
        <f ca="1">IF(D1005="","",OnRoadRetrofit!AC1005)</f>
        <v/>
      </c>
      <c r="B1005" s="25" t="str">
        <f ca="1">IF(D1005="","",OnRoadRetrofit!AD1005)</f>
        <v/>
      </c>
      <c r="C1005" s="146" t="str">
        <f t="shared" ref="C1005:C1068" ca="1" si="48">IF(D1005="","","Diesel")</f>
        <v/>
      </c>
      <c r="D1005" s="25" t="str">
        <f ca="1">IF(OnRoadRetrofit!AE1005="","",OnRoadRetrofit!AE1005)</f>
        <v/>
      </c>
      <c r="E1005" s="25" t="str">
        <f ca="1">IF(D1005="","",OnRoadRetrofit!AF1005)</f>
        <v/>
      </c>
      <c r="F1005" s="147" t="str">
        <f t="shared" ref="F1005:F1068" ca="1" si="49">IF(D1005="","",E1005)</f>
        <v/>
      </c>
      <c r="G1005" s="148" t="str">
        <f ca="1">IF(D1005="","",OnRoadRetrofit!AG1005)</f>
        <v/>
      </c>
      <c r="H1005" s="25" t="str">
        <f t="shared" ref="H1005:H1068" ca="1" si="50">IF(D1005="","",G1005)</f>
        <v/>
      </c>
      <c r="I1005" s="137" t="str">
        <f ca="1">IF(D1005="","",OnRoadRetrofit!AH1005)</f>
        <v/>
      </c>
      <c r="J1005" s="137" t="str">
        <f ca="1">IF(D1005="","",OnRoadRetrofit!AI1005)</f>
        <v/>
      </c>
    </row>
    <row r="1006" spans="1:10">
      <c r="A1006" s="151" t="str">
        <f ca="1">IF(D1006="","",OnRoadRetrofit!AC1006)</f>
        <v/>
      </c>
      <c r="B1006" s="25" t="str">
        <f ca="1">IF(D1006="","",OnRoadRetrofit!AD1006)</f>
        <v/>
      </c>
      <c r="C1006" s="146" t="str">
        <f t="shared" ca="1" si="48"/>
        <v/>
      </c>
      <c r="D1006" s="25" t="str">
        <f ca="1">IF(OnRoadRetrofit!AE1006="","",OnRoadRetrofit!AE1006)</f>
        <v/>
      </c>
      <c r="E1006" s="25" t="str">
        <f ca="1">IF(D1006="","",OnRoadRetrofit!AF1006)</f>
        <v/>
      </c>
      <c r="F1006" s="147" t="str">
        <f t="shared" ca="1" si="49"/>
        <v/>
      </c>
      <c r="G1006" s="148" t="str">
        <f ca="1">IF(D1006="","",OnRoadRetrofit!AG1006)</f>
        <v/>
      </c>
      <c r="H1006" s="25" t="str">
        <f t="shared" ca="1" si="50"/>
        <v/>
      </c>
      <c r="I1006" s="137" t="str">
        <f ca="1">IF(D1006="","",OnRoadRetrofit!AH1006)</f>
        <v/>
      </c>
      <c r="J1006" s="137" t="str">
        <f ca="1">IF(D1006="","",OnRoadRetrofit!AI1006)</f>
        <v/>
      </c>
    </row>
    <row r="1007" spans="1:10">
      <c r="A1007" s="151" t="str">
        <f ca="1">IF(D1007="","",OnRoadRetrofit!AC1007)</f>
        <v/>
      </c>
      <c r="B1007" s="25" t="str">
        <f ca="1">IF(D1007="","",OnRoadRetrofit!AD1007)</f>
        <v/>
      </c>
      <c r="C1007" s="146" t="str">
        <f t="shared" ca="1" si="48"/>
        <v/>
      </c>
      <c r="D1007" s="25" t="str">
        <f ca="1">IF(OnRoadRetrofit!AE1007="","",OnRoadRetrofit!AE1007)</f>
        <v/>
      </c>
      <c r="E1007" s="25" t="str">
        <f ca="1">IF(D1007="","",OnRoadRetrofit!AF1007)</f>
        <v/>
      </c>
      <c r="F1007" s="147" t="str">
        <f t="shared" ca="1" si="49"/>
        <v/>
      </c>
      <c r="G1007" s="148" t="str">
        <f ca="1">IF(D1007="","",OnRoadRetrofit!AG1007)</f>
        <v/>
      </c>
      <c r="H1007" s="25" t="str">
        <f t="shared" ca="1" si="50"/>
        <v/>
      </c>
      <c r="I1007" s="137" t="str">
        <f ca="1">IF(D1007="","",OnRoadRetrofit!AH1007)</f>
        <v/>
      </c>
      <c r="J1007" s="137" t="str">
        <f ca="1">IF(D1007="","",OnRoadRetrofit!AI1007)</f>
        <v/>
      </c>
    </row>
    <row r="1008" spans="1:10">
      <c r="A1008" s="151" t="str">
        <f ca="1">IF(D1008="","",OnRoadRetrofit!AC1008)</f>
        <v/>
      </c>
      <c r="B1008" s="25" t="str">
        <f ca="1">IF(D1008="","",OnRoadRetrofit!AD1008)</f>
        <v/>
      </c>
      <c r="C1008" s="146" t="str">
        <f t="shared" ca="1" si="48"/>
        <v/>
      </c>
      <c r="D1008" s="25" t="str">
        <f ca="1">IF(OnRoadRetrofit!AE1008="","",OnRoadRetrofit!AE1008)</f>
        <v/>
      </c>
      <c r="E1008" s="25" t="str">
        <f ca="1">IF(D1008="","",OnRoadRetrofit!AF1008)</f>
        <v/>
      </c>
      <c r="F1008" s="147" t="str">
        <f t="shared" ca="1" si="49"/>
        <v/>
      </c>
      <c r="G1008" s="148" t="str">
        <f ca="1">IF(D1008="","",OnRoadRetrofit!AG1008)</f>
        <v/>
      </c>
      <c r="H1008" s="25" t="str">
        <f t="shared" ca="1" si="50"/>
        <v/>
      </c>
      <c r="I1008" s="137" t="str">
        <f ca="1">IF(D1008="","",OnRoadRetrofit!AH1008)</f>
        <v/>
      </c>
      <c r="J1008" s="137" t="str">
        <f ca="1">IF(D1008="","",OnRoadRetrofit!AI1008)</f>
        <v/>
      </c>
    </row>
    <row r="1009" spans="1:10">
      <c r="A1009" s="151" t="str">
        <f ca="1">IF(D1009="","",OnRoadRetrofit!AC1009)</f>
        <v/>
      </c>
      <c r="B1009" s="25" t="str">
        <f ca="1">IF(D1009="","",OnRoadRetrofit!AD1009)</f>
        <v/>
      </c>
      <c r="C1009" s="146" t="str">
        <f t="shared" ca="1" si="48"/>
        <v/>
      </c>
      <c r="D1009" s="25" t="str">
        <f ca="1">IF(OnRoadRetrofit!AE1009="","",OnRoadRetrofit!AE1009)</f>
        <v/>
      </c>
      <c r="E1009" s="25" t="str">
        <f ca="1">IF(D1009="","",OnRoadRetrofit!AF1009)</f>
        <v/>
      </c>
      <c r="F1009" s="147" t="str">
        <f t="shared" ca="1" si="49"/>
        <v/>
      </c>
      <c r="G1009" s="148" t="str">
        <f ca="1">IF(D1009="","",OnRoadRetrofit!AG1009)</f>
        <v/>
      </c>
      <c r="H1009" s="25" t="str">
        <f t="shared" ca="1" si="50"/>
        <v/>
      </c>
      <c r="I1009" s="137" t="str">
        <f ca="1">IF(D1009="","",OnRoadRetrofit!AH1009)</f>
        <v/>
      </c>
      <c r="J1009" s="137" t="str">
        <f ca="1">IF(D1009="","",OnRoadRetrofit!AI1009)</f>
        <v/>
      </c>
    </row>
    <row r="1010" spans="1:10">
      <c r="A1010" s="151" t="str">
        <f ca="1">IF(D1010="","",OnRoadRetrofit!AC1010)</f>
        <v/>
      </c>
      <c r="B1010" s="25" t="str">
        <f ca="1">IF(D1010="","",OnRoadRetrofit!AD1010)</f>
        <v/>
      </c>
      <c r="C1010" s="146" t="str">
        <f t="shared" ca="1" si="48"/>
        <v/>
      </c>
      <c r="D1010" s="25" t="str">
        <f ca="1">IF(OnRoadRetrofit!AE1010="","",OnRoadRetrofit!AE1010)</f>
        <v/>
      </c>
      <c r="E1010" s="25" t="str">
        <f ca="1">IF(D1010="","",OnRoadRetrofit!AF1010)</f>
        <v/>
      </c>
      <c r="F1010" s="147" t="str">
        <f t="shared" ca="1" si="49"/>
        <v/>
      </c>
      <c r="G1010" s="148" t="str">
        <f ca="1">IF(D1010="","",OnRoadRetrofit!AG1010)</f>
        <v/>
      </c>
      <c r="H1010" s="25" t="str">
        <f t="shared" ca="1" si="50"/>
        <v/>
      </c>
      <c r="I1010" s="137" t="str">
        <f ca="1">IF(D1010="","",OnRoadRetrofit!AH1010)</f>
        <v/>
      </c>
      <c r="J1010" s="137" t="str">
        <f ca="1">IF(D1010="","",OnRoadRetrofit!AI1010)</f>
        <v/>
      </c>
    </row>
    <row r="1011" spans="1:10">
      <c r="A1011" s="151" t="str">
        <f ca="1">IF(D1011="","",OnRoadRetrofit!AC1011)</f>
        <v/>
      </c>
      <c r="B1011" s="25" t="str">
        <f ca="1">IF(D1011="","",OnRoadRetrofit!AD1011)</f>
        <v/>
      </c>
      <c r="C1011" s="146" t="str">
        <f t="shared" ca="1" si="48"/>
        <v/>
      </c>
      <c r="D1011" s="25" t="str">
        <f ca="1">IF(OnRoadRetrofit!AE1011="","",OnRoadRetrofit!AE1011)</f>
        <v/>
      </c>
      <c r="E1011" s="25" t="str">
        <f ca="1">IF(D1011="","",OnRoadRetrofit!AF1011)</f>
        <v/>
      </c>
      <c r="F1011" s="147" t="str">
        <f t="shared" ca="1" si="49"/>
        <v/>
      </c>
      <c r="G1011" s="148" t="str">
        <f ca="1">IF(D1011="","",OnRoadRetrofit!AG1011)</f>
        <v/>
      </c>
      <c r="H1011" s="25" t="str">
        <f t="shared" ca="1" si="50"/>
        <v/>
      </c>
      <c r="I1011" s="137" t="str">
        <f ca="1">IF(D1011="","",OnRoadRetrofit!AH1011)</f>
        <v/>
      </c>
      <c r="J1011" s="137" t="str">
        <f ca="1">IF(D1011="","",OnRoadRetrofit!AI1011)</f>
        <v/>
      </c>
    </row>
    <row r="1012" spans="1:10">
      <c r="A1012" s="151" t="str">
        <f ca="1">IF(D1012="","",OnRoadRetrofit!AC1012)</f>
        <v/>
      </c>
      <c r="B1012" s="25" t="str">
        <f ca="1">IF(D1012="","",OnRoadRetrofit!AD1012)</f>
        <v/>
      </c>
      <c r="C1012" s="146" t="str">
        <f t="shared" ca="1" si="48"/>
        <v/>
      </c>
      <c r="D1012" s="25" t="str">
        <f ca="1">IF(OnRoadRetrofit!AE1012="","",OnRoadRetrofit!AE1012)</f>
        <v/>
      </c>
      <c r="E1012" s="25" t="str">
        <f ca="1">IF(D1012="","",OnRoadRetrofit!AF1012)</f>
        <v/>
      </c>
      <c r="F1012" s="147" t="str">
        <f t="shared" ca="1" si="49"/>
        <v/>
      </c>
      <c r="G1012" s="148" t="str">
        <f ca="1">IF(D1012="","",OnRoadRetrofit!AG1012)</f>
        <v/>
      </c>
      <c r="H1012" s="25" t="str">
        <f t="shared" ca="1" si="50"/>
        <v/>
      </c>
      <c r="I1012" s="137" t="str">
        <f ca="1">IF(D1012="","",OnRoadRetrofit!AH1012)</f>
        <v/>
      </c>
      <c r="J1012" s="137" t="str">
        <f ca="1">IF(D1012="","",OnRoadRetrofit!AI1012)</f>
        <v/>
      </c>
    </row>
    <row r="1013" spans="1:10">
      <c r="A1013" s="151" t="str">
        <f ca="1">IF(D1013="","",OnRoadRetrofit!AC1013)</f>
        <v/>
      </c>
      <c r="B1013" s="25" t="str">
        <f ca="1">IF(D1013="","",OnRoadRetrofit!AD1013)</f>
        <v/>
      </c>
      <c r="C1013" s="146" t="str">
        <f t="shared" ca="1" si="48"/>
        <v/>
      </c>
      <c r="D1013" s="25" t="str">
        <f ca="1">IF(OnRoadRetrofit!AE1013="","",OnRoadRetrofit!AE1013)</f>
        <v/>
      </c>
      <c r="E1013" s="25" t="str">
        <f ca="1">IF(D1013="","",OnRoadRetrofit!AF1013)</f>
        <v/>
      </c>
      <c r="F1013" s="147" t="str">
        <f t="shared" ca="1" si="49"/>
        <v/>
      </c>
      <c r="G1013" s="148" t="str">
        <f ca="1">IF(D1013="","",OnRoadRetrofit!AG1013)</f>
        <v/>
      </c>
      <c r="H1013" s="25" t="str">
        <f t="shared" ca="1" si="50"/>
        <v/>
      </c>
      <c r="I1013" s="137" t="str">
        <f ca="1">IF(D1013="","",OnRoadRetrofit!AH1013)</f>
        <v/>
      </c>
      <c r="J1013" s="137" t="str">
        <f ca="1">IF(D1013="","",OnRoadRetrofit!AI1013)</f>
        <v/>
      </c>
    </row>
    <row r="1014" spans="1:10">
      <c r="A1014" s="151" t="str">
        <f ca="1">IF(D1014="","",OnRoadRetrofit!AC1014)</f>
        <v/>
      </c>
      <c r="B1014" s="25" t="str">
        <f ca="1">IF(D1014="","",OnRoadRetrofit!AD1014)</f>
        <v/>
      </c>
      <c r="C1014" s="146" t="str">
        <f t="shared" ca="1" si="48"/>
        <v/>
      </c>
      <c r="D1014" s="25" t="str">
        <f ca="1">IF(OnRoadRetrofit!AE1014="","",OnRoadRetrofit!AE1014)</f>
        <v/>
      </c>
      <c r="E1014" s="25" t="str">
        <f ca="1">IF(D1014="","",OnRoadRetrofit!AF1014)</f>
        <v/>
      </c>
      <c r="F1014" s="147" t="str">
        <f t="shared" ca="1" si="49"/>
        <v/>
      </c>
      <c r="G1014" s="148" t="str">
        <f ca="1">IF(D1014="","",OnRoadRetrofit!AG1014)</f>
        <v/>
      </c>
      <c r="H1014" s="25" t="str">
        <f t="shared" ca="1" si="50"/>
        <v/>
      </c>
      <c r="I1014" s="137" t="str">
        <f ca="1">IF(D1014="","",OnRoadRetrofit!AH1014)</f>
        <v/>
      </c>
      <c r="J1014" s="137" t="str">
        <f ca="1">IF(D1014="","",OnRoadRetrofit!AI1014)</f>
        <v/>
      </c>
    </row>
    <row r="1015" spans="1:10">
      <c r="A1015" s="151" t="str">
        <f ca="1">IF(D1015="","",OnRoadRetrofit!AC1015)</f>
        <v/>
      </c>
      <c r="B1015" s="25" t="str">
        <f ca="1">IF(D1015="","",OnRoadRetrofit!AD1015)</f>
        <v/>
      </c>
      <c r="C1015" s="146" t="str">
        <f t="shared" ca="1" si="48"/>
        <v/>
      </c>
      <c r="D1015" s="25" t="str">
        <f ca="1">IF(OnRoadRetrofit!AE1015="","",OnRoadRetrofit!AE1015)</f>
        <v/>
      </c>
      <c r="E1015" s="25" t="str">
        <f ca="1">IF(D1015="","",OnRoadRetrofit!AF1015)</f>
        <v/>
      </c>
      <c r="F1015" s="147" t="str">
        <f t="shared" ca="1" si="49"/>
        <v/>
      </c>
      <c r="G1015" s="148" t="str">
        <f ca="1">IF(D1015="","",OnRoadRetrofit!AG1015)</f>
        <v/>
      </c>
      <c r="H1015" s="25" t="str">
        <f t="shared" ca="1" si="50"/>
        <v/>
      </c>
      <c r="I1015" s="137" t="str">
        <f ca="1">IF(D1015="","",OnRoadRetrofit!AH1015)</f>
        <v/>
      </c>
      <c r="J1015" s="137" t="str">
        <f ca="1">IF(D1015="","",OnRoadRetrofit!AI1015)</f>
        <v/>
      </c>
    </row>
    <row r="1016" spans="1:10">
      <c r="A1016" s="151" t="str">
        <f ca="1">IF(D1016="","",OnRoadRetrofit!AC1016)</f>
        <v/>
      </c>
      <c r="B1016" s="25" t="str">
        <f ca="1">IF(D1016="","",OnRoadRetrofit!AD1016)</f>
        <v/>
      </c>
      <c r="C1016" s="146" t="str">
        <f t="shared" ca="1" si="48"/>
        <v/>
      </c>
      <c r="D1016" s="25" t="str">
        <f ca="1">IF(OnRoadRetrofit!AE1016="","",OnRoadRetrofit!AE1016)</f>
        <v/>
      </c>
      <c r="E1016" s="25" t="str">
        <f ca="1">IF(D1016="","",OnRoadRetrofit!AF1016)</f>
        <v/>
      </c>
      <c r="F1016" s="147" t="str">
        <f t="shared" ca="1" si="49"/>
        <v/>
      </c>
      <c r="G1016" s="148" t="str">
        <f ca="1">IF(D1016="","",OnRoadRetrofit!AG1016)</f>
        <v/>
      </c>
      <c r="H1016" s="25" t="str">
        <f t="shared" ca="1" si="50"/>
        <v/>
      </c>
      <c r="I1016" s="137" t="str">
        <f ca="1">IF(D1016="","",OnRoadRetrofit!AH1016)</f>
        <v/>
      </c>
      <c r="J1016" s="137" t="str">
        <f ca="1">IF(D1016="","",OnRoadRetrofit!AI1016)</f>
        <v/>
      </c>
    </row>
    <row r="1017" spans="1:10">
      <c r="A1017" s="151" t="str">
        <f ca="1">IF(D1017="","",OnRoadRetrofit!AC1017)</f>
        <v/>
      </c>
      <c r="B1017" s="25" t="str">
        <f ca="1">IF(D1017="","",OnRoadRetrofit!AD1017)</f>
        <v/>
      </c>
      <c r="C1017" s="146" t="str">
        <f t="shared" ca="1" si="48"/>
        <v/>
      </c>
      <c r="D1017" s="25" t="str">
        <f ca="1">IF(OnRoadRetrofit!AE1017="","",OnRoadRetrofit!AE1017)</f>
        <v/>
      </c>
      <c r="E1017" s="25" t="str">
        <f ca="1">IF(D1017="","",OnRoadRetrofit!AF1017)</f>
        <v/>
      </c>
      <c r="F1017" s="147" t="str">
        <f t="shared" ca="1" si="49"/>
        <v/>
      </c>
      <c r="G1017" s="148" t="str">
        <f ca="1">IF(D1017="","",OnRoadRetrofit!AG1017)</f>
        <v/>
      </c>
      <c r="H1017" s="25" t="str">
        <f t="shared" ca="1" si="50"/>
        <v/>
      </c>
      <c r="I1017" s="137" t="str">
        <f ca="1">IF(D1017="","",OnRoadRetrofit!AH1017)</f>
        <v/>
      </c>
      <c r="J1017" s="137" t="str">
        <f ca="1">IF(D1017="","",OnRoadRetrofit!AI1017)</f>
        <v/>
      </c>
    </row>
    <row r="1018" spans="1:10">
      <c r="A1018" s="151" t="str">
        <f ca="1">IF(D1018="","",OnRoadRetrofit!AC1018)</f>
        <v/>
      </c>
      <c r="B1018" s="25" t="str">
        <f ca="1">IF(D1018="","",OnRoadRetrofit!AD1018)</f>
        <v/>
      </c>
      <c r="C1018" s="146" t="str">
        <f t="shared" ca="1" si="48"/>
        <v/>
      </c>
      <c r="D1018" s="25" t="str">
        <f ca="1">IF(OnRoadRetrofit!AE1018="","",OnRoadRetrofit!AE1018)</f>
        <v/>
      </c>
      <c r="E1018" s="25" t="str">
        <f ca="1">IF(D1018="","",OnRoadRetrofit!AF1018)</f>
        <v/>
      </c>
      <c r="F1018" s="147" t="str">
        <f t="shared" ca="1" si="49"/>
        <v/>
      </c>
      <c r="G1018" s="148" t="str">
        <f ca="1">IF(D1018="","",OnRoadRetrofit!AG1018)</f>
        <v/>
      </c>
      <c r="H1018" s="25" t="str">
        <f t="shared" ca="1" si="50"/>
        <v/>
      </c>
      <c r="I1018" s="137" t="str">
        <f ca="1">IF(D1018="","",OnRoadRetrofit!AH1018)</f>
        <v/>
      </c>
      <c r="J1018" s="137" t="str">
        <f ca="1">IF(D1018="","",OnRoadRetrofit!AI1018)</f>
        <v/>
      </c>
    </row>
    <row r="1019" spans="1:10">
      <c r="A1019" s="151" t="str">
        <f ca="1">IF(D1019="","",OnRoadRetrofit!AC1019)</f>
        <v/>
      </c>
      <c r="B1019" s="25" t="str">
        <f ca="1">IF(D1019="","",OnRoadRetrofit!AD1019)</f>
        <v/>
      </c>
      <c r="C1019" s="146" t="str">
        <f t="shared" ca="1" si="48"/>
        <v/>
      </c>
      <c r="D1019" s="25" t="str">
        <f ca="1">IF(OnRoadRetrofit!AE1019="","",OnRoadRetrofit!AE1019)</f>
        <v/>
      </c>
      <c r="E1019" s="25" t="str">
        <f ca="1">IF(D1019="","",OnRoadRetrofit!AF1019)</f>
        <v/>
      </c>
      <c r="F1019" s="147" t="str">
        <f t="shared" ca="1" si="49"/>
        <v/>
      </c>
      <c r="G1019" s="148" t="str">
        <f ca="1">IF(D1019="","",OnRoadRetrofit!AG1019)</f>
        <v/>
      </c>
      <c r="H1019" s="25" t="str">
        <f t="shared" ca="1" si="50"/>
        <v/>
      </c>
      <c r="I1019" s="137" t="str">
        <f ca="1">IF(D1019="","",OnRoadRetrofit!AH1019)</f>
        <v/>
      </c>
      <c r="J1019" s="137" t="str">
        <f ca="1">IF(D1019="","",OnRoadRetrofit!AI1019)</f>
        <v/>
      </c>
    </row>
    <row r="1020" spans="1:10">
      <c r="A1020" s="151" t="str">
        <f ca="1">IF(D1020="","",OnRoadRetrofit!AC1020)</f>
        <v/>
      </c>
      <c r="B1020" s="25" t="str">
        <f ca="1">IF(D1020="","",OnRoadRetrofit!AD1020)</f>
        <v/>
      </c>
      <c r="C1020" s="146" t="str">
        <f t="shared" ca="1" si="48"/>
        <v/>
      </c>
      <c r="D1020" s="25" t="str">
        <f ca="1">IF(OnRoadRetrofit!AE1020="","",OnRoadRetrofit!AE1020)</f>
        <v/>
      </c>
      <c r="E1020" s="25" t="str">
        <f ca="1">IF(D1020="","",OnRoadRetrofit!AF1020)</f>
        <v/>
      </c>
      <c r="F1020" s="147" t="str">
        <f t="shared" ca="1" si="49"/>
        <v/>
      </c>
      <c r="G1020" s="148" t="str">
        <f ca="1">IF(D1020="","",OnRoadRetrofit!AG1020)</f>
        <v/>
      </c>
      <c r="H1020" s="25" t="str">
        <f t="shared" ca="1" si="50"/>
        <v/>
      </c>
      <c r="I1020" s="137" t="str">
        <f ca="1">IF(D1020="","",OnRoadRetrofit!AH1020)</f>
        <v/>
      </c>
      <c r="J1020" s="137" t="str">
        <f ca="1">IF(D1020="","",OnRoadRetrofit!AI1020)</f>
        <v/>
      </c>
    </row>
    <row r="1021" spans="1:10">
      <c r="A1021" s="151" t="str">
        <f ca="1">IF(D1021="","",OnRoadRetrofit!AC1021)</f>
        <v/>
      </c>
      <c r="B1021" s="25" t="str">
        <f ca="1">IF(D1021="","",OnRoadRetrofit!AD1021)</f>
        <v/>
      </c>
      <c r="C1021" s="146" t="str">
        <f t="shared" ca="1" si="48"/>
        <v/>
      </c>
      <c r="D1021" s="25" t="str">
        <f ca="1">IF(OnRoadRetrofit!AE1021="","",OnRoadRetrofit!AE1021)</f>
        <v/>
      </c>
      <c r="E1021" s="25" t="str">
        <f ca="1">IF(D1021="","",OnRoadRetrofit!AF1021)</f>
        <v/>
      </c>
      <c r="F1021" s="147" t="str">
        <f t="shared" ca="1" si="49"/>
        <v/>
      </c>
      <c r="G1021" s="148" t="str">
        <f ca="1">IF(D1021="","",OnRoadRetrofit!AG1021)</f>
        <v/>
      </c>
      <c r="H1021" s="25" t="str">
        <f t="shared" ca="1" si="50"/>
        <v/>
      </c>
      <c r="I1021" s="137" t="str">
        <f ca="1">IF(D1021="","",OnRoadRetrofit!AH1021)</f>
        <v/>
      </c>
      <c r="J1021" s="137" t="str">
        <f ca="1">IF(D1021="","",OnRoadRetrofit!AI1021)</f>
        <v/>
      </c>
    </row>
    <row r="1022" spans="1:10">
      <c r="A1022" s="151" t="str">
        <f ca="1">IF(D1022="","",OnRoadRetrofit!AC1022)</f>
        <v/>
      </c>
      <c r="B1022" s="25" t="str">
        <f ca="1">IF(D1022="","",OnRoadRetrofit!AD1022)</f>
        <v/>
      </c>
      <c r="C1022" s="146" t="str">
        <f t="shared" ca="1" si="48"/>
        <v/>
      </c>
      <c r="D1022" s="25" t="str">
        <f ca="1">IF(OnRoadRetrofit!AE1022="","",OnRoadRetrofit!AE1022)</f>
        <v/>
      </c>
      <c r="E1022" s="25" t="str">
        <f ca="1">IF(D1022="","",OnRoadRetrofit!AF1022)</f>
        <v/>
      </c>
      <c r="F1022" s="147" t="str">
        <f t="shared" ca="1" si="49"/>
        <v/>
      </c>
      <c r="G1022" s="148" t="str">
        <f ca="1">IF(D1022="","",OnRoadRetrofit!AG1022)</f>
        <v/>
      </c>
      <c r="H1022" s="25" t="str">
        <f t="shared" ca="1" si="50"/>
        <v/>
      </c>
      <c r="I1022" s="137" t="str">
        <f ca="1">IF(D1022="","",OnRoadRetrofit!AH1022)</f>
        <v/>
      </c>
      <c r="J1022" s="137" t="str">
        <f ca="1">IF(D1022="","",OnRoadRetrofit!AI1022)</f>
        <v/>
      </c>
    </row>
    <row r="1023" spans="1:10">
      <c r="A1023" s="151" t="str">
        <f ca="1">IF(D1023="","",OnRoadRetrofit!AC1023)</f>
        <v/>
      </c>
      <c r="B1023" s="25" t="str">
        <f ca="1">IF(D1023="","",OnRoadRetrofit!AD1023)</f>
        <v/>
      </c>
      <c r="C1023" s="146" t="str">
        <f t="shared" ca="1" si="48"/>
        <v/>
      </c>
      <c r="D1023" s="25" t="str">
        <f ca="1">IF(OnRoadRetrofit!AE1023="","",OnRoadRetrofit!AE1023)</f>
        <v/>
      </c>
      <c r="E1023" s="25" t="str">
        <f ca="1">IF(D1023="","",OnRoadRetrofit!AF1023)</f>
        <v/>
      </c>
      <c r="F1023" s="147" t="str">
        <f t="shared" ca="1" si="49"/>
        <v/>
      </c>
      <c r="G1023" s="148" t="str">
        <f ca="1">IF(D1023="","",OnRoadRetrofit!AG1023)</f>
        <v/>
      </c>
      <c r="H1023" s="25" t="str">
        <f t="shared" ca="1" si="50"/>
        <v/>
      </c>
      <c r="I1023" s="137" t="str">
        <f ca="1">IF(D1023="","",OnRoadRetrofit!AH1023)</f>
        <v/>
      </c>
      <c r="J1023" s="137" t="str">
        <f ca="1">IF(D1023="","",OnRoadRetrofit!AI1023)</f>
        <v/>
      </c>
    </row>
    <row r="1024" spans="1:10">
      <c r="A1024" s="151" t="str">
        <f ca="1">IF(D1024="","",OnRoadRetrofit!AC1024)</f>
        <v/>
      </c>
      <c r="B1024" s="25" t="str">
        <f ca="1">IF(D1024="","",OnRoadRetrofit!AD1024)</f>
        <v/>
      </c>
      <c r="C1024" s="146" t="str">
        <f t="shared" ca="1" si="48"/>
        <v/>
      </c>
      <c r="D1024" s="25" t="str">
        <f ca="1">IF(OnRoadRetrofit!AE1024="","",OnRoadRetrofit!AE1024)</f>
        <v/>
      </c>
      <c r="E1024" s="25" t="str">
        <f ca="1">IF(D1024="","",OnRoadRetrofit!AF1024)</f>
        <v/>
      </c>
      <c r="F1024" s="147" t="str">
        <f t="shared" ca="1" si="49"/>
        <v/>
      </c>
      <c r="G1024" s="148" t="str">
        <f ca="1">IF(D1024="","",OnRoadRetrofit!AG1024)</f>
        <v/>
      </c>
      <c r="H1024" s="25" t="str">
        <f t="shared" ca="1" si="50"/>
        <v/>
      </c>
      <c r="I1024" s="137" t="str">
        <f ca="1">IF(D1024="","",OnRoadRetrofit!AH1024)</f>
        <v/>
      </c>
      <c r="J1024" s="137" t="str">
        <f ca="1">IF(D1024="","",OnRoadRetrofit!AI1024)</f>
        <v/>
      </c>
    </row>
    <row r="1025" spans="1:10">
      <c r="A1025" s="151" t="str">
        <f ca="1">IF(D1025="","",OnRoadRetrofit!AC1025)</f>
        <v/>
      </c>
      <c r="B1025" s="25" t="str">
        <f ca="1">IF(D1025="","",OnRoadRetrofit!AD1025)</f>
        <v/>
      </c>
      <c r="C1025" s="146" t="str">
        <f t="shared" ca="1" si="48"/>
        <v/>
      </c>
      <c r="D1025" s="25" t="str">
        <f ca="1">IF(OnRoadRetrofit!AE1025="","",OnRoadRetrofit!AE1025)</f>
        <v/>
      </c>
      <c r="E1025" s="25" t="str">
        <f ca="1">IF(D1025="","",OnRoadRetrofit!AF1025)</f>
        <v/>
      </c>
      <c r="F1025" s="147" t="str">
        <f t="shared" ca="1" si="49"/>
        <v/>
      </c>
      <c r="G1025" s="148" t="str">
        <f ca="1">IF(D1025="","",OnRoadRetrofit!AG1025)</f>
        <v/>
      </c>
      <c r="H1025" s="25" t="str">
        <f t="shared" ca="1" si="50"/>
        <v/>
      </c>
      <c r="I1025" s="137" t="str">
        <f ca="1">IF(D1025="","",OnRoadRetrofit!AH1025)</f>
        <v/>
      </c>
      <c r="J1025" s="137" t="str">
        <f ca="1">IF(D1025="","",OnRoadRetrofit!AI1025)</f>
        <v/>
      </c>
    </row>
    <row r="1026" spans="1:10">
      <c r="A1026" s="151" t="str">
        <f ca="1">IF(D1026="","",OnRoadRetrofit!AC1026)</f>
        <v/>
      </c>
      <c r="B1026" s="25" t="str">
        <f ca="1">IF(D1026="","",OnRoadRetrofit!AD1026)</f>
        <v/>
      </c>
      <c r="C1026" s="146" t="str">
        <f t="shared" ca="1" si="48"/>
        <v/>
      </c>
      <c r="D1026" s="25" t="str">
        <f ca="1">IF(OnRoadRetrofit!AE1026="","",OnRoadRetrofit!AE1026)</f>
        <v/>
      </c>
      <c r="E1026" s="25" t="str">
        <f ca="1">IF(D1026="","",OnRoadRetrofit!AF1026)</f>
        <v/>
      </c>
      <c r="F1026" s="147" t="str">
        <f t="shared" ca="1" si="49"/>
        <v/>
      </c>
      <c r="G1026" s="148" t="str">
        <f ca="1">IF(D1026="","",OnRoadRetrofit!AG1026)</f>
        <v/>
      </c>
      <c r="H1026" s="25" t="str">
        <f t="shared" ca="1" si="50"/>
        <v/>
      </c>
      <c r="I1026" s="137" t="str">
        <f ca="1">IF(D1026="","",OnRoadRetrofit!AH1026)</f>
        <v/>
      </c>
      <c r="J1026" s="137" t="str">
        <f ca="1">IF(D1026="","",OnRoadRetrofit!AI1026)</f>
        <v/>
      </c>
    </row>
    <row r="1027" spans="1:10">
      <c r="A1027" s="151" t="str">
        <f ca="1">IF(D1027="","",OnRoadRetrofit!AC1027)</f>
        <v/>
      </c>
      <c r="B1027" s="25" t="str">
        <f ca="1">IF(D1027="","",OnRoadRetrofit!AD1027)</f>
        <v/>
      </c>
      <c r="C1027" s="146" t="str">
        <f t="shared" ca="1" si="48"/>
        <v/>
      </c>
      <c r="D1027" s="25" t="str">
        <f ca="1">IF(OnRoadRetrofit!AE1027="","",OnRoadRetrofit!AE1027)</f>
        <v/>
      </c>
      <c r="E1027" s="25" t="str">
        <f ca="1">IF(D1027="","",OnRoadRetrofit!AF1027)</f>
        <v/>
      </c>
      <c r="F1027" s="147" t="str">
        <f t="shared" ca="1" si="49"/>
        <v/>
      </c>
      <c r="G1027" s="148" t="str">
        <f ca="1">IF(D1027="","",OnRoadRetrofit!AG1027)</f>
        <v/>
      </c>
      <c r="H1027" s="25" t="str">
        <f t="shared" ca="1" si="50"/>
        <v/>
      </c>
      <c r="I1027" s="137" t="str">
        <f ca="1">IF(D1027="","",OnRoadRetrofit!AH1027)</f>
        <v/>
      </c>
      <c r="J1027" s="137" t="str">
        <f ca="1">IF(D1027="","",OnRoadRetrofit!AI1027)</f>
        <v/>
      </c>
    </row>
    <row r="1028" spans="1:10">
      <c r="A1028" s="151" t="str">
        <f ca="1">IF(D1028="","",OnRoadRetrofit!AC1028)</f>
        <v/>
      </c>
      <c r="B1028" s="25" t="str">
        <f ca="1">IF(D1028="","",OnRoadRetrofit!AD1028)</f>
        <v/>
      </c>
      <c r="C1028" s="146" t="str">
        <f t="shared" ca="1" si="48"/>
        <v/>
      </c>
      <c r="D1028" s="25" t="str">
        <f ca="1">IF(OnRoadRetrofit!AE1028="","",OnRoadRetrofit!AE1028)</f>
        <v/>
      </c>
      <c r="E1028" s="25" t="str">
        <f ca="1">IF(D1028="","",OnRoadRetrofit!AF1028)</f>
        <v/>
      </c>
      <c r="F1028" s="147" t="str">
        <f t="shared" ca="1" si="49"/>
        <v/>
      </c>
      <c r="G1028" s="148" t="str">
        <f ca="1">IF(D1028="","",OnRoadRetrofit!AG1028)</f>
        <v/>
      </c>
      <c r="H1028" s="25" t="str">
        <f t="shared" ca="1" si="50"/>
        <v/>
      </c>
      <c r="I1028" s="137" t="str">
        <f ca="1">IF(D1028="","",OnRoadRetrofit!AH1028)</f>
        <v/>
      </c>
      <c r="J1028" s="137" t="str">
        <f ca="1">IF(D1028="","",OnRoadRetrofit!AI1028)</f>
        <v/>
      </c>
    </row>
    <row r="1029" spans="1:10">
      <c r="A1029" s="151" t="str">
        <f ca="1">IF(D1029="","",OnRoadRetrofit!AC1029)</f>
        <v/>
      </c>
      <c r="B1029" s="25" t="str">
        <f ca="1">IF(D1029="","",OnRoadRetrofit!AD1029)</f>
        <v/>
      </c>
      <c r="C1029" s="146" t="str">
        <f t="shared" ca="1" si="48"/>
        <v/>
      </c>
      <c r="D1029" s="25" t="str">
        <f ca="1">IF(OnRoadRetrofit!AE1029="","",OnRoadRetrofit!AE1029)</f>
        <v/>
      </c>
      <c r="E1029" s="25" t="str">
        <f ca="1">IF(D1029="","",OnRoadRetrofit!AF1029)</f>
        <v/>
      </c>
      <c r="F1029" s="147" t="str">
        <f t="shared" ca="1" si="49"/>
        <v/>
      </c>
      <c r="G1029" s="148" t="str">
        <f ca="1">IF(D1029="","",OnRoadRetrofit!AG1029)</f>
        <v/>
      </c>
      <c r="H1029" s="25" t="str">
        <f t="shared" ca="1" si="50"/>
        <v/>
      </c>
      <c r="I1029" s="137" t="str">
        <f ca="1">IF(D1029="","",OnRoadRetrofit!AH1029)</f>
        <v/>
      </c>
      <c r="J1029" s="137" t="str">
        <f ca="1">IF(D1029="","",OnRoadRetrofit!AI1029)</f>
        <v/>
      </c>
    </row>
    <row r="1030" spans="1:10">
      <c r="A1030" s="151" t="str">
        <f ca="1">IF(D1030="","",OnRoadRetrofit!AC1030)</f>
        <v/>
      </c>
      <c r="B1030" s="25" t="str">
        <f ca="1">IF(D1030="","",OnRoadRetrofit!AD1030)</f>
        <v/>
      </c>
      <c r="C1030" s="146" t="str">
        <f t="shared" ca="1" si="48"/>
        <v/>
      </c>
      <c r="D1030" s="25" t="str">
        <f ca="1">IF(OnRoadRetrofit!AE1030="","",OnRoadRetrofit!AE1030)</f>
        <v/>
      </c>
      <c r="E1030" s="25" t="str">
        <f ca="1">IF(D1030="","",OnRoadRetrofit!AF1030)</f>
        <v/>
      </c>
      <c r="F1030" s="147" t="str">
        <f t="shared" ca="1" si="49"/>
        <v/>
      </c>
      <c r="G1030" s="148" t="str">
        <f ca="1">IF(D1030="","",OnRoadRetrofit!AG1030)</f>
        <v/>
      </c>
      <c r="H1030" s="25" t="str">
        <f t="shared" ca="1" si="50"/>
        <v/>
      </c>
      <c r="I1030" s="137" t="str">
        <f ca="1">IF(D1030="","",OnRoadRetrofit!AH1030)</f>
        <v/>
      </c>
      <c r="J1030" s="137" t="str">
        <f ca="1">IF(D1030="","",OnRoadRetrofit!AI1030)</f>
        <v/>
      </c>
    </row>
    <row r="1031" spans="1:10">
      <c r="A1031" s="151" t="str">
        <f ca="1">IF(D1031="","",OnRoadRetrofit!AC1031)</f>
        <v/>
      </c>
      <c r="B1031" s="25" t="str">
        <f ca="1">IF(D1031="","",OnRoadRetrofit!AD1031)</f>
        <v/>
      </c>
      <c r="C1031" s="146" t="str">
        <f t="shared" ca="1" si="48"/>
        <v/>
      </c>
      <c r="D1031" s="25" t="str">
        <f ca="1">IF(OnRoadRetrofit!AE1031="","",OnRoadRetrofit!AE1031)</f>
        <v/>
      </c>
      <c r="E1031" s="25" t="str">
        <f ca="1">IF(D1031="","",OnRoadRetrofit!AF1031)</f>
        <v/>
      </c>
      <c r="F1031" s="147" t="str">
        <f t="shared" ca="1" si="49"/>
        <v/>
      </c>
      <c r="G1031" s="148" t="str">
        <f ca="1">IF(D1031="","",OnRoadRetrofit!AG1031)</f>
        <v/>
      </c>
      <c r="H1031" s="25" t="str">
        <f t="shared" ca="1" si="50"/>
        <v/>
      </c>
      <c r="I1031" s="137" t="str">
        <f ca="1">IF(D1031="","",OnRoadRetrofit!AH1031)</f>
        <v/>
      </c>
      <c r="J1031" s="137" t="str">
        <f ca="1">IF(D1031="","",OnRoadRetrofit!AI1031)</f>
        <v/>
      </c>
    </row>
    <row r="1032" spans="1:10">
      <c r="A1032" s="151" t="str">
        <f ca="1">IF(D1032="","",OnRoadRetrofit!AC1032)</f>
        <v/>
      </c>
      <c r="B1032" s="25" t="str">
        <f ca="1">IF(D1032="","",OnRoadRetrofit!AD1032)</f>
        <v/>
      </c>
      <c r="C1032" s="146" t="str">
        <f t="shared" ca="1" si="48"/>
        <v/>
      </c>
      <c r="D1032" s="25" t="str">
        <f ca="1">IF(OnRoadRetrofit!AE1032="","",OnRoadRetrofit!AE1032)</f>
        <v/>
      </c>
      <c r="E1032" s="25" t="str">
        <f ca="1">IF(D1032="","",OnRoadRetrofit!AF1032)</f>
        <v/>
      </c>
      <c r="F1032" s="147" t="str">
        <f t="shared" ca="1" si="49"/>
        <v/>
      </c>
      <c r="G1032" s="148" t="str">
        <f ca="1">IF(D1032="","",OnRoadRetrofit!AG1032)</f>
        <v/>
      </c>
      <c r="H1032" s="25" t="str">
        <f t="shared" ca="1" si="50"/>
        <v/>
      </c>
      <c r="I1032" s="137" t="str">
        <f ca="1">IF(D1032="","",OnRoadRetrofit!AH1032)</f>
        <v/>
      </c>
      <c r="J1032" s="137" t="str">
        <f ca="1">IF(D1032="","",OnRoadRetrofit!AI1032)</f>
        <v/>
      </c>
    </row>
    <row r="1033" spans="1:10">
      <c r="A1033" s="151" t="str">
        <f ca="1">IF(D1033="","",OnRoadRetrofit!AC1033)</f>
        <v/>
      </c>
      <c r="B1033" s="25" t="str">
        <f ca="1">IF(D1033="","",OnRoadRetrofit!AD1033)</f>
        <v/>
      </c>
      <c r="C1033" s="146" t="str">
        <f t="shared" ca="1" si="48"/>
        <v/>
      </c>
      <c r="D1033" s="25" t="str">
        <f ca="1">IF(OnRoadRetrofit!AE1033="","",OnRoadRetrofit!AE1033)</f>
        <v/>
      </c>
      <c r="E1033" s="25" t="str">
        <f ca="1">IF(D1033="","",OnRoadRetrofit!AF1033)</f>
        <v/>
      </c>
      <c r="F1033" s="147" t="str">
        <f t="shared" ca="1" si="49"/>
        <v/>
      </c>
      <c r="G1033" s="148" t="str">
        <f ca="1">IF(D1033="","",OnRoadRetrofit!AG1033)</f>
        <v/>
      </c>
      <c r="H1033" s="25" t="str">
        <f t="shared" ca="1" si="50"/>
        <v/>
      </c>
      <c r="I1033" s="137" t="str">
        <f ca="1">IF(D1033="","",OnRoadRetrofit!AH1033)</f>
        <v/>
      </c>
      <c r="J1033" s="137" t="str">
        <f ca="1">IF(D1033="","",OnRoadRetrofit!AI1033)</f>
        <v/>
      </c>
    </row>
    <row r="1034" spans="1:10">
      <c r="A1034" s="151" t="str">
        <f ca="1">IF(D1034="","",OnRoadRetrofit!AC1034)</f>
        <v/>
      </c>
      <c r="B1034" s="25" t="str">
        <f ca="1">IF(D1034="","",OnRoadRetrofit!AD1034)</f>
        <v/>
      </c>
      <c r="C1034" s="146" t="str">
        <f t="shared" ca="1" si="48"/>
        <v/>
      </c>
      <c r="D1034" s="25" t="str">
        <f ca="1">IF(OnRoadRetrofit!AE1034="","",OnRoadRetrofit!AE1034)</f>
        <v/>
      </c>
      <c r="E1034" s="25" t="str">
        <f ca="1">IF(D1034="","",OnRoadRetrofit!AF1034)</f>
        <v/>
      </c>
      <c r="F1034" s="147" t="str">
        <f t="shared" ca="1" si="49"/>
        <v/>
      </c>
      <c r="G1034" s="148" t="str">
        <f ca="1">IF(D1034="","",OnRoadRetrofit!AG1034)</f>
        <v/>
      </c>
      <c r="H1034" s="25" t="str">
        <f t="shared" ca="1" si="50"/>
        <v/>
      </c>
      <c r="I1034" s="137" t="str">
        <f ca="1">IF(D1034="","",OnRoadRetrofit!AH1034)</f>
        <v/>
      </c>
      <c r="J1034" s="137" t="str">
        <f ca="1">IF(D1034="","",OnRoadRetrofit!AI1034)</f>
        <v/>
      </c>
    </row>
    <row r="1035" spans="1:10">
      <c r="A1035" s="151" t="str">
        <f ca="1">IF(D1035="","",OnRoadRetrofit!AC1035)</f>
        <v/>
      </c>
      <c r="B1035" s="25" t="str">
        <f ca="1">IF(D1035="","",OnRoadRetrofit!AD1035)</f>
        <v/>
      </c>
      <c r="C1035" s="146" t="str">
        <f t="shared" ca="1" si="48"/>
        <v/>
      </c>
      <c r="D1035" s="25" t="str">
        <f ca="1">IF(OnRoadRetrofit!AE1035="","",OnRoadRetrofit!AE1035)</f>
        <v/>
      </c>
      <c r="E1035" s="25" t="str">
        <f ca="1">IF(D1035="","",OnRoadRetrofit!AF1035)</f>
        <v/>
      </c>
      <c r="F1035" s="147" t="str">
        <f t="shared" ca="1" si="49"/>
        <v/>
      </c>
      <c r="G1035" s="148" t="str">
        <f ca="1">IF(D1035="","",OnRoadRetrofit!AG1035)</f>
        <v/>
      </c>
      <c r="H1035" s="25" t="str">
        <f t="shared" ca="1" si="50"/>
        <v/>
      </c>
      <c r="I1035" s="137" t="str">
        <f ca="1">IF(D1035="","",OnRoadRetrofit!AH1035)</f>
        <v/>
      </c>
      <c r="J1035" s="137" t="str">
        <f ca="1">IF(D1035="","",OnRoadRetrofit!AI1035)</f>
        <v/>
      </c>
    </row>
    <row r="1036" spans="1:10">
      <c r="A1036" s="151" t="str">
        <f ca="1">IF(D1036="","",OnRoadRetrofit!AC1036)</f>
        <v/>
      </c>
      <c r="B1036" s="25" t="str">
        <f ca="1">IF(D1036="","",OnRoadRetrofit!AD1036)</f>
        <v/>
      </c>
      <c r="C1036" s="146" t="str">
        <f t="shared" ca="1" si="48"/>
        <v/>
      </c>
      <c r="D1036" s="25" t="str">
        <f ca="1">IF(OnRoadRetrofit!AE1036="","",OnRoadRetrofit!AE1036)</f>
        <v/>
      </c>
      <c r="E1036" s="25" t="str">
        <f ca="1">IF(D1036="","",OnRoadRetrofit!AF1036)</f>
        <v/>
      </c>
      <c r="F1036" s="147" t="str">
        <f t="shared" ca="1" si="49"/>
        <v/>
      </c>
      <c r="G1036" s="148" t="str">
        <f ca="1">IF(D1036="","",OnRoadRetrofit!AG1036)</f>
        <v/>
      </c>
      <c r="H1036" s="25" t="str">
        <f t="shared" ca="1" si="50"/>
        <v/>
      </c>
      <c r="I1036" s="137" t="str">
        <f ca="1">IF(D1036="","",OnRoadRetrofit!AH1036)</f>
        <v/>
      </c>
      <c r="J1036" s="137" t="str">
        <f ca="1">IF(D1036="","",OnRoadRetrofit!AI1036)</f>
        <v/>
      </c>
    </row>
    <row r="1037" spans="1:10">
      <c r="A1037" s="151" t="str">
        <f ca="1">IF(D1037="","",OnRoadRetrofit!AC1037)</f>
        <v/>
      </c>
      <c r="B1037" s="25" t="str">
        <f ca="1">IF(D1037="","",OnRoadRetrofit!AD1037)</f>
        <v/>
      </c>
      <c r="C1037" s="146" t="str">
        <f t="shared" ca="1" si="48"/>
        <v/>
      </c>
      <c r="D1037" s="25" t="str">
        <f ca="1">IF(OnRoadRetrofit!AE1037="","",OnRoadRetrofit!AE1037)</f>
        <v/>
      </c>
      <c r="E1037" s="25" t="str">
        <f ca="1">IF(D1037="","",OnRoadRetrofit!AF1037)</f>
        <v/>
      </c>
      <c r="F1037" s="147" t="str">
        <f t="shared" ca="1" si="49"/>
        <v/>
      </c>
      <c r="G1037" s="148" t="str">
        <f ca="1">IF(D1037="","",OnRoadRetrofit!AG1037)</f>
        <v/>
      </c>
      <c r="H1037" s="25" t="str">
        <f t="shared" ca="1" si="50"/>
        <v/>
      </c>
      <c r="I1037" s="137" t="str">
        <f ca="1">IF(D1037="","",OnRoadRetrofit!AH1037)</f>
        <v/>
      </c>
      <c r="J1037" s="137" t="str">
        <f ca="1">IF(D1037="","",OnRoadRetrofit!AI1037)</f>
        <v/>
      </c>
    </row>
    <row r="1038" spans="1:10">
      <c r="A1038" s="151" t="str">
        <f ca="1">IF(D1038="","",OnRoadRetrofit!AC1038)</f>
        <v/>
      </c>
      <c r="B1038" s="25" t="str">
        <f ca="1">IF(D1038="","",OnRoadRetrofit!AD1038)</f>
        <v/>
      </c>
      <c r="C1038" s="146" t="str">
        <f t="shared" ca="1" si="48"/>
        <v/>
      </c>
      <c r="D1038" s="25" t="str">
        <f ca="1">IF(OnRoadRetrofit!AE1038="","",OnRoadRetrofit!AE1038)</f>
        <v/>
      </c>
      <c r="E1038" s="25" t="str">
        <f ca="1">IF(D1038="","",OnRoadRetrofit!AF1038)</f>
        <v/>
      </c>
      <c r="F1038" s="147" t="str">
        <f t="shared" ca="1" si="49"/>
        <v/>
      </c>
      <c r="G1038" s="148" t="str">
        <f ca="1">IF(D1038="","",OnRoadRetrofit!AG1038)</f>
        <v/>
      </c>
      <c r="H1038" s="25" t="str">
        <f t="shared" ca="1" si="50"/>
        <v/>
      </c>
      <c r="I1038" s="137" t="str">
        <f ca="1">IF(D1038="","",OnRoadRetrofit!AH1038)</f>
        <v/>
      </c>
      <c r="J1038" s="137" t="str">
        <f ca="1">IF(D1038="","",OnRoadRetrofit!AI1038)</f>
        <v/>
      </c>
    </row>
    <row r="1039" spans="1:10">
      <c r="A1039" s="151" t="str">
        <f ca="1">IF(D1039="","",OnRoadRetrofit!AC1039)</f>
        <v/>
      </c>
      <c r="B1039" s="25" t="str">
        <f ca="1">IF(D1039="","",OnRoadRetrofit!AD1039)</f>
        <v/>
      </c>
      <c r="C1039" s="146" t="str">
        <f t="shared" ca="1" si="48"/>
        <v/>
      </c>
      <c r="D1039" s="25" t="str">
        <f ca="1">IF(OnRoadRetrofit!AE1039="","",OnRoadRetrofit!AE1039)</f>
        <v/>
      </c>
      <c r="E1039" s="25" t="str">
        <f ca="1">IF(D1039="","",OnRoadRetrofit!AF1039)</f>
        <v/>
      </c>
      <c r="F1039" s="147" t="str">
        <f t="shared" ca="1" si="49"/>
        <v/>
      </c>
      <c r="G1039" s="148" t="str">
        <f ca="1">IF(D1039="","",OnRoadRetrofit!AG1039)</f>
        <v/>
      </c>
      <c r="H1039" s="25" t="str">
        <f t="shared" ca="1" si="50"/>
        <v/>
      </c>
      <c r="I1039" s="137" t="str">
        <f ca="1">IF(D1039="","",OnRoadRetrofit!AH1039)</f>
        <v/>
      </c>
      <c r="J1039" s="137" t="str">
        <f ca="1">IF(D1039="","",OnRoadRetrofit!AI1039)</f>
        <v/>
      </c>
    </row>
    <row r="1040" spans="1:10">
      <c r="A1040" s="151" t="str">
        <f ca="1">IF(D1040="","",OnRoadRetrofit!AC1040)</f>
        <v/>
      </c>
      <c r="B1040" s="25" t="str">
        <f ca="1">IF(D1040="","",OnRoadRetrofit!AD1040)</f>
        <v/>
      </c>
      <c r="C1040" s="146" t="str">
        <f t="shared" ca="1" si="48"/>
        <v/>
      </c>
      <c r="D1040" s="25" t="str">
        <f ca="1">IF(OnRoadRetrofit!AE1040="","",OnRoadRetrofit!AE1040)</f>
        <v/>
      </c>
      <c r="E1040" s="25" t="str">
        <f ca="1">IF(D1040="","",OnRoadRetrofit!AF1040)</f>
        <v/>
      </c>
      <c r="F1040" s="147" t="str">
        <f t="shared" ca="1" si="49"/>
        <v/>
      </c>
      <c r="G1040" s="148" t="str">
        <f ca="1">IF(D1040="","",OnRoadRetrofit!AG1040)</f>
        <v/>
      </c>
      <c r="H1040" s="25" t="str">
        <f t="shared" ca="1" si="50"/>
        <v/>
      </c>
      <c r="I1040" s="137" t="str">
        <f ca="1">IF(D1040="","",OnRoadRetrofit!AH1040)</f>
        <v/>
      </c>
      <c r="J1040" s="137" t="str">
        <f ca="1">IF(D1040="","",OnRoadRetrofit!AI1040)</f>
        <v/>
      </c>
    </row>
    <row r="1041" spans="1:10">
      <c r="A1041" s="151" t="str">
        <f ca="1">IF(D1041="","",OnRoadRetrofit!AC1041)</f>
        <v/>
      </c>
      <c r="B1041" s="25" t="str">
        <f ca="1">IF(D1041="","",OnRoadRetrofit!AD1041)</f>
        <v/>
      </c>
      <c r="C1041" s="146" t="str">
        <f t="shared" ca="1" si="48"/>
        <v/>
      </c>
      <c r="D1041" s="25" t="str">
        <f ca="1">IF(OnRoadRetrofit!AE1041="","",OnRoadRetrofit!AE1041)</f>
        <v/>
      </c>
      <c r="E1041" s="25" t="str">
        <f ca="1">IF(D1041="","",OnRoadRetrofit!AF1041)</f>
        <v/>
      </c>
      <c r="F1041" s="147" t="str">
        <f t="shared" ca="1" si="49"/>
        <v/>
      </c>
      <c r="G1041" s="148" t="str">
        <f ca="1">IF(D1041="","",OnRoadRetrofit!AG1041)</f>
        <v/>
      </c>
      <c r="H1041" s="25" t="str">
        <f t="shared" ca="1" si="50"/>
        <v/>
      </c>
      <c r="I1041" s="137" t="str">
        <f ca="1">IF(D1041="","",OnRoadRetrofit!AH1041)</f>
        <v/>
      </c>
      <c r="J1041" s="137" t="str">
        <f ca="1">IF(D1041="","",OnRoadRetrofit!AI1041)</f>
        <v/>
      </c>
    </row>
    <row r="1042" spans="1:10">
      <c r="A1042" s="151" t="str">
        <f ca="1">IF(D1042="","",OnRoadRetrofit!AC1042)</f>
        <v/>
      </c>
      <c r="B1042" s="25" t="str">
        <f ca="1">IF(D1042="","",OnRoadRetrofit!AD1042)</f>
        <v/>
      </c>
      <c r="C1042" s="146" t="str">
        <f t="shared" ca="1" si="48"/>
        <v/>
      </c>
      <c r="D1042" s="25" t="str">
        <f ca="1">IF(OnRoadRetrofit!AE1042="","",OnRoadRetrofit!AE1042)</f>
        <v/>
      </c>
      <c r="E1042" s="25" t="str">
        <f ca="1">IF(D1042="","",OnRoadRetrofit!AF1042)</f>
        <v/>
      </c>
      <c r="F1042" s="147" t="str">
        <f t="shared" ca="1" si="49"/>
        <v/>
      </c>
      <c r="G1042" s="148" t="str">
        <f ca="1">IF(D1042="","",OnRoadRetrofit!AG1042)</f>
        <v/>
      </c>
      <c r="H1042" s="25" t="str">
        <f t="shared" ca="1" si="50"/>
        <v/>
      </c>
      <c r="I1042" s="137" t="str">
        <f ca="1">IF(D1042="","",OnRoadRetrofit!AH1042)</f>
        <v/>
      </c>
      <c r="J1042" s="137" t="str">
        <f ca="1">IF(D1042="","",OnRoadRetrofit!AI1042)</f>
        <v/>
      </c>
    </row>
    <row r="1043" spans="1:10">
      <c r="A1043" s="151" t="str">
        <f ca="1">IF(D1043="","",OnRoadRetrofit!AC1043)</f>
        <v/>
      </c>
      <c r="B1043" s="25" t="str">
        <f ca="1">IF(D1043="","",OnRoadRetrofit!AD1043)</f>
        <v/>
      </c>
      <c r="C1043" s="146" t="str">
        <f t="shared" ca="1" si="48"/>
        <v/>
      </c>
      <c r="D1043" s="25" t="str">
        <f ca="1">IF(OnRoadRetrofit!AE1043="","",OnRoadRetrofit!AE1043)</f>
        <v/>
      </c>
      <c r="E1043" s="25" t="str">
        <f ca="1">IF(D1043="","",OnRoadRetrofit!AF1043)</f>
        <v/>
      </c>
      <c r="F1043" s="147" t="str">
        <f t="shared" ca="1" si="49"/>
        <v/>
      </c>
      <c r="G1043" s="148" t="str">
        <f ca="1">IF(D1043="","",OnRoadRetrofit!AG1043)</f>
        <v/>
      </c>
      <c r="H1043" s="25" t="str">
        <f t="shared" ca="1" si="50"/>
        <v/>
      </c>
      <c r="I1043" s="137" t="str">
        <f ca="1">IF(D1043="","",OnRoadRetrofit!AH1043)</f>
        <v/>
      </c>
      <c r="J1043" s="137" t="str">
        <f ca="1">IF(D1043="","",OnRoadRetrofit!AI1043)</f>
        <v/>
      </c>
    </row>
    <row r="1044" spans="1:10">
      <c r="A1044" s="151" t="str">
        <f ca="1">IF(D1044="","",OnRoadRetrofit!AC1044)</f>
        <v/>
      </c>
      <c r="B1044" s="25" t="str">
        <f ca="1">IF(D1044="","",OnRoadRetrofit!AD1044)</f>
        <v/>
      </c>
      <c r="C1044" s="146" t="str">
        <f t="shared" ca="1" si="48"/>
        <v/>
      </c>
      <c r="D1044" s="25" t="str">
        <f ca="1">IF(OnRoadRetrofit!AE1044="","",OnRoadRetrofit!AE1044)</f>
        <v/>
      </c>
      <c r="E1044" s="25" t="str">
        <f ca="1">IF(D1044="","",OnRoadRetrofit!AF1044)</f>
        <v/>
      </c>
      <c r="F1044" s="147" t="str">
        <f t="shared" ca="1" si="49"/>
        <v/>
      </c>
      <c r="G1044" s="148" t="str">
        <f ca="1">IF(D1044="","",OnRoadRetrofit!AG1044)</f>
        <v/>
      </c>
      <c r="H1044" s="25" t="str">
        <f t="shared" ca="1" si="50"/>
        <v/>
      </c>
      <c r="I1044" s="137" t="str">
        <f ca="1">IF(D1044="","",OnRoadRetrofit!AH1044)</f>
        <v/>
      </c>
      <c r="J1044" s="137" t="str">
        <f ca="1">IF(D1044="","",OnRoadRetrofit!AI1044)</f>
        <v/>
      </c>
    </row>
    <row r="1045" spans="1:10">
      <c r="A1045" s="151" t="str">
        <f ca="1">IF(D1045="","",OnRoadRetrofit!AC1045)</f>
        <v/>
      </c>
      <c r="B1045" s="25" t="str">
        <f ca="1">IF(D1045="","",OnRoadRetrofit!AD1045)</f>
        <v/>
      </c>
      <c r="C1045" s="146" t="str">
        <f t="shared" ca="1" si="48"/>
        <v/>
      </c>
      <c r="D1045" s="25" t="str">
        <f ca="1">IF(OnRoadRetrofit!AE1045="","",OnRoadRetrofit!AE1045)</f>
        <v/>
      </c>
      <c r="E1045" s="25" t="str">
        <f ca="1">IF(D1045="","",OnRoadRetrofit!AF1045)</f>
        <v/>
      </c>
      <c r="F1045" s="147" t="str">
        <f t="shared" ca="1" si="49"/>
        <v/>
      </c>
      <c r="G1045" s="148" t="str">
        <f ca="1">IF(D1045="","",OnRoadRetrofit!AG1045)</f>
        <v/>
      </c>
      <c r="H1045" s="25" t="str">
        <f t="shared" ca="1" si="50"/>
        <v/>
      </c>
      <c r="I1045" s="137" t="str">
        <f ca="1">IF(D1045="","",OnRoadRetrofit!AH1045)</f>
        <v/>
      </c>
      <c r="J1045" s="137" t="str">
        <f ca="1">IF(D1045="","",OnRoadRetrofit!AI1045)</f>
        <v/>
      </c>
    </row>
    <row r="1046" spans="1:10">
      <c r="A1046" s="151" t="str">
        <f ca="1">IF(D1046="","",OnRoadRetrofit!AC1046)</f>
        <v/>
      </c>
      <c r="B1046" s="25" t="str">
        <f ca="1">IF(D1046="","",OnRoadRetrofit!AD1046)</f>
        <v/>
      </c>
      <c r="C1046" s="146" t="str">
        <f t="shared" ca="1" si="48"/>
        <v/>
      </c>
      <c r="D1046" s="25" t="str">
        <f ca="1">IF(OnRoadRetrofit!AE1046="","",OnRoadRetrofit!AE1046)</f>
        <v/>
      </c>
      <c r="E1046" s="25" t="str">
        <f ca="1">IF(D1046="","",OnRoadRetrofit!AF1046)</f>
        <v/>
      </c>
      <c r="F1046" s="147" t="str">
        <f t="shared" ca="1" si="49"/>
        <v/>
      </c>
      <c r="G1046" s="148" t="str">
        <f ca="1">IF(D1046="","",OnRoadRetrofit!AG1046)</f>
        <v/>
      </c>
      <c r="H1046" s="25" t="str">
        <f t="shared" ca="1" si="50"/>
        <v/>
      </c>
      <c r="I1046" s="137" t="str">
        <f ca="1">IF(D1046="","",OnRoadRetrofit!AH1046)</f>
        <v/>
      </c>
      <c r="J1046" s="137" t="str">
        <f ca="1">IF(D1046="","",OnRoadRetrofit!AI1046)</f>
        <v/>
      </c>
    </row>
    <row r="1047" spans="1:10">
      <c r="A1047" s="151" t="str">
        <f ca="1">IF(D1047="","",OnRoadRetrofit!AC1047)</f>
        <v/>
      </c>
      <c r="B1047" s="25" t="str">
        <f ca="1">IF(D1047="","",OnRoadRetrofit!AD1047)</f>
        <v/>
      </c>
      <c r="C1047" s="146" t="str">
        <f t="shared" ca="1" si="48"/>
        <v/>
      </c>
      <c r="D1047" s="25" t="str">
        <f ca="1">IF(OnRoadRetrofit!AE1047="","",OnRoadRetrofit!AE1047)</f>
        <v/>
      </c>
      <c r="E1047" s="25" t="str">
        <f ca="1">IF(D1047="","",OnRoadRetrofit!AF1047)</f>
        <v/>
      </c>
      <c r="F1047" s="147" t="str">
        <f t="shared" ca="1" si="49"/>
        <v/>
      </c>
      <c r="G1047" s="148" t="str">
        <f ca="1">IF(D1047="","",OnRoadRetrofit!AG1047)</f>
        <v/>
      </c>
      <c r="H1047" s="25" t="str">
        <f t="shared" ca="1" si="50"/>
        <v/>
      </c>
      <c r="I1047" s="137" t="str">
        <f ca="1">IF(D1047="","",OnRoadRetrofit!AH1047)</f>
        <v/>
      </c>
      <c r="J1047" s="137" t="str">
        <f ca="1">IF(D1047="","",OnRoadRetrofit!AI1047)</f>
        <v/>
      </c>
    </row>
    <row r="1048" spans="1:10">
      <c r="A1048" s="151" t="str">
        <f ca="1">IF(D1048="","",OnRoadRetrofit!AC1048)</f>
        <v/>
      </c>
      <c r="B1048" s="25" t="str">
        <f ca="1">IF(D1048="","",OnRoadRetrofit!AD1048)</f>
        <v/>
      </c>
      <c r="C1048" s="146" t="str">
        <f t="shared" ca="1" si="48"/>
        <v/>
      </c>
      <c r="D1048" s="25" t="str">
        <f ca="1">IF(OnRoadRetrofit!AE1048="","",OnRoadRetrofit!AE1048)</f>
        <v/>
      </c>
      <c r="E1048" s="25" t="str">
        <f ca="1">IF(D1048="","",OnRoadRetrofit!AF1048)</f>
        <v/>
      </c>
      <c r="F1048" s="147" t="str">
        <f t="shared" ca="1" si="49"/>
        <v/>
      </c>
      <c r="G1048" s="148" t="str">
        <f ca="1">IF(D1048="","",OnRoadRetrofit!AG1048)</f>
        <v/>
      </c>
      <c r="H1048" s="25" t="str">
        <f t="shared" ca="1" si="50"/>
        <v/>
      </c>
      <c r="I1048" s="137" t="str">
        <f ca="1">IF(D1048="","",OnRoadRetrofit!AH1048)</f>
        <v/>
      </c>
      <c r="J1048" s="137" t="str">
        <f ca="1">IF(D1048="","",OnRoadRetrofit!AI1048)</f>
        <v/>
      </c>
    </row>
    <row r="1049" spans="1:10">
      <c r="A1049" s="151" t="str">
        <f ca="1">IF(D1049="","",OnRoadRetrofit!AC1049)</f>
        <v/>
      </c>
      <c r="B1049" s="25" t="str">
        <f ca="1">IF(D1049="","",OnRoadRetrofit!AD1049)</f>
        <v/>
      </c>
      <c r="C1049" s="146" t="str">
        <f t="shared" ca="1" si="48"/>
        <v/>
      </c>
      <c r="D1049" s="25" t="str">
        <f ca="1">IF(OnRoadRetrofit!AE1049="","",OnRoadRetrofit!AE1049)</f>
        <v/>
      </c>
      <c r="E1049" s="25" t="str">
        <f ca="1">IF(D1049="","",OnRoadRetrofit!AF1049)</f>
        <v/>
      </c>
      <c r="F1049" s="147" t="str">
        <f t="shared" ca="1" si="49"/>
        <v/>
      </c>
      <c r="G1049" s="148" t="str">
        <f ca="1">IF(D1049="","",OnRoadRetrofit!AG1049)</f>
        <v/>
      </c>
      <c r="H1049" s="25" t="str">
        <f t="shared" ca="1" si="50"/>
        <v/>
      </c>
      <c r="I1049" s="137" t="str">
        <f ca="1">IF(D1049="","",OnRoadRetrofit!AH1049)</f>
        <v/>
      </c>
      <c r="J1049" s="137" t="str">
        <f ca="1">IF(D1049="","",OnRoadRetrofit!AI1049)</f>
        <v/>
      </c>
    </row>
    <row r="1050" spans="1:10">
      <c r="A1050" s="151" t="str">
        <f ca="1">IF(D1050="","",OnRoadRetrofit!AC1050)</f>
        <v/>
      </c>
      <c r="B1050" s="25" t="str">
        <f ca="1">IF(D1050="","",OnRoadRetrofit!AD1050)</f>
        <v/>
      </c>
      <c r="C1050" s="146" t="str">
        <f t="shared" ca="1" si="48"/>
        <v/>
      </c>
      <c r="D1050" s="25" t="str">
        <f ca="1">IF(OnRoadRetrofit!AE1050="","",OnRoadRetrofit!AE1050)</f>
        <v/>
      </c>
      <c r="E1050" s="25" t="str">
        <f ca="1">IF(D1050="","",OnRoadRetrofit!AF1050)</f>
        <v/>
      </c>
      <c r="F1050" s="147" t="str">
        <f t="shared" ca="1" si="49"/>
        <v/>
      </c>
      <c r="G1050" s="148" t="str">
        <f ca="1">IF(D1050="","",OnRoadRetrofit!AG1050)</f>
        <v/>
      </c>
      <c r="H1050" s="25" t="str">
        <f t="shared" ca="1" si="50"/>
        <v/>
      </c>
      <c r="I1050" s="137" t="str">
        <f ca="1">IF(D1050="","",OnRoadRetrofit!AH1050)</f>
        <v/>
      </c>
      <c r="J1050" s="137" t="str">
        <f ca="1">IF(D1050="","",OnRoadRetrofit!AI1050)</f>
        <v/>
      </c>
    </row>
    <row r="1051" spans="1:10">
      <c r="A1051" s="151" t="str">
        <f ca="1">IF(D1051="","",OnRoadRetrofit!AC1051)</f>
        <v/>
      </c>
      <c r="B1051" s="25" t="str">
        <f ca="1">IF(D1051="","",OnRoadRetrofit!AD1051)</f>
        <v/>
      </c>
      <c r="C1051" s="146" t="str">
        <f t="shared" ca="1" si="48"/>
        <v/>
      </c>
      <c r="D1051" s="25" t="str">
        <f ca="1">IF(OnRoadRetrofit!AE1051="","",OnRoadRetrofit!AE1051)</f>
        <v/>
      </c>
      <c r="E1051" s="25" t="str">
        <f ca="1">IF(D1051="","",OnRoadRetrofit!AF1051)</f>
        <v/>
      </c>
      <c r="F1051" s="147" t="str">
        <f t="shared" ca="1" si="49"/>
        <v/>
      </c>
      <c r="G1051" s="148" t="str">
        <f ca="1">IF(D1051="","",OnRoadRetrofit!AG1051)</f>
        <v/>
      </c>
      <c r="H1051" s="25" t="str">
        <f t="shared" ca="1" si="50"/>
        <v/>
      </c>
      <c r="I1051" s="137" t="str">
        <f ca="1">IF(D1051="","",OnRoadRetrofit!AH1051)</f>
        <v/>
      </c>
      <c r="J1051" s="137" t="str">
        <f ca="1">IF(D1051="","",OnRoadRetrofit!AI1051)</f>
        <v/>
      </c>
    </row>
    <row r="1052" spans="1:10">
      <c r="A1052" s="151" t="str">
        <f ca="1">IF(D1052="","",OnRoadRetrofit!AC1052)</f>
        <v/>
      </c>
      <c r="B1052" s="25" t="str">
        <f ca="1">IF(D1052="","",OnRoadRetrofit!AD1052)</f>
        <v/>
      </c>
      <c r="C1052" s="146" t="str">
        <f t="shared" ca="1" si="48"/>
        <v/>
      </c>
      <c r="D1052" s="25" t="str">
        <f ca="1">IF(OnRoadRetrofit!AE1052="","",OnRoadRetrofit!AE1052)</f>
        <v/>
      </c>
      <c r="E1052" s="25" t="str">
        <f ca="1">IF(D1052="","",OnRoadRetrofit!AF1052)</f>
        <v/>
      </c>
      <c r="F1052" s="147" t="str">
        <f t="shared" ca="1" si="49"/>
        <v/>
      </c>
      <c r="G1052" s="148" t="str">
        <f ca="1">IF(D1052="","",OnRoadRetrofit!AG1052)</f>
        <v/>
      </c>
      <c r="H1052" s="25" t="str">
        <f t="shared" ca="1" si="50"/>
        <v/>
      </c>
      <c r="I1052" s="137" t="str">
        <f ca="1">IF(D1052="","",OnRoadRetrofit!AH1052)</f>
        <v/>
      </c>
      <c r="J1052" s="137" t="str">
        <f ca="1">IF(D1052="","",OnRoadRetrofit!AI1052)</f>
        <v/>
      </c>
    </row>
    <row r="1053" spans="1:10">
      <c r="A1053" s="151" t="str">
        <f ca="1">IF(D1053="","",OnRoadRetrofit!AC1053)</f>
        <v/>
      </c>
      <c r="B1053" s="25" t="str">
        <f ca="1">IF(D1053="","",OnRoadRetrofit!AD1053)</f>
        <v/>
      </c>
      <c r="C1053" s="146" t="str">
        <f t="shared" ca="1" si="48"/>
        <v/>
      </c>
      <c r="D1053" s="25" t="str">
        <f ca="1">IF(OnRoadRetrofit!AE1053="","",OnRoadRetrofit!AE1053)</f>
        <v/>
      </c>
      <c r="E1053" s="25" t="str">
        <f ca="1">IF(D1053="","",OnRoadRetrofit!AF1053)</f>
        <v/>
      </c>
      <c r="F1053" s="147" t="str">
        <f t="shared" ca="1" si="49"/>
        <v/>
      </c>
      <c r="G1053" s="148" t="str">
        <f ca="1">IF(D1053="","",OnRoadRetrofit!AG1053)</f>
        <v/>
      </c>
      <c r="H1053" s="25" t="str">
        <f t="shared" ca="1" si="50"/>
        <v/>
      </c>
      <c r="I1053" s="137" t="str">
        <f ca="1">IF(D1053="","",OnRoadRetrofit!AH1053)</f>
        <v/>
      </c>
      <c r="J1053" s="137" t="str">
        <f ca="1">IF(D1053="","",OnRoadRetrofit!AI1053)</f>
        <v/>
      </c>
    </row>
    <row r="1054" spans="1:10">
      <c r="A1054" s="151" t="str">
        <f ca="1">IF(D1054="","",OnRoadRetrofit!AC1054)</f>
        <v/>
      </c>
      <c r="B1054" s="25" t="str">
        <f ca="1">IF(D1054="","",OnRoadRetrofit!AD1054)</f>
        <v/>
      </c>
      <c r="C1054" s="146" t="str">
        <f t="shared" ca="1" si="48"/>
        <v/>
      </c>
      <c r="D1054" s="25" t="str">
        <f ca="1">IF(OnRoadRetrofit!AE1054="","",OnRoadRetrofit!AE1054)</f>
        <v/>
      </c>
      <c r="E1054" s="25" t="str">
        <f ca="1">IF(D1054="","",OnRoadRetrofit!AF1054)</f>
        <v/>
      </c>
      <c r="F1054" s="147" t="str">
        <f t="shared" ca="1" si="49"/>
        <v/>
      </c>
      <c r="G1054" s="148" t="str">
        <f ca="1">IF(D1054="","",OnRoadRetrofit!AG1054)</f>
        <v/>
      </c>
      <c r="H1054" s="25" t="str">
        <f t="shared" ca="1" si="50"/>
        <v/>
      </c>
      <c r="I1054" s="137" t="str">
        <f ca="1">IF(D1054="","",OnRoadRetrofit!AH1054)</f>
        <v/>
      </c>
      <c r="J1054" s="137" t="str">
        <f ca="1">IF(D1054="","",OnRoadRetrofit!AI1054)</f>
        <v/>
      </c>
    </row>
    <row r="1055" spans="1:10">
      <c r="A1055" s="151" t="str">
        <f ca="1">IF(D1055="","",OnRoadRetrofit!AC1055)</f>
        <v/>
      </c>
      <c r="B1055" s="25" t="str">
        <f ca="1">IF(D1055="","",OnRoadRetrofit!AD1055)</f>
        <v/>
      </c>
      <c r="C1055" s="146" t="str">
        <f t="shared" ca="1" si="48"/>
        <v/>
      </c>
      <c r="D1055" s="25" t="str">
        <f ca="1">IF(OnRoadRetrofit!AE1055="","",OnRoadRetrofit!AE1055)</f>
        <v/>
      </c>
      <c r="E1055" s="25" t="str">
        <f ca="1">IF(D1055="","",OnRoadRetrofit!AF1055)</f>
        <v/>
      </c>
      <c r="F1055" s="147" t="str">
        <f t="shared" ca="1" si="49"/>
        <v/>
      </c>
      <c r="G1055" s="148" t="str">
        <f ca="1">IF(D1055="","",OnRoadRetrofit!AG1055)</f>
        <v/>
      </c>
      <c r="H1055" s="25" t="str">
        <f t="shared" ca="1" si="50"/>
        <v/>
      </c>
      <c r="I1055" s="137" t="str">
        <f ca="1">IF(D1055="","",OnRoadRetrofit!AH1055)</f>
        <v/>
      </c>
      <c r="J1055" s="137" t="str">
        <f ca="1">IF(D1055="","",OnRoadRetrofit!AI1055)</f>
        <v/>
      </c>
    </row>
    <row r="1056" spans="1:10">
      <c r="A1056" s="151" t="str">
        <f ca="1">IF(D1056="","",OnRoadRetrofit!AC1056)</f>
        <v/>
      </c>
      <c r="B1056" s="25" t="str">
        <f ca="1">IF(D1056="","",OnRoadRetrofit!AD1056)</f>
        <v/>
      </c>
      <c r="C1056" s="146" t="str">
        <f t="shared" ca="1" si="48"/>
        <v/>
      </c>
      <c r="D1056" s="25" t="str">
        <f ca="1">IF(OnRoadRetrofit!AE1056="","",OnRoadRetrofit!AE1056)</f>
        <v/>
      </c>
      <c r="E1056" s="25" t="str">
        <f ca="1">IF(D1056="","",OnRoadRetrofit!AF1056)</f>
        <v/>
      </c>
      <c r="F1056" s="147" t="str">
        <f t="shared" ca="1" si="49"/>
        <v/>
      </c>
      <c r="G1056" s="148" t="str">
        <f ca="1">IF(D1056="","",OnRoadRetrofit!AG1056)</f>
        <v/>
      </c>
      <c r="H1056" s="25" t="str">
        <f t="shared" ca="1" si="50"/>
        <v/>
      </c>
      <c r="I1056" s="137" t="str">
        <f ca="1">IF(D1056="","",OnRoadRetrofit!AH1056)</f>
        <v/>
      </c>
      <c r="J1056" s="137" t="str">
        <f ca="1">IF(D1056="","",OnRoadRetrofit!AI1056)</f>
        <v/>
      </c>
    </row>
    <row r="1057" spans="1:10">
      <c r="A1057" s="151" t="str">
        <f ca="1">IF(D1057="","",OnRoadRetrofit!AC1057)</f>
        <v/>
      </c>
      <c r="B1057" s="25" t="str">
        <f ca="1">IF(D1057="","",OnRoadRetrofit!AD1057)</f>
        <v/>
      </c>
      <c r="C1057" s="146" t="str">
        <f t="shared" ca="1" si="48"/>
        <v/>
      </c>
      <c r="D1057" s="25" t="str">
        <f ca="1">IF(OnRoadRetrofit!AE1057="","",OnRoadRetrofit!AE1057)</f>
        <v/>
      </c>
      <c r="E1057" s="25" t="str">
        <f ca="1">IF(D1057="","",OnRoadRetrofit!AF1057)</f>
        <v/>
      </c>
      <c r="F1057" s="147" t="str">
        <f t="shared" ca="1" si="49"/>
        <v/>
      </c>
      <c r="G1057" s="148" t="str">
        <f ca="1">IF(D1057="","",OnRoadRetrofit!AG1057)</f>
        <v/>
      </c>
      <c r="H1057" s="25" t="str">
        <f t="shared" ca="1" si="50"/>
        <v/>
      </c>
      <c r="I1057" s="137" t="str">
        <f ca="1">IF(D1057="","",OnRoadRetrofit!AH1057)</f>
        <v/>
      </c>
      <c r="J1057" s="137" t="str">
        <f ca="1">IF(D1057="","",OnRoadRetrofit!AI1057)</f>
        <v/>
      </c>
    </row>
    <row r="1058" spans="1:10">
      <c r="A1058" s="151" t="str">
        <f ca="1">IF(D1058="","",OnRoadRetrofit!AC1058)</f>
        <v/>
      </c>
      <c r="B1058" s="25" t="str">
        <f ca="1">IF(D1058="","",OnRoadRetrofit!AD1058)</f>
        <v/>
      </c>
      <c r="C1058" s="146" t="str">
        <f t="shared" ca="1" si="48"/>
        <v/>
      </c>
      <c r="D1058" s="25" t="str">
        <f ca="1">IF(OnRoadRetrofit!AE1058="","",OnRoadRetrofit!AE1058)</f>
        <v/>
      </c>
      <c r="E1058" s="25" t="str">
        <f ca="1">IF(D1058="","",OnRoadRetrofit!AF1058)</f>
        <v/>
      </c>
      <c r="F1058" s="147" t="str">
        <f t="shared" ca="1" si="49"/>
        <v/>
      </c>
      <c r="G1058" s="148" t="str">
        <f ca="1">IF(D1058="","",OnRoadRetrofit!AG1058)</f>
        <v/>
      </c>
      <c r="H1058" s="25" t="str">
        <f t="shared" ca="1" si="50"/>
        <v/>
      </c>
      <c r="I1058" s="137" t="str">
        <f ca="1">IF(D1058="","",OnRoadRetrofit!AH1058)</f>
        <v/>
      </c>
      <c r="J1058" s="137" t="str">
        <f ca="1">IF(D1058="","",OnRoadRetrofit!AI1058)</f>
        <v/>
      </c>
    </row>
    <row r="1059" spans="1:10">
      <c r="A1059" s="151" t="str">
        <f ca="1">IF(D1059="","",OnRoadRetrofit!AC1059)</f>
        <v/>
      </c>
      <c r="B1059" s="25" t="str">
        <f ca="1">IF(D1059="","",OnRoadRetrofit!AD1059)</f>
        <v/>
      </c>
      <c r="C1059" s="146" t="str">
        <f t="shared" ca="1" si="48"/>
        <v/>
      </c>
      <c r="D1059" s="25" t="str">
        <f ca="1">IF(OnRoadRetrofit!AE1059="","",OnRoadRetrofit!AE1059)</f>
        <v/>
      </c>
      <c r="E1059" s="25" t="str">
        <f ca="1">IF(D1059="","",OnRoadRetrofit!AF1059)</f>
        <v/>
      </c>
      <c r="F1059" s="147" t="str">
        <f t="shared" ca="1" si="49"/>
        <v/>
      </c>
      <c r="G1059" s="148" t="str">
        <f ca="1">IF(D1059="","",OnRoadRetrofit!AG1059)</f>
        <v/>
      </c>
      <c r="H1059" s="25" t="str">
        <f t="shared" ca="1" si="50"/>
        <v/>
      </c>
      <c r="I1059" s="137" t="str">
        <f ca="1">IF(D1059="","",OnRoadRetrofit!AH1059)</f>
        <v/>
      </c>
      <c r="J1059" s="137" t="str">
        <f ca="1">IF(D1059="","",OnRoadRetrofit!AI1059)</f>
        <v/>
      </c>
    </row>
    <row r="1060" spans="1:10">
      <c r="A1060" s="151" t="str">
        <f ca="1">IF(D1060="","",OnRoadRetrofit!AC1060)</f>
        <v/>
      </c>
      <c r="B1060" s="25" t="str">
        <f ca="1">IF(D1060="","",OnRoadRetrofit!AD1060)</f>
        <v/>
      </c>
      <c r="C1060" s="146" t="str">
        <f t="shared" ca="1" si="48"/>
        <v/>
      </c>
      <c r="D1060" s="25" t="str">
        <f ca="1">IF(OnRoadRetrofit!AE1060="","",OnRoadRetrofit!AE1060)</f>
        <v/>
      </c>
      <c r="E1060" s="25" t="str">
        <f ca="1">IF(D1060="","",OnRoadRetrofit!AF1060)</f>
        <v/>
      </c>
      <c r="F1060" s="147" t="str">
        <f t="shared" ca="1" si="49"/>
        <v/>
      </c>
      <c r="G1060" s="148" t="str">
        <f ca="1">IF(D1060="","",OnRoadRetrofit!AG1060)</f>
        <v/>
      </c>
      <c r="H1060" s="25" t="str">
        <f t="shared" ca="1" si="50"/>
        <v/>
      </c>
      <c r="I1060" s="137" t="str">
        <f ca="1">IF(D1060="","",OnRoadRetrofit!AH1060)</f>
        <v/>
      </c>
      <c r="J1060" s="137" t="str">
        <f ca="1">IF(D1060="","",OnRoadRetrofit!AI1060)</f>
        <v/>
      </c>
    </row>
    <row r="1061" spans="1:10">
      <c r="A1061" s="151" t="str">
        <f ca="1">IF(D1061="","",OnRoadRetrofit!AC1061)</f>
        <v/>
      </c>
      <c r="B1061" s="25" t="str">
        <f ca="1">IF(D1061="","",OnRoadRetrofit!AD1061)</f>
        <v/>
      </c>
      <c r="C1061" s="146" t="str">
        <f t="shared" ca="1" si="48"/>
        <v/>
      </c>
      <c r="D1061" s="25" t="str">
        <f ca="1">IF(OnRoadRetrofit!AE1061="","",OnRoadRetrofit!AE1061)</f>
        <v/>
      </c>
      <c r="E1061" s="25" t="str">
        <f ca="1">IF(D1061="","",OnRoadRetrofit!AF1061)</f>
        <v/>
      </c>
      <c r="F1061" s="147" t="str">
        <f t="shared" ca="1" si="49"/>
        <v/>
      </c>
      <c r="G1061" s="148" t="str">
        <f ca="1">IF(D1061="","",OnRoadRetrofit!AG1061)</f>
        <v/>
      </c>
      <c r="H1061" s="25" t="str">
        <f t="shared" ca="1" si="50"/>
        <v/>
      </c>
      <c r="I1061" s="137" t="str">
        <f ca="1">IF(D1061="","",OnRoadRetrofit!AH1061)</f>
        <v/>
      </c>
      <c r="J1061" s="137" t="str">
        <f ca="1">IF(D1061="","",OnRoadRetrofit!AI1061)</f>
        <v/>
      </c>
    </row>
    <row r="1062" spans="1:10">
      <c r="A1062" s="151" t="str">
        <f ca="1">IF(D1062="","",OnRoadRetrofit!AC1062)</f>
        <v/>
      </c>
      <c r="B1062" s="25" t="str">
        <f ca="1">IF(D1062="","",OnRoadRetrofit!AD1062)</f>
        <v/>
      </c>
      <c r="C1062" s="146" t="str">
        <f t="shared" ca="1" si="48"/>
        <v/>
      </c>
      <c r="D1062" s="25" t="str">
        <f ca="1">IF(OnRoadRetrofit!AE1062="","",OnRoadRetrofit!AE1062)</f>
        <v/>
      </c>
      <c r="E1062" s="25" t="str">
        <f ca="1">IF(D1062="","",OnRoadRetrofit!AF1062)</f>
        <v/>
      </c>
      <c r="F1062" s="147" t="str">
        <f t="shared" ca="1" si="49"/>
        <v/>
      </c>
      <c r="G1062" s="148" t="str">
        <f ca="1">IF(D1062="","",OnRoadRetrofit!AG1062)</f>
        <v/>
      </c>
      <c r="H1062" s="25" t="str">
        <f t="shared" ca="1" si="50"/>
        <v/>
      </c>
      <c r="I1062" s="137" t="str">
        <f ca="1">IF(D1062="","",OnRoadRetrofit!AH1062)</f>
        <v/>
      </c>
      <c r="J1062" s="137" t="str">
        <f ca="1">IF(D1062="","",OnRoadRetrofit!AI1062)</f>
        <v/>
      </c>
    </row>
    <row r="1063" spans="1:10">
      <c r="A1063" s="151" t="str">
        <f ca="1">IF(D1063="","",OnRoadRetrofit!AC1063)</f>
        <v/>
      </c>
      <c r="B1063" s="25" t="str">
        <f ca="1">IF(D1063="","",OnRoadRetrofit!AD1063)</f>
        <v/>
      </c>
      <c r="C1063" s="146" t="str">
        <f t="shared" ca="1" si="48"/>
        <v/>
      </c>
      <c r="D1063" s="25" t="str">
        <f ca="1">IF(OnRoadRetrofit!AE1063="","",OnRoadRetrofit!AE1063)</f>
        <v/>
      </c>
      <c r="E1063" s="25" t="str">
        <f ca="1">IF(D1063="","",OnRoadRetrofit!AF1063)</f>
        <v/>
      </c>
      <c r="F1063" s="147" t="str">
        <f t="shared" ca="1" si="49"/>
        <v/>
      </c>
      <c r="G1063" s="148" t="str">
        <f ca="1">IF(D1063="","",OnRoadRetrofit!AG1063)</f>
        <v/>
      </c>
      <c r="H1063" s="25" t="str">
        <f t="shared" ca="1" si="50"/>
        <v/>
      </c>
      <c r="I1063" s="137" t="str">
        <f ca="1">IF(D1063="","",OnRoadRetrofit!AH1063)</f>
        <v/>
      </c>
      <c r="J1063" s="137" t="str">
        <f ca="1">IF(D1063="","",OnRoadRetrofit!AI1063)</f>
        <v/>
      </c>
    </row>
    <row r="1064" spans="1:10">
      <c r="A1064" s="151" t="str">
        <f ca="1">IF(D1064="","",OnRoadRetrofit!AC1064)</f>
        <v/>
      </c>
      <c r="B1064" s="25" t="str">
        <f ca="1">IF(D1064="","",OnRoadRetrofit!AD1064)</f>
        <v/>
      </c>
      <c r="C1064" s="146" t="str">
        <f t="shared" ca="1" si="48"/>
        <v/>
      </c>
      <c r="D1064" s="25" t="str">
        <f ca="1">IF(OnRoadRetrofit!AE1064="","",OnRoadRetrofit!AE1064)</f>
        <v/>
      </c>
      <c r="E1064" s="25" t="str">
        <f ca="1">IF(D1064="","",OnRoadRetrofit!AF1064)</f>
        <v/>
      </c>
      <c r="F1064" s="147" t="str">
        <f t="shared" ca="1" si="49"/>
        <v/>
      </c>
      <c r="G1064" s="148" t="str">
        <f ca="1">IF(D1064="","",OnRoadRetrofit!AG1064)</f>
        <v/>
      </c>
      <c r="H1064" s="25" t="str">
        <f t="shared" ca="1" si="50"/>
        <v/>
      </c>
      <c r="I1064" s="137" t="str">
        <f ca="1">IF(D1064="","",OnRoadRetrofit!AH1064)</f>
        <v/>
      </c>
      <c r="J1064" s="137" t="str">
        <f ca="1">IF(D1064="","",OnRoadRetrofit!AI1064)</f>
        <v/>
      </c>
    </row>
    <row r="1065" spans="1:10">
      <c r="A1065" s="151" t="str">
        <f ca="1">IF(D1065="","",OnRoadRetrofit!AC1065)</f>
        <v/>
      </c>
      <c r="B1065" s="25" t="str">
        <f ca="1">IF(D1065="","",OnRoadRetrofit!AD1065)</f>
        <v/>
      </c>
      <c r="C1065" s="146" t="str">
        <f t="shared" ca="1" si="48"/>
        <v/>
      </c>
      <c r="D1065" s="25" t="str">
        <f ca="1">IF(OnRoadRetrofit!AE1065="","",OnRoadRetrofit!AE1065)</f>
        <v/>
      </c>
      <c r="E1065" s="25" t="str">
        <f ca="1">IF(D1065="","",OnRoadRetrofit!AF1065)</f>
        <v/>
      </c>
      <c r="F1065" s="147" t="str">
        <f t="shared" ca="1" si="49"/>
        <v/>
      </c>
      <c r="G1065" s="148" t="str">
        <f ca="1">IF(D1065="","",OnRoadRetrofit!AG1065)</f>
        <v/>
      </c>
      <c r="H1065" s="25" t="str">
        <f t="shared" ca="1" si="50"/>
        <v/>
      </c>
      <c r="I1065" s="137" t="str">
        <f ca="1">IF(D1065="","",OnRoadRetrofit!AH1065)</f>
        <v/>
      </c>
      <c r="J1065" s="137" t="str">
        <f ca="1">IF(D1065="","",OnRoadRetrofit!AI1065)</f>
        <v/>
      </c>
    </row>
    <row r="1066" spans="1:10">
      <c r="A1066" s="151" t="str">
        <f ca="1">IF(D1066="","",OnRoadRetrofit!AC1066)</f>
        <v/>
      </c>
      <c r="B1066" s="25" t="str">
        <f ca="1">IF(D1066="","",OnRoadRetrofit!AD1066)</f>
        <v/>
      </c>
      <c r="C1066" s="146" t="str">
        <f t="shared" ca="1" si="48"/>
        <v/>
      </c>
      <c r="D1066" s="25" t="str">
        <f ca="1">IF(OnRoadRetrofit!AE1066="","",OnRoadRetrofit!AE1066)</f>
        <v/>
      </c>
      <c r="E1066" s="25" t="str">
        <f ca="1">IF(D1066="","",OnRoadRetrofit!AF1066)</f>
        <v/>
      </c>
      <c r="F1066" s="147" t="str">
        <f t="shared" ca="1" si="49"/>
        <v/>
      </c>
      <c r="G1066" s="148" t="str">
        <f ca="1">IF(D1066="","",OnRoadRetrofit!AG1066)</f>
        <v/>
      </c>
      <c r="H1066" s="25" t="str">
        <f t="shared" ca="1" si="50"/>
        <v/>
      </c>
      <c r="I1066" s="137" t="str">
        <f ca="1">IF(D1066="","",OnRoadRetrofit!AH1066)</f>
        <v/>
      </c>
      <c r="J1066" s="137" t="str">
        <f ca="1">IF(D1066="","",OnRoadRetrofit!AI1066)</f>
        <v/>
      </c>
    </row>
    <row r="1067" spans="1:10">
      <c r="A1067" s="151" t="str">
        <f ca="1">IF(D1067="","",OnRoadRetrofit!AC1067)</f>
        <v/>
      </c>
      <c r="B1067" s="25" t="str">
        <f ca="1">IF(D1067="","",OnRoadRetrofit!AD1067)</f>
        <v/>
      </c>
      <c r="C1067" s="146" t="str">
        <f t="shared" ca="1" si="48"/>
        <v/>
      </c>
      <c r="D1067" s="25" t="str">
        <f ca="1">IF(OnRoadRetrofit!AE1067="","",OnRoadRetrofit!AE1067)</f>
        <v/>
      </c>
      <c r="E1067" s="25" t="str">
        <f ca="1">IF(D1067="","",OnRoadRetrofit!AF1067)</f>
        <v/>
      </c>
      <c r="F1067" s="147" t="str">
        <f t="shared" ca="1" si="49"/>
        <v/>
      </c>
      <c r="G1067" s="148" t="str">
        <f ca="1">IF(D1067="","",OnRoadRetrofit!AG1067)</f>
        <v/>
      </c>
      <c r="H1067" s="25" t="str">
        <f t="shared" ca="1" si="50"/>
        <v/>
      </c>
      <c r="I1067" s="137" t="str">
        <f ca="1">IF(D1067="","",OnRoadRetrofit!AH1067)</f>
        <v/>
      </c>
      <c r="J1067" s="137" t="str">
        <f ca="1">IF(D1067="","",OnRoadRetrofit!AI1067)</f>
        <v/>
      </c>
    </row>
    <row r="1068" spans="1:10">
      <c r="A1068" s="151" t="str">
        <f ca="1">IF(D1068="","",OnRoadRetrofit!AC1068)</f>
        <v/>
      </c>
      <c r="B1068" s="25" t="str">
        <f ca="1">IF(D1068="","",OnRoadRetrofit!AD1068)</f>
        <v/>
      </c>
      <c r="C1068" s="146" t="str">
        <f t="shared" ca="1" si="48"/>
        <v/>
      </c>
      <c r="D1068" s="25" t="str">
        <f ca="1">IF(OnRoadRetrofit!AE1068="","",OnRoadRetrofit!AE1068)</f>
        <v/>
      </c>
      <c r="E1068" s="25" t="str">
        <f ca="1">IF(D1068="","",OnRoadRetrofit!AF1068)</f>
        <v/>
      </c>
      <c r="F1068" s="147" t="str">
        <f t="shared" ca="1" si="49"/>
        <v/>
      </c>
      <c r="G1068" s="148" t="str">
        <f ca="1">IF(D1068="","",OnRoadRetrofit!AG1068)</f>
        <v/>
      </c>
      <c r="H1068" s="25" t="str">
        <f t="shared" ca="1" si="50"/>
        <v/>
      </c>
      <c r="I1068" s="137" t="str">
        <f ca="1">IF(D1068="","",OnRoadRetrofit!AH1068)</f>
        <v/>
      </c>
      <c r="J1068" s="137" t="str">
        <f ca="1">IF(D1068="","",OnRoadRetrofit!AI1068)</f>
        <v/>
      </c>
    </row>
    <row r="1069" spans="1:10">
      <c r="A1069" s="151" t="str">
        <f ca="1">IF(D1069="","",OnRoadRetrofit!AC1069)</f>
        <v/>
      </c>
      <c r="B1069" s="25" t="str">
        <f ca="1">IF(D1069="","",OnRoadRetrofit!AD1069)</f>
        <v/>
      </c>
      <c r="C1069" s="146" t="str">
        <f t="shared" ref="C1069:C1132" ca="1" si="51">IF(D1069="","","Diesel")</f>
        <v/>
      </c>
      <c r="D1069" s="25" t="str">
        <f ca="1">IF(OnRoadRetrofit!AE1069="","",OnRoadRetrofit!AE1069)</f>
        <v/>
      </c>
      <c r="E1069" s="25" t="str">
        <f ca="1">IF(D1069="","",OnRoadRetrofit!AF1069)</f>
        <v/>
      </c>
      <c r="F1069" s="147" t="str">
        <f t="shared" ref="F1069:F1132" ca="1" si="52">IF(D1069="","",E1069)</f>
        <v/>
      </c>
      <c r="G1069" s="148" t="str">
        <f ca="1">IF(D1069="","",OnRoadRetrofit!AG1069)</f>
        <v/>
      </c>
      <c r="H1069" s="25" t="str">
        <f t="shared" ref="H1069:H1132" ca="1" si="53">IF(D1069="","",G1069)</f>
        <v/>
      </c>
      <c r="I1069" s="137" t="str">
        <f ca="1">IF(D1069="","",OnRoadRetrofit!AH1069)</f>
        <v/>
      </c>
      <c r="J1069" s="137" t="str">
        <f ca="1">IF(D1069="","",OnRoadRetrofit!AI1069)</f>
        <v/>
      </c>
    </row>
    <row r="1070" spans="1:10">
      <c r="A1070" s="151" t="str">
        <f ca="1">IF(D1070="","",OnRoadRetrofit!AC1070)</f>
        <v/>
      </c>
      <c r="B1070" s="25" t="str">
        <f ca="1">IF(D1070="","",OnRoadRetrofit!AD1070)</f>
        <v/>
      </c>
      <c r="C1070" s="146" t="str">
        <f t="shared" ca="1" si="51"/>
        <v/>
      </c>
      <c r="D1070" s="25" t="str">
        <f ca="1">IF(OnRoadRetrofit!AE1070="","",OnRoadRetrofit!AE1070)</f>
        <v/>
      </c>
      <c r="E1070" s="25" t="str">
        <f ca="1">IF(D1070="","",OnRoadRetrofit!AF1070)</f>
        <v/>
      </c>
      <c r="F1070" s="147" t="str">
        <f t="shared" ca="1" si="52"/>
        <v/>
      </c>
      <c r="G1070" s="148" t="str">
        <f ca="1">IF(D1070="","",OnRoadRetrofit!AG1070)</f>
        <v/>
      </c>
      <c r="H1070" s="25" t="str">
        <f t="shared" ca="1" si="53"/>
        <v/>
      </c>
      <c r="I1070" s="137" t="str">
        <f ca="1">IF(D1070="","",OnRoadRetrofit!AH1070)</f>
        <v/>
      </c>
      <c r="J1070" s="137" t="str">
        <f ca="1">IF(D1070="","",OnRoadRetrofit!AI1070)</f>
        <v/>
      </c>
    </row>
    <row r="1071" spans="1:10">
      <c r="A1071" s="151" t="str">
        <f ca="1">IF(D1071="","",OnRoadRetrofit!AC1071)</f>
        <v/>
      </c>
      <c r="B1071" s="25" t="str">
        <f ca="1">IF(D1071="","",OnRoadRetrofit!AD1071)</f>
        <v/>
      </c>
      <c r="C1071" s="146" t="str">
        <f t="shared" ca="1" si="51"/>
        <v/>
      </c>
      <c r="D1071" s="25" t="str">
        <f ca="1">IF(OnRoadRetrofit!AE1071="","",OnRoadRetrofit!AE1071)</f>
        <v/>
      </c>
      <c r="E1071" s="25" t="str">
        <f ca="1">IF(D1071="","",OnRoadRetrofit!AF1071)</f>
        <v/>
      </c>
      <c r="F1071" s="147" t="str">
        <f t="shared" ca="1" si="52"/>
        <v/>
      </c>
      <c r="G1071" s="148" t="str">
        <f ca="1">IF(D1071="","",OnRoadRetrofit!AG1071)</f>
        <v/>
      </c>
      <c r="H1071" s="25" t="str">
        <f t="shared" ca="1" si="53"/>
        <v/>
      </c>
      <c r="I1071" s="137" t="str">
        <f ca="1">IF(D1071="","",OnRoadRetrofit!AH1071)</f>
        <v/>
      </c>
      <c r="J1071" s="137" t="str">
        <f ca="1">IF(D1071="","",OnRoadRetrofit!AI1071)</f>
        <v/>
      </c>
    </row>
    <row r="1072" spans="1:10">
      <c r="A1072" s="151" t="str">
        <f ca="1">IF(D1072="","",OnRoadRetrofit!AC1072)</f>
        <v/>
      </c>
      <c r="B1072" s="25" t="str">
        <f ca="1">IF(D1072="","",OnRoadRetrofit!AD1072)</f>
        <v/>
      </c>
      <c r="C1072" s="146" t="str">
        <f t="shared" ca="1" si="51"/>
        <v/>
      </c>
      <c r="D1072" s="25" t="str">
        <f ca="1">IF(OnRoadRetrofit!AE1072="","",OnRoadRetrofit!AE1072)</f>
        <v/>
      </c>
      <c r="E1072" s="25" t="str">
        <f ca="1">IF(D1072="","",OnRoadRetrofit!AF1072)</f>
        <v/>
      </c>
      <c r="F1072" s="147" t="str">
        <f t="shared" ca="1" si="52"/>
        <v/>
      </c>
      <c r="G1072" s="148" t="str">
        <f ca="1">IF(D1072="","",OnRoadRetrofit!AG1072)</f>
        <v/>
      </c>
      <c r="H1072" s="25" t="str">
        <f t="shared" ca="1" si="53"/>
        <v/>
      </c>
      <c r="I1072" s="137" t="str">
        <f ca="1">IF(D1072="","",OnRoadRetrofit!AH1072)</f>
        <v/>
      </c>
      <c r="J1072" s="137" t="str">
        <f ca="1">IF(D1072="","",OnRoadRetrofit!AI1072)</f>
        <v/>
      </c>
    </row>
    <row r="1073" spans="1:10">
      <c r="A1073" s="151" t="str">
        <f ca="1">IF(D1073="","",OnRoadRetrofit!AC1073)</f>
        <v/>
      </c>
      <c r="B1073" s="25" t="str">
        <f ca="1">IF(D1073="","",OnRoadRetrofit!AD1073)</f>
        <v/>
      </c>
      <c r="C1073" s="146" t="str">
        <f t="shared" ca="1" si="51"/>
        <v/>
      </c>
      <c r="D1073" s="25" t="str">
        <f ca="1">IF(OnRoadRetrofit!AE1073="","",OnRoadRetrofit!AE1073)</f>
        <v/>
      </c>
      <c r="E1073" s="25" t="str">
        <f ca="1">IF(D1073="","",OnRoadRetrofit!AF1073)</f>
        <v/>
      </c>
      <c r="F1073" s="147" t="str">
        <f t="shared" ca="1" si="52"/>
        <v/>
      </c>
      <c r="G1073" s="148" t="str">
        <f ca="1">IF(D1073="","",OnRoadRetrofit!AG1073)</f>
        <v/>
      </c>
      <c r="H1073" s="25" t="str">
        <f t="shared" ca="1" si="53"/>
        <v/>
      </c>
      <c r="I1073" s="137" t="str">
        <f ca="1">IF(D1073="","",OnRoadRetrofit!AH1073)</f>
        <v/>
      </c>
      <c r="J1073" s="137" t="str">
        <f ca="1">IF(D1073="","",OnRoadRetrofit!AI1073)</f>
        <v/>
      </c>
    </row>
    <row r="1074" spans="1:10">
      <c r="A1074" s="151" t="str">
        <f ca="1">IF(D1074="","",OnRoadRetrofit!AC1074)</f>
        <v/>
      </c>
      <c r="B1074" s="25" t="str">
        <f ca="1">IF(D1074="","",OnRoadRetrofit!AD1074)</f>
        <v/>
      </c>
      <c r="C1074" s="146" t="str">
        <f t="shared" ca="1" si="51"/>
        <v/>
      </c>
      <c r="D1074" s="25" t="str">
        <f ca="1">IF(OnRoadRetrofit!AE1074="","",OnRoadRetrofit!AE1074)</f>
        <v/>
      </c>
      <c r="E1074" s="25" t="str">
        <f ca="1">IF(D1074="","",OnRoadRetrofit!AF1074)</f>
        <v/>
      </c>
      <c r="F1074" s="147" t="str">
        <f t="shared" ca="1" si="52"/>
        <v/>
      </c>
      <c r="G1074" s="148" t="str">
        <f ca="1">IF(D1074="","",OnRoadRetrofit!AG1074)</f>
        <v/>
      </c>
      <c r="H1074" s="25" t="str">
        <f t="shared" ca="1" si="53"/>
        <v/>
      </c>
      <c r="I1074" s="137" t="str">
        <f ca="1">IF(D1074="","",OnRoadRetrofit!AH1074)</f>
        <v/>
      </c>
      <c r="J1074" s="137" t="str">
        <f ca="1">IF(D1074="","",OnRoadRetrofit!AI1074)</f>
        <v/>
      </c>
    </row>
    <row r="1075" spans="1:10">
      <c r="A1075" s="151" t="str">
        <f ca="1">IF(D1075="","",OnRoadRetrofit!AC1075)</f>
        <v/>
      </c>
      <c r="B1075" s="25" t="str">
        <f ca="1">IF(D1075="","",OnRoadRetrofit!AD1075)</f>
        <v/>
      </c>
      <c r="C1075" s="146" t="str">
        <f t="shared" ca="1" si="51"/>
        <v/>
      </c>
      <c r="D1075" s="25" t="str">
        <f ca="1">IF(OnRoadRetrofit!AE1075="","",OnRoadRetrofit!AE1075)</f>
        <v/>
      </c>
      <c r="E1075" s="25" t="str">
        <f ca="1">IF(D1075="","",OnRoadRetrofit!AF1075)</f>
        <v/>
      </c>
      <c r="F1075" s="147" t="str">
        <f t="shared" ca="1" si="52"/>
        <v/>
      </c>
      <c r="G1075" s="148" t="str">
        <f ca="1">IF(D1075="","",OnRoadRetrofit!AG1075)</f>
        <v/>
      </c>
      <c r="H1075" s="25" t="str">
        <f t="shared" ca="1" si="53"/>
        <v/>
      </c>
      <c r="I1075" s="137" t="str">
        <f ca="1">IF(D1075="","",OnRoadRetrofit!AH1075)</f>
        <v/>
      </c>
      <c r="J1075" s="137" t="str">
        <f ca="1">IF(D1075="","",OnRoadRetrofit!AI1075)</f>
        <v/>
      </c>
    </row>
    <row r="1076" spans="1:10">
      <c r="A1076" s="151" t="str">
        <f ca="1">IF(D1076="","",OnRoadRetrofit!AC1076)</f>
        <v/>
      </c>
      <c r="B1076" s="25" t="str">
        <f ca="1">IF(D1076="","",OnRoadRetrofit!AD1076)</f>
        <v/>
      </c>
      <c r="C1076" s="146" t="str">
        <f t="shared" ca="1" si="51"/>
        <v/>
      </c>
      <c r="D1076" s="25" t="str">
        <f ca="1">IF(OnRoadRetrofit!AE1076="","",OnRoadRetrofit!AE1076)</f>
        <v/>
      </c>
      <c r="E1076" s="25" t="str">
        <f ca="1">IF(D1076="","",OnRoadRetrofit!AF1076)</f>
        <v/>
      </c>
      <c r="F1076" s="147" t="str">
        <f t="shared" ca="1" si="52"/>
        <v/>
      </c>
      <c r="G1076" s="148" t="str">
        <f ca="1">IF(D1076="","",OnRoadRetrofit!AG1076)</f>
        <v/>
      </c>
      <c r="H1076" s="25" t="str">
        <f t="shared" ca="1" si="53"/>
        <v/>
      </c>
      <c r="I1076" s="137" t="str">
        <f ca="1">IF(D1076="","",OnRoadRetrofit!AH1076)</f>
        <v/>
      </c>
      <c r="J1076" s="137" t="str">
        <f ca="1">IF(D1076="","",OnRoadRetrofit!AI1076)</f>
        <v/>
      </c>
    </row>
    <row r="1077" spans="1:10">
      <c r="A1077" s="151" t="str">
        <f ca="1">IF(D1077="","",OnRoadRetrofit!AC1077)</f>
        <v/>
      </c>
      <c r="B1077" s="25" t="str">
        <f ca="1">IF(D1077="","",OnRoadRetrofit!AD1077)</f>
        <v/>
      </c>
      <c r="C1077" s="146" t="str">
        <f t="shared" ca="1" si="51"/>
        <v/>
      </c>
      <c r="D1077" s="25" t="str">
        <f ca="1">IF(OnRoadRetrofit!AE1077="","",OnRoadRetrofit!AE1077)</f>
        <v/>
      </c>
      <c r="E1077" s="25" t="str">
        <f ca="1">IF(D1077="","",OnRoadRetrofit!AF1077)</f>
        <v/>
      </c>
      <c r="F1077" s="147" t="str">
        <f t="shared" ca="1" si="52"/>
        <v/>
      </c>
      <c r="G1077" s="148" t="str">
        <f ca="1">IF(D1077="","",OnRoadRetrofit!AG1077)</f>
        <v/>
      </c>
      <c r="H1077" s="25" t="str">
        <f t="shared" ca="1" si="53"/>
        <v/>
      </c>
      <c r="I1077" s="137" t="str">
        <f ca="1">IF(D1077="","",OnRoadRetrofit!AH1077)</f>
        <v/>
      </c>
      <c r="J1077" s="137" t="str">
        <f ca="1">IF(D1077="","",OnRoadRetrofit!AI1077)</f>
        <v/>
      </c>
    </row>
    <row r="1078" spans="1:10">
      <c r="A1078" s="151" t="str">
        <f ca="1">IF(D1078="","",OnRoadRetrofit!AC1078)</f>
        <v/>
      </c>
      <c r="B1078" s="25" t="str">
        <f ca="1">IF(D1078="","",OnRoadRetrofit!AD1078)</f>
        <v/>
      </c>
      <c r="C1078" s="146" t="str">
        <f t="shared" ca="1" si="51"/>
        <v/>
      </c>
      <c r="D1078" s="25" t="str">
        <f ca="1">IF(OnRoadRetrofit!AE1078="","",OnRoadRetrofit!AE1078)</f>
        <v/>
      </c>
      <c r="E1078" s="25" t="str">
        <f ca="1">IF(D1078="","",OnRoadRetrofit!AF1078)</f>
        <v/>
      </c>
      <c r="F1078" s="147" t="str">
        <f t="shared" ca="1" si="52"/>
        <v/>
      </c>
      <c r="G1078" s="148" t="str">
        <f ca="1">IF(D1078="","",OnRoadRetrofit!AG1078)</f>
        <v/>
      </c>
      <c r="H1078" s="25" t="str">
        <f t="shared" ca="1" si="53"/>
        <v/>
      </c>
      <c r="I1078" s="137" t="str">
        <f ca="1">IF(D1078="","",OnRoadRetrofit!AH1078)</f>
        <v/>
      </c>
      <c r="J1078" s="137" t="str">
        <f ca="1">IF(D1078="","",OnRoadRetrofit!AI1078)</f>
        <v/>
      </c>
    </row>
    <row r="1079" spans="1:10">
      <c r="A1079" s="151" t="str">
        <f ca="1">IF(D1079="","",OnRoadRetrofit!AC1079)</f>
        <v/>
      </c>
      <c r="B1079" s="25" t="str">
        <f ca="1">IF(D1079="","",OnRoadRetrofit!AD1079)</f>
        <v/>
      </c>
      <c r="C1079" s="146" t="str">
        <f t="shared" ca="1" si="51"/>
        <v/>
      </c>
      <c r="D1079" s="25" t="str">
        <f ca="1">IF(OnRoadRetrofit!AE1079="","",OnRoadRetrofit!AE1079)</f>
        <v/>
      </c>
      <c r="E1079" s="25" t="str">
        <f ca="1">IF(D1079="","",OnRoadRetrofit!AF1079)</f>
        <v/>
      </c>
      <c r="F1079" s="147" t="str">
        <f t="shared" ca="1" si="52"/>
        <v/>
      </c>
      <c r="G1079" s="148" t="str">
        <f ca="1">IF(D1079="","",OnRoadRetrofit!AG1079)</f>
        <v/>
      </c>
      <c r="H1079" s="25" t="str">
        <f t="shared" ca="1" si="53"/>
        <v/>
      </c>
      <c r="I1079" s="137" t="str">
        <f ca="1">IF(D1079="","",OnRoadRetrofit!AH1079)</f>
        <v/>
      </c>
      <c r="J1079" s="137" t="str">
        <f ca="1">IF(D1079="","",OnRoadRetrofit!AI1079)</f>
        <v/>
      </c>
    </row>
    <row r="1080" spans="1:10">
      <c r="A1080" s="151" t="str">
        <f ca="1">IF(D1080="","",OnRoadRetrofit!AC1080)</f>
        <v/>
      </c>
      <c r="B1080" s="25" t="str">
        <f ca="1">IF(D1080="","",OnRoadRetrofit!AD1080)</f>
        <v/>
      </c>
      <c r="C1080" s="146" t="str">
        <f t="shared" ca="1" si="51"/>
        <v/>
      </c>
      <c r="D1080" s="25" t="str">
        <f ca="1">IF(OnRoadRetrofit!AE1080="","",OnRoadRetrofit!AE1080)</f>
        <v/>
      </c>
      <c r="E1080" s="25" t="str">
        <f ca="1">IF(D1080="","",OnRoadRetrofit!AF1080)</f>
        <v/>
      </c>
      <c r="F1080" s="147" t="str">
        <f t="shared" ca="1" si="52"/>
        <v/>
      </c>
      <c r="G1080" s="148" t="str">
        <f ca="1">IF(D1080="","",OnRoadRetrofit!AG1080)</f>
        <v/>
      </c>
      <c r="H1080" s="25" t="str">
        <f t="shared" ca="1" si="53"/>
        <v/>
      </c>
      <c r="I1080" s="137" t="str">
        <f ca="1">IF(D1080="","",OnRoadRetrofit!AH1080)</f>
        <v/>
      </c>
      <c r="J1080" s="137" t="str">
        <f ca="1">IF(D1080="","",OnRoadRetrofit!AI1080)</f>
        <v/>
      </c>
    </row>
    <row r="1081" spans="1:10">
      <c r="A1081" s="151" t="str">
        <f ca="1">IF(D1081="","",OnRoadRetrofit!AC1081)</f>
        <v/>
      </c>
      <c r="B1081" s="25" t="str">
        <f ca="1">IF(D1081="","",OnRoadRetrofit!AD1081)</f>
        <v/>
      </c>
      <c r="C1081" s="146" t="str">
        <f t="shared" ca="1" si="51"/>
        <v/>
      </c>
      <c r="D1081" s="25" t="str">
        <f ca="1">IF(OnRoadRetrofit!AE1081="","",OnRoadRetrofit!AE1081)</f>
        <v/>
      </c>
      <c r="E1081" s="25" t="str">
        <f ca="1">IF(D1081="","",OnRoadRetrofit!AF1081)</f>
        <v/>
      </c>
      <c r="F1081" s="147" t="str">
        <f t="shared" ca="1" si="52"/>
        <v/>
      </c>
      <c r="G1081" s="148" t="str">
        <f ca="1">IF(D1081="","",OnRoadRetrofit!AG1081)</f>
        <v/>
      </c>
      <c r="H1081" s="25" t="str">
        <f t="shared" ca="1" si="53"/>
        <v/>
      </c>
      <c r="I1081" s="137" t="str">
        <f ca="1">IF(D1081="","",OnRoadRetrofit!AH1081)</f>
        <v/>
      </c>
      <c r="J1081" s="137" t="str">
        <f ca="1">IF(D1081="","",OnRoadRetrofit!AI1081)</f>
        <v/>
      </c>
    </row>
    <row r="1082" spans="1:10">
      <c r="A1082" s="151" t="str">
        <f ca="1">IF(D1082="","",OnRoadRetrofit!AC1082)</f>
        <v/>
      </c>
      <c r="B1082" s="25" t="str">
        <f ca="1">IF(D1082="","",OnRoadRetrofit!AD1082)</f>
        <v/>
      </c>
      <c r="C1082" s="146" t="str">
        <f t="shared" ca="1" si="51"/>
        <v/>
      </c>
      <c r="D1082" s="25" t="str">
        <f ca="1">IF(OnRoadRetrofit!AE1082="","",OnRoadRetrofit!AE1082)</f>
        <v/>
      </c>
      <c r="E1082" s="25" t="str">
        <f ca="1">IF(D1082="","",OnRoadRetrofit!AF1082)</f>
        <v/>
      </c>
      <c r="F1082" s="147" t="str">
        <f t="shared" ca="1" si="52"/>
        <v/>
      </c>
      <c r="G1082" s="148" t="str">
        <f ca="1">IF(D1082="","",OnRoadRetrofit!AG1082)</f>
        <v/>
      </c>
      <c r="H1082" s="25" t="str">
        <f t="shared" ca="1" si="53"/>
        <v/>
      </c>
      <c r="I1082" s="137" t="str">
        <f ca="1">IF(D1082="","",OnRoadRetrofit!AH1082)</f>
        <v/>
      </c>
      <c r="J1082" s="137" t="str">
        <f ca="1">IF(D1082="","",OnRoadRetrofit!AI1082)</f>
        <v/>
      </c>
    </row>
    <row r="1083" spans="1:10">
      <c r="A1083" s="151" t="str">
        <f ca="1">IF(D1083="","",OnRoadRetrofit!AC1083)</f>
        <v/>
      </c>
      <c r="B1083" s="25" t="str">
        <f ca="1">IF(D1083="","",OnRoadRetrofit!AD1083)</f>
        <v/>
      </c>
      <c r="C1083" s="146" t="str">
        <f t="shared" ca="1" si="51"/>
        <v/>
      </c>
      <c r="D1083" s="25" t="str">
        <f ca="1">IF(OnRoadRetrofit!AE1083="","",OnRoadRetrofit!AE1083)</f>
        <v/>
      </c>
      <c r="E1083" s="25" t="str">
        <f ca="1">IF(D1083="","",OnRoadRetrofit!AF1083)</f>
        <v/>
      </c>
      <c r="F1083" s="147" t="str">
        <f t="shared" ca="1" si="52"/>
        <v/>
      </c>
      <c r="G1083" s="148" t="str">
        <f ca="1">IF(D1083="","",OnRoadRetrofit!AG1083)</f>
        <v/>
      </c>
      <c r="H1083" s="25" t="str">
        <f t="shared" ca="1" si="53"/>
        <v/>
      </c>
      <c r="I1083" s="137" t="str">
        <f ca="1">IF(D1083="","",OnRoadRetrofit!AH1083)</f>
        <v/>
      </c>
      <c r="J1083" s="137" t="str">
        <f ca="1">IF(D1083="","",OnRoadRetrofit!AI1083)</f>
        <v/>
      </c>
    </row>
    <row r="1084" spans="1:10">
      <c r="A1084" s="151" t="str">
        <f ca="1">IF(D1084="","",OnRoadRetrofit!AC1084)</f>
        <v/>
      </c>
      <c r="B1084" s="25" t="str">
        <f ca="1">IF(D1084="","",OnRoadRetrofit!AD1084)</f>
        <v/>
      </c>
      <c r="C1084" s="146" t="str">
        <f t="shared" ca="1" si="51"/>
        <v/>
      </c>
      <c r="D1084" s="25" t="str">
        <f ca="1">IF(OnRoadRetrofit!AE1084="","",OnRoadRetrofit!AE1084)</f>
        <v/>
      </c>
      <c r="E1084" s="25" t="str">
        <f ca="1">IF(D1084="","",OnRoadRetrofit!AF1084)</f>
        <v/>
      </c>
      <c r="F1084" s="147" t="str">
        <f t="shared" ca="1" si="52"/>
        <v/>
      </c>
      <c r="G1084" s="148" t="str">
        <f ca="1">IF(D1084="","",OnRoadRetrofit!AG1084)</f>
        <v/>
      </c>
      <c r="H1084" s="25" t="str">
        <f t="shared" ca="1" si="53"/>
        <v/>
      </c>
      <c r="I1084" s="137" t="str">
        <f ca="1">IF(D1084="","",OnRoadRetrofit!AH1084)</f>
        <v/>
      </c>
      <c r="J1084" s="137" t="str">
        <f ca="1">IF(D1084="","",OnRoadRetrofit!AI1084)</f>
        <v/>
      </c>
    </row>
    <row r="1085" spans="1:10">
      <c r="A1085" s="151" t="str">
        <f ca="1">IF(D1085="","",OnRoadRetrofit!AC1085)</f>
        <v/>
      </c>
      <c r="B1085" s="25" t="str">
        <f ca="1">IF(D1085="","",OnRoadRetrofit!AD1085)</f>
        <v/>
      </c>
      <c r="C1085" s="146" t="str">
        <f t="shared" ca="1" si="51"/>
        <v/>
      </c>
      <c r="D1085" s="25" t="str">
        <f ca="1">IF(OnRoadRetrofit!AE1085="","",OnRoadRetrofit!AE1085)</f>
        <v/>
      </c>
      <c r="E1085" s="25" t="str">
        <f ca="1">IF(D1085="","",OnRoadRetrofit!AF1085)</f>
        <v/>
      </c>
      <c r="F1085" s="147" t="str">
        <f t="shared" ca="1" si="52"/>
        <v/>
      </c>
      <c r="G1085" s="148" t="str">
        <f ca="1">IF(D1085="","",OnRoadRetrofit!AG1085)</f>
        <v/>
      </c>
      <c r="H1085" s="25" t="str">
        <f t="shared" ca="1" si="53"/>
        <v/>
      </c>
      <c r="I1085" s="137" t="str">
        <f ca="1">IF(D1085="","",OnRoadRetrofit!AH1085)</f>
        <v/>
      </c>
      <c r="J1085" s="137" t="str">
        <f ca="1">IF(D1085="","",OnRoadRetrofit!AI1085)</f>
        <v/>
      </c>
    </row>
    <row r="1086" spans="1:10">
      <c r="A1086" s="151" t="str">
        <f ca="1">IF(D1086="","",OnRoadRetrofit!AC1086)</f>
        <v/>
      </c>
      <c r="B1086" s="25" t="str">
        <f ca="1">IF(D1086="","",OnRoadRetrofit!AD1086)</f>
        <v/>
      </c>
      <c r="C1086" s="146" t="str">
        <f t="shared" ca="1" si="51"/>
        <v/>
      </c>
      <c r="D1086" s="25" t="str">
        <f ca="1">IF(OnRoadRetrofit!AE1086="","",OnRoadRetrofit!AE1086)</f>
        <v/>
      </c>
      <c r="E1086" s="25" t="str">
        <f ca="1">IF(D1086="","",OnRoadRetrofit!AF1086)</f>
        <v/>
      </c>
      <c r="F1086" s="147" t="str">
        <f t="shared" ca="1" si="52"/>
        <v/>
      </c>
      <c r="G1086" s="148" t="str">
        <f ca="1">IF(D1086="","",OnRoadRetrofit!AG1086)</f>
        <v/>
      </c>
      <c r="H1086" s="25" t="str">
        <f t="shared" ca="1" si="53"/>
        <v/>
      </c>
      <c r="I1086" s="137" t="str">
        <f ca="1">IF(D1086="","",OnRoadRetrofit!AH1086)</f>
        <v/>
      </c>
      <c r="J1086" s="137" t="str">
        <f ca="1">IF(D1086="","",OnRoadRetrofit!AI1086)</f>
        <v/>
      </c>
    </row>
    <row r="1087" spans="1:10">
      <c r="A1087" s="151" t="str">
        <f ca="1">IF(D1087="","",OnRoadRetrofit!AC1087)</f>
        <v/>
      </c>
      <c r="B1087" s="25" t="str">
        <f ca="1">IF(D1087="","",OnRoadRetrofit!AD1087)</f>
        <v/>
      </c>
      <c r="C1087" s="146" t="str">
        <f t="shared" ca="1" si="51"/>
        <v/>
      </c>
      <c r="D1087" s="25" t="str">
        <f ca="1">IF(OnRoadRetrofit!AE1087="","",OnRoadRetrofit!AE1087)</f>
        <v/>
      </c>
      <c r="E1087" s="25" t="str">
        <f ca="1">IF(D1087="","",OnRoadRetrofit!AF1087)</f>
        <v/>
      </c>
      <c r="F1087" s="147" t="str">
        <f t="shared" ca="1" si="52"/>
        <v/>
      </c>
      <c r="G1087" s="148" t="str">
        <f ca="1">IF(D1087="","",OnRoadRetrofit!AG1087)</f>
        <v/>
      </c>
      <c r="H1087" s="25" t="str">
        <f t="shared" ca="1" si="53"/>
        <v/>
      </c>
      <c r="I1087" s="137" t="str">
        <f ca="1">IF(D1087="","",OnRoadRetrofit!AH1087)</f>
        <v/>
      </c>
      <c r="J1087" s="137" t="str">
        <f ca="1">IF(D1087="","",OnRoadRetrofit!AI1087)</f>
        <v/>
      </c>
    </row>
    <row r="1088" spans="1:10">
      <c r="A1088" s="151" t="str">
        <f ca="1">IF(D1088="","",OnRoadRetrofit!AC1088)</f>
        <v/>
      </c>
      <c r="B1088" s="25" t="str">
        <f ca="1">IF(D1088="","",OnRoadRetrofit!AD1088)</f>
        <v/>
      </c>
      <c r="C1088" s="146" t="str">
        <f t="shared" ca="1" si="51"/>
        <v/>
      </c>
      <c r="D1088" s="25" t="str">
        <f ca="1">IF(OnRoadRetrofit!AE1088="","",OnRoadRetrofit!AE1088)</f>
        <v/>
      </c>
      <c r="E1088" s="25" t="str">
        <f ca="1">IF(D1088="","",OnRoadRetrofit!AF1088)</f>
        <v/>
      </c>
      <c r="F1088" s="147" t="str">
        <f t="shared" ca="1" si="52"/>
        <v/>
      </c>
      <c r="G1088" s="148" t="str">
        <f ca="1">IF(D1088="","",OnRoadRetrofit!AG1088)</f>
        <v/>
      </c>
      <c r="H1088" s="25" t="str">
        <f t="shared" ca="1" si="53"/>
        <v/>
      </c>
      <c r="I1088" s="137" t="str">
        <f ca="1">IF(D1088="","",OnRoadRetrofit!AH1088)</f>
        <v/>
      </c>
      <c r="J1088" s="137" t="str">
        <f ca="1">IF(D1088="","",OnRoadRetrofit!AI1088)</f>
        <v/>
      </c>
    </row>
    <row r="1089" spans="1:10">
      <c r="A1089" s="151" t="str">
        <f ca="1">IF(D1089="","",OnRoadRetrofit!AC1089)</f>
        <v/>
      </c>
      <c r="B1089" s="25" t="str">
        <f ca="1">IF(D1089="","",OnRoadRetrofit!AD1089)</f>
        <v/>
      </c>
      <c r="C1089" s="146" t="str">
        <f t="shared" ca="1" si="51"/>
        <v/>
      </c>
      <c r="D1089" s="25" t="str">
        <f ca="1">IF(OnRoadRetrofit!AE1089="","",OnRoadRetrofit!AE1089)</f>
        <v/>
      </c>
      <c r="E1089" s="25" t="str">
        <f ca="1">IF(D1089="","",OnRoadRetrofit!AF1089)</f>
        <v/>
      </c>
      <c r="F1089" s="147" t="str">
        <f t="shared" ca="1" si="52"/>
        <v/>
      </c>
      <c r="G1089" s="148" t="str">
        <f ca="1">IF(D1089="","",OnRoadRetrofit!AG1089)</f>
        <v/>
      </c>
      <c r="H1089" s="25" t="str">
        <f t="shared" ca="1" si="53"/>
        <v/>
      </c>
      <c r="I1089" s="137" t="str">
        <f ca="1">IF(D1089="","",OnRoadRetrofit!AH1089)</f>
        <v/>
      </c>
      <c r="J1089" s="137" t="str">
        <f ca="1">IF(D1089="","",OnRoadRetrofit!AI1089)</f>
        <v/>
      </c>
    </row>
    <row r="1090" spans="1:10">
      <c r="A1090" s="151" t="str">
        <f ca="1">IF(D1090="","",OnRoadRetrofit!AC1090)</f>
        <v/>
      </c>
      <c r="B1090" s="25" t="str">
        <f ca="1">IF(D1090="","",OnRoadRetrofit!AD1090)</f>
        <v/>
      </c>
      <c r="C1090" s="146" t="str">
        <f t="shared" ca="1" si="51"/>
        <v/>
      </c>
      <c r="D1090" s="25" t="str">
        <f ca="1">IF(OnRoadRetrofit!AE1090="","",OnRoadRetrofit!AE1090)</f>
        <v/>
      </c>
      <c r="E1090" s="25" t="str">
        <f ca="1">IF(D1090="","",OnRoadRetrofit!AF1090)</f>
        <v/>
      </c>
      <c r="F1090" s="147" t="str">
        <f t="shared" ca="1" si="52"/>
        <v/>
      </c>
      <c r="G1090" s="148" t="str">
        <f ca="1">IF(D1090="","",OnRoadRetrofit!AG1090)</f>
        <v/>
      </c>
      <c r="H1090" s="25" t="str">
        <f t="shared" ca="1" si="53"/>
        <v/>
      </c>
      <c r="I1090" s="137" t="str">
        <f ca="1">IF(D1090="","",OnRoadRetrofit!AH1090)</f>
        <v/>
      </c>
      <c r="J1090" s="137" t="str">
        <f ca="1">IF(D1090="","",OnRoadRetrofit!AI1090)</f>
        <v/>
      </c>
    </row>
    <row r="1091" spans="1:10">
      <c r="A1091" s="151" t="str">
        <f ca="1">IF(D1091="","",OnRoadRetrofit!AC1091)</f>
        <v/>
      </c>
      <c r="B1091" s="25" t="str">
        <f ca="1">IF(D1091="","",OnRoadRetrofit!AD1091)</f>
        <v/>
      </c>
      <c r="C1091" s="146" t="str">
        <f t="shared" ca="1" si="51"/>
        <v/>
      </c>
      <c r="D1091" s="25" t="str">
        <f ca="1">IF(OnRoadRetrofit!AE1091="","",OnRoadRetrofit!AE1091)</f>
        <v/>
      </c>
      <c r="E1091" s="25" t="str">
        <f ca="1">IF(D1091="","",OnRoadRetrofit!AF1091)</f>
        <v/>
      </c>
      <c r="F1091" s="147" t="str">
        <f t="shared" ca="1" si="52"/>
        <v/>
      </c>
      <c r="G1091" s="148" t="str">
        <f ca="1">IF(D1091="","",OnRoadRetrofit!AG1091)</f>
        <v/>
      </c>
      <c r="H1091" s="25" t="str">
        <f t="shared" ca="1" si="53"/>
        <v/>
      </c>
      <c r="I1091" s="137" t="str">
        <f ca="1">IF(D1091="","",OnRoadRetrofit!AH1091)</f>
        <v/>
      </c>
      <c r="J1091" s="137" t="str">
        <f ca="1">IF(D1091="","",OnRoadRetrofit!AI1091)</f>
        <v/>
      </c>
    </row>
    <row r="1092" spans="1:10">
      <c r="A1092" s="151" t="str">
        <f ca="1">IF(D1092="","",OnRoadRetrofit!AC1092)</f>
        <v/>
      </c>
      <c r="B1092" s="25" t="str">
        <f ca="1">IF(D1092="","",OnRoadRetrofit!AD1092)</f>
        <v/>
      </c>
      <c r="C1092" s="146" t="str">
        <f t="shared" ca="1" si="51"/>
        <v/>
      </c>
      <c r="D1092" s="25" t="str">
        <f ca="1">IF(OnRoadRetrofit!AE1092="","",OnRoadRetrofit!AE1092)</f>
        <v/>
      </c>
      <c r="E1092" s="25" t="str">
        <f ca="1">IF(D1092="","",OnRoadRetrofit!AF1092)</f>
        <v/>
      </c>
      <c r="F1092" s="147" t="str">
        <f t="shared" ca="1" si="52"/>
        <v/>
      </c>
      <c r="G1092" s="148" t="str">
        <f ca="1">IF(D1092="","",OnRoadRetrofit!AG1092)</f>
        <v/>
      </c>
      <c r="H1092" s="25" t="str">
        <f t="shared" ca="1" si="53"/>
        <v/>
      </c>
      <c r="I1092" s="137" t="str">
        <f ca="1">IF(D1092="","",OnRoadRetrofit!AH1092)</f>
        <v/>
      </c>
      <c r="J1092" s="137" t="str">
        <f ca="1">IF(D1092="","",OnRoadRetrofit!AI1092)</f>
        <v/>
      </c>
    </row>
    <row r="1093" spans="1:10">
      <c r="A1093" s="151" t="str">
        <f ca="1">IF(D1093="","",OnRoadRetrofit!AC1093)</f>
        <v/>
      </c>
      <c r="B1093" s="25" t="str">
        <f ca="1">IF(D1093="","",OnRoadRetrofit!AD1093)</f>
        <v/>
      </c>
      <c r="C1093" s="146" t="str">
        <f t="shared" ca="1" si="51"/>
        <v/>
      </c>
      <c r="D1093" s="25" t="str">
        <f ca="1">IF(OnRoadRetrofit!AE1093="","",OnRoadRetrofit!AE1093)</f>
        <v/>
      </c>
      <c r="E1093" s="25" t="str">
        <f ca="1">IF(D1093="","",OnRoadRetrofit!AF1093)</f>
        <v/>
      </c>
      <c r="F1093" s="147" t="str">
        <f t="shared" ca="1" si="52"/>
        <v/>
      </c>
      <c r="G1093" s="148" t="str">
        <f ca="1">IF(D1093="","",OnRoadRetrofit!AG1093)</f>
        <v/>
      </c>
      <c r="H1093" s="25" t="str">
        <f t="shared" ca="1" si="53"/>
        <v/>
      </c>
      <c r="I1093" s="137" t="str">
        <f ca="1">IF(D1093="","",OnRoadRetrofit!AH1093)</f>
        <v/>
      </c>
      <c r="J1093" s="137" t="str">
        <f ca="1">IF(D1093="","",OnRoadRetrofit!AI1093)</f>
        <v/>
      </c>
    </row>
    <row r="1094" spans="1:10">
      <c r="A1094" s="151" t="str">
        <f ca="1">IF(D1094="","",OnRoadRetrofit!AC1094)</f>
        <v/>
      </c>
      <c r="B1094" s="25" t="str">
        <f ca="1">IF(D1094="","",OnRoadRetrofit!AD1094)</f>
        <v/>
      </c>
      <c r="C1094" s="146" t="str">
        <f t="shared" ca="1" si="51"/>
        <v/>
      </c>
      <c r="D1094" s="25" t="str">
        <f ca="1">IF(OnRoadRetrofit!AE1094="","",OnRoadRetrofit!AE1094)</f>
        <v/>
      </c>
      <c r="E1094" s="25" t="str">
        <f ca="1">IF(D1094="","",OnRoadRetrofit!AF1094)</f>
        <v/>
      </c>
      <c r="F1094" s="147" t="str">
        <f t="shared" ca="1" si="52"/>
        <v/>
      </c>
      <c r="G1094" s="148" t="str">
        <f ca="1">IF(D1094="","",OnRoadRetrofit!AG1094)</f>
        <v/>
      </c>
      <c r="H1094" s="25" t="str">
        <f t="shared" ca="1" si="53"/>
        <v/>
      </c>
      <c r="I1094" s="137" t="str">
        <f ca="1">IF(D1094="","",OnRoadRetrofit!AH1094)</f>
        <v/>
      </c>
      <c r="J1094" s="137" t="str">
        <f ca="1">IF(D1094="","",OnRoadRetrofit!AI1094)</f>
        <v/>
      </c>
    </row>
    <row r="1095" spans="1:10">
      <c r="A1095" s="151" t="str">
        <f ca="1">IF(D1095="","",OnRoadRetrofit!AC1095)</f>
        <v/>
      </c>
      <c r="B1095" s="25" t="str">
        <f ca="1">IF(D1095="","",OnRoadRetrofit!AD1095)</f>
        <v/>
      </c>
      <c r="C1095" s="146" t="str">
        <f t="shared" ca="1" si="51"/>
        <v/>
      </c>
      <c r="D1095" s="25" t="str">
        <f ca="1">IF(OnRoadRetrofit!AE1095="","",OnRoadRetrofit!AE1095)</f>
        <v/>
      </c>
      <c r="E1095" s="25" t="str">
        <f ca="1">IF(D1095="","",OnRoadRetrofit!AF1095)</f>
        <v/>
      </c>
      <c r="F1095" s="147" t="str">
        <f t="shared" ca="1" si="52"/>
        <v/>
      </c>
      <c r="G1095" s="148" t="str">
        <f ca="1">IF(D1095="","",OnRoadRetrofit!AG1095)</f>
        <v/>
      </c>
      <c r="H1095" s="25" t="str">
        <f t="shared" ca="1" si="53"/>
        <v/>
      </c>
      <c r="I1095" s="137" t="str">
        <f ca="1">IF(D1095="","",OnRoadRetrofit!AH1095)</f>
        <v/>
      </c>
      <c r="J1095" s="137" t="str">
        <f ca="1">IF(D1095="","",OnRoadRetrofit!AI1095)</f>
        <v/>
      </c>
    </row>
    <row r="1096" spans="1:10">
      <c r="A1096" s="151" t="str">
        <f ca="1">IF(D1096="","",OnRoadRetrofit!AC1096)</f>
        <v/>
      </c>
      <c r="B1096" s="25" t="str">
        <f ca="1">IF(D1096="","",OnRoadRetrofit!AD1096)</f>
        <v/>
      </c>
      <c r="C1096" s="146" t="str">
        <f t="shared" ca="1" si="51"/>
        <v/>
      </c>
      <c r="D1096" s="25" t="str">
        <f ca="1">IF(OnRoadRetrofit!AE1096="","",OnRoadRetrofit!AE1096)</f>
        <v/>
      </c>
      <c r="E1096" s="25" t="str">
        <f ca="1">IF(D1096="","",OnRoadRetrofit!AF1096)</f>
        <v/>
      </c>
      <c r="F1096" s="147" t="str">
        <f t="shared" ca="1" si="52"/>
        <v/>
      </c>
      <c r="G1096" s="148" t="str">
        <f ca="1">IF(D1096="","",OnRoadRetrofit!AG1096)</f>
        <v/>
      </c>
      <c r="H1096" s="25" t="str">
        <f t="shared" ca="1" si="53"/>
        <v/>
      </c>
      <c r="I1096" s="137" t="str">
        <f ca="1">IF(D1096="","",OnRoadRetrofit!AH1096)</f>
        <v/>
      </c>
      <c r="J1096" s="137" t="str">
        <f ca="1">IF(D1096="","",OnRoadRetrofit!AI1096)</f>
        <v/>
      </c>
    </row>
    <row r="1097" spans="1:10">
      <c r="A1097" s="151" t="str">
        <f ca="1">IF(D1097="","",OnRoadRetrofit!AC1097)</f>
        <v/>
      </c>
      <c r="B1097" s="25" t="str">
        <f ca="1">IF(D1097="","",OnRoadRetrofit!AD1097)</f>
        <v/>
      </c>
      <c r="C1097" s="146" t="str">
        <f t="shared" ca="1" si="51"/>
        <v/>
      </c>
      <c r="D1097" s="25" t="str">
        <f ca="1">IF(OnRoadRetrofit!AE1097="","",OnRoadRetrofit!AE1097)</f>
        <v/>
      </c>
      <c r="E1097" s="25" t="str">
        <f ca="1">IF(D1097="","",OnRoadRetrofit!AF1097)</f>
        <v/>
      </c>
      <c r="F1097" s="147" t="str">
        <f t="shared" ca="1" si="52"/>
        <v/>
      </c>
      <c r="G1097" s="148" t="str">
        <f ca="1">IF(D1097="","",OnRoadRetrofit!AG1097)</f>
        <v/>
      </c>
      <c r="H1097" s="25" t="str">
        <f t="shared" ca="1" si="53"/>
        <v/>
      </c>
      <c r="I1097" s="137" t="str">
        <f ca="1">IF(D1097="","",OnRoadRetrofit!AH1097)</f>
        <v/>
      </c>
      <c r="J1097" s="137" t="str">
        <f ca="1">IF(D1097="","",OnRoadRetrofit!AI1097)</f>
        <v/>
      </c>
    </row>
    <row r="1098" spans="1:10">
      <c r="A1098" s="151" t="str">
        <f ca="1">IF(D1098="","",OnRoadRetrofit!AC1098)</f>
        <v/>
      </c>
      <c r="B1098" s="25" t="str">
        <f ca="1">IF(D1098="","",OnRoadRetrofit!AD1098)</f>
        <v/>
      </c>
      <c r="C1098" s="146" t="str">
        <f t="shared" ca="1" si="51"/>
        <v/>
      </c>
      <c r="D1098" s="25" t="str">
        <f ca="1">IF(OnRoadRetrofit!AE1098="","",OnRoadRetrofit!AE1098)</f>
        <v/>
      </c>
      <c r="E1098" s="25" t="str">
        <f ca="1">IF(D1098="","",OnRoadRetrofit!AF1098)</f>
        <v/>
      </c>
      <c r="F1098" s="147" t="str">
        <f t="shared" ca="1" si="52"/>
        <v/>
      </c>
      <c r="G1098" s="148" t="str">
        <f ca="1">IF(D1098="","",OnRoadRetrofit!AG1098)</f>
        <v/>
      </c>
      <c r="H1098" s="25" t="str">
        <f t="shared" ca="1" si="53"/>
        <v/>
      </c>
      <c r="I1098" s="137" t="str">
        <f ca="1">IF(D1098="","",OnRoadRetrofit!AH1098)</f>
        <v/>
      </c>
      <c r="J1098" s="137" t="str">
        <f ca="1">IF(D1098="","",OnRoadRetrofit!AI1098)</f>
        <v/>
      </c>
    </row>
    <row r="1099" spans="1:10">
      <c r="A1099" s="151" t="str">
        <f ca="1">IF(D1099="","",OnRoadRetrofit!AC1099)</f>
        <v/>
      </c>
      <c r="B1099" s="25" t="str">
        <f ca="1">IF(D1099="","",OnRoadRetrofit!AD1099)</f>
        <v/>
      </c>
      <c r="C1099" s="146" t="str">
        <f t="shared" ca="1" si="51"/>
        <v/>
      </c>
      <c r="D1099" s="25" t="str">
        <f ca="1">IF(OnRoadRetrofit!AE1099="","",OnRoadRetrofit!AE1099)</f>
        <v/>
      </c>
      <c r="E1099" s="25" t="str">
        <f ca="1">IF(D1099="","",OnRoadRetrofit!AF1099)</f>
        <v/>
      </c>
      <c r="F1099" s="147" t="str">
        <f t="shared" ca="1" si="52"/>
        <v/>
      </c>
      <c r="G1099" s="148" t="str">
        <f ca="1">IF(D1099="","",OnRoadRetrofit!AG1099)</f>
        <v/>
      </c>
      <c r="H1099" s="25" t="str">
        <f t="shared" ca="1" si="53"/>
        <v/>
      </c>
      <c r="I1099" s="137" t="str">
        <f ca="1">IF(D1099="","",OnRoadRetrofit!AH1099)</f>
        <v/>
      </c>
      <c r="J1099" s="137" t="str">
        <f ca="1">IF(D1099="","",OnRoadRetrofit!AI1099)</f>
        <v/>
      </c>
    </row>
    <row r="1100" spans="1:10">
      <c r="A1100" s="151" t="str">
        <f ca="1">IF(D1100="","",OnRoadRetrofit!AC1100)</f>
        <v/>
      </c>
      <c r="B1100" s="25" t="str">
        <f ca="1">IF(D1100="","",OnRoadRetrofit!AD1100)</f>
        <v/>
      </c>
      <c r="C1100" s="146" t="str">
        <f t="shared" ca="1" si="51"/>
        <v/>
      </c>
      <c r="D1100" s="25" t="str">
        <f ca="1">IF(OnRoadRetrofit!AE1100="","",OnRoadRetrofit!AE1100)</f>
        <v/>
      </c>
      <c r="E1100" s="25" t="str">
        <f ca="1">IF(D1100="","",OnRoadRetrofit!AF1100)</f>
        <v/>
      </c>
      <c r="F1100" s="147" t="str">
        <f t="shared" ca="1" si="52"/>
        <v/>
      </c>
      <c r="G1100" s="148" t="str">
        <f ca="1">IF(D1100="","",OnRoadRetrofit!AG1100)</f>
        <v/>
      </c>
      <c r="H1100" s="25" t="str">
        <f t="shared" ca="1" si="53"/>
        <v/>
      </c>
      <c r="I1100" s="137" t="str">
        <f ca="1">IF(D1100="","",OnRoadRetrofit!AH1100)</f>
        <v/>
      </c>
      <c r="J1100" s="137" t="str">
        <f ca="1">IF(D1100="","",OnRoadRetrofit!AI1100)</f>
        <v/>
      </c>
    </row>
    <row r="1101" spans="1:10">
      <c r="A1101" s="151" t="str">
        <f ca="1">IF(D1101="","",OnRoadRetrofit!AC1101)</f>
        <v/>
      </c>
      <c r="B1101" s="25" t="str">
        <f ca="1">IF(D1101="","",OnRoadRetrofit!AD1101)</f>
        <v/>
      </c>
      <c r="C1101" s="146" t="str">
        <f t="shared" ca="1" si="51"/>
        <v/>
      </c>
      <c r="D1101" s="25" t="str">
        <f ca="1">IF(OnRoadRetrofit!AE1101="","",OnRoadRetrofit!AE1101)</f>
        <v/>
      </c>
      <c r="E1101" s="25" t="str">
        <f ca="1">IF(D1101="","",OnRoadRetrofit!AF1101)</f>
        <v/>
      </c>
      <c r="F1101" s="147" t="str">
        <f t="shared" ca="1" si="52"/>
        <v/>
      </c>
      <c r="G1101" s="148" t="str">
        <f ca="1">IF(D1101="","",OnRoadRetrofit!AG1101)</f>
        <v/>
      </c>
      <c r="H1101" s="25" t="str">
        <f t="shared" ca="1" si="53"/>
        <v/>
      </c>
      <c r="I1101" s="137" t="str">
        <f ca="1">IF(D1101="","",OnRoadRetrofit!AH1101)</f>
        <v/>
      </c>
      <c r="J1101" s="137" t="str">
        <f ca="1">IF(D1101="","",OnRoadRetrofit!AI1101)</f>
        <v/>
      </c>
    </row>
    <row r="1102" spans="1:10">
      <c r="A1102" s="151" t="str">
        <f ca="1">IF(D1102="","",OnRoadRetrofit!AC1102)</f>
        <v/>
      </c>
      <c r="B1102" s="25" t="str">
        <f ca="1">IF(D1102="","",OnRoadRetrofit!AD1102)</f>
        <v/>
      </c>
      <c r="C1102" s="146" t="str">
        <f t="shared" ca="1" si="51"/>
        <v/>
      </c>
      <c r="D1102" s="25" t="str">
        <f ca="1">IF(OnRoadRetrofit!AE1102="","",OnRoadRetrofit!AE1102)</f>
        <v/>
      </c>
      <c r="E1102" s="25" t="str">
        <f ca="1">IF(D1102="","",OnRoadRetrofit!AF1102)</f>
        <v/>
      </c>
      <c r="F1102" s="147" t="str">
        <f t="shared" ca="1" si="52"/>
        <v/>
      </c>
      <c r="G1102" s="148" t="str">
        <f ca="1">IF(D1102="","",OnRoadRetrofit!AG1102)</f>
        <v/>
      </c>
      <c r="H1102" s="25" t="str">
        <f t="shared" ca="1" si="53"/>
        <v/>
      </c>
      <c r="I1102" s="137" t="str">
        <f ca="1">IF(D1102="","",OnRoadRetrofit!AH1102)</f>
        <v/>
      </c>
      <c r="J1102" s="137" t="str">
        <f ca="1">IF(D1102="","",OnRoadRetrofit!AI1102)</f>
        <v/>
      </c>
    </row>
    <row r="1103" spans="1:10">
      <c r="A1103" s="151" t="str">
        <f ca="1">IF(D1103="","",OnRoadRetrofit!AC1103)</f>
        <v/>
      </c>
      <c r="B1103" s="25" t="str">
        <f ca="1">IF(D1103="","",OnRoadRetrofit!AD1103)</f>
        <v/>
      </c>
      <c r="C1103" s="146" t="str">
        <f t="shared" ca="1" si="51"/>
        <v/>
      </c>
      <c r="D1103" s="25" t="str">
        <f ca="1">IF(OnRoadRetrofit!AE1103="","",OnRoadRetrofit!AE1103)</f>
        <v/>
      </c>
      <c r="E1103" s="25" t="str">
        <f ca="1">IF(D1103="","",OnRoadRetrofit!AF1103)</f>
        <v/>
      </c>
      <c r="F1103" s="147" t="str">
        <f t="shared" ca="1" si="52"/>
        <v/>
      </c>
      <c r="G1103" s="148" t="str">
        <f ca="1">IF(D1103="","",OnRoadRetrofit!AG1103)</f>
        <v/>
      </c>
      <c r="H1103" s="25" t="str">
        <f t="shared" ca="1" si="53"/>
        <v/>
      </c>
      <c r="I1103" s="137" t="str">
        <f ca="1">IF(D1103="","",OnRoadRetrofit!AH1103)</f>
        <v/>
      </c>
      <c r="J1103" s="137" t="str">
        <f ca="1">IF(D1103="","",OnRoadRetrofit!AI1103)</f>
        <v/>
      </c>
    </row>
    <row r="1104" spans="1:10">
      <c r="A1104" s="151" t="str">
        <f ca="1">IF(D1104="","",OnRoadRetrofit!AC1104)</f>
        <v/>
      </c>
      <c r="B1104" s="25" t="str">
        <f ca="1">IF(D1104="","",OnRoadRetrofit!AD1104)</f>
        <v/>
      </c>
      <c r="C1104" s="146" t="str">
        <f t="shared" ca="1" si="51"/>
        <v/>
      </c>
      <c r="D1104" s="25" t="str">
        <f ca="1">IF(OnRoadRetrofit!AE1104="","",OnRoadRetrofit!AE1104)</f>
        <v/>
      </c>
      <c r="E1104" s="25" t="str">
        <f ca="1">IF(D1104="","",OnRoadRetrofit!AF1104)</f>
        <v/>
      </c>
      <c r="F1104" s="147" t="str">
        <f t="shared" ca="1" si="52"/>
        <v/>
      </c>
      <c r="G1104" s="148" t="str">
        <f ca="1">IF(D1104="","",OnRoadRetrofit!AG1104)</f>
        <v/>
      </c>
      <c r="H1104" s="25" t="str">
        <f t="shared" ca="1" si="53"/>
        <v/>
      </c>
      <c r="I1104" s="137" t="str">
        <f ca="1">IF(D1104="","",OnRoadRetrofit!AH1104)</f>
        <v/>
      </c>
      <c r="J1104" s="137" t="str">
        <f ca="1">IF(D1104="","",OnRoadRetrofit!AI1104)</f>
        <v/>
      </c>
    </row>
    <row r="1105" spans="1:10">
      <c r="A1105" s="151" t="str">
        <f ca="1">IF(D1105="","",OnRoadRetrofit!AC1105)</f>
        <v/>
      </c>
      <c r="B1105" s="25" t="str">
        <f ca="1">IF(D1105="","",OnRoadRetrofit!AD1105)</f>
        <v/>
      </c>
      <c r="C1105" s="146" t="str">
        <f t="shared" ca="1" si="51"/>
        <v/>
      </c>
      <c r="D1105" s="25" t="str">
        <f ca="1">IF(OnRoadRetrofit!AE1105="","",OnRoadRetrofit!AE1105)</f>
        <v/>
      </c>
      <c r="E1105" s="25" t="str">
        <f ca="1">IF(D1105="","",OnRoadRetrofit!AF1105)</f>
        <v/>
      </c>
      <c r="F1105" s="147" t="str">
        <f t="shared" ca="1" si="52"/>
        <v/>
      </c>
      <c r="G1105" s="148" t="str">
        <f ca="1">IF(D1105="","",OnRoadRetrofit!AG1105)</f>
        <v/>
      </c>
      <c r="H1105" s="25" t="str">
        <f t="shared" ca="1" si="53"/>
        <v/>
      </c>
      <c r="I1105" s="137" t="str">
        <f ca="1">IF(D1105="","",OnRoadRetrofit!AH1105)</f>
        <v/>
      </c>
      <c r="J1105" s="137" t="str">
        <f ca="1">IF(D1105="","",OnRoadRetrofit!AI1105)</f>
        <v/>
      </c>
    </row>
    <row r="1106" spans="1:10">
      <c r="A1106" s="151" t="str">
        <f ca="1">IF(D1106="","",OnRoadRetrofit!AC1106)</f>
        <v/>
      </c>
      <c r="B1106" s="25" t="str">
        <f ca="1">IF(D1106="","",OnRoadRetrofit!AD1106)</f>
        <v/>
      </c>
      <c r="C1106" s="146" t="str">
        <f t="shared" ca="1" si="51"/>
        <v/>
      </c>
      <c r="D1106" s="25" t="str">
        <f ca="1">IF(OnRoadRetrofit!AE1106="","",OnRoadRetrofit!AE1106)</f>
        <v/>
      </c>
      <c r="E1106" s="25" t="str">
        <f ca="1">IF(D1106="","",OnRoadRetrofit!AF1106)</f>
        <v/>
      </c>
      <c r="F1106" s="147" t="str">
        <f t="shared" ca="1" si="52"/>
        <v/>
      </c>
      <c r="G1106" s="148" t="str">
        <f ca="1">IF(D1106="","",OnRoadRetrofit!AG1106)</f>
        <v/>
      </c>
      <c r="H1106" s="25" t="str">
        <f t="shared" ca="1" si="53"/>
        <v/>
      </c>
      <c r="I1106" s="137" t="str">
        <f ca="1">IF(D1106="","",OnRoadRetrofit!AH1106)</f>
        <v/>
      </c>
      <c r="J1106" s="137" t="str">
        <f ca="1">IF(D1106="","",OnRoadRetrofit!AI1106)</f>
        <v/>
      </c>
    </row>
    <row r="1107" spans="1:10">
      <c r="A1107" s="151" t="str">
        <f ca="1">IF(D1107="","",OnRoadRetrofit!AC1107)</f>
        <v/>
      </c>
      <c r="B1107" s="25" t="str">
        <f ca="1">IF(D1107="","",OnRoadRetrofit!AD1107)</f>
        <v/>
      </c>
      <c r="C1107" s="146" t="str">
        <f t="shared" ca="1" si="51"/>
        <v/>
      </c>
      <c r="D1107" s="25" t="str">
        <f ca="1">IF(OnRoadRetrofit!AE1107="","",OnRoadRetrofit!AE1107)</f>
        <v/>
      </c>
      <c r="E1107" s="25" t="str">
        <f ca="1">IF(D1107="","",OnRoadRetrofit!AF1107)</f>
        <v/>
      </c>
      <c r="F1107" s="147" t="str">
        <f t="shared" ca="1" si="52"/>
        <v/>
      </c>
      <c r="G1107" s="148" t="str">
        <f ca="1">IF(D1107="","",OnRoadRetrofit!AG1107)</f>
        <v/>
      </c>
      <c r="H1107" s="25" t="str">
        <f t="shared" ca="1" si="53"/>
        <v/>
      </c>
      <c r="I1107" s="137" t="str">
        <f ca="1">IF(D1107="","",OnRoadRetrofit!AH1107)</f>
        <v/>
      </c>
      <c r="J1107" s="137" t="str">
        <f ca="1">IF(D1107="","",OnRoadRetrofit!AI1107)</f>
        <v/>
      </c>
    </row>
    <row r="1108" spans="1:10">
      <c r="A1108" s="151" t="str">
        <f ca="1">IF(D1108="","",OnRoadRetrofit!AC1108)</f>
        <v/>
      </c>
      <c r="B1108" s="25" t="str">
        <f ca="1">IF(D1108="","",OnRoadRetrofit!AD1108)</f>
        <v/>
      </c>
      <c r="C1108" s="146" t="str">
        <f t="shared" ca="1" si="51"/>
        <v/>
      </c>
      <c r="D1108" s="25" t="str">
        <f ca="1">IF(OnRoadRetrofit!AE1108="","",OnRoadRetrofit!AE1108)</f>
        <v/>
      </c>
      <c r="E1108" s="25" t="str">
        <f ca="1">IF(D1108="","",OnRoadRetrofit!AF1108)</f>
        <v/>
      </c>
      <c r="F1108" s="147" t="str">
        <f t="shared" ca="1" si="52"/>
        <v/>
      </c>
      <c r="G1108" s="148" t="str">
        <f ca="1">IF(D1108="","",OnRoadRetrofit!AG1108)</f>
        <v/>
      </c>
      <c r="H1108" s="25" t="str">
        <f t="shared" ca="1" si="53"/>
        <v/>
      </c>
      <c r="I1108" s="137" t="str">
        <f ca="1">IF(D1108="","",OnRoadRetrofit!AH1108)</f>
        <v/>
      </c>
      <c r="J1108" s="137" t="str">
        <f ca="1">IF(D1108="","",OnRoadRetrofit!AI1108)</f>
        <v/>
      </c>
    </row>
    <row r="1109" spans="1:10">
      <c r="A1109" s="151" t="str">
        <f ca="1">IF(D1109="","",OnRoadRetrofit!AC1109)</f>
        <v/>
      </c>
      <c r="B1109" s="25" t="str">
        <f ca="1">IF(D1109="","",OnRoadRetrofit!AD1109)</f>
        <v/>
      </c>
      <c r="C1109" s="146" t="str">
        <f t="shared" ca="1" si="51"/>
        <v/>
      </c>
      <c r="D1109" s="25" t="str">
        <f ca="1">IF(OnRoadRetrofit!AE1109="","",OnRoadRetrofit!AE1109)</f>
        <v/>
      </c>
      <c r="E1109" s="25" t="str">
        <f ca="1">IF(D1109="","",OnRoadRetrofit!AF1109)</f>
        <v/>
      </c>
      <c r="F1109" s="147" t="str">
        <f t="shared" ca="1" si="52"/>
        <v/>
      </c>
      <c r="G1109" s="148" t="str">
        <f ca="1">IF(D1109="","",OnRoadRetrofit!AG1109)</f>
        <v/>
      </c>
      <c r="H1109" s="25" t="str">
        <f t="shared" ca="1" si="53"/>
        <v/>
      </c>
      <c r="I1109" s="137" t="str">
        <f ca="1">IF(D1109="","",OnRoadRetrofit!AH1109)</f>
        <v/>
      </c>
      <c r="J1109" s="137" t="str">
        <f ca="1">IF(D1109="","",OnRoadRetrofit!AI1109)</f>
        <v/>
      </c>
    </row>
    <row r="1110" spans="1:10">
      <c r="A1110" s="151" t="str">
        <f ca="1">IF(D1110="","",OnRoadRetrofit!AC1110)</f>
        <v/>
      </c>
      <c r="B1110" s="25" t="str">
        <f ca="1">IF(D1110="","",OnRoadRetrofit!AD1110)</f>
        <v/>
      </c>
      <c r="C1110" s="146" t="str">
        <f t="shared" ca="1" si="51"/>
        <v/>
      </c>
      <c r="D1110" s="25" t="str">
        <f ca="1">IF(OnRoadRetrofit!AE1110="","",OnRoadRetrofit!AE1110)</f>
        <v/>
      </c>
      <c r="E1110" s="25" t="str">
        <f ca="1">IF(D1110="","",OnRoadRetrofit!AF1110)</f>
        <v/>
      </c>
      <c r="F1110" s="147" t="str">
        <f t="shared" ca="1" si="52"/>
        <v/>
      </c>
      <c r="G1110" s="148" t="str">
        <f ca="1">IF(D1110="","",OnRoadRetrofit!AG1110)</f>
        <v/>
      </c>
      <c r="H1110" s="25" t="str">
        <f t="shared" ca="1" si="53"/>
        <v/>
      </c>
      <c r="I1110" s="137" t="str">
        <f ca="1">IF(D1110="","",OnRoadRetrofit!AH1110)</f>
        <v/>
      </c>
      <c r="J1110" s="137" t="str">
        <f ca="1">IF(D1110="","",OnRoadRetrofit!AI1110)</f>
        <v/>
      </c>
    </row>
    <row r="1111" spans="1:10">
      <c r="A1111" s="151" t="str">
        <f ca="1">IF(D1111="","",OnRoadRetrofit!AC1111)</f>
        <v/>
      </c>
      <c r="B1111" s="25" t="str">
        <f ca="1">IF(D1111="","",OnRoadRetrofit!AD1111)</f>
        <v/>
      </c>
      <c r="C1111" s="146" t="str">
        <f t="shared" ca="1" si="51"/>
        <v/>
      </c>
      <c r="D1111" s="25" t="str">
        <f ca="1">IF(OnRoadRetrofit!AE1111="","",OnRoadRetrofit!AE1111)</f>
        <v/>
      </c>
      <c r="E1111" s="25" t="str">
        <f ca="1">IF(D1111="","",OnRoadRetrofit!AF1111)</f>
        <v/>
      </c>
      <c r="F1111" s="147" t="str">
        <f t="shared" ca="1" si="52"/>
        <v/>
      </c>
      <c r="G1111" s="148" t="str">
        <f ca="1">IF(D1111="","",OnRoadRetrofit!AG1111)</f>
        <v/>
      </c>
      <c r="H1111" s="25" t="str">
        <f t="shared" ca="1" si="53"/>
        <v/>
      </c>
      <c r="I1111" s="137" t="str">
        <f ca="1">IF(D1111="","",OnRoadRetrofit!AH1111)</f>
        <v/>
      </c>
      <c r="J1111" s="137" t="str">
        <f ca="1">IF(D1111="","",OnRoadRetrofit!AI1111)</f>
        <v/>
      </c>
    </row>
    <row r="1112" spans="1:10">
      <c r="A1112" s="151" t="str">
        <f ca="1">IF(D1112="","",OnRoadRetrofit!AC1112)</f>
        <v/>
      </c>
      <c r="B1112" s="25" t="str">
        <f ca="1">IF(D1112="","",OnRoadRetrofit!AD1112)</f>
        <v/>
      </c>
      <c r="C1112" s="146" t="str">
        <f t="shared" ca="1" si="51"/>
        <v/>
      </c>
      <c r="D1112" s="25" t="str">
        <f ca="1">IF(OnRoadRetrofit!AE1112="","",OnRoadRetrofit!AE1112)</f>
        <v/>
      </c>
      <c r="E1112" s="25" t="str">
        <f ca="1">IF(D1112="","",OnRoadRetrofit!AF1112)</f>
        <v/>
      </c>
      <c r="F1112" s="147" t="str">
        <f t="shared" ca="1" si="52"/>
        <v/>
      </c>
      <c r="G1112" s="148" t="str">
        <f ca="1">IF(D1112="","",OnRoadRetrofit!AG1112)</f>
        <v/>
      </c>
      <c r="H1112" s="25" t="str">
        <f t="shared" ca="1" si="53"/>
        <v/>
      </c>
      <c r="I1112" s="137" t="str">
        <f ca="1">IF(D1112="","",OnRoadRetrofit!AH1112)</f>
        <v/>
      </c>
      <c r="J1112" s="137" t="str">
        <f ca="1">IF(D1112="","",OnRoadRetrofit!AI1112)</f>
        <v/>
      </c>
    </row>
    <row r="1113" spans="1:10">
      <c r="A1113" s="151" t="str">
        <f ca="1">IF(D1113="","",OnRoadRetrofit!AC1113)</f>
        <v/>
      </c>
      <c r="B1113" s="25" t="str">
        <f ca="1">IF(D1113="","",OnRoadRetrofit!AD1113)</f>
        <v/>
      </c>
      <c r="C1113" s="146" t="str">
        <f t="shared" ca="1" si="51"/>
        <v/>
      </c>
      <c r="D1113" s="25" t="str">
        <f ca="1">IF(OnRoadRetrofit!AE1113="","",OnRoadRetrofit!AE1113)</f>
        <v/>
      </c>
      <c r="E1113" s="25" t="str">
        <f ca="1">IF(D1113="","",OnRoadRetrofit!AF1113)</f>
        <v/>
      </c>
      <c r="F1113" s="147" t="str">
        <f t="shared" ca="1" si="52"/>
        <v/>
      </c>
      <c r="G1113" s="148" t="str">
        <f ca="1">IF(D1113="","",OnRoadRetrofit!AG1113)</f>
        <v/>
      </c>
      <c r="H1113" s="25" t="str">
        <f t="shared" ca="1" si="53"/>
        <v/>
      </c>
      <c r="I1113" s="137" t="str">
        <f ca="1">IF(D1113="","",OnRoadRetrofit!AH1113)</f>
        <v/>
      </c>
      <c r="J1113" s="137" t="str">
        <f ca="1">IF(D1113="","",OnRoadRetrofit!AI1113)</f>
        <v/>
      </c>
    </row>
    <row r="1114" spans="1:10">
      <c r="A1114" s="151" t="str">
        <f ca="1">IF(D1114="","",OnRoadRetrofit!AC1114)</f>
        <v/>
      </c>
      <c r="B1114" s="25" t="str">
        <f ca="1">IF(D1114="","",OnRoadRetrofit!AD1114)</f>
        <v/>
      </c>
      <c r="C1114" s="146" t="str">
        <f t="shared" ca="1" si="51"/>
        <v/>
      </c>
      <c r="D1114" s="25" t="str">
        <f ca="1">IF(OnRoadRetrofit!AE1114="","",OnRoadRetrofit!AE1114)</f>
        <v/>
      </c>
      <c r="E1114" s="25" t="str">
        <f ca="1">IF(D1114="","",OnRoadRetrofit!AF1114)</f>
        <v/>
      </c>
      <c r="F1114" s="147" t="str">
        <f t="shared" ca="1" si="52"/>
        <v/>
      </c>
      <c r="G1114" s="148" t="str">
        <f ca="1">IF(D1114="","",OnRoadRetrofit!AG1114)</f>
        <v/>
      </c>
      <c r="H1114" s="25" t="str">
        <f t="shared" ca="1" si="53"/>
        <v/>
      </c>
      <c r="I1114" s="137" t="str">
        <f ca="1">IF(D1114="","",OnRoadRetrofit!AH1114)</f>
        <v/>
      </c>
      <c r="J1114" s="137" t="str">
        <f ca="1">IF(D1114="","",OnRoadRetrofit!AI1114)</f>
        <v/>
      </c>
    </row>
    <row r="1115" spans="1:10">
      <c r="A1115" s="151" t="str">
        <f ca="1">IF(D1115="","",OnRoadRetrofit!AC1115)</f>
        <v/>
      </c>
      <c r="B1115" s="25" t="str">
        <f ca="1">IF(D1115="","",OnRoadRetrofit!AD1115)</f>
        <v/>
      </c>
      <c r="C1115" s="146" t="str">
        <f t="shared" ca="1" si="51"/>
        <v/>
      </c>
      <c r="D1115" s="25" t="str">
        <f ca="1">IF(OnRoadRetrofit!AE1115="","",OnRoadRetrofit!AE1115)</f>
        <v/>
      </c>
      <c r="E1115" s="25" t="str">
        <f ca="1">IF(D1115="","",OnRoadRetrofit!AF1115)</f>
        <v/>
      </c>
      <c r="F1115" s="147" t="str">
        <f t="shared" ca="1" si="52"/>
        <v/>
      </c>
      <c r="G1115" s="148" t="str">
        <f ca="1">IF(D1115="","",OnRoadRetrofit!AG1115)</f>
        <v/>
      </c>
      <c r="H1115" s="25" t="str">
        <f t="shared" ca="1" si="53"/>
        <v/>
      </c>
      <c r="I1115" s="137" t="str">
        <f ca="1">IF(D1115="","",OnRoadRetrofit!AH1115)</f>
        <v/>
      </c>
      <c r="J1115" s="137" t="str">
        <f ca="1">IF(D1115="","",OnRoadRetrofit!AI1115)</f>
        <v/>
      </c>
    </row>
    <row r="1116" spans="1:10">
      <c r="A1116" s="151" t="str">
        <f ca="1">IF(D1116="","",OnRoadRetrofit!AC1116)</f>
        <v/>
      </c>
      <c r="B1116" s="25" t="str">
        <f ca="1">IF(D1116="","",OnRoadRetrofit!AD1116)</f>
        <v/>
      </c>
      <c r="C1116" s="146" t="str">
        <f t="shared" ca="1" si="51"/>
        <v/>
      </c>
      <c r="D1116" s="25" t="str">
        <f ca="1">IF(OnRoadRetrofit!AE1116="","",OnRoadRetrofit!AE1116)</f>
        <v/>
      </c>
      <c r="E1116" s="25" t="str">
        <f ca="1">IF(D1116="","",OnRoadRetrofit!AF1116)</f>
        <v/>
      </c>
      <c r="F1116" s="147" t="str">
        <f t="shared" ca="1" si="52"/>
        <v/>
      </c>
      <c r="G1116" s="148" t="str">
        <f ca="1">IF(D1116="","",OnRoadRetrofit!AG1116)</f>
        <v/>
      </c>
      <c r="H1116" s="25" t="str">
        <f t="shared" ca="1" si="53"/>
        <v/>
      </c>
      <c r="I1116" s="137" t="str">
        <f ca="1">IF(D1116="","",OnRoadRetrofit!AH1116)</f>
        <v/>
      </c>
      <c r="J1116" s="137" t="str">
        <f ca="1">IF(D1116="","",OnRoadRetrofit!AI1116)</f>
        <v/>
      </c>
    </row>
    <row r="1117" spans="1:10">
      <c r="A1117" s="151" t="str">
        <f ca="1">IF(D1117="","",OnRoadRetrofit!AC1117)</f>
        <v/>
      </c>
      <c r="B1117" s="25" t="str">
        <f ca="1">IF(D1117="","",OnRoadRetrofit!AD1117)</f>
        <v/>
      </c>
      <c r="C1117" s="146" t="str">
        <f t="shared" ca="1" si="51"/>
        <v/>
      </c>
      <c r="D1117" s="25" t="str">
        <f ca="1">IF(OnRoadRetrofit!AE1117="","",OnRoadRetrofit!AE1117)</f>
        <v/>
      </c>
      <c r="E1117" s="25" t="str">
        <f ca="1">IF(D1117="","",OnRoadRetrofit!AF1117)</f>
        <v/>
      </c>
      <c r="F1117" s="147" t="str">
        <f t="shared" ca="1" si="52"/>
        <v/>
      </c>
      <c r="G1117" s="148" t="str">
        <f ca="1">IF(D1117="","",OnRoadRetrofit!AG1117)</f>
        <v/>
      </c>
      <c r="H1117" s="25" t="str">
        <f t="shared" ca="1" si="53"/>
        <v/>
      </c>
      <c r="I1117" s="137" t="str">
        <f ca="1">IF(D1117="","",OnRoadRetrofit!AH1117)</f>
        <v/>
      </c>
      <c r="J1117" s="137" t="str">
        <f ca="1">IF(D1117="","",OnRoadRetrofit!AI1117)</f>
        <v/>
      </c>
    </row>
    <row r="1118" spans="1:10">
      <c r="A1118" s="151" t="str">
        <f ca="1">IF(D1118="","",OnRoadRetrofit!AC1118)</f>
        <v/>
      </c>
      <c r="B1118" s="25" t="str">
        <f ca="1">IF(D1118="","",OnRoadRetrofit!AD1118)</f>
        <v/>
      </c>
      <c r="C1118" s="146" t="str">
        <f t="shared" ca="1" si="51"/>
        <v/>
      </c>
      <c r="D1118" s="25" t="str">
        <f ca="1">IF(OnRoadRetrofit!AE1118="","",OnRoadRetrofit!AE1118)</f>
        <v/>
      </c>
      <c r="E1118" s="25" t="str">
        <f ca="1">IF(D1118="","",OnRoadRetrofit!AF1118)</f>
        <v/>
      </c>
      <c r="F1118" s="147" t="str">
        <f t="shared" ca="1" si="52"/>
        <v/>
      </c>
      <c r="G1118" s="148" t="str">
        <f ca="1">IF(D1118="","",OnRoadRetrofit!AG1118)</f>
        <v/>
      </c>
      <c r="H1118" s="25" t="str">
        <f t="shared" ca="1" si="53"/>
        <v/>
      </c>
      <c r="I1118" s="137" t="str">
        <f ca="1">IF(D1118="","",OnRoadRetrofit!AH1118)</f>
        <v/>
      </c>
      <c r="J1118" s="137" t="str">
        <f ca="1">IF(D1118="","",OnRoadRetrofit!AI1118)</f>
        <v/>
      </c>
    </row>
    <row r="1119" spans="1:10">
      <c r="A1119" s="151" t="str">
        <f ca="1">IF(D1119="","",OnRoadRetrofit!AC1119)</f>
        <v/>
      </c>
      <c r="B1119" s="25" t="str">
        <f ca="1">IF(D1119="","",OnRoadRetrofit!AD1119)</f>
        <v/>
      </c>
      <c r="C1119" s="146" t="str">
        <f t="shared" ca="1" si="51"/>
        <v/>
      </c>
      <c r="D1119" s="25" t="str">
        <f ca="1">IF(OnRoadRetrofit!AE1119="","",OnRoadRetrofit!AE1119)</f>
        <v/>
      </c>
      <c r="E1119" s="25" t="str">
        <f ca="1">IF(D1119="","",OnRoadRetrofit!AF1119)</f>
        <v/>
      </c>
      <c r="F1119" s="147" t="str">
        <f t="shared" ca="1" si="52"/>
        <v/>
      </c>
      <c r="G1119" s="148" t="str">
        <f ca="1">IF(D1119="","",OnRoadRetrofit!AG1119)</f>
        <v/>
      </c>
      <c r="H1119" s="25" t="str">
        <f t="shared" ca="1" si="53"/>
        <v/>
      </c>
      <c r="I1119" s="137" t="str">
        <f ca="1">IF(D1119="","",OnRoadRetrofit!AH1119)</f>
        <v/>
      </c>
      <c r="J1119" s="137" t="str">
        <f ca="1">IF(D1119="","",OnRoadRetrofit!AI1119)</f>
        <v/>
      </c>
    </row>
    <row r="1120" spans="1:10">
      <c r="A1120" s="151" t="str">
        <f ca="1">IF(D1120="","",OnRoadRetrofit!AC1120)</f>
        <v/>
      </c>
      <c r="B1120" s="25" t="str">
        <f ca="1">IF(D1120="","",OnRoadRetrofit!AD1120)</f>
        <v/>
      </c>
      <c r="C1120" s="146" t="str">
        <f t="shared" ca="1" si="51"/>
        <v/>
      </c>
      <c r="D1120" s="25" t="str">
        <f ca="1">IF(OnRoadRetrofit!AE1120="","",OnRoadRetrofit!AE1120)</f>
        <v/>
      </c>
      <c r="E1120" s="25" t="str">
        <f ca="1">IF(D1120="","",OnRoadRetrofit!AF1120)</f>
        <v/>
      </c>
      <c r="F1120" s="147" t="str">
        <f t="shared" ca="1" si="52"/>
        <v/>
      </c>
      <c r="G1120" s="148" t="str">
        <f ca="1">IF(D1120="","",OnRoadRetrofit!AG1120)</f>
        <v/>
      </c>
      <c r="H1120" s="25" t="str">
        <f t="shared" ca="1" si="53"/>
        <v/>
      </c>
      <c r="I1120" s="137" t="str">
        <f ca="1">IF(D1120="","",OnRoadRetrofit!AH1120)</f>
        <v/>
      </c>
      <c r="J1120" s="137" t="str">
        <f ca="1">IF(D1120="","",OnRoadRetrofit!AI1120)</f>
        <v/>
      </c>
    </row>
    <row r="1121" spans="1:10">
      <c r="A1121" s="151" t="str">
        <f ca="1">IF(D1121="","",OnRoadRetrofit!AC1121)</f>
        <v/>
      </c>
      <c r="B1121" s="25" t="str">
        <f ca="1">IF(D1121="","",OnRoadRetrofit!AD1121)</f>
        <v/>
      </c>
      <c r="C1121" s="146" t="str">
        <f t="shared" ca="1" si="51"/>
        <v/>
      </c>
      <c r="D1121" s="25" t="str">
        <f ca="1">IF(OnRoadRetrofit!AE1121="","",OnRoadRetrofit!AE1121)</f>
        <v/>
      </c>
      <c r="E1121" s="25" t="str">
        <f ca="1">IF(D1121="","",OnRoadRetrofit!AF1121)</f>
        <v/>
      </c>
      <c r="F1121" s="147" t="str">
        <f t="shared" ca="1" si="52"/>
        <v/>
      </c>
      <c r="G1121" s="148" t="str">
        <f ca="1">IF(D1121="","",OnRoadRetrofit!AG1121)</f>
        <v/>
      </c>
      <c r="H1121" s="25" t="str">
        <f t="shared" ca="1" si="53"/>
        <v/>
      </c>
      <c r="I1121" s="137" t="str">
        <f ca="1">IF(D1121="","",OnRoadRetrofit!AH1121)</f>
        <v/>
      </c>
      <c r="J1121" s="137" t="str">
        <f ca="1">IF(D1121="","",OnRoadRetrofit!AI1121)</f>
        <v/>
      </c>
    </row>
    <row r="1122" spans="1:10">
      <c r="A1122" s="151" t="str">
        <f ca="1">IF(D1122="","",OnRoadRetrofit!AC1122)</f>
        <v/>
      </c>
      <c r="B1122" s="25" t="str">
        <f ca="1">IF(D1122="","",OnRoadRetrofit!AD1122)</f>
        <v/>
      </c>
      <c r="C1122" s="146" t="str">
        <f t="shared" ca="1" si="51"/>
        <v/>
      </c>
      <c r="D1122" s="25" t="str">
        <f ca="1">IF(OnRoadRetrofit!AE1122="","",OnRoadRetrofit!AE1122)</f>
        <v/>
      </c>
      <c r="E1122" s="25" t="str">
        <f ca="1">IF(D1122="","",OnRoadRetrofit!AF1122)</f>
        <v/>
      </c>
      <c r="F1122" s="147" t="str">
        <f t="shared" ca="1" si="52"/>
        <v/>
      </c>
      <c r="G1122" s="148" t="str">
        <f ca="1">IF(D1122="","",OnRoadRetrofit!AG1122)</f>
        <v/>
      </c>
      <c r="H1122" s="25" t="str">
        <f t="shared" ca="1" si="53"/>
        <v/>
      </c>
      <c r="I1122" s="137" t="str">
        <f ca="1">IF(D1122="","",OnRoadRetrofit!AH1122)</f>
        <v/>
      </c>
      <c r="J1122" s="137" t="str">
        <f ca="1">IF(D1122="","",OnRoadRetrofit!AI1122)</f>
        <v/>
      </c>
    </row>
    <row r="1123" spans="1:10">
      <c r="A1123" s="151" t="str">
        <f ca="1">IF(D1123="","",OnRoadRetrofit!AC1123)</f>
        <v/>
      </c>
      <c r="B1123" s="25" t="str">
        <f ca="1">IF(D1123="","",OnRoadRetrofit!AD1123)</f>
        <v/>
      </c>
      <c r="C1123" s="146" t="str">
        <f t="shared" ca="1" si="51"/>
        <v/>
      </c>
      <c r="D1123" s="25" t="str">
        <f ca="1">IF(OnRoadRetrofit!AE1123="","",OnRoadRetrofit!AE1123)</f>
        <v/>
      </c>
      <c r="E1123" s="25" t="str">
        <f ca="1">IF(D1123="","",OnRoadRetrofit!AF1123)</f>
        <v/>
      </c>
      <c r="F1123" s="147" t="str">
        <f t="shared" ca="1" si="52"/>
        <v/>
      </c>
      <c r="G1123" s="148" t="str">
        <f ca="1">IF(D1123="","",OnRoadRetrofit!AG1123)</f>
        <v/>
      </c>
      <c r="H1123" s="25" t="str">
        <f t="shared" ca="1" si="53"/>
        <v/>
      </c>
      <c r="I1123" s="137" t="str">
        <f ca="1">IF(D1123="","",OnRoadRetrofit!AH1123)</f>
        <v/>
      </c>
      <c r="J1123" s="137" t="str">
        <f ca="1">IF(D1123="","",OnRoadRetrofit!AI1123)</f>
        <v/>
      </c>
    </row>
    <row r="1124" spans="1:10">
      <c r="A1124" s="151" t="str">
        <f ca="1">IF(D1124="","",OnRoadRetrofit!AC1124)</f>
        <v/>
      </c>
      <c r="B1124" s="25" t="str">
        <f ca="1">IF(D1124="","",OnRoadRetrofit!AD1124)</f>
        <v/>
      </c>
      <c r="C1124" s="146" t="str">
        <f t="shared" ca="1" si="51"/>
        <v/>
      </c>
      <c r="D1124" s="25" t="str">
        <f ca="1">IF(OnRoadRetrofit!AE1124="","",OnRoadRetrofit!AE1124)</f>
        <v/>
      </c>
      <c r="E1124" s="25" t="str">
        <f ca="1">IF(D1124="","",OnRoadRetrofit!AF1124)</f>
        <v/>
      </c>
      <c r="F1124" s="147" t="str">
        <f t="shared" ca="1" si="52"/>
        <v/>
      </c>
      <c r="G1124" s="148" t="str">
        <f ca="1">IF(D1124="","",OnRoadRetrofit!AG1124)</f>
        <v/>
      </c>
      <c r="H1124" s="25" t="str">
        <f t="shared" ca="1" si="53"/>
        <v/>
      </c>
      <c r="I1124" s="137" t="str">
        <f ca="1">IF(D1124="","",OnRoadRetrofit!AH1124)</f>
        <v/>
      </c>
      <c r="J1124" s="137" t="str">
        <f ca="1">IF(D1124="","",OnRoadRetrofit!AI1124)</f>
        <v/>
      </c>
    </row>
    <row r="1125" spans="1:10">
      <c r="A1125" s="151" t="str">
        <f ca="1">IF(D1125="","",OnRoadRetrofit!AC1125)</f>
        <v/>
      </c>
      <c r="B1125" s="25" t="str">
        <f ca="1">IF(D1125="","",OnRoadRetrofit!AD1125)</f>
        <v/>
      </c>
      <c r="C1125" s="146" t="str">
        <f t="shared" ca="1" si="51"/>
        <v/>
      </c>
      <c r="D1125" s="25" t="str">
        <f ca="1">IF(OnRoadRetrofit!AE1125="","",OnRoadRetrofit!AE1125)</f>
        <v/>
      </c>
      <c r="E1125" s="25" t="str">
        <f ca="1">IF(D1125="","",OnRoadRetrofit!AF1125)</f>
        <v/>
      </c>
      <c r="F1125" s="147" t="str">
        <f t="shared" ca="1" si="52"/>
        <v/>
      </c>
      <c r="G1125" s="148" t="str">
        <f ca="1">IF(D1125="","",OnRoadRetrofit!AG1125)</f>
        <v/>
      </c>
      <c r="H1125" s="25" t="str">
        <f t="shared" ca="1" si="53"/>
        <v/>
      </c>
      <c r="I1125" s="137" t="str">
        <f ca="1">IF(D1125="","",OnRoadRetrofit!AH1125)</f>
        <v/>
      </c>
      <c r="J1125" s="137" t="str">
        <f ca="1">IF(D1125="","",OnRoadRetrofit!AI1125)</f>
        <v/>
      </c>
    </row>
    <row r="1126" spans="1:10">
      <c r="A1126" s="151" t="str">
        <f ca="1">IF(D1126="","",OnRoadRetrofit!AC1126)</f>
        <v/>
      </c>
      <c r="B1126" s="25" t="str">
        <f ca="1">IF(D1126="","",OnRoadRetrofit!AD1126)</f>
        <v/>
      </c>
      <c r="C1126" s="146" t="str">
        <f t="shared" ca="1" si="51"/>
        <v/>
      </c>
      <c r="D1126" s="25" t="str">
        <f ca="1">IF(OnRoadRetrofit!AE1126="","",OnRoadRetrofit!AE1126)</f>
        <v/>
      </c>
      <c r="E1126" s="25" t="str">
        <f ca="1">IF(D1126="","",OnRoadRetrofit!AF1126)</f>
        <v/>
      </c>
      <c r="F1126" s="147" t="str">
        <f t="shared" ca="1" si="52"/>
        <v/>
      </c>
      <c r="G1126" s="148" t="str">
        <f ca="1">IF(D1126="","",OnRoadRetrofit!AG1126)</f>
        <v/>
      </c>
      <c r="H1126" s="25" t="str">
        <f t="shared" ca="1" si="53"/>
        <v/>
      </c>
      <c r="I1126" s="137" t="str">
        <f ca="1">IF(D1126="","",OnRoadRetrofit!AH1126)</f>
        <v/>
      </c>
      <c r="J1126" s="137" t="str">
        <f ca="1">IF(D1126="","",OnRoadRetrofit!AI1126)</f>
        <v/>
      </c>
    </row>
    <row r="1127" spans="1:10">
      <c r="A1127" s="151" t="str">
        <f ca="1">IF(D1127="","",OnRoadRetrofit!AC1127)</f>
        <v/>
      </c>
      <c r="B1127" s="25" t="str">
        <f ca="1">IF(D1127="","",OnRoadRetrofit!AD1127)</f>
        <v/>
      </c>
      <c r="C1127" s="146" t="str">
        <f t="shared" ca="1" si="51"/>
        <v/>
      </c>
      <c r="D1127" s="25" t="str">
        <f ca="1">IF(OnRoadRetrofit!AE1127="","",OnRoadRetrofit!AE1127)</f>
        <v/>
      </c>
      <c r="E1127" s="25" t="str">
        <f ca="1">IF(D1127="","",OnRoadRetrofit!AF1127)</f>
        <v/>
      </c>
      <c r="F1127" s="147" t="str">
        <f t="shared" ca="1" si="52"/>
        <v/>
      </c>
      <c r="G1127" s="148" t="str">
        <f ca="1">IF(D1127="","",OnRoadRetrofit!AG1127)</f>
        <v/>
      </c>
      <c r="H1127" s="25" t="str">
        <f t="shared" ca="1" si="53"/>
        <v/>
      </c>
      <c r="I1127" s="137" t="str">
        <f ca="1">IF(D1127="","",OnRoadRetrofit!AH1127)</f>
        <v/>
      </c>
      <c r="J1127" s="137" t="str">
        <f ca="1">IF(D1127="","",OnRoadRetrofit!AI1127)</f>
        <v/>
      </c>
    </row>
    <row r="1128" spans="1:10">
      <c r="A1128" s="151" t="str">
        <f ca="1">IF(D1128="","",OnRoadRetrofit!AC1128)</f>
        <v/>
      </c>
      <c r="B1128" s="25" t="str">
        <f ca="1">IF(D1128="","",OnRoadRetrofit!AD1128)</f>
        <v/>
      </c>
      <c r="C1128" s="146" t="str">
        <f t="shared" ca="1" si="51"/>
        <v/>
      </c>
      <c r="D1128" s="25" t="str">
        <f ca="1">IF(OnRoadRetrofit!AE1128="","",OnRoadRetrofit!AE1128)</f>
        <v/>
      </c>
      <c r="E1128" s="25" t="str">
        <f ca="1">IF(D1128="","",OnRoadRetrofit!AF1128)</f>
        <v/>
      </c>
      <c r="F1128" s="147" t="str">
        <f t="shared" ca="1" si="52"/>
        <v/>
      </c>
      <c r="G1128" s="148" t="str">
        <f ca="1">IF(D1128="","",OnRoadRetrofit!AG1128)</f>
        <v/>
      </c>
      <c r="H1128" s="25" t="str">
        <f t="shared" ca="1" si="53"/>
        <v/>
      </c>
      <c r="I1128" s="137" t="str">
        <f ca="1">IF(D1128="","",OnRoadRetrofit!AH1128)</f>
        <v/>
      </c>
      <c r="J1128" s="137" t="str">
        <f ca="1">IF(D1128="","",OnRoadRetrofit!AI1128)</f>
        <v/>
      </c>
    </row>
    <row r="1129" spans="1:10">
      <c r="A1129" s="151" t="str">
        <f ca="1">IF(D1129="","",OnRoadRetrofit!AC1129)</f>
        <v/>
      </c>
      <c r="B1129" s="25" t="str">
        <f ca="1">IF(D1129="","",OnRoadRetrofit!AD1129)</f>
        <v/>
      </c>
      <c r="C1129" s="146" t="str">
        <f t="shared" ca="1" si="51"/>
        <v/>
      </c>
      <c r="D1129" s="25" t="str">
        <f ca="1">IF(OnRoadRetrofit!AE1129="","",OnRoadRetrofit!AE1129)</f>
        <v/>
      </c>
      <c r="E1129" s="25" t="str">
        <f ca="1">IF(D1129="","",OnRoadRetrofit!AF1129)</f>
        <v/>
      </c>
      <c r="F1129" s="147" t="str">
        <f t="shared" ca="1" si="52"/>
        <v/>
      </c>
      <c r="G1129" s="148" t="str">
        <f ca="1">IF(D1129="","",OnRoadRetrofit!AG1129)</f>
        <v/>
      </c>
      <c r="H1129" s="25" t="str">
        <f t="shared" ca="1" si="53"/>
        <v/>
      </c>
      <c r="I1129" s="137" t="str">
        <f ca="1">IF(D1129="","",OnRoadRetrofit!AH1129)</f>
        <v/>
      </c>
      <c r="J1129" s="137" t="str">
        <f ca="1">IF(D1129="","",OnRoadRetrofit!AI1129)</f>
        <v/>
      </c>
    </row>
    <row r="1130" spans="1:10">
      <c r="A1130" s="151" t="str">
        <f ca="1">IF(D1130="","",OnRoadRetrofit!AC1130)</f>
        <v/>
      </c>
      <c r="B1130" s="25" t="str">
        <f ca="1">IF(D1130="","",OnRoadRetrofit!AD1130)</f>
        <v/>
      </c>
      <c r="C1130" s="146" t="str">
        <f t="shared" ca="1" si="51"/>
        <v/>
      </c>
      <c r="D1130" s="25" t="str">
        <f ca="1">IF(OnRoadRetrofit!AE1130="","",OnRoadRetrofit!AE1130)</f>
        <v/>
      </c>
      <c r="E1130" s="25" t="str">
        <f ca="1">IF(D1130="","",OnRoadRetrofit!AF1130)</f>
        <v/>
      </c>
      <c r="F1130" s="147" t="str">
        <f t="shared" ca="1" si="52"/>
        <v/>
      </c>
      <c r="G1130" s="148" t="str">
        <f ca="1">IF(D1130="","",OnRoadRetrofit!AG1130)</f>
        <v/>
      </c>
      <c r="H1130" s="25" t="str">
        <f t="shared" ca="1" si="53"/>
        <v/>
      </c>
      <c r="I1130" s="137" t="str">
        <f ca="1">IF(D1130="","",OnRoadRetrofit!AH1130)</f>
        <v/>
      </c>
      <c r="J1130" s="137" t="str">
        <f ca="1">IF(D1130="","",OnRoadRetrofit!AI1130)</f>
        <v/>
      </c>
    </row>
    <row r="1131" spans="1:10">
      <c r="A1131" s="151" t="str">
        <f ca="1">IF(D1131="","",OnRoadRetrofit!AC1131)</f>
        <v/>
      </c>
      <c r="B1131" s="25" t="str">
        <f ca="1">IF(D1131="","",OnRoadRetrofit!AD1131)</f>
        <v/>
      </c>
      <c r="C1131" s="146" t="str">
        <f t="shared" ca="1" si="51"/>
        <v/>
      </c>
      <c r="D1131" s="25" t="str">
        <f ca="1">IF(OnRoadRetrofit!AE1131="","",OnRoadRetrofit!AE1131)</f>
        <v/>
      </c>
      <c r="E1131" s="25" t="str">
        <f ca="1">IF(D1131="","",OnRoadRetrofit!AF1131)</f>
        <v/>
      </c>
      <c r="F1131" s="147" t="str">
        <f t="shared" ca="1" si="52"/>
        <v/>
      </c>
      <c r="G1131" s="148" t="str">
        <f ca="1">IF(D1131="","",OnRoadRetrofit!AG1131)</f>
        <v/>
      </c>
      <c r="H1131" s="25" t="str">
        <f t="shared" ca="1" si="53"/>
        <v/>
      </c>
      <c r="I1131" s="137" t="str">
        <f ca="1">IF(D1131="","",OnRoadRetrofit!AH1131)</f>
        <v/>
      </c>
      <c r="J1131" s="137" t="str">
        <f ca="1">IF(D1131="","",OnRoadRetrofit!AI1131)</f>
        <v/>
      </c>
    </row>
    <row r="1132" spans="1:10">
      <c r="A1132" s="151" t="str">
        <f ca="1">IF(D1132="","",OnRoadRetrofit!AC1132)</f>
        <v/>
      </c>
      <c r="B1132" s="25" t="str">
        <f ca="1">IF(D1132="","",OnRoadRetrofit!AD1132)</f>
        <v/>
      </c>
      <c r="C1132" s="146" t="str">
        <f t="shared" ca="1" si="51"/>
        <v/>
      </c>
      <c r="D1132" s="25" t="str">
        <f ca="1">IF(OnRoadRetrofit!AE1132="","",OnRoadRetrofit!AE1132)</f>
        <v/>
      </c>
      <c r="E1132" s="25" t="str">
        <f ca="1">IF(D1132="","",OnRoadRetrofit!AF1132)</f>
        <v/>
      </c>
      <c r="F1132" s="147" t="str">
        <f t="shared" ca="1" si="52"/>
        <v/>
      </c>
      <c r="G1132" s="148" t="str">
        <f ca="1">IF(D1132="","",OnRoadRetrofit!AG1132)</f>
        <v/>
      </c>
      <c r="H1132" s="25" t="str">
        <f t="shared" ca="1" si="53"/>
        <v/>
      </c>
      <c r="I1132" s="137" t="str">
        <f ca="1">IF(D1132="","",OnRoadRetrofit!AH1132)</f>
        <v/>
      </c>
      <c r="J1132" s="137" t="str">
        <f ca="1">IF(D1132="","",OnRoadRetrofit!AI1132)</f>
        <v/>
      </c>
    </row>
    <row r="1133" spans="1:10">
      <c r="A1133" s="151" t="str">
        <f ca="1">IF(D1133="","",OnRoadRetrofit!AC1133)</f>
        <v/>
      </c>
      <c r="B1133" s="25" t="str">
        <f ca="1">IF(D1133="","",OnRoadRetrofit!AD1133)</f>
        <v/>
      </c>
      <c r="C1133" s="146" t="str">
        <f t="shared" ref="C1133:C1196" ca="1" si="54">IF(D1133="","","Diesel")</f>
        <v/>
      </c>
      <c r="D1133" s="25" t="str">
        <f ca="1">IF(OnRoadRetrofit!AE1133="","",OnRoadRetrofit!AE1133)</f>
        <v/>
      </c>
      <c r="E1133" s="25" t="str">
        <f ca="1">IF(D1133="","",OnRoadRetrofit!AF1133)</f>
        <v/>
      </c>
      <c r="F1133" s="147" t="str">
        <f t="shared" ref="F1133:F1196" ca="1" si="55">IF(D1133="","",E1133)</f>
        <v/>
      </c>
      <c r="G1133" s="148" t="str">
        <f ca="1">IF(D1133="","",OnRoadRetrofit!AG1133)</f>
        <v/>
      </c>
      <c r="H1133" s="25" t="str">
        <f t="shared" ref="H1133:H1196" ca="1" si="56">IF(D1133="","",G1133)</f>
        <v/>
      </c>
      <c r="I1133" s="137" t="str">
        <f ca="1">IF(D1133="","",OnRoadRetrofit!AH1133)</f>
        <v/>
      </c>
      <c r="J1133" s="137" t="str">
        <f ca="1">IF(D1133="","",OnRoadRetrofit!AI1133)</f>
        <v/>
      </c>
    </row>
    <row r="1134" spans="1:10">
      <c r="A1134" s="151" t="str">
        <f ca="1">IF(D1134="","",OnRoadRetrofit!AC1134)</f>
        <v/>
      </c>
      <c r="B1134" s="25" t="str">
        <f ca="1">IF(D1134="","",OnRoadRetrofit!AD1134)</f>
        <v/>
      </c>
      <c r="C1134" s="146" t="str">
        <f t="shared" ca="1" si="54"/>
        <v/>
      </c>
      <c r="D1134" s="25" t="str">
        <f ca="1">IF(OnRoadRetrofit!AE1134="","",OnRoadRetrofit!AE1134)</f>
        <v/>
      </c>
      <c r="E1134" s="25" t="str">
        <f ca="1">IF(D1134="","",OnRoadRetrofit!AF1134)</f>
        <v/>
      </c>
      <c r="F1134" s="147" t="str">
        <f t="shared" ca="1" si="55"/>
        <v/>
      </c>
      <c r="G1134" s="148" t="str">
        <f ca="1">IF(D1134="","",OnRoadRetrofit!AG1134)</f>
        <v/>
      </c>
      <c r="H1134" s="25" t="str">
        <f t="shared" ca="1" si="56"/>
        <v/>
      </c>
      <c r="I1134" s="137" t="str">
        <f ca="1">IF(D1134="","",OnRoadRetrofit!AH1134)</f>
        <v/>
      </c>
      <c r="J1134" s="137" t="str">
        <f ca="1">IF(D1134="","",OnRoadRetrofit!AI1134)</f>
        <v/>
      </c>
    </row>
    <row r="1135" spans="1:10">
      <c r="A1135" s="151" t="str">
        <f ca="1">IF(D1135="","",OnRoadRetrofit!AC1135)</f>
        <v/>
      </c>
      <c r="B1135" s="25" t="str">
        <f ca="1">IF(D1135="","",OnRoadRetrofit!AD1135)</f>
        <v/>
      </c>
      <c r="C1135" s="146" t="str">
        <f t="shared" ca="1" si="54"/>
        <v/>
      </c>
      <c r="D1135" s="25" t="str">
        <f ca="1">IF(OnRoadRetrofit!AE1135="","",OnRoadRetrofit!AE1135)</f>
        <v/>
      </c>
      <c r="E1135" s="25" t="str">
        <f ca="1">IF(D1135="","",OnRoadRetrofit!AF1135)</f>
        <v/>
      </c>
      <c r="F1135" s="147" t="str">
        <f t="shared" ca="1" si="55"/>
        <v/>
      </c>
      <c r="G1135" s="148" t="str">
        <f ca="1">IF(D1135="","",OnRoadRetrofit!AG1135)</f>
        <v/>
      </c>
      <c r="H1135" s="25" t="str">
        <f t="shared" ca="1" si="56"/>
        <v/>
      </c>
      <c r="I1135" s="137" t="str">
        <f ca="1">IF(D1135="","",OnRoadRetrofit!AH1135)</f>
        <v/>
      </c>
      <c r="J1135" s="137" t="str">
        <f ca="1">IF(D1135="","",OnRoadRetrofit!AI1135)</f>
        <v/>
      </c>
    </row>
    <row r="1136" spans="1:10">
      <c r="A1136" s="151" t="str">
        <f ca="1">IF(D1136="","",OnRoadRetrofit!AC1136)</f>
        <v/>
      </c>
      <c r="B1136" s="25" t="str">
        <f ca="1">IF(D1136="","",OnRoadRetrofit!AD1136)</f>
        <v/>
      </c>
      <c r="C1136" s="146" t="str">
        <f t="shared" ca="1" si="54"/>
        <v/>
      </c>
      <c r="D1136" s="25" t="str">
        <f ca="1">IF(OnRoadRetrofit!AE1136="","",OnRoadRetrofit!AE1136)</f>
        <v/>
      </c>
      <c r="E1136" s="25" t="str">
        <f ca="1">IF(D1136="","",OnRoadRetrofit!AF1136)</f>
        <v/>
      </c>
      <c r="F1136" s="147" t="str">
        <f t="shared" ca="1" si="55"/>
        <v/>
      </c>
      <c r="G1136" s="148" t="str">
        <f ca="1">IF(D1136="","",OnRoadRetrofit!AG1136)</f>
        <v/>
      </c>
      <c r="H1136" s="25" t="str">
        <f t="shared" ca="1" si="56"/>
        <v/>
      </c>
      <c r="I1136" s="137" t="str">
        <f ca="1">IF(D1136="","",OnRoadRetrofit!AH1136)</f>
        <v/>
      </c>
      <c r="J1136" s="137" t="str">
        <f ca="1">IF(D1136="","",OnRoadRetrofit!AI1136)</f>
        <v/>
      </c>
    </row>
    <row r="1137" spans="1:10">
      <c r="A1137" s="151" t="str">
        <f ca="1">IF(D1137="","",OnRoadRetrofit!AC1137)</f>
        <v/>
      </c>
      <c r="B1137" s="25" t="str">
        <f ca="1">IF(D1137="","",OnRoadRetrofit!AD1137)</f>
        <v/>
      </c>
      <c r="C1137" s="146" t="str">
        <f t="shared" ca="1" si="54"/>
        <v/>
      </c>
      <c r="D1137" s="25" t="str">
        <f ca="1">IF(OnRoadRetrofit!AE1137="","",OnRoadRetrofit!AE1137)</f>
        <v/>
      </c>
      <c r="E1137" s="25" t="str">
        <f ca="1">IF(D1137="","",OnRoadRetrofit!AF1137)</f>
        <v/>
      </c>
      <c r="F1137" s="147" t="str">
        <f t="shared" ca="1" si="55"/>
        <v/>
      </c>
      <c r="G1137" s="148" t="str">
        <f ca="1">IF(D1137="","",OnRoadRetrofit!AG1137)</f>
        <v/>
      </c>
      <c r="H1137" s="25" t="str">
        <f t="shared" ca="1" si="56"/>
        <v/>
      </c>
      <c r="I1137" s="137" t="str">
        <f ca="1">IF(D1137="","",OnRoadRetrofit!AH1137)</f>
        <v/>
      </c>
      <c r="J1137" s="137" t="str">
        <f ca="1">IF(D1137="","",OnRoadRetrofit!AI1137)</f>
        <v/>
      </c>
    </row>
    <row r="1138" spans="1:10">
      <c r="A1138" s="151" t="str">
        <f ca="1">IF(D1138="","",OnRoadRetrofit!AC1138)</f>
        <v/>
      </c>
      <c r="B1138" s="25" t="str">
        <f ca="1">IF(D1138="","",OnRoadRetrofit!AD1138)</f>
        <v/>
      </c>
      <c r="C1138" s="146" t="str">
        <f t="shared" ca="1" si="54"/>
        <v/>
      </c>
      <c r="D1138" s="25" t="str">
        <f ca="1">IF(OnRoadRetrofit!AE1138="","",OnRoadRetrofit!AE1138)</f>
        <v/>
      </c>
      <c r="E1138" s="25" t="str">
        <f ca="1">IF(D1138="","",OnRoadRetrofit!AF1138)</f>
        <v/>
      </c>
      <c r="F1138" s="147" t="str">
        <f t="shared" ca="1" si="55"/>
        <v/>
      </c>
      <c r="G1138" s="148" t="str">
        <f ca="1">IF(D1138="","",OnRoadRetrofit!AG1138)</f>
        <v/>
      </c>
      <c r="H1138" s="25" t="str">
        <f t="shared" ca="1" si="56"/>
        <v/>
      </c>
      <c r="I1138" s="137" t="str">
        <f ca="1">IF(D1138="","",OnRoadRetrofit!AH1138)</f>
        <v/>
      </c>
      <c r="J1138" s="137" t="str">
        <f ca="1">IF(D1138="","",OnRoadRetrofit!AI1138)</f>
        <v/>
      </c>
    </row>
    <row r="1139" spans="1:10">
      <c r="A1139" s="151" t="str">
        <f ca="1">IF(D1139="","",OnRoadRetrofit!AC1139)</f>
        <v/>
      </c>
      <c r="B1139" s="25" t="str">
        <f ca="1">IF(D1139="","",OnRoadRetrofit!AD1139)</f>
        <v/>
      </c>
      <c r="C1139" s="146" t="str">
        <f t="shared" ca="1" si="54"/>
        <v/>
      </c>
      <c r="D1139" s="25" t="str">
        <f ca="1">IF(OnRoadRetrofit!AE1139="","",OnRoadRetrofit!AE1139)</f>
        <v/>
      </c>
      <c r="E1139" s="25" t="str">
        <f ca="1">IF(D1139="","",OnRoadRetrofit!AF1139)</f>
        <v/>
      </c>
      <c r="F1139" s="147" t="str">
        <f t="shared" ca="1" si="55"/>
        <v/>
      </c>
      <c r="G1139" s="148" t="str">
        <f ca="1">IF(D1139="","",OnRoadRetrofit!AG1139)</f>
        <v/>
      </c>
      <c r="H1139" s="25" t="str">
        <f t="shared" ca="1" si="56"/>
        <v/>
      </c>
      <c r="I1139" s="137" t="str">
        <f ca="1">IF(D1139="","",OnRoadRetrofit!AH1139)</f>
        <v/>
      </c>
      <c r="J1139" s="137" t="str">
        <f ca="1">IF(D1139="","",OnRoadRetrofit!AI1139)</f>
        <v/>
      </c>
    </row>
    <row r="1140" spans="1:10">
      <c r="A1140" s="151" t="str">
        <f ca="1">IF(D1140="","",OnRoadRetrofit!AC1140)</f>
        <v/>
      </c>
      <c r="B1140" s="25" t="str">
        <f ca="1">IF(D1140="","",OnRoadRetrofit!AD1140)</f>
        <v/>
      </c>
      <c r="C1140" s="146" t="str">
        <f t="shared" ca="1" si="54"/>
        <v/>
      </c>
      <c r="D1140" s="25" t="str">
        <f ca="1">IF(OnRoadRetrofit!AE1140="","",OnRoadRetrofit!AE1140)</f>
        <v/>
      </c>
      <c r="E1140" s="25" t="str">
        <f ca="1">IF(D1140="","",OnRoadRetrofit!AF1140)</f>
        <v/>
      </c>
      <c r="F1140" s="147" t="str">
        <f t="shared" ca="1" si="55"/>
        <v/>
      </c>
      <c r="G1140" s="148" t="str">
        <f ca="1">IF(D1140="","",OnRoadRetrofit!AG1140)</f>
        <v/>
      </c>
      <c r="H1140" s="25" t="str">
        <f t="shared" ca="1" si="56"/>
        <v/>
      </c>
      <c r="I1140" s="137" t="str">
        <f ca="1">IF(D1140="","",OnRoadRetrofit!AH1140)</f>
        <v/>
      </c>
      <c r="J1140" s="137" t="str">
        <f ca="1">IF(D1140="","",OnRoadRetrofit!AI1140)</f>
        <v/>
      </c>
    </row>
    <row r="1141" spans="1:10">
      <c r="A1141" s="151" t="str">
        <f ca="1">IF(D1141="","",OnRoadRetrofit!AC1141)</f>
        <v/>
      </c>
      <c r="B1141" s="25" t="str">
        <f ca="1">IF(D1141="","",OnRoadRetrofit!AD1141)</f>
        <v/>
      </c>
      <c r="C1141" s="146" t="str">
        <f t="shared" ca="1" si="54"/>
        <v/>
      </c>
      <c r="D1141" s="25" t="str">
        <f ca="1">IF(OnRoadRetrofit!AE1141="","",OnRoadRetrofit!AE1141)</f>
        <v/>
      </c>
      <c r="E1141" s="25" t="str">
        <f ca="1">IF(D1141="","",OnRoadRetrofit!AF1141)</f>
        <v/>
      </c>
      <c r="F1141" s="147" t="str">
        <f t="shared" ca="1" si="55"/>
        <v/>
      </c>
      <c r="G1141" s="148" t="str">
        <f ca="1">IF(D1141="","",OnRoadRetrofit!AG1141)</f>
        <v/>
      </c>
      <c r="H1141" s="25" t="str">
        <f t="shared" ca="1" si="56"/>
        <v/>
      </c>
      <c r="I1141" s="137" t="str">
        <f ca="1">IF(D1141="","",OnRoadRetrofit!AH1141)</f>
        <v/>
      </c>
      <c r="J1141" s="137" t="str">
        <f ca="1">IF(D1141="","",OnRoadRetrofit!AI1141)</f>
        <v/>
      </c>
    </row>
    <row r="1142" spans="1:10">
      <c r="A1142" s="151" t="str">
        <f ca="1">IF(D1142="","",OnRoadRetrofit!AC1142)</f>
        <v/>
      </c>
      <c r="B1142" s="25" t="str">
        <f ca="1">IF(D1142="","",OnRoadRetrofit!AD1142)</f>
        <v/>
      </c>
      <c r="C1142" s="146" t="str">
        <f t="shared" ca="1" si="54"/>
        <v/>
      </c>
      <c r="D1142" s="25" t="str">
        <f ca="1">IF(OnRoadRetrofit!AE1142="","",OnRoadRetrofit!AE1142)</f>
        <v/>
      </c>
      <c r="E1142" s="25" t="str">
        <f ca="1">IF(D1142="","",OnRoadRetrofit!AF1142)</f>
        <v/>
      </c>
      <c r="F1142" s="147" t="str">
        <f t="shared" ca="1" si="55"/>
        <v/>
      </c>
      <c r="G1142" s="148" t="str">
        <f ca="1">IF(D1142="","",OnRoadRetrofit!AG1142)</f>
        <v/>
      </c>
      <c r="H1142" s="25" t="str">
        <f t="shared" ca="1" si="56"/>
        <v/>
      </c>
      <c r="I1142" s="137" t="str">
        <f ca="1">IF(D1142="","",OnRoadRetrofit!AH1142)</f>
        <v/>
      </c>
      <c r="J1142" s="137" t="str">
        <f ca="1">IF(D1142="","",OnRoadRetrofit!AI1142)</f>
        <v/>
      </c>
    </row>
    <row r="1143" spans="1:10">
      <c r="A1143" s="151" t="str">
        <f ca="1">IF(D1143="","",OnRoadRetrofit!AC1143)</f>
        <v/>
      </c>
      <c r="B1143" s="25" t="str">
        <f ca="1">IF(D1143="","",OnRoadRetrofit!AD1143)</f>
        <v/>
      </c>
      <c r="C1143" s="146" t="str">
        <f t="shared" ca="1" si="54"/>
        <v/>
      </c>
      <c r="D1143" s="25" t="str">
        <f ca="1">IF(OnRoadRetrofit!AE1143="","",OnRoadRetrofit!AE1143)</f>
        <v/>
      </c>
      <c r="E1143" s="25" t="str">
        <f ca="1">IF(D1143="","",OnRoadRetrofit!AF1143)</f>
        <v/>
      </c>
      <c r="F1143" s="147" t="str">
        <f t="shared" ca="1" si="55"/>
        <v/>
      </c>
      <c r="G1143" s="148" t="str">
        <f ca="1">IF(D1143="","",OnRoadRetrofit!AG1143)</f>
        <v/>
      </c>
      <c r="H1143" s="25" t="str">
        <f t="shared" ca="1" si="56"/>
        <v/>
      </c>
      <c r="I1143" s="137" t="str">
        <f ca="1">IF(D1143="","",OnRoadRetrofit!AH1143)</f>
        <v/>
      </c>
      <c r="J1143" s="137" t="str">
        <f ca="1">IF(D1143="","",OnRoadRetrofit!AI1143)</f>
        <v/>
      </c>
    </row>
    <row r="1144" spans="1:10">
      <c r="A1144" s="151" t="str">
        <f ca="1">IF(D1144="","",OnRoadRetrofit!AC1144)</f>
        <v/>
      </c>
      <c r="B1144" s="25" t="str">
        <f ca="1">IF(D1144="","",OnRoadRetrofit!AD1144)</f>
        <v/>
      </c>
      <c r="C1144" s="146" t="str">
        <f t="shared" ca="1" si="54"/>
        <v/>
      </c>
      <c r="D1144" s="25" t="str">
        <f ca="1">IF(OnRoadRetrofit!AE1144="","",OnRoadRetrofit!AE1144)</f>
        <v/>
      </c>
      <c r="E1144" s="25" t="str">
        <f ca="1">IF(D1144="","",OnRoadRetrofit!AF1144)</f>
        <v/>
      </c>
      <c r="F1144" s="147" t="str">
        <f t="shared" ca="1" si="55"/>
        <v/>
      </c>
      <c r="G1144" s="148" t="str">
        <f ca="1">IF(D1144="","",OnRoadRetrofit!AG1144)</f>
        <v/>
      </c>
      <c r="H1144" s="25" t="str">
        <f t="shared" ca="1" si="56"/>
        <v/>
      </c>
      <c r="I1144" s="137" t="str">
        <f ca="1">IF(D1144="","",OnRoadRetrofit!AH1144)</f>
        <v/>
      </c>
      <c r="J1144" s="137" t="str">
        <f ca="1">IF(D1144="","",OnRoadRetrofit!AI1144)</f>
        <v/>
      </c>
    </row>
    <row r="1145" spans="1:10">
      <c r="A1145" s="151" t="str">
        <f ca="1">IF(D1145="","",OnRoadRetrofit!AC1145)</f>
        <v/>
      </c>
      <c r="B1145" s="25" t="str">
        <f ca="1">IF(D1145="","",OnRoadRetrofit!AD1145)</f>
        <v/>
      </c>
      <c r="C1145" s="146" t="str">
        <f t="shared" ca="1" si="54"/>
        <v/>
      </c>
      <c r="D1145" s="25" t="str">
        <f ca="1">IF(OnRoadRetrofit!AE1145="","",OnRoadRetrofit!AE1145)</f>
        <v/>
      </c>
      <c r="E1145" s="25" t="str">
        <f ca="1">IF(D1145="","",OnRoadRetrofit!AF1145)</f>
        <v/>
      </c>
      <c r="F1145" s="147" t="str">
        <f t="shared" ca="1" si="55"/>
        <v/>
      </c>
      <c r="G1145" s="148" t="str">
        <f ca="1">IF(D1145="","",OnRoadRetrofit!AG1145)</f>
        <v/>
      </c>
      <c r="H1145" s="25" t="str">
        <f t="shared" ca="1" si="56"/>
        <v/>
      </c>
      <c r="I1145" s="137" t="str">
        <f ca="1">IF(D1145="","",OnRoadRetrofit!AH1145)</f>
        <v/>
      </c>
      <c r="J1145" s="137" t="str">
        <f ca="1">IF(D1145="","",OnRoadRetrofit!AI1145)</f>
        <v/>
      </c>
    </row>
    <row r="1146" spans="1:10">
      <c r="A1146" s="151" t="str">
        <f ca="1">IF(D1146="","",OnRoadRetrofit!AC1146)</f>
        <v/>
      </c>
      <c r="B1146" s="25" t="str">
        <f ca="1">IF(D1146="","",OnRoadRetrofit!AD1146)</f>
        <v/>
      </c>
      <c r="C1146" s="146" t="str">
        <f t="shared" ca="1" si="54"/>
        <v/>
      </c>
      <c r="D1146" s="25" t="str">
        <f ca="1">IF(OnRoadRetrofit!AE1146="","",OnRoadRetrofit!AE1146)</f>
        <v/>
      </c>
      <c r="E1146" s="25" t="str">
        <f ca="1">IF(D1146="","",OnRoadRetrofit!AF1146)</f>
        <v/>
      </c>
      <c r="F1146" s="147" t="str">
        <f t="shared" ca="1" si="55"/>
        <v/>
      </c>
      <c r="G1146" s="148" t="str">
        <f ca="1">IF(D1146="","",OnRoadRetrofit!AG1146)</f>
        <v/>
      </c>
      <c r="H1146" s="25" t="str">
        <f t="shared" ca="1" si="56"/>
        <v/>
      </c>
      <c r="I1146" s="137" t="str">
        <f ca="1">IF(D1146="","",OnRoadRetrofit!AH1146)</f>
        <v/>
      </c>
      <c r="J1146" s="137" t="str">
        <f ca="1">IF(D1146="","",OnRoadRetrofit!AI1146)</f>
        <v/>
      </c>
    </row>
    <row r="1147" spans="1:10">
      <c r="A1147" s="151" t="str">
        <f ca="1">IF(D1147="","",OnRoadRetrofit!AC1147)</f>
        <v/>
      </c>
      <c r="B1147" s="25" t="str">
        <f ca="1">IF(D1147="","",OnRoadRetrofit!AD1147)</f>
        <v/>
      </c>
      <c r="C1147" s="146" t="str">
        <f t="shared" ca="1" si="54"/>
        <v/>
      </c>
      <c r="D1147" s="25" t="str">
        <f ca="1">IF(OnRoadRetrofit!AE1147="","",OnRoadRetrofit!AE1147)</f>
        <v/>
      </c>
      <c r="E1147" s="25" t="str">
        <f ca="1">IF(D1147="","",OnRoadRetrofit!AF1147)</f>
        <v/>
      </c>
      <c r="F1147" s="147" t="str">
        <f t="shared" ca="1" si="55"/>
        <v/>
      </c>
      <c r="G1147" s="148" t="str">
        <f ca="1">IF(D1147="","",OnRoadRetrofit!AG1147)</f>
        <v/>
      </c>
      <c r="H1147" s="25" t="str">
        <f t="shared" ca="1" si="56"/>
        <v/>
      </c>
      <c r="I1147" s="137" t="str">
        <f ca="1">IF(D1147="","",OnRoadRetrofit!AH1147)</f>
        <v/>
      </c>
      <c r="J1147" s="137" t="str">
        <f ca="1">IF(D1147="","",OnRoadRetrofit!AI1147)</f>
        <v/>
      </c>
    </row>
    <row r="1148" spans="1:10">
      <c r="A1148" s="151" t="str">
        <f ca="1">IF(D1148="","",OnRoadRetrofit!AC1148)</f>
        <v/>
      </c>
      <c r="B1148" s="25" t="str">
        <f ca="1">IF(D1148="","",OnRoadRetrofit!AD1148)</f>
        <v/>
      </c>
      <c r="C1148" s="146" t="str">
        <f t="shared" ca="1" si="54"/>
        <v/>
      </c>
      <c r="D1148" s="25" t="str">
        <f ca="1">IF(OnRoadRetrofit!AE1148="","",OnRoadRetrofit!AE1148)</f>
        <v/>
      </c>
      <c r="E1148" s="25" t="str">
        <f ca="1">IF(D1148="","",OnRoadRetrofit!AF1148)</f>
        <v/>
      </c>
      <c r="F1148" s="147" t="str">
        <f t="shared" ca="1" si="55"/>
        <v/>
      </c>
      <c r="G1148" s="148" t="str">
        <f ca="1">IF(D1148="","",OnRoadRetrofit!AG1148)</f>
        <v/>
      </c>
      <c r="H1148" s="25" t="str">
        <f t="shared" ca="1" si="56"/>
        <v/>
      </c>
      <c r="I1148" s="137" t="str">
        <f ca="1">IF(D1148="","",OnRoadRetrofit!AH1148)</f>
        <v/>
      </c>
      <c r="J1148" s="137" t="str">
        <f ca="1">IF(D1148="","",OnRoadRetrofit!AI1148)</f>
        <v/>
      </c>
    </row>
    <row r="1149" spans="1:10">
      <c r="A1149" s="151" t="str">
        <f ca="1">IF(D1149="","",OnRoadRetrofit!AC1149)</f>
        <v/>
      </c>
      <c r="B1149" s="25" t="str">
        <f ca="1">IF(D1149="","",OnRoadRetrofit!AD1149)</f>
        <v/>
      </c>
      <c r="C1149" s="146" t="str">
        <f t="shared" ca="1" si="54"/>
        <v/>
      </c>
      <c r="D1149" s="25" t="str">
        <f ca="1">IF(OnRoadRetrofit!AE1149="","",OnRoadRetrofit!AE1149)</f>
        <v/>
      </c>
      <c r="E1149" s="25" t="str">
        <f ca="1">IF(D1149="","",OnRoadRetrofit!AF1149)</f>
        <v/>
      </c>
      <c r="F1149" s="147" t="str">
        <f t="shared" ca="1" si="55"/>
        <v/>
      </c>
      <c r="G1149" s="148" t="str">
        <f ca="1">IF(D1149="","",OnRoadRetrofit!AG1149)</f>
        <v/>
      </c>
      <c r="H1149" s="25" t="str">
        <f t="shared" ca="1" si="56"/>
        <v/>
      </c>
      <c r="I1149" s="137" t="str">
        <f ca="1">IF(D1149="","",OnRoadRetrofit!AH1149)</f>
        <v/>
      </c>
      <c r="J1149" s="137" t="str">
        <f ca="1">IF(D1149="","",OnRoadRetrofit!AI1149)</f>
        <v/>
      </c>
    </row>
    <row r="1150" spans="1:10">
      <c r="A1150" s="151" t="str">
        <f ca="1">IF(D1150="","",OnRoadRetrofit!AC1150)</f>
        <v/>
      </c>
      <c r="B1150" s="25" t="str">
        <f ca="1">IF(D1150="","",OnRoadRetrofit!AD1150)</f>
        <v/>
      </c>
      <c r="C1150" s="146" t="str">
        <f t="shared" ca="1" si="54"/>
        <v/>
      </c>
      <c r="D1150" s="25" t="str">
        <f ca="1">IF(OnRoadRetrofit!AE1150="","",OnRoadRetrofit!AE1150)</f>
        <v/>
      </c>
      <c r="E1150" s="25" t="str">
        <f ca="1">IF(D1150="","",OnRoadRetrofit!AF1150)</f>
        <v/>
      </c>
      <c r="F1150" s="147" t="str">
        <f t="shared" ca="1" si="55"/>
        <v/>
      </c>
      <c r="G1150" s="148" t="str">
        <f ca="1">IF(D1150="","",OnRoadRetrofit!AG1150)</f>
        <v/>
      </c>
      <c r="H1150" s="25" t="str">
        <f t="shared" ca="1" si="56"/>
        <v/>
      </c>
      <c r="I1150" s="137" t="str">
        <f ca="1">IF(D1150="","",OnRoadRetrofit!AH1150)</f>
        <v/>
      </c>
      <c r="J1150" s="137" t="str">
        <f ca="1">IF(D1150="","",OnRoadRetrofit!AI1150)</f>
        <v/>
      </c>
    </row>
    <row r="1151" spans="1:10">
      <c r="A1151" s="151" t="str">
        <f ca="1">IF(D1151="","",OnRoadRetrofit!AC1151)</f>
        <v/>
      </c>
      <c r="B1151" s="25" t="str">
        <f ca="1">IF(D1151="","",OnRoadRetrofit!AD1151)</f>
        <v/>
      </c>
      <c r="C1151" s="146" t="str">
        <f t="shared" ca="1" si="54"/>
        <v/>
      </c>
      <c r="D1151" s="25" t="str">
        <f ca="1">IF(OnRoadRetrofit!AE1151="","",OnRoadRetrofit!AE1151)</f>
        <v/>
      </c>
      <c r="E1151" s="25" t="str">
        <f ca="1">IF(D1151="","",OnRoadRetrofit!AF1151)</f>
        <v/>
      </c>
      <c r="F1151" s="147" t="str">
        <f t="shared" ca="1" si="55"/>
        <v/>
      </c>
      <c r="G1151" s="148" t="str">
        <f ca="1">IF(D1151="","",OnRoadRetrofit!AG1151)</f>
        <v/>
      </c>
      <c r="H1151" s="25" t="str">
        <f t="shared" ca="1" si="56"/>
        <v/>
      </c>
      <c r="I1151" s="137" t="str">
        <f ca="1">IF(D1151="","",OnRoadRetrofit!AH1151)</f>
        <v/>
      </c>
      <c r="J1151" s="137" t="str">
        <f ca="1">IF(D1151="","",OnRoadRetrofit!AI1151)</f>
        <v/>
      </c>
    </row>
    <row r="1152" spans="1:10">
      <c r="A1152" s="151" t="str">
        <f ca="1">IF(D1152="","",OnRoadRetrofit!AC1152)</f>
        <v/>
      </c>
      <c r="B1152" s="25" t="str">
        <f ca="1">IF(D1152="","",OnRoadRetrofit!AD1152)</f>
        <v/>
      </c>
      <c r="C1152" s="146" t="str">
        <f t="shared" ca="1" si="54"/>
        <v/>
      </c>
      <c r="D1152" s="25" t="str">
        <f ca="1">IF(OnRoadRetrofit!AE1152="","",OnRoadRetrofit!AE1152)</f>
        <v/>
      </c>
      <c r="E1152" s="25" t="str">
        <f ca="1">IF(D1152="","",OnRoadRetrofit!AF1152)</f>
        <v/>
      </c>
      <c r="F1152" s="147" t="str">
        <f t="shared" ca="1" si="55"/>
        <v/>
      </c>
      <c r="G1152" s="148" t="str">
        <f ca="1">IF(D1152="","",OnRoadRetrofit!AG1152)</f>
        <v/>
      </c>
      <c r="H1152" s="25" t="str">
        <f t="shared" ca="1" si="56"/>
        <v/>
      </c>
      <c r="I1152" s="137" t="str">
        <f ca="1">IF(D1152="","",OnRoadRetrofit!AH1152)</f>
        <v/>
      </c>
      <c r="J1152" s="137" t="str">
        <f ca="1">IF(D1152="","",OnRoadRetrofit!AI1152)</f>
        <v/>
      </c>
    </row>
    <row r="1153" spans="1:10">
      <c r="A1153" s="151" t="str">
        <f ca="1">IF(D1153="","",OnRoadRetrofit!AC1153)</f>
        <v/>
      </c>
      <c r="B1153" s="25" t="str">
        <f ca="1">IF(D1153="","",OnRoadRetrofit!AD1153)</f>
        <v/>
      </c>
      <c r="C1153" s="146" t="str">
        <f t="shared" ca="1" si="54"/>
        <v/>
      </c>
      <c r="D1153" s="25" t="str">
        <f ca="1">IF(OnRoadRetrofit!AE1153="","",OnRoadRetrofit!AE1153)</f>
        <v/>
      </c>
      <c r="E1153" s="25" t="str">
        <f ca="1">IF(D1153="","",OnRoadRetrofit!AF1153)</f>
        <v/>
      </c>
      <c r="F1153" s="147" t="str">
        <f t="shared" ca="1" si="55"/>
        <v/>
      </c>
      <c r="G1153" s="148" t="str">
        <f ca="1">IF(D1153="","",OnRoadRetrofit!AG1153)</f>
        <v/>
      </c>
      <c r="H1153" s="25" t="str">
        <f t="shared" ca="1" si="56"/>
        <v/>
      </c>
      <c r="I1153" s="137" t="str">
        <f ca="1">IF(D1153="","",OnRoadRetrofit!AH1153)</f>
        <v/>
      </c>
      <c r="J1153" s="137" t="str">
        <f ca="1">IF(D1153="","",OnRoadRetrofit!AI1153)</f>
        <v/>
      </c>
    </row>
    <row r="1154" spans="1:10">
      <c r="A1154" s="151" t="str">
        <f ca="1">IF(D1154="","",OnRoadRetrofit!AC1154)</f>
        <v/>
      </c>
      <c r="B1154" s="25" t="str">
        <f ca="1">IF(D1154="","",OnRoadRetrofit!AD1154)</f>
        <v/>
      </c>
      <c r="C1154" s="146" t="str">
        <f t="shared" ca="1" si="54"/>
        <v/>
      </c>
      <c r="D1154" s="25" t="str">
        <f ca="1">IF(OnRoadRetrofit!AE1154="","",OnRoadRetrofit!AE1154)</f>
        <v/>
      </c>
      <c r="E1154" s="25" t="str">
        <f ca="1">IF(D1154="","",OnRoadRetrofit!AF1154)</f>
        <v/>
      </c>
      <c r="F1154" s="147" t="str">
        <f t="shared" ca="1" si="55"/>
        <v/>
      </c>
      <c r="G1154" s="148" t="str">
        <f ca="1">IF(D1154="","",OnRoadRetrofit!AG1154)</f>
        <v/>
      </c>
      <c r="H1154" s="25" t="str">
        <f t="shared" ca="1" si="56"/>
        <v/>
      </c>
      <c r="I1154" s="137" t="str">
        <f ca="1">IF(D1154="","",OnRoadRetrofit!AH1154)</f>
        <v/>
      </c>
      <c r="J1154" s="137" t="str">
        <f ca="1">IF(D1154="","",OnRoadRetrofit!AI1154)</f>
        <v/>
      </c>
    </row>
    <row r="1155" spans="1:10">
      <c r="A1155" s="151" t="str">
        <f ca="1">IF(D1155="","",OnRoadRetrofit!AC1155)</f>
        <v/>
      </c>
      <c r="B1155" s="25" t="str">
        <f ca="1">IF(D1155="","",OnRoadRetrofit!AD1155)</f>
        <v/>
      </c>
      <c r="C1155" s="146" t="str">
        <f t="shared" ca="1" si="54"/>
        <v/>
      </c>
      <c r="D1155" s="25" t="str">
        <f ca="1">IF(OnRoadRetrofit!AE1155="","",OnRoadRetrofit!AE1155)</f>
        <v/>
      </c>
      <c r="E1155" s="25" t="str">
        <f ca="1">IF(D1155="","",OnRoadRetrofit!AF1155)</f>
        <v/>
      </c>
      <c r="F1155" s="147" t="str">
        <f t="shared" ca="1" si="55"/>
        <v/>
      </c>
      <c r="G1155" s="148" t="str">
        <f ca="1">IF(D1155="","",OnRoadRetrofit!AG1155)</f>
        <v/>
      </c>
      <c r="H1155" s="25" t="str">
        <f t="shared" ca="1" si="56"/>
        <v/>
      </c>
      <c r="I1155" s="137" t="str">
        <f ca="1">IF(D1155="","",OnRoadRetrofit!AH1155)</f>
        <v/>
      </c>
      <c r="J1155" s="137" t="str">
        <f ca="1">IF(D1155="","",OnRoadRetrofit!AI1155)</f>
        <v/>
      </c>
    </row>
    <row r="1156" spans="1:10">
      <c r="A1156" s="151" t="str">
        <f ca="1">IF(D1156="","",OnRoadRetrofit!AC1156)</f>
        <v/>
      </c>
      <c r="B1156" s="25" t="str">
        <f ca="1">IF(D1156="","",OnRoadRetrofit!AD1156)</f>
        <v/>
      </c>
      <c r="C1156" s="146" t="str">
        <f t="shared" ca="1" si="54"/>
        <v/>
      </c>
      <c r="D1156" s="25" t="str">
        <f ca="1">IF(OnRoadRetrofit!AE1156="","",OnRoadRetrofit!AE1156)</f>
        <v/>
      </c>
      <c r="E1156" s="25" t="str">
        <f ca="1">IF(D1156="","",OnRoadRetrofit!AF1156)</f>
        <v/>
      </c>
      <c r="F1156" s="147" t="str">
        <f t="shared" ca="1" si="55"/>
        <v/>
      </c>
      <c r="G1156" s="148" t="str">
        <f ca="1">IF(D1156="","",OnRoadRetrofit!AG1156)</f>
        <v/>
      </c>
      <c r="H1156" s="25" t="str">
        <f t="shared" ca="1" si="56"/>
        <v/>
      </c>
      <c r="I1156" s="137" t="str">
        <f ca="1">IF(D1156="","",OnRoadRetrofit!AH1156)</f>
        <v/>
      </c>
      <c r="J1156" s="137" t="str">
        <f ca="1">IF(D1156="","",OnRoadRetrofit!AI1156)</f>
        <v/>
      </c>
    </row>
    <row r="1157" spans="1:10">
      <c r="A1157" s="151" t="str">
        <f ca="1">IF(D1157="","",OnRoadRetrofit!AC1157)</f>
        <v/>
      </c>
      <c r="B1157" s="25" t="str">
        <f ca="1">IF(D1157="","",OnRoadRetrofit!AD1157)</f>
        <v/>
      </c>
      <c r="C1157" s="146" t="str">
        <f t="shared" ca="1" si="54"/>
        <v/>
      </c>
      <c r="D1157" s="25" t="str">
        <f ca="1">IF(OnRoadRetrofit!AE1157="","",OnRoadRetrofit!AE1157)</f>
        <v/>
      </c>
      <c r="E1157" s="25" t="str">
        <f ca="1">IF(D1157="","",OnRoadRetrofit!AF1157)</f>
        <v/>
      </c>
      <c r="F1157" s="147" t="str">
        <f t="shared" ca="1" si="55"/>
        <v/>
      </c>
      <c r="G1157" s="148" t="str">
        <f ca="1">IF(D1157="","",OnRoadRetrofit!AG1157)</f>
        <v/>
      </c>
      <c r="H1157" s="25" t="str">
        <f t="shared" ca="1" si="56"/>
        <v/>
      </c>
      <c r="I1157" s="137" t="str">
        <f ca="1">IF(D1157="","",OnRoadRetrofit!AH1157)</f>
        <v/>
      </c>
      <c r="J1157" s="137" t="str">
        <f ca="1">IF(D1157="","",OnRoadRetrofit!AI1157)</f>
        <v/>
      </c>
    </row>
    <row r="1158" spans="1:10">
      <c r="A1158" s="151" t="str">
        <f ca="1">IF(D1158="","",OnRoadRetrofit!AC1158)</f>
        <v/>
      </c>
      <c r="B1158" s="25" t="str">
        <f ca="1">IF(D1158="","",OnRoadRetrofit!AD1158)</f>
        <v/>
      </c>
      <c r="C1158" s="146" t="str">
        <f t="shared" ca="1" si="54"/>
        <v/>
      </c>
      <c r="D1158" s="25" t="str">
        <f ca="1">IF(OnRoadRetrofit!AE1158="","",OnRoadRetrofit!AE1158)</f>
        <v/>
      </c>
      <c r="E1158" s="25" t="str">
        <f ca="1">IF(D1158="","",OnRoadRetrofit!AF1158)</f>
        <v/>
      </c>
      <c r="F1158" s="147" t="str">
        <f t="shared" ca="1" si="55"/>
        <v/>
      </c>
      <c r="G1158" s="148" t="str">
        <f ca="1">IF(D1158="","",OnRoadRetrofit!AG1158)</f>
        <v/>
      </c>
      <c r="H1158" s="25" t="str">
        <f t="shared" ca="1" si="56"/>
        <v/>
      </c>
      <c r="I1158" s="137" t="str">
        <f ca="1">IF(D1158="","",OnRoadRetrofit!AH1158)</f>
        <v/>
      </c>
      <c r="J1158" s="137" t="str">
        <f ca="1">IF(D1158="","",OnRoadRetrofit!AI1158)</f>
        <v/>
      </c>
    </row>
    <row r="1159" spans="1:10">
      <c r="A1159" s="151" t="str">
        <f ca="1">IF(D1159="","",OnRoadRetrofit!AC1159)</f>
        <v/>
      </c>
      <c r="B1159" s="25" t="str">
        <f ca="1">IF(D1159="","",OnRoadRetrofit!AD1159)</f>
        <v/>
      </c>
      <c r="C1159" s="146" t="str">
        <f t="shared" ca="1" si="54"/>
        <v/>
      </c>
      <c r="D1159" s="25" t="str">
        <f ca="1">IF(OnRoadRetrofit!AE1159="","",OnRoadRetrofit!AE1159)</f>
        <v/>
      </c>
      <c r="E1159" s="25" t="str">
        <f ca="1">IF(D1159="","",OnRoadRetrofit!AF1159)</f>
        <v/>
      </c>
      <c r="F1159" s="147" t="str">
        <f t="shared" ca="1" si="55"/>
        <v/>
      </c>
      <c r="G1159" s="148" t="str">
        <f ca="1">IF(D1159="","",OnRoadRetrofit!AG1159)</f>
        <v/>
      </c>
      <c r="H1159" s="25" t="str">
        <f t="shared" ca="1" si="56"/>
        <v/>
      </c>
      <c r="I1159" s="137" t="str">
        <f ca="1">IF(D1159="","",OnRoadRetrofit!AH1159)</f>
        <v/>
      </c>
      <c r="J1159" s="137" t="str">
        <f ca="1">IF(D1159="","",OnRoadRetrofit!AI1159)</f>
        <v/>
      </c>
    </row>
    <row r="1160" spans="1:10">
      <c r="A1160" s="151" t="str">
        <f ca="1">IF(D1160="","",OnRoadRetrofit!AC1160)</f>
        <v/>
      </c>
      <c r="B1160" s="25" t="str">
        <f ca="1">IF(D1160="","",OnRoadRetrofit!AD1160)</f>
        <v/>
      </c>
      <c r="C1160" s="146" t="str">
        <f t="shared" ca="1" si="54"/>
        <v/>
      </c>
      <c r="D1160" s="25" t="str">
        <f ca="1">IF(OnRoadRetrofit!AE1160="","",OnRoadRetrofit!AE1160)</f>
        <v/>
      </c>
      <c r="E1160" s="25" t="str">
        <f ca="1">IF(D1160="","",OnRoadRetrofit!AF1160)</f>
        <v/>
      </c>
      <c r="F1160" s="147" t="str">
        <f t="shared" ca="1" si="55"/>
        <v/>
      </c>
      <c r="G1160" s="148" t="str">
        <f ca="1">IF(D1160="","",OnRoadRetrofit!AG1160)</f>
        <v/>
      </c>
      <c r="H1160" s="25" t="str">
        <f t="shared" ca="1" si="56"/>
        <v/>
      </c>
      <c r="I1160" s="137" t="str">
        <f ca="1">IF(D1160="","",OnRoadRetrofit!AH1160)</f>
        <v/>
      </c>
      <c r="J1160" s="137" t="str">
        <f ca="1">IF(D1160="","",OnRoadRetrofit!AI1160)</f>
        <v/>
      </c>
    </row>
    <row r="1161" spans="1:10">
      <c r="A1161" s="151" t="str">
        <f ca="1">IF(D1161="","",OnRoadRetrofit!AC1161)</f>
        <v/>
      </c>
      <c r="B1161" s="25" t="str">
        <f ca="1">IF(D1161="","",OnRoadRetrofit!AD1161)</f>
        <v/>
      </c>
      <c r="C1161" s="146" t="str">
        <f t="shared" ca="1" si="54"/>
        <v/>
      </c>
      <c r="D1161" s="25" t="str">
        <f ca="1">IF(OnRoadRetrofit!AE1161="","",OnRoadRetrofit!AE1161)</f>
        <v/>
      </c>
      <c r="E1161" s="25" t="str">
        <f ca="1">IF(D1161="","",OnRoadRetrofit!AF1161)</f>
        <v/>
      </c>
      <c r="F1161" s="147" t="str">
        <f t="shared" ca="1" si="55"/>
        <v/>
      </c>
      <c r="G1161" s="148" t="str">
        <f ca="1">IF(D1161="","",OnRoadRetrofit!AG1161)</f>
        <v/>
      </c>
      <c r="H1161" s="25" t="str">
        <f t="shared" ca="1" si="56"/>
        <v/>
      </c>
      <c r="I1161" s="137" t="str">
        <f ca="1">IF(D1161="","",OnRoadRetrofit!AH1161)</f>
        <v/>
      </c>
      <c r="J1161" s="137" t="str">
        <f ca="1">IF(D1161="","",OnRoadRetrofit!AI1161)</f>
        <v/>
      </c>
    </row>
    <row r="1162" spans="1:10">
      <c r="A1162" s="151" t="str">
        <f ca="1">IF(D1162="","",OnRoadRetrofit!AC1162)</f>
        <v/>
      </c>
      <c r="B1162" s="25" t="str">
        <f ca="1">IF(D1162="","",OnRoadRetrofit!AD1162)</f>
        <v/>
      </c>
      <c r="C1162" s="146" t="str">
        <f t="shared" ca="1" si="54"/>
        <v/>
      </c>
      <c r="D1162" s="25" t="str">
        <f ca="1">IF(OnRoadRetrofit!AE1162="","",OnRoadRetrofit!AE1162)</f>
        <v/>
      </c>
      <c r="E1162" s="25" t="str">
        <f ca="1">IF(D1162="","",OnRoadRetrofit!AF1162)</f>
        <v/>
      </c>
      <c r="F1162" s="147" t="str">
        <f t="shared" ca="1" si="55"/>
        <v/>
      </c>
      <c r="G1162" s="148" t="str">
        <f ca="1">IF(D1162="","",OnRoadRetrofit!AG1162)</f>
        <v/>
      </c>
      <c r="H1162" s="25" t="str">
        <f t="shared" ca="1" si="56"/>
        <v/>
      </c>
      <c r="I1162" s="137" t="str">
        <f ca="1">IF(D1162="","",OnRoadRetrofit!AH1162)</f>
        <v/>
      </c>
      <c r="J1162" s="137" t="str">
        <f ca="1">IF(D1162="","",OnRoadRetrofit!AI1162)</f>
        <v/>
      </c>
    </row>
    <row r="1163" spans="1:10">
      <c r="A1163" s="151" t="str">
        <f ca="1">IF(D1163="","",OnRoadRetrofit!AC1163)</f>
        <v/>
      </c>
      <c r="B1163" s="25" t="str">
        <f ca="1">IF(D1163="","",OnRoadRetrofit!AD1163)</f>
        <v/>
      </c>
      <c r="C1163" s="146" t="str">
        <f t="shared" ca="1" si="54"/>
        <v/>
      </c>
      <c r="D1163" s="25" t="str">
        <f ca="1">IF(OnRoadRetrofit!AE1163="","",OnRoadRetrofit!AE1163)</f>
        <v/>
      </c>
      <c r="E1163" s="25" t="str">
        <f ca="1">IF(D1163="","",OnRoadRetrofit!AF1163)</f>
        <v/>
      </c>
      <c r="F1163" s="147" t="str">
        <f t="shared" ca="1" si="55"/>
        <v/>
      </c>
      <c r="G1163" s="148" t="str">
        <f ca="1">IF(D1163="","",OnRoadRetrofit!AG1163)</f>
        <v/>
      </c>
      <c r="H1163" s="25" t="str">
        <f t="shared" ca="1" si="56"/>
        <v/>
      </c>
      <c r="I1163" s="137" t="str">
        <f ca="1">IF(D1163="","",OnRoadRetrofit!AH1163)</f>
        <v/>
      </c>
      <c r="J1163" s="137" t="str">
        <f ca="1">IF(D1163="","",OnRoadRetrofit!AI1163)</f>
        <v/>
      </c>
    </row>
    <row r="1164" spans="1:10">
      <c r="A1164" s="151" t="str">
        <f ca="1">IF(D1164="","",OnRoadRetrofit!AC1164)</f>
        <v/>
      </c>
      <c r="B1164" s="25" t="str">
        <f ca="1">IF(D1164="","",OnRoadRetrofit!AD1164)</f>
        <v/>
      </c>
      <c r="C1164" s="146" t="str">
        <f t="shared" ca="1" si="54"/>
        <v/>
      </c>
      <c r="D1164" s="25" t="str">
        <f ca="1">IF(OnRoadRetrofit!AE1164="","",OnRoadRetrofit!AE1164)</f>
        <v/>
      </c>
      <c r="E1164" s="25" t="str">
        <f ca="1">IF(D1164="","",OnRoadRetrofit!AF1164)</f>
        <v/>
      </c>
      <c r="F1164" s="147" t="str">
        <f t="shared" ca="1" si="55"/>
        <v/>
      </c>
      <c r="G1164" s="148" t="str">
        <f ca="1">IF(D1164="","",OnRoadRetrofit!AG1164)</f>
        <v/>
      </c>
      <c r="H1164" s="25" t="str">
        <f t="shared" ca="1" si="56"/>
        <v/>
      </c>
      <c r="I1164" s="137" t="str">
        <f ca="1">IF(D1164="","",OnRoadRetrofit!AH1164)</f>
        <v/>
      </c>
      <c r="J1164" s="137" t="str">
        <f ca="1">IF(D1164="","",OnRoadRetrofit!AI1164)</f>
        <v/>
      </c>
    </row>
    <row r="1165" spans="1:10">
      <c r="A1165" s="151" t="str">
        <f ca="1">IF(D1165="","",OnRoadRetrofit!AC1165)</f>
        <v/>
      </c>
      <c r="B1165" s="25" t="str">
        <f ca="1">IF(D1165="","",OnRoadRetrofit!AD1165)</f>
        <v/>
      </c>
      <c r="C1165" s="146" t="str">
        <f t="shared" ca="1" si="54"/>
        <v/>
      </c>
      <c r="D1165" s="25" t="str">
        <f ca="1">IF(OnRoadRetrofit!AE1165="","",OnRoadRetrofit!AE1165)</f>
        <v/>
      </c>
      <c r="E1165" s="25" t="str">
        <f ca="1">IF(D1165="","",OnRoadRetrofit!AF1165)</f>
        <v/>
      </c>
      <c r="F1165" s="147" t="str">
        <f t="shared" ca="1" si="55"/>
        <v/>
      </c>
      <c r="G1165" s="148" t="str">
        <f ca="1">IF(D1165="","",OnRoadRetrofit!AG1165)</f>
        <v/>
      </c>
      <c r="H1165" s="25" t="str">
        <f t="shared" ca="1" si="56"/>
        <v/>
      </c>
      <c r="I1165" s="137" t="str">
        <f ca="1">IF(D1165="","",OnRoadRetrofit!AH1165)</f>
        <v/>
      </c>
      <c r="J1165" s="137" t="str">
        <f ca="1">IF(D1165="","",OnRoadRetrofit!AI1165)</f>
        <v/>
      </c>
    </row>
    <row r="1166" spans="1:10">
      <c r="A1166" s="151" t="str">
        <f ca="1">IF(D1166="","",OnRoadRetrofit!AC1166)</f>
        <v/>
      </c>
      <c r="B1166" s="25" t="str">
        <f ca="1">IF(D1166="","",OnRoadRetrofit!AD1166)</f>
        <v/>
      </c>
      <c r="C1166" s="146" t="str">
        <f t="shared" ca="1" si="54"/>
        <v/>
      </c>
      <c r="D1166" s="25" t="str">
        <f ca="1">IF(OnRoadRetrofit!AE1166="","",OnRoadRetrofit!AE1166)</f>
        <v/>
      </c>
      <c r="E1166" s="25" t="str">
        <f ca="1">IF(D1166="","",OnRoadRetrofit!AF1166)</f>
        <v/>
      </c>
      <c r="F1166" s="147" t="str">
        <f t="shared" ca="1" si="55"/>
        <v/>
      </c>
      <c r="G1166" s="148" t="str">
        <f ca="1">IF(D1166="","",OnRoadRetrofit!AG1166)</f>
        <v/>
      </c>
      <c r="H1166" s="25" t="str">
        <f t="shared" ca="1" si="56"/>
        <v/>
      </c>
      <c r="I1166" s="137" t="str">
        <f ca="1">IF(D1166="","",OnRoadRetrofit!AH1166)</f>
        <v/>
      </c>
      <c r="J1166" s="137" t="str">
        <f ca="1">IF(D1166="","",OnRoadRetrofit!AI1166)</f>
        <v/>
      </c>
    </row>
    <row r="1167" spans="1:10">
      <c r="A1167" s="151" t="str">
        <f ca="1">IF(D1167="","",OnRoadRetrofit!AC1167)</f>
        <v/>
      </c>
      <c r="B1167" s="25" t="str">
        <f ca="1">IF(D1167="","",OnRoadRetrofit!AD1167)</f>
        <v/>
      </c>
      <c r="C1167" s="146" t="str">
        <f t="shared" ca="1" si="54"/>
        <v/>
      </c>
      <c r="D1167" s="25" t="str">
        <f ca="1">IF(OnRoadRetrofit!AE1167="","",OnRoadRetrofit!AE1167)</f>
        <v/>
      </c>
      <c r="E1167" s="25" t="str">
        <f ca="1">IF(D1167="","",OnRoadRetrofit!AF1167)</f>
        <v/>
      </c>
      <c r="F1167" s="147" t="str">
        <f t="shared" ca="1" si="55"/>
        <v/>
      </c>
      <c r="G1167" s="148" t="str">
        <f ca="1">IF(D1167="","",OnRoadRetrofit!AG1167)</f>
        <v/>
      </c>
      <c r="H1167" s="25" t="str">
        <f t="shared" ca="1" si="56"/>
        <v/>
      </c>
      <c r="I1167" s="137" t="str">
        <f ca="1">IF(D1167="","",OnRoadRetrofit!AH1167)</f>
        <v/>
      </c>
      <c r="J1167" s="137" t="str">
        <f ca="1">IF(D1167="","",OnRoadRetrofit!AI1167)</f>
        <v/>
      </c>
    </row>
    <row r="1168" spans="1:10">
      <c r="A1168" s="151" t="str">
        <f ca="1">IF(D1168="","",OnRoadRetrofit!AC1168)</f>
        <v/>
      </c>
      <c r="B1168" s="25" t="str">
        <f ca="1">IF(D1168="","",OnRoadRetrofit!AD1168)</f>
        <v/>
      </c>
      <c r="C1168" s="146" t="str">
        <f t="shared" ca="1" si="54"/>
        <v/>
      </c>
      <c r="D1168" s="25" t="str">
        <f ca="1">IF(OnRoadRetrofit!AE1168="","",OnRoadRetrofit!AE1168)</f>
        <v/>
      </c>
      <c r="E1168" s="25" t="str">
        <f ca="1">IF(D1168="","",OnRoadRetrofit!AF1168)</f>
        <v/>
      </c>
      <c r="F1168" s="147" t="str">
        <f t="shared" ca="1" si="55"/>
        <v/>
      </c>
      <c r="G1168" s="148" t="str">
        <f ca="1">IF(D1168="","",OnRoadRetrofit!AG1168)</f>
        <v/>
      </c>
      <c r="H1168" s="25" t="str">
        <f t="shared" ca="1" si="56"/>
        <v/>
      </c>
      <c r="I1168" s="137" t="str">
        <f ca="1">IF(D1168="","",OnRoadRetrofit!AH1168)</f>
        <v/>
      </c>
      <c r="J1168" s="137" t="str">
        <f ca="1">IF(D1168="","",OnRoadRetrofit!AI1168)</f>
        <v/>
      </c>
    </row>
    <row r="1169" spans="1:10">
      <c r="A1169" s="151" t="str">
        <f ca="1">IF(D1169="","",OnRoadRetrofit!AC1169)</f>
        <v/>
      </c>
      <c r="B1169" s="25" t="str">
        <f ca="1">IF(D1169="","",OnRoadRetrofit!AD1169)</f>
        <v/>
      </c>
      <c r="C1169" s="146" t="str">
        <f t="shared" ca="1" si="54"/>
        <v/>
      </c>
      <c r="D1169" s="25" t="str">
        <f ca="1">IF(OnRoadRetrofit!AE1169="","",OnRoadRetrofit!AE1169)</f>
        <v/>
      </c>
      <c r="E1169" s="25" t="str">
        <f ca="1">IF(D1169="","",OnRoadRetrofit!AF1169)</f>
        <v/>
      </c>
      <c r="F1169" s="147" t="str">
        <f t="shared" ca="1" si="55"/>
        <v/>
      </c>
      <c r="G1169" s="148" t="str">
        <f ca="1">IF(D1169="","",OnRoadRetrofit!AG1169)</f>
        <v/>
      </c>
      <c r="H1169" s="25" t="str">
        <f t="shared" ca="1" si="56"/>
        <v/>
      </c>
      <c r="I1169" s="137" t="str">
        <f ca="1">IF(D1169="","",OnRoadRetrofit!AH1169)</f>
        <v/>
      </c>
      <c r="J1169" s="137" t="str">
        <f ca="1">IF(D1169="","",OnRoadRetrofit!AI1169)</f>
        <v/>
      </c>
    </row>
    <row r="1170" spans="1:10">
      <c r="A1170" s="151" t="str">
        <f ca="1">IF(D1170="","",OnRoadRetrofit!AC1170)</f>
        <v/>
      </c>
      <c r="B1170" s="25" t="str">
        <f ca="1">IF(D1170="","",OnRoadRetrofit!AD1170)</f>
        <v/>
      </c>
      <c r="C1170" s="146" t="str">
        <f t="shared" ca="1" si="54"/>
        <v/>
      </c>
      <c r="D1170" s="25" t="str">
        <f ca="1">IF(OnRoadRetrofit!AE1170="","",OnRoadRetrofit!AE1170)</f>
        <v/>
      </c>
      <c r="E1170" s="25" t="str">
        <f ca="1">IF(D1170="","",OnRoadRetrofit!AF1170)</f>
        <v/>
      </c>
      <c r="F1170" s="147" t="str">
        <f t="shared" ca="1" si="55"/>
        <v/>
      </c>
      <c r="G1170" s="148" t="str">
        <f ca="1">IF(D1170="","",OnRoadRetrofit!AG1170)</f>
        <v/>
      </c>
      <c r="H1170" s="25" t="str">
        <f t="shared" ca="1" si="56"/>
        <v/>
      </c>
      <c r="I1170" s="137" t="str">
        <f ca="1">IF(D1170="","",OnRoadRetrofit!AH1170)</f>
        <v/>
      </c>
      <c r="J1170" s="137" t="str">
        <f ca="1">IF(D1170="","",OnRoadRetrofit!AI1170)</f>
        <v/>
      </c>
    </row>
    <row r="1171" spans="1:10">
      <c r="A1171" s="151" t="str">
        <f ca="1">IF(D1171="","",OnRoadRetrofit!AC1171)</f>
        <v/>
      </c>
      <c r="B1171" s="25" t="str">
        <f ca="1">IF(D1171="","",OnRoadRetrofit!AD1171)</f>
        <v/>
      </c>
      <c r="C1171" s="146" t="str">
        <f t="shared" ca="1" si="54"/>
        <v/>
      </c>
      <c r="D1171" s="25" t="str">
        <f ca="1">IF(OnRoadRetrofit!AE1171="","",OnRoadRetrofit!AE1171)</f>
        <v/>
      </c>
      <c r="E1171" s="25" t="str">
        <f ca="1">IF(D1171="","",OnRoadRetrofit!AF1171)</f>
        <v/>
      </c>
      <c r="F1171" s="147" t="str">
        <f t="shared" ca="1" si="55"/>
        <v/>
      </c>
      <c r="G1171" s="148" t="str">
        <f ca="1">IF(D1171="","",OnRoadRetrofit!AG1171)</f>
        <v/>
      </c>
      <c r="H1171" s="25" t="str">
        <f t="shared" ca="1" si="56"/>
        <v/>
      </c>
      <c r="I1171" s="137" t="str">
        <f ca="1">IF(D1171="","",OnRoadRetrofit!AH1171)</f>
        <v/>
      </c>
      <c r="J1171" s="137" t="str">
        <f ca="1">IF(D1171="","",OnRoadRetrofit!AI1171)</f>
        <v/>
      </c>
    </row>
    <row r="1172" spans="1:10">
      <c r="A1172" s="151" t="str">
        <f ca="1">IF(D1172="","",OnRoadRetrofit!AC1172)</f>
        <v/>
      </c>
      <c r="B1172" s="25" t="str">
        <f ca="1">IF(D1172="","",OnRoadRetrofit!AD1172)</f>
        <v/>
      </c>
      <c r="C1172" s="146" t="str">
        <f t="shared" ca="1" si="54"/>
        <v/>
      </c>
      <c r="D1172" s="25" t="str">
        <f ca="1">IF(OnRoadRetrofit!AE1172="","",OnRoadRetrofit!AE1172)</f>
        <v/>
      </c>
      <c r="E1172" s="25" t="str">
        <f ca="1">IF(D1172="","",OnRoadRetrofit!AF1172)</f>
        <v/>
      </c>
      <c r="F1172" s="147" t="str">
        <f t="shared" ca="1" si="55"/>
        <v/>
      </c>
      <c r="G1172" s="148" t="str">
        <f ca="1">IF(D1172="","",OnRoadRetrofit!AG1172)</f>
        <v/>
      </c>
      <c r="H1172" s="25" t="str">
        <f t="shared" ca="1" si="56"/>
        <v/>
      </c>
      <c r="I1172" s="137" t="str">
        <f ca="1">IF(D1172="","",OnRoadRetrofit!AH1172)</f>
        <v/>
      </c>
      <c r="J1172" s="137" t="str">
        <f ca="1">IF(D1172="","",OnRoadRetrofit!AI1172)</f>
        <v/>
      </c>
    </row>
    <row r="1173" spans="1:10">
      <c r="A1173" s="151" t="str">
        <f ca="1">IF(D1173="","",OnRoadRetrofit!AC1173)</f>
        <v/>
      </c>
      <c r="B1173" s="25" t="str">
        <f ca="1">IF(D1173="","",OnRoadRetrofit!AD1173)</f>
        <v/>
      </c>
      <c r="C1173" s="146" t="str">
        <f t="shared" ca="1" si="54"/>
        <v/>
      </c>
      <c r="D1173" s="25" t="str">
        <f ca="1">IF(OnRoadRetrofit!AE1173="","",OnRoadRetrofit!AE1173)</f>
        <v/>
      </c>
      <c r="E1173" s="25" t="str">
        <f ca="1">IF(D1173="","",OnRoadRetrofit!AF1173)</f>
        <v/>
      </c>
      <c r="F1173" s="147" t="str">
        <f t="shared" ca="1" si="55"/>
        <v/>
      </c>
      <c r="G1173" s="148" t="str">
        <f ca="1">IF(D1173="","",OnRoadRetrofit!AG1173)</f>
        <v/>
      </c>
      <c r="H1173" s="25" t="str">
        <f t="shared" ca="1" si="56"/>
        <v/>
      </c>
      <c r="I1173" s="137" t="str">
        <f ca="1">IF(D1173="","",OnRoadRetrofit!AH1173)</f>
        <v/>
      </c>
      <c r="J1173" s="137" t="str">
        <f ca="1">IF(D1173="","",OnRoadRetrofit!AI1173)</f>
        <v/>
      </c>
    </row>
    <row r="1174" spans="1:10">
      <c r="A1174" s="151" t="str">
        <f ca="1">IF(D1174="","",OnRoadRetrofit!AC1174)</f>
        <v/>
      </c>
      <c r="B1174" s="25" t="str">
        <f ca="1">IF(D1174="","",OnRoadRetrofit!AD1174)</f>
        <v/>
      </c>
      <c r="C1174" s="146" t="str">
        <f t="shared" ca="1" si="54"/>
        <v/>
      </c>
      <c r="D1174" s="25" t="str">
        <f ca="1">IF(OnRoadRetrofit!AE1174="","",OnRoadRetrofit!AE1174)</f>
        <v/>
      </c>
      <c r="E1174" s="25" t="str">
        <f ca="1">IF(D1174="","",OnRoadRetrofit!AF1174)</f>
        <v/>
      </c>
      <c r="F1174" s="147" t="str">
        <f t="shared" ca="1" si="55"/>
        <v/>
      </c>
      <c r="G1174" s="148" t="str">
        <f ca="1">IF(D1174="","",OnRoadRetrofit!AG1174)</f>
        <v/>
      </c>
      <c r="H1174" s="25" t="str">
        <f t="shared" ca="1" si="56"/>
        <v/>
      </c>
      <c r="I1174" s="137" t="str">
        <f ca="1">IF(D1174="","",OnRoadRetrofit!AH1174)</f>
        <v/>
      </c>
      <c r="J1174" s="137" t="str">
        <f ca="1">IF(D1174="","",OnRoadRetrofit!AI1174)</f>
        <v/>
      </c>
    </row>
    <row r="1175" spans="1:10">
      <c r="A1175" s="151" t="str">
        <f ca="1">IF(D1175="","",OnRoadRetrofit!AC1175)</f>
        <v/>
      </c>
      <c r="B1175" s="25" t="str">
        <f ca="1">IF(D1175="","",OnRoadRetrofit!AD1175)</f>
        <v/>
      </c>
      <c r="C1175" s="146" t="str">
        <f t="shared" ca="1" si="54"/>
        <v/>
      </c>
      <c r="D1175" s="25" t="str">
        <f ca="1">IF(OnRoadRetrofit!AE1175="","",OnRoadRetrofit!AE1175)</f>
        <v/>
      </c>
      <c r="E1175" s="25" t="str">
        <f ca="1">IF(D1175="","",OnRoadRetrofit!AF1175)</f>
        <v/>
      </c>
      <c r="F1175" s="147" t="str">
        <f t="shared" ca="1" si="55"/>
        <v/>
      </c>
      <c r="G1175" s="148" t="str">
        <f ca="1">IF(D1175="","",OnRoadRetrofit!AG1175)</f>
        <v/>
      </c>
      <c r="H1175" s="25" t="str">
        <f t="shared" ca="1" si="56"/>
        <v/>
      </c>
      <c r="I1175" s="137" t="str">
        <f ca="1">IF(D1175="","",OnRoadRetrofit!AH1175)</f>
        <v/>
      </c>
      <c r="J1175" s="137" t="str">
        <f ca="1">IF(D1175="","",OnRoadRetrofit!AI1175)</f>
        <v/>
      </c>
    </row>
    <row r="1176" spans="1:10">
      <c r="A1176" s="151" t="str">
        <f ca="1">IF(D1176="","",OnRoadRetrofit!AC1176)</f>
        <v/>
      </c>
      <c r="B1176" s="25" t="str">
        <f ca="1">IF(D1176="","",OnRoadRetrofit!AD1176)</f>
        <v/>
      </c>
      <c r="C1176" s="146" t="str">
        <f t="shared" ca="1" si="54"/>
        <v/>
      </c>
      <c r="D1176" s="25" t="str">
        <f ca="1">IF(OnRoadRetrofit!AE1176="","",OnRoadRetrofit!AE1176)</f>
        <v/>
      </c>
      <c r="E1176" s="25" t="str">
        <f ca="1">IF(D1176="","",OnRoadRetrofit!AF1176)</f>
        <v/>
      </c>
      <c r="F1176" s="147" t="str">
        <f t="shared" ca="1" si="55"/>
        <v/>
      </c>
      <c r="G1176" s="148" t="str">
        <f ca="1">IF(D1176="","",OnRoadRetrofit!AG1176)</f>
        <v/>
      </c>
      <c r="H1176" s="25" t="str">
        <f t="shared" ca="1" si="56"/>
        <v/>
      </c>
      <c r="I1176" s="137" t="str">
        <f ca="1">IF(D1176="","",OnRoadRetrofit!AH1176)</f>
        <v/>
      </c>
      <c r="J1176" s="137" t="str">
        <f ca="1">IF(D1176="","",OnRoadRetrofit!AI1176)</f>
        <v/>
      </c>
    </row>
    <row r="1177" spans="1:10">
      <c r="A1177" s="151" t="str">
        <f ca="1">IF(D1177="","",OnRoadRetrofit!AC1177)</f>
        <v/>
      </c>
      <c r="B1177" s="25" t="str">
        <f ca="1">IF(D1177="","",OnRoadRetrofit!AD1177)</f>
        <v/>
      </c>
      <c r="C1177" s="146" t="str">
        <f t="shared" ca="1" si="54"/>
        <v/>
      </c>
      <c r="D1177" s="25" t="str">
        <f ca="1">IF(OnRoadRetrofit!AE1177="","",OnRoadRetrofit!AE1177)</f>
        <v/>
      </c>
      <c r="E1177" s="25" t="str">
        <f ca="1">IF(D1177="","",OnRoadRetrofit!AF1177)</f>
        <v/>
      </c>
      <c r="F1177" s="147" t="str">
        <f t="shared" ca="1" si="55"/>
        <v/>
      </c>
      <c r="G1177" s="148" t="str">
        <f ca="1">IF(D1177="","",OnRoadRetrofit!AG1177)</f>
        <v/>
      </c>
      <c r="H1177" s="25" t="str">
        <f t="shared" ca="1" si="56"/>
        <v/>
      </c>
      <c r="I1177" s="137" t="str">
        <f ca="1">IF(D1177="","",OnRoadRetrofit!AH1177)</f>
        <v/>
      </c>
      <c r="J1177" s="137" t="str">
        <f ca="1">IF(D1177="","",OnRoadRetrofit!AI1177)</f>
        <v/>
      </c>
    </row>
    <row r="1178" spans="1:10">
      <c r="A1178" s="151" t="str">
        <f ca="1">IF(D1178="","",OnRoadRetrofit!AC1178)</f>
        <v/>
      </c>
      <c r="B1178" s="25" t="str">
        <f ca="1">IF(D1178="","",OnRoadRetrofit!AD1178)</f>
        <v/>
      </c>
      <c r="C1178" s="146" t="str">
        <f t="shared" ca="1" si="54"/>
        <v/>
      </c>
      <c r="D1178" s="25" t="str">
        <f ca="1">IF(OnRoadRetrofit!AE1178="","",OnRoadRetrofit!AE1178)</f>
        <v/>
      </c>
      <c r="E1178" s="25" t="str">
        <f ca="1">IF(D1178="","",OnRoadRetrofit!AF1178)</f>
        <v/>
      </c>
      <c r="F1178" s="147" t="str">
        <f t="shared" ca="1" si="55"/>
        <v/>
      </c>
      <c r="G1178" s="148" t="str">
        <f ca="1">IF(D1178="","",OnRoadRetrofit!AG1178)</f>
        <v/>
      </c>
      <c r="H1178" s="25" t="str">
        <f t="shared" ca="1" si="56"/>
        <v/>
      </c>
      <c r="I1178" s="137" t="str">
        <f ca="1">IF(D1178="","",OnRoadRetrofit!AH1178)</f>
        <v/>
      </c>
      <c r="J1178" s="137" t="str">
        <f ca="1">IF(D1178="","",OnRoadRetrofit!AI1178)</f>
        <v/>
      </c>
    </row>
    <row r="1179" spans="1:10">
      <c r="A1179" s="151" t="str">
        <f ca="1">IF(D1179="","",OnRoadRetrofit!AC1179)</f>
        <v/>
      </c>
      <c r="B1179" s="25" t="str">
        <f ca="1">IF(D1179="","",OnRoadRetrofit!AD1179)</f>
        <v/>
      </c>
      <c r="C1179" s="146" t="str">
        <f t="shared" ca="1" si="54"/>
        <v/>
      </c>
      <c r="D1179" s="25" t="str">
        <f ca="1">IF(OnRoadRetrofit!AE1179="","",OnRoadRetrofit!AE1179)</f>
        <v/>
      </c>
      <c r="E1179" s="25" t="str">
        <f ca="1">IF(D1179="","",OnRoadRetrofit!AF1179)</f>
        <v/>
      </c>
      <c r="F1179" s="147" t="str">
        <f t="shared" ca="1" si="55"/>
        <v/>
      </c>
      <c r="G1179" s="148" t="str">
        <f ca="1">IF(D1179="","",OnRoadRetrofit!AG1179)</f>
        <v/>
      </c>
      <c r="H1179" s="25" t="str">
        <f t="shared" ca="1" si="56"/>
        <v/>
      </c>
      <c r="I1179" s="137" t="str">
        <f ca="1">IF(D1179="","",OnRoadRetrofit!AH1179)</f>
        <v/>
      </c>
      <c r="J1179" s="137" t="str">
        <f ca="1">IF(D1179="","",OnRoadRetrofit!AI1179)</f>
        <v/>
      </c>
    </row>
    <row r="1180" spans="1:10">
      <c r="A1180" s="151" t="str">
        <f ca="1">IF(D1180="","",OnRoadRetrofit!AC1180)</f>
        <v/>
      </c>
      <c r="B1180" s="25" t="str">
        <f ca="1">IF(D1180="","",OnRoadRetrofit!AD1180)</f>
        <v/>
      </c>
      <c r="C1180" s="146" t="str">
        <f t="shared" ca="1" si="54"/>
        <v/>
      </c>
      <c r="D1180" s="25" t="str">
        <f ca="1">IF(OnRoadRetrofit!AE1180="","",OnRoadRetrofit!AE1180)</f>
        <v/>
      </c>
      <c r="E1180" s="25" t="str">
        <f ca="1">IF(D1180="","",OnRoadRetrofit!AF1180)</f>
        <v/>
      </c>
      <c r="F1180" s="147" t="str">
        <f t="shared" ca="1" si="55"/>
        <v/>
      </c>
      <c r="G1180" s="148" t="str">
        <f ca="1">IF(D1180="","",OnRoadRetrofit!AG1180)</f>
        <v/>
      </c>
      <c r="H1180" s="25" t="str">
        <f t="shared" ca="1" si="56"/>
        <v/>
      </c>
      <c r="I1180" s="137" t="str">
        <f ca="1">IF(D1180="","",OnRoadRetrofit!AH1180)</f>
        <v/>
      </c>
      <c r="J1180" s="137" t="str">
        <f ca="1">IF(D1180="","",OnRoadRetrofit!AI1180)</f>
        <v/>
      </c>
    </row>
    <row r="1181" spans="1:10">
      <c r="A1181" s="151" t="str">
        <f ca="1">IF(D1181="","",OnRoadRetrofit!AC1181)</f>
        <v/>
      </c>
      <c r="B1181" s="25" t="str">
        <f ca="1">IF(D1181="","",OnRoadRetrofit!AD1181)</f>
        <v/>
      </c>
      <c r="C1181" s="146" t="str">
        <f t="shared" ca="1" si="54"/>
        <v/>
      </c>
      <c r="D1181" s="25" t="str">
        <f ca="1">IF(OnRoadRetrofit!AE1181="","",OnRoadRetrofit!AE1181)</f>
        <v/>
      </c>
      <c r="E1181" s="25" t="str">
        <f ca="1">IF(D1181="","",OnRoadRetrofit!AF1181)</f>
        <v/>
      </c>
      <c r="F1181" s="147" t="str">
        <f t="shared" ca="1" si="55"/>
        <v/>
      </c>
      <c r="G1181" s="148" t="str">
        <f ca="1">IF(D1181="","",OnRoadRetrofit!AG1181)</f>
        <v/>
      </c>
      <c r="H1181" s="25" t="str">
        <f t="shared" ca="1" si="56"/>
        <v/>
      </c>
      <c r="I1181" s="137" t="str">
        <f ca="1">IF(D1181="","",OnRoadRetrofit!AH1181)</f>
        <v/>
      </c>
      <c r="J1181" s="137" t="str">
        <f ca="1">IF(D1181="","",OnRoadRetrofit!AI1181)</f>
        <v/>
      </c>
    </row>
    <row r="1182" spans="1:10">
      <c r="A1182" s="151" t="str">
        <f ca="1">IF(D1182="","",OnRoadRetrofit!AC1182)</f>
        <v/>
      </c>
      <c r="B1182" s="25" t="str">
        <f ca="1">IF(D1182="","",OnRoadRetrofit!AD1182)</f>
        <v/>
      </c>
      <c r="C1182" s="146" t="str">
        <f t="shared" ca="1" si="54"/>
        <v/>
      </c>
      <c r="D1182" s="25" t="str">
        <f ca="1">IF(OnRoadRetrofit!AE1182="","",OnRoadRetrofit!AE1182)</f>
        <v/>
      </c>
      <c r="E1182" s="25" t="str">
        <f ca="1">IF(D1182="","",OnRoadRetrofit!AF1182)</f>
        <v/>
      </c>
      <c r="F1182" s="147" t="str">
        <f t="shared" ca="1" si="55"/>
        <v/>
      </c>
      <c r="G1182" s="148" t="str">
        <f ca="1">IF(D1182="","",OnRoadRetrofit!AG1182)</f>
        <v/>
      </c>
      <c r="H1182" s="25" t="str">
        <f t="shared" ca="1" si="56"/>
        <v/>
      </c>
      <c r="I1182" s="137" t="str">
        <f ca="1">IF(D1182="","",OnRoadRetrofit!AH1182)</f>
        <v/>
      </c>
      <c r="J1182" s="137" t="str">
        <f ca="1">IF(D1182="","",OnRoadRetrofit!AI1182)</f>
        <v/>
      </c>
    </row>
    <row r="1183" spans="1:10">
      <c r="A1183" s="151" t="str">
        <f ca="1">IF(D1183="","",OnRoadRetrofit!AC1183)</f>
        <v/>
      </c>
      <c r="B1183" s="25" t="str">
        <f ca="1">IF(D1183="","",OnRoadRetrofit!AD1183)</f>
        <v/>
      </c>
      <c r="C1183" s="146" t="str">
        <f t="shared" ca="1" si="54"/>
        <v/>
      </c>
      <c r="D1183" s="25" t="str">
        <f ca="1">IF(OnRoadRetrofit!AE1183="","",OnRoadRetrofit!AE1183)</f>
        <v/>
      </c>
      <c r="E1183" s="25" t="str">
        <f ca="1">IF(D1183="","",OnRoadRetrofit!AF1183)</f>
        <v/>
      </c>
      <c r="F1183" s="147" t="str">
        <f t="shared" ca="1" si="55"/>
        <v/>
      </c>
      <c r="G1183" s="148" t="str">
        <f ca="1">IF(D1183="","",OnRoadRetrofit!AG1183)</f>
        <v/>
      </c>
      <c r="H1183" s="25" t="str">
        <f t="shared" ca="1" si="56"/>
        <v/>
      </c>
      <c r="I1183" s="137" t="str">
        <f ca="1">IF(D1183="","",OnRoadRetrofit!AH1183)</f>
        <v/>
      </c>
      <c r="J1183" s="137" t="str">
        <f ca="1">IF(D1183="","",OnRoadRetrofit!AI1183)</f>
        <v/>
      </c>
    </row>
    <row r="1184" spans="1:10">
      <c r="A1184" s="151" t="str">
        <f ca="1">IF(D1184="","",OnRoadRetrofit!AC1184)</f>
        <v/>
      </c>
      <c r="B1184" s="25" t="str">
        <f ca="1">IF(D1184="","",OnRoadRetrofit!AD1184)</f>
        <v/>
      </c>
      <c r="C1184" s="146" t="str">
        <f t="shared" ca="1" si="54"/>
        <v/>
      </c>
      <c r="D1184" s="25" t="str">
        <f ca="1">IF(OnRoadRetrofit!AE1184="","",OnRoadRetrofit!AE1184)</f>
        <v/>
      </c>
      <c r="E1184" s="25" t="str">
        <f ca="1">IF(D1184="","",OnRoadRetrofit!AF1184)</f>
        <v/>
      </c>
      <c r="F1184" s="147" t="str">
        <f t="shared" ca="1" si="55"/>
        <v/>
      </c>
      <c r="G1184" s="148" t="str">
        <f ca="1">IF(D1184="","",OnRoadRetrofit!AG1184)</f>
        <v/>
      </c>
      <c r="H1184" s="25" t="str">
        <f t="shared" ca="1" si="56"/>
        <v/>
      </c>
      <c r="I1184" s="137" t="str">
        <f ca="1">IF(D1184="","",OnRoadRetrofit!AH1184)</f>
        <v/>
      </c>
      <c r="J1184" s="137" t="str">
        <f ca="1">IF(D1184="","",OnRoadRetrofit!AI1184)</f>
        <v/>
      </c>
    </row>
    <row r="1185" spans="1:10">
      <c r="A1185" s="151" t="str">
        <f ca="1">IF(D1185="","",OnRoadRetrofit!AC1185)</f>
        <v/>
      </c>
      <c r="B1185" s="25" t="str">
        <f ca="1">IF(D1185="","",OnRoadRetrofit!AD1185)</f>
        <v/>
      </c>
      <c r="C1185" s="146" t="str">
        <f t="shared" ca="1" si="54"/>
        <v/>
      </c>
      <c r="D1185" s="25" t="str">
        <f ca="1">IF(OnRoadRetrofit!AE1185="","",OnRoadRetrofit!AE1185)</f>
        <v/>
      </c>
      <c r="E1185" s="25" t="str">
        <f ca="1">IF(D1185="","",OnRoadRetrofit!AF1185)</f>
        <v/>
      </c>
      <c r="F1185" s="147" t="str">
        <f t="shared" ca="1" si="55"/>
        <v/>
      </c>
      <c r="G1185" s="148" t="str">
        <f ca="1">IF(D1185="","",OnRoadRetrofit!AG1185)</f>
        <v/>
      </c>
      <c r="H1185" s="25" t="str">
        <f t="shared" ca="1" si="56"/>
        <v/>
      </c>
      <c r="I1185" s="137" t="str">
        <f ca="1">IF(D1185="","",OnRoadRetrofit!AH1185)</f>
        <v/>
      </c>
      <c r="J1185" s="137" t="str">
        <f ca="1">IF(D1185="","",OnRoadRetrofit!AI1185)</f>
        <v/>
      </c>
    </row>
    <row r="1186" spans="1:10">
      <c r="A1186" s="151" t="str">
        <f ca="1">IF(D1186="","",OnRoadRetrofit!AC1186)</f>
        <v/>
      </c>
      <c r="B1186" s="25" t="str">
        <f ca="1">IF(D1186="","",OnRoadRetrofit!AD1186)</f>
        <v/>
      </c>
      <c r="C1186" s="146" t="str">
        <f t="shared" ca="1" si="54"/>
        <v/>
      </c>
      <c r="D1186" s="25" t="str">
        <f ca="1">IF(OnRoadRetrofit!AE1186="","",OnRoadRetrofit!AE1186)</f>
        <v/>
      </c>
      <c r="E1186" s="25" t="str">
        <f ca="1">IF(D1186="","",OnRoadRetrofit!AF1186)</f>
        <v/>
      </c>
      <c r="F1186" s="147" t="str">
        <f t="shared" ca="1" si="55"/>
        <v/>
      </c>
      <c r="G1186" s="148" t="str">
        <f ca="1">IF(D1186="","",OnRoadRetrofit!AG1186)</f>
        <v/>
      </c>
      <c r="H1186" s="25" t="str">
        <f t="shared" ca="1" si="56"/>
        <v/>
      </c>
      <c r="I1186" s="137" t="str">
        <f ca="1">IF(D1186="","",OnRoadRetrofit!AH1186)</f>
        <v/>
      </c>
      <c r="J1186" s="137" t="str">
        <f ca="1">IF(D1186="","",OnRoadRetrofit!AI1186)</f>
        <v/>
      </c>
    </row>
    <row r="1187" spans="1:10">
      <c r="A1187" s="151" t="str">
        <f ca="1">IF(D1187="","",OnRoadRetrofit!AC1187)</f>
        <v/>
      </c>
      <c r="B1187" s="25" t="str">
        <f ca="1">IF(D1187="","",OnRoadRetrofit!AD1187)</f>
        <v/>
      </c>
      <c r="C1187" s="146" t="str">
        <f t="shared" ca="1" si="54"/>
        <v/>
      </c>
      <c r="D1187" s="25" t="str">
        <f ca="1">IF(OnRoadRetrofit!AE1187="","",OnRoadRetrofit!AE1187)</f>
        <v/>
      </c>
      <c r="E1187" s="25" t="str">
        <f ca="1">IF(D1187="","",OnRoadRetrofit!AF1187)</f>
        <v/>
      </c>
      <c r="F1187" s="147" t="str">
        <f t="shared" ca="1" si="55"/>
        <v/>
      </c>
      <c r="G1187" s="148" t="str">
        <f ca="1">IF(D1187="","",OnRoadRetrofit!AG1187)</f>
        <v/>
      </c>
      <c r="H1187" s="25" t="str">
        <f t="shared" ca="1" si="56"/>
        <v/>
      </c>
      <c r="I1187" s="137" t="str">
        <f ca="1">IF(D1187="","",OnRoadRetrofit!AH1187)</f>
        <v/>
      </c>
      <c r="J1187" s="137" t="str">
        <f ca="1">IF(D1187="","",OnRoadRetrofit!AI1187)</f>
        <v/>
      </c>
    </row>
    <row r="1188" spans="1:10">
      <c r="A1188" s="151" t="str">
        <f ca="1">IF(D1188="","",OnRoadRetrofit!AC1188)</f>
        <v/>
      </c>
      <c r="B1188" s="25" t="str">
        <f ca="1">IF(D1188="","",OnRoadRetrofit!AD1188)</f>
        <v/>
      </c>
      <c r="C1188" s="146" t="str">
        <f t="shared" ca="1" si="54"/>
        <v/>
      </c>
      <c r="D1188" s="25" t="str">
        <f ca="1">IF(OnRoadRetrofit!AE1188="","",OnRoadRetrofit!AE1188)</f>
        <v/>
      </c>
      <c r="E1188" s="25" t="str">
        <f ca="1">IF(D1188="","",OnRoadRetrofit!AF1188)</f>
        <v/>
      </c>
      <c r="F1188" s="147" t="str">
        <f t="shared" ca="1" si="55"/>
        <v/>
      </c>
      <c r="G1188" s="148" t="str">
        <f ca="1">IF(D1188="","",OnRoadRetrofit!AG1188)</f>
        <v/>
      </c>
      <c r="H1188" s="25" t="str">
        <f t="shared" ca="1" si="56"/>
        <v/>
      </c>
      <c r="I1188" s="137" t="str">
        <f ca="1">IF(D1188="","",OnRoadRetrofit!AH1188)</f>
        <v/>
      </c>
      <c r="J1188" s="137" t="str">
        <f ca="1">IF(D1188="","",OnRoadRetrofit!AI1188)</f>
        <v/>
      </c>
    </row>
    <row r="1189" spans="1:10">
      <c r="A1189" s="151" t="str">
        <f ca="1">IF(D1189="","",OnRoadRetrofit!AC1189)</f>
        <v/>
      </c>
      <c r="B1189" s="25" t="str">
        <f ca="1">IF(D1189="","",OnRoadRetrofit!AD1189)</f>
        <v/>
      </c>
      <c r="C1189" s="146" t="str">
        <f t="shared" ca="1" si="54"/>
        <v/>
      </c>
      <c r="D1189" s="25" t="str">
        <f ca="1">IF(OnRoadRetrofit!AE1189="","",OnRoadRetrofit!AE1189)</f>
        <v/>
      </c>
      <c r="E1189" s="25" t="str">
        <f ca="1">IF(D1189="","",OnRoadRetrofit!AF1189)</f>
        <v/>
      </c>
      <c r="F1189" s="147" t="str">
        <f t="shared" ca="1" si="55"/>
        <v/>
      </c>
      <c r="G1189" s="148" t="str">
        <f ca="1">IF(D1189="","",OnRoadRetrofit!AG1189)</f>
        <v/>
      </c>
      <c r="H1189" s="25" t="str">
        <f t="shared" ca="1" si="56"/>
        <v/>
      </c>
      <c r="I1189" s="137" t="str">
        <f ca="1">IF(D1189="","",OnRoadRetrofit!AH1189)</f>
        <v/>
      </c>
      <c r="J1189" s="137" t="str">
        <f ca="1">IF(D1189="","",OnRoadRetrofit!AI1189)</f>
        <v/>
      </c>
    </row>
    <row r="1190" spans="1:10">
      <c r="A1190" s="151" t="str">
        <f ca="1">IF(D1190="","",OnRoadRetrofit!AC1190)</f>
        <v/>
      </c>
      <c r="B1190" s="25" t="str">
        <f ca="1">IF(D1190="","",OnRoadRetrofit!AD1190)</f>
        <v/>
      </c>
      <c r="C1190" s="146" t="str">
        <f t="shared" ca="1" si="54"/>
        <v/>
      </c>
      <c r="D1190" s="25" t="str">
        <f ca="1">IF(OnRoadRetrofit!AE1190="","",OnRoadRetrofit!AE1190)</f>
        <v/>
      </c>
      <c r="E1190" s="25" t="str">
        <f ca="1">IF(D1190="","",OnRoadRetrofit!AF1190)</f>
        <v/>
      </c>
      <c r="F1190" s="147" t="str">
        <f t="shared" ca="1" si="55"/>
        <v/>
      </c>
      <c r="G1190" s="148" t="str">
        <f ca="1">IF(D1190="","",OnRoadRetrofit!AG1190)</f>
        <v/>
      </c>
      <c r="H1190" s="25" t="str">
        <f t="shared" ca="1" si="56"/>
        <v/>
      </c>
      <c r="I1190" s="137" t="str">
        <f ca="1">IF(D1190="","",OnRoadRetrofit!AH1190)</f>
        <v/>
      </c>
      <c r="J1190" s="137" t="str">
        <f ca="1">IF(D1190="","",OnRoadRetrofit!AI1190)</f>
        <v/>
      </c>
    </row>
    <row r="1191" spans="1:10">
      <c r="A1191" s="151" t="str">
        <f ca="1">IF(D1191="","",OnRoadRetrofit!AC1191)</f>
        <v/>
      </c>
      <c r="B1191" s="25" t="str">
        <f ca="1">IF(D1191="","",OnRoadRetrofit!AD1191)</f>
        <v/>
      </c>
      <c r="C1191" s="146" t="str">
        <f t="shared" ca="1" si="54"/>
        <v/>
      </c>
      <c r="D1191" s="25" t="str">
        <f ca="1">IF(OnRoadRetrofit!AE1191="","",OnRoadRetrofit!AE1191)</f>
        <v/>
      </c>
      <c r="E1191" s="25" t="str">
        <f ca="1">IF(D1191="","",OnRoadRetrofit!AF1191)</f>
        <v/>
      </c>
      <c r="F1191" s="147" t="str">
        <f t="shared" ca="1" si="55"/>
        <v/>
      </c>
      <c r="G1191" s="148" t="str">
        <f ca="1">IF(D1191="","",OnRoadRetrofit!AG1191)</f>
        <v/>
      </c>
      <c r="H1191" s="25" t="str">
        <f t="shared" ca="1" si="56"/>
        <v/>
      </c>
      <c r="I1191" s="137" t="str">
        <f ca="1">IF(D1191="","",OnRoadRetrofit!AH1191)</f>
        <v/>
      </c>
      <c r="J1191" s="137" t="str">
        <f ca="1">IF(D1191="","",OnRoadRetrofit!AI1191)</f>
        <v/>
      </c>
    </row>
    <row r="1192" spans="1:10">
      <c r="A1192" s="151" t="str">
        <f ca="1">IF(D1192="","",OnRoadRetrofit!AC1192)</f>
        <v/>
      </c>
      <c r="B1192" s="25" t="str">
        <f ca="1">IF(D1192="","",OnRoadRetrofit!AD1192)</f>
        <v/>
      </c>
      <c r="C1192" s="146" t="str">
        <f t="shared" ca="1" si="54"/>
        <v/>
      </c>
      <c r="D1192" s="25" t="str">
        <f ca="1">IF(OnRoadRetrofit!AE1192="","",OnRoadRetrofit!AE1192)</f>
        <v/>
      </c>
      <c r="E1192" s="25" t="str">
        <f ca="1">IF(D1192="","",OnRoadRetrofit!AF1192)</f>
        <v/>
      </c>
      <c r="F1192" s="147" t="str">
        <f t="shared" ca="1" si="55"/>
        <v/>
      </c>
      <c r="G1192" s="148" t="str">
        <f ca="1">IF(D1192="","",OnRoadRetrofit!AG1192)</f>
        <v/>
      </c>
      <c r="H1192" s="25" t="str">
        <f t="shared" ca="1" si="56"/>
        <v/>
      </c>
      <c r="I1192" s="137" t="str">
        <f ca="1">IF(D1192="","",OnRoadRetrofit!AH1192)</f>
        <v/>
      </c>
      <c r="J1192" s="137" t="str">
        <f ca="1">IF(D1192="","",OnRoadRetrofit!AI1192)</f>
        <v/>
      </c>
    </row>
    <row r="1193" spans="1:10">
      <c r="A1193" s="151" t="str">
        <f ca="1">IF(D1193="","",OnRoadRetrofit!AC1193)</f>
        <v/>
      </c>
      <c r="B1193" s="25" t="str">
        <f ca="1">IF(D1193="","",OnRoadRetrofit!AD1193)</f>
        <v/>
      </c>
      <c r="C1193" s="146" t="str">
        <f t="shared" ca="1" si="54"/>
        <v/>
      </c>
      <c r="D1193" s="25" t="str">
        <f ca="1">IF(OnRoadRetrofit!AE1193="","",OnRoadRetrofit!AE1193)</f>
        <v/>
      </c>
      <c r="E1193" s="25" t="str">
        <f ca="1">IF(D1193="","",OnRoadRetrofit!AF1193)</f>
        <v/>
      </c>
      <c r="F1193" s="147" t="str">
        <f t="shared" ca="1" si="55"/>
        <v/>
      </c>
      <c r="G1193" s="148" t="str">
        <f ca="1">IF(D1193="","",OnRoadRetrofit!AG1193)</f>
        <v/>
      </c>
      <c r="H1193" s="25" t="str">
        <f t="shared" ca="1" si="56"/>
        <v/>
      </c>
      <c r="I1193" s="137" t="str">
        <f ca="1">IF(D1193="","",OnRoadRetrofit!AH1193)</f>
        <v/>
      </c>
      <c r="J1193" s="137" t="str">
        <f ca="1">IF(D1193="","",OnRoadRetrofit!AI1193)</f>
        <v/>
      </c>
    </row>
    <row r="1194" spans="1:10">
      <c r="A1194" s="151" t="str">
        <f ca="1">IF(D1194="","",OnRoadRetrofit!AC1194)</f>
        <v/>
      </c>
      <c r="B1194" s="25" t="str">
        <f ca="1">IF(D1194="","",OnRoadRetrofit!AD1194)</f>
        <v/>
      </c>
      <c r="C1194" s="146" t="str">
        <f t="shared" ca="1" si="54"/>
        <v/>
      </c>
      <c r="D1194" s="25" t="str">
        <f ca="1">IF(OnRoadRetrofit!AE1194="","",OnRoadRetrofit!AE1194)</f>
        <v/>
      </c>
      <c r="E1194" s="25" t="str">
        <f ca="1">IF(D1194="","",OnRoadRetrofit!AF1194)</f>
        <v/>
      </c>
      <c r="F1194" s="147" t="str">
        <f t="shared" ca="1" si="55"/>
        <v/>
      </c>
      <c r="G1194" s="148" t="str">
        <f ca="1">IF(D1194="","",OnRoadRetrofit!AG1194)</f>
        <v/>
      </c>
      <c r="H1194" s="25" t="str">
        <f t="shared" ca="1" si="56"/>
        <v/>
      </c>
      <c r="I1194" s="137" t="str">
        <f ca="1">IF(D1194="","",OnRoadRetrofit!AH1194)</f>
        <v/>
      </c>
      <c r="J1194" s="137" t="str">
        <f ca="1">IF(D1194="","",OnRoadRetrofit!AI1194)</f>
        <v/>
      </c>
    </row>
    <row r="1195" spans="1:10">
      <c r="A1195" s="151" t="str">
        <f ca="1">IF(D1195="","",OnRoadRetrofit!AC1195)</f>
        <v/>
      </c>
      <c r="B1195" s="25" t="str">
        <f ca="1">IF(D1195="","",OnRoadRetrofit!AD1195)</f>
        <v/>
      </c>
      <c r="C1195" s="146" t="str">
        <f t="shared" ca="1" si="54"/>
        <v/>
      </c>
      <c r="D1195" s="25" t="str">
        <f ca="1">IF(OnRoadRetrofit!AE1195="","",OnRoadRetrofit!AE1195)</f>
        <v/>
      </c>
      <c r="E1195" s="25" t="str">
        <f ca="1">IF(D1195="","",OnRoadRetrofit!AF1195)</f>
        <v/>
      </c>
      <c r="F1195" s="147" t="str">
        <f t="shared" ca="1" si="55"/>
        <v/>
      </c>
      <c r="G1195" s="148" t="str">
        <f ca="1">IF(D1195="","",OnRoadRetrofit!AG1195)</f>
        <v/>
      </c>
      <c r="H1195" s="25" t="str">
        <f t="shared" ca="1" si="56"/>
        <v/>
      </c>
      <c r="I1195" s="137" t="str">
        <f ca="1">IF(D1195="","",OnRoadRetrofit!AH1195)</f>
        <v/>
      </c>
      <c r="J1195" s="137" t="str">
        <f ca="1">IF(D1195="","",OnRoadRetrofit!AI1195)</f>
        <v/>
      </c>
    </row>
    <row r="1196" spans="1:10">
      <c r="A1196" s="151" t="str">
        <f ca="1">IF(D1196="","",OnRoadRetrofit!AC1196)</f>
        <v/>
      </c>
      <c r="B1196" s="25" t="str">
        <f ca="1">IF(D1196="","",OnRoadRetrofit!AD1196)</f>
        <v/>
      </c>
      <c r="C1196" s="146" t="str">
        <f t="shared" ca="1" si="54"/>
        <v/>
      </c>
      <c r="D1196" s="25" t="str">
        <f ca="1">IF(OnRoadRetrofit!AE1196="","",OnRoadRetrofit!AE1196)</f>
        <v/>
      </c>
      <c r="E1196" s="25" t="str">
        <f ca="1">IF(D1196="","",OnRoadRetrofit!AF1196)</f>
        <v/>
      </c>
      <c r="F1196" s="147" t="str">
        <f t="shared" ca="1" si="55"/>
        <v/>
      </c>
      <c r="G1196" s="148" t="str">
        <f ca="1">IF(D1196="","",OnRoadRetrofit!AG1196)</f>
        <v/>
      </c>
      <c r="H1196" s="25" t="str">
        <f t="shared" ca="1" si="56"/>
        <v/>
      </c>
      <c r="I1196" s="137" t="str">
        <f ca="1">IF(D1196="","",OnRoadRetrofit!AH1196)</f>
        <v/>
      </c>
      <c r="J1196" s="137" t="str">
        <f ca="1">IF(D1196="","",OnRoadRetrofit!AI1196)</f>
        <v/>
      </c>
    </row>
    <row r="1197" spans="1:10">
      <c r="A1197" s="151" t="str">
        <f ca="1">IF(D1197="","",OnRoadRetrofit!AC1197)</f>
        <v/>
      </c>
      <c r="B1197" s="25" t="str">
        <f ca="1">IF(D1197="","",OnRoadRetrofit!AD1197)</f>
        <v/>
      </c>
      <c r="C1197" s="146" t="str">
        <f t="shared" ref="C1197:C1260" ca="1" si="57">IF(D1197="","","Diesel")</f>
        <v/>
      </c>
      <c r="D1197" s="25" t="str">
        <f ca="1">IF(OnRoadRetrofit!AE1197="","",OnRoadRetrofit!AE1197)</f>
        <v/>
      </c>
      <c r="E1197" s="25" t="str">
        <f ca="1">IF(D1197="","",OnRoadRetrofit!AF1197)</f>
        <v/>
      </c>
      <c r="F1197" s="147" t="str">
        <f t="shared" ref="F1197:F1260" ca="1" si="58">IF(D1197="","",E1197)</f>
        <v/>
      </c>
      <c r="G1197" s="148" t="str">
        <f ca="1">IF(D1197="","",OnRoadRetrofit!AG1197)</f>
        <v/>
      </c>
      <c r="H1197" s="25" t="str">
        <f t="shared" ref="H1197:H1260" ca="1" si="59">IF(D1197="","",G1197)</f>
        <v/>
      </c>
      <c r="I1197" s="137" t="str">
        <f ca="1">IF(D1197="","",OnRoadRetrofit!AH1197)</f>
        <v/>
      </c>
      <c r="J1197" s="137" t="str">
        <f ca="1">IF(D1197="","",OnRoadRetrofit!AI1197)</f>
        <v/>
      </c>
    </row>
    <row r="1198" spans="1:10">
      <c r="A1198" s="151" t="str">
        <f ca="1">IF(D1198="","",OnRoadRetrofit!AC1198)</f>
        <v/>
      </c>
      <c r="B1198" s="25" t="str">
        <f ca="1">IF(D1198="","",OnRoadRetrofit!AD1198)</f>
        <v/>
      </c>
      <c r="C1198" s="146" t="str">
        <f t="shared" ca="1" si="57"/>
        <v/>
      </c>
      <c r="D1198" s="25" t="str">
        <f ca="1">IF(OnRoadRetrofit!AE1198="","",OnRoadRetrofit!AE1198)</f>
        <v/>
      </c>
      <c r="E1198" s="25" t="str">
        <f ca="1">IF(D1198="","",OnRoadRetrofit!AF1198)</f>
        <v/>
      </c>
      <c r="F1198" s="147" t="str">
        <f t="shared" ca="1" si="58"/>
        <v/>
      </c>
      <c r="G1198" s="148" t="str">
        <f ca="1">IF(D1198="","",OnRoadRetrofit!AG1198)</f>
        <v/>
      </c>
      <c r="H1198" s="25" t="str">
        <f t="shared" ca="1" si="59"/>
        <v/>
      </c>
      <c r="I1198" s="137" t="str">
        <f ca="1">IF(D1198="","",OnRoadRetrofit!AH1198)</f>
        <v/>
      </c>
      <c r="J1198" s="137" t="str">
        <f ca="1">IF(D1198="","",OnRoadRetrofit!AI1198)</f>
        <v/>
      </c>
    </row>
    <row r="1199" spans="1:10">
      <c r="A1199" s="151" t="str">
        <f ca="1">IF(D1199="","",OnRoadRetrofit!AC1199)</f>
        <v/>
      </c>
      <c r="B1199" s="25" t="str">
        <f ca="1">IF(D1199="","",OnRoadRetrofit!AD1199)</f>
        <v/>
      </c>
      <c r="C1199" s="146" t="str">
        <f t="shared" ca="1" si="57"/>
        <v/>
      </c>
      <c r="D1199" s="25" t="str">
        <f ca="1">IF(OnRoadRetrofit!AE1199="","",OnRoadRetrofit!AE1199)</f>
        <v/>
      </c>
      <c r="E1199" s="25" t="str">
        <f ca="1">IF(D1199="","",OnRoadRetrofit!AF1199)</f>
        <v/>
      </c>
      <c r="F1199" s="147" t="str">
        <f t="shared" ca="1" si="58"/>
        <v/>
      </c>
      <c r="G1199" s="148" t="str">
        <f ca="1">IF(D1199="","",OnRoadRetrofit!AG1199)</f>
        <v/>
      </c>
      <c r="H1199" s="25" t="str">
        <f t="shared" ca="1" si="59"/>
        <v/>
      </c>
      <c r="I1199" s="137" t="str">
        <f ca="1">IF(D1199="","",OnRoadRetrofit!AH1199)</f>
        <v/>
      </c>
      <c r="J1199" s="137" t="str">
        <f ca="1">IF(D1199="","",OnRoadRetrofit!AI1199)</f>
        <v/>
      </c>
    </row>
    <row r="1200" spans="1:10">
      <c r="A1200" s="151" t="str">
        <f ca="1">IF(D1200="","",OnRoadRetrofit!AC1200)</f>
        <v/>
      </c>
      <c r="B1200" s="25" t="str">
        <f ca="1">IF(D1200="","",OnRoadRetrofit!AD1200)</f>
        <v/>
      </c>
      <c r="C1200" s="146" t="str">
        <f t="shared" ca="1" si="57"/>
        <v/>
      </c>
      <c r="D1200" s="25" t="str">
        <f ca="1">IF(OnRoadRetrofit!AE1200="","",OnRoadRetrofit!AE1200)</f>
        <v/>
      </c>
      <c r="E1200" s="25" t="str">
        <f ca="1">IF(D1200="","",OnRoadRetrofit!AF1200)</f>
        <v/>
      </c>
      <c r="F1200" s="147" t="str">
        <f t="shared" ca="1" si="58"/>
        <v/>
      </c>
      <c r="G1200" s="148" t="str">
        <f ca="1">IF(D1200="","",OnRoadRetrofit!AG1200)</f>
        <v/>
      </c>
      <c r="H1200" s="25" t="str">
        <f t="shared" ca="1" si="59"/>
        <v/>
      </c>
      <c r="I1200" s="137" t="str">
        <f ca="1">IF(D1200="","",OnRoadRetrofit!AH1200)</f>
        <v/>
      </c>
      <c r="J1200" s="137" t="str">
        <f ca="1">IF(D1200="","",OnRoadRetrofit!AI1200)</f>
        <v/>
      </c>
    </row>
    <row r="1201" spans="1:10">
      <c r="A1201" s="151" t="str">
        <f ca="1">IF(D1201="","",OnRoadRetrofit!AC1201)</f>
        <v/>
      </c>
      <c r="B1201" s="25" t="str">
        <f ca="1">IF(D1201="","",OnRoadRetrofit!AD1201)</f>
        <v/>
      </c>
      <c r="C1201" s="146" t="str">
        <f t="shared" ca="1" si="57"/>
        <v/>
      </c>
      <c r="D1201" s="25" t="str">
        <f ca="1">IF(OnRoadRetrofit!AE1201="","",OnRoadRetrofit!AE1201)</f>
        <v/>
      </c>
      <c r="E1201" s="25" t="str">
        <f ca="1">IF(D1201="","",OnRoadRetrofit!AF1201)</f>
        <v/>
      </c>
      <c r="F1201" s="147" t="str">
        <f t="shared" ca="1" si="58"/>
        <v/>
      </c>
      <c r="G1201" s="148" t="str">
        <f ca="1">IF(D1201="","",OnRoadRetrofit!AG1201)</f>
        <v/>
      </c>
      <c r="H1201" s="25" t="str">
        <f t="shared" ca="1" si="59"/>
        <v/>
      </c>
      <c r="I1201" s="137" t="str">
        <f ca="1">IF(D1201="","",OnRoadRetrofit!AH1201)</f>
        <v/>
      </c>
      <c r="J1201" s="137" t="str">
        <f ca="1">IF(D1201="","",OnRoadRetrofit!AI1201)</f>
        <v/>
      </c>
    </row>
    <row r="1202" spans="1:10">
      <c r="A1202" s="151" t="str">
        <f ca="1">IF(D1202="","",OnRoadRetrofit!AC1202)</f>
        <v/>
      </c>
      <c r="B1202" s="25" t="str">
        <f ca="1">IF(D1202="","",OnRoadRetrofit!AD1202)</f>
        <v/>
      </c>
      <c r="C1202" s="146" t="str">
        <f t="shared" ca="1" si="57"/>
        <v/>
      </c>
      <c r="D1202" s="25" t="str">
        <f ca="1">IF(OnRoadRetrofit!AE1202="","",OnRoadRetrofit!AE1202)</f>
        <v/>
      </c>
      <c r="E1202" s="25" t="str">
        <f ca="1">IF(D1202="","",OnRoadRetrofit!AF1202)</f>
        <v/>
      </c>
      <c r="F1202" s="147" t="str">
        <f t="shared" ca="1" si="58"/>
        <v/>
      </c>
      <c r="G1202" s="148" t="str">
        <f ca="1">IF(D1202="","",OnRoadRetrofit!AG1202)</f>
        <v/>
      </c>
      <c r="H1202" s="25" t="str">
        <f t="shared" ca="1" si="59"/>
        <v/>
      </c>
      <c r="I1202" s="137" t="str">
        <f ca="1">IF(D1202="","",OnRoadRetrofit!AH1202)</f>
        <v/>
      </c>
      <c r="J1202" s="137" t="str">
        <f ca="1">IF(D1202="","",OnRoadRetrofit!AI1202)</f>
        <v/>
      </c>
    </row>
    <row r="1203" spans="1:10">
      <c r="A1203" s="151" t="str">
        <f ca="1">IF(D1203="","",OnRoadRetrofit!AC1203)</f>
        <v/>
      </c>
      <c r="B1203" s="25" t="str">
        <f ca="1">IF(D1203="","",OnRoadRetrofit!AD1203)</f>
        <v/>
      </c>
      <c r="C1203" s="146" t="str">
        <f t="shared" ca="1" si="57"/>
        <v/>
      </c>
      <c r="D1203" s="25" t="str">
        <f ca="1">IF(OnRoadRetrofit!AE1203="","",OnRoadRetrofit!AE1203)</f>
        <v/>
      </c>
      <c r="E1203" s="25" t="str">
        <f ca="1">IF(D1203="","",OnRoadRetrofit!AF1203)</f>
        <v/>
      </c>
      <c r="F1203" s="147" t="str">
        <f t="shared" ca="1" si="58"/>
        <v/>
      </c>
      <c r="G1203" s="148" t="str">
        <f ca="1">IF(D1203="","",OnRoadRetrofit!AG1203)</f>
        <v/>
      </c>
      <c r="H1203" s="25" t="str">
        <f t="shared" ca="1" si="59"/>
        <v/>
      </c>
      <c r="I1203" s="137" t="str">
        <f ca="1">IF(D1203="","",OnRoadRetrofit!AH1203)</f>
        <v/>
      </c>
      <c r="J1203" s="137" t="str">
        <f ca="1">IF(D1203="","",OnRoadRetrofit!AI1203)</f>
        <v/>
      </c>
    </row>
    <row r="1204" spans="1:10">
      <c r="A1204" s="151" t="str">
        <f ca="1">IF(D1204="","",OnRoadRetrofit!AC1204)</f>
        <v/>
      </c>
      <c r="B1204" s="25" t="str">
        <f ca="1">IF(D1204="","",OnRoadRetrofit!AD1204)</f>
        <v/>
      </c>
      <c r="C1204" s="146" t="str">
        <f t="shared" ca="1" si="57"/>
        <v/>
      </c>
      <c r="D1204" s="25" t="str">
        <f ca="1">IF(OnRoadRetrofit!AE1204="","",OnRoadRetrofit!AE1204)</f>
        <v/>
      </c>
      <c r="E1204" s="25" t="str">
        <f ca="1">IF(D1204="","",OnRoadRetrofit!AF1204)</f>
        <v/>
      </c>
      <c r="F1204" s="147" t="str">
        <f t="shared" ca="1" si="58"/>
        <v/>
      </c>
      <c r="G1204" s="148" t="str">
        <f ca="1">IF(D1204="","",OnRoadRetrofit!AG1204)</f>
        <v/>
      </c>
      <c r="H1204" s="25" t="str">
        <f t="shared" ca="1" si="59"/>
        <v/>
      </c>
      <c r="I1204" s="137" t="str">
        <f ca="1">IF(D1204="","",OnRoadRetrofit!AH1204)</f>
        <v/>
      </c>
      <c r="J1204" s="137" t="str">
        <f ca="1">IF(D1204="","",OnRoadRetrofit!AI1204)</f>
        <v/>
      </c>
    </row>
    <row r="1205" spans="1:10">
      <c r="A1205" s="151" t="str">
        <f ca="1">IF(D1205="","",OnRoadRetrofit!AC1205)</f>
        <v/>
      </c>
      <c r="B1205" s="25" t="str">
        <f ca="1">IF(D1205="","",OnRoadRetrofit!AD1205)</f>
        <v/>
      </c>
      <c r="C1205" s="146" t="str">
        <f t="shared" ca="1" si="57"/>
        <v/>
      </c>
      <c r="D1205" s="25" t="str">
        <f ca="1">IF(OnRoadRetrofit!AE1205="","",OnRoadRetrofit!AE1205)</f>
        <v/>
      </c>
      <c r="E1205" s="25" t="str">
        <f ca="1">IF(D1205="","",OnRoadRetrofit!AF1205)</f>
        <v/>
      </c>
      <c r="F1205" s="147" t="str">
        <f t="shared" ca="1" si="58"/>
        <v/>
      </c>
      <c r="G1205" s="148" t="str">
        <f ca="1">IF(D1205="","",OnRoadRetrofit!AG1205)</f>
        <v/>
      </c>
      <c r="H1205" s="25" t="str">
        <f t="shared" ca="1" si="59"/>
        <v/>
      </c>
      <c r="I1205" s="137" t="str">
        <f ca="1">IF(D1205="","",OnRoadRetrofit!AH1205)</f>
        <v/>
      </c>
      <c r="J1205" s="137" t="str">
        <f ca="1">IF(D1205="","",OnRoadRetrofit!AI1205)</f>
        <v/>
      </c>
    </row>
    <row r="1206" spans="1:10">
      <c r="A1206" s="151" t="str">
        <f ca="1">IF(D1206="","",OnRoadRetrofit!AC1206)</f>
        <v/>
      </c>
      <c r="B1206" s="25" t="str">
        <f ca="1">IF(D1206="","",OnRoadRetrofit!AD1206)</f>
        <v/>
      </c>
      <c r="C1206" s="146" t="str">
        <f t="shared" ca="1" si="57"/>
        <v/>
      </c>
      <c r="D1206" s="25" t="str">
        <f ca="1">IF(OnRoadRetrofit!AE1206="","",OnRoadRetrofit!AE1206)</f>
        <v/>
      </c>
      <c r="E1206" s="25" t="str">
        <f ca="1">IF(D1206="","",OnRoadRetrofit!AF1206)</f>
        <v/>
      </c>
      <c r="F1206" s="147" t="str">
        <f t="shared" ca="1" si="58"/>
        <v/>
      </c>
      <c r="G1206" s="148" t="str">
        <f ca="1">IF(D1206="","",OnRoadRetrofit!AG1206)</f>
        <v/>
      </c>
      <c r="H1206" s="25" t="str">
        <f t="shared" ca="1" si="59"/>
        <v/>
      </c>
      <c r="I1206" s="137" t="str">
        <f ca="1">IF(D1206="","",OnRoadRetrofit!AH1206)</f>
        <v/>
      </c>
      <c r="J1206" s="137" t="str">
        <f ca="1">IF(D1206="","",OnRoadRetrofit!AI1206)</f>
        <v/>
      </c>
    </row>
    <row r="1207" spans="1:10">
      <c r="A1207" s="151" t="str">
        <f ca="1">IF(D1207="","",OnRoadRetrofit!AC1207)</f>
        <v/>
      </c>
      <c r="B1207" s="25" t="str">
        <f ca="1">IF(D1207="","",OnRoadRetrofit!AD1207)</f>
        <v/>
      </c>
      <c r="C1207" s="146" t="str">
        <f t="shared" ca="1" si="57"/>
        <v/>
      </c>
      <c r="D1207" s="25" t="str">
        <f ca="1">IF(OnRoadRetrofit!AE1207="","",OnRoadRetrofit!AE1207)</f>
        <v/>
      </c>
      <c r="E1207" s="25" t="str">
        <f ca="1">IF(D1207="","",OnRoadRetrofit!AF1207)</f>
        <v/>
      </c>
      <c r="F1207" s="147" t="str">
        <f t="shared" ca="1" si="58"/>
        <v/>
      </c>
      <c r="G1207" s="148" t="str">
        <f ca="1">IF(D1207="","",OnRoadRetrofit!AG1207)</f>
        <v/>
      </c>
      <c r="H1207" s="25" t="str">
        <f t="shared" ca="1" si="59"/>
        <v/>
      </c>
      <c r="I1207" s="137" t="str">
        <f ca="1">IF(D1207="","",OnRoadRetrofit!AH1207)</f>
        <v/>
      </c>
      <c r="J1207" s="137" t="str">
        <f ca="1">IF(D1207="","",OnRoadRetrofit!AI1207)</f>
        <v/>
      </c>
    </row>
    <row r="1208" spans="1:10">
      <c r="A1208" s="151" t="str">
        <f ca="1">IF(D1208="","",OnRoadRetrofit!AC1208)</f>
        <v/>
      </c>
      <c r="B1208" s="25" t="str">
        <f ca="1">IF(D1208="","",OnRoadRetrofit!AD1208)</f>
        <v/>
      </c>
      <c r="C1208" s="146" t="str">
        <f t="shared" ca="1" si="57"/>
        <v/>
      </c>
      <c r="D1208" s="25" t="str">
        <f ca="1">IF(OnRoadRetrofit!AE1208="","",OnRoadRetrofit!AE1208)</f>
        <v/>
      </c>
      <c r="E1208" s="25" t="str">
        <f ca="1">IF(D1208="","",OnRoadRetrofit!AF1208)</f>
        <v/>
      </c>
      <c r="F1208" s="147" t="str">
        <f t="shared" ca="1" si="58"/>
        <v/>
      </c>
      <c r="G1208" s="148" t="str">
        <f ca="1">IF(D1208="","",OnRoadRetrofit!AG1208)</f>
        <v/>
      </c>
      <c r="H1208" s="25" t="str">
        <f t="shared" ca="1" si="59"/>
        <v/>
      </c>
      <c r="I1208" s="137" t="str">
        <f ca="1">IF(D1208="","",OnRoadRetrofit!AH1208)</f>
        <v/>
      </c>
      <c r="J1208" s="137" t="str">
        <f ca="1">IF(D1208="","",OnRoadRetrofit!AI1208)</f>
        <v/>
      </c>
    </row>
    <row r="1209" spans="1:10">
      <c r="A1209" s="151" t="str">
        <f ca="1">IF(D1209="","",OnRoadRetrofit!AC1209)</f>
        <v/>
      </c>
      <c r="B1209" s="25" t="str">
        <f ca="1">IF(D1209="","",OnRoadRetrofit!AD1209)</f>
        <v/>
      </c>
      <c r="C1209" s="146" t="str">
        <f t="shared" ca="1" si="57"/>
        <v/>
      </c>
      <c r="D1209" s="25" t="str">
        <f ca="1">IF(OnRoadRetrofit!AE1209="","",OnRoadRetrofit!AE1209)</f>
        <v/>
      </c>
      <c r="E1209" s="25" t="str">
        <f ca="1">IF(D1209="","",OnRoadRetrofit!AF1209)</f>
        <v/>
      </c>
      <c r="F1209" s="147" t="str">
        <f t="shared" ca="1" si="58"/>
        <v/>
      </c>
      <c r="G1209" s="148" t="str">
        <f ca="1">IF(D1209="","",OnRoadRetrofit!AG1209)</f>
        <v/>
      </c>
      <c r="H1209" s="25" t="str">
        <f t="shared" ca="1" si="59"/>
        <v/>
      </c>
      <c r="I1209" s="137" t="str">
        <f ca="1">IF(D1209="","",OnRoadRetrofit!AH1209)</f>
        <v/>
      </c>
      <c r="J1209" s="137" t="str">
        <f ca="1">IF(D1209="","",OnRoadRetrofit!AI1209)</f>
        <v/>
      </c>
    </row>
    <row r="1210" spans="1:10">
      <c r="A1210" s="151" t="str">
        <f ca="1">IF(D1210="","",OnRoadRetrofit!AC1210)</f>
        <v/>
      </c>
      <c r="B1210" s="25" t="str">
        <f ca="1">IF(D1210="","",OnRoadRetrofit!AD1210)</f>
        <v/>
      </c>
      <c r="C1210" s="146" t="str">
        <f t="shared" ca="1" si="57"/>
        <v/>
      </c>
      <c r="D1210" s="25" t="str">
        <f ca="1">IF(OnRoadRetrofit!AE1210="","",OnRoadRetrofit!AE1210)</f>
        <v/>
      </c>
      <c r="E1210" s="25" t="str">
        <f ca="1">IF(D1210="","",OnRoadRetrofit!AF1210)</f>
        <v/>
      </c>
      <c r="F1210" s="147" t="str">
        <f t="shared" ca="1" si="58"/>
        <v/>
      </c>
      <c r="G1210" s="148" t="str">
        <f ca="1">IF(D1210="","",OnRoadRetrofit!AG1210)</f>
        <v/>
      </c>
      <c r="H1210" s="25" t="str">
        <f t="shared" ca="1" si="59"/>
        <v/>
      </c>
      <c r="I1210" s="137" t="str">
        <f ca="1">IF(D1210="","",OnRoadRetrofit!AH1210)</f>
        <v/>
      </c>
      <c r="J1210" s="137" t="str">
        <f ca="1">IF(D1210="","",OnRoadRetrofit!AI1210)</f>
        <v/>
      </c>
    </row>
    <row r="1211" spans="1:10">
      <c r="A1211" s="151" t="str">
        <f ca="1">IF(D1211="","",OnRoadRetrofit!AC1211)</f>
        <v/>
      </c>
      <c r="B1211" s="25" t="str">
        <f ca="1">IF(D1211="","",OnRoadRetrofit!AD1211)</f>
        <v/>
      </c>
      <c r="C1211" s="146" t="str">
        <f t="shared" ca="1" si="57"/>
        <v/>
      </c>
      <c r="D1211" s="25" t="str">
        <f ca="1">IF(OnRoadRetrofit!AE1211="","",OnRoadRetrofit!AE1211)</f>
        <v/>
      </c>
      <c r="E1211" s="25" t="str">
        <f ca="1">IF(D1211="","",OnRoadRetrofit!AF1211)</f>
        <v/>
      </c>
      <c r="F1211" s="147" t="str">
        <f t="shared" ca="1" si="58"/>
        <v/>
      </c>
      <c r="G1211" s="148" t="str">
        <f ca="1">IF(D1211="","",OnRoadRetrofit!AG1211)</f>
        <v/>
      </c>
      <c r="H1211" s="25" t="str">
        <f t="shared" ca="1" si="59"/>
        <v/>
      </c>
      <c r="I1211" s="137" t="str">
        <f ca="1">IF(D1211="","",OnRoadRetrofit!AH1211)</f>
        <v/>
      </c>
      <c r="J1211" s="137" t="str">
        <f ca="1">IF(D1211="","",OnRoadRetrofit!AI1211)</f>
        <v/>
      </c>
    </row>
    <row r="1212" spans="1:10">
      <c r="A1212" s="151" t="str">
        <f ca="1">IF(D1212="","",OnRoadRetrofit!AC1212)</f>
        <v/>
      </c>
      <c r="B1212" s="25" t="str">
        <f ca="1">IF(D1212="","",OnRoadRetrofit!AD1212)</f>
        <v/>
      </c>
      <c r="C1212" s="146" t="str">
        <f t="shared" ca="1" si="57"/>
        <v/>
      </c>
      <c r="D1212" s="25" t="str">
        <f ca="1">IF(OnRoadRetrofit!AE1212="","",OnRoadRetrofit!AE1212)</f>
        <v/>
      </c>
      <c r="E1212" s="25" t="str">
        <f ca="1">IF(D1212="","",OnRoadRetrofit!AF1212)</f>
        <v/>
      </c>
      <c r="F1212" s="147" t="str">
        <f t="shared" ca="1" si="58"/>
        <v/>
      </c>
      <c r="G1212" s="148" t="str">
        <f ca="1">IF(D1212="","",OnRoadRetrofit!AG1212)</f>
        <v/>
      </c>
      <c r="H1212" s="25" t="str">
        <f t="shared" ca="1" si="59"/>
        <v/>
      </c>
      <c r="I1212" s="137" t="str">
        <f ca="1">IF(D1212="","",OnRoadRetrofit!AH1212)</f>
        <v/>
      </c>
      <c r="J1212" s="137" t="str">
        <f ca="1">IF(D1212="","",OnRoadRetrofit!AI1212)</f>
        <v/>
      </c>
    </row>
    <row r="1213" spans="1:10">
      <c r="A1213" s="151" t="str">
        <f ca="1">IF(D1213="","",OnRoadRetrofit!AC1213)</f>
        <v/>
      </c>
      <c r="B1213" s="25" t="str">
        <f ca="1">IF(D1213="","",OnRoadRetrofit!AD1213)</f>
        <v/>
      </c>
      <c r="C1213" s="146" t="str">
        <f t="shared" ca="1" si="57"/>
        <v/>
      </c>
      <c r="D1213" s="25" t="str">
        <f ca="1">IF(OnRoadRetrofit!AE1213="","",OnRoadRetrofit!AE1213)</f>
        <v/>
      </c>
      <c r="E1213" s="25" t="str">
        <f ca="1">IF(D1213="","",OnRoadRetrofit!AF1213)</f>
        <v/>
      </c>
      <c r="F1213" s="147" t="str">
        <f t="shared" ca="1" si="58"/>
        <v/>
      </c>
      <c r="G1213" s="148" t="str">
        <f ca="1">IF(D1213="","",OnRoadRetrofit!AG1213)</f>
        <v/>
      </c>
      <c r="H1213" s="25" t="str">
        <f t="shared" ca="1" si="59"/>
        <v/>
      </c>
      <c r="I1213" s="137" t="str">
        <f ca="1">IF(D1213="","",OnRoadRetrofit!AH1213)</f>
        <v/>
      </c>
      <c r="J1213" s="137" t="str">
        <f ca="1">IF(D1213="","",OnRoadRetrofit!AI1213)</f>
        <v/>
      </c>
    </row>
    <row r="1214" spans="1:10">
      <c r="A1214" s="151" t="str">
        <f ca="1">IF(D1214="","",OnRoadRetrofit!AC1214)</f>
        <v/>
      </c>
      <c r="B1214" s="25" t="str">
        <f ca="1">IF(D1214="","",OnRoadRetrofit!AD1214)</f>
        <v/>
      </c>
      <c r="C1214" s="146" t="str">
        <f t="shared" ca="1" si="57"/>
        <v/>
      </c>
      <c r="D1214" s="25" t="str">
        <f ca="1">IF(OnRoadRetrofit!AE1214="","",OnRoadRetrofit!AE1214)</f>
        <v/>
      </c>
      <c r="E1214" s="25" t="str">
        <f ca="1">IF(D1214="","",OnRoadRetrofit!AF1214)</f>
        <v/>
      </c>
      <c r="F1214" s="147" t="str">
        <f t="shared" ca="1" si="58"/>
        <v/>
      </c>
      <c r="G1214" s="148" t="str">
        <f ca="1">IF(D1214="","",OnRoadRetrofit!AG1214)</f>
        <v/>
      </c>
      <c r="H1214" s="25" t="str">
        <f t="shared" ca="1" si="59"/>
        <v/>
      </c>
      <c r="I1214" s="137" t="str">
        <f ca="1">IF(D1214="","",OnRoadRetrofit!AH1214)</f>
        <v/>
      </c>
      <c r="J1214" s="137" t="str">
        <f ca="1">IF(D1214="","",OnRoadRetrofit!AI1214)</f>
        <v/>
      </c>
    </row>
    <row r="1215" spans="1:10">
      <c r="A1215" s="151" t="str">
        <f ca="1">IF(D1215="","",OnRoadRetrofit!AC1215)</f>
        <v/>
      </c>
      <c r="B1215" s="25" t="str">
        <f ca="1">IF(D1215="","",OnRoadRetrofit!AD1215)</f>
        <v/>
      </c>
      <c r="C1215" s="146" t="str">
        <f t="shared" ca="1" si="57"/>
        <v/>
      </c>
      <c r="D1215" s="25" t="str">
        <f ca="1">IF(OnRoadRetrofit!AE1215="","",OnRoadRetrofit!AE1215)</f>
        <v/>
      </c>
      <c r="E1215" s="25" t="str">
        <f ca="1">IF(D1215="","",OnRoadRetrofit!AF1215)</f>
        <v/>
      </c>
      <c r="F1215" s="147" t="str">
        <f t="shared" ca="1" si="58"/>
        <v/>
      </c>
      <c r="G1215" s="148" t="str">
        <f ca="1">IF(D1215="","",OnRoadRetrofit!AG1215)</f>
        <v/>
      </c>
      <c r="H1215" s="25" t="str">
        <f t="shared" ca="1" si="59"/>
        <v/>
      </c>
      <c r="I1215" s="137" t="str">
        <f ca="1">IF(D1215="","",OnRoadRetrofit!AH1215)</f>
        <v/>
      </c>
      <c r="J1215" s="137" t="str">
        <f ca="1">IF(D1215="","",OnRoadRetrofit!AI1215)</f>
        <v/>
      </c>
    </row>
    <row r="1216" spans="1:10">
      <c r="A1216" s="151" t="str">
        <f ca="1">IF(D1216="","",OnRoadRetrofit!AC1216)</f>
        <v/>
      </c>
      <c r="B1216" s="25" t="str">
        <f ca="1">IF(D1216="","",OnRoadRetrofit!AD1216)</f>
        <v/>
      </c>
      <c r="C1216" s="146" t="str">
        <f t="shared" ca="1" si="57"/>
        <v/>
      </c>
      <c r="D1216" s="25" t="str">
        <f ca="1">IF(OnRoadRetrofit!AE1216="","",OnRoadRetrofit!AE1216)</f>
        <v/>
      </c>
      <c r="E1216" s="25" t="str">
        <f ca="1">IF(D1216="","",OnRoadRetrofit!AF1216)</f>
        <v/>
      </c>
      <c r="F1216" s="147" t="str">
        <f t="shared" ca="1" si="58"/>
        <v/>
      </c>
      <c r="G1216" s="148" t="str">
        <f ca="1">IF(D1216="","",OnRoadRetrofit!AG1216)</f>
        <v/>
      </c>
      <c r="H1216" s="25" t="str">
        <f t="shared" ca="1" si="59"/>
        <v/>
      </c>
      <c r="I1216" s="137" t="str">
        <f ca="1">IF(D1216="","",OnRoadRetrofit!AH1216)</f>
        <v/>
      </c>
      <c r="J1216" s="137" t="str">
        <f ca="1">IF(D1216="","",OnRoadRetrofit!AI1216)</f>
        <v/>
      </c>
    </row>
    <row r="1217" spans="1:10">
      <c r="A1217" s="151" t="str">
        <f ca="1">IF(D1217="","",OnRoadRetrofit!AC1217)</f>
        <v/>
      </c>
      <c r="B1217" s="25" t="str">
        <f ca="1">IF(D1217="","",OnRoadRetrofit!AD1217)</f>
        <v/>
      </c>
      <c r="C1217" s="146" t="str">
        <f t="shared" ca="1" si="57"/>
        <v/>
      </c>
      <c r="D1217" s="25" t="str">
        <f ca="1">IF(OnRoadRetrofit!AE1217="","",OnRoadRetrofit!AE1217)</f>
        <v/>
      </c>
      <c r="E1217" s="25" t="str">
        <f ca="1">IF(D1217="","",OnRoadRetrofit!AF1217)</f>
        <v/>
      </c>
      <c r="F1217" s="147" t="str">
        <f t="shared" ca="1" si="58"/>
        <v/>
      </c>
      <c r="G1217" s="148" t="str">
        <f ca="1">IF(D1217="","",OnRoadRetrofit!AG1217)</f>
        <v/>
      </c>
      <c r="H1217" s="25" t="str">
        <f t="shared" ca="1" si="59"/>
        <v/>
      </c>
      <c r="I1217" s="137" t="str">
        <f ca="1">IF(D1217="","",OnRoadRetrofit!AH1217)</f>
        <v/>
      </c>
      <c r="J1217" s="137" t="str">
        <f ca="1">IF(D1217="","",OnRoadRetrofit!AI1217)</f>
        <v/>
      </c>
    </row>
    <row r="1218" spans="1:10">
      <c r="A1218" s="151" t="str">
        <f ca="1">IF(D1218="","",OnRoadRetrofit!AC1218)</f>
        <v/>
      </c>
      <c r="B1218" s="25" t="str">
        <f ca="1">IF(D1218="","",OnRoadRetrofit!AD1218)</f>
        <v/>
      </c>
      <c r="C1218" s="146" t="str">
        <f t="shared" ca="1" si="57"/>
        <v/>
      </c>
      <c r="D1218" s="25" t="str">
        <f ca="1">IF(OnRoadRetrofit!AE1218="","",OnRoadRetrofit!AE1218)</f>
        <v/>
      </c>
      <c r="E1218" s="25" t="str">
        <f ca="1">IF(D1218="","",OnRoadRetrofit!AF1218)</f>
        <v/>
      </c>
      <c r="F1218" s="147" t="str">
        <f t="shared" ca="1" si="58"/>
        <v/>
      </c>
      <c r="G1218" s="148" t="str">
        <f ca="1">IF(D1218="","",OnRoadRetrofit!AG1218)</f>
        <v/>
      </c>
      <c r="H1218" s="25" t="str">
        <f t="shared" ca="1" si="59"/>
        <v/>
      </c>
      <c r="I1218" s="137" t="str">
        <f ca="1">IF(D1218="","",OnRoadRetrofit!AH1218)</f>
        <v/>
      </c>
      <c r="J1218" s="137" t="str">
        <f ca="1">IF(D1218="","",OnRoadRetrofit!AI1218)</f>
        <v/>
      </c>
    </row>
    <row r="1219" spans="1:10">
      <c r="A1219" s="151" t="str">
        <f ca="1">IF(D1219="","",OnRoadRetrofit!AC1219)</f>
        <v/>
      </c>
      <c r="B1219" s="25" t="str">
        <f ca="1">IF(D1219="","",OnRoadRetrofit!AD1219)</f>
        <v/>
      </c>
      <c r="C1219" s="146" t="str">
        <f t="shared" ca="1" si="57"/>
        <v/>
      </c>
      <c r="D1219" s="25" t="str">
        <f ca="1">IF(OnRoadRetrofit!AE1219="","",OnRoadRetrofit!AE1219)</f>
        <v/>
      </c>
      <c r="E1219" s="25" t="str">
        <f ca="1">IF(D1219="","",OnRoadRetrofit!AF1219)</f>
        <v/>
      </c>
      <c r="F1219" s="147" t="str">
        <f t="shared" ca="1" si="58"/>
        <v/>
      </c>
      <c r="G1219" s="148" t="str">
        <f ca="1">IF(D1219="","",OnRoadRetrofit!AG1219)</f>
        <v/>
      </c>
      <c r="H1219" s="25" t="str">
        <f t="shared" ca="1" si="59"/>
        <v/>
      </c>
      <c r="I1219" s="137" t="str">
        <f ca="1">IF(D1219="","",OnRoadRetrofit!AH1219)</f>
        <v/>
      </c>
      <c r="J1219" s="137" t="str">
        <f ca="1">IF(D1219="","",OnRoadRetrofit!AI1219)</f>
        <v/>
      </c>
    </row>
    <row r="1220" spans="1:10">
      <c r="A1220" s="151" t="str">
        <f ca="1">IF(D1220="","",OnRoadRetrofit!AC1220)</f>
        <v/>
      </c>
      <c r="B1220" s="25" t="str">
        <f ca="1">IF(D1220="","",OnRoadRetrofit!AD1220)</f>
        <v/>
      </c>
      <c r="C1220" s="146" t="str">
        <f t="shared" ca="1" si="57"/>
        <v/>
      </c>
      <c r="D1220" s="25" t="str">
        <f ca="1">IF(OnRoadRetrofit!AE1220="","",OnRoadRetrofit!AE1220)</f>
        <v/>
      </c>
      <c r="E1220" s="25" t="str">
        <f ca="1">IF(D1220="","",OnRoadRetrofit!AF1220)</f>
        <v/>
      </c>
      <c r="F1220" s="147" t="str">
        <f t="shared" ca="1" si="58"/>
        <v/>
      </c>
      <c r="G1220" s="148" t="str">
        <f ca="1">IF(D1220="","",OnRoadRetrofit!AG1220)</f>
        <v/>
      </c>
      <c r="H1220" s="25" t="str">
        <f t="shared" ca="1" si="59"/>
        <v/>
      </c>
      <c r="I1220" s="137" t="str">
        <f ca="1">IF(D1220="","",OnRoadRetrofit!AH1220)</f>
        <v/>
      </c>
      <c r="J1220" s="137" t="str">
        <f ca="1">IF(D1220="","",OnRoadRetrofit!AI1220)</f>
        <v/>
      </c>
    </row>
    <row r="1221" spans="1:10">
      <c r="A1221" s="151" t="str">
        <f ca="1">IF(D1221="","",OnRoadRetrofit!AC1221)</f>
        <v/>
      </c>
      <c r="B1221" s="25" t="str">
        <f ca="1">IF(D1221="","",OnRoadRetrofit!AD1221)</f>
        <v/>
      </c>
      <c r="C1221" s="146" t="str">
        <f t="shared" ca="1" si="57"/>
        <v/>
      </c>
      <c r="D1221" s="25" t="str">
        <f ca="1">IF(OnRoadRetrofit!AE1221="","",OnRoadRetrofit!AE1221)</f>
        <v/>
      </c>
      <c r="E1221" s="25" t="str">
        <f ca="1">IF(D1221="","",OnRoadRetrofit!AF1221)</f>
        <v/>
      </c>
      <c r="F1221" s="147" t="str">
        <f t="shared" ca="1" si="58"/>
        <v/>
      </c>
      <c r="G1221" s="148" t="str">
        <f ca="1">IF(D1221="","",OnRoadRetrofit!AG1221)</f>
        <v/>
      </c>
      <c r="H1221" s="25" t="str">
        <f t="shared" ca="1" si="59"/>
        <v/>
      </c>
      <c r="I1221" s="137" t="str">
        <f ca="1">IF(D1221="","",OnRoadRetrofit!AH1221)</f>
        <v/>
      </c>
      <c r="J1221" s="137" t="str">
        <f ca="1">IF(D1221="","",OnRoadRetrofit!AI1221)</f>
        <v/>
      </c>
    </row>
    <row r="1222" spans="1:10">
      <c r="A1222" s="151" t="str">
        <f ca="1">IF(D1222="","",OnRoadRetrofit!AC1222)</f>
        <v/>
      </c>
      <c r="B1222" s="25" t="str">
        <f ca="1">IF(D1222="","",OnRoadRetrofit!AD1222)</f>
        <v/>
      </c>
      <c r="C1222" s="146" t="str">
        <f t="shared" ca="1" si="57"/>
        <v/>
      </c>
      <c r="D1222" s="25" t="str">
        <f ca="1">IF(OnRoadRetrofit!AE1222="","",OnRoadRetrofit!AE1222)</f>
        <v/>
      </c>
      <c r="E1222" s="25" t="str">
        <f ca="1">IF(D1222="","",OnRoadRetrofit!AF1222)</f>
        <v/>
      </c>
      <c r="F1222" s="147" t="str">
        <f t="shared" ca="1" si="58"/>
        <v/>
      </c>
      <c r="G1222" s="148" t="str">
        <f ca="1">IF(D1222="","",OnRoadRetrofit!AG1222)</f>
        <v/>
      </c>
      <c r="H1222" s="25" t="str">
        <f t="shared" ca="1" si="59"/>
        <v/>
      </c>
      <c r="I1222" s="137" t="str">
        <f ca="1">IF(D1222="","",OnRoadRetrofit!AH1222)</f>
        <v/>
      </c>
      <c r="J1222" s="137" t="str">
        <f ca="1">IF(D1222="","",OnRoadRetrofit!AI1222)</f>
        <v/>
      </c>
    </row>
    <row r="1223" spans="1:10">
      <c r="A1223" s="151" t="str">
        <f ca="1">IF(D1223="","",OnRoadRetrofit!AC1223)</f>
        <v/>
      </c>
      <c r="B1223" s="25" t="str">
        <f ca="1">IF(D1223="","",OnRoadRetrofit!AD1223)</f>
        <v/>
      </c>
      <c r="C1223" s="146" t="str">
        <f t="shared" ca="1" si="57"/>
        <v/>
      </c>
      <c r="D1223" s="25" t="str">
        <f ca="1">IF(OnRoadRetrofit!AE1223="","",OnRoadRetrofit!AE1223)</f>
        <v/>
      </c>
      <c r="E1223" s="25" t="str">
        <f ca="1">IF(D1223="","",OnRoadRetrofit!AF1223)</f>
        <v/>
      </c>
      <c r="F1223" s="147" t="str">
        <f t="shared" ca="1" si="58"/>
        <v/>
      </c>
      <c r="G1223" s="148" t="str">
        <f ca="1">IF(D1223="","",OnRoadRetrofit!AG1223)</f>
        <v/>
      </c>
      <c r="H1223" s="25" t="str">
        <f t="shared" ca="1" si="59"/>
        <v/>
      </c>
      <c r="I1223" s="137" t="str">
        <f ca="1">IF(D1223="","",OnRoadRetrofit!AH1223)</f>
        <v/>
      </c>
      <c r="J1223" s="137" t="str">
        <f ca="1">IF(D1223="","",OnRoadRetrofit!AI1223)</f>
        <v/>
      </c>
    </row>
    <row r="1224" spans="1:10">
      <c r="A1224" s="151" t="str">
        <f ca="1">IF(D1224="","",OnRoadRetrofit!AC1224)</f>
        <v/>
      </c>
      <c r="B1224" s="25" t="str">
        <f ca="1">IF(D1224="","",OnRoadRetrofit!AD1224)</f>
        <v/>
      </c>
      <c r="C1224" s="146" t="str">
        <f t="shared" ca="1" si="57"/>
        <v/>
      </c>
      <c r="D1224" s="25" t="str">
        <f ca="1">IF(OnRoadRetrofit!AE1224="","",OnRoadRetrofit!AE1224)</f>
        <v/>
      </c>
      <c r="E1224" s="25" t="str">
        <f ca="1">IF(D1224="","",OnRoadRetrofit!AF1224)</f>
        <v/>
      </c>
      <c r="F1224" s="147" t="str">
        <f t="shared" ca="1" si="58"/>
        <v/>
      </c>
      <c r="G1224" s="148" t="str">
        <f ca="1">IF(D1224="","",OnRoadRetrofit!AG1224)</f>
        <v/>
      </c>
      <c r="H1224" s="25" t="str">
        <f t="shared" ca="1" si="59"/>
        <v/>
      </c>
      <c r="I1224" s="137" t="str">
        <f ca="1">IF(D1224="","",OnRoadRetrofit!AH1224)</f>
        <v/>
      </c>
      <c r="J1224" s="137" t="str">
        <f ca="1">IF(D1224="","",OnRoadRetrofit!AI1224)</f>
        <v/>
      </c>
    </row>
    <row r="1225" spans="1:10">
      <c r="A1225" s="151" t="str">
        <f ca="1">IF(D1225="","",OnRoadRetrofit!AC1225)</f>
        <v/>
      </c>
      <c r="B1225" s="25" t="str">
        <f ca="1">IF(D1225="","",OnRoadRetrofit!AD1225)</f>
        <v/>
      </c>
      <c r="C1225" s="146" t="str">
        <f t="shared" ca="1" si="57"/>
        <v/>
      </c>
      <c r="D1225" s="25" t="str">
        <f ca="1">IF(OnRoadRetrofit!AE1225="","",OnRoadRetrofit!AE1225)</f>
        <v/>
      </c>
      <c r="E1225" s="25" t="str">
        <f ca="1">IF(D1225="","",OnRoadRetrofit!AF1225)</f>
        <v/>
      </c>
      <c r="F1225" s="147" t="str">
        <f t="shared" ca="1" si="58"/>
        <v/>
      </c>
      <c r="G1225" s="148" t="str">
        <f ca="1">IF(D1225="","",OnRoadRetrofit!AG1225)</f>
        <v/>
      </c>
      <c r="H1225" s="25" t="str">
        <f t="shared" ca="1" si="59"/>
        <v/>
      </c>
      <c r="I1225" s="137" t="str">
        <f ca="1">IF(D1225="","",OnRoadRetrofit!AH1225)</f>
        <v/>
      </c>
      <c r="J1225" s="137" t="str">
        <f ca="1">IF(D1225="","",OnRoadRetrofit!AI1225)</f>
        <v/>
      </c>
    </row>
    <row r="1226" spans="1:10">
      <c r="A1226" s="151" t="str">
        <f ca="1">IF(D1226="","",OnRoadRetrofit!AC1226)</f>
        <v/>
      </c>
      <c r="B1226" s="25" t="str">
        <f ca="1">IF(D1226="","",OnRoadRetrofit!AD1226)</f>
        <v/>
      </c>
      <c r="C1226" s="146" t="str">
        <f t="shared" ca="1" si="57"/>
        <v/>
      </c>
      <c r="D1226" s="25" t="str">
        <f ca="1">IF(OnRoadRetrofit!AE1226="","",OnRoadRetrofit!AE1226)</f>
        <v/>
      </c>
      <c r="E1226" s="25" t="str">
        <f ca="1">IF(D1226="","",OnRoadRetrofit!AF1226)</f>
        <v/>
      </c>
      <c r="F1226" s="147" t="str">
        <f t="shared" ca="1" si="58"/>
        <v/>
      </c>
      <c r="G1226" s="148" t="str">
        <f ca="1">IF(D1226="","",OnRoadRetrofit!AG1226)</f>
        <v/>
      </c>
      <c r="H1226" s="25" t="str">
        <f t="shared" ca="1" si="59"/>
        <v/>
      </c>
      <c r="I1226" s="137" t="str">
        <f ca="1">IF(D1226="","",OnRoadRetrofit!AH1226)</f>
        <v/>
      </c>
      <c r="J1226" s="137" t="str">
        <f ca="1">IF(D1226="","",OnRoadRetrofit!AI1226)</f>
        <v/>
      </c>
    </row>
    <row r="1227" spans="1:10">
      <c r="A1227" s="151" t="str">
        <f ca="1">IF(D1227="","",OnRoadRetrofit!AC1227)</f>
        <v/>
      </c>
      <c r="B1227" s="25" t="str">
        <f ca="1">IF(D1227="","",OnRoadRetrofit!AD1227)</f>
        <v/>
      </c>
      <c r="C1227" s="146" t="str">
        <f t="shared" ca="1" si="57"/>
        <v/>
      </c>
      <c r="D1227" s="25" t="str">
        <f ca="1">IF(OnRoadRetrofit!AE1227="","",OnRoadRetrofit!AE1227)</f>
        <v/>
      </c>
      <c r="E1227" s="25" t="str">
        <f ca="1">IF(D1227="","",OnRoadRetrofit!AF1227)</f>
        <v/>
      </c>
      <c r="F1227" s="147" t="str">
        <f t="shared" ca="1" si="58"/>
        <v/>
      </c>
      <c r="G1227" s="148" t="str">
        <f ca="1">IF(D1227="","",OnRoadRetrofit!AG1227)</f>
        <v/>
      </c>
      <c r="H1227" s="25" t="str">
        <f t="shared" ca="1" si="59"/>
        <v/>
      </c>
      <c r="I1227" s="137" t="str">
        <f ca="1">IF(D1227="","",OnRoadRetrofit!AH1227)</f>
        <v/>
      </c>
      <c r="J1227" s="137" t="str">
        <f ca="1">IF(D1227="","",OnRoadRetrofit!AI1227)</f>
        <v/>
      </c>
    </row>
    <row r="1228" spans="1:10">
      <c r="A1228" s="151" t="str">
        <f ca="1">IF(D1228="","",OnRoadRetrofit!AC1228)</f>
        <v/>
      </c>
      <c r="B1228" s="25" t="str">
        <f ca="1">IF(D1228="","",OnRoadRetrofit!AD1228)</f>
        <v/>
      </c>
      <c r="C1228" s="146" t="str">
        <f t="shared" ca="1" si="57"/>
        <v/>
      </c>
      <c r="D1228" s="25" t="str">
        <f ca="1">IF(OnRoadRetrofit!AE1228="","",OnRoadRetrofit!AE1228)</f>
        <v/>
      </c>
      <c r="E1228" s="25" t="str">
        <f ca="1">IF(D1228="","",OnRoadRetrofit!AF1228)</f>
        <v/>
      </c>
      <c r="F1228" s="147" t="str">
        <f t="shared" ca="1" si="58"/>
        <v/>
      </c>
      <c r="G1228" s="148" t="str">
        <f ca="1">IF(D1228="","",OnRoadRetrofit!AG1228)</f>
        <v/>
      </c>
      <c r="H1228" s="25" t="str">
        <f t="shared" ca="1" si="59"/>
        <v/>
      </c>
      <c r="I1228" s="137" t="str">
        <f ca="1">IF(D1228="","",OnRoadRetrofit!AH1228)</f>
        <v/>
      </c>
      <c r="J1228" s="137" t="str">
        <f ca="1">IF(D1228="","",OnRoadRetrofit!AI1228)</f>
        <v/>
      </c>
    </row>
    <row r="1229" spans="1:10">
      <c r="A1229" s="151" t="str">
        <f ca="1">IF(D1229="","",OnRoadRetrofit!AC1229)</f>
        <v/>
      </c>
      <c r="B1229" s="25" t="str">
        <f ca="1">IF(D1229="","",OnRoadRetrofit!AD1229)</f>
        <v/>
      </c>
      <c r="C1229" s="146" t="str">
        <f t="shared" ca="1" si="57"/>
        <v/>
      </c>
      <c r="D1229" s="25" t="str">
        <f ca="1">IF(OnRoadRetrofit!AE1229="","",OnRoadRetrofit!AE1229)</f>
        <v/>
      </c>
      <c r="E1229" s="25" t="str">
        <f ca="1">IF(D1229="","",OnRoadRetrofit!AF1229)</f>
        <v/>
      </c>
      <c r="F1229" s="147" t="str">
        <f t="shared" ca="1" si="58"/>
        <v/>
      </c>
      <c r="G1229" s="148" t="str">
        <f ca="1">IF(D1229="","",OnRoadRetrofit!AG1229)</f>
        <v/>
      </c>
      <c r="H1229" s="25" t="str">
        <f t="shared" ca="1" si="59"/>
        <v/>
      </c>
      <c r="I1229" s="137" t="str">
        <f ca="1">IF(D1229="","",OnRoadRetrofit!AH1229)</f>
        <v/>
      </c>
      <c r="J1229" s="137" t="str">
        <f ca="1">IF(D1229="","",OnRoadRetrofit!AI1229)</f>
        <v/>
      </c>
    </row>
    <row r="1230" spans="1:10">
      <c r="A1230" s="151" t="str">
        <f ca="1">IF(D1230="","",OnRoadRetrofit!AC1230)</f>
        <v/>
      </c>
      <c r="B1230" s="25" t="str">
        <f ca="1">IF(D1230="","",OnRoadRetrofit!AD1230)</f>
        <v/>
      </c>
      <c r="C1230" s="146" t="str">
        <f t="shared" ca="1" si="57"/>
        <v/>
      </c>
      <c r="D1230" s="25" t="str">
        <f ca="1">IF(OnRoadRetrofit!AE1230="","",OnRoadRetrofit!AE1230)</f>
        <v/>
      </c>
      <c r="E1230" s="25" t="str">
        <f ca="1">IF(D1230="","",OnRoadRetrofit!AF1230)</f>
        <v/>
      </c>
      <c r="F1230" s="147" t="str">
        <f t="shared" ca="1" si="58"/>
        <v/>
      </c>
      <c r="G1230" s="148" t="str">
        <f ca="1">IF(D1230="","",OnRoadRetrofit!AG1230)</f>
        <v/>
      </c>
      <c r="H1230" s="25" t="str">
        <f t="shared" ca="1" si="59"/>
        <v/>
      </c>
      <c r="I1230" s="137" t="str">
        <f ca="1">IF(D1230="","",OnRoadRetrofit!AH1230)</f>
        <v/>
      </c>
      <c r="J1230" s="137" t="str">
        <f ca="1">IF(D1230="","",OnRoadRetrofit!AI1230)</f>
        <v/>
      </c>
    </row>
    <row r="1231" spans="1:10">
      <c r="A1231" s="151" t="str">
        <f ca="1">IF(D1231="","",OnRoadRetrofit!AC1231)</f>
        <v/>
      </c>
      <c r="B1231" s="25" t="str">
        <f ca="1">IF(D1231="","",OnRoadRetrofit!AD1231)</f>
        <v/>
      </c>
      <c r="C1231" s="146" t="str">
        <f t="shared" ca="1" si="57"/>
        <v/>
      </c>
      <c r="D1231" s="25" t="str">
        <f ca="1">IF(OnRoadRetrofit!AE1231="","",OnRoadRetrofit!AE1231)</f>
        <v/>
      </c>
      <c r="E1231" s="25" t="str">
        <f ca="1">IF(D1231="","",OnRoadRetrofit!AF1231)</f>
        <v/>
      </c>
      <c r="F1231" s="147" t="str">
        <f t="shared" ca="1" si="58"/>
        <v/>
      </c>
      <c r="G1231" s="148" t="str">
        <f ca="1">IF(D1231="","",OnRoadRetrofit!AG1231)</f>
        <v/>
      </c>
      <c r="H1231" s="25" t="str">
        <f t="shared" ca="1" si="59"/>
        <v/>
      </c>
      <c r="I1231" s="137" t="str">
        <f ca="1">IF(D1231="","",OnRoadRetrofit!AH1231)</f>
        <v/>
      </c>
      <c r="J1231" s="137" t="str">
        <f ca="1">IF(D1231="","",OnRoadRetrofit!AI1231)</f>
        <v/>
      </c>
    </row>
    <row r="1232" spans="1:10">
      <c r="A1232" s="151" t="str">
        <f ca="1">IF(D1232="","",OnRoadRetrofit!AC1232)</f>
        <v/>
      </c>
      <c r="B1232" s="25" t="str">
        <f ca="1">IF(D1232="","",OnRoadRetrofit!AD1232)</f>
        <v/>
      </c>
      <c r="C1232" s="146" t="str">
        <f t="shared" ca="1" si="57"/>
        <v/>
      </c>
      <c r="D1232" s="25" t="str">
        <f ca="1">IF(OnRoadRetrofit!AE1232="","",OnRoadRetrofit!AE1232)</f>
        <v/>
      </c>
      <c r="E1232" s="25" t="str">
        <f ca="1">IF(D1232="","",OnRoadRetrofit!AF1232)</f>
        <v/>
      </c>
      <c r="F1232" s="147" t="str">
        <f t="shared" ca="1" si="58"/>
        <v/>
      </c>
      <c r="G1232" s="148" t="str">
        <f ca="1">IF(D1232="","",OnRoadRetrofit!AG1232)</f>
        <v/>
      </c>
      <c r="H1232" s="25" t="str">
        <f t="shared" ca="1" si="59"/>
        <v/>
      </c>
      <c r="I1232" s="137" t="str">
        <f ca="1">IF(D1232="","",OnRoadRetrofit!AH1232)</f>
        <v/>
      </c>
      <c r="J1232" s="137" t="str">
        <f ca="1">IF(D1232="","",OnRoadRetrofit!AI1232)</f>
        <v/>
      </c>
    </row>
    <row r="1233" spans="1:10">
      <c r="A1233" s="151" t="str">
        <f ca="1">IF(D1233="","",OnRoadRetrofit!AC1233)</f>
        <v/>
      </c>
      <c r="B1233" s="25" t="str">
        <f ca="1">IF(D1233="","",OnRoadRetrofit!AD1233)</f>
        <v/>
      </c>
      <c r="C1233" s="146" t="str">
        <f t="shared" ca="1" si="57"/>
        <v/>
      </c>
      <c r="D1233" s="25" t="str">
        <f ca="1">IF(OnRoadRetrofit!AE1233="","",OnRoadRetrofit!AE1233)</f>
        <v/>
      </c>
      <c r="E1233" s="25" t="str">
        <f ca="1">IF(D1233="","",OnRoadRetrofit!AF1233)</f>
        <v/>
      </c>
      <c r="F1233" s="147" t="str">
        <f t="shared" ca="1" si="58"/>
        <v/>
      </c>
      <c r="G1233" s="148" t="str">
        <f ca="1">IF(D1233="","",OnRoadRetrofit!AG1233)</f>
        <v/>
      </c>
      <c r="H1233" s="25" t="str">
        <f t="shared" ca="1" si="59"/>
        <v/>
      </c>
      <c r="I1233" s="137" t="str">
        <f ca="1">IF(D1233="","",OnRoadRetrofit!AH1233)</f>
        <v/>
      </c>
      <c r="J1233" s="137" t="str">
        <f ca="1">IF(D1233="","",OnRoadRetrofit!AI1233)</f>
        <v/>
      </c>
    </row>
    <row r="1234" spans="1:10">
      <c r="A1234" s="151" t="str">
        <f ca="1">IF(D1234="","",OnRoadRetrofit!AC1234)</f>
        <v/>
      </c>
      <c r="B1234" s="25" t="str">
        <f ca="1">IF(D1234="","",OnRoadRetrofit!AD1234)</f>
        <v/>
      </c>
      <c r="C1234" s="146" t="str">
        <f t="shared" ca="1" si="57"/>
        <v/>
      </c>
      <c r="D1234" s="25" t="str">
        <f ca="1">IF(OnRoadRetrofit!AE1234="","",OnRoadRetrofit!AE1234)</f>
        <v/>
      </c>
      <c r="E1234" s="25" t="str">
        <f ca="1">IF(D1234="","",OnRoadRetrofit!AF1234)</f>
        <v/>
      </c>
      <c r="F1234" s="147" t="str">
        <f t="shared" ca="1" si="58"/>
        <v/>
      </c>
      <c r="G1234" s="148" t="str">
        <f ca="1">IF(D1234="","",OnRoadRetrofit!AG1234)</f>
        <v/>
      </c>
      <c r="H1234" s="25" t="str">
        <f t="shared" ca="1" si="59"/>
        <v/>
      </c>
      <c r="I1234" s="137" t="str">
        <f ca="1">IF(D1234="","",OnRoadRetrofit!AH1234)</f>
        <v/>
      </c>
      <c r="J1234" s="137" t="str">
        <f ca="1">IF(D1234="","",OnRoadRetrofit!AI1234)</f>
        <v/>
      </c>
    </row>
    <row r="1235" spans="1:10">
      <c r="A1235" s="151" t="str">
        <f ca="1">IF(D1235="","",OnRoadRetrofit!AC1235)</f>
        <v/>
      </c>
      <c r="B1235" s="25" t="str">
        <f ca="1">IF(D1235="","",OnRoadRetrofit!AD1235)</f>
        <v/>
      </c>
      <c r="C1235" s="146" t="str">
        <f t="shared" ca="1" si="57"/>
        <v/>
      </c>
      <c r="D1235" s="25" t="str">
        <f ca="1">IF(OnRoadRetrofit!AE1235="","",OnRoadRetrofit!AE1235)</f>
        <v/>
      </c>
      <c r="E1235" s="25" t="str">
        <f ca="1">IF(D1235="","",OnRoadRetrofit!AF1235)</f>
        <v/>
      </c>
      <c r="F1235" s="147" t="str">
        <f t="shared" ca="1" si="58"/>
        <v/>
      </c>
      <c r="G1235" s="148" t="str">
        <f ca="1">IF(D1235="","",OnRoadRetrofit!AG1235)</f>
        <v/>
      </c>
      <c r="H1235" s="25" t="str">
        <f t="shared" ca="1" si="59"/>
        <v/>
      </c>
      <c r="I1235" s="137" t="str">
        <f ca="1">IF(D1235="","",OnRoadRetrofit!AH1235)</f>
        <v/>
      </c>
      <c r="J1235" s="137" t="str">
        <f ca="1">IF(D1235="","",OnRoadRetrofit!AI1235)</f>
        <v/>
      </c>
    </row>
    <row r="1236" spans="1:10">
      <c r="A1236" s="151" t="str">
        <f ca="1">IF(D1236="","",OnRoadRetrofit!AC1236)</f>
        <v/>
      </c>
      <c r="B1236" s="25" t="str">
        <f ca="1">IF(D1236="","",OnRoadRetrofit!AD1236)</f>
        <v/>
      </c>
      <c r="C1236" s="146" t="str">
        <f t="shared" ca="1" si="57"/>
        <v/>
      </c>
      <c r="D1236" s="25" t="str">
        <f ca="1">IF(OnRoadRetrofit!AE1236="","",OnRoadRetrofit!AE1236)</f>
        <v/>
      </c>
      <c r="E1236" s="25" t="str">
        <f ca="1">IF(D1236="","",OnRoadRetrofit!AF1236)</f>
        <v/>
      </c>
      <c r="F1236" s="147" t="str">
        <f t="shared" ca="1" si="58"/>
        <v/>
      </c>
      <c r="G1236" s="148" t="str">
        <f ca="1">IF(D1236="","",OnRoadRetrofit!AG1236)</f>
        <v/>
      </c>
      <c r="H1236" s="25" t="str">
        <f t="shared" ca="1" si="59"/>
        <v/>
      </c>
      <c r="I1236" s="137" t="str">
        <f ca="1">IF(D1236="","",OnRoadRetrofit!AH1236)</f>
        <v/>
      </c>
      <c r="J1236" s="137" t="str">
        <f ca="1">IF(D1236="","",OnRoadRetrofit!AI1236)</f>
        <v/>
      </c>
    </row>
    <row r="1237" spans="1:10">
      <c r="A1237" s="151" t="str">
        <f ca="1">IF(D1237="","",OnRoadRetrofit!AC1237)</f>
        <v/>
      </c>
      <c r="B1237" s="25" t="str">
        <f ca="1">IF(D1237="","",OnRoadRetrofit!AD1237)</f>
        <v/>
      </c>
      <c r="C1237" s="146" t="str">
        <f t="shared" ca="1" si="57"/>
        <v/>
      </c>
      <c r="D1237" s="25" t="str">
        <f ca="1">IF(OnRoadRetrofit!AE1237="","",OnRoadRetrofit!AE1237)</f>
        <v/>
      </c>
      <c r="E1237" s="25" t="str">
        <f ca="1">IF(D1237="","",OnRoadRetrofit!AF1237)</f>
        <v/>
      </c>
      <c r="F1237" s="147" t="str">
        <f t="shared" ca="1" si="58"/>
        <v/>
      </c>
      <c r="G1237" s="148" t="str">
        <f ca="1">IF(D1237="","",OnRoadRetrofit!AG1237)</f>
        <v/>
      </c>
      <c r="H1237" s="25" t="str">
        <f t="shared" ca="1" si="59"/>
        <v/>
      </c>
      <c r="I1237" s="137" t="str">
        <f ca="1">IF(D1237="","",OnRoadRetrofit!AH1237)</f>
        <v/>
      </c>
      <c r="J1237" s="137" t="str">
        <f ca="1">IF(D1237="","",OnRoadRetrofit!AI1237)</f>
        <v/>
      </c>
    </row>
    <row r="1238" spans="1:10">
      <c r="A1238" s="151" t="str">
        <f ca="1">IF(D1238="","",OnRoadRetrofit!AC1238)</f>
        <v/>
      </c>
      <c r="B1238" s="25" t="str">
        <f ca="1">IF(D1238="","",OnRoadRetrofit!AD1238)</f>
        <v/>
      </c>
      <c r="C1238" s="146" t="str">
        <f t="shared" ca="1" si="57"/>
        <v/>
      </c>
      <c r="D1238" s="25" t="str">
        <f ca="1">IF(OnRoadRetrofit!AE1238="","",OnRoadRetrofit!AE1238)</f>
        <v/>
      </c>
      <c r="E1238" s="25" t="str">
        <f ca="1">IF(D1238="","",OnRoadRetrofit!AF1238)</f>
        <v/>
      </c>
      <c r="F1238" s="147" t="str">
        <f t="shared" ca="1" si="58"/>
        <v/>
      </c>
      <c r="G1238" s="148" t="str">
        <f ca="1">IF(D1238="","",OnRoadRetrofit!AG1238)</f>
        <v/>
      </c>
      <c r="H1238" s="25" t="str">
        <f t="shared" ca="1" si="59"/>
        <v/>
      </c>
      <c r="I1238" s="137" t="str">
        <f ca="1">IF(D1238="","",OnRoadRetrofit!AH1238)</f>
        <v/>
      </c>
      <c r="J1238" s="137" t="str">
        <f ca="1">IF(D1238="","",OnRoadRetrofit!AI1238)</f>
        <v/>
      </c>
    </row>
    <row r="1239" spans="1:10">
      <c r="A1239" s="151" t="str">
        <f ca="1">IF(D1239="","",OnRoadRetrofit!AC1239)</f>
        <v/>
      </c>
      <c r="B1239" s="25" t="str">
        <f ca="1">IF(D1239="","",OnRoadRetrofit!AD1239)</f>
        <v/>
      </c>
      <c r="C1239" s="146" t="str">
        <f t="shared" ca="1" si="57"/>
        <v/>
      </c>
      <c r="D1239" s="25" t="str">
        <f ca="1">IF(OnRoadRetrofit!AE1239="","",OnRoadRetrofit!AE1239)</f>
        <v/>
      </c>
      <c r="E1239" s="25" t="str">
        <f ca="1">IF(D1239="","",OnRoadRetrofit!AF1239)</f>
        <v/>
      </c>
      <c r="F1239" s="147" t="str">
        <f t="shared" ca="1" si="58"/>
        <v/>
      </c>
      <c r="G1239" s="148" t="str">
        <f ca="1">IF(D1239="","",OnRoadRetrofit!AG1239)</f>
        <v/>
      </c>
      <c r="H1239" s="25" t="str">
        <f t="shared" ca="1" si="59"/>
        <v/>
      </c>
      <c r="I1239" s="137" t="str">
        <f ca="1">IF(D1239="","",OnRoadRetrofit!AH1239)</f>
        <v/>
      </c>
      <c r="J1239" s="137" t="str">
        <f ca="1">IF(D1239="","",OnRoadRetrofit!AI1239)</f>
        <v/>
      </c>
    </row>
    <row r="1240" spans="1:10">
      <c r="A1240" s="151" t="str">
        <f ca="1">IF(D1240="","",OnRoadRetrofit!AC1240)</f>
        <v/>
      </c>
      <c r="B1240" s="25" t="str">
        <f ca="1">IF(D1240="","",OnRoadRetrofit!AD1240)</f>
        <v/>
      </c>
      <c r="C1240" s="146" t="str">
        <f t="shared" ca="1" si="57"/>
        <v/>
      </c>
      <c r="D1240" s="25" t="str">
        <f ca="1">IF(OnRoadRetrofit!AE1240="","",OnRoadRetrofit!AE1240)</f>
        <v/>
      </c>
      <c r="E1240" s="25" t="str">
        <f ca="1">IF(D1240="","",OnRoadRetrofit!AF1240)</f>
        <v/>
      </c>
      <c r="F1240" s="147" t="str">
        <f t="shared" ca="1" si="58"/>
        <v/>
      </c>
      <c r="G1240" s="148" t="str">
        <f ca="1">IF(D1240="","",OnRoadRetrofit!AG1240)</f>
        <v/>
      </c>
      <c r="H1240" s="25" t="str">
        <f t="shared" ca="1" si="59"/>
        <v/>
      </c>
      <c r="I1240" s="137" t="str">
        <f ca="1">IF(D1240="","",OnRoadRetrofit!AH1240)</f>
        <v/>
      </c>
      <c r="J1240" s="137" t="str">
        <f ca="1">IF(D1240="","",OnRoadRetrofit!AI1240)</f>
        <v/>
      </c>
    </row>
    <row r="1241" spans="1:10">
      <c r="A1241" s="151" t="str">
        <f ca="1">IF(D1241="","",OnRoadRetrofit!AC1241)</f>
        <v/>
      </c>
      <c r="B1241" s="25" t="str">
        <f ca="1">IF(D1241="","",OnRoadRetrofit!AD1241)</f>
        <v/>
      </c>
      <c r="C1241" s="146" t="str">
        <f t="shared" ca="1" si="57"/>
        <v/>
      </c>
      <c r="D1241" s="25" t="str">
        <f ca="1">IF(OnRoadRetrofit!AE1241="","",OnRoadRetrofit!AE1241)</f>
        <v/>
      </c>
      <c r="E1241" s="25" t="str">
        <f ca="1">IF(D1241="","",OnRoadRetrofit!AF1241)</f>
        <v/>
      </c>
      <c r="F1241" s="147" t="str">
        <f t="shared" ca="1" si="58"/>
        <v/>
      </c>
      <c r="G1241" s="148" t="str">
        <f ca="1">IF(D1241="","",OnRoadRetrofit!AG1241)</f>
        <v/>
      </c>
      <c r="H1241" s="25" t="str">
        <f t="shared" ca="1" si="59"/>
        <v/>
      </c>
      <c r="I1241" s="137" t="str">
        <f ca="1">IF(D1241="","",OnRoadRetrofit!AH1241)</f>
        <v/>
      </c>
      <c r="J1241" s="137" t="str">
        <f ca="1">IF(D1241="","",OnRoadRetrofit!AI1241)</f>
        <v/>
      </c>
    </row>
    <row r="1242" spans="1:10">
      <c r="A1242" s="151" t="str">
        <f ca="1">IF(D1242="","",OnRoadRetrofit!AC1242)</f>
        <v/>
      </c>
      <c r="B1242" s="25" t="str">
        <f ca="1">IF(D1242="","",OnRoadRetrofit!AD1242)</f>
        <v/>
      </c>
      <c r="C1242" s="146" t="str">
        <f t="shared" ca="1" si="57"/>
        <v/>
      </c>
      <c r="D1242" s="25" t="str">
        <f ca="1">IF(OnRoadRetrofit!AE1242="","",OnRoadRetrofit!AE1242)</f>
        <v/>
      </c>
      <c r="E1242" s="25" t="str">
        <f ca="1">IF(D1242="","",OnRoadRetrofit!AF1242)</f>
        <v/>
      </c>
      <c r="F1242" s="147" t="str">
        <f t="shared" ca="1" si="58"/>
        <v/>
      </c>
      <c r="G1242" s="148" t="str">
        <f ca="1">IF(D1242="","",OnRoadRetrofit!AG1242)</f>
        <v/>
      </c>
      <c r="H1242" s="25" t="str">
        <f t="shared" ca="1" si="59"/>
        <v/>
      </c>
      <c r="I1242" s="137" t="str">
        <f ca="1">IF(D1242="","",OnRoadRetrofit!AH1242)</f>
        <v/>
      </c>
      <c r="J1242" s="137" t="str">
        <f ca="1">IF(D1242="","",OnRoadRetrofit!AI1242)</f>
        <v/>
      </c>
    </row>
    <row r="1243" spans="1:10">
      <c r="A1243" s="151" t="str">
        <f ca="1">IF(D1243="","",OnRoadRetrofit!AC1243)</f>
        <v/>
      </c>
      <c r="B1243" s="25" t="str">
        <f ca="1">IF(D1243="","",OnRoadRetrofit!AD1243)</f>
        <v/>
      </c>
      <c r="C1243" s="146" t="str">
        <f t="shared" ca="1" si="57"/>
        <v/>
      </c>
      <c r="D1243" s="25" t="str">
        <f ca="1">IF(OnRoadRetrofit!AE1243="","",OnRoadRetrofit!AE1243)</f>
        <v/>
      </c>
      <c r="E1243" s="25" t="str">
        <f ca="1">IF(D1243="","",OnRoadRetrofit!AF1243)</f>
        <v/>
      </c>
      <c r="F1243" s="147" t="str">
        <f t="shared" ca="1" si="58"/>
        <v/>
      </c>
      <c r="G1243" s="148" t="str">
        <f ca="1">IF(D1243="","",OnRoadRetrofit!AG1243)</f>
        <v/>
      </c>
      <c r="H1243" s="25" t="str">
        <f t="shared" ca="1" si="59"/>
        <v/>
      </c>
      <c r="I1243" s="137" t="str">
        <f ca="1">IF(D1243="","",OnRoadRetrofit!AH1243)</f>
        <v/>
      </c>
      <c r="J1243" s="137" t="str">
        <f ca="1">IF(D1243="","",OnRoadRetrofit!AI1243)</f>
        <v/>
      </c>
    </row>
    <row r="1244" spans="1:10">
      <c r="A1244" s="151" t="str">
        <f ca="1">IF(D1244="","",OnRoadRetrofit!AC1244)</f>
        <v/>
      </c>
      <c r="B1244" s="25" t="str">
        <f ca="1">IF(D1244="","",OnRoadRetrofit!AD1244)</f>
        <v/>
      </c>
      <c r="C1244" s="146" t="str">
        <f t="shared" ca="1" si="57"/>
        <v/>
      </c>
      <c r="D1244" s="25" t="str">
        <f ca="1">IF(OnRoadRetrofit!AE1244="","",OnRoadRetrofit!AE1244)</f>
        <v/>
      </c>
      <c r="E1244" s="25" t="str">
        <f ca="1">IF(D1244="","",OnRoadRetrofit!AF1244)</f>
        <v/>
      </c>
      <c r="F1244" s="147" t="str">
        <f t="shared" ca="1" si="58"/>
        <v/>
      </c>
      <c r="G1244" s="148" t="str">
        <f ca="1">IF(D1244="","",OnRoadRetrofit!AG1244)</f>
        <v/>
      </c>
      <c r="H1244" s="25" t="str">
        <f t="shared" ca="1" si="59"/>
        <v/>
      </c>
      <c r="I1244" s="137" t="str">
        <f ca="1">IF(D1244="","",OnRoadRetrofit!AH1244)</f>
        <v/>
      </c>
      <c r="J1244" s="137" t="str">
        <f ca="1">IF(D1244="","",OnRoadRetrofit!AI1244)</f>
        <v/>
      </c>
    </row>
    <row r="1245" spans="1:10">
      <c r="A1245" s="151" t="str">
        <f ca="1">IF(D1245="","",OnRoadRetrofit!AC1245)</f>
        <v/>
      </c>
      <c r="B1245" s="25" t="str">
        <f ca="1">IF(D1245="","",OnRoadRetrofit!AD1245)</f>
        <v/>
      </c>
      <c r="C1245" s="146" t="str">
        <f t="shared" ca="1" si="57"/>
        <v/>
      </c>
      <c r="D1245" s="25" t="str">
        <f ca="1">IF(OnRoadRetrofit!AE1245="","",OnRoadRetrofit!AE1245)</f>
        <v/>
      </c>
      <c r="E1245" s="25" t="str">
        <f ca="1">IF(D1245="","",OnRoadRetrofit!AF1245)</f>
        <v/>
      </c>
      <c r="F1245" s="147" t="str">
        <f t="shared" ca="1" si="58"/>
        <v/>
      </c>
      <c r="G1245" s="148" t="str">
        <f ca="1">IF(D1245="","",OnRoadRetrofit!AG1245)</f>
        <v/>
      </c>
      <c r="H1245" s="25" t="str">
        <f t="shared" ca="1" si="59"/>
        <v/>
      </c>
      <c r="I1245" s="137" t="str">
        <f ca="1">IF(D1245="","",OnRoadRetrofit!AH1245)</f>
        <v/>
      </c>
      <c r="J1245" s="137" t="str">
        <f ca="1">IF(D1245="","",OnRoadRetrofit!AI1245)</f>
        <v/>
      </c>
    </row>
    <row r="1246" spans="1:10">
      <c r="A1246" s="151" t="str">
        <f ca="1">IF(D1246="","",OnRoadRetrofit!AC1246)</f>
        <v/>
      </c>
      <c r="B1246" s="25" t="str">
        <f ca="1">IF(D1246="","",OnRoadRetrofit!AD1246)</f>
        <v/>
      </c>
      <c r="C1246" s="146" t="str">
        <f t="shared" ca="1" si="57"/>
        <v/>
      </c>
      <c r="D1246" s="25" t="str">
        <f ca="1">IF(OnRoadRetrofit!AE1246="","",OnRoadRetrofit!AE1246)</f>
        <v/>
      </c>
      <c r="E1246" s="25" t="str">
        <f ca="1">IF(D1246="","",OnRoadRetrofit!AF1246)</f>
        <v/>
      </c>
      <c r="F1246" s="147" t="str">
        <f t="shared" ca="1" si="58"/>
        <v/>
      </c>
      <c r="G1246" s="148" t="str">
        <f ca="1">IF(D1246="","",OnRoadRetrofit!AG1246)</f>
        <v/>
      </c>
      <c r="H1246" s="25" t="str">
        <f t="shared" ca="1" si="59"/>
        <v/>
      </c>
      <c r="I1246" s="137" t="str">
        <f ca="1">IF(D1246="","",OnRoadRetrofit!AH1246)</f>
        <v/>
      </c>
      <c r="J1246" s="137" t="str">
        <f ca="1">IF(D1246="","",OnRoadRetrofit!AI1246)</f>
        <v/>
      </c>
    </row>
    <row r="1247" spans="1:10">
      <c r="A1247" s="151" t="str">
        <f ca="1">IF(D1247="","",OnRoadRetrofit!AC1247)</f>
        <v/>
      </c>
      <c r="B1247" s="25" t="str">
        <f ca="1">IF(D1247="","",OnRoadRetrofit!AD1247)</f>
        <v/>
      </c>
      <c r="C1247" s="146" t="str">
        <f t="shared" ca="1" si="57"/>
        <v/>
      </c>
      <c r="D1247" s="25" t="str">
        <f ca="1">IF(OnRoadRetrofit!AE1247="","",OnRoadRetrofit!AE1247)</f>
        <v/>
      </c>
      <c r="E1247" s="25" t="str">
        <f ca="1">IF(D1247="","",OnRoadRetrofit!AF1247)</f>
        <v/>
      </c>
      <c r="F1247" s="147" t="str">
        <f t="shared" ca="1" si="58"/>
        <v/>
      </c>
      <c r="G1247" s="148" t="str">
        <f ca="1">IF(D1247="","",OnRoadRetrofit!AG1247)</f>
        <v/>
      </c>
      <c r="H1247" s="25" t="str">
        <f t="shared" ca="1" si="59"/>
        <v/>
      </c>
      <c r="I1247" s="137" t="str">
        <f ca="1">IF(D1247="","",OnRoadRetrofit!AH1247)</f>
        <v/>
      </c>
      <c r="J1247" s="137" t="str">
        <f ca="1">IF(D1247="","",OnRoadRetrofit!AI1247)</f>
        <v/>
      </c>
    </row>
    <row r="1248" spans="1:10">
      <c r="A1248" s="151" t="str">
        <f ca="1">IF(D1248="","",OnRoadRetrofit!AC1248)</f>
        <v/>
      </c>
      <c r="B1248" s="25" t="str">
        <f ca="1">IF(D1248="","",OnRoadRetrofit!AD1248)</f>
        <v/>
      </c>
      <c r="C1248" s="146" t="str">
        <f t="shared" ca="1" si="57"/>
        <v/>
      </c>
      <c r="D1248" s="25" t="str">
        <f ca="1">IF(OnRoadRetrofit!AE1248="","",OnRoadRetrofit!AE1248)</f>
        <v/>
      </c>
      <c r="E1248" s="25" t="str">
        <f ca="1">IF(D1248="","",OnRoadRetrofit!AF1248)</f>
        <v/>
      </c>
      <c r="F1248" s="147" t="str">
        <f t="shared" ca="1" si="58"/>
        <v/>
      </c>
      <c r="G1248" s="148" t="str">
        <f ca="1">IF(D1248="","",OnRoadRetrofit!AG1248)</f>
        <v/>
      </c>
      <c r="H1248" s="25" t="str">
        <f t="shared" ca="1" si="59"/>
        <v/>
      </c>
      <c r="I1248" s="137" t="str">
        <f ca="1">IF(D1248="","",OnRoadRetrofit!AH1248)</f>
        <v/>
      </c>
      <c r="J1248" s="137" t="str">
        <f ca="1">IF(D1248="","",OnRoadRetrofit!AI1248)</f>
        <v/>
      </c>
    </row>
    <row r="1249" spans="1:10">
      <c r="A1249" s="151" t="str">
        <f ca="1">IF(D1249="","",OnRoadRetrofit!AC1249)</f>
        <v/>
      </c>
      <c r="B1249" s="25" t="str">
        <f ca="1">IF(D1249="","",OnRoadRetrofit!AD1249)</f>
        <v/>
      </c>
      <c r="C1249" s="146" t="str">
        <f t="shared" ca="1" si="57"/>
        <v/>
      </c>
      <c r="D1249" s="25" t="str">
        <f ca="1">IF(OnRoadRetrofit!AE1249="","",OnRoadRetrofit!AE1249)</f>
        <v/>
      </c>
      <c r="E1249" s="25" t="str">
        <f ca="1">IF(D1249="","",OnRoadRetrofit!AF1249)</f>
        <v/>
      </c>
      <c r="F1249" s="147" t="str">
        <f t="shared" ca="1" si="58"/>
        <v/>
      </c>
      <c r="G1249" s="148" t="str">
        <f ca="1">IF(D1249="","",OnRoadRetrofit!AG1249)</f>
        <v/>
      </c>
      <c r="H1249" s="25" t="str">
        <f t="shared" ca="1" si="59"/>
        <v/>
      </c>
      <c r="I1249" s="137" t="str">
        <f ca="1">IF(D1249="","",OnRoadRetrofit!AH1249)</f>
        <v/>
      </c>
      <c r="J1249" s="137" t="str">
        <f ca="1">IF(D1249="","",OnRoadRetrofit!AI1249)</f>
        <v/>
      </c>
    </row>
    <row r="1250" spans="1:10">
      <c r="A1250" s="151" t="str">
        <f ca="1">IF(D1250="","",OnRoadRetrofit!AC1250)</f>
        <v/>
      </c>
      <c r="B1250" s="25" t="str">
        <f ca="1">IF(D1250="","",OnRoadRetrofit!AD1250)</f>
        <v/>
      </c>
      <c r="C1250" s="146" t="str">
        <f t="shared" ca="1" si="57"/>
        <v/>
      </c>
      <c r="D1250" s="25" t="str">
        <f ca="1">IF(OnRoadRetrofit!AE1250="","",OnRoadRetrofit!AE1250)</f>
        <v/>
      </c>
      <c r="E1250" s="25" t="str">
        <f ca="1">IF(D1250="","",OnRoadRetrofit!AF1250)</f>
        <v/>
      </c>
      <c r="F1250" s="147" t="str">
        <f t="shared" ca="1" si="58"/>
        <v/>
      </c>
      <c r="G1250" s="148" t="str">
        <f ca="1">IF(D1250="","",OnRoadRetrofit!AG1250)</f>
        <v/>
      </c>
      <c r="H1250" s="25" t="str">
        <f t="shared" ca="1" si="59"/>
        <v/>
      </c>
      <c r="I1250" s="137" t="str">
        <f ca="1">IF(D1250="","",OnRoadRetrofit!AH1250)</f>
        <v/>
      </c>
      <c r="J1250" s="137" t="str">
        <f ca="1">IF(D1250="","",OnRoadRetrofit!AI1250)</f>
        <v/>
      </c>
    </row>
    <row r="1251" spans="1:10">
      <c r="A1251" s="151" t="str">
        <f ca="1">IF(D1251="","",OnRoadRetrofit!AC1251)</f>
        <v/>
      </c>
      <c r="B1251" s="25" t="str">
        <f ca="1">IF(D1251="","",OnRoadRetrofit!AD1251)</f>
        <v/>
      </c>
      <c r="C1251" s="146" t="str">
        <f t="shared" ca="1" si="57"/>
        <v/>
      </c>
      <c r="D1251" s="25" t="str">
        <f ca="1">IF(OnRoadRetrofit!AE1251="","",OnRoadRetrofit!AE1251)</f>
        <v/>
      </c>
      <c r="E1251" s="25" t="str">
        <f ca="1">IF(D1251="","",OnRoadRetrofit!AF1251)</f>
        <v/>
      </c>
      <c r="F1251" s="147" t="str">
        <f t="shared" ca="1" si="58"/>
        <v/>
      </c>
      <c r="G1251" s="148" t="str">
        <f ca="1">IF(D1251="","",OnRoadRetrofit!AG1251)</f>
        <v/>
      </c>
      <c r="H1251" s="25" t="str">
        <f t="shared" ca="1" si="59"/>
        <v/>
      </c>
      <c r="I1251" s="137" t="str">
        <f ca="1">IF(D1251="","",OnRoadRetrofit!AH1251)</f>
        <v/>
      </c>
      <c r="J1251" s="137" t="str">
        <f ca="1">IF(D1251="","",OnRoadRetrofit!AI1251)</f>
        <v/>
      </c>
    </row>
    <row r="1252" spans="1:10">
      <c r="A1252" s="151" t="str">
        <f ca="1">IF(D1252="","",OnRoadRetrofit!AC1252)</f>
        <v/>
      </c>
      <c r="B1252" s="25" t="str">
        <f ca="1">IF(D1252="","",OnRoadRetrofit!AD1252)</f>
        <v/>
      </c>
      <c r="C1252" s="146" t="str">
        <f t="shared" ca="1" si="57"/>
        <v/>
      </c>
      <c r="D1252" s="25" t="str">
        <f ca="1">IF(OnRoadRetrofit!AE1252="","",OnRoadRetrofit!AE1252)</f>
        <v/>
      </c>
      <c r="E1252" s="25" t="str">
        <f ca="1">IF(D1252="","",OnRoadRetrofit!AF1252)</f>
        <v/>
      </c>
      <c r="F1252" s="147" t="str">
        <f t="shared" ca="1" si="58"/>
        <v/>
      </c>
      <c r="G1252" s="148" t="str">
        <f ca="1">IF(D1252="","",OnRoadRetrofit!AG1252)</f>
        <v/>
      </c>
      <c r="H1252" s="25" t="str">
        <f t="shared" ca="1" si="59"/>
        <v/>
      </c>
      <c r="I1252" s="137" t="str">
        <f ca="1">IF(D1252="","",OnRoadRetrofit!AH1252)</f>
        <v/>
      </c>
      <c r="J1252" s="137" t="str">
        <f ca="1">IF(D1252="","",OnRoadRetrofit!AI1252)</f>
        <v/>
      </c>
    </row>
    <row r="1253" spans="1:10">
      <c r="A1253" s="151" t="str">
        <f ca="1">IF(D1253="","",OnRoadRetrofit!AC1253)</f>
        <v/>
      </c>
      <c r="B1253" s="25" t="str">
        <f ca="1">IF(D1253="","",OnRoadRetrofit!AD1253)</f>
        <v/>
      </c>
      <c r="C1253" s="146" t="str">
        <f t="shared" ca="1" si="57"/>
        <v/>
      </c>
      <c r="D1253" s="25" t="str">
        <f ca="1">IF(OnRoadRetrofit!AE1253="","",OnRoadRetrofit!AE1253)</f>
        <v/>
      </c>
      <c r="E1253" s="25" t="str">
        <f ca="1">IF(D1253="","",OnRoadRetrofit!AF1253)</f>
        <v/>
      </c>
      <c r="F1253" s="147" t="str">
        <f t="shared" ca="1" si="58"/>
        <v/>
      </c>
      <c r="G1253" s="148" t="str">
        <f ca="1">IF(D1253="","",OnRoadRetrofit!AG1253)</f>
        <v/>
      </c>
      <c r="H1253" s="25" t="str">
        <f t="shared" ca="1" si="59"/>
        <v/>
      </c>
      <c r="I1253" s="137" t="str">
        <f ca="1">IF(D1253="","",OnRoadRetrofit!AH1253)</f>
        <v/>
      </c>
      <c r="J1253" s="137" t="str">
        <f ca="1">IF(D1253="","",OnRoadRetrofit!AI1253)</f>
        <v/>
      </c>
    </row>
    <row r="1254" spans="1:10">
      <c r="A1254" s="151" t="str">
        <f ca="1">IF(D1254="","",OnRoadRetrofit!AC1254)</f>
        <v/>
      </c>
      <c r="B1254" s="25" t="str">
        <f ca="1">IF(D1254="","",OnRoadRetrofit!AD1254)</f>
        <v/>
      </c>
      <c r="C1254" s="146" t="str">
        <f t="shared" ca="1" si="57"/>
        <v/>
      </c>
      <c r="D1254" s="25" t="str">
        <f ca="1">IF(OnRoadRetrofit!AE1254="","",OnRoadRetrofit!AE1254)</f>
        <v/>
      </c>
      <c r="E1254" s="25" t="str">
        <f ca="1">IF(D1254="","",OnRoadRetrofit!AF1254)</f>
        <v/>
      </c>
      <c r="F1254" s="147" t="str">
        <f t="shared" ca="1" si="58"/>
        <v/>
      </c>
      <c r="G1254" s="148" t="str">
        <f ca="1">IF(D1254="","",OnRoadRetrofit!AG1254)</f>
        <v/>
      </c>
      <c r="H1254" s="25" t="str">
        <f t="shared" ca="1" si="59"/>
        <v/>
      </c>
      <c r="I1254" s="137" t="str">
        <f ca="1">IF(D1254="","",OnRoadRetrofit!AH1254)</f>
        <v/>
      </c>
      <c r="J1254" s="137" t="str">
        <f ca="1">IF(D1254="","",OnRoadRetrofit!AI1254)</f>
        <v/>
      </c>
    </row>
    <row r="1255" spans="1:10">
      <c r="A1255" s="151" t="str">
        <f ca="1">IF(D1255="","",OnRoadRetrofit!AC1255)</f>
        <v/>
      </c>
      <c r="B1255" s="25" t="str">
        <f ca="1">IF(D1255="","",OnRoadRetrofit!AD1255)</f>
        <v/>
      </c>
      <c r="C1255" s="146" t="str">
        <f t="shared" ca="1" si="57"/>
        <v/>
      </c>
      <c r="D1255" s="25" t="str">
        <f ca="1">IF(OnRoadRetrofit!AE1255="","",OnRoadRetrofit!AE1255)</f>
        <v/>
      </c>
      <c r="E1255" s="25" t="str">
        <f ca="1">IF(D1255="","",OnRoadRetrofit!AF1255)</f>
        <v/>
      </c>
      <c r="F1255" s="147" t="str">
        <f t="shared" ca="1" si="58"/>
        <v/>
      </c>
      <c r="G1255" s="148" t="str">
        <f ca="1">IF(D1255="","",OnRoadRetrofit!AG1255)</f>
        <v/>
      </c>
      <c r="H1255" s="25" t="str">
        <f t="shared" ca="1" si="59"/>
        <v/>
      </c>
      <c r="I1255" s="137" t="str">
        <f ca="1">IF(D1255="","",OnRoadRetrofit!AH1255)</f>
        <v/>
      </c>
      <c r="J1255" s="137" t="str">
        <f ca="1">IF(D1255="","",OnRoadRetrofit!AI1255)</f>
        <v/>
      </c>
    </row>
    <row r="1256" spans="1:10">
      <c r="A1256" s="151" t="str">
        <f ca="1">IF(D1256="","",OnRoadRetrofit!AC1256)</f>
        <v/>
      </c>
      <c r="B1256" s="25" t="str">
        <f ca="1">IF(D1256="","",OnRoadRetrofit!AD1256)</f>
        <v/>
      </c>
      <c r="C1256" s="146" t="str">
        <f t="shared" ca="1" si="57"/>
        <v/>
      </c>
      <c r="D1256" s="25" t="str">
        <f ca="1">IF(OnRoadRetrofit!AE1256="","",OnRoadRetrofit!AE1256)</f>
        <v/>
      </c>
      <c r="E1256" s="25" t="str">
        <f ca="1">IF(D1256="","",OnRoadRetrofit!AF1256)</f>
        <v/>
      </c>
      <c r="F1256" s="147" t="str">
        <f t="shared" ca="1" si="58"/>
        <v/>
      </c>
      <c r="G1256" s="148" t="str">
        <f ca="1">IF(D1256="","",OnRoadRetrofit!AG1256)</f>
        <v/>
      </c>
      <c r="H1256" s="25" t="str">
        <f t="shared" ca="1" si="59"/>
        <v/>
      </c>
      <c r="I1256" s="137" t="str">
        <f ca="1">IF(D1256="","",OnRoadRetrofit!AH1256)</f>
        <v/>
      </c>
      <c r="J1256" s="137" t="str">
        <f ca="1">IF(D1256="","",OnRoadRetrofit!AI1256)</f>
        <v/>
      </c>
    </row>
    <row r="1257" spans="1:10">
      <c r="A1257" s="151" t="str">
        <f ca="1">IF(D1257="","",OnRoadRetrofit!AC1257)</f>
        <v/>
      </c>
      <c r="B1257" s="25" t="str">
        <f ca="1">IF(D1257="","",OnRoadRetrofit!AD1257)</f>
        <v/>
      </c>
      <c r="C1257" s="146" t="str">
        <f t="shared" ca="1" si="57"/>
        <v/>
      </c>
      <c r="D1257" s="25" t="str">
        <f ca="1">IF(OnRoadRetrofit!AE1257="","",OnRoadRetrofit!AE1257)</f>
        <v/>
      </c>
      <c r="E1257" s="25" t="str">
        <f ca="1">IF(D1257="","",OnRoadRetrofit!AF1257)</f>
        <v/>
      </c>
      <c r="F1257" s="147" t="str">
        <f t="shared" ca="1" si="58"/>
        <v/>
      </c>
      <c r="G1257" s="148" t="str">
        <f ca="1">IF(D1257="","",OnRoadRetrofit!AG1257)</f>
        <v/>
      </c>
      <c r="H1257" s="25" t="str">
        <f t="shared" ca="1" si="59"/>
        <v/>
      </c>
      <c r="I1257" s="137" t="str">
        <f ca="1">IF(D1257="","",OnRoadRetrofit!AH1257)</f>
        <v/>
      </c>
      <c r="J1257" s="137" t="str">
        <f ca="1">IF(D1257="","",OnRoadRetrofit!AI1257)</f>
        <v/>
      </c>
    </row>
    <row r="1258" spans="1:10">
      <c r="A1258" s="151" t="str">
        <f ca="1">IF(D1258="","",OnRoadRetrofit!AC1258)</f>
        <v/>
      </c>
      <c r="B1258" s="25" t="str">
        <f ca="1">IF(D1258="","",OnRoadRetrofit!AD1258)</f>
        <v/>
      </c>
      <c r="C1258" s="146" t="str">
        <f t="shared" ca="1" si="57"/>
        <v/>
      </c>
      <c r="D1258" s="25" t="str">
        <f ca="1">IF(OnRoadRetrofit!AE1258="","",OnRoadRetrofit!AE1258)</f>
        <v/>
      </c>
      <c r="E1258" s="25" t="str">
        <f ca="1">IF(D1258="","",OnRoadRetrofit!AF1258)</f>
        <v/>
      </c>
      <c r="F1258" s="147" t="str">
        <f t="shared" ca="1" si="58"/>
        <v/>
      </c>
      <c r="G1258" s="148" t="str">
        <f ca="1">IF(D1258="","",OnRoadRetrofit!AG1258)</f>
        <v/>
      </c>
      <c r="H1258" s="25" t="str">
        <f t="shared" ca="1" si="59"/>
        <v/>
      </c>
      <c r="I1258" s="137" t="str">
        <f ca="1">IF(D1258="","",OnRoadRetrofit!AH1258)</f>
        <v/>
      </c>
      <c r="J1258" s="137" t="str">
        <f ca="1">IF(D1258="","",OnRoadRetrofit!AI1258)</f>
        <v/>
      </c>
    </row>
    <row r="1259" spans="1:10">
      <c r="A1259" s="151" t="str">
        <f ca="1">IF(D1259="","",OnRoadRetrofit!AC1259)</f>
        <v/>
      </c>
      <c r="B1259" s="25" t="str">
        <f ca="1">IF(D1259="","",OnRoadRetrofit!AD1259)</f>
        <v/>
      </c>
      <c r="C1259" s="146" t="str">
        <f t="shared" ca="1" si="57"/>
        <v/>
      </c>
      <c r="D1259" s="25" t="str">
        <f ca="1">IF(OnRoadRetrofit!AE1259="","",OnRoadRetrofit!AE1259)</f>
        <v/>
      </c>
      <c r="E1259" s="25" t="str">
        <f ca="1">IF(D1259="","",OnRoadRetrofit!AF1259)</f>
        <v/>
      </c>
      <c r="F1259" s="147" t="str">
        <f t="shared" ca="1" si="58"/>
        <v/>
      </c>
      <c r="G1259" s="148" t="str">
        <f ca="1">IF(D1259="","",OnRoadRetrofit!AG1259)</f>
        <v/>
      </c>
      <c r="H1259" s="25" t="str">
        <f t="shared" ca="1" si="59"/>
        <v/>
      </c>
      <c r="I1259" s="137" t="str">
        <f ca="1">IF(D1259="","",OnRoadRetrofit!AH1259)</f>
        <v/>
      </c>
      <c r="J1259" s="137" t="str">
        <f ca="1">IF(D1259="","",OnRoadRetrofit!AI1259)</f>
        <v/>
      </c>
    </row>
    <row r="1260" spans="1:10">
      <c r="A1260" s="151" t="str">
        <f ca="1">IF(D1260="","",OnRoadRetrofit!AC1260)</f>
        <v/>
      </c>
      <c r="B1260" s="25" t="str">
        <f ca="1">IF(D1260="","",OnRoadRetrofit!AD1260)</f>
        <v/>
      </c>
      <c r="C1260" s="146" t="str">
        <f t="shared" ca="1" si="57"/>
        <v/>
      </c>
      <c r="D1260" s="25" t="str">
        <f ca="1">IF(OnRoadRetrofit!AE1260="","",OnRoadRetrofit!AE1260)</f>
        <v/>
      </c>
      <c r="E1260" s="25" t="str">
        <f ca="1">IF(D1260="","",OnRoadRetrofit!AF1260)</f>
        <v/>
      </c>
      <c r="F1260" s="147" t="str">
        <f t="shared" ca="1" si="58"/>
        <v/>
      </c>
      <c r="G1260" s="148" t="str">
        <f ca="1">IF(D1260="","",OnRoadRetrofit!AG1260)</f>
        <v/>
      </c>
      <c r="H1260" s="25" t="str">
        <f t="shared" ca="1" si="59"/>
        <v/>
      </c>
      <c r="I1260" s="137" t="str">
        <f ca="1">IF(D1260="","",OnRoadRetrofit!AH1260)</f>
        <v/>
      </c>
      <c r="J1260" s="137" t="str">
        <f ca="1">IF(D1260="","",OnRoadRetrofit!AI1260)</f>
        <v/>
      </c>
    </row>
    <row r="1261" spans="1:10">
      <c r="A1261" s="151" t="str">
        <f ca="1">IF(D1261="","",OnRoadRetrofit!AC1261)</f>
        <v/>
      </c>
      <c r="B1261" s="25" t="str">
        <f ca="1">IF(D1261="","",OnRoadRetrofit!AD1261)</f>
        <v/>
      </c>
      <c r="C1261" s="146" t="str">
        <f t="shared" ref="C1261:C1324" ca="1" si="60">IF(D1261="","","Diesel")</f>
        <v/>
      </c>
      <c r="D1261" s="25" t="str">
        <f ca="1">IF(OnRoadRetrofit!AE1261="","",OnRoadRetrofit!AE1261)</f>
        <v/>
      </c>
      <c r="E1261" s="25" t="str">
        <f ca="1">IF(D1261="","",OnRoadRetrofit!AF1261)</f>
        <v/>
      </c>
      <c r="F1261" s="147" t="str">
        <f t="shared" ref="F1261:F1324" ca="1" si="61">IF(D1261="","",E1261)</f>
        <v/>
      </c>
      <c r="G1261" s="148" t="str">
        <f ca="1">IF(D1261="","",OnRoadRetrofit!AG1261)</f>
        <v/>
      </c>
      <c r="H1261" s="25" t="str">
        <f t="shared" ref="H1261:H1324" ca="1" si="62">IF(D1261="","",G1261)</f>
        <v/>
      </c>
      <c r="I1261" s="137" t="str">
        <f ca="1">IF(D1261="","",OnRoadRetrofit!AH1261)</f>
        <v/>
      </c>
      <c r="J1261" s="137" t="str">
        <f ca="1">IF(D1261="","",OnRoadRetrofit!AI1261)</f>
        <v/>
      </c>
    </row>
    <row r="1262" spans="1:10">
      <c r="A1262" s="151" t="str">
        <f ca="1">IF(D1262="","",OnRoadRetrofit!AC1262)</f>
        <v/>
      </c>
      <c r="B1262" s="25" t="str">
        <f ca="1">IF(D1262="","",OnRoadRetrofit!AD1262)</f>
        <v/>
      </c>
      <c r="C1262" s="146" t="str">
        <f t="shared" ca="1" si="60"/>
        <v/>
      </c>
      <c r="D1262" s="25" t="str">
        <f ca="1">IF(OnRoadRetrofit!AE1262="","",OnRoadRetrofit!AE1262)</f>
        <v/>
      </c>
      <c r="E1262" s="25" t="str">
        <f ca="1">IF(D1262="","",OnRoadRetrofit!AF1262)</f>
        <v/>
      </c>
      <c r="F1262" s="147" t="str">
        <f t="shared" ca="1" si="61"/>
        <v/>
      </c>
      <c r="G1262" s="148" t="str">
        <f ca="1">IF(D1262="","",OnRoadRetrofit!AG1262)</f>
        <v/>
      </c>
      <c r="H1262" s="25" t="str">
        <f t="shared" ca="1" si="62"/>
        <v/>
      </c>
      <c r="I1262" s="137" t="str">
        <f ca="1">IF(D1262="","",OnRoadRetrofit!AH1262)</f>
        <v/>
      </c>
      <c r="J1262" s="137" t="str">
        <f ca="1">IF(D1262="","",OnRoadRetrofit!AI1262)</f>
        <v/>
      </c>
    </row>
    <row r="1263" spans="1:10">
      <c r="A1263" s="151" t="str">
        <f ca="1">IF(D1263="","",OnRoadRetrofit!AC1263)</f>
        <v/>
      </c>
      <c r="B1263" s="25" t="str">
        <f ca="1">IF(D1263="","",OnRoadRetrofit!AD1263)</f>
        <v/>
      </c>
      <c r="C1263" s="146" t="str">
        <f t="shared" ca="1" si="60"/>
        <v/>
      </c>
      <c r="D1263" s="25" t="str">
        <f ca="1">IF(OnRoadRetrofit!AE1263="","",OnRoadRetrofit!AE1263)</f>
        <v/>
      </c>
      <c r="E1263" s="25" t="str">
        <f ca="1">IF(D1263="","",OnRoadRetrofit!AF1263)</f>
        <v/>
      </c>
      <c r="F1263" s="147" t="str">
        <f t="shared" ca="1" si="61"/>
        <v/>
      </c>
      <c r="G1263" s="148" t="str">
        <f ca="1">IF(D1263="","",OnRoadRetrofit!AG1263)</f>
        <v/>
      </c>
      <c r="H1263" s="25" t="str">
        <f t="shared" ca="1" si="62"/>
        <v/>
      </c>
      <c r="I1263" s="137" t="str">
        <f ca="1">IF(D1263="","",OnRoadRetrofit!AH1263)</f>
        <v/>
      </c>
      <c r="J1263" s="137" t="str">
        <f ca="1">IF(D1263="","",OnRoadRetrofit!AI1263)</f>
        <v/>
      </c>
    </row>
    <row r="1264" spans="1:10">
      <c r="A1264" s="151" t="str">
        <f ca="1">IF(D1264="","",OnRoadRetrofit!AC1264)</f>
        <v/>
      </c>
      <c r="B1264" s="25" t="str">
        <f ca="1">IF(D1264="","",OnRoadRetrofit!AD1264)</f>
        <v/>
      </c>
      <c r="C1264" s="146" t="str">
        <f t="shared" ca="1" si="60"/>
        <v/>
      </c>
      <c r="D1264" s="25" t="str">
        <f ca="1">IF(OnRoadRetrofit!AE1264="","",OnRoadRetrofit!AE1264)</f>
        <v/>
      </c>
      <c r="E1264" s="25" t="str">
        <f ca="1">IF(D1264="","",OnRoadRetrofit!AF1264)</f>
        <v/>
      </c>
      <c r="F1264" s="147" t="str">
        <f t="shared" ca="1" si="61"/>
        <v/>
      </c>
      <c r="G1264" s="148" t="str">
        <f ca="1">IF(D1264="","",OnRoadRetrofit!AG1264)</f>
        <v/>
      </c>
      <c r="H1264" s="25" t="str">
        <f t="shared" ca="1" si="62"/>
        <v/>
      </c>
      <c r="I1264" s="137" t="str">
        <f ca="1">IF(D1264="","",OnRoadRetrofit!AH1264)</f>
        <v/>
      </c>
      <c r="J1264" s="137" t="str">
        <f ca="1">IF(D1264="","",OnRoadRetrofit!AI1264)</f>
        <v/>
      </c>
    </row>
    <row r="1265" spans="1:10">
      <c r="A1265" s="151" t="str">
        <f ca="1">IF(D1265="","",OnRoadRetrofit!AC1265)</f>
        <v/>
      </c>
      <c r="B1265" s="25" t="str">
        <f ca="1">IF(D1265="","",OnRoadRetrofit!AD1265)</f>
        <v/>
      </c>
      <c r="C1265" s="146" t="str">
        <f t="shared" ca="1" si="60"/>
        <v/>
      </c>
      <c r="D1265" s="25" t="str">
        <f ca="1">IF(OnRoadRetrofit!AE1265="","",OnRoadRetrofit!AE1265)</f>
        <v/>
      </c>
      <c r="E1265" s="25" t="str">
        <f ca="1">IF(D1265="","",OnRoadRetrofit!AF1265)</f>
        <v/>
      </c>
      <c r="F1265" s="147" t="str">
        <f t="shared" ca="1" si="61"/>
        <v/>
      </c>
      <c r="G1265" s="148" t="str">
        <f ca="1">IF(D1265="","",OnRoadRetrofit!AG1265)</f>
        <v/>
      </c>
      <c r="H1265" s="25" t="str">
        <f t="shared" ca="1" si="62"/>
        <v/>
      </c>
      <c r="I1265" s="137" t="str">
        <f ca="1">IF(D1265="","",OnRoadRetrofit!AH1265)</f>
        <v/>
      </c>
      <c r="J1265" s="137" t="str">
        <f ca="1">IF(D1265="","",OnRoadRetrofit!AI1265)</f>
        <v/>
      </c>
    </row>
    <row r="1266" spans="1:10">
      <c r="A1266" s="151" t="str">
        <f ca="1">IF(D1266="","",OnRoadRetrofit!AC1266)</f>
        <v/>
      </c>
      <c r="B1266" s="25" t="str">
        <f ca="1">IF(D1266="","",OnRoadRetrofit!AD1266)</f>
        <v/>
      </c>
      <c r="C1266" s="146" t="str">
        <f t="shared" ca="1" si="60"/>
        <v/>
      </c>
      <c r="D1266" s="25" t="str">
        <f ca="1">IF(OnRoadRetrofit!AE1266="","",OnRoadRetrofit!AE1266)</f>
        <v/>
      </c>
      <c r="E1266" s="25" t="str">
        <f ca="1">IF(D1266="","",OnRoadRetrofit!AF1266)</f>
        <v/>
      </c>
      <c r="F1266" s="147" t="str">
        <f t="shared" ca="1" si="61"/>
        <v/>
      </c>
      <c r="G1266" s="148" t="str">
        <f ca="1">IF(D1266="","",OnRoadRetrofit!AG1266)</f>
        <v/>
      </c>
      <c r="H1266" s="25" t="str">
        <f t="shared" ca="1" si="62"/>
        <v/>
      </c>
      <c r="I1266" s="137" t="str">
        <f ca="1">IF(D1266="","",OnRoadRetrofit!AH1266)</f>
        <v/>
      </c>
      <c r="J1266" s="137" t="str">
        <f ca="1">IF(D1266="","",OnRoadRetrofit!AI1266)</f>
        <v/>
      </c>
    </row>
    <row r="1267" spans="1:10">
      <c r="A1267" s="151" t="str">
        <f ca="1">IF(D1267="","",OnRoadRetrofit!AC1267)</f>
        <v/>
      </c>
      <c r="B1267" s="25" t="str">
        <f ca="1">IF(D1267="","",OnRoadRetrofit!AD1267)</f>
        <v/>
      </c>
      <c r="C1267" s="146" t="str">
        <f t="shared" ca="1" si="60"/>
        <v/>
      </c>
      <c r="D1267" s="25" t="str">
        <f ca="1">IF(OnRoadRetrofit!AE1267="","",OnRoadRetrofit!AE1267)</f>
        <v/>
      </c>
      <c r="E1267" s="25" t="str">
        <f ca="1">IF(D1267="","",OnRoadRetrofit!AF1267)</f>
        <v/>
      </c>
      <c r="F1267" s="147" t="str">
        <f t="shared" ca="1" si="61"/>
        <v/>
      </c>
      <c r="G1267" s="148" t="str">
        <f ca="1">IF(D1267="","",OnRoadRetrofit!AG1267)</f>
        <v/>
      </c>
      <c r="H1267" s="25" t="str">
        <f t="shared" ca="1" si="62"/>
        <v/>
      </c>
      <c r="I1267" s="137" t="str">
        <f ca="1">IF(D1267="","",OnRoadRetrofit!AH1267)</f>
        <v/>
      </c>
      <c r="J1267" s="137" t="str">
        <f ca="1">IF(D1267="","",OnRoadRetrofit!AI1267)</f>
        <v/>
      </c>
    </row>
    <row r="1268" spans="1:10">
      <c r="A1268" s="151" t="str">
        <f ca="1">IF(D1268="","",OnRoadRetrofit!AC1268)</f>
        <v/>
      </c>
      <c r="B1268" s="25" t="str">
        <f ca="1">IF(D1268="","",OnRoadRetrofit!AD1268)</f>
        <v/>
      </c>
      <c r="C1268" s="146" t="str">
        <f t="shared" ca="1" si="60"/>
        <v/>
      </c>
      <c r="D1268" s="25" t="str">
        <f ca="1">IF(OnRoadRetrofit!AE1268="","",OnRoadRetrofit!AE1268)</f>
        <v/>
      </c>
      <c r="E1268" s="25" t="str">
        <f ca="1">IF(D1268="","",OnRoadRetrofit!AF1268)</f>
        <v/>
      </c>
      <c r="F1268" s="147" t="str">
        <f t="shared" ca="1" si="61"/>
        <v/>
      </c>
      <c r="G1268" s="148" t="str">
        <f ca="1">IF(D1268="","",OnRoadRetrofit!AG1268)</f>
        <v/>
      </c>
      <c r="H1268" s="25" t="str">
        <f t="shared" ca="1" si="62"/>
        <v/>
      </c>
      <c r="I1268" s="137" t="str">
        <f ca="1">IF(D1268="","",OnRoadRetrofit!AH1268)</f>
        <v/>
      </c>
      <c r="J1268" s="137" t="str">
        <f ca="1">IF(D1268="","",OnRoadRetrofit!AI1268)</f>
        <v/>
      </c>
    </row>
    <row r="1269" spans="1:10">
      <c r="A1269" s="151" t="str">
        <f ca="1">IF(D1269="","",OnRoadRetrofit!AC1269)</f>
        <v/>
      </c>
      <c r="B1269" s="25" t="str">
        <f ca="1">IF(D1269="","",OnRoadRetrofit!AD1269)</f>
        <v/>
      </c>
      <c r="C1269" s="146" t="str">
        <f t="shared" ca="1" si="60"/>
        <v/>
      </c>
      <c r="D1269" s="25" t="str">
        <f ca="1">IF(OnRoadRetrofit!AE1269="","",OnRoadRetrofit!AE1269)</f>
        <v/>
      </c>
      <c r="E1269" s="25" t="str">
        <f ca="1">IF(D1269="","",OnRoadRetrofit!AF1269)</f>
        <v/>
      </c>
      <c r="F1269" s="147" t="str">
        <f t="shared" ca="1" si="61"/>
        <v/>
      </c>
      <c r="G1269" s="148" t="str">
        <f ca="1">IF(D1269="","",OnRoadRetrofit!AG1269)</f>
        <v/>
      </c>
      <c r="H1269" s="25" t="str">
        <f t="shared" ca="1" si="62"/>
        <v/>
      </c>
      <c r="I1269" s="137" t="str">
        <f ca="1">IF(D1269="","",OnRoadRetrofit!AH1269)</f>
        <v/>
      </c>
      <c r="J1269" s="137" t="str">
        <f ca="1">IF(D1269="","",OnRoadRetrofit!AI1269)</f>
        <v/>
      </c>
    </row>
    <row r="1270" spans="1:10">
      <c r="A1270" s="151" t="str">
        <f ca="1">IF(D1270="","",OnRoadRetrofit!AC1270)</f>
        <v/>
      </c>
      <c r="B1270" s="25" t="str">
        <f ca="1">IF(D1270="","",OnRoadRetrofit!AD1270)</f>
        <v/>
      </c>
      <c r="C1270" s="146" t="str">
        <f t="shared" ca="1" si="60"/>
        <v/>
      </c>
      <c r="D1270" s="25" t="str">
        <f ca="1">IF(OnRoadRetrofit!AE1270="","",OnRoadRetrofit!AE1270)</f>
        <v/>
      </c>
      <c r="E1270" s="25" t="str">
        <f ca="1">IF(D1270="","",OnRoadRetrofit!AF1270)</f>
        <v/>
      </c>
      <c r="F1270" s="147" t="str">
        <f t="shared" ca="1" si="61"/>
        <v/>
      </c>
      <c r="G1270" s="148" t="str">
        <f ca="1">IF(D1270="","",OnRoadRetrofit!AG1270)</f>
        <v/>
      </c>
      <c r="H1270" s="25" t="str">
        <f t="shared" ca="1" si="62"/>
        <v/>
      </c>
      <c r="I1270" s="137" t="str">
        <f ca="1">IF(D1270="","",OnRoadRetrofit!AH1270)</f>
        <v/>
      </c>
      <c r="J1270" s="137" t="str">
        <f ca="1">IF(D1270="","",OnRoadRetrofit!AI1270)</f>
        <v/>
      </c>
    </row>
    <row r="1271" spans="1:10">
      <c r="A1271" s="151" t="str">
        <f ca="1">IF(D1271="","",OnRoadRetrofit!AC1271)</f>
        <v/>
      </c>
      <c r="B1271" s="25" t="str">
        <f ca="1">IF(D1271="","",OnRoadRetrofit!AD1271)</f>
        <v/>
      </c>
      <c r="C1271" s="146" t="str">
        <f t="shared" ca="1" si="60"/>
        <v/>
      </c>
      <c r="D1271" s="25" t="str">
        <f ca="1">IF(OnRoadRetrofit!AE1271="","",OnRoadRetrofit!AE1271)</f>
        <v/>
      </c>
      <c r="E1271" s="25" t="str">
        <f ca="1">IF(D1271="","",OnRoadRetrofit!AF1271)</f>
        <v/>
      </c>
      <c r="F1271" s="147" t="str">
        <f t="shared" ca="1" si="61"/>
        <v/>
      </c>
      <c r="G1271" s="148" t="str">
        <f ca="1">IF(D1271="","",OnRoadRetrofit!AG1271)</f>
        <v/>
      </c>
      <c r="H1271" s="25" t="str">
        <f t="shared" ca="1" si="62"/>
        <v/>
      </c>
      <c r="I1271" s="137" t="str">
        <f ca="1">IF(D1271="","",OnRoadRetrofit!AH1271)</f>
        <v/>
      </c>
      <c r="J1271" s="137" t="str">
        <f ca="1">IF(D1271="","",OnRoadRetrofit!AI1271)</f>
        <v/>
      </c>
    </row>
    <row r="1272" spans="1:10">
      <c r="A1272" s="151" t="str">
        <f ca="1">IF(D1272="","",OnRoadRetrofit!AC1272)</f>
        <v/>
      </c>
      <c r="B1272" s="25" t="str">
        <f ca="1">IF(D1272="","",OnRoadRetrofit!AD1272)</f>
        <v/>
      </c>
      <c r="C1272" s="146" t="str">
        <f t="shared" ca="1" si="60"/>
        <v/>
      </c>
      <c r="D1272" s="25" t="str">
        <f ca="1">IF(OnRoadRetrofit!AE1272="","",OnRoadRetrofit!AE1272)</f>
        <v/>
      </c>
      <c r="E1272" s="25" t="str">
        <f ca="1">IF(D1272="","",OnRoadRetrofit!AF1272)</f>
        <v/>
      </c>
      <c r="F1272" s="147" t="str">
        <f t="shared" ca="1" si="61"/>
        <v/>
      </c>
      <c r="G1272" s="148" t="str">
        <f ca="1">IF(D1272="","",OnRoadRetrofit!AG1272)</f>
        <v/>
      </c>
      <c r="H1272" s="25" t="str">
        <f t="shared" ca="1" si="62"/>
        <v/>
      </c>
      <c r="I1272" s="137" t="str">
        <f ca="1">IF(D1272="","",OnRoadRetrofit!AH1272)</f>
        <v/>
      </c>
      <c r="J1272" s="137" t="str">
        <f ca="1">IF(D1272="","",OnRoadRetrofit!AI1272)</f>
        <v/>
      </c>
    </row>
    <row r="1273" spans="1:10">
      <c r="A1273" s="151" t="str">
        <f ca="1">IF(D1273="","",OnRoadRetrofit!AC1273)</f>
        <v/>
      </c>
      <c r="B1273" s="25" t="str">
        <f ca="1">IF(D1273="","",OnRoadRetrofit!AD1273)</f>
        <v/>
      </c>
      <c r="C1273" s="146" t="str">
        <f t="shared" ca="1" si="60"/>
        <v/>
      </c>
      <c r="D1273" s="25" t="str">
        <f ca="1">IF(OnRoadRetrofit!AE1273="","",OnRoadRetrofit!AE1273)</f>
        <v/>
      </c>
      <c r="E1273" s="25" t="str">
        <f ca="1">IF(D1273="","",OnRoadRetrofit!AF1273)</f>
        <v/>
      </c>
      <c r="F1273" s="147" t="str">
        <f t="shared" ca="1" si="61"/>
        <v/>
      </c>
      <c r="G1273" s="148" t="str">
        <f ca="1">IF(D1273="","",OnRoadRetrofit!AG1273)</f>
        <v/>
      </c>
      <c r="H1273" s="25" t="str">
        <f t="shared" ca="1" si="62"/>
        <v/>
      </c>
      <c r="I1273" s="137" t="str">
        <f ca="1">IF(D1273="","",OnRoadRetrofit!AH1273)</f>
        <v/>
      </c>
      <c r="J1273" s="137" t="str">
        <f ca="1">IF(D1273="","",OnRoadRetrofit!AI1273)</f>
        <v/>
      </c>
    </row>
    <row r="1274" spans="1:10">
      <c r="A1274" s="151" t="str">
        <f ca="1">IF(D1274="","",OnRoadRetrofit!AC1274)</f>
        <v/>
      </c>
      <c r="B1274" s="25" t="str">
        <f ca="1">IF(D1274="","",OnRoadRetrofit!AD1274)</f>
        <v/>
      </c>
      <c r="C1274" s="146" t="str">
        <f t="shared" ca="1" si="60"/>
        <v/>
      </c>
      <c r="D1274" s="25" t="str">
        <f ca="1">IF(OnRoadRetrofit!AE1274="","",OnRoadRetrofit!AE1274)</f>
        <v/>
      </c>
      <c r="E1274" s="25" t="str">
        <f ca="1">IF(D1274="","",OnRoadRetrofit!AF1274)</f>
        <v/>
      </c>
      <c r="F1274" s="147" t="str">
        <f t="shared" ca="1" si="61"/>
        <v/>
      </c>
      <c r="G1274" s="148" t="str">
        <f ca="1">IF(D1274="","",OnRoadRetrofit!AG1274)</f>
        <v/>
      </c>
      <c r="H1274" s="25" t="str">
        <f t="shared" ca="1" si="62"/>
        <v/>
      </c>
      <c r="I1274" s="137" t="str">
        <f ca="1">IF(D1274="","",OnRoadRetrofit!AH1274)</f>
        <v/>
      </c>
      <c r="J1274" s="137" t="str">
        <f ca="1">IF(D1274="","",OnRoadRetrofit!AI1274)</f>
        <v/>
      </c>
    </row>
    <row r="1275" spans="1:10">
      <c r="A1275" s="151" t="str">
        <f ca="1">IF(D1275="","",OnRoadRetrofit!AC1275)</f>
        <v/>
      </c>
      <c r="B1275" s="25" t="str">
        <f ca="1">IF(D1275="","",OnRoadRetrofit!AD1275)</f>
        <v/>
      </c>
      <c r="C1275" s="146" t="str">
        <f t="shared" ca="1" si="60"/>
        <v/>
      </c>
      <c r="D1275" s="25" t="str">
        <f ca="1">IF(OnRoadRetrofit!AE1275="","",OnRoadRetrofit!AE1275)</f>
        <v/>
      </c>
      <c r="E1275" s="25" t="str">
        <f ca="1">IF(D1275="","",OnRoadRetrofit!AF1275)</f>
        <v/>
      </c>
      <c r="F1275" s="147" t="str">
        <f t="shared" ca="1" si="61"/>
        <v/>
      </c>
      <c r="G1275" s="148" t="str">
        <f ca="1">IF(D1275="","",OnRoadRetrofit!AG1275)</f>
        <v/>
      </c>
      <c r="H1275" s="25" t="str">
        <f t="shared" ca="1" si="62"/>
        <v/>
      </c>
      <c r="I1275" s="137" t="str">
        <f ca="1">IF(D1275="","",OnRoadRetrofit!AH1275)</f>
        <v/>
      </c>
      <c r="J1275" s="137" t="str">
        <f ca="1">IF(D1275="","",OnRoadRetrofit!AI1275)</f>
        <v/>
      </c>
    </row>
    <row r="1276" spans="1:10">
      <c r="A1276" s="151" t="str">
        <f ca="1">IF(D1276="","",OnRoadRetrofit!AC1276)</f>
        <v/>
      </c>
      <c r="B1276" s="25" t="str">
        <f ca="1">IF(D1276="","",OnRoadRetrofit!AD1276)</f>
        <v/>
      </c>
      <c r="C1276" s="146" t="str">
        <f t="shared" ca="1" si="60"/>
        <v/>
      </c>
      <c r="D1276" s="25" t="str">
        <f ca="1">IF(OnRoadRetrofit!AE1276="","",OnRoadRetrofit!AE1276)</f>
        <v/>
      </c>
      <c r="E1276" s="25" t="str">
        <f ca="1">IF(D1276="","",OnRoadRetrofit!AF1276)</f>
        <v/>
      </c>
      <c r="F1276" s="147" t="str">
        <f t="shared" ca="1" si="61"/>
        <v/>
      </c>
      <c r="G1276" s="148" t="str">
        <f ca="1">IF(D1276="","",OnRoadRetrofit!AG1276)</f>
        <v/>
      </c>
      <c r="H1276" s="25" t="str">
        <f t="shared" ca="1" si="62"/>
        <v/>
      </c>
      <c r="I1276" s="137" t="str">
        <f ca="1">IF(D1276="","",OnRoadRetrofit!AH1276)</f>
        <v/>
      </c>
      <c r="J1276" s="137" t="str">
        <f ca="1">IF(D1276="","",OnRoadRetrofit!AI1276)</f>
        <v/>
      </c>
    </row>
    <row r="1277" spans="1:10">
      <c r="A1277" s="151" t="str">
        <f ca="1">IF(D1277="","",OnRoadRetrofit!AC1277)</f>
        <v/>
      </c>
      <c r="B1277" s="25" t="str">
        <f ca="1">IF(D1277="","",OnRoadRetrofit!AD1277)</f>
        <v/>
      </c>
      <c r="C1277" s="146" t="str">
        <f t="shared" ca="1" si="60"/>
        <v/>
      </c>
      <c r="D1277" s="25" t="str">
        <f ca="1">IF(OnRoadRetrofit!AE1277="","",OnRoadRetrofit!AE1277)</f>
        <v/>
      </c>
      <c r="E1277" s="25" t="str">
        <f ca="1">IF(D1277="","",OnRoadRetrofit!AF1277)</f>
        <v/>
      </c>
      <c r="F1277" s="147" t="str">
        <f t="shared" ca="1" si="61"/>
        <v/>
      </c>
      <c r="G1277" s="148" t="str">
        <f ca="1">IF(D1277="","",OnRoadRetrofit!AG1277)</f>
        <v/>
      </c>
      <c r="H1277" s="25" t="str">
        <f t="shared" ca="1" si="62"/>
        <v/>
      </c>
      <c r="I1277" s="137" t="str">
        <f ca="1">IF(D1277="","",OnRoadRetrofit!AH1277)</f>
        <v/>
      </c>
      <c r="J1277" s="137" t="str">
        <f ca="1">IF(D1277="","",OnRoadRetrofit!AI1277)</f>
        <v/>
      </c>
    </row>
    <row r="1278" spans="1:10">
      <c r="A1278" s="151" t="str">
        <f ca="1">IF(D1278="","",OnRoadRetrofit!AC1278)</f>
        <v/>
      </c>
      <c r="B1278" s="25" t="str">
        <f ca="1">IF(D1278="","",OnRoadRetrofit!AD1278)</f>
        <v/>
      </c>
      <c r="C1278" s="146" t="str">
        <f t="shared" ca="1" si="60"/>
        <v/>
      </c>
      <c r="D1278" s="25" t="str">
        <f ca="1">IF(OnRoadRetrofit!AE1278="","",OnRoadRetrofit!AE1278)</f>
        <v/>
      </c>
      <c r="E1278" s="25" t="str">
        <f ca="1">IF(D1278="","",OnRoadRetrofit!AF1278)</f>
        <v/>
      </c>
      <c r="F1278" s="147" t="str">
        <f t="shared" ca="1" si="61"/>
        <v/>
      </c>
      <c r="G1278" s="148" t="str">
        <f ca="1">IF(D1278="","",OnRoadRetrofit!AG1278)</f>
        <v/>
      </c>
      <c r="H1278" s="25" t="str">
        <f t="shared" ca="1" si="62"/>
        <v/>
      </c>
      <c r="I1278" s="137" t="str">
        <f ca="1">IF(D1278="","",OnRoadRetrofit!AH1278)</f>
        <v/>
      </c>
      <c r="J1278" s="137" t="str">
        <f ca="1">IF(D1278="","",OnRoadRetrofit!AI1278)</f>
        <v/>
      </c>
    </row>
    <row r="1279" spans="1:10">
      <c r="A1279" s="151" t="str">
        <f ca="1">IF(D1279="","",OnRoadRetrofit!AC1279)</f>
        <v/>
      </c>
      <c r="B1279" s="25" t="str">
        <f ca="1">IF(D1279="","",OnRoadRetrofit!AD1279)</f>
        <v/>
      </c>
      <c r="C1279" s="146" t="str">
        <f t="shared" ca="1" si="60"/>
        <v/>
      </c>
      <c r="D1279" s="25" t="str">
        <f ca="1">IF(OnRoadRetrofit!AE1279="","",OnRoadRetrofit!AE1279)</f>
        <v/>
      </c>
      <c r="E1279" s="25" t="str">
        <f ca="1">IF(D1279="","",OnRoadRetrofit!AF1279)</f>
        <v/>
      </c>
      <c r="F1279" s="147" t="str">
        <f t="shared" ca="1" si="61"/>
        <v/>
      </c>
      <c r="G1279" s="148" t="str">
        <f ca="1">IF(D1279="","",OnRoadRetrofit!AG1279)</f>
        <v/>
      </c>
      <c r="H1279" s="25" t="str">
        <f t="shared" ca="1" si="62"/>
        <v/>
      </c>
      <c r="I1279" s="137" t="str">
        <f ca="1">IF(D1279="","",OnRoadRetrofit!AH1279)</f>
        <v/>
      </c>
      <c r="J1279" s="137" t="str">
        <f ca="1">IF(D1279="","",OnRoadRetrofit!AI1279)</f>
        <v/>
      </c>
    </row>
    <row r="1280" spans="1:10">
      <c r="A1280" s="151" t="str">
        <f ca="1">IF(D1280="","",OnRoadRetrofit!AC1280)</f>
        <v/>
      </c>
      <c r="B1280" s="25" t="str">
        <f ca="1">IF(D1280="","",OnRoadRetrofit!AD1280)</f>
        <v/>
      </c>
      <c r="C1280" s="146" t="str">
        <f t="shared" ca="1" si="60"/>
        <v/>
      </c>
      <c r="D1280" s="25" t="str">
        <f ca="1">IF(OnRoadRetrofit!AE1280="","",OnRoadRetrofit!AE1280)</f>
        <v/>
      </c>
      <c r="E1280" s="25" t="str">
        <f ca="1">IF(D1280="","",OnRoadRetrofit!AF1280)</f>
        <v/>
      </c>
      <c r="F1280" s="147" t="str">
        <f t="shared" ca="1" si="61"/>
        <v/>
      </c>
      <c r="G1280" s="148" t="str">
        <f ca="1">IF(D1280="","",OnRoadRetrofit!AG1280)</f>
        <v/>
      </c>
      <c r="H1280" s="25" t="str">
        <f t="shared" ca="1" si="62"/>
        <v/>
      </c>
      <c r="I1280" s="137" t="str">
        <f ca="1">IF(D1280="","",OnRoadRetrofit!AH1280)</f>
        <v/>
      </c>
      <c r="J1280" s="137" t="str">
        <f ca="1">IF(D1280="","",OnRoadRetrofit!AI1280)</f>
        <v/>
      </c>
    </row>
    <row r="1281" spans="1:10">
      <c r="A1281" s="151" t="str">
        <f ca="1">IF(D1281="","",OnRoadRetrofit!AC1281)</f>
        <v/>
      </c>
      <c r="B1281" s="25" t="str">
        <f ca="1">IF(D1281="","",OnRoadRetrofit!AD1281)</f>
        <v/>
      </c>
      <c r="C1281" s="146" t="str">
        <f t="shared" ca="1" si="60"/>
        <v/>
      </c>
      <c r="D1281" s="25" t="str">
        <f ca="1">IF(OnRoadRetrofit!AE1281="","",OnRoadRetrofit!AE1281)</f>
        <v/>
      </c>
      <c r="E1281" s="25" t="str">
        <f ca="1">IF(D1281="","",OnRoadRetrofit!AF1281)</f>
        <v/>
      </c>
      <c r="F1281" s="147" t="str">
        <f t="shared" ca="1" si="61"/>
        <v/>
      </c>
      <c r="G1281" s="148" t="str">
        <f ca="1">IF(D1281="","",OnRoadRetrofit!AG1281)</f>
        <v/>
      </c>
      <c r="H1281" s="25" t="str">
        <f t="shared" ca="1" si="62"/>
        <v/>
      </c>
      <c r="I1281" s="137" t="str">
        <f ca="1">IF(D1281="","",OnRoadRetrofit!AH1281)</f>
        <v/>
      </c>
      <c r="J1281" s="137" t="str">
        <f ca="1">IF(D1281="","",OnRoadRetrofit!AI1281)</f>
        <v/>
      </c>
    </row>
    <row r="1282" spans="1:10">
      <c r="A1282" s="151" t="str">
        <f ca="1">IF(D1282="","",OnRoadRetrofit!AC1282)</f>
        <v/>
      </c>
      <c r="B1282" s="25" t="str">
        <f ca="1">IF(D1282="","",OnRoadRetrofit!AD1282)</f>
        <v/>
      </c>
      <c r="C1282" s="146" t="str">
        <f t="shared" ca="1" si="60"/>
        <v/>
      </c>
      <c r="D1282" s="25" t="str">
        <f ca="1">IF(OnRoadRetrofit!AE1282="","",OnRoadRetrofit!AE1282)</f>
        <v/>
      </c>
      <c r="E1282" s="25" t="str">
        <f ca="1">IF(D1282="","",OnRoadRetrofit!AF1282)</f>
        <v/>
      </c>
      <c r="F1282" s="147" t="str">
        <f t="shared" ca="1" si="61"/>
        <v/>
      </c>
      <c r="G1282" s="148" t="str">
        <f ca="1">IF(D1282="","",OnRoadRetrofit!AG1282)</f>
        <v/>
      </c>
      <c r="H1282" s="25" t="str">
        <f t="shared" ca="1" si="62"/>
        <v/>
      </c>
      <c r="I1282" s="137" t="str">
        <f ca="1">IF(D1282="","",OnRoadRetrofit!AH1282)</f>
        <v/>
      </c>
      <c r="J1282" s="137" t="str">
        <f ca="1">IF(D1282="","",OnRoadRetrofit!AI1282)</f>
        <v/>
      </c>
    </row>
    <row r="1283" spans="1:10">
      <c r="A1283" s="151" t="str">
        <f ca="1">IF(D1283="","",OnRoadRetrofit!AC1283)</f>
        <v/>
      </c>
      <c r="B1283" s="25" t="str">
        <f ca="1">IF(D1283="","",OnRoadRetrofit!AD1283)</f>
        <v/>
      </c>
      <c r="C1283" s="146" t="str">
        <f t="shared" ca="1" si="60"/>
        <v/>
      </c>
      <c r="D1283" s="25" t="str">
        <f ca="1">IF(OnRoadRetrofit!AE1283="","",OnRoadRetrofit!AE1283)</f>
        <v/>
      </c>
      <c r="E1283" s="25" t="str">
        <f ca="1">IF(D1283="","",OnRoadRetrofit!AF1283)</f>
        <v/>
      </c>
      <c r="F1283" s="147" t="str">
        <f t="shared" ca="1" si="61"/>
        <v/>
      </c>
      <c r="G1283" s="148" t="str">
        <f ca="1">IF(D1283="","",OnRoadRetrofit!AG1283)</f>
        <v/>
      </c>
      <c r="H1283" s="25" t="str">
        <f t="shared" ca="1" si="62"/>
        <v/>
      </c>
      <c r="I1283" s="137" t="str">
        <f ca="1">IF(D1283="","",OnRoadRetrofit!AH1283)</f>
        <v/>
      </c>
      <c r="J1283" s="137" t="str">
        <f ca="1">IF(D1283="","",OnRoadRetrofit!AI1283)</f>
        <v/>
      </c>
    </row>
    <row r="1284" spans="1:10">
      <c r="A1284" s="151" t="str">
        <f ca="1">IF(D1284="","",OnRoadRetrofit!AC1284)</f>
        <v/>
      </c>
      <c r="B1284" s="25" t="str">
        <f ca="1">IF(D1284="","",OnRoadRetrofit!AD1284)</f>
        <v/>
      </c>
      <c r="C1284" s="146" t="str">
        <f t="shared" ca="1" si="60"/>
        <v/>
      </c>
      <c r="D1284" s="25" t="str">
        <f ca="1">IF(OnRoadRetrofit!AE1284="","",OnRoadRetrofit!AE1284)</f>
        <v/>
      </c>
      <c r="E1284" s="25" t="str">
        <f ca="1">IF(D1284="","",OnRoadRetrofit!AF1284)</f>
        <v/>
      </c>
      <c r="F1284" s="147" t="str">
        <f t="shared" ca="1" si="61"/>
        <v/>
      </c>
      <c r="G1284" s="148" t="str">
        <f ca="1">IF(D1284="","",OnRoadRetrofit!AG1284)</f>
        <v/>
      </c>
      <c r="H1284" s="25" t="str">
        <f t="shared" ca="1" si="62"/>
        <v/>
      </c>
      <c r="I1284" s="137" t="str">
        <f ca="1">IF(D1284="","",OnRoadRetrofit!AH1284)</f>
        <v/>
      </c>
      <c r="J1284" s="137" t="str">
        <f ca="1">IF(D1284="","",OnRoadRetrofit!AI1284)</f>
        <v/>
      </c>
    </row>
    <row r="1285" spans="1:10">
      <c r="A1285" s="151" t="str">
        <f ca="1">IF(D1285="","",OnRoadRetrofit!AC1285)</f>
        <v/>
      </c>
      <c r="B1285" s="25" t="str">
        <f ca="1">IF(D1285="","",OnRoadRetrofit!AD1285)</f>
        <v/>
      </c>
      <c r="C1285" s="146" t="str">
        <f t="shared" ca="1" si="60"/>
        <v/>
      </c>
      <c r="D1285" s="25" t="str">
        <f ca="1">IF(OnRoadRetrofit!AE1285="","",OnRoadRetrofit!AE1285)</f>
        <v/>
      </c>
      <c r="E1285" s="25" t="str">
        <f ca="1">IF(D1285="","",OnRoadRetrofit!AF1285)</f>
        <v/>
      </c>
      <c r="F1285" s="147" t="str">
        <f t="shared" ca="1" si="61"/>
        <v/>
      </c>
      <c r="G1285" s="148" t="str">
        <f ca="1">IF(D1285="","",OnRoadRetrofit!AG1285)</f>
        <v/>
      </c>
      <c r="H1285" s="25" t="str">
        <f t="shared" ca="1" si="62"/>
        <v/>
      </c>
      <c r="I1285" s="137" t="str">
        <f ca="1">IF(D1285="","",OnRoadRetrofit!AH1285)</f>
        <v/>
      </c>
      <c r="J1285" s="137" t="str">
        <f ca="1">IF(D1285="","",OnRoadRetrofit!AI1285)</f>
        <v/>
      </c>
    </row>
    <row r="1286" spans="1:10">
      <c r="A1286" s="151" t="str">
        <f ca="1">IF(D1286="","",OnRoadRetrofit!AC1286)</f>
        <v/>
      </c>
      <c r="B1286" s="25" t="str">
        <f ca="1">IF(D1286="","",OnRoadRetrofit!AD1286)</f>
        <v/>
      </c>
      <c r="C1286" s="146" t="str">
        <f t="shared" ca="1" si="60"/>
        <v/>
      </c>
      <c r="D1286" s="25" t="str">
        <f ca="1">IF(OnRoadRetrofit!AE1286="","",OnRoadRetrofit!AE1286)</f>
        <v/>
      </c>
      <c r="E1286" s="25" t="str">
        <f ca="1">IF(D1286="","",OnRoadRetrofit!AF1286)</f>
        <v/>
      </c>
      <c r="F1286" s="147" t="str">
        <f t="shared" ca="1" si="61"/>
        <v/>
      </c>
      <c r="G1286" s="148" t="str">
        <f ca="1">IF(D1286="","",OnRoadRetrofit!AG1286)</f>
        <v/>
      </c>
      <c r="H1286" s="25" t="str">
        <f t="shared" ca="1" si="62"/>
        <v/>
      </c>
      <c r="I1286" s="137" t="str">
        <f ca="1">IF(D1286="","",OnRoadRetrofit!AH1286)</f>
        <v/>
      </c>
      <c r="J1286" s="137" t="str">
        <f ca="1">IF(D1286="","",OnRoadRetrofit!AI1286)</f>
        <v/>
      </c>
    </row>
    <row r="1287" spans="1:10">
      <c r="A1287" s="151" t="str">
        <f ca="1">IF(D1287="","",OnRoadRetrofit!AC1287)</f>
        <v/>
      </c>
      <c r="B1287" s="25" t="str">
        <f ca="1">IF(D1287="","",OnRoadRetrofit!AD1287)</f>
        <v/>
      </c>
      <c r="C1287" s="146" t="str">
        <f t="shared" ca="1" si="60"/>
        <v/>
      </c>
      <c r="D1287" s="25" t="str">
        <f ca="1">IF(OnRoadRetrofit!AE1287="","",OnRoadRetrofit!AE1287)</f>
        <v/>
      </c>
      <c r="E1287" s="25" t="str">
        <f ca="1">IF(D1287="","",OnRoadRetrofit!AF1287)</f>
        <v/>
      </c>
      <c r="F1287" s="147" t="str">
        <f t="shared" ca="1" si="61"/>
        <v/>
      </c>
      <c r="G1287" s="148" t="str">
        <f ca="1">IF(D1287="","",OnRoadRetrofit!AG1287)</f>
        <v/>
      </c>
      <c r="H1287" s="25" t="str">
        <f t="shared" ca="1" si="62"/>
        <v/>
      </c>
      <c r="I1287" s="137" t="str">
        <f ca="1">IF(D1287="","",OnRoadRetrofit!AH1287)</f>
        <v/>
      </c>
      <c r="J1287" s="137" t="str">
        <f ca="1">IF(D1287="","",OnRoadRetrofit!AI1287)</f>
        <v/>
      </c>
    </row>
    <row r="1288" spans="1:10">
      <c r="A1288" s="151" t="str">
        <f ca="1">IF(D1288="","",OnRoadRetrofit!AC1288)</f>
        <v/>
      </c>
      <c r="B1288" s="25" t="str">
        <f ca="1">IF(D1288="","",OnRoadRetrofit!AD1288)</f>
        <v/>
      </c>
      <c r="C1288" s="146" t="str">
        <f t="shared" ca="1" si="60"/>
        <v/>
      </c>
      <c r="D1288" s="25" t="str">
        <f ca="1">IF(OnRoadRetrofit!AE1288="","",OnRoadRetrofit!AE1288)</f>
        <v/>
      </c>
      <c r="E1288" s="25" t="str">
        <f ca="1">IF(D1288="","",OnRoadRetrofit!AF1288)</f>
        <v/>
      </c>
      <c r="F1288" s="147" t="str">
        <f t="shared" ca="1" si="61"/>
        <v/>
      </c>
      <c r="G1288" s="148" t="str">
        <f ca="1">IF(D1288="","",OnRoadRetrofit!AG1288)</f>
        <v/>
      </c>
      <c r="H1288" s="25" t="str">
        <f t="shared" ca="1" si="62"/>
        <v/>
      </c>
      <c r="I1288" s="137" t="str">
        <f ca="1">IF(D1288="","",OnRoadRetrofit!AH1288)</f>
        <v/>
      </c>
      <c r="J1288" s="137" t="str">
        <f ca="1">IF(D1288="","",OnRoadRetrofit!AI1288)</f>
        <v/>
      </c>
    </row>
    <row r="1289" spans="1:10">
      <c r="A1289" s="151" t="str">
        <f ca="1">IF(D1289="","",OnRoadRetrofit!AC1289)</f>
        <v/>
      </c>
      <c r="B1289" s="25" t="str">
        <f ca="1">IF(D1289="","",OnRoadRetrofit!AD1289)</f>
        <v/>
      </c>
      <c r="C1289" s="146" t="str">
        <f t="shared" ca="1" si="60"/>
        <v/>
      </c>
      <c r="D1289" s="25" t="str">
        <f ca="1">IF(OnRoadRetrofit!AE1289="","",OnRoadRetrofit!AE1289)</f>
        <v/>
      </c>
      <c r="E1289" s="25" t="str">
        <f ca="1">IF(D1289="","",OnRoadRetrofit!AF1289)</f>
        <v/>
      </c>
      <c r="F1289" s="147" t="str">
        <f t="shared" ca="1" si="61"/>
        <v/>
      </c>
      <c r="G1289" s="148" t="str">
        <f ca="1">IF(D1289="","",OnRoadRetrofit!AG1289)</f>
        <v/>
      </c>
      <c r="H1289" s="25" t="str">
        <f t="shared" ca="1" si="62"/>
        <v/>
      </c>
      <c r="I1289" s="137" t="str">
        <f ca="1">IF(D1289="","",OnRoadRetrofit!AH1289)</f>
        <v/>
      </c>
      <c r="J1289" s="137" t="str">
        <f ca="1">IF(D1289="","",OnRoadRetrofit!AI1289)</f>
        <v/>
      </c>
    </row>
    <row r="1290" spans="1:10">
      <c r="A1290" s="151" t="str">
        <f ca="1">IF(D1290="","",OnRoadRetrofit!AC1290)</f>
        <v/>
      </c>
      <c r="B1290" s="25" t="str">
        <f ca="1">IF(D1290="","",OnRoadRetrofit!AD1290)</f>
        <v/>
      </c>
      <c r="C1290" s="146" t="str">
        <f t="shared" ca="1" si="60"/>
        <v/>
      </c>
      <c r="D1290" s="25" t="str">
        <f ca="1">IF(OnRoadRetrofit!AE1290="","",OnRoadRetrofit!AE1290)</f>
        <v/>
      </c>
      <c r="E1290" s="25" t="str">
        <f ca="1">IF(D1290="","",OnRoadRetrofit!AF1290)</f>
        <v/>
      </c>
      <c r="F1290" s="147" t="str">
        <f t="shared" ca="1" si="61"/>
        <v/>
      </c>
      <c r="G1290" s="148" t="str">
        <f ca="1">IF(D1290="","",OnRoadRetrofit!AG1290)</f>
        <v/>
      </c>
      <c r="H1290" s="25" t="str">
        <f t="shared" ca="1" si="62"/>
        <v/>
      </c>
      <c r="I1290" s="137" t="str">
        <f ca="1">IF(D1290="","",OnRoadRetrofit!AH1290)</f>
        <v/>
      </c>
      <c r="J1290" s="137" t="str">
        <f ca="1">IF(D1290="","",OnRoadRetrofit!AI1290)</f>
        <v/>
      </c>
    </row>
    <row r="1291" spans="1:10">
      <c r="A1291" s="151" t="str">
        <f ca="1">IF(D1291="","",OnRoadRetrofit!AC1291)</f>
        <v/>
      </c>
      <c r="B1291" s="25" t="str">
        <f ca="1">IF(D1291="","",OnRoadRetrofit!AD1291)</f>
        <v/>
      </c>
      <c r="C1291" s="146" t="str">
        <f t="shared" ca="1" si="60"/>
        <v/>
      </c>
      <c r="D1291" s="25" t="str">
        <f ca="1">IF(OnRoadRetrofit!AE1291="","",OnRoadRetrofit!AE1291)</f>
        <v/>
      </c>
      <c r="E1291" s="25" t="str">
        <f ca="1">IF(D1291="","",OnRoadRetrofit!AF1291)</f>
        <v/>
      </c>
      <c r="F1291" s="147" t="str">
        <f t="shared" ca="1" si="61"/>
        <v/>
      </c>
      <c r="G1291" s="148" t="str">
        <f ca="1">IF(D1291="","",OnRoadRetrofit!AG1291)</f>
        <v/>
      </c>
      <c r="H1291" s="25" t="str">
        <f t="shared" ca="1" si="62"/>
        <v/>
      </c>
      <c r="I1291" s="137" t="str">
        <f ca="1">IF(D1291="","",OnRoadRetrofit!AH1291)</f>
        <v/>
      </c>
      <c r="J1291" s="137" t="str">
        <f ca="1">IF(D1291="","",OnRoadRetrofit!AI1291)</f>
        <v/>
      </c>
    </row>
    <row r="1292" spans="1:10">
      <c r="A1292" s="151" t="str">
        <f ca="1">IF(D1292="","",OnRoadRetrofit!AC1292)</f>
        <v/>
      </c>
      <c r="B1292" s="25" t="str">
        <f ca="1">IF(D1292="","",OnRoadRetrofit!AD1292)</f>
        <v/>
      </c>
      <c r="C1292" s="146" t="str">
        <f t="shared" ca="1" si="60"/>
        <v/>
      </c>
      <c r="D1292" s="25" t="str">
        <f ca="1">IF(OnRoadRetrofit!AE1292="","",OnRoadRetrofit!AE1292)</f>
        <v/>
      </c>
      <c r="E1292" s="25" t="str">
        <f ca="1">IF(D1292="","",OnRoadRetrofit!AF1292)</f>
        <v/>
      </c>
      <c r="F1292" s="147" t="str">
        <f t="shared" ca="1" si="61"/>
        <v/>
      </c>
      <c r="G1292" s="148" t="str">
        <f ca="1">IF(D1292="","",OnRoadRetrofit!AG1292)</f>
        <v/>
      </c>
      <c r="H1292" s="25" t="str">
        <f t="shared" ca="1" si="62"/>
        <v/>
      </c>
      <c r="I1292" s="137" t="str">
        <f ca="1">IF(D1292="","",OnRoadRetrofit!AH1292)</f>
        <v/>
      </c>
      <c r="J1292" s="137" t="str">
        <f ca="1">IF(D1292="","",OnRoadRetrofit!AI1292)</f>
        <v/>
      </c>
    </row>
    <row r="1293" spans="1:10">
      <c r="A1293" s="151" t="str">
        <f ca="1">IF(D1293="","",OnRoadRetrofit!AC1293)</f>
        <v/>
      </c>
      <c r="B1293" s="25" t="str">
        <f ca="1">IF(D1293="","",OnRoadRetrofit!AD1293)</f>
        <v/>
      </c>
      <c r="C1293" s="146" t="str">
        <f t="shared" ca="1" si="60"/>
        <v/>
      </c>
      <c r="D1293" s="25" t="str">
        <f ca="1">IF(OnRoadRetrofit!AE1293="","",OnRoadRetrofit!AE1293)</f>
        <v/>
      </c>
      <c r="E1293" s="25" t="str">
        <f ca="1">IF(D1293="","",OnRoadRetrofit!AF1293)</f>
        <v/>
      </c>
      <c r="F1293" s="147" t="str">
        <f t="shared" ca="1" si="61"/>
        <v/>
      </c>
      <c r="G1293" s="148" t="str">
        <f ca="1">IF(D1293="","",OnRoadRetrofit!AG1293)</f>
        <v/>
      </c>
      <c r="H1293" s="25" t="str">
        <f t="shared" ca="1" si="62"/>
        <v/>
      </c>
      <c r="I1293" s="137" t="str">
        <f ca="1">IF(D1293="","",OnRoadRetrofit!AH1293)</f>
        <v/>
      </c>
      <c r="J1293" s="137" t="str">
        <f ca="1">IF(D1293="","",OnRoadRetrofit!AI1293)</f>
        <v/>
      </c>
    </row>
    <row r="1294" spans="1:10">
      <c r="A1294" s="151" t="str">
        <f ca="1">IF(D1294="","",OnRoadRetrofit!AC1294)</f>
        <v/>
      </c>
      <c r="B1294" s="25" t="str">
        <f ca="1">IF(D1294="","",OnRoadRetrofit!AD1294)</f>
        <v/>
      </c>
      <c r="C1294" s="146" t="str">
        <f t="shared" ca="1" si="60"/>
        <v/>
      </c>
      <c r="D1294" s="25" t="str">
        <f ca="1">IF(OnRoadRetrofit!AE1294="","",OnRoadRetrofit!AE1294)</f>
        <v/>
      </c>
      <c r="E1294" s="25" t="str">
        <f ca="1">IF(D1294="","",OnRoadRetrofit!AF1294)</f>
        <v/>
      </c>
      <c r="F1294" s="147" t="str">
        <f t="shared" ca="1" si="61"/>
        <v/>
      </c>
      <c r="G1294" s="148" t="str">
        <f ca="1">IF(D1294="","",OnRoadRetrofit!AG1294)</f>
        <v/>
      </c>
      <c r="H1294" s="25" t="str">
        <f t="shared" ca="1" si="62"/>
        <v/>
      </c>
      <c r="I1294" s="137" t="str">
        <f ca="1">IF(D1294="","",OnRoadRetrofit!AH1294)</f>
        <v/>
      </c>
      <c r="J1294" s="137" t="str">
        <f ca="1">IF(D1294="","",OnRoadRetrofit!AI1294)</f>
        <v/>
      </c>
    </row>
    <row r="1295" spans="1:10">
      <c r="A1295" s="151" t="str">
        <f ca="1">IF(D1295="","",OnRoadRetrofit!AC1295)</f>
        <v/>
      </c>
      <c r="B1295" s="25" t="str">
        <f ca="1">IF(D1295="","",OnRoadRetrofit!AD1295)</f>
        <v/>
      </c>
      <c r="C1295" s="146" t="str">
        <f t="shared" ca="1" si="60"/>
        <v/>
      </c>
      <c r="D1295" s="25" t="str">
        <f ca="1">IF(OnRoadRetrofit!AE1295="","",OnRoadRetrofit!AE1295)</f>
        <v/>
      </c>
      <c r="E1295" s="25" t="str">
        <f ca="1">IF(D1295="","",OnRoadRetrofit!AF1295)</f>
        <v/>
      </c>
      <c r="F1295" s="147" t="str">
        <f t="shared" ca="1" si="61"/>
        <v/>
      </c>
      <c r="G1295" s="148" t="str">
        <f ca="1">IF(D1295="","",OnRoadRetrofit!AG1295)</f>
        <v/>
      </c>
      <c r="H1295" s="25" t="str">
        <f t="shared" ca="1" si="62"/>
        <v/>
      </c>
      <c r="I1295" s="137" t="str">
        <f ca="1">IF(D1295="","",OnRoadRetrofit!AH1295)</f>
        <v/>
      </c>
      <c r="J1295" s="137" t="str">
        <f ca="1">IF(D1295="","",OnRoadRetrofit!AI1295)</f>
        <v/>
      </c>
    </row>
    <row r="1296" spans="1:10">
      <c r="A1296" s="151" t="str">
        <f ca="1">IF(D1296="","",OnRoadRetrofit!AC1296)</f>
        <v/>
      </c>
      <c r="B1296" s="25" t="str">
        <f ca="1">IF(D1296="","",OnRoadRetrofit!AD1296)</f>
        <v/>
      </c>
      <c r="C1296" s="146" t="str">
        <f t="shared" ca="1" si="60"/>
        <v/>
      </c>
      <c r="D1296" s="25" t="str">
        <f ca="1">IF(OnRoadRetrofit!AE1296="","",OnRoadRetrofit!AE1296)</f>
        <v/>
      </c>
      <c r="E1296" s="25" t="str">
        <f ca="1">IF(D1296="","",OnRoadRetrofit!AF1296)</f>
        <v/>
      </c>
      <c r="F1296" s="147" t="str">
        <f t="shared" ca="1" si="61"/>
        <v/>
      </c>
      <c r="G1296" s="148" t="str">
        <f ca="1">IF(D1296="","",OnRoadRetrofit!AG1296)</f>
        <v/>
      </c>
      <c r="H1296" s="25" t="str">
        <f t="shared" ca="1" si="62"/>
        <v/>
      </c>
      <c r="I1296" s="137" t="str">
        <f ca="1">IF(D1296="","",OnRoadRetrofit!AH1296)</f>
        <v/>
      </c>
      <c r="J1296" s="137" t="str">
        <f ca="1">IF(D1296="","",OnRoadRetrofit!AI1296)</f>
        <v/>
      </c>
    </row>
    <row r="1297" spans="1:10">
      <c r="A1297" s="151" t="str">
        <f ca="1">IF(D1297="","",OnRoadRetrofit!AC1297)</f>
        <v/>
      </c>
      <c r="B1297" s="25" t="str">
        <f ca="1">IF(D1297="","",OnRoadRetrofit!AD1297)</f>
        <v/>
      </c>
      <c r="C1297" s="146" t="str">
        <f t="shared" ca="1" si="60"/>
        <v/>
      </c>
      <c r="D1297" s="25" t="str">
        <f ca="1">IF(OnRoadRetrofit!AE1297="","",OnRoadRetrofit!AE1297)</f>
        <v/>
      </c>
      <c r="E1297" s="25" t="str">
        <f ca="1">IF(D1297="","",OnRoadRetrofit!AF1297)</f>
        <v/>
      </c>
      <c r="F1297" s="147" t="str">
        <f t="shared" ca="1" si="61"/>
        <v/>
      </c>
      <c r="G1297" s="148" t="str">
        <f ca="1">IF(D1297="","",OnRoadRetrofit!AG1297)</f>
        <v/>
      </c>
      <c r="H1297" s="25" t="str">
        <f t="shared" ca="1" si="62"/>
        <v/>
      </c>
      <c r="I1297" s="137" t="str">
        <f ca="1">IF(D1297="","",OnRoadRetrofit!AH1297)</f>
        <v/>
      </c>
      <c r="J1297" s="137" t="str">
        <f ca="1">IF(D1297="","",OnRoadRetrofit!AI1297)</f>
        <v/>
      </c>
    </row>
    <row r="1298" spans="1:10">
      <c r="A1298" s="151" t="str">
        <f ca="1">IF(D1298="","",OnRoadRetrofit!AC1298)</f>
        <v/>
      </c>
      <c r="B1298" s="25" t="str">
        <f ca="1">IF(D1298="","",OnRoadRetrofit!AD1298)</f>
        <v/>
      </c>
      <c r="C1298" s="146" t="str">
        <f t="shared" ca="1" si="60"/>
        <v/>
      </c>
      <c r="D1298" s="25" t="str">
        <f ca="1">IF(OnRoadRetrofit!AE1298="","",OnRoadRetrofit!AE1298)</f>
        <v/>
      </c>
      <c r="E1298" s="25" t="str">
        <f ca="1">IF(D1298="","",OnRoadRetrofit!AF1298)</f>
        <v/>
      </c>
      <c r="F1298" s="147" t="str">
        <f t="shared" ca="1" si="61"/>
        <v/>
      </c>
      <c r="G1298" s="148" t="str">
        <f ca="1">IF(D1298="","",OnRoadRetrofit!AG1298)</f>
        <v/>
      </c>
      <c r="H1298" s="25" t="str">
        <f t="shared" ca="1" si="62"/>
        <v/>
      </c>
      <c r="I1298" s="137" t="str">
        <f ca="1">IF(D1298="","",OnRoadRetrofit!AH1298)</f>
        <v/>
      </c>
      <c r="J1298" s="137" t="str">
        <f ca="1">IF(D1298="","",OnRoadRetrofit!AI1298)</f>
        <v/>
      </c>
    </row>
    <row r="1299" spans="1:10">
      <c r="A1299" s="151" t="str">
        <f ca="1">IF(D1299="","",OnRoadRetrofit!AC1299)</f>
        <v/>
      </c>
      <c r="B1299" s="25" t="str">
        <f ca="1">IF(D1299="","",OnRoadRetrofit!AD1299)</f>
        <v/>
      </c>
      <c r="C1299" s="146" t="str">
        <f t="shared" ca="1" si="60"/>
        <v/>
      </c>
      <c r="D1299" s="25" t="str">
        <f ca="1">IF(OnRoadRetrofit!AE1299="","",OnRoadRetrofit!AE1299)</f>
        <v/>
      </c>
      <c r="E1299" s="25" t="str">
        <f ca="1">IF(D1299="","",OnRoadRetrofit!AF1299)</f>
        <v/>
      </c>
      <c r="F1299" s="147" t="str">
        <f t="shared" ca="1" si="61"/>
        <v/>
      </c>
      <c r="G1299" s="148" t="str">
        <f ca="1">IF(D1299="","",OnRoadRetrofit!AG1299)</f>
        <v/>
      </c>
      <c r="H1299" s="25" t="str">
        <f t="shared" ca="1" si="62"/>
        <v/>
      </c>
      <c r="I1299" s="137" t="str">
        <f ca="1">IF(D1299="","",OnRoadRetrofit!AH1299)</f>
        <v/>
      </c>
      <c r="J1299" s="137" t="str">
        <f ca="1">IF(D1299="","",OnRoadRetrofit!AI1299)</f>
        <v/>
      </c>
    </row>
    <row r="1300" spans="1:10">
      <c r="A1300" s="151" t="str">
        <f ca="1">IF(D1300="","",OnRoadRetrofit!AC1300)</f>
        <v/>
      </c>
      <c r="B1300" s="25" t="str">
        <f ca="1">IF(D1300="","",OnRoadRetrofit!AD1300)</f>
        <v/>
      </c>
      <c r="C1300" s="146" t="str">
        <f t="shared" ca="1" si="60"/>
        <v/>
      </c>
      <c r="D1300" s="25" t="str">
        <f ca="1">IF(OnRoadRetrofit!AE1300="","",OnRoadRetrofit!AE1300)</f>
        <v/>
      </c>
      <c r="E1300" s="25" t="str">
        <f ca="1">IF(D1300="","",OnRoadRetrofit!AF1300)</f>
        <v/>
      </c>
      <c r="F1300" s="147" t="str">
        <f t="shared" ca="1" si="61"/>
        <v/>
      </c>
      <c r="G1300" s="148" t="str">
        <f ca="1">IF(D1300="","",OnRoadRetrofit!AG1300)</f>
        <v/>
      </c>
      <c r="H1300" s="25" t="str">
        <f t="shared" ca="1" si="62"/>
        <v/>
      </c>
      <c r="I1300" s="137" t="str">
        <f ca="1">IF(D1300="","",OnRoadRetrofit!AH1300)</f>
        <v/>
      </c>
      <c r="J1300" s="137" t="str">
        <f ca="1">IF(D1300="","",OnRoadRetrofit!AI1300)</f>
        <v/>
      </c>
    </row>
    <row r="1301" spans="1:10">
      <c r="A1301" s="151" t="str">
        <f ca="1">IF(D1301="","",OnRoadRetrofit!AC1301)</f>
        <v/>
      </c>
      <c r="B1301" s="25" t="str">
        <f ca="1">IF(D1301="","",OnRoadRetrofit!AD1301)</f>
        <v/>
      </c>
      <c r="C1301" s="146" t="str">
        <f t="shared" ca="1" si="60"/>
        <v/>
      </c>
      <c r="D1301" s="25" t="str">
        <f ca="1">IF(OnRoadRetrofit!AE1301="","",OnRoadRetrofit!AE1301)</f>
        <v/>
      </c>
      <c r="E1301" s="25" t="str">
        <f ca="1">IF(D1301="","",OnRoadRetrofit!AF1301)</f>
        <v/>
      </c>
      <c r="F1301" s="147" t="str">
        <f t="shared" ca="1" si="61"/>
        <v/>
      </c>
      <c r="G1301" s="148" t="str">
        <f ca="1">IF(D1301="","",OnRoadRetrofit!AG1301)</f>
        <v/>
      </c>
      <c r="H1301" s="25" t="str">
        <f t="shared" ca="1" si="62"/>
        <v/>
      </c>
      <c r="I1301" s="137" t="str">
        <f ca="1">IF(D1301="","",OnRoadRetrofit!AH1301)</f>
        <v/>
      </c>
      <c r="J1301" s="137" t="str">
        <f ca="1">IF(D1301="","",OnRoadRetrofit!AI1301)</f>
        <v/>
      </c>
    </row>
    <row r="1302" spans="1:10">
      <c r="A1302" s="151" t="str">
        <f ca="1">IF(D1302="","",OnRoadRetrofit!AC1302)</f>
        <v/>
      </c>
      <c r="B1302" s="25" t="str">
        <f ca="1">IF(D1302="","",OnRoadRetrofit!AD1302)</f>
        <v/>
      </c>
      <c r="C1302" s="146" t="str">
        <f t="shared" ca="1" si="60"/>
        <v/>
      </c>
      <c r="D1302" s="25" t="str">
        <f ca="1">IF(OnRoadRetrofit!AE1302="","",OnRoadRetrofit!AE1302)</f>
        <v/>
      </c>
      <c r="E1302" s="25" t="str">
        <f ca="1">IF(D1302="","",OnRoadRetrofit!AF1302)</f>
        <v/>
      </c>
      <c r="F1302" s="147" t="str">
        <f t="shared" ca="1" si="61"/>
        <v/>
      </c>
      <c r="G1302" s="148" t="str">
        <f ca="1">IF(D1302="","",OnRoadRetrofit!AG1302)</f>
        <v/>
      </c>
      <c r="H1302" s="25" t="str">
        <f t="shared" ca="1" si="62"/>
        <v/>
      </c>
      <c r="I1302" s="137" t="str">
        <f ca="1">IF(D1302="","",OnRoadRetrofit!AH1302)</f>
        <v/>
      </c>
      <c r="J1302" s="137" t="str">
        <f ca="1">IF(D1302="","",OnRoadRetrofit!AI1302)</f>
        <v/>
      </c>
    </row>
    <row r="1303" spans="1:10">
      <c r="A1303" s="151" t="str">
        <f ca="1">IF(D1303="","",OnRoadRetrofit!AC1303)</f>
        <v/>
      </c>
      <c r="B1303" s="25" t="str">
        <f ca="1">IF(D1303="","",OnRoadRetrofit!AD1303)</f>
        <v/>
      </c>
      <c r="C1303" s="146" t="str">
        <f t="shared" ca="1" si="60"/>
        <v/>
      </c>
      <c r="D1303" s="25" t="str">
        <f ca="1">IF(OnRoadRetrofit!AE1303="","",OnRoadRetrofit!AE1303)</f>
        <v/>
      </c>
      <c r="E1303" s="25" t="str">
        <f ca="1">IF(D1303="","",OnRoadRetrofit!AF1303)</f>
        <v/>
      </c>
      <c r="F1303" s="147" t="str">
        <f t="shared" ca="1" si="61"/>
        <v/>
      </c>
      <c r="G1303" s="148" t="str">
        <f ca="1">IF(D1303="","",OnRoadRetrofit!AG1303)</f>
        <v/>
      </c>
      <c r="H1303" s="25" t="str">
        <f t="shared" ca="1" si="62"/>
        <v/>
      </c>
      <c r="I1303" s="137" t="str">
        <f ca="1">IF(D1303="","",OnRoadRetrofit!AH1303)</f>
        <v/>
      </c>
      <c r="J1303" s="137" t="str">
        <f ca="1">IF(D1303="","",OnRoadRetrofit!AI1303)</f>
        <v/>
      </c>
    </row>
    <row r="1304" spans="1:10">
      <c r="A1304" s="151" t="str">
        <f ca="1">IF(D1304="","",OnRoadRetrofit!AC1304)</f>
        <v/>
      </c>
      <c r="B1304" s="25" t="str">
        <f ca="1">IF(D1304="","",OnRoadRetrofit!AD1304)</f>
        <v/>
      </c>
      <c r="C1304" s="146" t="str">
        <f t="shared" ca="1" si="60"/>
        <v/>
      </c>
      <c r="D1304" s="25" t="str">
        <f ca="1">IF(OnRoadRetrofit!AE1304="","",OnRoadRetrofit!AE1304)</f>
        <v/>
      </c>
      <c r="E1304" s="25" t="str">
        <f ca="1">IF(D1304="","",OnRoadRetrofit!AF1304)</f>
        <v/>
      </c>
      <c r="F1304" s="147" t="str">
        <f t="shared" ca="1" si="61"/>
        <v/>
      </c>
      <c r="G1304" s="148" t="str">
        <f ca="1">IF(D1304="","",OnRoadRetrofit!AG1304)</f>
        <v/>
      </c>
      <c r="H1304" s="25" t="str">
        <f t="shared" ca="1" si="62"/>
        <v/>
      </c>
      <c r="I1304" s="137" t="str">
        <f ca="1">IF(D1304="","",OnRoadRetrofit!AH1304)</f>
        <v/>
      </c>
      <c r="J1304" s="137" t="str">
        <f ca="1">IF(D1304="","",OnRoadRetrofit!AI1304)</f>
        <v/>
      </c>
    </row>
    <row r="1305" spans="1:10">
      <c r="A1305" s="151" t="str">
        <f ca="1">IF(D1305="","",OnRoadRetrofit!AC1305)</f>
        <v/>
      </c>
      <c r="B1305" s="25" t="str">
        <f ca="1">IF(D1305="","",OnRoadRetrofit!AD1305)</f>
        <v/>
      </c>
      <c r="C1305" s="146" t="str">
        <f t="shared" ca="1" si="60"/>
        <v/>
      </c>
      <c r="D1305" s="25" t="str">
        <f ca="1">IF(OnRoadRetrofit!AE1305="","",OnRoadRetrofit!AE1305)</f>
        <v/>
      </c>
      <c r="E1305" s="25" t="str">
        <f ca="1">IF(D1305="","",OnRoadRetrofit!AF1305)</f>
        <v/>
      </c>
      <c r="F1305" s="147" t="str">
        <f t="shared" ca="1" si="61"/>
        <v/>
      </c>
      <c r="G1305" s="148" t="str">
        <f ca="1">IF(D1305="","",OnRoadRetrofit!AG1305)</f>
        <v/>
      </c>
      <c r="H1305" s="25" t="str">
        <f t="shared" ca="1" si="62"/>
        <v/>
      </c>
      <c r="I1305" s="137" t="str">
        <f ca="1">IF(D1305="","",OnRoadRetrofit!AH1305)</f>
        <v/>
      </c>
      <c r="J1305" s="137" t="str">
        <f ca="1">IF(D1305="","",OnRoadRetrofit!AI1305)</f>
        <v/>
      </c>
    </row>
    <row r="1306" spans="1:10">
      <c r="A1306" s="151" t="str">
        <f ca="1">IF(D1306="","",OnRoadRetrofit!AC1306)</f>
        <v/>
      </c>
      <c r="B1306" s="25" t="str">
        <f ca="1">IF(D1306="","",OnRoadRetrofit!AD1306)</f>
        <v/>
      </c>
      <c r="C1306" s="146" t="str">
        <f t="shared" ca="1" si="60"/>
        <v/>
      </c>
      <c r="D1306" s="25" t="str">
        <f ca="1">IF(OnRoadRetrofit!AE1306="","",OnRoadRetrofit!AE1306)</f>
        <v/>
      </c>
      <c r="E1306" s="25" t="str">
        <f ca="1">IF(D1306="","",OnRoadRetrofit!AF1306)</f>
        <v/>
      </c>
      <c r="F1306" s="147" t="str">
        <f t="shared" ca="1" si="61"/>
        <v/>
      </c>
      <c r="G1306" s="148" t="str">
        <f ca="1">IF(D1306="","",OnRoadRetrofit!AG1306)</f>
        <v/>
      </c>
      <c r="H1306" s="25" t="str">
        <f t="shared" ca="1" si="62"/>
        <v/>
      </c>
      <c r="I1306" s="137" t="str">
        <f ca="1">IF(D1306="","",OnRoadRetrofit!AH1306)</f>
        <v/>
      </c>
      <c r="J1306" s="137" t="str">
        <f ca="1">IF(D1306="","",OnRoadRetrofit!AI1306)</f>
        <v/>
      </c>
    </row>
    <row r="1307" spans="1:10">
      <c r="A1307" s="151" t="str">
        <f ca="1">IF(D1307="","",OnRoadRetrofit!AC1307)</f>
        <v/>
      </c>
      <c r="B1307" s="25" t="str">
        <f ca="1">IF(D1307="","",OnRoadRetrofit!AD1307)</f>
        <v/>
      </c>
      <c r="C1307" s="146" t="str">
        <f t="shared" ca="1" si="60"/>
        <v/>
      </c>
      <c r="D1307" s="25" t="str">
        <f ca="1">IF(OnRoadRetrofit!AE1307="","",OnRoadRetrofit!AE1307)</f>
        <v/>
      </c>
      <c r="E1307" s="25" t="str">
        <f ca="1">IF(D1307="","",OnRoadRetrofit!AF1307)</f>
        <v/>
      </c>
      <c r="F1307" s="147" t="str">
        <f t="shared" ca="1" si="61"/>
        <v/>
      </c>
      <c r="G1307" s="148" t="str">
        <f ca="1">IF(D1307="","",OnRoadRetrofit!AG1307)</f>
        <v/>
      </c>
      <c r="H1307" s="25" t="str">
        <f t="shared" ca="1" si="62"/>
        <v/>
      </c>
      <c r="I1307" s="137" t="str">
        <f ca="1">IF(D1307="","",OnRoadRetrofit!AH1307)</f>
        <v/>
      </c>
      <c r="J1307" s="137" t="str">
        <f ca="1">IF(D1307="","",OnRoadRetrofit!AI1307)</f>
        <v/>
      </c>
    </row>
    <row r="1308" spans="1:10">
      <c r="A1308" s="151" t="str">
        <f ca="1">IF(D1308="","",OnRoadRetrofit!AC1308)</f>
        <v/>
      </c>
      <c r="B1308" s="25" t="str">
        <f ca="1">IF(D1308="","",OnRoadRetrofit!AD1308)</f>
        <v/>
      </c>
      <c r="C1308" s="146" t="str">
        <f t="shared" ca="1" si="60"/>
        <v/>
      </c>
      <c r="D1308" s="25" t="str">
        <f ca="1">IF(OnRoadRetrofit!AE1308="","",OnRoadRetrofit!AE1308)</f>
        <v/>
      </c>
      <c r="E1308" s="25" t="str">
        <f ca="1">IF(D1308="","",OnRoadRetrofit!AF1308)</f>
        <v/>
      </c>
      <c r="F1308" s="147" t="str">
        <f t="shared" ca="1" si="61"/>
        <v/>
      </c>
      <c r="G1308" s="148" t="str">
        <f ca="1">IF(D1308="","",OnRoadRetrofit!AG1308)</f>
        <v/>
      </c>
      <c r="H1308" s="25" t="str">
        <f t="shared" ca="1" si="62"/>
        <v/>
      </c>
      <c r="I1308" s="137" t="str">
        <f ca="1">IF(D1308="","",OnRoadRetrofit!AH1308)</f>
        <v/>
      </c>
      <c r="J1308" s="137" t="str">
        <f ca="1">IF(D1308="","",OnRoadRetrofit!AI1308)</f>
        <v/>
      </c>
    </row>
    <row r="1309" spans="1:10">
      <c r="A1309" s="151" t="str">
        <f ca="1">IF(D1309="","",OnRoadRetrofit!AC1309)</f>
        <v/>
      </c>
      <c r="B1309" s="25" t="str">
        <f ca="1">IF(D1309="","",OnRoadRetrofit!AD1309)</f>
        <v/>
      </c>
      <c r="C1309" s="146" t="str">
        <f t="shared" ca="1" si="60"/>
        <v/>
      </c>
      <c r="D1309" s="25" t="str">
        <f ca="1">IF(OnRoadRetrofit!AE1309="","",OnRoadRetrofit!AE1309)</f>
        <v/>
      </c>
      <c r="E1309" s="25" t="str">
        <f ca="1">IF(D1309="","",OnRoadRetrofit!AF1309)</f>
        <v/>
      </c>
      <c r="F1309" s="147" t="str">
        <f t="shared" ca="1" si="61"/>
        <v/>
      </c>
      <c r="G1309" s="148" t="str">
        <f ca="1">IF(D1309="","",OnRoadRetrofit!AG1309)</f>
        <v/>
      </c>
      <c r="H1309" s="25" t="str">
        <f t="shared" ca="1" si="62"/>
        <v/>
      </c>
      <c r="I1309" s="137" t="str">
        <f ca="1">IF(D1309="","",OnRoadRetrofit!AH1309)</f>
        <v/>
      </c>
      <c r="J1309" s="137" t="str">
        <f ca="1">IF(D1309="","",OnRoadRetrofit!AI1309)</f>
        <v/>
      </c>
    </row>
    <row r="1310" spans="1:10">
      <c r="A1310" s="151" t="str">
        <f ca="1">IF(D1310="","",OnRoadRetrofit!AC1310)</f>
        <v/>
      </c>
      <c r="B1310" s="25" t="str">
        <f ca="1">IF(D1310="","",OnRoadRetrofit!AD1310)</f>
        <v/>
      </c>
      <c r="C1310" s="146" t="str">
        <f t="shared" ca="1" si="60"/>
        <v/>
      </c>
      <c r="D1310" s="25" t="str">
        <f ca="1">IF(OnRoadRetrofit!AE1310="","",OnRoadRetrofit!AE1310)</f>
        <v/>
      </c>
      <c r="E1310" s="25" t="str">
        <f ca="1">IF(D1310="","",OnRoadRetrofit!AF1310)</f>
        <v/>
      </c>
      <c r="F1310" s="147" t="str">
        <f t="shared" ca="1" si="61"/>
        <v/>
      </c>
      <c r="G1310" s="148" t="str">
        <f ca="1">IF(D1310="","",OnRoadRetrofit!AG1310)</f>
        <v/>
      </c>
      <c r="H1310" s="25" t="str">
        <f t="shared" ca="1" si="62"/>
        <v/>
      </c>
      <c r="I1310" s="137" t="str">
        <f ca="1">IF(D1310="","",OnRoadRetrofit!AH1310)</f>
        <v/>
      </c>
      <c r="J1310" s="137" t="str">
        <f ca="1">IF(D1310="","",OnRoadRetrofit!AI1310)</f>
        <v/>
      </c>
    </row>
    <row r="1311" spans="1:10">
      <c r="A1311" s="151" t="str">
        <f ca="1">IF(D1311="","",OnRoadRetrofit!AC1311)</f>
        <v/>
      </c>
      <c r="B1311" s="25" t="str">
        <f ca="1">IF(D1311="","",OnRoadRetrofit!AD1311)</f>
        <v/>
      </c>
      <c r="C1311" s="146" t="str">
        <f t="shared" ca="1" si="60"/>
        <v/>
      </c>
      <c r="D1311" s="25" t="str">
        <f ca="1">IF(OnRoadRetrofit!AE1311="","",OnRoadRetrofit!AE1311)</f>
        <v/>
      </c>
      <c r="E1311" s="25" t="str">
        <f ca="1">IF(D1311="","",OnRoadRetrofit!AF1311)</f>
        <v/>
      </c>
      <c r="F1311" s="147" t="str">
        <f t="shared" ca="1" si="61"/>
        <v/>
      </c>
      <c r="G1311" s="148" t="str">
        <f ca="1">IF(D1311="","",OnRoadRetrofit!AG1311)</f>
        <v/>
      </c>
      <c r="H1311" s="25" t="str">
        <f t="shared" ca="1" si="62"/>
        <v/>
      </c>
      <c r="I1311" s="137" t="str">
        <f ca="1">IF(D1311="","",OnRoadRetrofit!AH1311)</f>
        <v/>
      </c>
      <c r="J1311" s="137" t="str">
        <f ca="1">IF(D1311="","",OnRoadRetrofit!AI1311)</f>
        <v/>
      </c>
    </row>
    <row r="1312" spans="1:10">
      <c r="A1312" s="151" t="str">
        <f ca="1">IF(D1312="","",OnRoadRetrofit!AC1312)</f>
        <v/>
      </c>
      <c r="B1312" s="25" t="str">
        <f ca="1">IF(D1312="","",OnRoadRetrofit!AD1312)</f>
        <v/>
      </c>
      <c r="C1312" s="146" t="str">
        <f t="shared" ca="1" si="60"/>
        <v/>
      </c>
      <c r="D1312" s="25" t="str">
        <f ca="1">IF(OnRoadRetrofit!AE1312="","",OnRoadRetrofit!AE1312)</f>
        <v/>
      </c>
      <c r="E1312" s="25" t="str">
        <f ca="1">IF(D1312="","",OnRoadRetrofit!AF1312)</f>
        <v/>
      </c>
      <c r="F1312" s="147" t="str">
        <f t="shared" ca="1" si="61"/>
        <v/>
      </c>
      <c r="G1312" s="148" t="str">
        <f ca="1">IF(D1312="","",OnRoadRetrofit!AG1312)</f>
        <v/>
      </c>
      <c r="H1312" s="25" t="str">
        <f t="shared" ca="1" si="62"/>
        <v/>
      </c>
      <c r="I1312" s="137" t="str">
        <f ca="1">IF(D1312="","",OnRoadRetrofit!AH1312)</f>
        <v/>
      </c>
      <c r="J1312" s="137" t="str">
        <f ca="1">IF(D1312="","",OnRoadRetrofit!AI1312)</f>
        <v/>
      </c>
    </row>
    <row r="1313" spans="1:10">
      <c r="A1313" s="151" t="str">
        <f ca="1">IF(D1313="","",OnRoadRetrofit!AC1313)</f>
        <v/>
      </c>
      <c r="B1313" s="25" t="str">
        <f ca="1">IF(D1313="","",OnRoadRetrofit!AD1313)</f>
        <v/>
      </c>
      <c r="C1313" s="146" t="str">
        <f t="shared" ca="1" si="60"/>
        <v/>
      </c>
      <c r="D1313" s="25" t="str">
        <f ca="1">IF(OnRoadRetrofit!AE1313="","",OnRoadRetrofit!AE1313)</f>
        <v/>
      </c>
      <c r="E1313" s="25" t="str">
        <f ca="1">IF(D1313="","",OnRoadRetrofit!AF1313)</f>
        <v/>
      </c>
      <c r="F1313" s="147" t="str">
        <f t="shared" ca="1" si="61"/>
        <v/>
      </c>
      <c r="G1313" s="148" t="str">
        <f ca="1">IF(D1313="","",OnRoadRetrofit!AG1313)</f>
        <v/>
      </c>
      <c r="H1313" s="25" t="str">
        <f t="shared" ca="1" si="62"/>
        <v/>
      </c>
      <c r="I1313" s="137" t="str">
        <f ca="1">IF(D1313="","",OnRoadRetrofit!AH1313)</f>
        <v/>
      </c>
      <c r="J1313" s="137" t="str">
        <f ca="1">IF(D1313="","",OnRoadRetrofit!AI1313)</f>
        <v/>
      </c>
    </row>
    <row r="1314" spans="1:10">
      <c r="A1314" s="151" t="str">
        <f ca="1">IF(D1314="","",OnRoadRetrofit!AC1314)</f>
        <v/>
      </c>
      <c r="B1314" s="25" t="str">
        <f ca="1">IF(D1314="","",OnRoadRetrofit!AD1314)</f>
        <v/>
      </c>
      <c r="C1314" s="146" t="str">
        <f t="shared" ca="1" si="60"/>
        <v/>
      </c>
      <c r="D1314" s="25" t="str">
        <f ca="1">IF(OnRoadRetrofit!AE1314="","",OnRoadRetrofit!AE1314)</f>
        <v/>
      </c>
      <c r="E1314" s="25" t="str">
        <f ca="1">IF(D1314="","",OnRoadRetrofit!AF1314)</f>
        <v/>
      </c>
      <c r="F1314" s="147" t="str">
        <f t="shared" ca="1" si="61"/>
        <v/>
      </c>
      <c r="G1314" s="148" t="str">
        <f ca="1">IF(D1314="","",OnRoadRetrofit!AG1314)</f>
        <v/>
      </c>
      <c r="H1314" s="25" t="str">
        <f t="shared" ca="1" si="62"/>
        <v/>
      </c>
      <c r="I1314" s="137" t="str">
        <f ca="1">IF(D1314="","",OnRoadRetrofit!AH1314)</f>
        <v/>
      </c>
      <c r="J1314" s="137" t="str">
        <f ca="1">IF(D1314="","",OnRoadRetrofit!AI1314)</f>
        <v/>
      </c>
    </row>
    <row r="1315" spans="1:10">
      <c r="A1315" s="151" t="str">
        <f ca="1">IF(D1315="","",OnRoadRetrofit!AC1315)</f>
        <v/>
      </c>
      <c r="B1315" s="25" t="str">
        <f ca="1">IF(D1315="","",OnRoadRetrofit!AD1315)</f>
        <v/>
      </c>
      <c r="C1315" s="146" t="str">
        <f t="shared" ca="1" si="60"/>
        <v/>
      </c>
      <c r="D1315" s="25" t="str">
        <f ca="1">IF(OnRoadRetrofit!AE1315="","",OnRoadRetrofit!AE1315)</f>
        <v/>
      </c>
      <c r="E1315" s="25" t="str">
        <f ca="1">IF(D1315="","",OnRoadRetrofit!AF1315)</f>
        <v/>
      </c>
      <c r="F1315" s="147" t="str">
        <f t="shared" ca="1" si="61"/>
        <v/>
      </c>
      <c r="G1315" s="148" t="str">
        <f ca="1">IF(D1315="","",OnRoadRetrofit!AG1315)</f>
        <v/>
      </c>
      <c r="H1315" s="25" t="str">
        <f t="shared" ca="1" si="62"/>
        <v/>
      </c>
      <c r="I1315" s="137" t="str">
        <f ca="1">IF(D1315="","",OnRoadRetrofit!AH1315)</f>
        <v/>
      </c>
      <c r="J1315" s="137" t="str">
        <f ca="1">IF(D1315="","",OnRoadRetrofit!AI1315)</f>
        <v/>
      </c>
    </row>
    <row r="1316" spans="1:10">
      <c r="A1316" s="151" t="str">
        <f ca="1">IF(D1316="","",OnRoadRetrofit!AC1316)</f>
        <v/>
      </c>
      <c r="B1316" s="25" t="str">
        <f ca="1">IF(D1316="","",OnRoadRetrofit!AD1316)</f>
        <v/>
      </c>
      <c r="C1316" s="146" t="str">
        <f t="shared" ca="1" si="60"/>
        <v/>
      </c>
      <c r="D1316" s="25" t="str">
        <f ca="1">IF(OnRoadRetrofit!AE1316="","",OnRoadRetrofit!AE1316)</f>
        <v/>
      </c>
      <c r="E1316" s="25" t="str">
        <f ca="1">IF(D1316="","",OnRoadRetrofit!AF1316)</f>
        <v/>
      </c>
      <c r="F1316" s="147" t="str">
        <f t="shared" ca="1" si="61"/>
        <v/>
      </c>
      <c r="G1316" s="148" t="str">
        <f ca="1">IF(D1316="","",OnRoadRetrofit!AG1316)</f>
        <v/>
      </c>
      <c r="H1316" s="25" t="str">
        <f t="shared" ca="1" si="62"/>
        <v/>
      </c>
      <c r="I1316" s="137" t="str">
        <f ca="1">IF(D1316="","",OnRoadRetrofit!AH1316)</f>
        <v/>
      </c>
      <c r="J1316" s="137" t="str">
        <f ca="1">IF(D1316="","",OnRoadRetrofit!AI1316)</f>
        <v/>
      </c>
    </row>
    <row r="1317" spans="1:10">
      <c r="A1317" s="151" t="str">
        <f ca="1">IF(D1317="","",OnRoadRetrofit!AC1317)</f>
        <v/>
      </c>
      <c r="B1317" s="25" t="str">
        <f ca="1">IF(D1317="","",OnRoadRetrofit!AD1317)</f>
        <v/>
      </c>
      <c r="C1317" s="146" t="str">
        <f t="shared" ca="1" si="60"/>
        <v/>
      </c>
      <c r="D1317" s="25" t="str">
        <f ca="1">IF(OnRoadRetrofit!AE1317="","",OnRoadRetrofit!AE1317)</f>
        <v/>
      </c>
      <c r="E1317" s="25" t="str">
        <f ca="1">IF(D1317="","",OnRoadRetrofit!AF1317)</f>
        <v/>
      </c>
      <c r="F1317" s="147" t="str">
        <f t="shared" ca="1" si="61"/>
        <v/>
      </c>
      <c r="G1317" s="148" t="str">
        <f ca="1">IF(D1317="","",OnRoadRetrofit!AG1317)</f>
        <v/>
      </c>
      <c r="H1317" s="25" t="str">
        <f t="shared" ca="1" si="62"/>
        <v/>
      </c>
      <c r="I1317" s="137" t="str">
        <f ca="1">IF(D1317="","",OnRoadRetrofit!AH1317)</f>
        <v/>
      </c>
      <c r="J1317" s="137" t="str">
        <f ca="1">IF(D1317="","",OnRoadRetrofit!AI1317)</f>
        <v/>
      </c>
    </row>
    <row r="1318" spans="1:10">
      <c r="A1318" s="151" t="str">
        <f ca="1">IF(D1318="","",OnRoadRetrofit!AC1318)</f>
        <v/>
      </c>
      <c r="B1318" s="25" t="str">
        <f ca="1">IF(D1318="","",OnRoadRetrofit!AD1318)</f>
        <v/>
      </c>
      <c r="C1318" s="146" t="str">
        <f t="shared" ca="1" si="60"/>
        <v/>
      </c>
      <c r="D1318" s="25" t="str">
        <f ca="1">IF(OnRoadRetrofit!AE1318="","",OnRoadRetrofit!AE1318)</f>
        <v/>
      </c>
      <c r="E1318" s="25" t="str">
        <f ca="1">IF(D1318="","",OnRoadRetrofit!AF1318)</f>
        <v/>
      </c>
      <c r="F1318" s="147" t="str">
        <f t="shared" ca="1" si="61"/>
        <v/>
      </c>
      <c r="G1318" s="148" t="str">
        <f ca="1">IF(D1318="","",OnRoadRetrofit!AG1318)</f>
        <v/>
      </c>
      <c r="H1318" s="25" t="str">
        <f t="shared" ca="1" si="62"/>
        <v/>
      </c>
      <c r="I1318" s="137" t="str">
        <f ca="1">IF(D1318="","",OnRoadRetrofit!AH1318)</f>
        <v/>
      </c>
      <c r="J1318" s="137" t="str">
        <f ca="1">IF(D1318="","",OnRoadRetrofit!AI1318)</f>
        <v/>
      </c>
    </row>
    <row r="1319" spans="1:10">
      <c r="A1319" s="151" t="str">
        <f ca="1">IF(D1319="","",OnRoadRetrofit!AC1319)</f>
        <v/>
      </c>
      <c r="B1319" s="25" t="str">
        <f ca="1">IF(D1319="","",OnRoadRetrofit!AD1319)</f>
        <v/>
      </c>
      <c r="C1319" s="146" t="str">
        <f t="shared" ca="1" si="60"/>
        <v/>
      </c>
      <c r="D1319" s="25" t="str">
        <f ca="1">IF(OnRoadRetrofit!AE1319="","",OnRoadRetrofit!AE1319)</f>
        <v/>
      </c>
      <c r="E1319" s="25" t="str">
        <f ca="1">IF(D1319="","",OnRoadRetrofit!AF1319)</f>
        <v/>
      </c>
      <c r="F1319" s="147" t="str">
        <f t="shared" ca="1" si="61"/>
        <v/>
      </c>
      <c r="G1319" s="148" t="str">
        <f ca="1">IF(D1319="","",OnRoadRetrofit!AG1319)</f>
        <v/>
      </c>
      <c r="H1319" s="25" t="str">
        <f t="shared" ca="1" si="62"/>
        <v/>
      </c>
      <c r="I1319" s="137" t="str">
        <f ca="1">IF(D1319="","",OnRoadRetrofit!AH1319)</f>
        <v/>
      </c>
      <c r="J1319" s="137" t="str">
        <f ca="1">IF(D1319="","",OnRoadRetrofit!AI1319)</f>
        <v/>
      </c>
    </row>
    <row r="1320" spans="1:10">
      <c r="A1320" s="151" t="str">
        <f ca="1">IF(D1320="","",OnRoadRetrofit!AC1320)</f>
        <v/>
      </c>
      <c r="B1320" s="25" t="str">
        <f ca="1">IF(D1320="","",OnRoadRetrofit!AD1320)</f>
        <v/>
      </c>
      <c r="C1320" s="146" t="str">
        <f t="shared" ca="1" si="60"/>
        <v/>
      </c>
      <c r="D1320" s="25" t="str">
        <f ca="1">IF(OnRoadRetrofit!AE1320="","",OnRoadRetrofit!AE1320)</f>
        <v/>
      </c>
      <c r="E1320" s="25" t="str">
        <f ca="1">IF(D1320="","",OnRoadRetrofit!AF1320)</f>
        <v/>
      </c>
      <c r="F1320" s="147" t="str">
        <f t="shared" ca="1" si="61"/>
        <v/>
      </c>
      <c r="G1320" s="148" t="str">
        <f ca="1">IF(D1320="","",OnRoadRetrofit!AG1320)</f>
        <v/>
      </c>
      <c r="H1320" s="25" t="str">
        <f t="shared" ca="1" si="62"/>
        <v/>
      </c>
      <c r="I1320" s="137" t="str">
        <f ca="1">IF(D1320="","",OnRoadRetrofit!AH1320)</f>
        <v/>
      </c>
      <c r="J1320" s="137" t="str">
        <f ca="1">IF(D1320="","",OnRoadRetrofit!AI1320)</f>
        <v/>
      </c>
    </row>
    <row r="1321" spans="1:10">
      <c r="A1321" s="151" t="str">
        <f ca="1">IF(D1321="","",OnRoadRetrofit!AC1321)</f>
        <v/>
      </c>
      <c r="B1321" s="25" t="str">
        <f ca="1">IF(D1321="","",OnRoadRetrofit!AD1321)</f>
        <v/>
      </c>
      <c r="C1321" s="146" t="str">
        <f t="shared" ca="1" si="60"/>
        <v/>
      </c>
      <c r="D1321" s="25" t="str">
        <f ca="1">IF(OnRoadRetrofit!AE1321="","",OnRoadRetrofit!AE1321)</f>
        <v/>
      </c>
      <c r="E1321" s="25" t="str">
        <f ca="1">IF(D1321="","",OnRoadRetrofit!AF1321)</f>
        <v/>
      </c>
      <c r="F1321" s="147" t="str">
        <f t="shared" ca="1" si="61"/>
        <v/>
      </c>
      <c r="G1321" s="148" t="str">
        <f ca="1">IF(D1321="","",OnRoadRetrofit!AG1321)</f>
        <v/>
      </c>
      <c r="H1321" s="25" t="str">
        <f t="shared" ca="1" si="62"/>
        <v/>
      </c>
      <c r="I1321" s="137" t="str">
        <f ca="1">IF(D1321="","",OnRoadRetrofit!AH1321)</f>
        <v/>
      </c>
      <c r="J1321" s="137" t="str">
        <f ca="1">IF(D1321="","",OnRoadRetrofit!AI1321)</f>
        <v/>
      </c>
    </row>
    <row r="1322" spans="1:10">
      <c r="A1322" s="151" t="str">
        <f ca="1">IF(D1322="","",OnRoadRetrofit!AC1322)</f>
        <v/>
      </c>
      <c r="B1322" s="25" t="str">
        <f ca="1">IF(D1322="","",OnRoadRetrofit!AD1322)</f>
        <v/>
      </c>
      <c r="C1322" s="146" t="str">
        <f t="shared" ca="1" si="60"/>
        <v/>
      </c>
      <c r="D1322" s="25" t="str">
        <f ca="1">IF(OnRoadRetrofit!AE1322="","",OnRoadRetrofit!AE1322)</f>
        <v/>
      </c>
      <c r="E1322" s="25" t="str">
        <f ca="1">IF(D1322="","",OnRoadRetrofit!AF1322)</f>
        <v/>
      </c>
      <c r="F1322" s="147" t="str">
        <f t="shared" ca="1" si="61"/>
        <v/>
      </c>
      <c r="G1322" s="148" t="str">
        <f ca="1">IF(D1322="","",OnRoadRetrofit!AG1322)</f>
        <v/>
      </c>
      <c r="H1322" s="25" t="str">
        <f t="shared" ca="1" si="62"/>
        <v/>
      </c>
      <c r="I1322" s="137" t="str">
        <f ca="1">IF(D1322="","",OnRoadRetrofit!AH1322)</f>
        <v/>
      </c>
      <c r="J1322" s="137" t="str">
        <f ca="1">IF(D1322="","",OnRoadRetrofit!AI1322)</f>
        <v/>
      </c>
    </row>
    <row r="1323" spans="1:10">
      <c r="A1323" s="151" t="str">
        <f ca="1">IF(D1323="","",OnRoadRetrofit!AC1323)</f>
        <v/>
      </c>
      <c r="B1323" s="25" t="str">
        <f ca="1">IF(D1323="","",OnRoadRetrofit!AD1323)</f>
        <v/>
      </c>
      <c r="C1323" s="146" t="str">
        <f t="shared" ca="1" si="60"/>
        <v/>
      </c>
      <c r="D1323" s="25" t="str">
        <f ca="1">IF(OnRoadRetrofit!AE1323="","",OnRoadRetrofit!AE1323)</f>
        <v/>
      </c>
      <c r="E1323" s="25" t="str">
        <f ca="1">IF(D1323="","",OnRoadRetrofit!AF1323)</f>
        <v/>
      </c>
      <c r="F1323" s="147" t="str">
        <f t="shared" ca="1" si="61"/>
        <v/>
      </c>
      <c r="G1323" s="148" t="str">
        <f ca="1">IF(D1323="","",OnRoadRetrofit!AG1323)</f>
        <v/>
      </c>
      <c r="H1323" s="25" t="str">
        <f t="shared" ca="1" si="62"/>
        <v/>
      </c>
      <c r="I1323" s="137" t="str">
        <f ca="1">IF(D1323="","",OnRoadRetrofit!AH1323)</f>
        <v/>
      </c>
      <c r="J1323" s="137" t="str">
        <f ca="1">IF(D1323="","",OnRoadRetrofit!AI1323)</f>
        <v/>
      </c>
    </row>
    <row r="1324" spans="1:10">
      <c r="A1324" s="151" t="str">
        <f ca="1">IF(D1324="","",OnRoadRetrofit!AC1324)</f>
        <v/>
      </c>
      <c r="B1324" s="25" t="str">
        <f ca="1">IF(D1324="","",OnRoadRetrofit!AD1324)</f>
        <v/>
      </c>
      <c r="C1324" s="146" t="str">
        <f t="shared" ca="1" si="60"/>
        <v/>
      </c>
      <c r="D1324" s="25" t="str">
        <f ca="1">IF(OnRoadRetrofit!AE1324="","",OnRoadRetrofit!AE1324)</f>
        <v/>
      </c>
      <c r="E1324" s="25" t="str">
        <f ca="1">IF(D1324="","",OnRoadRetrofit!AF1324)</f>
        <v/>
      </c>
      <c r="F1324" s="147" t="str">
        <f t="shared" ca="1" si="61"/>
        <v/>
      </c>
      <c r="G1324" s="148" t="str">
        <f ca="1">IF(D1324="","",OnRoadRetrofit!AG1324)</f>
        <v/>
      </c>
      <c r="H1324" s="25" t="str">
        <f t="shared" ca="1" si="62"/>
        <v/>
      </c>
      <c r="I1324" s="137" t="str">
        <f ca="1">IF(D1324="","",OnRoadRetrofit!AH1324)</f>
        <v/>
      </c>
      <c r="J1324" s="137" t="str">
        <f ca="1">IF(D1324="","",OnRoadRetrofit!AI1324)</f>
        <v/>
      </c>
    </row>
    <row r="1325" spans="1:10">
      <c r="A1325" s="151" t="str">
        <f ca="1">IF(D1325="","",OnRoadRetrofit!AC1325)</f>
        <v/>
      </c>
      <c r="B1325" s="25" t="str">
        <f ca="1">IF(D1325="","",OnRoadRetrofit!AD1325)</f>
        <v/>
      </c>
      <c r="C1325" s="146" t="str">
        <f t="shared" ref="C1325:C1388" ca="1" si="63">IF(D1325="","","Diesel")</f>
        <v/>
      </c>
      <c r="D1325" s="25" t="str">
        <f ca="1">IF(OnRoadRetrofit!AE1325="","",OnRoadRetrofit!AE1325)</f>
        <v/>
      </c>
      <c r="E1325" s="25" t="str">
        <f ca="1">IF(D1325="","",OnRoadRetrofit!AF1325)</f>
        <v/>
      </c>
      <c r="F1325" s="147" t="str">
        <f t="shared" ref="F1325:F1388" ca="1" si="64">IF(D1325="","",E1325)</f>
        <v/>
      </c>
      <c r="G1325" s="148" t="str">
        <f ca="1">IF(D1325="","",OnRoadRetrofit!AG1325)</f>
        <v/>
      </c>
      <c r="H1325" s="25" t="str">
        <f t="shared" ref="H1325:H1388" ca="1" si="65">IF(D1325="","",G1325)</f>
        <v/>
      </c>
      <c r="I1325" s="137" t="str">
        <f ca="1">IF(D1325="","",OnRoadRetrofit!AH1325)</f>
        <v/>
      </c>
      <c r="J1325" s="137" t="str">
        <f ca="1">IF(D1325="","",OnRoadRetrofit!AI1325)</f>
        <v/>
      </c>
    </row>
    <row r="1326" spans="1:10">
      <c r="A1326" s="151" t="str">
        <f ca="1">IF(D1326="","",OnRoadRetrofit!AC1326)</f>
        <v/>
      </c>
      <c r="B1326" s="25" t="str">
        <f ca="1">IF(D1326="","",OnRoadRetrofit!AD1326)</f>
        <v/>
      </c>
      <c r="C1326" s="146" t="str">
        <f t="shared" ca="1" si="63"/>
        <v/>
      </c>
      <c r="D1326" s="25" t="str">
        <f ca="1">IF(OnRoadRetrofit!AE1326="","",OnRoadRetrofit!AE1326)</f>
        <v/>
      </c>
      <c r="E1326" s="25" t="str">
        <f ca="1">IF(D1326="","",OnRoadRetrofit!AF1326)</f>
        <v/>
      </c>
      <c r="F1326" s="147" t="str">
        <f t="shared" ca="1" si="64"/>
        <v/>
      </c>
      <c r="G1326" s="148" t="str">
        <f ca="1">IF(D1326="","",OnRoadRetrofit!AG1326)</f>
        <v/>
      </c>
      <c r="H1326" s="25" t="str">
        <f t="shared" ca="1" si="65"/>
        <v/>
      </c>
      <c r="I1326" s="137" t="str">
        <f ca="1">IF(D1326="","",OnRoadRetrofit!AH1326)</f>
        <v/>
      </c>
      <c r="J1326" s="137" t="str">
        <f ca="1">IF(D1326="","",OnRoadRetrofit!AI1326)</f>
        <v/>
      </c>
    </row>
    <row r="1327" spans="1:10">
      <c r="A1327" s="151" t="str">
        <f ca="1">IF(D1327="","",OnRoadRetrofit!AC1327)</f>
        <v/>
      </c>
      <c r="B1327" s="25" t="str">
        <f ca="1">IF(D1327="","",OnRoadRetrofit!AD1327)</f>
        <v/>
      </c>
      <c r="C1327" s="146" t="str">
        <f t="shared" ca="1" si="63"/>
        <v/>
      </c>
      <c r="D1327" s="25" t="str">
        <f ca="1">IF(OnRoadRetrofit!AE1327="","",OnRoadRetrofit!AE1327)</f>
        <v/>
      </c>
      <c r="E1327" s="25" t="str">
        <f ca="1">IF(D1327="","",OnRoadRetrofit!AF1327)</f>
        <v/>
      </c>
      <c r="F1327" s="147" t="str">
        <f t="shared" ca="1" si="64"/>
        <v/>
      </c>
      <c r="G1327" s="148" t="str">
        <f ca="1">IF(D1327="","",OnRoadRetrofit!AG1327)</f>
        <v/>
      </c>
      <c r="H1327" s="25" t="str">
        <f t="shared" ca="1" si="65"/>
        <v/>
      </c>
      <c r="I1327" s="137" t="str">
        <f ca="1">IF(D1327="","",OnRoadRetrofit!AH1327)</f>
        <v/>
      </c>
      <c r="J1327" s="137" t="str">
        <f ca="1">IF(D1327="","",OnRoadRetrofit!AI1327)</f>
        <v/>
      </c>
    </row>
    <row r="1328" spans="1:10">
      <c r="A1328" s="151" t="str">
        <f ca="1">IF(D1328="","",OnRoadRetrofit!AC1328)</f>
        <v/>
      </c>
      <c r="B1328" s="25" t="str">
        <f ca="1">IF(D1328="","",OnRoadRetrofit!AD1328)</f>
        <v/>
      </c>
      <c r="C1328" s="146" t="str">
        <f t="shared" ca="1" si="63"/>
        <v/>
      </c>
      <c r="D1328" s="25" t="str">
        <f ca="1">IF(OnRoadRetrofit!AE1328="","",OnRoadRetrofit!AE1328)</f>
        <v/>
      </c>
      <c r="E1328" s="25" t="str">
        <f ca="1">IF(D1328="","",OnRoadRetrofit!AF1328)</f>
        <v/>
      </c>
      <c r="F1328" s="147" t="str">
        <f t="shared" ca="1" si="64"/>
        <v/>
      </c>
      <c r="G1328" s="148" t="str">
        <f ca="1">IF(D1328="","",OnRoadRetrofit!AG1328)</f>
        <v/>
      </c>
      <c r="H1328" s="25" t="str">
        <f t="shared" ca="1" si="65"/>
        <v/>
      </c>
      <c r="I1328" s="137" t="str">
        <f ca="1">IF(D1328="","",OnRoadRetrofit!AH1328)</f>
        <v/>
      </c>
      <c r="J1328" s="137" t="str">
        <f ca="1">IF(D1328="","",OnRoadRetrofit!AI1328)</f>
        <v/>
      </c>
    </row>
    <row r="1329" spans="1:10">
      <c r="A1329" s="151" t="str">
        <f ca="1">IF(D1329="","",OnRoadRetrofit!AC1329)</f>
        <v/>
      </c>
      <c r="B1329" s="25" t="str">
        <f ca="1">IF(D1329="","",OnRoadRetrofit!AD1329)</f>
        <v/>
      </c>
      <c r="C1329" s="146" t="str">
        <f t="shared" ca="1" si="63"/>
        <v/>
      </c>
      <c r="D1329" s="25" t="str">
        <f ca="1">IF(OnRoadRetrofit!AE1329="","",OnRoadRetrofit!AE1329)</f>
        <v/>
      </c>
      <c r="E1329" s="25" t="str">
        <f ca="1">IF(D1329="","",OnRoadRetrofit!AF1329)</f>
        <v/>
      </c>
      <c r="F1329" s="147" t="str">
        <f t="shared" ca="1" si="64"/>
        <v/>
      </c>
      <c r="G1329" s="148" t="str">
        <f ca="1">IF(D1329="","",OnRoadRetrofit!AG1329)</f>
        <v/>
      </c>
      <c r="H1329" s="25" t="str">
        <f t="shared" ca="1" si="65"/>
        <v/>
      </c>
      <c r="I1329" s="137" t="str">
        <f ca="1">IF(D1329="","",OnRoadRetrofit!AH1329)</f>
        <v/>
      </c>
      <c r="J1329" s="137" t="str">
        <f ca="1">IF(D1329="","",OnRoadRetrofit!AI1329)</f>
        <v/>
      </c>
    </row>
    <row r="1330" spans="1:10">
      <c r="A1330" s="151" t="str">
        <f ca="1">IF(D1330="","",OnRoadRetrofit!AC1330)</f>
        <v/>
      </c>
      <c r="B1330" s="25" t="str">
        <f ca="1">IF(D1330="","",OnRoadRetrofit!AD1330)</f>
        <v/>
      </c>
      <c r="C1330" s="146" t="str">
        <f t="shared" ca="1" si="63"/>
        <v/>
      </c>
      <c r="D1330" s="25" t="str">
        <f ca="1">IF(OnRoadRetrofit!AE1330="","",OnRoadRetrofit!AE1330)</f>
        <v/>
      </c>
      <c r="E1330" s="25" t="str">
        <f ca="1">IF(D1330="","",OnRoadRetrofit!AF1330)</f>
        <v/>
      </c>
      <c r="F1330" s="147" t="str">
        <f t="shared" ca="1" si="64"/>
        <v/>
      </c>
      <c r="G1330" s="148" t="str">
        <f ca="1">IF(D1330="","",OnRoadRetrofit!AG1330)</f>
        <v/>
      </c>
      <c r="H1330" s="25" t="str">
        <f t="shared" ca="1" si="65"/>
        <v/>
      </c>
      <c r="I1330" s="137" t="str">
        <f ca="1">IF(D1330="","",OnRoadRetrofit!AH1330)</f>
        <v/>
      </c>
      <c r="J1330" s="137" t="str">
        <f ca="1">IF(D1330="","",OnRoadRetrofit!AI1330)</f>
        <v/>
      </c>
    </row>
    <row r="1331" spans="1:10">
      <c r="A1331" s="151" t="str">
        <f ca="1">IF(D1331="","",OnRoadRetrofit!AC1331)</f>
        <v/>
      </c>
      <c r="B1331" s="25" t="str">
        <f ca="1">IF(D1331="","",OnRoadRetrofit!AD1331)</f>
        <v/>
      </c>
      <c r="C1331" s="146" t="str">
        <f t="shared" ca="1" si="63"/>
        <v/>
      </c>
      <c r="D1331" s="25" t="str">
        <f ca="1">IF(OnRoadRetrofit!AE1331="","",OnRoadRetrofit!AE1331)</f>
        <v/>
      </c>
      <c r="E1331" s="25" t="str">
        <f ca="1">IF(D1331="","",OnRoadRetrofit!AF1331)</f>
        <v/>
      </c>
      <c r="F1331" s="147" t="str">
        <f t="shared" ca="1" si="64"/>
        <v/>
      </c>
      <c r="G1331" s="148" t="str">
        <f ca="1">IF(D1331="","",OnRoadRetrofit!AG1331)</f>
        <v/>
      </c>
      <c r="H1331" s="25" t="str">
        <f t="shared" ca="1" si="65"/>
        <v/>
      </c>
      <c r="I1331" s="137" t="str">
        <f ca="1">IF(D1331="","",OnRoadRetrofit!AH1331)</f>
        <v/>
      </c>
      <c r="J1331" s="137" t="str">
        <f ca="1">IF(D1331="","",OnRoadRetrofit!AI1331)</f>
        <v/>
      </c>
    </row>
    <row r="1332" spans="1:10">
      <c r="A1332" s="151" t="str">
        <f ca="1">IF(D1332="","",OnRoadRetrofit!AC1332)</f>
        <v/>
      </c>
      <c r="B1332" s="25" t="str">
        <f ca="1">IF(D1332="","",OnRoadRetrofit!AD1332)</f>
        <v/>
      </c>
      <c r="C1332" s="146" t="str">
        <f t="shared" ca="1" si="63"/>
        <v/>
      </c>
      <c r="D1332" s="25" t="str">
        <f ca="1">IF(OnRoadRetrofit!AE1332="","",OnRoadRetrofit!AE1332)</f>
        <v/>
      </c>
      <c r="E1332" s="25" t="str">
        <f ca="1">IF(D1332="","",OnRoadRetrofit!AF1332)</f>
        <v/>
      </c>
      <c r="F1332" s="147" t="str">
        <f t="shared" ca="1" si="64"/>
        <v/>
      </c>
      <c r="G1332" s="148" t="str">
        <f ca="1">IF(D1332="","",OnRoadRetrofit!AG1332)</f>
        <v/>
      </c>
      <c r="H1332" s="25" t="str">
        <f t="shared" ca="1" si="65"/>
        <v/>
      </c>
      <c r="I1332" s="137" t="str">
        <f ca="1">IF(D1332="","",OnRoadRetrofit!AH1332)</f>
        <v/>
      </c>
      <c r="J1332" s="137" t="str">
        <f ca="1">IF(D1332="","",OnRoadRetrofit!AI1332)</f>
        <v/>
      </c>
    </row>
    <row r="1333" spans="1:10">
      <c r="A1333" s="151" t="str">
        <f ca="1">IF(D1333="","",OnRoadRetrofit!AC1333)</f>
        <v/>
      </c>
      <c r="B1333" s="25" t="str">
        <f ca="1">IF(D1333="","",OnRoadRetrofit!AD1333)</f>
        <v/>
      </c>
      <c r="C1333" s="146" t="str">
        <f t="shared" ca="1" si="63"/>
        <v/>
      </c>
      <c r="D1333" s="25" t="str">
        <f ca="1">IF(OnRoadRetrofit!AE1333="","",OnRoadRetrofit!AE1333)</f>
        <v/>
      </c>
      <c r="E1333" s="25" t="str">
        <f ca="1">IF(D1333="","",OnRoadRetrofit!AF1333)</f>
        <v/>
      </c>
      <c r="F1333" s="147" t="str">
        <f t="shared" ca="1" si="64"/>
        <v/>
      </c>
      <c r="G1333" s="148" t="str">
        <f ca="1">IF(D1333="","",OnRoadRetrofit!AG1333)</f>
        <v/>
      </c>
      <c r="H1333" s="25" t="str">
        <f t="shared" ca="1" si="65"/>
        <v/>
      </c>
      <c r="I1333" s="137" t="str">
        <f ca="1">IF(D1333="","",OnRoadRetrofit!AH1333)</f>
        <v/>
      </c>
      <c r="J1333" s="137" t="str">
        <f ca="1">IF(D1333="","",OnRoadRetrofit!AI1333)</f>
        <v/>
      </c>
    </row>
    <row r="1334" spans="1:10">
      <c r="A1334" s="151" t="str">
        <f ca="1">IF(D1334="","",OnRoadRetrofit!AC1334)</f>
        <v/>
      </c>
      <c r="B1334" s="25" t="str">
        <f ca="1">IF(D1334="","",OnRoadRetrofit!AD1334)</f>
        <v/>
      </c>
      <c r="C1334" s="146" t="str">
        <f t="shared" ca="1" si="63"/>
        <v/>
      </c>
      <c r="D1334" s="25" t="str">
        <f ca="1">IF(OnRoadRetrofit!AE1334="","",OnRoadRetrofit!AE1334)</f>
        <v/>
      </c>
      <c r="E1334" s="25" t="str">
        <f ca="1">IF(D1334="","",OnRoadRetrofit!AF1334)</f>
        <v/>
      </c>
      <c r="F1334" s="147" t="str">
        <f t="shared" ca="1" si="64"/>
        <v/>
      </c>
      <c r="G1334" s="148" t="str">
        <f ca="1">IF(D1334="","",OnRoadRetrofit!AG1334)</f>
        <v/>
      </c>
      <c r="H1334" s="25" t="str">
        <f t="shared" ca="1" si="65"/>
        <v/>
      </c>
      <c r="I1334" s="137" t="str">
        <f ca="1">IF(D1334="","",OnRoadRetrofit!AH1334)</f>
        <v/>
      </c>
      <c r="J1334" s="137" t="str">
        <f ca="1">IF(D1334="","",OnRoadRetrofit!AI1334)</f>
        <v/>
      </c>
    </row>
    <row r="1335" spans="1:10">
      <c r="A1335" s="151" t="str">
        <f ca="1">IF(D1335="","",OnRoadRetrofit!AC1335)</f>
        <v/>
      </c>
      <c r="B1335" s="25" t="str">
        <f ca="1">IF(D1335="","",OnRoadRetrofit!AD1335)</f>
        <v/>
      </c>
      <c r="C1335" s="146" t="str">
        <f t="shared" ca="1" si="63"/>
        <v/>
      </c>
      <c r="D1335" s="25" t="str">
        <f ca="1">IF(OnRoadRetrofit!AE1335="","",OnRoadRetrofit!AE1335)</f>
        <v/>
      </c>
      <c r="E1335" s="25" t="str">
        <f ca="1">IF(D1335="","",OnRoadRetrofit!AF1335)</f>
        <v/>
      </c>
      <c r="F1335" s="147" t="str">
        <f t="shared" ca="1" si="64"/>
        <v/>
      </c>
      <c r="G1335" s="148" t="str">
        <f ca="1">IF(D1335="","",OnRoadRetrofit!AG1335)</f>
        <v/>
      </c>
      <c r="H1335" s="25" t="str">
        <f t="shared" ca="1" si="65"/>
        <v/>
      </c>
      <c r="I1335" s="137" t="str">
        <f ca="1">IF(D1335="","",OnRoadRetrofit!AH1335)</f>
        <v/>
      </c>
      <c r="J1335" s="137" t="str">
        <f ca="1">IF(D1335="","",OnRoadRetrofit!AI1335)</f>
        <v/>
      </c>
    </row>
    <row r="1336" spans="1:10">
      <c r="A1336" s="151" t="str">
        <f ca="1">IF(D1336="","",OnRoadRetrofit!AC1336)</f>
        <v/>
      </c>
      <c r="B1336" s="25" t="str">
        <f ca="1">IF(D1336="","",OnRoadRetrofit!AD1336)</f>
        <v/>
      </c>
      <c r="C1336" s="146" t="str">
        <f t="shared" ca="1" si="63"/>
        <v/>
      </c>
      <c r="D1336" s="25" t="str">
        <f ca="1">IF(OnRoadRetrofit!AE1336="","",OnRoadRetrofit!AE1336)</f>
        <v/>
      </c>
      <c r="E1336" s="25" t="str">
        <f ca="1">IF(D1336="","",OnRoadRetrofit!AF1336)</f>
        <v/>
      </c>
      <c r="F1336" s="147" t="str">
        <f t="shared" ca="1" si="64"/>
        <v/>
      </c>
      <c r="G1336" s="148" t="str">
        <f ca="1">IF(D1336="","",OnRoadRetrofit!AG1336)</f>
        <v/>
      </c>
      <c r="H1336" s="25" t="str">
        <f t="shared" ca="1" si="65"/>
        <v/>
      </c>
      <c r="I1336" s="137" t="str">
        <f ca="1">IF(D1336="","",OnRoadRetrofit!AH1336)</f>
        <v/>
      </c>
      <c r="J1336" s="137" t="str">
        <f ca="1">IF(D1336="","",OnRoadRetrofit!AI1336)</f>
        <v/>
      </c>
    </row>
    <row r="1337" spans="1:10">
      <c r="A1337" s="151" t="str">
        <f ca="1">IF(D1337="","",OnRoadRetrofit!AC1337)</f>
        <v/>
      </c>
      <c r="B1337" s="25" t="str">
        <f ca="1">IF(D1337="","",OnRoadRetrofit!AD1337)</f>
        <v/>
      </c>
      <c r="C1337" s="146" t="str">
        <f t="shared" ca="1" si="63"/>
        <v/>
      </c>
      <c r="D1337" s="25" t="str">
        <f ca="1">IF(OnRoadRetrofit!AE1337="","",OnRoadRetrofit!AE1337)</f>
        <v/>
      </c>
      <c r="E1337" s="25" t="str">
        <f ca="1">IF(D1337="","",OnRoadRetrofit!AF1337)</f>
        <v/>
      </c>
      <c r="F1337" s="147" t="str">
        <f t="shared" ca="1" si="64"/>
        <v/>
      </c>
      <c r="G1337" s="148" t="str">
        <f ca="1">IF(D1337="","",OnRoadRetrofit!AG1337)</f>
        <v/>
      </c>
      <c r="H1337" s="25" t="str">
        <f t="shared" ca="1" si="65"/>
        <v/>
      </c>
      <c r="I1337" s="137" t="str">
        <f ca="1">IF(D1337="","",OnRoadRetrofit!AH1337)</f>
        <v/>
      </c>
      <c r="J1337" s="137" t="str">
        <f ca="1">IF(D1337="","",OnRoadRetrofit!AI1337)</f>
        <v/>
      </c>
    </row>
    <row r="1338" spans="1:10">
      <c r="A1338" s="151" t="str">
        <f ca="1">IF(D1338="","",OnRoadRetrofit!AC1338)</f>
        <v/>
      </c>
      <c r="B1338" s="25" t="str">
        <f ca="1">IF(D1338="","",OnRoadRetrofit!AD1338)</f>
        <v/>
      </c>
      <c r="C1338" s="146" t="str">
        <f t="shared" ca="1" si="63"/>
        <v/>
      </c>
      <c r="D1338" s="25" t="str">
        <f ca="1">IF(OnRoadRetrofit!AE1338="","",OnRoadRetrofit!AE1338)</f>
        <v/>
      </c>
      <c r="E1338" s="25" t="str">
        <f ca="1">IF(D1338="","",OnRoadRetrofit!AF1338)</f>
        <v/>
      </c>
      <c r="F1338" s="147" t="str">
        <f t="shared" ca="1" si="64"/>
        <v/>
      </c>
      <c r="G1338" s="148" t="str">
        <f ca="1">IF(D1338="","",OnRoadRetrofit!AG1338)</f>
        <v/>
      </c>
      <c r="H1338" s="25" t="str">
        <f t="shared" ca="1" si="65"/>
        <v/>
      </c>
      <c r="I1338" s="137" t="str">
        <f ca="1">IF(D1338="","",OnRoadRetrofit!AH1338)</f>
        <v/>
      </c>
      <c r="J1338" s="137" t="str">
        <f ca="1">IF(D1338="","",OnRoadRetrofit!AI1338)</f>
        <v/>
      </c>
    </row>
    <row r="1339" spans="1:10">
      <c r="A1339" s="151" t="str">
        <f ca="1">IF(D1339="","",OnRoadRetrofit!AC1339)</f>
        <v/>
      </c>
      <c r="B1339" s="25" t="str">
        <f ca="1">IF(D1339="","",OnRoadRetrofit!AD1339)</f>
        <v/>
      </c>
      <c r="C1339" s="146" t="str">
        <f t="shared" ca="1" si="63"/>
        <v/>
      </c>
      <c r="D1339" s="25" t="str">
        <f ca="1">IF(OnRoadRetrofit!AE1339="","",OnRoadRetrofit!AE1339)</f>
        <v/>
      </c>
      <c r="E1339" s="25" t="str">
        <f ca="1">IF(D1339="","",OnRoadRetrofit!AF1339)</f>
        <v/>
      </c>
      <c r="F1339" s="147" t="str">
        <f t="shared" ca="1" si="64"/>
        <v/>
      </c>
      <c r="G1339" s="148" t="str">
        <f ca="1">IF(D1339="","",OnRoadRetrofit!AG1339)</f>
        <v/>
      </c>
      <c r="H1339" s="25" t="str">
        <f t="shared" ca="1" si="65"/>
        <v/>
      </c>
      <c r="I1339" s="137" t="str">
        <f ca="1">IF(D1339="","",OnRoadRetrofit!AH1339)</f>
        <v/>
      </c>
      <c r="J1339" s="137" t="str">
        <f ca="1">IF(D1339="","",OnRoadRetrofit!AI1339)</f>
        <v/>
      </c>
    </row>
    <row r="1340" spans="1:10">
      <c r="A1340" s="151" t="str">
        <f ca="1">IF(D1340="","",OnRoadRetrofit!AC1340)</f>
        <v/>
      </c>
      <c r="B1340" s="25" t="str">
        <f ca="1">IF(D1340="","",OnRoadRetrofit!AD1340)</f>
        <v/>
      </c>
      <c r="C1340" s="146" t="str">
        <f t="shared" ca="1" si="63"/>
        <v/>
      </c>
      <c r="D1340" s="25" t="str">
        <f ca="1">IF(OnRoadRetrofit!AE1340="","",OnRoadRetrofit!AE1340)</f>
        <v/>
      </c>
      <c r="E1340" s="25" t="str">
        <f ca="1">IF(D1340="","",OnRoadRetrofit!AF1340)</f>
        <v/>
      </c>
      <c r="F1340" s="147" t="str">
        <f t="shared" ca="1" si="64"/>
        <v/>
      </c>
      <c r="G1340" s="148" t="str">
        <f ca="1">IF(D1340="","",OnRoadRetrofit!AG1340)</f>
        <v/>
      </c>
      <c r="H1340" s="25" t="str">
        <f t="shared" ca="1" si="65"/>
        <v/>
      </c>
      <c r="I1340" s="137" t="str">
        <f ca="1">IF(D1340="","",OnRoadRetrofit!AH1340)</f>
        <v/>
      </c>
      <c r="J1340" s="137" t="str">
        <f ca="1">IF(D1340="","",OnRoadRetrofit!AI1340)</f>
        <v/>
      </c>
    </row>
    <row r="1341" spans="1:10">
      <c r="A1341" s="151" t="str">
        <f ca="1">IF(D1341="","",OnRoadRetrofit!AC1341)</f>
        <v/>
      </c>
      <c r="B1341" s="25" t="str">
        <f ca="1">IF(D1341="","",OnRoadRetrofit!AD1341)</f>
        <v/>
      </c>
      <c r="C1341" s="146" t="str">
        <f t="shared" ca="1" si="63"/>
        <v/>
      </c>
      <c r="D1341" s="25" t="str">
        <f ca="1">IF(OnRoadRetrofit!AE1341="","",OnRoadRetrofit!AE1341)</f>
        <v/>
      </c>
      <c r="E1341" s="25" t="str">
        <f ca="1">IF(D1341="","",OnRoadRetrofit!AF1341)</f>
        <v/>
      </c>
      <c r="F1341" s="147" t="str">
        <f t="shared" ca="1" si="64"/>
        <v/>
      </c>
      <c r="G1341" s="148" t="str">
        <f ca="1">IF(D1341="","",OnRoadRetrofit!AG1341)</f>
        <v/>
      </c>
      <c r="H1341" s="25" t="str">
        <f t="shared" ca="1" si="65"/>
        <v/>
      </c>
      <c r="I1341" s="137" t="str">
        <f ca="1">IF(D1341="","",OnRoadRetrofit!AH1341)</f>
        <v/>
      </c>
      <c r="J1341" s="137" t="str">
        <f ca="1">IF(D1341="","",OnRoadRetrofit!AI1341)</f>
        <v/>
      </c>
    </row>
    <row r="1342" spans="1:10">
      <c r="A1342" s="151" t="str">
        <f ca="1">IF(D1342="","",OnRoadRetrofit!AC1342)</f>
        <v/>
      </c>
      <c r="B1342" s="25" t="str">
        <f ca="1">IF(D1342="","",OnRoadRetrofit!AD1342)</f>
        <v/>
      </c>
      <c r="C1342" s="146" t="str">
        <f t="shared" ca="1" si="63"/>
        <v/>
      </c>
      <c r="D1342" s="25" t="str">
        <f ca="1">IF(OnRoadRetrofit!AE1342="","",OnRoadRetrofit!AE1342)</f>
        <v/>
      </c>
      <c r="E1342" s="25" t="str">
        <f ca="1">IF(D1342="","",OnRoadRetrofit!AF1342)</f>
        <v/>
      </c>
      <c r="F1342" s="147" t="str">
        <f t="shared" ca="1" si="64"/>
        <v/>
      </c>
      <c r="G1342" s="148" t="str">
        <f ca="1">IF(D1342="","",OnRoadRetrofit!AG1342)</f>
        <v/>
      </c>
      <c r="H1342" s="25" t="str">
        <f t="shared" ca="1" si="65"/>
        <v/>
      </c>
      <c r="I1342" s="137" t="str">
        <f ca="1">IF(D1342="","",OnRoadRetrofit!AH1342)</f>
        <v/>
      </c>
      <c r="J1342" s="137" t="str">
        <f ca="1">IF(D1342="","",OnRoadRetrofit!AI1342)</f>
        <v/>
      </c>
    </row>
    <row r="1343" spans="1:10">
      <c r="A1343" s="151" t="str">
        <f ca="1">IF(D1343="","",OnRoadRetrofit!AC1343)</f>
        <v/>
      </c>
      <c r="B1343" s="25" t="str">
        <f ca="1">IF(D1343="","",OnRoadRetrofit!AD1343)</f>
        <v/>
      </c>
      <c r="C1343" s="146" t="str">
        <f t="shared" ca="1" si="63"/>
        <v/>
      </c>
      <c r="D1343" s="25" t="str">
        <f ca="1">IF(OnRoadRetrofit!AE1343="","",OnRoadRetrofit!AE1343)</f>
        <v/>
      </c>
      <c r="E1343" s="25" t="str">
        <f ca="1">IF(D1343="","",OnRoadRetrofit!AF1343)</f>
        <v/>
      </c>
      <c r="F1343" s="147" t="str">
        <f t="shared" ca="1" si="64"/>
        <v/>
      </c>
      <c r="G1343" s="148" t="str">
        <f ca="1">IF(D1343="","",OnRoadRetrofit!AG1343)</f>
        <v/>
      </c>
      <c r="H1343" s="25" t="str">
        <f t="shared" ca="1" si="65"/>
        <v/>
      </c>
      <c r="I1343" s="137" t="str">
        <f ca="1">IF(D1343="","",OnRoadRetrofit!AH1343)</f>
        <v/>
      </c>
      <c r="J1343" s="137" t="str">
        <f ca="1">IF(D1343="","",OnRoadRetrofit!AI1343)</f>
        <v/>
      </c>
    </row>
    <row r="1344" spans="1:10">
      <c r="A1344" s="151" t="str">
        <f ca="1">IF(D1344="","",OnRoadRetrofit!AC1344)</f>
        <v/>
      </c>
      <c r="B1344" s="25" t="str">
        <f ca="1">IF(D1344="","",OnRoadRetrofit!AD1344)</f>
        <v/>
      </c>
      <c r="C1344" s="146" t="str">
        <f t="shared" ca="1" si="63"/>
        <v/>
      </c>
      <c r="D1344" s="25" t="str">
        <f ca="1">IF(OnRoadRetrofit!AE1344="","",OnRoadRetrofit!AE1344)</f>
        <v/>
      </c>
      <c r="E1344" s="25" t="str">
        <f ca="1">IF(D1344="","",OnRoadRetrofit!AF1344)</f>
        <v/>
      </c>
      <c r="F1344" s="147" t="str">
        <f t="shared" ca="1" si="64"/>
        <v/>
      </c>
      <c r="G1344" s="148" t="str">
        <f ca="1">IF(D1344="","",OnRoadRetrofit!AG1344)</f>
        <v/>
      </c>
      <c r="H1344" s="25" t="str">
        <f t="shared" ca="1" si="65"/>
        <v/>
      </c>
      <c r="I1344" s="137" t="str">
        <f ca="1">IF(D1344="","",OnRoadRetrofit!AH1344)</f>
        <v/>
      </c>
      <c r="J1344" s="137" t="str">
        <f ca="1">IF(D1344="","",OnRoadRetrofit!AI1344)</f>
        <v/>
      </c>
    </row>
    <row r="1345" spans="1:10">
      <c r="A1345" s="151" t="str">
        <f ca="1">IF(D1345="","",OnRoadRetrofit!AC1345)</f>
        <v/>
      </c>
      <c r="B1345" s="25" t="str">
        <f ca="1">IF(D1345="","",OnRoadRetrofit!AD1345)</f>
        <v/>
      </c>
      <c r="C1345" s="146" t="str">
        <f t="shared" ca="1" si="63"/>
        <v/>
      </c>
      <c r="D1345" s="25" t="str">
        <f ca="1">IF(OnRoadRetrofit!AE1345="","",OnRoadRetrofit!AE1345)</f>
        <v/>
      </c>
      <c r="E1345" s="25" t="str">
        <f ca="1">IF(D1345="","",OnRoadRetrofit!AF1345)</f>
        <v/>
      </c>
      <c r="F1345" s="147" t="str">
        <f t="shared" ca="1" si="64"/>
        <v/>
      </c>
      <c r="G1345" s="148" t="str">
        <f ca="1">IF(D1345="","",OnRoadRetrofit!AG1345)</f>
        <v/>
      </c>
      <c r="H1345" s="25" t="str">
        <f t="shared" ca="1" si="65"/>
        <v/>
      </c>
      <c r="I1345" s="137" t="str">
        <f ca="1">IF(D1345="","",OnRoadRetrofit!AH1345)</f>
        <v/>
      </c>
      <c r="J1345" s="137" t="str">
        <f ca="1">IF(D1345="","",OnRoadRetrofit!AI1345)</f>
        <v/>
      </c>
    </row>
    <row r="1346" spans="1:10">
      <c r="A1346" s="151" t="str">
        <f ca="1">IF(D1346="","",OnRoadRetrofit!AC1346)</f>
        <v/>
      </c>
      <c r="B1346" s="25" t="str">
        <f ca="1">IF(D1346="","",OnRoadRetrofit!AD1346)</f>
        <v/>
      </c>
      <c r="C1346" s="146" t="str">
        <f t="shared" ca="1" si="63"/>
        <v/>
      </c>
      <c r="D1346" s="25" t="str">
        <f ca="1">IF(OnRoadRetrofit!AE1346="","",OnRoadRetrofit!AE1346)</f>
        <v/>
      </c>
      <c r="E1346" s="25" t="str">
        <f ca="1">IF(D1346="","",OnRoadRetrofit!AF1346)</f>
        <v/>
      </c>
      <c r="F1346" s="147" t="str">
        <f t="shared" ca="1" si="64"/>
        <v/>
      </c>
      <c r="G1346" s="148" t="str">
        <f ca="1">IF(D1346="","",OnRoadRetrofit!AG1346)</f>
        <v/>
      </c>
      <c r="H1346" s="25" t="str">
        <f t="shared" ca="1" si="65"/>
        <v/>
      </c>
      <c r="I1346" s="137" t="str">
        <f ca="1">IF(D1346="","",OnRoadRetrofit!AH1346)</f>
        <v/>
      </c>
      <c r="J1346" s="137" t="str">
        <f ca="1">IF(D1346="","",OnRoadRetrofit!AI1346)</f>
        <v/>
      </c>
    </row>
    <row r="1347" spans="1:10">
      <c r="A1347" s="151" t="str">
        <f ca="1">IF(D1347="","",OnRoadRetrofit!AC1347)</f>
        <v/>
      </c>
      <c r="B1347" s="25" t="str">
        <f ca="1">IF(D1347="","",OnRoadRetrofit!AD1347)</f>
        <v/>
      </c>
      <c r="C1347" s="146" t="str">
        <f t="shared" ca="1" si="63"/>
        <v/>
      </c>
      <c r="D1347" s="25" t="str">
        <f ca="1">IF(OnRoadRetrofit!AE1347="","",OnRoadRetrofit!AE1347)</f>
        <v/>
      </c>
      <c r="E1347" s="25" t="str">
        <f ca="1">IF(D1347="","",OnRoadRetrofit!AF1347)</f>
        <v/>
      </c>
      <c r="F1347" s="147" t="str">
        <f t="shared" ca="1" si="64"/>
        <v/>
      </c>
      <c r="G1347" s="148" t="str">
        <f ca="1">IF(D1347="","",OnRoadRetrofit!AG1347)</f>
        <v/>
      </c>
      <c r="H1347" s="25" t="str">
        <f t="shared" ca="1" si="65"/>
        <v/>
      </c>
      <c r="I1347" s="137" t="str">
        <f ca="1">IF(D1347="","",OnRoadRetrofit!AH1347)</f>
        <v/>
      </c>
      <c r="J1347" s="137" t="str">
        <f ca="1">IF(D1347="","",OnRoadRetrofit!AI1347)</f>
        <v/>
      </c>
    </row>
    <row r="1348" spans="1:10">
      <c r="A1348" s="151" t="str">
        <f ca="1">IF(D1348="","",OnRoadRetrofit!AC1348)</f>
        <v/>
      </c>
      <c r="B1348" s="25" t="str">
        <f ca="1">IF(D1348="","",OnRoadRetrofit!AD1348)</f>
        <v/>
      </c>
      <c r="C1348" s="146" t="str">
        <f t="shared" ca="1" si="63"/>
        <v/>
      </c>
      <c r="D1348" s="25" t="str">
        <f ca="1">IF(OnRoadRetrofit!AE1348="","",OnRoadRetrofit!AE1348)</f>
        <v/>
      </c>
      <c r="E1348" s="25" t="str">
        <f ca="1">IF(D1348="","",OnRoadRetrofit!AF1348)</f>
        <v/>
      </c>
      <c r="F1348" s="147" t="str">
        <f t="shared" ca="1" si="64"/>
        <v/>
      </c>
      <c r="G1348" s="148" t="str">
        <f ca="1">IF(D1348="","",OnRoadRetrofit!AG1348)</f>
        <v/>
      </c>
      <c r="H1348" s="25" t="str">
        <f t="shared" ca="1" si="65"/>
        <v/>
      </c>
      <c r="I1348" s="137" t="str">
        <f ca="1">IF(D1348="","",OnRoadRetrofit!AH1348)</f>
        <v/>
      </c>
      <c r="J1348" s="137" t="str">
        <f ca="1">IF(D1348="","",OnRoadRetrofit!AI1348)</f>
        <v/>
      </c>
    </row>
    <row r="1349" spans="1:10">
      <c r="A1349" s="151" t="str">
        <f ca="1">IF(D1349="","",OnRoadRetrofit!AC1349)</f>
        <v/>
      </c>
      <c r="B1349" s="25" t="str">
        <f ca="1">IF(D1349="","",OnRoadRetrofit!AD1349)</f>
        <v/>
      </c>
      <c r="C1349" s="146" t="str">
        <f t="shared" ca="1" si="63"/>
        <v/>
      </c>
      <c r="D1349" s="25" t="str">
        <f ca="1">IF(OnRoadRetrofit!AE1349="","",OnRoadRetrofit!AE1349)</f>
        <v/>
      </c>
      <c r="E1349" s="25" t="str">
        <f ca="1">IF(D1349="","",OnRoadRetrofit!AF1349)</f>
        <v/>
      </c>
      <c r="F1349" s="147" t="str">
        <f t="shared" ca="1" si="64"/>
        <v/>
      </c>
      <c r="G1349" s="148" t="str">
        <f ca="1">IF(D1349="","",OnRoadRetrofit!AG1349)</f>
        <v/>
      </c>
      <c r="H1349" s="25" t="str">
        <f t="shared" ca="1" si="65"/>
        <v/>
      </c>
      <c r="I1349" s="137" t="str">
        <f ca="1">IF(D1349="","",OnRoadRetrofit!AH1349)</f>
        <v/>
      </c>
      <c r="J1349" s="137" t="str">
        <f ca="1">IF(D1349="","",OnRoadRetrofit!AI1349)</f>
        <v/>
      </c>
    </row>
    <row r="1350" spans="1:10">
      <c r="A1350" s="151" t="str">
        <f ca="1">IF(D1350="","",OnRoadRetrofit!AC1350)</f>
        <v/>
      </c>
      <c r="B1350" s="25" t="str">
        <f ca="1">IF(D1350="","",OnRoadRetrofit!AD1350)</f>
        <v/>
      </c>
      <c r="C1350" s="146" t="str">
        <f t="shared" ca="1" si="63"/>
        <v/>
      </c>
      <c r="D1350" s="25" t="str">
        <f ca="1">IF(OnRoadRetrofit!AE1350="","",OnRoadRetrofit!AE1350)</f>
        <v/>
      </c>
      <c r="E1350" s="25" t="str">
        <f ca="1">IF(D1350="","",OnRoadRetrofit!AF1350)</f>
        <v/>
      </c>
      <c r="F1350" s="147" t="str">
        <f t="shared" ca="1" si="64"/>
        <v/>
      </c>
      <c r="G1350" s="148" t="str">
        <f ca="1">IF(D1350="","",OnRoadRetrofit!AG1350)</f>
        <v/>
      </c>
      <c r="H1350" s="25" t="str">
        <f t="shared" ca="1" si="65"/>
        <v/>
      </c>
      <c r="I1350" s="137" t="str">
        <f ca="1">IF(D1350="","",OnRoadRetrofit!AH1350)</f>
        <v/>
      </c>
      <c r="J1350" s="137" t="str">
        <f ca="1">IF(D1350="","",OnRoadRetrofit!AI1350)</f>
        <v/>
      </c>
    </row>
    <row r="1351" spans="1:10">
      <c r="A1351" s="151" t="str">
        <f ca="1">IF(D1351="","",OnRoadRetrofit!AC1351)</f>
        <v/>
      </c>
      <c r="B1351" s="25" t="str">
        <f ca="1">IF(D1351="","",OnRoadRetrofit!AD1351)</f>
        <v/>
      </c>
      <c r="C1351" s="146" t="str">
        <f t="shared" ca="1" si="63"/>
        <v/>
      </c>
      <c r="D1351" s="25" t="str">
        <f ca="1">IF(OnRoadRetrofit!AE1351="","",OnRoadRetrofit!AE1351)</f>
        <v/>
      </c>
      <c r="E1351" s="25" t="str">
        <f ca="1">IF(D1351="","",OnRoadRetrofit!AF1351)</f>
        <v/>
      </c>
      <c r="F1351" s="147" t="str">
        <f t="shared" ca="1" si="64"/>
        <v/>
      </c>
      <c r="G1351" s="148" t="str">
        <f ca="1">IF(D1351="","",OnRoadRetrofit!AG1351)</f>
        <v/>
      </c>
      <c r="H1351" s="25" t="str">
        <f t="shared" ca="1" si="65"/>
        <v/>
      </c>
      <c r="I1351" s="137" t="str">
        <f ca="1">IF(D1351="","",OnRoadRetrofit!AH1351)</f>
        <v/>
      </c>
      <c r="J1351" s="137" t="str">
        <f ca="1">IF(D1351="","",OnRoadRetrofit!AI1351)</f>
        <v/>
      </c>
    </row>
    <row r="1352" spans="1:10">
      <c r="A1352" s="151" t="str">
        <f ca="1">IF(D1352="","",OnRoadRetrofit!AC1352)</f>
        <v/>
      </c>
      <c r="B1352" s="25" t="str">
        <f ca="1">IF(D1352="","",OnRoadRetrofit!AD1352)</f>
        <v/>
      </c>
      <c r="C1352" s="146" t="str">
        <f t="shared" ca="1" si="63"/>
        <v/>
      </c>
      <c r="D1352" s="25" t="str">
        <f ca="1">IF(OnRoadRetrofit!AE1352="","",OnRoadRetrofit!AE1352)</f>
        <v/>
      </c>
      <c r="E1352" s="25" t="str">
        <f ca="1">IF(D1352="","",OnRoadRetrofit!AF1352)</f>
        <v/>
      </c>
      <c r="F1352" s="147" t="str">
        <f t="shared" ca="1" si="64"/>
        <v/>
      </c>
      <c r="G1352" s="148" t="str">
        <f ca="1">IF(D1352="","",OnRoadRetrofit!AG1352)</f>
        <v/>
      </c>
      <c r="H1352" s="25" t="str">
        <f t="shared" ca="1" si="65"/>
        <v/>
      </c>
      <c r="I1352" s="137" t="str">
        <f ca="1">IF(D1352="","",OnRoadRetrofit!AH1352)</f>
        <v/>
      </c>
      <c r="J1352" s="137" t="str">
        <f ca="1">IF(D1352="","",OnRoadRetrofit!AI1352)</f>
        <v/>
      </c>
    </row>
    <row r="1353" spans="1:10">
      <c r="A1353" s="151" t="str">
        <f ca="1">IF(D1353="","",OnRoadRetrofit!AC1353)</f>
        <v/>
      </c>
      <c r="B1353" s="25" t="str">
        <f ca="1">IF(D1353="","",OnRoadRetrofit!AD1353)</f>
        <v/>
      </c>
      <c r="C1353" s="146" t="str">
        <f t="shared" ca="1" si="63"/>
        <v/>
      </c>
      <c r="D1353" s="25" t="str">
        <f ca="1">IF(OnRoadRetrofit!AE1353="","",OnRoadRetrofit!AE1353)</f>
        <v/>
      </c>
      <c r="E1353" s="25" t="str">
        <f ca="1">IF(D1353="","",OnRoadRetrofit!AF1353)</f>
        <v/>
      </c>
      <c r="F1353" s="147" t="str">
        <f t="shared" ca="1" si="64"/>
        <v/>
      </c>
      <c r="G1353" s="148" t="str">
        <f ca="1">IF(D1353="","",OnRoadRetrofit!AG1353)</f>
        <v/>
      </c>
      <c r="H1353" s="25" t="str">
        <f t="shared" ca="1" si="65"/>
        <v/>
      </c>
      <c r="I1353" s="137" t="str">
        <f ca="1">IF(D1353="","",OnRoadRetrofit!AH1353)</f>
        <v/>
      </c>
      <c r="J1353" s="137" t="str">
        <f ca="1">IF(D1353="","",OnRoadRetrofit!AI1353)</f>
        <v/>
      </c>
    </row>
    <row r="1354" spans="1:10">
      <c r="A1354" s="151" t="str">
        <f ca="1">IF(D1354="","",OnRoadRetrofit!AC1354)</f>
        <v/>
      </c>
      <c r="B1354" s="25" t="str">
        <f ca="1">IF(D1354="","",OnRoadRetrofit!AD1354)</f>
        <v/>
      </c>
      <c r="C1354" s="146" t="str">
        <f t="shared" ca="1" si="63"/>
        <v/>
      </c>
      <c r="D1354" s="25" t="str">
        <f ca="1">IF(OnRoadRetrofit!AE1354="","",OnRoadRetrofit!AE1354)</f>
        <v/>
      </c>
      <c r="E1354" s="25" t="str">
        <f ca="1">IF(D1354="","",OnRoadRetrofit!AF1354)</f>
        <v/>
      </c>
      <c r="F1354" s="147" t="str">
        <f t="shared" ca="1" si="64"/>
        <v/>
      </c>
      <c r="G1354" s="148" t="str">
        <f ca="1">IF(D1354="","",OnRoadRetrofit!AG1354)</f>
        <v/>
      </c>
      <c r="H1354" s="25" t="str">
        <f t="shared" ca="1" si="65"/>
        <v/>
      </c>
      <c r="I1354" s="137" t="str">
        <f ca="1">IF(D1354="","",OnRoadRetrofit!AH1354)</f>
        <v/>
      </c>
      <c r="J1354" s="137" t="str">
        <f ca="1">IF(D1354="","",OnRoadRetrofit!AI1354)</f>
        <v/>
      </c>
    </row>
    <row r="1355" spans="1:10">
      <c r="A1355" s="151" t="str">
        <f ca="1">IF(D1355="","",OnRoadRetrofit!AC1355)</f>
        <v/>
      </c>
      <c r="B1355" s="25" t="str">
        <f ca="1">IF(D1355="","",OnRoadRetrofit!AD1355)</f>
        <v/>
      </c>
      <c r="C1355" s="146" t="str">
        <f t="shared" ca="1" si="63"/>
        <v/>
      </c>
      <c r="D1355" s="25" t="str">
        <f ca="1">IF(OnRoadRetrofit!AE1355="","",OnRoadRetrofit!AE1355)</f>
        <v/>
      </c>
      <c r="E1355" s="25" t="str">
        <f ca="1">IF(D1355="","",OnRoadRetrofit!AF1355)</f>
        <v/>
      </c>
      <c r="F1355" s="147" t="str">
        <f t="shared" ca="1" si="64"/>
        <v/>
      </c>
      <c r="G1355" s="148" t="str">
        <f ca="1">IF(D1355="","",OnRoadRetrofit!AG1355)</f>
        <v/>
      </c>
      <c r="H1355" s="25" t="str">
        <f t="shared" ca="1" si="65"/>
        <v/>
      </c>
      <c r="I1355" s="137" t="str">
        <f ca="1">IF(D1355="","",OnRoadRetrofit!AH1355)</f>
        <v/>
      </c>
      <c r="J1355" s="137" t="str">
        <f ca="1">IF(D1355="","",OnRoadRetrofit!AI1355)</f>
        <v/>
      </c>
    </row>
    <row r="1356" spans="1:10">
      <c r="A1356" s="151" t="str">
        <f ca="1">IF(D1356="","",OnRoadRetrofit!AC1356)</f>
        <v/>
      </c>
      <c r="B1356" s="25" t="str">
        <f ca="1">IF(D1356="","",OnRoadRetrofit!AD1356)</f>
        <v/>
      </c>
      <c r="C1356" s="146" t="str">
        <f t="shared" ca="1" si="63"/>
        <v/>
      </c>
      <c r="D1356" s="25" t="str">
        <f ca="1">IF(OnRoadRetrofit!AE1356="","",OnRoadRetrofit!AE1356)</f>
        <v/>
      </c>
      <c r="E1356" s="25" t="str">
        <f ca="1">IF(D1356="","",OnRoadRetrofit!AF1356)</f>
        <v/>
      </c>
      <c r="F1356" s="147" t="str">
        <f t="shared" ca="1" si="64"/>
        <v/>
      </c>
      <c r="G1356" s="148" t="str">
        <f ca="1">IF(D1356="","",OnRoadRetrofit!AG1356)</f>
        <v/>
      </c>
      <c r="H1356" s="25" t="str">
        <f t="shared" ca="1" si="65"/>
        <v/>
      </c>
      <c r="I1356" s="137" t="str">
        <f ca="1">IF(D1356="","",OnRoadRetrofit!AH1356)</f>
        <v/>
      </c>
      <c r="J1356" s="137" t="str">
        <f ca="1">IF(D1356="","",OnRoadRetrofit!AI1356)</f>
        <v/>
      </c>
    </row>
    <row r="1357" spans="1:10">
      <c r="A1357" s="151" t="str">
        <f ca="1">IF(D1357="","",OnRoadRetrofit!AC1357)</f>
        <v/>
      </c>
      <c r="B1357" s="25" t="str">
        <f ca="1">IF(D1357="","",OnRoadRetrofit!AD1357)</f>
        <v/>
      </c>
      <c r="C1357" s="146" t="str">
        <f t="shared" ca="1" si="63"/>
        <v/>
      </c>
      <c r="D1357" s="25" t="str">
        <f ca="1">IF(OnRoadRetrofit!AE1357="","",OnRoadRetrofit!AE1357)</f>
        <v/>
      </c>
      <c r="E1357" s="25" t="str">
        <f ca="1">IF(D1357="","",OnRoadRetrofit!AF1357)</f>
        <v/>
      </c>
      <c r="F1357" s="147" t="str">
        <f t="shared" ca="1" si="64"/>
        <v/>
      </c>
      <c r="G1357" s="148" t="str">
        <f ca="1">IF(D1357="","",OnRoadRetrofit!AG1357)</f>
        <v/>
      </c>
      <c r="H1357" s="25" t="str">
        <f t="shared" ca="1" si="65"/>
        <v/>
      </c>
      <c r="I1357" s="137" t="str">
        <f ca="1">IF(D1357="","",OnRoadRetrofit!AH1357)</f>
        <v/>
      </c>
      <c r="J1357" s="137" t="str">
        <f ca="1">IF(D1357="","",OnRoadRetrofit!AI1357)</f>
        <v/>
      </c>
    </row>
    <row r="1358" spans="1:10">
      <c r="A1358" s="151" t="str">
        <f ca="1">IF(D1358="","",OnRoadRetrofit!AC1358)</f>
        <v/>
      </c>
      <c r="B1358" s="25" t="str">
        <f ca="1">IF(D1358="","",OnRoadRetrofit!AD1358)</f>
        <v/>
      </c>
      <c r="C1358" s="146" t="str">
        <f t="shared" ca="1" si="63"/>
        <v/>
      </c>
      <c r="D1358" s="25" t="str">
        <f ca="1">IF(OnRoadRetrofit!AE1358="","",OnRoadRetrofit!AE1358)</f>
        <v/>
      </c>
      <c r="E1358" s="25" t="str">
        <f ca="1">IF(D1358="","",OnRoadRetrofit!AF1358)</f>
        <v/>
      </c>
      <c r="F1358" s="147" t="str">
        <f t="shared" ca="1" si="64"/>
        <v/>
      </c>
      <c r="G1358" s="148" t="str">
        <f ca="1">IF(D1358="","",OnRoadRetrofit!AG1358)</f>
        <v/>
      </c>
      <c r="H1358" s="25" t="str">
        <f t="shared" ca="1" si="65"/>
        <v/>
      </c>
      <c r="I1358" s="137" t="str">
        <f ca="1">IF(D1358="","",OnRoadRetrofit!AH1358)</f>
        <v/>
      </c>
      <c r="J1358" s="137" t="str">
        <f ca="1">IF(D1358="","",OnRoadRetrofit!AI1358)</f>
        <v/>
      </c>
    </row>
    <row r="1359" spans="1:10">
      <c r="A1359" s="151" t="str">
        <f ca="1">IF(D1359="","",OnRoadRetrofit!AC1359)</f>
        <v/>
      </c>
      <c r="B1359" s="25" t="str">
        <f ca="1">IF(D1359="","",OnRoadRetrofit!AD1359)</f>
        <v/>
      </c>
      <c r="C1359" s="146" t="str">
        <f t="shared" ca="1" si="63"/>
        <v/>
      </c>
      <c r="D1359" s="25" t="str">
        <f ca="1">IF(OnRoadRetrofit!AE1359="","",OnRoadRetrofit!AE1359)</f>
        <v/>
      </c>
      <c r="E1359" s="25" t="str">
        <f ca="1">IF(D1359="","",OnRoadRetrofit!AF1359)</f>
        <v/>
      </c>
      <c r="F1359" s="147" t="str">
        <f t="shared" ca="1" si="64"/>
        <v/>
      </c>
      <c r="G1359" s="148" t="str">
        <f ca="1">IF(D1359="","",OnRoadRetrofit!AG1359)</f>
        <v/>
      </c>
      <c r="H1359" s="25" t="str">
        <f t="shared" ca="1" si="65"/>
        <v/>
      </c>
      <c r="I1359" s="137" t="str">
        <f ca="1">IF(D1359="","",OnRoadRetrofit!AH1359)</f>
        <v/>
      </c>
      <c r="J1359" s="137" t="str">
        <f ca="1">IF(D1359="","",OnRoadRetrofit!AI1359)</f>
        <v/>
      </c>
    </row>
    <row r="1360" spans="1:10">
      <c r="A1360" s="151" t="str">
        <f ca="1">IF(D1360="","",OnRoadRetrofit!AC1360)</f>
        <v/>
      </c>
      <c r="B1360" s="25" t="str">
        <f ca="1">IF(D1360="","",OnRoadRetrofit!AD1360)</f>
        <v/>
      </c>
      <c r="C1360" s="146" t="str">
        <f t="shared" ca="1" si="63"/>
        <v/>
      </c>
      <c r="D1360" s="25" t="str">
        <f ca="1">IF(OnRoadRetrofit!AE1360="","",OnRoadRetrofit!AE1360)</f>
        <v/>
      </c>
      <c r="E1360" s="25" t="str">
        <f ca="1">IF(D1360="","",OnRoadRetrofit!AF1360)</f>
        <v/>
      </c>
      <c r="F1360" s="147" t="str">
        <f t="shared" ca="1" si="64"/>
        <v/>
      </c>
      <c r="G1360" s="148" t="str">
        <f ca="1">IF(D1360="","",OnRoadRetrofit!AG1360)</f>
        <v/>
      </c>
      <c r="H1360" s="25" t="str">
        <f t="shared" ca="1" si="65"/>
        <v/>
      </c>
      <c r="I1360" s="137" t="str">
        <f ca="1">IF(D1360="","",OnRoadRetrofit!AH1360)</f>
        <v/>
      </c>
      <c r="J1360" s="137" t="str">
        <f ca="1">IF(D1360="","",OnRoadRetrofit!AI1360)</f>
        <v/>
      </c>
    </row>
    <row r="1361" spans="1:10">
      <c r="A1361" s="151" t="str">
        <f ca="1">IF(D1361="","",OnRoadRetrofit!AC1361)</f>
        <v/>
      </c>
      <c r="B1361" s="25" t="str">
        <f ca="1">IF(D1361="","",OnRoadRetrofit!AD1361)</f>
        <v/>
      </c>
      <c r="C1361" s="146" t="str">
        <f t="shared" ca="1" si="63"/>
        <v/>
      </c>
      <c r="D1361" s="25" t="str">
        <f ca="1">IF(OnRoadRetrofit!AE1361="","",OnRoadRetrofit!AE1361)</f>
        <v/>
      </c>
      <c r="E1361" s="25" t="str">
        <f ca="1">IF(D1361="","",OnRoadRetrofit!AF1361)</f>
        <v/>
      </c>
      <c r="F1361" s="147" t="str">
        <f t="shared" ca="1" si="64"/>
        <v/>
      </c>
      <c r="G1361" s="148" t="str">
        <f ca="1">IF(D1361="","",OnRoadRetrofit!AG1361)</f>
        <v/>
      </c>
      <c r="H1361" s="25" t="str">
        <f t="shared" ca="1" si="65"/>
        <v/>
      </c>
      <c r="I1361" s="137" t="str">
        <f ca="1">IF(D1361="","",OnRoadRetrofit!AH1361)</f>
        <v/>
      </c>
      <c r="J1361" s="137" t="str">
        <f ca="1">IF(D1361="","",OnRoadRetrofit!AI1361)</f>
        <v/>
      </c>
    </row>
    <row r="1362" spans="1:10">
      <c r="A1362" s="151" t="str">
        <f ca="1">IF(D1362="","",OnRoadRetrofit!AC1362)</f>
        <v/>
      </c>
      <c r="B1362" s="25" t="str">
        <f ca="1">IF(D1362="","",OnRoadRetrofit!AD1362)</f>
        <v/>
      </c>
      <c r="C1362" s="146" t="str">
        <f t="shared" ca="1" si="63"/>
        <v/>
      </c>
      <c r="D1362" s="25" t="str">
        <f ca="1">IF(OnRoadRetrofit!AE1362="","",OnRoadRetrofit!AE1362)</f>
        <v/>
      </c>
      <c r="E1362" s="25" t="str">
        <f ca="1">IF(D1362="","",OnRoadRetrofit!AF1362)</f>
        <v/>
      </c>
      <c r="F1362" s="147" t="str">
        <f t="shared" ca="1" si="64"/>
        <v/>
      </c>
      <c r="G1362" s="148" t="str">
        <f ca="1">IF(D1362="","",OnRoadRetrofit!AG1362)</f>
        <v/>
      </c>
      <c r="H1362" s="25" t="str">
        <f t="shared" ca="1" si="65"/>
        <v/>
      </c>
      <c r="I1362" s="137" t="str">
        <f ca="1">IF(D1362="","",OnRoadRetrofit!AH1362)</f>
        <v/>
      </c>
      <c r="J1362" s="137" t="str">
        <f ca="1">IF(D1362="","",OnRoadRetrofit!AI1362)</f>
        <v/>
      </c>
    </row>
    <row r="1363" spans="1:10">
      <c r="A1363" s="151" t="str">
        <f ca="1">IF(D1363="","",OnRoadRetrofit!AC1363)</f>
        <v/>
      </c>
      <c r="B1363" s="25" t="str">
        <f ca="1">IF(D1363="","",OnRoadRetrofit!AD1363)</f>
        <v/>
      </c>
      <c r="C1363" s="146" t="str">
        <f t="shared" ca="1" si="63"/>
        <v/>
      </c>
      <c r="D1363" s="25" t="str">
        <f ca="1">IF(OnRoadRetrofit!AE1363="","",OnRoadRetrofit!AE1363)</f>
        <v/>
      </c>
      <c r="E1363" s="25" t="str">
        <f ca="1">IF(D1363="","",OnRoadRetrofit!AF1363)</f>
        <v/>
      </c>
      <c r="F1363" s="147" t="str">
        <f t="shared" ca="1" si="64"/>
        <v/>
      </c>
      <c r="G1363" s="148" t="str">
        <f ca="1">IF(D1363="","",OnRoadRetrofit!AG1363)</f>
        <v/>
      </c>
      <c r="H1363" s="25" t="str">
        <f t="shared" ca="1" si="65"/>
        <v/>
      </c>
      <c r="I1363" s="137" t="str">
        <f ca="1">IF(D1363="","",OnRoadRetrofit!AH1363)</f>
        <v/>
      </c>
      <c r="J1363" s="137" t="str">
        <f ca="1">IF(D1363="","",OnRoadRetrofit!AI1363)</f>
        <v/>
      </c>
    </row>
    <row r="1364" spans="1:10">
      <c r="A1364" s="151" t="str">
        <f ca="1">IF(D1364="","",OnRoadRetrofit!AC1364)</f>
        <v/>
      </c>
      <c r="B1364" s="25" t="str">
        <f ca="1">IF(D1364="","",OnRoadRetrofit!AD1364)</f>
        <v/>
      </c>
      <c r="C1364" s="146" t="str">
        <f t="shared" ca="1" si="63"/>
        <v/>
      </c>
      <c r="D1364" s="25" t="str">
        <f ca="1">IF(OnRoadRetrofit!AE1364="","",OnRoadRetrofit!AE1364)</f>
        <v/>
      </c>
      <c r="E1364" s="25" t="str">
        <f ca="1">IF(D1364="","",OnRoadRetrofit!AF1364)</f>
        <v/>
      </c>
      <c r="F1364" s="147" t="str">
        <f t="shared" ca="1" si="64"/>
        <v/>
      </c>
      <c r="G1364" s="148" t="str">
        <f ca="1">IF(D1364="","",OnRoadRetrofit!AG1364)</f>
        <v/>
      </c>
      <c r="H1364" s="25" t="str">
        <f t="shared" ca="1" si="65"/>
        <v/>
      </c>
      <c r="I1364" s="137" t="str">
        <f ca="1">IF(D1364="","",OnRoadRetrofit!AH1364)</f>
        <v/>
      </c>
      <c r="J1364" s="137" t="str">
        <f ca="1">IF(D1364="","",OnRoadRetrofit!AI1364)</f>
        <v/>
      </c>
    </row>
    <row r="1365" spans="1:10">
      <c r="A1365" s="151" t="str">
        <f ca="1">IF(D1365="","",OnRoadRetrofit!AC1365)</f>
        <v/>
      </c>
      <c r="B1365" s="25" t="str">
        <f ca="1">IF(D1365="","",OnRoadRetrofit!AD1365)</f>
        <v/>
      </c>
      <c r="C1365" s="146" t="str">
        <f t="shared" ca="1" si="63"/>
        <v/>
      </c>
      <c r="D1365" s="25" t="str">
        <f ca="1">IF(OnRoadRetrofit!AE1365="","",OnRoadRetrofit!AE1365)</f>
        <v/>
      </c>
      <c r="E1365" s="25" t="str">
        <f ca="1">IF(D1365="","",OnRoadRetrofit!AF1365)</f>
        <v/>
      </c>
      <c r="F1365" s="147" t="str">
        <f t="shared" ca="1" si="64"/>
        <v/>
      </c>
      <c r="G1365" s="148" t="str">
        <f ca="1">IF(D1365="","",OnRoadRetrofit!AG1365)</f>
        <v/>
      </c>
      <c r="H1365" s="25" t="str">
        <f t="shared" ca="1" si="65"/>
        <v/>
      </c>
      <c r="I1365" s="137" t="str">
        <f ca="1">IF(D1365="","",OnRoadRetrofit!AH1365)</f>
        <v/>
      </c>
      <c r="J1365" s="137" t="str">
        <f ca="1">IF(D1365="","",OnRoadRetrofit!AI1365)</f>
        <v/>
      </c>
    </row>
    <row r="1366" spans="1:10">
      <c r="A1366" s="151" t="str">
        <f ca="1">IF(D1366="","",OnRoadRetrofit!AC1366)</f>
        <v/>
      </c>
      <c r="B1366" s="25" t="str">
        <f ca="1">IF(D1366="","",OnRoadRetrofit!AD1366)</f>
        <v/>
      </c>
      <c r="C1366" s="146" t="str">
        <f t="shared" ca="1" si="63"/>
        <v/>
      </c>
      <c r="D1366" s="25" t="str">
        <f ca="1">IF(OnRoadRetrofit!AE1366="","",OnRoadRetrofit!AE1366)</f>
        <v/>
      </c>
      <c r="E1366" s="25" t="str">
        <f ca="1">IF(D1366="","",OnRoadRetrofit!AF1366)</f>
        <v/>
      </c>
      <c r="F1366" s="147" t="str">
        <f t="shared" ca="1" si="64"/>
        <v/>
      </c>
      <c r="G1366" s="148" t="str">
        <f ca="1">IF(D1366="","",OnRoadRetrofit!AG1366)</f>
        <v/>
      </c>
      <c r="H1366" s="25" t="str">
        <f t="shared" ca="1" si="65"/>
        <v/>
      </c>
      <c r="I1366" s="137" t="str">
        <f ca="1">IF(D1366="","",OnRoadRetrofit!AH1366)</f>
        <v/>
      </c>
      <c r="J1366" s="137" t="str">
        <f ca="1">IF(D1366="","",OnRoadRetrofit!AI1366)</f>
        <v/>
      </c>
    </row>
    <row r="1367" spans="1:10">
      <c r="A1367" s="151" t="str">
        <f ca="1">IF(D1367="","",OnRoadRetrofit!AC1367)</f>
        <v/>
      </c>
      <c r="B1367" s="25" t="str">
        <f ca="1">IF(D1367="","",OnRoadRetrofit!AD1367)</f>
        <v/>
      </c>
      <c r="C1367" s="146" t="str">
        <f t="shared" ca="1" si="63"/>
        <v/>
      </c>
      <c r="D1367" s="25" t="str">
        <f ca="1">IF(OnRoadRetrofit!AE1367="","",OnRoadRetrofit!AE1367)</f>
        <v/>
      </c>
      <c r="E1367" s="25" t="str">
        <f ca="1">IF(D1367="","",OnRoadRetrofit!AF1367)</f>
        <v/>
      </c>
      <c r="F1367" s="147" t="str">
        <f t="shared" ca="1" si="64"/>
        <v/>
      </c>
      <c r="G1367" s="148" t="str">
        <f ca="1">IF(D1367="","",OnRoadRetrofit!AG1367)</f>
        <v/>
      </c>
      <c r="H1367" s="25" t="str">
        <f t="shared" ca="1" si="65"/>
        <v/>
      </c>
      <c r="I1367" s="137" t="str">
        <f ca="1">IF(D1367="","",OnRoadRetrofit!AH1367)</f>
        <v/>
      </c>
      <c r="J1367" s="137" t="str">
        <f ca="1">IF(D1367="","",OnRoadRetrofit!AI1367)</f>
        <v/>
      </c>
    </row>
    <row r="1368" spans="1:10">
      <c r="A1368" s="151" t="str">
        <f ca="1">IF(D1368="","",OnRoadRetrofit!AC1368)</f>
        <v/>
      </c>
      <c r="B1368" s="25" t="str">
        <f ca="1">IF(D1368="","",OnRoadRetrofit!AD1368)</f>
        <v/>
      </c>
      <c r="C1368" s="146" t="str">
        <f t="shared" ca="1" si="63"/>
        <v/>
      </c>
      <c r="D1368" s="25" t="str">
        <f ca="1">IF(OnRoadRetrofit!AE1368="","",OnRoadRetrofit!AE1368)</f>
        <v/>
      </c>
      <c r="E1368" s="25" t="str">
        <f ca="1">IF(D1368="","",OnRoadRetrofit!AF1368)</f>
        <v/>
      </c>
      <c r="F1368" s="147" t="str">
        <f t="shared" ca="1" si="64"/>
        <v/>
      </c>
      <c r="G1368" s="148" t="str">
        <f ca="1">IF(D1368="","",OnRoadRetrofit!AG1368)</f>
        <v/>
      </c>
      <c r="H1368" s="25" t="str">
        <f t="shared" ca="1" si="65"/>
        <v/>
      </c>
      <c r="I1368" s="137" t="str">
        <f ca="1">IF(D1368="","",OnRoadRetrofit!AH1368)</f>
        <v/>
      </c>
      <c r="J1368" s="137" t="str">
        <f ca="1">IF(D1368="","",OnRoadRetrofit!AI1368)</f>
        <v/>
      </c>
    </row>
    <row r="1369" spans="1:10">
      <c r="A1369" s="151" t="str">
        <f ca="1">IF(D1369="","",OnRoadRetrofit!AC1369)</f>
        <v/>
      </c>
      <c r="B1369" s="25" t="str">
        <f ca="1">IF(D1369="","",OnRoadRetrofit!AD1369)</f>
        <v/>
      </c>
      <c r="C1369" s="146" t="str">
        <f t="shared" ca="1" si="63"/>
        <v/>
      </c>
      <c r="D1369" s="25" t="str">
        <f ca="1">IF(OnRoadRetrofit!AE1369="","",OnRoadRetrofit!AE1369)</f>
        <v/>
      </c>
      <c r="E1369" s="25" t="str">
        <f ca="1">IF(D1369="","",OnRoadRetrofit!AF1369)</f>
        <v/>
      </c>
      <c r="F1369" s="147" t="str">
        <f t="shared" ca="1" si="64"/>
        <v/>
      </c>
      <c r="G1369" s="148" t="str">
        <f ca="1">IF(D1369="","",OnRoadRetrofit!AG1369)</f>
        <v/>
      </c>
      <c r="H1369" s="25" t="str">
        <f t="shared" ca="1" si="65"/>
        <v/>
      </c>
      <c r="I1369" s="137" t="str">
        <f ca="1">IF(D1369="","",OnRoadRetrofit!AH1369)</f>
        <v/>
      </c>
      <c r="J1369" s="137" t="str">
        <f ca="1">IF(D1369="","",OnRoadRetrofit!AI1369)</f>
        <v/>
      </c>
    </row>
    <row r="1370" spans="1:10">
      <c r="A1370" s="151" t="str">
        <f ca="1">IF(D1370="","",OnRoadRetrofit!AC1370)</f>
        <v/>
      </c>
      <c r="B1370" s="25" t="str">
        <f ca="1">IF(D1370="","",OnRoadRetrofit!AD1370)</f>
        <v/>
      </c>
      <c r="C1370" s="146" t="str">
        <f t="shared" ca="1" si="63"/>
        <v/>
      </c>
      <c r="D1370" s="25" t="str">
        <f ca="1">IF(OnRoadRetrofit!AE1370="","",OnRoadRetrofit!AE1370)</f>
        <v/>
      </c>
      <c r="E1370" s="25" t="str">
        <f ca="1">IF(D1370="","",OnRoadRetrofit!AF1370)</f>
        <v/>
      </c>
      <c r="F1370" s="147" t="str">
        <f t="shared" ca="1" si="64"/>
        <v/>
      </c>
      <c r="G1370" s="148" t="str">
        <f ca="1">IF(D1370="","",OnRoadRetrofit!AG1370)</f>
        <v/>
      </c>
      <c r="H1370" s="25" t="str">
        <f t="shared" ca="1" si="65"/>
        <v/>
      </c>
      <c r="I1370" s="137" t="str">
        <f ca="1">IF(D1370="","",OnRoadRetrofit!AH1370)</f>
        <v/>
      </c>
      <c r="J1370" s="137" t="str">
        <f ca="1">IF(D1370="","",OnRoadRetrofit!AI1370)</f>
        <v/>
      </c>
    </row>
    <row r="1371" spans="1:10">
      <c r="A1371" s="151" t="str">
        <f ca="1">IF(D1371="","",OnRoadRetrofit!AC1371)</f>
        <v/>
      </c>
      <c r="B1371" s="25" t="str">
        <f ca="1">IF(D1371="","",OnRoadRetrofit!AD1371)</f>
        <v/>
      </c>
      <c r="C1371" s="146" t="str">
        <f t="shared" ca="1" si="63"/>
        <v/>
      </c>
      <c r="D1371" s="25" t="str">
        <f ca="1">IF(OnRoadRetrofit!AE1371="","",OnRoadRetrofit!AE1371)</f>
        <v/>
      </c>
      <c r="E1371" s="25" t="str">
        <f ca="1">IF(D1371="","",OnRoadRetrofit!AF1371)</f>
        <v/>
      </c>
      <c r="F1371" s="147" t="str">
        <f t="shared" ca="1" si="64"/>
        <v/>
      </c>
      <c r="G1371" s="148" t="str">
        <f ca="1">IF(D1371="","",OnRoadRetrofit!AG1371)</f>
        <v/>
      </c>
      <c r="H1371" s="25" t="str">
        <f t="shared" ca="1" si="65"/>
        <v/>
      </c>
      <c r="I1371" s="137" t="str">
        <f ca="1">IF(D1371="","",OnRoadRetrofit!AH1371)</f>
        <v/>
      </c>
      <c r="J1371" s="137" t="str">
        <f ca="1">IF(D1371="","",OnRoadRetrofit!AI1371)</f>
        <v/>
      </c>
    </row>
    <row r="1372" spans="1:10">
      <c r="A1372" s="151" t="str">
        <f ca="1">IF(D1372="","",OnRoadRetrofit!AC1372)</f>
        <v/>
      </c>
      <c r="B1372" s="25" t="str">
        <f ca="1">IF(D1372="","",OnRoadRetrofit!AD1372)</f>
        <v/>
      </c>
      <c r="C1372" s="146" t="str">
        <f t="shared" ca="1" si="63"/>
        <v/>
      </c>
      <c r="D1372" s="25" t="str">
        <f ca="1">IF(OnRoadRetrofit!AE1372="","",OnRoadRetrofit!AE1372)</f>
        <v/>
      </c>
      <c r="E1372" s="25" t="str">
        <f ca="1">IF(D1372="","",OnRoadRetrofit!AF1372)</f>
        <v/>
      </c>
      <c r="F1372" s="147" t="str">
        <f t="shared" ca="1" si="64"/>
        <v/>
      </c>
      <c r="G1372" s="148" t="str">
        <f ca="1">IF(D1372="","",OnRoadRetrofit!AG1372)</f>
        <v/>
      </c>
      <c r="H1372" s="25" t="str">
        <f t="shared" ca="1" si="65"/>
        <v/>
      </c>
      <c r="I1372" s="137" t="str">
        <f ca="1">IF(D1372="","",OnRoadRetrofit!AH1372)</f>
        <v/>
      </c>
      <c r="J1372" s="137" t="str">
        <f ca="1">IF(D1372="","",OnRoadRetrofit!AI1372)</f>
        <v/>
      </c>
    </row>
    <row r="1373" spans="1:10">
      <c r="A1373" s="151" t="str">
        <f ca="1">IF(D1373="","",OnRoadRetrofit!AC1373)</f>
        <v/>
      </c>
      <c r="B1373" s="25" t="str">
        <f ca="1">IF(D1373="","",OnRoadRetrofit!AD1373)</f>
        <v/>
      </c>
      <c r="C1373" s="146" t="str">
        <f t="shared" ca="1" si="63"/>
        <v/>
      </c>
      <c r="D1373" s="25" t="str">
        <f ca="1">IF(OnRoadRetrofit!AE1373="","",OnRoadRetrofit!AE1373)</f>
        <v/>
      </c>
      <c r="E1373" s="25" t="str">
        <f ca="1">IF(D1373="","",OnRoadRetrofit!AF1373)</f>
        <v/>
      </c>
      <c r="F1373" s="147" t="str">
        <f t="shared" ca="1" si="64"/>
        <v/>
      </c>
      <c r="G1373" s="148" t="str">
        <f ca="1">IF(D1373="","",OnRoadRetrofit!AG1373)</f>
        <v/>
      </c>
      <c r="H1373" s="25" t="str">
        <f t="shared" ca="1" si="65"/>
        <v/>
      </c>
      <c r="I1373" s="137" t="str">
        <f ca="1">IF(D1373="","",OnRoadRetrofit!AH1373)</f>
        <v/>
      </c>
      <c r="J1373" s="137" t="str">
        <f ca="1">IF(D1373="","",OnRoadRetrofit!AI1373)</f>
        <v/>
      </c>
    </row>
    <row r="1374" spans="1:10">
      <c r="A1374" s="151" t="str">
        <f ca="1">IF(D1374="","",OnRoadRetrofit!AC1374)</f>
        <v/>
      </c>
      <c r="B1374" s="25" t="str">
        <f ca="1">IF(D1374="","",OnRoadRetrofit!AD1374)</f>
        <v/>
      </c>
      <c r="C1374" s="146" t="str">
        <f t="shared" ca="1" si="63"/>
        <v/>
      </c>
      <c r="D1374" s="25" t="str">
        <f ca="1">IF(OnRoadRetrofit!AE1374="","",OnRoadRetrofit!AE1374)</f>
        <v/>
      </c>
      <c r="E1374" s="25" t="str">
        <f ca="1">IF(D1374="","",OnRoadRetrofit!AF1374)</f>
        <v/>
      </c>
      <c r="F1374" s="147" t="str">
        <f t="shared" ca="1" si="64"/>
        <v/>
      </c>
      <c r="G1374" s="148" t="str">
        <f ca="1">IF(D1374="","",OnRoadRetrofit!AG1374)</f>
        <v/>
      </c>
      <c r="H1374" s="25" t="str">
        <f t="shared" ca="1" si="65"/>
        <v/>
      </c>
      <c r="I1374" s="137" t="str">
        <f ca="1">IF(D1374="","",OnRoadRetrofit!AH1374)</f>
        <v/>
      </c>
      <c r="J1374" s="137" t="str">
        <f ca="1">IF(D1374="","",OnRoadRetrofit!AI1374)</f>
        <v/>
      </c>
    </row>
    <row r="1375" spans="1:10">
      <c r="A1375" s="151" t="str">
        <f ca="1">IF(D1375="","",OnRoadRetrofit!AC1375)</f>
        <v/>
      </c>
      <c r="B1375" s="25" t="str">
        <f ca="1">IF(D1375="","",OnRoadRetrofit!AD1375)</f>
        <v/>
      </c>
      <c r="C1375" s="146" t="str">
        <f t="shared" ca="1" si="63"/>
        <v/>
      </c>
      <c r="D1375" s="25" t="str">
        <f ca="1">IF(OnRoadRetrofit!AE1375="","",OnRoadRetrofit!AE1375)</f>
        <v/>
      </c>
      <c r="E1375" s="25" t="str">
        <f ca="1">IF(D1375="","",OnRoadRetrofit!AF1375)</f>
        <v/>
      </c>
      <c r="F1375" s="147" t="str">
        <f t="shared" ca="1" si="64"/>
        <v/>
      </c>
      <c r="G1375" s="148" t="str">
        <f ca="1">IF(D1375="","",OnRoadRetrofit!AG1375)</f>
        <v/>
      </c>
      <c r="H1375" s="25" t="str">
        <f t="shared" ca="1" si="65"/>
        <v/>
      </c>
      <c r="I1375" s="137" t="str">
        <f ca="1">IF(D1375="","",OnRoadRetrofit!AH1375)</f>
        <v/>
      </c>
      <c r="J1375" s="137" t="str">
        <f ca="1">IF(D1375="","",OnRoadRetrofit!AI1375)</f>
        <v/>
      </c>
    </row>
    <row r="1376" spans="1:10">
      <c r="A1376" s="151" t="str">
        <f ca="1">IF(D1376="","",OnRoadRetrofit!AC1376)</f>
        <v/>
      </c>
      <c r="B1376" s="25" t="str">
        <f ca="1">IF(D1376="","",OnRoadRetrofit!AD1376)</f>
        <v/>
      </c>
      <c r="C1376" s="146" t="str">
        <f t="shared" ca="1" si="63"/>
        <v/>
      </c>
      <c r="D1376" s="25" t="str">
        <f ca="1">IF(OnRoadRetrofit!AE1376="","",OnRoadRetrofit!AE1376)</f>
        <v/>
      </c>
      <c r="E1376" s="25" t="str">
        <f ca="1">IF(D1376="","",OnRoadRetrofit!AF1376)</f>
        <v/>
      </c>
      <c r="F1376" s="147" t="str">
        <f t="shared" ca="1" si="64"/>
        <v/>
      </c>
      <c r="G1376" s="148" t="str">
        <f ca="1">IF(D1376="","",OnRoadRetrofit!AG1376)</f>
        <v/>
      </c>
      <c r="H1376" s="25" t="str">
        <f t="shared" ca="1" si="65"/>
        <v/>
      </c>
      <c r="I1376" s="137" t="str">
        <f ca="1">IF(D1376="","",OnRoadRetrofit!AH1376)</f>
        <v/>
      </c>
      <c r="J1376" s="137" t="str">
        <f ca="1">IF(D1376="","",OnRoadRetrofit!AI1376)</f>
        <v/>
      </c>
    </row>
    <row r="1377" spans="1:10">
      <c r="A1377" s="151" t="str">
        <f ca="1">IF(D1377="","",OnRoadRetrofit!AC1377)</f>
        <v/>
      </c>
      <c r="B1377" s="25" t="str">
        <f ca="1">IF(D1377="","",OnRoadRetrofit!AD1377)</f>
        <v/>
      </c>
      <c r="C1377" s="146" t="str">
        <f t="shared" ca="1" si="63"/>
        <v/>
      </c>
      <c r="D1377" s="25" t="str">
        <f ca="1">IF(OnRoadRetrofit!AE1377="","",OnRoadRetrofit!AE1377)</f>
        <v/>
      </c>
      <c r="E1377" s="25" t="str">
        <f ca="1">IF(D1377="","",OnRoadRetrofit!AF1377)</f>
        <v/>
      </c>
      <c r="F1377" s="147" t="str">
        <f t="shared" ca="1" si="64"/>
        <v/>
      </c>
      <c r="G1377" s="148" t="str">
        <f ca="1">IF(D1377="","",OnRoadRetrofit!AG1377)</f>
        <v/>
      </c>
      <c r="H1377" s="25" t="str">
        <f t="shared" ca="1" si="65"/>
        <v/>
      </c>
      <c r="I1377" s="137" t="str">
        <f ca="1">IF(D1377="","",OnRoadRetrofit!AH1377)</f>
        <v/>
      </c>
      <c r="J1377" s="137" t="str">
        <f ca="1">IF(D1377="","",OnRoadRetrofit!AI1377)</f>
        <v/>
      </c>
    </row>
    <row r="1378" spans="1:10">
      <c r="A1378" s="151" t="str">
        <f ca="1">IF(D1378="","",OnRoadRetrofit!AC1378)</f>
        <v/>
      </c>
      <c r="B1378" s="25" t="str">
        <f ca="1">IF(D1378="","",OnRoadRetrofit!AD1378)</f>
        <v/>
      </c>
      <c r="C1378" s="146" t="str">
        <f t="shared" ca="1" si="63"/>
        <v/>
      </c>
      <c r="D1378" s="25" t="str">
        <f ca="1">IF(OnRoadRetrofit!AE1378="","",OnRoadRetrofit!AE1378)</f>
        <v/>
      </c>
      <c r="E1378" s="25" t="str">
        <f ca="1">IF(D1378="","",OnRoadRetrofit!AF1378)</f>
        <v/>
      </c>
      <c r="F1378" s="147" t="str">
        <f t="shared" ca="1" si="64"/>
        <v/>
      </c>
      <c r="G1378" s="148" t="str">
        <f ca="1">IF(D1378="","",OnRoadRetrofit!AG1378)</f>
        <v/>
      </c>
      <c r="H1378" s="25" t="str">
        <f t="shared" ca="1" si="65"/>
        <v/>
      </c>
      <c r="I1378" s="137" t="str">
        <f ca="1">IF(D1378="","",OnRoadRetrofit!AH1378)</f>
        <v/>
      </c>
      <c r="J1378" s="137" t="str">
        <f ca="1">IF(D1378="","",OnRoadRetrofit!AI1378)</f>
        <v/>
      </c>
    </row>
    <row r="1379" spans="1:10">
      <c r="A1379" s="151" t="str">
        <f ca="1">IF(D1379="","",OnRoadRetrofit!AC1379)</f>
        <v/>
      </c>
      <c r="B1379" s="25" t="str">
        <f ca="1">IF(D1379="","",OnRoadRetrofit!AD1379)</f>
        <v/>
      </c>
      <c r="C1379" s="146" t="str">
        <f t="shared" ca="1" si="63"/>
        <v/>
      </c>
      <c r="D1379" s="25" t="str">
        <f ca="1">IF(OnRoadRetrofit!AE1379="","",OnRoadRetrofit!AE1379)</f>
        <v/>
      </c>
      <c r="E1379" s="25" t="str">
        <f ca="1">IF(D1379="","",OnRoadRetrofit!AF1379)</f>
        <v/>
      </c>
      <c r="F1379" s="147" t="str">
        <f t="shared" ca="1" si="64"/>
        <v/>
      </c>
      <c r="G1379" s="148" t="str">
        <f ca="1">IF(D1379="","",OnRoadRetrofit!AG1379)</f>
        <v/>
      </c>
      <c r="H1379" s="25" t="str">
        <f t="shared" ca="1" si="65"/>
        <v/>
      </c>
      <c r="I1379" s="137" t="str">
        <f ca="1">IF(D1379="","",OnRoadRetrofit!AH1379)</f>
        <v/>
      </c>
      <c r="J1379" s="137" t="str">
        <f ca="1">IF(D1379="","",OnRoadRetrofit!AI1379)</f>
        <v/>
      </c>
    </row>
    <row r="1380" spans="1:10">
      <c r="A1380" s="151" t="str">
        <f ca="1">IF(D1380="","",OnRoadRetrofit!AC1380)</f>
        <v/>
      </c>
      <c r="B1380" s="25" t="str">
        <f ca="1">IF(D1380="","",OnRoadRetrofit!AD1380)</f>
        <v/>
      </c>
      <c r="C1380" s="146" t="str">
        <f t="shared" ca="1" si="63"/>
        <v/>
      </c>
      <c r="D1380" s="25" t="str">
        <f ca="1">IF(OnRoadRetrofit!AE1380="","",OnRoadRetrofit!AE1380)</f>
        <v/>
      </c>
      <c r="E1380" s="25" t="str">
        <f ca="1">IF(D1380="","",OnRoadRetrofit!AF1380)</f>
        <v/>
      </c>
      <c r="F1380" s="147" t="str">
        <f t="shared" ca="1" si="64"/>
        <v/>
      </c>
      <c r="G1380" s="148" t="str">
        <f ca="1">IF(D1380="","",OnRoadRetrofit!AG1380)</f>
        <v/>
      </c>
      <c r="H1380" s="25" t="str">
        <f t="shared" ca="1" si="65"/>
        <v/>
      </c>
      <c r="I1380" s="137" t="str">
        <f ca="1">IF(D1380="","",OnRoadRetrofit!AH1380)</f>
        <v/>
      </c>
      <c r="J1380" s="137" t="str">
        <f ca="1">IF(D1380="","",OnRoadRetrofit!AI1380)</f>
        <v/>
      </c>
    </row>
    <row r="1381" spans="1:10">
      <c r="A1381" s="151" t="str">
        <f ca="1">IF(D1381="","",OnRoadRetrofit!AC1381)</f>
        <v/>
      </c>
      <c r="B1381" s="25" t="str">
        <f ca="1">IF(D1381="","",OnRoadRetrofit!AD1381)</f>
        <v/>
      </c>
      <c r="C1381" s="146" t="str">
        <f t="shared" ca="1" si="63"/>
        <v/>
      </c>
      <c r="D1381" s="25" t="str">
        <f ca="1">IF(OnRoadRetrofit!AE1381="","",OnRoadRetrofit!AE1381)</f>
        <v/>
      </c>
      <c r="E1381" s="25" t="str">
        <f ca="1">IF(D1381="","",OnRoadRetrofit!AF1381)</f>
        <v/>
      </c>
      <c r="F1381" s="147" t="str">
        <f t="shared" ca="1" si="64"/>
        <v/>
      </c>
      <c r="G1381" s="148" t="str">
        <f ca="1">IF(D1381="","",OnRoadRetrofit!AG1381)</f>
        <v/>
      </c>
      <c r="H1381" s="25" t="str">
        <f t="shared" ca="1" si="65"/>
        <v/>
      </c>
      <c r="I1381" s="137" t="str">
        <f ca="1">IF(D1381="","",OnRoadRetrofit!AH1381)</f>
        <v/>
      </c>
      <c r="J1381" s="137" t="str">
        <f ca="1">IF(D1381="","",OnRoadRetrofit!AI1381)</f>
        <v/>
      </c>
    </row>
    <row r="1382" spans="1:10">
      <c r="A1382" s="151" t="str">
        <f ca="1">IF(D1382="","",OnRoadRetrofit!AC1382)</f>
        <v/>
      </c>
      <c r="B1382" s="25" t="str">
        <f ca="1">IF(D1382="","",OnRoadRetrofit!AD1382)</f>
        <v/>
      </c>
      <c r="C1382" s="146" t="str">
        <f t="shared" ca="1" si="63"/>
        <v/>
      </c>
      <c r="D1382" s="25" t="str">
        <f ca="1">IF(OnRoadRetrofit!AE1382="","",OnRoadRetrofit!AE1382)</f>
        <v/>
      </c>
      <c r="E1382" s="25" t="str">
        <f ca="1">IF(D1382="","",OnRoadRetrofit!AF1382)</f>
        <v/>
      </c>
      <c r="F1382" s="147" t="str">
        <f t="shared" ca="1" si="64"/>
        <v/>
      </c>
      <c r="G1382" s="148" t="str">
        <f ca="1">IF(D1382="","",OnRoadRetrofit!AG1382)</f>
        <v/>
      </c>
      <c r="H1382" s="25" t="str">
        <f t="shared" ca="1" si="65"/>
        <v/>
      </c>
      <c r="I1382" s="137" t="str">
        <f ca="1">IF(D1382="","",OnRoadRetrofit!AH1382)</f>
        <v/>
      </c>
      <c r="J1382" s="137" t="str">
        <f ca="1">IF(D1382="","",OnRoadRetrofit!AI1382)</f>
        <v/>
      </c>
    </row>
    <row r="1383" spans="1:10">
      <c r="A1383" s="151" t="str">
        <f ca="1">IF(D1383="","",OnRoadRetrofit!AC1383)</f>
        <v/>
      </c>
      <c r="B1383" s="25" t="str">
        <f ca="1">IF(D1383="","",OnRoadRetrofit!AD1383)</f>
        <v/>
      </c>
      <c r="C1383" s="146" t="str">
        <f t="shared" ca="1" si="63"/>
        <v/>
      </c>
      <c r="D1383" s="25" t="str">
        <f ca="1">IF(OnRoadRetrofit!AE1383="","",OnRoadRetrofit!AE1383)</f>
        <v/>
      </c>
      <c r="E1383" s="25" t="str">
        <f ca="1">IF(D1383="","",OnRoadRetrofit!AF1383)</f>
        <v/>
      </c>
      <c r="F1383" s="147" t="str">
        <f t="shared" ca="1" si="64"/>
        <v/>
      </c>
      <c r="G1383" s="148" t="str">
        <f ca="1">IF(D1383="","",OnRoadRetrofit!AG1383)</f>
        <v/>
      </c>
      <c r="H1383" s="25" t="str">
        <f t="shared" ca="1" si="65"/>
        <v/>
      </c>
      <c r="I1383" s="137" t="str">
        <f ca="1">IF(D1383="","",OnRoadRetrofit!AH1383)</f>
        <v/>
      </c>
      <c r="J1383" s="137" t="str">
        <f ca="1">IF(D1383="","",OnRoadRetrofit!AI1383)</f>
        <v/>
      </c>
    </row>
    <row r="1384" spans="1:10">
      <c r="A1384" s="151" t="str">
        <f ca="1">IF(D1384="","",OnRoadRetrofit!AC1384)</f>
        <v/>
      </c>
      <c r="B1384" s="25" t="str">
        <f ca="1">IF(D1384="","",OnRoadRetrofit!AD1384)</f>
        <v/>
      </c>
      <c r="C1384" s="146" t="str">
        <f t="shared" ca="1" si="63"/>
        <v/>
      </c>
      <c r="D1384" s="25" t="str">
        <f ca="1">IF(OnRoadRetrofit!AE1384="","",OnRoadRetrofit!AE1384)</f>
        <v/>
      </c>
      <c r="E1384" s="25" t="str">
        <f ca="1">IF(D1384="","",OnRoadRetrofit!AF1384)</f>
        <v/>
      </c>
      <c r="F1384" s="147" t="str">
        <f t="shared" ca="1" si="64"/>
        <v/>
      </c>
      <c r="G1384" s="148" t="str">
        <f ca="1">IF(D1384="","",OnRoadRetrofit!AG1384)</f>
        <v/>
      </c>
      <c r="H1384" s="25" t="str">
        <f t="shared" ca="1" si="65"/>
        <v/>
      </c>
      <c r="I1384" s="137" t="str">
        <f ca="1">IF(D1384="","",OnRoadRetrofit!AH1384)</f>
        <v/>
      </c>
      <c r="J1384" s="137" t="str">
        <f ca="1">IF(D1384="","",OnRoadRetrofit!AI1384)</f>
        <v/>
      </c>
    </row>
    <row r="1385" spans="1:10">
      <c r="A1385" s="151" t="str">
        <f ca="1">IF(D1385="","",OnRoadRetrofit!AC1385)</f>
        <v/>
      </c>
      <c r="B1385" s="25" t="str">
        <f ca="1">IF(D1385="","",OnRoadRetrofit!AD1385)</f>
        <v/>
      </c>
      <c r="C1385" s="146" t="str">
        <f t="shared" ca="1" si="63"/>
        <v/>
      </c>
      <c r="D1385" s="25" t="str">
        <f ca="1">IF(OnRoadRetrofit!AE1385="","",OnRoadRetrofit!AE1385)</f>
        <v/>
      </c>
      <c r="E1385" s="25" t="str">
        <f ca="1">IF(D1385="","",OnRoadRetrofit!AF1385)</f>
        <v/>
      </c>
      <c r="F1385" s="147" t="str">
        <f t="shared" ca="1" si="64"/>
        <v/>
      </c>
      <c r="G1385" s="148" t="str">
        <f ca="1">IF(D1385="","",OnRoadRetrofit!AG1385)</f>
        <v/>
      </c>
      <c r="H1385" s="25" t="str">
        <f t="shared" ca="1" si="65"/>
        <v/>
      </c>
      <c r="I1385" s="137" t="str">
        <f ca="1">IF(D1385="","",OnRoadRetrofit!AH1385)</f>
        <v/>
      </c>
      <c r="J1385" s="137" t="str">
        <f ca="1">IF(D1385="","",OnRoadRetrofit!AI1385)</f>
        <v/>
      </c>
    </row>
    <row r="1386" spans="1:10">
      <c r="A1386" s="151" t="str">
        <f ca="1">IF(D1386="","",OnRoadRetrofit!AC1386)</f>
        <v/>
      </c>
      <c r="B1386" s="25" t="str">
        <f ca="1">IF(D1386="","",OnRoadRetrofit!AD1386)</f>
        <v/>
      </c>
      <c r="C1386" s="146" t="str">
        <f t="shared" ca="1" si="63"/>
        <v/>
      </c>
      <c r="D1386" s="25" t="str">
        <f ca="1">IF(OnRoadRetrofit!AE1386="","",OnRoadRetrofit!AE1386)</f>
        <v/>
      </c>
      <c r="E1386" s="25" t="str">
        <f ca="1">IF(D1386="","",OnRoadRetrofit!AF1386)</f>
        <v/>
      </c>
      <c r="F1386" s="147" t="str">
        <f t="shared" ca="1" si="64"/>
        <v/>
      </c>
      <c r="G1386" s="148" t="str">
        <f ca="1">IF(D1386="","",OnRoadRetrofit!AG1386)</f>
        <v/>
      </c>
      <c r="H1386" s="25" t="str">
        <f t="shared" ca="1" si="65"/>
        <v/>
      </c>
      <c r="I1386" s="137" t="str">
        <f ca="1">IF(D1386="","",OnRoadRetrofit!AH1386)</f>
        <v/>
      </c>
      <c r="J1386" s="137" t="str">
        <f ca="1">IF(D1386="","",OnRoadRetrofit!AI1386)</f>
        <v/>
      </c>
    </row>
    <row r="1387" spans="1:10">
      <c r="A1387" s="151" t="str">
        <f ca="1">IF(D1387="","",OnRoadRetrofit!AC1387)</f>
        <v/>
      </c>
      <c r="B1387" s="25" t="str">
        <f ca="1">IF(D1387="","",OnRoadRetrofit!AD1387)</f>
        <v/>
      </c>
      <c r="C1387" s="146" t="str">
        <f t="shared" ca="1" si="63"/>
        <v/>
      </c>
      <c r="D1387" s="25" t="str">
        <f ca="1">IF(OnRoadRetrofit!AE1387="","",OnRoadRetrofit!AE1387)</f>
        <v/>
      </c>
      <c r="E1387" s="25" t="str">
        <f ca="1">IF(D1387="","",OnRoadRetrofit!AF1387)</f>
        <v/>
      </c>
      <c r="F1387" s="147" t="str">
        <f t="shared" ca="1" si="64"/>
        <v/>
      </c>
      <c r="G1387" s="148" t="str">
        <f ca="1">IF(D1387="","",OnRoadRetrofit!AG1387)</f>
        <v/>
      </c>
      <c r="H1387" s="25" t="str">
        <f t="shared" ca="1" si="65"/>
        <v/>
      </c>
      <c r="I1387" s="137" t="str">
        <f ca="1">IF(D1387="","",OnRoadRetrofit!AH1387)</f>
        <v/>
      </c>
      <c r="J1387" s="137" t="str">
        <f ca="1">IF(D1387="","",OnRoadRetrofit!AI1387)</f>
        <v/>
      </c>
    </row>
    <row r="1388" spans="1:10">
      <c r="A1388" s="151" t="str">
        <f ca="1">IF(D1388="","",OnRoadRetrofit!AC1388)</f>
        <v/>
      </c>
      <c r="B1388" s="25" t="str">
        <f ca="1">IF(D1388="","",OnRoadRetrofit!AD1388)</f>
        <v/>
      </c>
      <c r="C1388" s="146" t="str">
        <f t="shared" ca="1" si="63"/>
        <v/>
      </c>
      <c r="D1388" s="25" t="str">
        <f ca="1">IF(OnRoadRetrofit!AE1388="","",OnRoadRetrofit!AE1388)</f>
        <v/>
      </c>
      <c r="E1388" s="25" t="str">
        <f ca="1">IF(D1388="","",OnRoadRetrofit!AF1388)</f>
        <v/>
      </c>
      <c r="F1388" s="147" t="str">
        <f t="shared" ca="1" si="64"/>
        <v/>
      </c>
      <c r="G1388" s="148" t="str">
        <f ca="1">IF(D1388="","",OnRoadRetrofit!AG1388)</f>
        <v/>
      </c>
      <c r="H1388" s="25" t="str">
        <f t="shared" ca="1" si="65"/>
        <v/>
      </c>
      <c r="I1388" s="137" t="str">
        <f ca="1">IF(D1388="","",OnRoadRetrofit!AH1388)</f>
        <v/>
      </c>
      <c r="J1388" s="137" t="str">
        <f ca="1">IF(D1388="","",OnRoadRetrofit!AI1388)</f>
        <v/>
      </c>
    </row>
    <row r="1389" spans="1:10">
      <c r="A1389" s="151" t="str">
        <f ca="1">IF(D1389="","",OnRoadRetrofit!AC1389)</f>
        <v/>
      </c>
      <c r="B1389" s="25" t="str">
        <f ca="1">IF(D1389="","",OnRoadRetrofit!AD1389)</f>
        <v/>
      </c>
      <c r="C1389" s="146" t="str">
        <f t="shared" ref="C1389:C1452" ca="1" si="66">IF(D1389="","","Diesel")</f>
        <v/>
      </c>
      <c r="D1389" s="25" t="str">
        <f ca="1">IF(OnRoadRetrofit!AE1389="","",OnRoadRetrofit!AE1389)</f>
        <v/>
      </c>
      <c r="E1389" s="25" t="str">
        <f ca="1">IF(D1389="","",OnRoadRetrofit!AF1389)</f>
        <v/>
      </c>
      <c r="F1389" s="147" t="str">
        <f t="shared" ref="F1389:F1452" ca="1" si="67">IF(D1389="","",E1389)</f>
        <v/>
      </c>
      <c r="G1389" s="148" t="str">
        <f ca="1">IF(D1389="","",OnRoadRetrofit!AG1389)</f>
        <v/>
      </c>
      <c r="H1389" s="25" t="str">
        <f t="shared" ref="H1389:H1452" ca="1" si="68">IF(D1389="","",G1389)</f>
        <v/>
      </c>
      <c r="I1389" s="137" t="str">
        <f ca="1">IF(D1389="","",OnRoadRetrofit!AH1389)</f>
        <v/>
      </c>
      <c r="J1389" s="137" t="str">
        <f ca="1">IF(D1389="","",OnRoadRetrofit!AI1389)</f>
        <v/>
      </c>
    </row>
    <row r="1390" spans="1:10">
      <c r="A1390" s="151" t="str">
        <f ca="1">IF(D1390="","",OnRoadRetrofit!AC1390)</f>
        <v/>
      </c>
      <c r="B1390" s="25" t="str">
        <f ca="1">IF(D1390="","",OnRoadRetrofit!AD1390)</f>
        <v/>
      </c>
      <c r="C1390" s="146" t="str">
        <f t="shared" ca="1" si="66"/>
        <v/>
      </c>
      <c r="D1390" s="25" t="str">
        <f ca="1">IF(OnRoadRetrofit!AE1390="","",OnRoadRetrofit!AE1390)</f>
        <v/>
      </c>
      <c r="E1390" s="25" t="str">
        <f ca="1">IF(D1390="","",OnRoadRetrofit!AF1390)</f>
        <v/>
      </c>
      <c r="F1390" s="147" t="str">
        <f t="shared" ca="1" si="67"/>
        <v/>
      </c>
      <c r="G1390" s="148" t="str">
        <f ca="1">IF(D1390="","",OnRoadRetrofit!AG1390)</f>
        <v/>
      </c>
      <c r="H1390" s="25" t="str">
        <f t="shared" ca="1" si="68"/>
        <v/>
      </c>
      <c r="I1390" s="137" t="str">
        <f ca="1">IF(D1390="","",OnRoadRetrofit!AH1390)</f>
        <v/>
      </c>
      <c r="J1390" s="137" t="str">
        <f ca="1">IF(D1390="","",OnRoadRetrofit!AI1390)</f>
        <v/>
      </c>
    </row>
    <row r="1391" spans="1:10">
      <c r="A1391" s="151" t="str">
        <f ca="1">IF(D1391="","",OnRoadRetrofit!AC1391)</f>
        <v/>
      </c>
      <c r="B1391" s="25" t="str">
        <f ca="1">IF(D1391="","",OnRoadRetrofit!AD1391)</f>
        <v/>
      </c>
      <c r="C1391" s="146" t="str">
        <f t="shared" ca="1" si="66"/>
        <v/>
      </c>
      <c r="D1391" s="25" t="str">
        <f ca="1">IF(OnRoadRetrofit!AE1391="","",OnRoadRetrofit!AE1391)</f>
        <v/>
      </c>
      <c r="E1391" s="25" t="str">
        <f ca="1">IF(D1391="","",OnRoadRetrofit!AF1391)</f>
        <v/>
      </c>
      <c r="F1391" s="147" t="str">
        <f t="shared" ca="1" si="67"/>
        <v/>
      </c>
      <c r="G1391" s="148" t="str">
        <f ca="1">IF(D1391="","",OnRoadRetrofit!AG1391)</f>
        <v/>
      </c>
      <c r="H1391" s="25" t="str">
        <f t="shared" ca="1" si="68"/>
        <v/>
      </c>
      <c r="I1391" s="137" t="str">
        <f ca="1">IF(D1391="","",OnRoadRetrofit!AH1391)</f>
        <v/>
      </c>
      <c r="J1391" s="137" t="str">
        <f ca="1">IF(D1391="","",OnRoadRetrofit!AI1391)</f>
        <v/>
      </c>
    </row>
    <row r="1392" spans="1:10">
      <c r="A1392" s="151" t="str">
        <f ca="1">IF(D1392="","",OnRoadRetrofit!AC1392)</f>
        <v/>
      </c>
      <c r="B1392" s="25" t="str">
        <f ca="1">IF(D1392="","",OnRoadRetrofit!AD1392)</f>
        <v/>
      </c>
      <c r="C1392" s="146" t="str">
        <f t="shared" ca="1" si="66"/>
        <v/>
      </c>
      <c r="D1392" s="25" t="str">
        <f ca="1">IF(OnRoadRetrofit!AE1392="","",OnRoadRetrofit!AE1392)</f>
        <v/>
      </c>
      <c r="E1392" s="25" t="str">
        <f ca="1">IF(D1392="","",OnRoadRetrofit!AF1392)</f>
        <v/>
      </c>
      <c r="F1392" s="147" t="str">
        <f t="shared" ca="1" si="67"/>
        <v/>
      </c>
      <c r="G1392" s="148" t="str">
        <f ca="1">IF(D1392="","",OnRoadRetrofit!AG1392)</f>
        <v/>
      </c>
      <c r="H1392" s="25" t="str">
        <f t="shared" ca="1" si="68"/>
        <v/>
      </c>
      <c r="I1392" s="137" t="str">
        <f ca="1">IF(D1392="","",OnRoadRetrofit!AH1392)</f>
        <v/>
      </c>
      <c r="J1392" s="137" t="str">
        <f ca="1">IF(D1392="","",OnRoadRetrofit!AI1392)</f>
        <v/>
      </c>
    </row>
    <row r="1393" spans="1:10">
      <c r="A1393" s="151" t="str">
        <f ca="1">IF(D1393="","",OnRoadRetrofit!AC1393)</f>
        <v/>
      </c>
      <c r="B1393" s="25" t="str">
        <f ca="1">IF(D1393="","",OnRoadRetrofit!AD1393)</f>
        <v/>
      </c>
      <c r="C1393" s="146" t="str">
        <f t="shared" ca="1" si="66"/>
        <v/>
      </c>
      <c r="D1393" s="25" t="str">
        <f ca="1">IF(OnRoadRetrofit!AE1393="","",OnRoadRetrofit!AE1393)</f>
        <v/>
      </c>
      <c r="E1393" s="25" t="str">
        <f ca="1">IF(D1393="","",OnRoadRetrofit!AF1393)</f>
        <v/>
      </c>
      <c r="F1393" s="147" t="str">
        <f t="shared" ca="1" si="67"/>
        <v/>
      </c>
      <c r="G1393" s="148" t="str">
        <f ca="1">IF(D1393="","",OnRoadRetrofit!AG1393)</f>
        <v/>
      </c>
      <c r="H1393" s="25" t="str">
        <f t="shared" ca="1" si="68"/>
        <v/>
      </c>
      <c r="I1393" s="137" t="str">
        <f ca="1">IF(D1393="","",OnRoadRetrofit!AH1393)</f>
        <v/>
      </c>
      <c r="J1393" s="137" t="str">
        <f ca="1">IF(D1393="","",OnRoadRetrofit!AI1393)</f>
        <v/>
      </c>
    </row>
    <row r="1394" spans="1:10">
      <c r="A1394" s="151" t="str">
        <f ca="1">IF(D1394="","",OnRoadRetrofit!AC1394)</f>
        <v/>
      </c>
      <c r="B1394" s="25" t="str">
        <f ca="1">IF(D1394="","",OnRoadRetrofit!AD1394)</f>
        <v/>
      </c>
      <c r="C1394" s="146" t="str">
        <f t="shared" ca="1" si="66"/>
        <v/>
      </c>
      <c r="D1394" s="25" t="str">
        <f ca="1">IF(OnRoadRetrofit!AE1394="","",OnRoadRetrofit!AE1394)</f>
        <v/>
      </c>
      <c r="E1394" s="25" t="str">
        <f ca="1">IF(D1394="","",OnRoadRetrofit!AF1394)</f>
        <v/>
      </c>
      <c r="F1394" s="147" t="str">
        <f t="shared" ca="1" si="67"/>
        <v/>
      </c>
      <c r="G1394" s="148" t="str">
        <f ca="1">IF(D1394="","",OnRoadRetrofit!AG1394)</f>
        <v/>
      </c>
      <c r="H1394" s="25" t="str">
        <f t="shared" ca="1" si="68"/>
        <v/>
      </c>
      <c r="I1394" s="137" t="str">
        <f ca="1">IF(D1394="","",OnRoadRetrofit!AH1394)</f>
        <v/>
      </c>
      <c r="J1394" s="137" t="str">
        <f ca="1">IF(D1394="","",OnRoadRetrofit!AI1394)</f>
        <v/>
      </c>
    </row>
    <row r="1395" spans="1:10">
      <c r="A1395" s="151" t="str">
        <f ca="1">IF(D1395="","",OnRoadRetrofit!AC1395)</f>
        <v/>
      </c>
      <c r="B1395" s="25" t="str">
        <f ca="1">IF(D1395="","",OnRoadRetrofit!AD1395)</f>
        <v/>
      </c>
      <c r="C1395" s="146" t="str">
        <f t="shared" ca="1" si="66"/>
        <v/>
      </c>
      <c r="D1395" s="25" t="str">
        <f ca="1">IF(OnRoadRetrofit!AE1395="","",OnRoadRetrofit!AE1395)</f>
        <v/>
      </c>
      <c r="E1395" s="25" t="str">
        <f ca="1">IF(D1395="","",OnRoadRetrofit!AF1395)</f>
        <v/>
      </c>
      <c r="F1395" s="147" t="str">
        <f t="shared" ca="1" si="67"/>
        <v/>
      </c>
      <c r="G1395" s="148" t="str">
        <f ca="1">IF(D1395="","",OnRoadRetrofit!AG1395)</f>
        <v/>
      </c>
      <c r="H1395" s="25" t="str">
        <f t="shared" ca="1" si="68"/>
        <v/>
      </c>
      <c r="I1395" s="137" t="str">
        <f ca="1">IF(D1395="","",OnRoadRetrofit!AH1395)</f>
        <v/>
      </c>
      <c r="J1395" s="137" t="str">
        <f ca="1">IF(D1395="","",OnRoadRetrofit!AI1395)</f>
        <v/>
      </c>
    </row>
    <row r="1396" spans="1:10">
      <c r="A1396" s="151" t="str">
        <f ca="1">IF(D1396="","",OnRoadRetrofit!AC1396)</f>
        <v/>
      </c>
      <c r="B1396" s="25" t="str">
        <f ca="1">IF(D1396="","",OnRoadRetrofit!AD1396)</f>
        <v/>
      </c>
      <c r="C1396" s="146" t="str">
        <f t="shared" ca="1" si="66"/>
        <v/>
      </c>
      <c r="D1396" s="25" t="str">
        <f ca="1">IF(OnRoadRetrofit!AE1396="","",OnRoadRetrofit!AE1396)</f>
        <v/>
      </c>
      <c r="E1396" s="25" t="str">
        <f ca="1">IF(D1396="","",OnRoadRetrofit!AF1396)</f>
        <v/>
      </c>
      <c r="F1396" s="147" t="str">
        <f t="shared" ca="1" si="67"/>
        <v/>
      </c>
      <c r="G1396" s="148" t="str">
        <f ca="1">IF(D1396="","",OnRoadRetrofit!AG1396)</f>
        <v/>
      </c>
      <c r="H1396" s="25" t="str">
        <f t="shared" ca="1" si="68"/>
        <v/>
      </c>
      <c r="I1396" s="137" t="str">
        <f ca="1">IF(D1396="","",OnRoadRetrofit!AH1396)</f>
        <v/>
      </c>
      <c r="J1396" s="137" t="str">
        <f ca="1">IF(D1396="","",OnRoadRetrofit!AI1396)</f>
        <v/>
      </c>
    </row>
    <row r="1397" spans="1:10">
      <c r="A1397" s="151" t="str">
        <f ca="1">IF(D1397="","",OnRoadRetrofit!AC1397)</f>
        <v/>
      </c>
      <c r="B1397" s="25" t="str">
        <f ca="1">IF(D1397="","",OnRoadRetrofit!AD1397)</f>
        <v/>
      </c>
      <c r="C1397" s="146" t="str">
        <f t="shared" ca="1" si="66"/>
        <v/>
      </c>
      <c r="D1397" s="25" t="str">
        <f ca="1">IF(OnRoadRetrofit!AE1397="","",OnRoadRetrofit!AE1397)</f>
        <v/>
      </c>
      <c r="E1397" s="25" t="str">
        <f ca="1">IF(D1397="","",OnRoadRetrofit!AF1397)</f>
        <v/>
      </c>
      <c r="F1397" s="147" t="str">
        <f t="shared" ca="1" si="67"/>
        <v/>
      </c>
      <c r="G1397" s="148" t="str">
        <f ca="1">IF(D1397="","",OnRoadRetrofit!AG1397)</f>
        <v/>
      </c>
      <c r="H1397" s="25" t="str">
        <f t="shared" ca="1" si="68"/>
        <v/>
      </c>
      <c r="I1397" s="137" t="str">
        <f ca="1">IF(D1397="","",OnRoadRetrofit!AH1397)</f>
        <v/>
      </c>
      <c r="J1397" s="137" t="str">
        <f ca="1">IF(D1397="","",OnRoadRetrofit!AI1397)</f>
        <v/>
      </c>
    </row>
    <row r="1398" spans="1:10">
      <c r="A1398" s="151" t="str">
        <f ca="1">IF(D1398="","",OnRoadRetrofit!AC1398)</f>
        <v/>
      </c>
      <c r="B1398" s="25" t="str">
        <f ca="1">IF(D1398="","",OnRoadRetrofit!AD1398)</f>
        <v/>
      </c>
      <c r="C1398" s="146" t="str">
        <f t="shared" ca="1" si="66"/>
        <v/>
      </c>
      <c r="D1398" s="25" t="str">
        <f ca="1">IF(OnRoadRetrofit!AE1398="","",OnRoadRetrofit!AE1398)</f>
        <v/>
      </c>
      <c r="E1398" s="25" t="str">
        <f ca="1">IF(D1398="","",OnRoadRetrofit!AF1398)</f>
        <v/>
      </c>
      <c r="F1398" s="147" t="str">
        <f t="shared" ca="1" si="67"/>
        <v/>
      </c>
      <c r="G1398" s="148" t="str">
        <f ca="1">IF(D1398="","",OnRoadRetrofit!AG1398)</f>
        <v/>
      </c>
      <c r="H1398" s="25" t="str">
        <f t="shared" ca="1" si="68"/>
        <v/>
      </c>
      <c r="I1398" s="137" t="str">
        <f ca="1">IF(D1398="","",OnRoadRetrofit!AH1398)</f>
        <v/>
      </c>
      <c r="J1398" s="137" t="str">
        <f ca="1">IF(D1398="","",OnRoadRetrofit!AI1398)</f>
        <v/>
      </c>
    </row>
    <row r="1399" spans="1:10">
      <c r="A1399" s="151" t="str">
        <f ca="1">IF(D1399="","",OnRoadRetrofit!AC1399)</f>
        <v/>
      </c>
      <c r="B1399" s="25" t="str">
        <f ca="1">IF(D1399="","",OnRoadRetrofit!AD1399)</f>
        <v/>
      </c>
      <c r="C1399" s="146" t="str">
        <f t="shared" ca="1" si="66"/>
        <v/>
      </c>
      <c r="D1399" s="25" t="str">
        <f ca="1">IF(OnRoadRetrofit!AE1399="","",OnRoadRetrofit!AE1399)</f>
        <v/>
      </c>
      <c r="E1399" s="25" t="str">
        <f ca="1">IF(D1399="","",OnRoadRetrofit!AF1399)</f>
        <v/>
      </c>
      <c r="F1399" s="147" t="str">
        <f t="shared" ca="1" si="67"/>
        <v/>
      </c>
      <c r="G1399" s="148" t="str">
        <f ca="1">IF(D1399="","",OnRoadRetrofit!AG1399)</f>
        <v/>
      </c>
      <c r="H1399" s="25" t="str">
        <f t="shared" ca="1" si="68"/>
        <v/>
      </c>
      <c r="I1399" s="137" t="str">
        <f ca="1">IF(D1399="","",OnRoadRetrofit!AH1399)</f>
        <v/>
      </c>
      <c r="J1399" s="137" t="str">
        <f ca="1">IF(D1399="","",OnRoadRetrofit!AI1399)</f>
        <v/>
      </c>
    </row>
    <row r="1400" spans="1:10">
      <c r="A1400" s="151" t="str">
        <f ca="1">IF(D1400="","",OnRoadRetrofit!AC1400)</f>
        <v/>
      </c>
      <c r="B1400" s="25" t="str">
        <f ca="1">IF(D1400="","",OnRoadRetrofit!AD1400)</f>
        <v/>
      </c>
      <c r="C1400" s="146" t="str">
        <f t="shared" ca="1" si="66"/>
        <v/>
      </c>
      <c r="D1400" s="25" t="str">
        <f ca="1">IF(OnRoadRetrofit!AE1400="","",OnRoadRetrofit!AE1400)</f>
        <v/>
      </c>
      <c r="E1400" s="25" t="str">
        <f ca="1">IF(D1400="","",OnRoadRetrofit!AF1400)</f>
        <v/>
      </c>
      <c r="F1400" s="147" t="str">
        <f t="shared" ca="1" si="67"/>
        <v/>
      </c>
      <c r="G1400" s="148" t="str">
        <f ca="1">IF(D1400="","",OnRoadRetrofit!AG1400)</f>
        <v/>
      </c>
      <c r="H1400" s="25" t="str">
        <f t="shared" ca="1" si="68"/>
        <v/>
      </c>
      <c r="I1400" s="137" t="str">
        <f ca="1">IF(D1400="","",OnRoadRetrofit!AH1400)</f>
        <v/>
      </c>
      <c r="J1400" s="137" t="str">
        <f ca="1">IF(D1400="","",OnRoadRetrofit!AI1400)</f>
        <v/>
      </c>
    </row>
    <row r="1401" spans="1:10">
      <c r="A1401" s="151" t="str">
        <f ca="1">IF(D1401="","",OnRoadRetrofit!AC1401)</f>
        <v/>
      </c>
      <c r="B1401" s="25" t="str">
        <f ca="1">IF(D1401="","",OnRoadRetrofit!AD1401)</f>
        <v/>
      </c>
      <c r="C1401" s="146" t="str">
        <f t="shared" ca="1" si="66"/>
        <v/>
      </c>
      <c r="D1401" s="25" t="str">
        <f ca="1">IF(OnRoadRetrofit!AE1401="","",OnRoadRetrofit!AE1401)</f>
        <v/>
      </c>
      <c r="E1401" s="25" t="str">
        <f ca="1">IF(D1401="","",OnRoadRetrofit!AF1401)</f>
        <v/>
      </c>
      <c r="F1401" s="147" t="str">
        <f t="shared" ca="1" si="67"/>
        <v/>
      </c>
      <c r="G1401" s="148" t="str">
        <f ca="1">IF(D1401="","",OnRoadRetrofit!AG1401)</f>
        <v/>
      </c>
      <c r="H1401" s="25" t="str">
        <f t="shared" ca="1" si="68"/>
        <v/>
      </c>
      <c r="I1401" s="137" t="str">
        <f ca="1">IF(D1401="","",OnRoadRetrofit!AH1401)</f>
        <v/>
      </c>
      <c r="J1401" s="137" t="str">
        <f ca="1">IF(D1401="","",OnRoadRetrofit!AI1401)</f>
        <v/>
      </c>
    </row>
    <row r="1402" spans="1:10">
      <c r="A1402" s="151" t="str">
        <f ca="1">IF(D1402="","",OnRoadRetrofit!AC1402)</f>
        <v/>
      </c>
      <c r="B1402" s="25" t="str">
        <f ca="1">IF(D1402="","",OnRoadRetrofit!AD1402)</f>
        <v/>
      </c>
      <c r="C1402" s="146" t="str">
        <f t="shared" ca="1" si="66"/>
        <v/>
      </c>
      <c r="D1402" s="25" t="str">
        <f ca="1">IF(OnRoadRetrofit!AE1402="","",OnRoadRetrofit!AE1402)</f>
        <v/>
      </c>
      <c r="E1402" s="25" t="str">
        <f ca="1">IF(D1402="","",OnRoadRetrofit!AF1402)</f>
        <v/>
      </c>
      <c r="F1402" s="147" t="str">
        <f t="shared" ca="1" si="67"/>
        <v/>
      </c>
      <c r="G1402" s="148" t="str">
        <f ca="1">IF(D1402="","",OnRoadRetrofit!AG1402)</f>
        <v/>
      </c>
      <c r="H1402" s="25" t="str">
        <f t="shared" ca="1" si="68"/>
        <v/>
      </c>
      <c r="I1402" s="137" t="str">
        <f ca="1">IF(D1402="","",OnRoadRetrofit!AH1402)</f>
        <v/>
      </c>
      <c r="J1402" s="137" t="str">
        <f ca="1">IF(D1402="","",OnRoadRetrofit!AI1402)</f>
        <v/>
      </c>
    </row>
    <row r="1403" spans="1:10">
      <c r="A1403" s="151" t="str">
        <f ca="1">IF(D1403="","",OnRoadRetrofit!AC1403)</f>
        <v/>
      </c>
      <c r="B1403" s="25" t="str">
        <f ca="1">IF(D1403="","",OnRoadRetrofit!AD1403)</f>
        <v/>
      </c>
      <c r="C1403" s="146" t="str">
        <f t="shared" ca="1" si="66"/>
        <v/>
      </c>
      <c r="D1403" s="25" t="str">
        <f ca="1">IF(OnRoadRetrofit!AE1403="","",OnRoadRetrofit!AE1403)</f>
        <v/>
      </c>
      <c r="E1403" s="25" t="str">
        <f ca="1">IF(D1403="","",OnRoadRetrofit!AF1403)</f>
        <v/>
      </c>
      <c r="F1403" s="147" t="str">
        <f t="shared" ca="1" si="67"/>
        <v/>
      </c>
      <c r="G1403" s="148" t="str">
        <f ca="1">IF(D1403="","",OnRoadRetrofit!AG1403)</f>
        <v/>
      </c>
      <c r="H1403" s="25" t="str">
        <f t="shared" ca="1" si="68"/>
        <v/>
      </c>
      <c r="I1403" s="137" t="str">
        <f ca="1">IF(D1403="","",OnRoadRetrofit!AH1403)</f>
        <v/>
      </c>
      <c r="J1403" s="137" t="str">
        <f ca="1">IF(D1403="","",OnRoadRetrofit!AI1403)</f>
        <v/>
      </c>
    </row>
    <row r="1404" spans="1:10">
      <c r="A1404" s="151" t="str">
        <f ca="1">IF(D1404="","",OnRoadRetrofit!AC1404)</f>
        <v/>
      </c>
      <c r="B1404" s="25" t="str">
        <f ca="1">IF(D1404="","",OnRoadRetrofit!AD1404)</f>
        <v/>
      </c>
      <c r="C1404" s="146" t="str">
        <f t="shared" ca="1" si="66"/>
        <v/>
      </c>
      <c r="D1404" s="25" t="str">
        <f ca="1">IF(OnRoadRetrofit!AE1404="","",OnRoadRetrofit!AE1404)</f>
        <v/>
      </c>
      <c r="E1404" s="25" t="str">
        <f ca="1">IF(D1404="","",OnRoadRetrofit!AF1404)</f>
        <v/>
      </c>
      <c r="F1404" s="147" t="str">
        <f t="shared" ca="1" si="67"/>
        <v/>
      </c>
      <c r="G1404" s="148" t="str">
        <f ca="1">IF(D1404="","",OnRoadRetrofit!AG1404)</f>
        <v/>
      </c>
      <c r="H1404" s="25" t="str">
        <f t="shared" ca="1" si="68"/>
        <v/>
      </c>
      <c r="I1404" s="137" t="str">
        <f ca="1">IF(D1404="","",OnRoadRetrofit!AH1404)</f>
        <v/>
      </c>
      <c r="J1404" s="137" t="str">
        <f ca="1">IF(D1404="","",OnRoadRetrofit!AI1404)</f>
        <v/>
      </c>
    </row>
    <row r="1405" spans="1:10">
      <c r="A1405" s="151" t="str">
        <f ca="1">IF(D1405="","",OnRoadRetrofit!AC1405)</f>
        <v/>
      </c>
      <c r="B1405" s="25" t="str">
        <f ca="1">IF(D1405="","",OnRoadRetrofit!AD1405)</f>
        <v/>
      </c>
      <c r="C1405" s="146" t="str">
        <f t="shared" ca="1" si="66"/>
        <v/>
      </c>
      <c r="D1405" s="25" t="str">
        <f ca="1">IF(OnRoadRetrofit!AE1405="","",OnRoadRetrofit!AE1405)</f>
        <v/>
      </c>
      <c r="E1405" s="25" t="str">
        <f ca="1">IF(D1405="","",OnRoadRetrofit!AF1405)</f>
        <v/>
      </c>
      <c r="F1405" s="147" t="str">
        <f t="shared" ca="1" si="67"/>
        <v/>
      </c>
      <c r="G1405" s="148" t="str">
        <f ca="1">IF(D1405="","",OnRoadRetrofit!AG1405)</f>
        <v/>
      </c>
      <c r="H1405" s="25" t="str">
        <f t="shared" ca="1" si="68"/>
        <v/>
      </c>
      <c r="I1405" s="137" t="str">
        <f ca="1">IF(D1405="","",OnRoadRetrofit!AH1405)</f>
        <v/>
      </c>
      <c r="J1405" s="137" t="str">
        <f ca="1">IF(D1405="","",OnRoadRetrofit!AI1405)</f>
        <v/>
      </c>
    </row>
    <row r="1406" spans="1:10">
      <c r="A1406" s="151" t="str">
        <f ca="1">IF(D1406="","",OnRoadRetrofit!AC1406)</f>
        <v/>
      </c>
      <c r="B1406" s="25" t="str">
        <f ca="1">IF(D1406="","",OnRoadRetrofit!AD1406)</f>
        <v/>
      </c>
      <c r="C1406" s="146" t="str">
        <f t="shared" ca="1" si="66"/>
        <v/>
      </c>
      <c r="D1406" s="25" t="str">
        <f ca="1">IF(OnRoadRetrofit!AE1406="","",OnRoadRetrofit!AE1406)</f>
        <v/>
      </c>
      <c r="E1406" s="25" t="str">
        <f ca="1">IF(D1406="","",OnRoadRetrofit!AF1406)</f>
        <v/>
      </c>
      <c r="F1406" s="147" t="str">
        <f t="shared" ca="1" si="67"/>
        <v/>
      </c>
      <c r="G1406" s="148" t="str">
        <f ca="1">IF(D1406="","",OnRoadRetrofit!AG1406)</f>
        <v/>
      </c>
      <c r="H1406" s="25" t="str">
        <f t="shared" ca="1" si="68"/>
        <v/>
      </c>
      <c r="I1406" s="137" t="str">
        <f ca="1">IF(D1406="","",OnRoadRetrofit!AH1406)</f>
        <v/>
      </c>
      <c r="J1406" s="137" t="str">
        <f ca="1">IF(D1406="","",OnRoadRetrofit!AI1406)</f>
        <v/>
      </c>
    </row>
    <row r="1407" spans="1:10">
      <c r="A1407" s="151" t="str">
        <f ca="1">IF(D1407="","",OnRoadRetrofit!AC1407)</f>
        <v/>
      </c>
      <c r="B1407" s="25" t="str">
        <f ca="1">IF(D1407="","",OnRoadRetrofit!AD1407)</f>
        <v/>
      </c>
      <c r="C1407" s="146" t="str">
        <f t="shared" ca="1" si="66"/>
        <v/>
      </c>
      <c r="D1407" s="25" t="str">
        <f ca="1">IF(OnRoadRetrofit!AE1407="","",OnRoadRetrofit!AE1407)</f>
        <v/>
      </c>
      <c r="E1407" s="25" t="str">
        <f ca="1">IF(D1407="","",OnRoadRetrofit!AF1407)</f>
        <v/>
      </c>
      <c r="F1407" s="147" t="str">
        <f t="shared" ca="1" si="67"/>
        <v/>
      </c>
      <c r="G1407" s="148" t="str">
        <f ca="1">IF(D1407="","",OnRoadRetrofit!AG1407)</f>
        <v/>
      </c>
      <c r="H1407" s="25" t="str">
        <f t="shared" ca="1" si="68"/>
        <v/>
      </c>
      <c r="I1407" s="137" t="str">
        <f ca="1">IF(D1407="","",OnRoadRetrofit!AH1407)</f>
        <v/>
      </c>
      <c r="J1407" s="137" t="str">
        <f ca="1">IF(D1407="","",OnRoadRetrofit!AI1407)</f>
        <v/>
      </c>
    </row>
    <row r="1408" spans="1:10">
      <c r="A1408" s="151" t="str">
        <f ca="1">IF(D1408="","",OnRoadRetrofit!AC1408)</f>
        <v/>
      </c>
      <c r="B1408" s="25" t="str">
        <f ca="1">IF(D1408="","",OnRoadRetrofit!AD1408)</f>
        <v/>
      </c>
      <c r="C1408" s="146" t="str">
        <f t="shared" ca="1" si="66"/>
        <v/>
      </c>
      <c r="D1408" s="25" t="str">
        <f ca="1">IF(OnRoadRetrofit!AE1408="","",OnRoadRetrofit!AE1408)</f>
        <v/>
      </c>
      <c r="E1408" s="25" t="str">
        <f ca="1">IF(D1408="","",OnRoadRetrofit!AF1408)</f>
        <v/>
      </c>
      <c r="F1408" s="147" t="str">
        <f t="shared" ca="1" si="67"/>
        <v/>
      </c>
      <c r="G1408" s="148" t="str">
        <f ca="1">IF(D1408="","",OnRoadRetrofit!AG1408)</f>
        <v/>
      </c>
      <c r="H1408" s="25" t="str">
        <f t="shared" ca="1" si="68"/>
        <v/>
      </c>
      <c r="I1408" s="137" t="str">
        <f ca="1">IF(D1408="","",OnRoadRetrofit!AH1408)</f>
        <v/>
      </c>
      <c r="J1408" s="137" t="str">
        <f ca="1">IF(D1408="","",OnRoadRetrofit!AI1408)</f>
        <v/>
      </c>
    </row>
    <row r="1409" spans="1:10">
      <c r="A1409" s="151" t="str">
        <f ca="1">IF(D1409="","",OnRoadRetrofit!AC1409)</f>
        <v/>
      </c>
      <c r="B1409" s="25" t="str">
        <f ca="1">IF(D1409="","",OnRoadRetrofit!AD1409)</f>
        <v/>
      </c>
      <c r="C1409" s="146" t="str">
        <f t="shared" ca="1" si="66"/>
        <v/>
      </c>
      <c r="D1409" s="25" t="str">
        <f ca="1">IF(OnRoadRetrofit!AE1409="","",OnRoadRetrofit!AE1409)</f>
        <v/>
      </c>
      <c r="E1409" s="25" t="str">
        <f ca="1">IF(D1409="","",OnRoadRetrofit!AF1409)</f>
        <v/>
      </c>
      <c r="F1409" s="147" t="str">
        <f t="shared" ca="1" si="67"/>
        <v/>
      </c>
      <c r="G1409" s="148" t="str">
        <f ca="1">IF(D1409="","",OnRoadRetrofit!AG1409)</f>
        <v/>
      </c>
      <c r="H1409" s="25" t="str">
        <f t="shared" ca="1" si="68"/>
        <v/>
      </c>
      <c r="I1409" s="137" t="str">
        <f ca="1">IF(D1409="","",OnRoadRetrofit!AH1409)</f>
        <v/>
      </c>
      <c r="J1409" s="137" t="str">
        <f ca="1">IF(D1409="","",OnRoadRetrofit!AI1409)</f>
        <v/>
      </c>
    </row>
    <row r="1410" spans="1:10">
      <c r="A1410" s="151" t="str">
        <f ca="1">IF(D1410="","",OnRoadRetrofit!AC1410)</f>
        <v/>
      </c>
      <c r="B1410" s="25" t="str">
        <f ca="1">IF(D1410="","",OnRoadRetrofit!AD1410)</f>
        <v/>
      </c>
      <c r="C1410" s="146" t="str">
        <f t="shared" ca="1" si="66"/>
        <v/>
      </c>
      <c r="D1410" s="25" t="str">
        <f ca="1">IF(OnRoadRetrofit!AE1410="","",OnRoadRetrofit!AE1410)</f>
        <v/>
      </c>
      <c r="E1410" s="25" t="str">
        <f ca="1">IF(D1410="","",OnRoadRetrofit!AF1410)</f>
        <v/>
      </c>
      <c r="F1410" s="147" t="str">
        <f t="shared" ca="1" si="67"/>
        <v/>
      </c>
      <c r="G1410" s="148" t="str">
        <f ca="1">IF(D1410="","",OnRoadRetrofit!AG1410)</f>
        <v/>
      </c>
      <c r="H1410" s="25" t="str">
        <f t="shared" ca="1" si="68"/>
        <v/>
      </c>
      <c r="I1410" s="137" t="str">
        <f ca="1">IF(D1410="","",OnRoadRetrofit!AH1410)</f>
        <v/>
      </c>
      <c r="J1410" s="137" t="str">
        <f ca="1">IF(D1410="","",OnRoadRetrofit!AI1410)</f>
        <v/>
      </c>
    </row>
    <row r="1411" spans="1:10">
      <c r="A1411" s="151" t="str">
        <f ca="1">IF(D1411="","",OnRoadRetrofit!AC1411)</f>
        <v/>
      </c>
      <c r="B1411" s="25" t="str">
        <f ca="1">IF(D1411="","",OnRoadRetrofit!AD1411)</f>
        <v/>
      </c>
      <c r="C1411" s="146" t="str">
        <f t="shared" ca="1" si="66"/>
        <v/>
      </c>
      <c r="D1411" s="25" t="str">
        <f ca="1">IF(OnRoadRetrofit!AE1411="","",OnRoadRetrofit!AE1411)</f>
        <v/>
      </c>
      <c r="E1411" s="25" t="str">
        <f ca="1">IF(D1411="","",OnRoadRetrofit!AF1411)</f>
        <v/>
      </c>
      <c r="F1411" s="147" t="str">
        <f t="shared" ca="1" si="67"/>
        <v/>
      </c>
      <c r="G1411" s="148" t="str">
        <f ca="1">IF(D1411="","",OnRoadRetrofit!AG1411)</f>
        <v/>
      </c>
      <c r="H1411" s="25" t="str">
        <f t="shared" ca="1" si="68"/>
        <v/>
      </c>
      <c r="I1411" s="137" t="str">
        <f ca="1">IF(D1411="","",OnRoadRetrofit!AH1411)</f>
        <v/>
      </c>
      <c r="J1411" s="137" t="str">
        <f ca="1">IF(D1411="","",OnRoadRetrofit!AI1411)</f>
        <v/>
      </c>
    </row>
    <row r="1412" spans="1:10">
      <c r="A1412" s="151" t="str">
        <f ca="1">IF(D1412="","",OnRoadRetrofit!AC1412)</f>
        <v/>
      </c>
      <c r="B1412" s="25" t="str">
        <f ca="1">IF(D1412="","",OnRoadRetrofit!AD1412)</f>
        <v/>
      </c>
      <c r="C1412" s="146" t="str">
        <f t="shared" ca="1" si="66"/>
        <v/>
      </c>
      <c r="D1412" s="25" t="str">
        <f ca="1">IF(OnRoadRetrofit!AE1412="","",OnRoadRetrofit!AE1412)</f>
        <v/>
      </c>
      <c r="E1412" s="25" t="str">
        <f ca="1">IF(D1412="","",OnRoadRetrofit!AF1412)</f>
        <v/>
      </c>
      <c r="F1412" s="147" t="str">
        <f t="shared" ca="1" si="67"/>
        <v/>
      </c>
      <c r="G1412" s="148" t="str">
        <f ca="1">IF(D1412="","",OnRoadRetrofit!AG1412)</f>
        <v/>
      </c>
      <c r="H1412" s="25" t="str">
        <f t="shared" ca="1" si="68"/>
        <v/>
      </c>
      <c r="I1412" s="137" t="str">
        <f ca="1">IF(D1412="","",OnRoadRetrofit!AH1412)</f>
        <v/>
      </c>
      <c r="J1412" s="137" t="str">
        <f ca="1">IF(D1412="","",OnRoadRetrofit!AI1412)</f>
        <v/>
      </c>
    </row>
    <row r="1413" spans="1:10">
      <c r="A1413" s="151" t="str">
        <f ca="1">IF(D1413="","",OnRoadRetrofit!AC1413)</f>
        <v/>
      </c>
      <c r="B1413" s="25" t="str">
        <f ca="1">IF(D1413="","",OnRoadRetrofit!AD1413)</f>
        <v/>
      </c>
      <c r="C1413" s="146" t="str">
        <f t="shared" ca="1" si="66"/>
        <v/>
      </c>
      <c r="D1413" s="25" t="str">
        <f ca="1">IF(OnRoadRetrofit!AE1413="","",OnRoadRetrofit!AE1413)</f>
        <v/>
      </c>
      <c r="E1413" s="25" t="str">
        <f ca="1">IF(D1413="","",OnRoadRetrofit!AF1413)</f>
        <v/>
      </c>
      <c r="F1413" s="147" t="str">
        <f t="shared" ca="1" si="67"/>
        <v/>
      </c>
      <c r="G1413" s="148" t="str">
        <f ca="1">IF(D1413="","",OnRoadRetrofit!AG1413)</f>
        <v/>
      </c>
      <c r="H1413" s="25" t="str">
        <f t="shared" ca="1" si="68"/>
        <v/>
      </c>
      <c r="I1413" s="137" t="str">
        <f ca="1">IF(D1413="","",OnRoadRetrofit!AH1413)</f>
        <v/>
      </c>
      <c r="J1413" s="137" t="str">
        <f ca="1">IF(D1413="","",OnRoadRetrofit!AI1413)</f>
        <v/>
      </c>
    </row>
    <row r="1414" spans="1:10">
      <c r="A1414" s="151" t="str">
        <f ca="1">IF(D1414="","",OnRoadRetrofit!AC1414)</f>
        <v/>
      </c>
      <c r="B1414" s="25" t="str">
        <f ca="1">IF(D1414="","",OnRoadRetrofit!AD1414)</f>
        <v/>
      </c>
      <c r="C1414" s="146" t="str">
        <f t="shared" ca="1" si="66"/>
        <v/>
      </c>
      <c r="D1414" s="25" t="str">
        <f ca="1">IF(OnRoadRetrofit!AE1414="","",OnRoadRetrofit!AE1414)</f>
        <v/>
      </c>
      <c r="E1414" s="25" t="str">
        <f ca="1">IF(D1414="","",OnRoadRetrofit!AF1414)</f>
        <v/>
      </c>
      <c r="F1414" s="147" t="str">
        <f t="shared" ca="1" si="67"/>
        <v/>
      </c>
      <c r="G1414" s="148" t="str">
        <f ca="1">IF(D1414="","",OnRoadRetrofit!AG1414)</f>
        <v/>
      </c>
      <c r="H1414" s="25" t="str">
        <f t="shared" ca="1" si="68"/>
        <v/>
      </c>
      <c r="I1414" s="137" t="str">
        <f ca="1">IF(D1414="","",OnRoadRetrofit!AH1414)</f>
        <v/>
      </c>
      <c r="J1414" s="137" t="str">
        <f ca="1">IF(D1414="","",OnRoadRetrofit!AI1414)</f>
        <v/>
      </c>
    </row>
    <row r="1415" spans="1:10">
      <c r="A1415" s="151" t="str">
        <f ca="1">IF(D1415="","",OnRoadRetrofit!AC1415)</f>
        <v/>
      </c>
      <c r="B1415" s="25" t="str">
        <f ca="1">IF(D1415="","",OnRoadRetrofit!AD1415)</f>
        <v/>
      </c>
      <c r="C1415" s="146" t="str">
        <f t="shared" ca="1" si="66"/>
        <v/>
      </c>
      <c r="D1415" s="25" t="str">
        <f ca="1">IF(OnRoadRetrofit!AE1415="","",OnRoadRetrofit!AE1415)</f>
        <v/>
      </c>
      <c r="E1415" s="25" t="str">
        <f ca="1">IF(D1415="","",OnRoadRetrofit!AF1415)</f>
        <v/>
      </c>
      <c r="F1415" s="147" t="str">
        <f t="shared" ca="1" si="67"/>
        <v/>
      </c>
      <c r="G1415" s="148" t="str">
        <f ca="1">IF(D1415="","",OnRoadRetrofit!AG1415)</f>
        <v/>
      </c>
      <c r="H1415" s="25" t="str">
        <f t="shared" ca="1" si="68"/>
        <v/>
      </c>
      <c r="I1415" s="137" t="str">
        <f ca="1">IF(D1415="","",OnRoadRetrofit!AH1415)</f>
        <v/>
      </c>
      <c r="J1415" s="137" t="str">
        <f ca="1">IF(D1415="","",OnRoadRetrofit!AI1415)</f>
        <v/>
      </c>
    </row>
    <row r="1416" spans="1:10">
      <c r="A1416" s="151" t="str">
        <f ca="1">IF(D1416="","",OnRoadRetrofit!AC1416)</f>
        <v/>
      </c>
      <c r="B1416" s="25" t="str">
        <f ca="1">IF(D1416="","",OnRoadRetrofit!AD1416)</f>
        <v/>
      </c>
      <c r="C1416" s="146" t="str">
        <f t="shared" ca="1" si="66"/>
        <v/>
      </c>
      <c r="D1416" s="25" t="str">
        <f ca="1">IF(OnRoadRetrofit!AE1416="","",OnRoadRetrofit!AE1416)</f>
        <v/>
      </c>
      <c r="E1416" s="25" t="str">
        <f ca="1">IF(D1416="","",OnRoadRetrofit!AF1416)</f>
        <v/>
      </c>
      <c r="F1416" s="147" t="str">
        <f t="shared" ca="1" si="67"/>
        <v/>
      </c>
      <c r="G1416" s="148" t="str">
        <f ca="1">IF(D1416="","",OnRoadRetrofit!AG1416)</f>
        <v/>
      </c>
      <c r="H1416" s="25" t="str">
        <f t="shared" ca="1" si="68"/>
        <v/>
      </c>
      <c r="I1416" s="137" t="str">
        <f ca="1">IF(D1416="","",OnRoadRetrofit!AH1416)</f>
        <v/>
      </c>
      <c r="J1416" s="137" t="str">
        <f ca="1">IF(D1416="","",OnRoadRetrofit!AI1416)</f>
        <v/>
      </c>
    </row>
    <row r="1417" spans="1:10">
      <c r="A1417" s="151" t="str">
        <f ca="1">IF(D1417="","",OnRoadRetrofit!AC1417)</f>
        <v/>
      </c>
      <c r="B1417" s="25" t="str">
        <f ca="1">IF(D1417="","",OnRoadRetrofit!AD1417)</f>
        <v/>
      </c>
      <c r="C1417" s="146" t="str">
        <f t="shared" ca="1" si="66"/>
        <v/>
      </c>
      <c r="D1417" s="25" t="str">
        <f ca="1">IF(OnRoadRetrofit!AE1417="","",OnRoadRetrofit!AE1417)</f>
        <v/>
      </c>
      <c r="E1417" s="25" t="str">
        <f ca="1">IF(D1417="","",OnRoadRetrofit!AF1417)</f>
        <v/>
      </c>
      <c r="F1417" s="147" t="str">
        <f t="shared" ca="1" si="67"/>
        <v/>
      </c>
      <c r="G1417" s="148" t="str">
        <f ca="1">IF(D1417="","",OnRoadRetrofit!AG1417)</f>
        <v/>
      </c>
      <c r="H1417" s="25" t="str">
        <f t="shared" ca="1" si="68"/>
        <v/>
      </c>
      <c r="I1417" s="137" t="str">
        <f ca="1">IF(D1417="","",OnRoadRetrofit!AH1417)</f>
        <v/>
      </c>
      <c r="J1417" s="137" t="str">
        <f ca="1">IF(D1417="","",OnRoadRetrofit!AI1417)</f>
        <v/>
      </c>
    </row>
    <row r="1418" spans="1:10">
      <c r="A1418" s="151" t="str">
        <f ca="1">IF(D1418="","",OnRoadRetrofit!AC1418)</f>
        <v/>
      </c>
      <c r="B1418" s="25" t="str">
        <f ca="1">IF(D1418="","",OnRoadRetrofit!AD1418)</f>
        <v/>
      </c>
      <c r="C1418" s="146" t="str">
        <f t="shared" ca="1" si="66"/>
        <v/>
      </c>
      <c r="D1418" s="25" t="str">
        <f ca="1">IF(OnRoadRetrofit!AE1418="","",OnRoadRetrofit!AE1418)</f>
        <v/>
      </c>
      <c r="E1418" s="25" t="str">
        <f ca="1">IF(D1418="","",OnRoadRetrofit!AF1418)</f>
        <v/>
      </c>
      <c r="F1418" s="147" t="str">
        <f t="shared" ca="1" si="67"/>
        <v/>
      </c>
      <c r="G1418" s="148" t="str">
        <f ca="1">IF(D1418="","",OnRoadRetrofit!AG1418)</f>
        <v/>
      </c>
      <c r="H1418" s="25" t="str">
        <f t="shared" ca="1" si="68"/>
        <v/>
      </c>
      <c r="I1418" s="137" t="str">
        <f ca="1">IF(D1418="","",OnRoadRetrofit!AH1418)</f>
        <v/>
      </c>
      <c r="J1418" s="137" t="str">
        <f ca="1">IF(D1418="","",OnRoadRetrofit!AI1418)</f>
        <v/>
      </c>
    </row>
    <row r="1419" spans="1:10">
      <c r="A1419" s="151" t="str">
        <f ca="1">IF(D1419="","",OnRoadRetrofit!AC1419)</f>
        <v/>
      </c>
      <c r="B1419" s="25" t="str">
        <f ca="1">IF(D1419="","",OnRoadRetrofit!AD1419)</f>
        <v/>
      </c>
      <c r="C1419" s="146" t="str">
        <f t="shared" ca="1" si="66"/>
        <v/>
      </c>
      <c r="D1419" s="25" t="str">
        <f ca="1">IF(OnRoadRetrofit!AE1419="","",OnRoadRetrofit!AE1419)</f>
        <v/>
      </c>
      <c r="E1419" s="25" t="str">
        <f ca="1">IF(D1419="","",OnRoadRetrofit!AF1419)</f>
        <v/>
      </c>
      <c r="F1419" s="147" t="str">
        <f t="shared" ca="1" si="67"/>
        <v/>
      </c>
      <c r="G1419" s="148" t="str">
        <f ca="1">IF(D1419="","",OnRoadRetrofit!AG1419)</f>
        <v/>
      </c>
      <c r="H1419" s="25" t="str">
        <f t="shared" ca="1" si="68"/>
        <v/>
      </c>
      <c r="I1419" s="137" t="str">
        <f ca="1">IF(D1419="","",OnRoadRetrofit!AH1419)</f>
        <v/>
      </c>
      <c r="J1419" s="137" t="str">
        <f ca="1">IF(D1419="","",OnRoadRetrofit!AI1419)</f>
        <v/>
      </c>
    </row>
    <row r="1420" spans="1:10">
      <c r="A1420" s="151" t="str">
        <f ca="1">IF(D1420="","",OnRoadRetrofit!AC1420)</f>
        <v/>
      </c>
      <c r="B1420" s="25" t="str">
        <f ca="1">IF(D1420="","",OnRoadRetrofit!AD1420)</f>
        <v/>
      </c>
      <c r="C1420" s="146" t="str">
        <f t="shared" ca="1" si="66"/>
        <v/>
      </c>
      <c r="D1420" s="25" t="str">
        <f ca="1">IF(OnRoadRetrofit!AE1420="","",OnRoadRetrofit!AE1420)</f>
        <v/>
      </c>
      <c r="E1420" s="25" t="str">
        <f ca="1">IF(D1420="","",OnRoadRetrofit!AF1420)</f>
        <v/>
      </c>
      <c r="F1420" s="147" t="str">
        <f t="shared" ca="1" si="67"/>
        <v/>
      </c>
      <c r="G1420" s="148" t="str">
        <f ca="1">IF(D1420="","",OnRoadRetrofit!AG1420)</f>
        <v/>
      </c>
      <c r="H1420" s="25" t="str">
        <f t="shared" ca="1" si="68"/>
        <v/>
      </c>
      <c r="I1420" s="137" t="str">
        <f ca="1">IF(D1420="","",OnRoadRetrofit!AH1420)</f>
        <v/>
      </c>
      <c r="J1420" s="137" t="str">
        <f ca="1">IF(D1420="","",OnRoadRetrofit!AI1420)</f>
        <v/>
      </c>
    </row>
    <row r="1421" spans="1:10">
      <c r="A1421" s="151" t="str">
        <f ca="1">IF(D1421="","",OnRoadRetrofit!AC1421)</f>
        <v/>
      </c>
      <c r="B1421" s="25" t="str">
        <f ca="1">IF(D1421="","",OnRoadRetrofit!AD1421)</f>
        <v/>
      </c>
      <c r="C1421" s="146" t="str">
        <f t="shared" ca="1" si="66"/>
        <v/>
      </c>
      <c r="D1421" s="25" t="str">
        <f ca="1">IF(OnRoadRetrofit!AE1421="","",OnRoadRetrofit!AE1421)</f>
        <v/>
      </c>
      <c r="E1421" s="25" t="str">
        <f ca="1">IF(D1421="","",OnRoadRetrofit!AF1421)</f>
        <v/>
      </c>
      <c r="F1421" s="147" t="str">
        <f t="shared" ca="1" si="67"/>
        <v/>
      </c>
      <c r="G1421" s="148" t="str">
        <f ca="1">IF(D1421="","",OnRoadRetrofit!AG1421)</f>
        <v/>
      </c>
      <c r="H1421" s="25" t="str">
        <f t="shared" ca="1" si="68"/>
        <v/>
      </c>
      <c r="I1421" s="137" t="str">
        <f ca="1">IF(D1421="","",OnRoadRetrofit!AH1421)</f>
        <v/>
      </c>
      <c r="J1421" s="137" t="str">
        <f ca="1">IF(D1421="","",OnRoadRetrofit!AI1421)</f>
        <v/>
      </c>
    </row>
    <row r="1422" spans="1:10">
      <c r="A1422" s="151" t="str">
        <f ca="1">IF(D1422="","",OnRoadRetrofit!AC1422)</f>
        <v/>
      </c>
      <c r="B1422" s="25" t="str">
        <f ca="1">IF(D1422="","",OnRoadRetrofit!AD1422)</f>
        <v/>
      </c>
      <c r="C1422" s="146" t="str">
        <f t="shared" ca="1" si="66"/>
        <v/>
      </c>
      <c r="D1422" s="25" t="str">
        <f ca="1">IF(OnRoadRetrofit!AE1422="","",OnRoadRetrofit!AE1422)</f>
        <v/>
      </c>
      <c r="E1422" s="25" t="str">
        <f ca="1">IF(D1422="","",OnRoadRetrofit!AF1422)</f>
        <v/>
      </c>
      <c r="F1422" s="147" t="str">
        <f t="shared" ca="1" si="67"/>
        <v/>
      </c>
      <c r="G1422" s="148" t="str">
        <f ca="1">IF(D1422="","",OnRoadRetrofit!AG1422)</f>
        <v/>
      </c>
      <c r="H1422" s="25" t="str">
        <f t="shared" ca="1" si="68"/>
        <v/>
      </c>
      <c r="I1422" s="137" t="str">
        <f ca="1">IF(D1422="","",OnRoadRetrofit!AH1422)</f>
        <v/>
      </c>
      <c r="J1422" s="137" t="str">
        <f ca="1">IF(D1422="","",OnRoadRetrofit!AI1422)</f>
        <v/>
      </c>
    </row>
    <row r="1423" spans="1:10">
      <c r="A1423" s="151" t="str">
        <f ca="1">IF(D1423="","",OnRoadRetrofit!AC1423)</f>
        <v/>
      </c>
      <c r="B1423" s="25" t="str">
        <f ca="1">IF(D1423="","",OnRoadRetrofit!AD1423)</f>
        <v/>
      </c>
      <c r="C1423" s="146" t="str">
        <f t="shared" ca="1" si="66"/>
        <v/>
      </c>
      <c r="D1423" s="25" t="str">
        <f ca="1">IF(OnRoadRetrofit!AE1423="","",OnRoadRetrofit!AE1423)</f>
        <v/>
      </c>
      <c r="E1423" s="25" t="str">
        <f ca="1">IF(D1423="","",OnRoadRetrofit!AF1423)</f>
        <v/>
      </c>
      <c r="F1423" s="147" t="str">
        <f t="shared" ca="1" si="67"/>
        <v/>
      </c>
      <c r="G1423" s="148" t="str">
        <f ca="1">IF(D1423="","",OnRoadRetrofit!AG1423)</f>
        <v/>
      </c>
      <c r="H1423" s="25" t="str">
        <f t="shared" ca="1" si="68"/>
        <v/>
      </c>
      <c r="I1423" s="137" t="str">
        <f ca="1">IF(D1423="","",OnRoadRetrofit!AH1423)</f>
        <v/>
      </c>
      <c r="J1423" s="137" t="str">
        <f ca="1">IF(D1423="","",OnRoadRetrofit!AI1423)</f>
        <v/>
      </c>
    </row>
    <row r="1424" spans="1:10">
      <c r="A1424" s="151" t="str">
        <f ca="1">IF(D1424="","",OnRoadRetrofit!AC1424)</f>
        <v/>
      </c>
      <c r="B1424" s="25" t="str">
        <f ca="1">IF(D1424="","",OnRoadRetrofit!AD1424)</f>
        <v/>
      </c>
      <c r="C1424" s="146" t="str">
        <f t="shared" ca="1" si="66"/>
        <v/>
      </c>
      <c r="D1424" s="25" t="str">
        <f ca="1">IF(OnRoadRetrofit!AE1424="","",OnRoadRetrofit!AE1424)</f>
        <v/>
      </c>
      <c r="E1424" s="25" t="str">
        <f ca="1">IF(D1424="","",OnRoadRetrofit!AF1424)</f>
        <v/>
      </c>
      <c r="F1424" s="147" t="str">
        <f t="shared" ca="1" si="67"/>
        <v/>
      </c>
      <c r="G1424" s="148" t="str">
        <f ca="1">IF(D1424="","",OnRoadRetrofit!AG1424)</f>
        <v/>
      </c>
      <c r="H1424" s="25" t="str">
        <f t="shared" ca="1" si="68"/>
        <v/>
      </c>
      <c r="I1424" s="137" t="str">
        <f ca="1">IF(D1424="","",OnRoadRetrofit!AH1424)</f>
        <v/>
      </c>
      <c r="J1424" s="137" t="str">
        <f ca="1">IF(D1424="","",OnRoadRetrofit!AI1424)</f>
        <v/>
      </c>
    </row>
    <row r="1425" spans="1:10">
      <c r="A1425" s="151" t="str">
        <f ca="1">IF(D1425="","",OnRoadRetrofit!AC1425)</f>
        <v/>
      </c>
      <c r="B1425" s="25" t="str">
        <f ca="1">IF(D1425="","",OnRoadRetrofit!AD1425)</f>
        <v/>
      </c>
      <c r="C1425" s="146" t="str">
        <f t="shared" ca="1" si="66"/>
        <v/>
      </c>
      <c r="D1425" s="25" t="str">
        <f ca="1">IF(OnRoadRetrofit!AE1425="","",OnRoadRetrofit!AE1425)</f>
        <v/>
      </c>
      <c r="E1425" s="25" t="str">
        <f ca="1">IF(D1425="","",OnRoadRetrofit!AF1425)</f>
        <v/>
      </c>
      <c r="F1425" s="147" t="str">
        <f t="shared" ca="1" si="67"/>
        <v/>
      </c>
      <c r="G1425" s="148" t="str">
        <f ca="1">IF(D1425="","",OnRoadRetrofit!AG1425)</f>
        <v/>
      </c>
      <c r="H1425" s="25" t="str">
        <f t="shared" ca="1" si="68"/>
        <v/>
      </c>
      <c r="I1425" s="137" t="str">
        <f ca="1">IF(D1425="","",OnRoadRetrofit!AH1425)</f>
        <v/>
      </c>
      <c r="J1425" s="137" t="str">
        <f ca="1">IF(D1425="","",OnRoadRetrofit!AI1425)</f>
        <v/>
      </c>
    </row>
    <row r="1426" spans="1:10">
      <c r="A1426" s="151" t="str">
        <f ca="1">IF(D1426="","",OnRoadRetrofit!AC1426)</f>
        <v/>
      </c>
      <c r="B1426" s="25" t="str">
        <f ca="1">IF(D1426="","",OnRoadRetrofit!AD1426)</f>
        <v/>
      </c>
      <c r="C1426" s="146" t="str">
        <f t="shared" ca="1" si="66"/>
        <v/>
      </c>
      <c r="D1426" s="25" t="str">
        <f ca="1">IF(OnRoadRetrofit!AE1426="","",OnRoadRetrofit!AE1426)</f>
        <v/>
      </c>
      <c r="E1426" s="25" t="str">
        <f ca="1">IF(D1426="","",OnRoadRetrofit!AF1426)</f>
        <v/>
      </c>
      <c r="F1426" s="147" t="str">
        <f t="shared" ca="1" si="67"/>
        <v/>
      </c>
      <c r="G1426" s="148" t="str">
        <f ca="1">IF(D1426="","",OnRoadRetrofit!AG1426)</f>
        <v/>
      </c>
      <c r="H1426" s="25" t="str">
        <f t="shared" ca="1" si="68"/>
        <v/>
      </c>
      <c r="I1426" s="137" t="str">
        <f ca="1">IF(D1426="","",OnRoadRetrofit!AH1426)</f>
        <v/>
      </c>
      <c r="J1426" s="137" t="str">
        <f ca="1">IF(D1426="","",OnRoadRetrofit!AI1426)</f>
        <v/>
      </c>
    </row>
    <row r="1427" spans="1:10">
      <c r="A1427" s="151" t="str">
        <f ca="1">IF(D1427="","",OnRoadRetrofit!AC1427)</f>
        <v/>
      </c>
      <c r="B1427" s="25" t="str">
        <f ca="1">IF(D1427="","",OnRoadRetrofit!AD1427)</f>
        <v/>
      </c>
      <c r="C1427" s="146" t="str">
        <f t="shared" ca="1" si="66"/>
        <v/>
      </c>
      <c r="D1427" s="25" t="str">
        <f ca="1">IF(OnRoadRetrofit!AE1427="","",OnRoadRetrofit!AE1427)</f>
        <v/>
      </c>
      <c r="E1427" s="25" t="str">
        <f ca="1">IF(D1427="","",OnRoadRetrofit!AF1427)</f>
        <v/>
      </c>
      <c r="F1427" s="147" t="str">
        <f t="shared" ca="1" si="67"/>
        <v/>
      </c>
      <c r="G1427" s="148" t="str">
        <f ca="1">IF(D1427="","",OnRoadRetrofit!AG1427)</f>
        <v/>
      </c>
      <c r="H1427" s="25" t="str">
        <f t="shared" ca="1" si="68"/>
        <v/>
      </c>
      <c r="I1427" s="137" t="str">
        <f ca="1">IF(D1427="","",OnRoadRetrofit!AH1427)</f>
        <v/>
      </c>
      <c r="J1427" s="137" t="str">
        <f ca="1">IF(D1427="","",OnRoadRetrofit!AI1427)</f>
        <v/>
      </c>
    </row>
    <row r="1428" spans="1:10">
      <c r="A1428" s="151" t="str">
        <f ca="1">IF(D1428="","",OnRoadRetrofit!AC1428)</f>
        <v/>
      </c>
      <c r="B1428" s="25" t="str">
        <f ca="1">IF(D1428="","",OnRoadRetrofit!AD1428)</f>
        <v/>
      </c>
      <c r="C1428" s="146" t="str">
        <f t="shared" ca="1" si="66"/>
        <v/>
      </c>
      <c r="D1428" s="25" t="str">
        <f ca="1">IF(OnRoadRetrofit!AE1428="","",OnRoadRetrofit!AE1428)</f>
        <v/>
      </c>
      <c r="E1428" s="25" t="str">
        <f ca="1">IF(D1428="","",OnRoadRetrofit!AF1428)</f>
        <v/>
      </c>
      <c r="F1428" s="147" t="str">
        <f t="shared" ca="1" si="67"/>
        <v/>
      </c>
      <c r="G1428" s="148" t="str">
        <f ca="1">IF(D1428="","",OnRoadRetrofit!AG1428)</f>
        <v/>
      </c>
      <c r="H1428" s="25" t="str">
        <f t="shared" ca="1" si="68"/>
        <v/>
      </c>
      <c r="I1428" s="137" t="str">
        <f ca="1">IF(D1428="","",OnRoadRetrofit!AH1428)</f>
        <v/>
      </c>
      <c r="J1428" s="137" t="str">
        <f ca="1">IF(D1428="","",OnRoadRetrofit!AI1428)</f>
        <v/>
      </c>
    </row>
    <row r="1429" spans="1:10">
      <c r="A1429" s="151" t="str">
        <f ca="1">IF(D1429="","",OnRoadRetrofit!AC1429)</f>
        <v/>
      </c>
      <c r="B1429" s="25" t="str">
        <f ca="1">IF(D1429="","",OnRoadRetrofit!AD1429)</f>
        <v/>
      </c>
      <c r="C1429" s="146" t="str">
        <f t="shared" ca="1" si="66"/>
        <v/>
      </c>
      <c r="D1429" s="25" t="str">
        <f ca="1">IF(OnRoadRetrofit!AE1429="","",OnRoadRetrofit!AE1429)</f>
        <v/>
      </c>
      <c r="E1429" s="25" t="str">
        <f ca="1">IF(D1429="","",OnRoadRetrofit!AF1429)</f>
        <v/>
      </c>
      <c r="F1429" s="147" t="str">
        <f t="shared" ca="1" si="67"/>
        <v/>
      </c>
      <c r="G1429" s="148" t="str">
        <f ca="1">IF(D1429="","",OnRoadRetrofit!AG1429)</f>
        <v/>
      </c>
      <c r="H1429" s="25" t="str">
        <f t="shared" ca="1" si="68"/>
        <v/>
      </c>
      <c r="I1429" s="137" t="str">
        <f ca="1">IF(D1429="","",OnRoadRetrofit!AH1429)</f>
        <v/>
      </c>
      <c r="J1429" s="137" t="str">
        <f ca="1">IF(D1429="","",OnRoadRetrofit!AI1429)</f>
        <v/>
      </c>
    </row>
    <row r="1430" spans="1:10">
      <c r="A1430" s="151" t="str">
        <f ca="1">IF(D1430="","",OnRoadRetrofit!AC1430)</f>
        <v/>
      </c>
      <c r="B1430" s="25" t="str">
        <f ca="1">IF(D1430="","",OnRoadRetrofit!AD1430)</f>
        <v/>
      </c>
      <c r="C1430" s="146" t="str">
        <f t="shared" ca="1" si="66"/>
        <v/>
      </c>
      <c r="D1430" s="25" t="str">
        <f ca="1">IF(OnRoadRetrofit!AE1430="","",OnRoadRetrofit!AE1430)</f>
        <v/>
      </c>
      <c r="E1430" s="25" t="str">
        <f ca="1">IF(D1430="","",OnRoadRetrofit!AF1430)</f>
        <v/>
      </c>
      <c r="F1430" s="147" t="str">
        <f t="shared" ca="1" si="67"/>
        <v/>
      </c>
      <c r="G1430" s="148" t="str">
        <f ca="1">IF(D1430="","",OnRoadRetrofit!AG1430)</f>
        <v/>
      </c>
      <c r="H1430" s="25" t="str">
        <f t="shared" ca="1" si="68"/>
        <v/>
      </c>
      <c r="I1430" s="137" t="str">
        <f ca="1">IF(D1430="","",OnRoadRetrofit!AH1430)</f>
        <v/>
      </c>
      <c r="J1430" s="137" t="str">
        <f ca="1">IF(D1430="","",OnRoadRetrofit!AI1430)</f>
        <v/>
      </c>
    </row>
    <row r="1431" spans="1:10">
      <c r="A1431" s="151" t="str">
        <f ca="1">IF(D1431="","",OnRoadRetrofit!AC1431)</f>
        <v/>
      </c>
      <c r="B1431" s="25" t="str">
        <f ca="1">IF(D1431="","",OnRoadRetrofit!AD1431)</f>
        <v/>
      </c>
      <c r="C1431" s="146" t="str">
        <f t="shared" ca="1" si="66"/>
        <v/>
      </c>
      <c r="D1431" s="25" t="str">
        <f ca="1">IF(OnRoadRetrofit!AE1431="","",OnRoadRetrofit!AE1431)</f>
        <v/>
      </c>
      <c r="E1431" s="25" t="str">
        <f ca="1">IF(D1431="","",OnRoadRetrofit!AF1431)</f>
        <v/>
      </c>
      <c r="F1431" s="147" t="str">
        <f t="shared" ca="1" si="67"/>
        <v/>
      </c>
      <c r="G1431" s="148" t="str">
        <f ca="1">IF(D1431="","",OnRoadRetrofit!AG1431)</f>
        <v/>
      </c>
      <c r="H1431" s="25" t="str">
        <f t="shared" ca="1" si="68"/>
        <v/>
      </c>
      <c r="I1431" s="137" t="str">
        <f ca="1">IF(D1431="","",OnRoadRetrofit!AH1431)</f>
        <v/>
      </c>
      <c r="J1431" s="137" t="str">
        <f ca="1">IF(D1431="","",OnRoadRetrofit!AI1431)</f>
        <v/>
      </c>
    </row>
    <row r="1432" spans="1:10">
      <c r="A1432" s="151" t="str">
        <f ca="1">IF(D1432="","",OnRoadRetrofit!AC1432)</f>
        <v/>
      </c>
      <c r="B1432" s="25" t="str">
        <f ca="1">IF(D1432="","",OnRoadRetrofit!AD1432)</f>
        <v/>
      </c>
      <c r="C1432" s="146" t="str">
        <f t="shared" ca="1" si="66"/>
        <v/>
      </c>
      <c r="D1432" s="25" t="str">
        <f ca="1">IF(OnRoadRetrofit!AE1432="","",OnRoadRetrofit!AE1432)</f>
        <v/>
      </c>
      <c r="E1432" s="25" t="str">
        <f ca="1">IF(D1432="","",OnRoadRetrofit!AF1432)</f>
        <v/>
      </c>
      <c r="F1432" s="147" t="str">
        <f t="shared" ca="1" si="67"/>
        <v/>
      </c>
      <c r="G1432" s="148" t="str">
        <f ca="1">IF(D1432="","",OnRoadRetrofit!AG1432)</f>
        <v/>
      </c>
      <c r="H1432" s="25" t="str">
        <f t="shared" ca="1" si="68"/>
        <v/>
      </c>
      <c r="I1432" s="137" t="str">
        <f ca="1">IF(D1432="","",OnRoadRetrofit!AH1432)</f>
        <v/>
      </c>
      <c r="J1432" s="137" t="str">
        <f ca="1">IF(D1432="","",OnRoadRetrofit!AI1432)</f>
        <v/>
      </c>
    </row>
    <row r="1433" spans="1:10">
      <c r="A1433" s="151" t="str">
        <f ca="1">IF(D1433="","",OnRoadRetrofit!AC1433)</f>
        <v/>
      </c>
      <c r="B1433" s="25" t="str">
        <f ca="1">IF(D1433="","",OnRoadRetrofit!AD1433)</f>
        <v/>
      </c>
      <c r="C1433" s="146" t="str">
        <f t="shared" ca="1" si="66"/>
        <v/>
      </c>
      <c r="D1433" s="25" t="str">
        <f ca="1">IF(OnRoadRetrofit!AE1433="","",OnRoadRetrofit!AE1433)</f>
        <v/>
      </c>
      <c r="E1433" s="25" t="str">
        <f ca="1">IF(D1433="","",OnRoadRetrofit!AF1433)</f>
        <v/>
      </c>
      <c r="F1433" s="147" t="str">
        <f t="shared" ca="1" si="67"/>
        <v/>
      </c>
      <c r="G1433" s="148" t="str">
        <f ca="1">IF(D1433="","",OnRoadRetrofit!AG1433)</f>
        <v/>
      </c>
      <c r="H1433" s="25" t="str">
        <f t="shared" ca="1" si="68"/>
        <v/>
      </c>
      <c r="I1433" s="137" t="str">
        <f ca="1">IF(D1433="","",OnRoadRetrofit!AH1433)</f>
        <v/>
      </c>
      <c r="J1433" s="137" t="str">
        <f ca="1">IF(D1433="","",OnRoadRetrofit!AI1433)</f>
        <v/>
      </c>
    </row>
    <row r="1434" spans="1:10">
      <c r="A1434" s="151" t="str">
        <f ca="1">IF(D1434="","",OnRoadRetrofit!AC1434)</f>
        <v/>
      </c>
      <c r="B1434" s="25" t="str">
        <f ca="1">IF(D1434="","",OnRoadRetrofit!AD1434)</f>
        <v/>
      </c>
      <c r="C1434" s="146" t="str">
        <f t="shared" ca="1" si="66"/>
        <v/>
      </c>
      <c r="D1434" s="25" t="str">
        <f ca="1">IF(OnRoadRetrofit!AE1434="","",OnRoadRetrofit!AE1434)</f>
        <v/>
      </c>
      <c r="E1434" s="25" t="str">
        <f ca="1">IF(D1434="","",OnRoadRetrofit!AF1434)</f>
        <v/>
      </c>
      <c r="F1434" s="147" t="str">
        <f t="shared" ca="1" si="67"/>
        <v/>
      </c>
      <c r="G1434" s="148" t="str">
        <f ca="1">IF(D1434="","",OnRoadRetrofit!AG1434)</f>
        <v/>
      </c>
      <c r="H1434" s="25" t="str">
        <f t="shared" ca="1" si="68"/>
        <v/>
      </c>
      <c r="I1434" s="137" t="str">
        <f ca="1">IF(D1434="","",OnRoadRetrofit!AH1434)</f>
        <v/>
      </c>
      <c r="J1434" s="137" t="str">
        <f ca="1">IF(D1434="","",OnRoadRetrofit!AI1434)</f>
        <v/>
      </c>
    </row>
    <row r="1435" spans="1:10">
      <c r="A1435" s="151" t="str">
        <f ca="1">IF(D1435="","",OnRoadRetrofit!AC1435)</f>
        <v/>
      </c>
      <c r="B1435" s="25" t="str">
        <f ca="1">IF(D1435="","",OnRoadRetrofit!AD1435)</f>
        <v/>
      </c>
      <c r="C1435" s="146" t="str">
        <f t="shared" ca="1" si="66"/>
        <v/>
      </c>
      <c r="D1435" s="25" t="str">
        <f ca="1">IF(OnRoadRetrofit!AE1435="","",OnRoadRetrofit!AE1435)</f>
        <v/>
      </c>
      <c r="E1435" s="25" t="str">
        <f ca="1">IF(D1435="","",OnRoadRetrofit!AF1435)</f>
        <v/>
      </c>
      <c r="F1435" s="147" t="str">
        <f t="shared" ca="1" si="67"/>
        <v/>
      </c>
      <c r="G1435" s="148" t="str">
        <f ca="1">IF(D1435="","",OnRoadRetrofit!AG1435)</f>
        <v/>
      </c>
      <c r="H1435" s="25" t="str">
        <f t="shared" ca="1" si="68"/>
        <v/>
      </c>
      <c r="I1435" s="137" t="str">
        <f ca="1">IF(D1435="","",OnRoadRetrofit!AH1435)</f>
        <v/>
      </c>
      <c r="J1435" s="137" t="str">
        <f ca="1">IF(D1435="","",OnRoadRetrofit!AI1435)</f>
        <v/>
      </c>
    </row>
    <row r="1436" spans="1:10">
      <c r="A1436" s="151" t="str">
        <f ca="1">IF(D1436="","",OnRoadRetrofit!AC1436)</f>
        <v/>
      </c>
      <c r="B1436" s="25" t="str">
        <f ca="1">IF(D1436="","",OnRoadRetrofit!AD1436)</f>
        <v/>
      </c>
      <c r="C1436" s="146" t="str">
        <f t="shared" ca="1" si="66"/>
        <v/>
      </c>
      <c r="D1436" s="25" t="str">
        <f ca="1">IF(OnRoadRetrofit!AE1436="","",OnRoadRetrofit!AE1436)</f>
        <v/>
      </c>
      <c r="E1436" s="25" t="str">
        <f ca="1">IF(D1436="","",OnRoadRetrofit!AF1436)</f>
        <v/>
      </c>
      <c r="F1436" s="147" t="str">
        <f t="shared" ca="1" si="67"/>
        <v/>
      </c>
      <c r="G1436" s="148" t="str">
        <f ca="1">IF(D1436="","",OnRoadRetrofit!AG1436)</f>
        <v/>
      </c>
      <c r="H1436" s="25" t="str">
        <f t="shared" ca="1" si="68"/>
        <v/>
      </c>
      <c r="I1436" s="137" t="str">
        <f ca="1">IF(D1436="","",OnRoadRetrofit!AH1436)</f>
        <v/>
      </c>
      <c r="J1436" s="137" t="str">
        <f ca="1">IF(D1436="","",OnRoadRetrofit!AI1436)</f>
        <v/>
      </c>
    </row>
    <row r="1437" spans="1:10">
      <c r="A1437" s="151" t="str">
        <f ca="1">IF(D1437="","",OnRoadRetrofit!AC1437)</f>
        <v/>
      </c>
      <c r="B1437" s="25" t="str">
        <f ca="1">IF(D1437="","",OnRoadRetrofit!AD1437)</f>
        <v/>
      </c>
      <c r="C1437" s="146" t="str">
        <f t="shared" ca="1" si="66"/>
        <v/>
      </c>
      <c r="D1437" s="25" t="str">
        <f ca="1">IF(OnRoadRetrofit!AE1437="","",OnRoadRetrofit!AE1437)</f>
        <v/>
      </c>
      <c r="E1437" s="25" t="str">
        <f ca="1">IF(D1437="","",OnRoadRetrofit!AF1437)</f>
        <v/>
      </c>
      <c r="F1437" s="147" t="str">
        <f t="shared" ca="1" si="67"/>
        <v/>
      </c>
      <c r="G1437" s="148" t="str">
        <f ca="1">IF(D1437="","",OnRoadRetrofit!AG1437)</f>
        <v/>
      </c>
      <c r="H1437" s="25" t="str">
        <f t="shared" ca="1" si="68"/>
        <v/>
      </c>
      <c r="I1437" s="137" t="str">
        <f ca="1">IF(D1437="","",OnRoadRetrofit!AH1437)</f>
        <v/>
      </c>
      <c r="J1437" s="137" t="str">
        <f ca="1">IF(D1437="","",OnRoadRetrofit!AI1437)</f>
        <v/>
      </c>
    </row>
    <row r="1438" spans="1:10">
      <c r="A1438" s="151" t="str">
        <f ca="1">IF(D1438="","",OnRoadRetrofit!AC1438)</f>
        <v/>
      </c>
      <c r="B1438" s="25" t="str">
        <f ca="1">IF(D1438="","",OnRoadRetrofit!AD1438)</f>
        <v/>
      </c>
      <c r="C1438" s="146" t="str">
        <f t="shared" ca="1" si="66"/>
        <v/>
      </c>
      <c r="D1438" s="25" t="str">
        <f ca="1">IF(OnRoadRetrofit!AE1438="","",OnRoadRetrofit!AE1438)</f>
        <v/>
      </c>
      <c r="E1438" s="25" t="str">
        <f ca="1">IF(D1438="","",OnRoadRetrofit!AF1438)</f>
        <v/>
      </c>
      <c r="F1438" s="147" t="str">
        <f t="shared" ca="1" si="67"/>
        <v/>
      </c>
      <c r="G1438" s="148" t="str">
        <f ca="1">IF(D1438="","",OnRoadRetrofit!AG1438)</f>
        <v/>
      </c>
      <c r="H1438" s="25" t="str">
        <f t="shared" ca="1" si="68"/>
        <v/>
      </c>
      <c r="I1438" s="137" t="str">
        <f ca="1">IF(D1438="","",OnRoadRetrofit!AH1438)</f>
        <v/>
      </c>
      <c r="J1438" s="137" t="str">
        <f ca="1">IF(D1438="","",OnRoadRetrofit!AI1438)</f>
        <v/>
      </c>
    </row>
    <row r="1439" spans="1:10">
      <c r="A1439" s="151" t="str">
        <f ca="1">IF(D1439="","",OnRoadRetrofit!AC1439)</f>
        <v/>
      </c>
      <c r="B1439" s="25" t="str">
        <f ca="1">IF(D1439="","",OnRoadRetrofit!AD1439)</f>
        <v/>
      </c>
      <c r="C1439" s="146" t="str">
        <f t="shared" ca="1" si="66"/>
        <v/>
      </c>
      <c r="D1439" s="25" t="str">
        <f ca="1">IF(OnRoadRetrofit!AE1439="","",OnRoadRetrofit!AE1439)</f>
        <v/>
      </c>
      <c r="E1439" s="25" t="str">
        <f ca="1">IF(D1439="","",OnRoadRetrofit!AF1439)</f>
        <v/>
      </c>
      <c r="F1439" s="147" t="str">
        <f t="shared" ca="1" si="67"/>
        <v/>
      </c>
      <c r="G1439" s="148" t="str">
        <f ca="1">IF(D1439="","",OnRoadRetrofit!AG1439)</f>
        <v/>
      </c>
      <c r="H1439" s="25" t="str">
        <f t="shared" ca="1" si="68"/>
        <v/>
      </c>
      <c r="I1439" s="137" t="str">
        <f ca="1">IF(D1439="","",OnRoadRetrofit!AH1439)</f>
        <v/>
      </c>
      <c r="J1439" s="137" t="str">
        <f ca="1">IF(D1439="","",OnRoadRetrofit!AI1439)</f>
        <v/>
      </c>
    </row>
    <row r="1440" spans="1:10">
      <c r="A1440" s="151" t="str">
        <f ca="1">IF(D1440="","",OnRoadRetrofit!AC1440)</f>
        <v/>
      </c>
      <c r="B1440" s="25" t="str">
        <f ca="1">IF(D1440="","",OnRoadRetrofit!AD1440)</f>
        <v/>
      </c>
      <c r="C1440" s="146" t="str">
        <f t="shared" ca="1" si="66"/>
        <v/>
      </c>
      <c r="D1440" s="25" t="str">
        <f ca="1">IF(OnRoadRetrofit!AE1440="","",OnRoadRetrofit!AE1440)</f>
        <v/>
      </c>
      <c r="E1440" s="25" t="str">
        <f ca="1">IF(D1440="","",OnRoadRetrofit!AF1440)</f>
        <v/>
      </c>
      <c r="F1440" s="147" t="str">
        <f t="shared" ca="1" si="67"/>
        <v/>
      </c>
      <c r="G1440" s="148" t="str">
        <f ca="1">IF(D1440="","",OnRoadRetrofit!AG1440)</f>
        <v/>
      </c>
      <c r="H1440" s="25" t="str">
        <f t="shared" ca="1" si="68"/>
        <v/>
      </c>
      <c r="I1440" s="137" t="str">
        <f ca="1">IF(D1440="","",OnRoadRetrofit!AH1440)</f>
        <v/>
      </c>
      <c r="J1440" s="137" t="str">
        <f ca="1">IF(D1440="","",OnRoadRetrofit!AI1440)</f>
        <v/>
      </c>
    </row>
    <row r="1441" spans="1:10">
      <c r="A1441" s="151" t="str">
        <f ca="1">IF(D1441="","",OnRoadRetrofit!AC1441)</f>
        <v/>
      </c>
      <c r="B1441" s="25" t="str">
        <f ca="1">IF(D1441="","",OnRoadRetrofit!AD1441)</f>
        <v/>
      </c>
      <c r="C1441" s="146" t="str">
        <f t="shared" ca="1" si="66"/>
        <v/>
      </c>
      <c r="D1441" s="25" t="str">
        <f ca="1">IF(OnRoadRetrofit!AE1441="","",OnRoadRetrofit!AE1441)</f>
        <v/>
      </c>
      <c r="E1441" s="25" t="str">
        <f ca="1">IF(D1441="","",OnRoadRetrofit!AF1441)</f>
        <v/>
      </c>
      <c r="F1441" s="147" t="str">
        <f t="shared" ca="1" si="67"/>
        <v/>
      </c>
      <c r="G1441" s="148" t="str">
        <f ca="1">IF(D1441="","",OnRoadRetrofit!AG1441)</f>
        <v/>
      </c>
      <c r="H1441" s="25" t="str">
        <f t="shared" ca="1" si="68"/>
        <v/>
      </c>
      <c r="I1441" s="137" t="str">
        <f ca="1">IF(D1441="","",OnRoadRetrofit!AH1441)</f>
        <v/>
      </c>
      <c r="J1441" s="137" t="str">
        <f ca="1">IF(D1441="","",OnRoadRetrofit!AI1441)</f>
        <v/>
      </c>
    </row>
    <row r="1442" spans="1:10">
      <c r="A1442" s="151" t="str">
        <f ca="1">IF(D1442="","",OnRoadRetrofit!AC1442)</f>
        <v/>
      </c>
      <c r="B1442" s="25" t="str">
        <f ca="1">IF(D1442="","",OnRoadRetrofit!AD1442)</f>
        <v/>
      </c>
      <c r="C1442" s="146" t="str">
        <f t="shared" ca="1" si="66"/>
        <v/>
      </c>
      <c r="D1442" s="25" t="str">
        <f ca="1">IF(OnRoadRetrofit!AE1442="","",OnRoadRetrofit!AE1442)</f>
        <v/>
      </c>
      <c r="E1442" s="25" t="str">
        <f ca="1">IF(D1442="","",OnRoadRetrofit!AF1442)</f>
        <v/>
      </c>
      <c r="F1442" s="147" t="str">
        <f t="shared" ca="1" si="67"/>
        <v/>
      </c>
      <c r="G1442" s="148" t="str">
        <f ca="1">IF(D1442="","",OnRoadRetrofit!AG1442)</f>
        <v/>
      </c>
      <c r="H1442" s="25" t="str">
        <f t="shared" ca="1" si="68"/>
        <v/>
      </c>
      <c r="I1442" s="137" t="str">
        <f ca="1">IF(D1442="","",OnRoadRetrofit!AH1442)</f>
        <v/>
      </c>
      <c r="J1442" s="137" t="str">
        <f ca="1">IF(D1442="","",OnRoadRetrofit!AI1442)</f>
        <v/>
      </c>
    </row>
    <row r="1443" spans="1:10">
      <c r="A1443" s="151" t="str">
        <f ca="1">IF(D1443="","",OnRoadRetrofit!AC1443)</f>
        <v/>
      </c>
      <c r="B1443" s="25" t="str">
        <f ca="1">IF(D1443="","",OnRoadRetrofit!AD1443)</f>
        <v/>
      </c>
      <c r="C1443" s="146" t="str">
        <f t="shared" ca="1" si="66"/>
        <v/>
      </c>
      <c r="D1443" s="25" t="str">
        <f ca="1">IF(OnRoadRetrofit!AE1443="","",OnRoadRetrofit!AE1443)</f>
        <v/>
      </c>
      <c r="E1443" s="25" t="str">
        <f ca="1">IF(D1443="","",OnRoadRetrofit!AF1443)</f>
        <v/>
      </c>
      <c r="F1443" s="147" t="str">
        <f t="shared" ca="1" si="67"/>
        <v/>
      </c>
      <c r="G1443" s="148" t="str">
        <f ca="1">IF(D1443="","",OnRoadRetrofit!AG1443)</f>
        <v/>
      </c>
      <c r="H1443" s="25" t="str">
        <f t="shared" ca="1" si="68"/>
        <v/>
      </c>
      <c r="I1443" s="137" t="str">
        <f ca="1">IF(D1443="","",OnRoadRetrofit!AH1443)</f>
        <v/>
      </c>
      <c r="J1443" s="137" t="str">
        <f ca="1">IF(D1443="","",OnRoadRetrofit!AI1443)</f>
        <v/>
      </c>
    </row>
    <row r="1444" spans="1:10">
      <c r="A1444" s="151" t="str">
        <f ca="1">IF(D1444="","",OnRoadRetrofit!AC1444)</f>
        <v/>
      </c>
      <c r="B1444" s="25" t="str">
        <f ca="1">IF(D1444="","",OnRoadRetrofit!AD1444)</f>
        <v/>
      </c>
      <c r="C1444" s="146" t="str">
        <f t="shared" ca="1" si="66"/>
        <v/>
      </c>
      <c r="D1444" s="25" t="str">
        <f ca="1">IF(OnRoadRetrofit!AE1444="","",OnRoadRetrofit!AE1444)</f>
        <v/>
      </c>
      <c r="E1444" s="25" t="str">
        <f ca="1">IF(D1444="","",OnRoadRetrofit!AF1444)</f>
        <v/>
      </c>
      <c r="F1444" s="147" t="str">
        <f t="shared" ca="1" si="67"/>
        <v/>
      </c>
      <c r="G1444" s="148" t="str">
        <f ca="1">IF(D1444="","",OnRoadRetrofit!AG1444)</f>
        <v/>
      </c>
      <c r="H1444" s="25" t="str">
        <f t="shared" ca="1" si="68"/>
        <v/>
      </c>
      <c r="I1444" s="137" t="str">
        <f ca="1">IF(D1444="","",OnRoadRetrofit!AH1444)</f>
        <v/>
      </c>
      <c r="J1444" s="137" t="str">
        <f ca="1">IF(D1444="","",OnRoadRetrofit!AI1444)</f>
        <v/>
      </c>
    </row>
    <row r="1445" spans="1:10">
      <c r="A1445" s="151" t="str">
        <f ca="1">IF(D1445="","",OnRoadRetrofit!AC1445)</f>
        <v/>
      </c>
      <c r="B1445" s="25" t="str">
        <f ca="1">IF(D1445="","",OnRoadRetrofit!AD1445)</f>
        <v/>
      </c>
      <c r="C1445" s="146" t="str">
        <f t="shared" ca="1" si="66"/>
        <v/>
      </c>
      <c r="D1445" s="25" t="str">
        <f ca="1">IF(OnRoadRetrofit!AE1445="","",OnRoadRetrofit!AE1445)</f>
        <v/>
      </c>
      <c r="E1445" s="25" t="str">
        <f ca="1">IF(D1445="","",OnRoadRetrofit!AF1445)</f>
        <v/>
      </c>
      <c r="F1445" s="147" t="str">
        <f t="shared" ca="1" si="67"/>
        <v/>
      </c>
      <c r="G1445" s="148" t="str">
        <f ca="1">IF(D1445="","",OnRoadRetrofit!AG1445)</f>
        <v/>
      </c>
      <c r="H1445" s="25" t="str">
        <f t="shared" ca="1" si="68"/>
        <v/>
      </c>
      <c r="I1445" s="137" t="str">
        <f ca="1">IF(D1445="","",OnRoadRetrofit!AH1445)</f>
        <v/>
      </c>
      <c r="J1445" s="137" t="str">
        <f ca="1">IF(D1445="","",OnRoadRetrofit!AI1445)</f>
        <v/>
      </c>
    </row>
    <row r="1446" spans="1:10">
      <c r="A1446" s="151" t="str">
        <f ca="1">IF(D1446="","",OnRoadRetrofit!AC1446)</f>
        <v/>
      </c>
      <c r="B1446" s="25" t="str">
        <f ca="1">IF(D1446="","",OnRoadRetrofit!AD1446)</f>
        <v/>
      </c>
      <c r="C1446" s="146" t="str">
        <f t="shared" ca="1" si="66"/>
        <v/>
      </c>
      <c r="D1446" s="25" t="str">
        <f ca="1">IF(OnRoadRetrofit!AE1446="","",OnRoadRetrofit!AE1446)</f>
        <v/>
      </c>
      <c r="E1446" s="25" t="str">
        <f ca="1">IF(D1446="","",OnRoadRetrofit!AF1446)</f>
        <v/>
      </c>
      <c r="F1446" s="147" t="str">
        <f t="shared" ca="1" si="67"/>
        <v/>
      </c>
      <c r="G1446" s="148" t="str">
        <f ca="1">IF(D1446="","",OnRoadRetrofit!AG1446)</f>
        <v/>
      </c>
      <c r="H1446" s="25" t="str">
        <f t="shared" ca="1" si="68"/>
        <v/>
      </c>
      <c r="I1446" s="137" t="str">
        <f ca="1">IF(D1446="","",OnRoadRetrofit!AH1446)</f>
        <v/>
      </c>
      <c r="J1446" s="137" t="str">
        <f ca="1">IF(D1446="","",OnRoadRetrofit!AI1446)</f>
        <v/>
      </c>
    </row>
    <row r="1447" spans="1:10">
      <c r="A1447" s="151" t="str">
        <f ca="1">IF(D1447="","",OnRoadRetrofit!AC1447)</f>
        <v/>
      </c>
      <c r="B1447" s="25" t="str">
        <f ca="1">IF(D1447="","",OnRoadRetrofit!AD1447)</f>
        <v/>
      </c>
      <c r="C1447" s="146" t="str">
        <f t="shared" ca="1" si="66"/>
        <v/>
      </c>
      <c r="D1447" s="25" t="str">
        <f ca="1">IF(OnRoadRetrofit!AE1447="","",OnRoadRetrofit!AE1447)</f>
        <v/>
      </c>
      <c r="E1447" s="25" t="str">
        <f ca="1">IF(D1447="","",OnRoadRetrofit!AF1447)</f>
        <v/>
      </c>
      <c r="F1447" s="147" t="str">
        <f t="shared" ca="1" si="67"/>
        <v/>
      </c>
      <c r="G1447" s="148" t="str">
        <f ca="1">IF(D1447="","",OnRoadRetrofit!AG1447)</f>
        <v/>
      </c>
      <c r="H1447" s="25" t="str">
        <f t="shared" ca="1" si="68"/>
        <v/>
      </c>
      <c r="I1447" s="137" t="str">
        <f ca="1">IF(D1447="","",OnRoadRetrofit!AH1447)</f>
        <v/>
      </c>
      <c r="J1447" s="137" t="str">
        <f ca="1">IF(D1447="","",OnRoadRetrofit!AI1447)</f>
        <v/>
      </c>
    </row>
    <row r="1448" spans="1:10">
      <c r="A1448" s="151" t="str">
        <f ca="1">IF(D1448="","",OnRoadRetrofit!AC1448)</f>
        <v/>
      </c>
      <c r="B1448" s="25" t="str">
        <f ca="1">IF(D1448="","",OnRoadRetrofit!AD1448)</f>
        <v/>
      </c>
      <c r="C1448" s="146" t="str">
        <f t="shared" ca="1" si="66"/>
        <v/>
      </c>
      <c r="D1448" s="25" t="str">
        <f ca="1">IF(OnRoadRetrofit!AE1448="","",OnRoadRetrofit!AE1448)</f>
        <v/>
      </c>
      <c r="E1448" s="25" t="str">
        <f ca="1">IF(D1448="","",OnRoadRetrofit!AF1448)</f>
        <v/>
      </c>
      <c r="F1448" s="147" t="str">
        <f t="shared" ca="1" si="67"/>
        <v/>
      </c>
      <c r="G1448" s="148" t="str">
        <f ca="1">IF(D1448="","",OnRoadRetrofit!AG1448)</f>
        <v/>
      </c>
      <c r="H1448" s="25" t="str">
        <f t="shared" ca="1" si="68"/>
        <v/>
      </c>
      <c r="I1448" s="137" t="str">
        <f ca="1">IF(D1448="","",OnRoadRetrofit!AH1448)</f>
        <v/>
      </c>
      <c r="J1448" s="137" t="str">
        <f ca="1">IF(D1448="","",OnRoadRetrofit!AI1448)</f>
        <v/>
      </c>
    </row>
    <row r="1449" spans="1:10">
      <c r="A1449" s="151" t="str">
        <f ca="1">IF(D1449="","",OnRoadRetrofit!AC1449)</f>
        <v/>
      </c>
      <c r="B1449" s="25" t="str">
        <f ca="1">IF(D1449="","",OnRoadRetrofit!AD1449)</f>
        <v/>
      </c>
      <c r="C1449" s="146" t="str">
        <f t="shared" ca="1" si="66"/>
        <v/>
      </c>
      <c r="D1449" s="25" t="str">
        <f ca="1">IF(OnRoadRetrofit!AE1449="","",OnRoadRetrofit!AE1449)</f>
        <v/>
      </c>
      <c r="E1449" s="25" t="str">
        <f ca="1">IF(D1449="","",OnRoadRetrofit!AF1449)</f>
        <v/>
      </c>
      <c r="F1449" s="147" t="str">
        <f t="shared" ca="1" si="67"/>
        <v/>
      </c>
      <c r="G1449" s="148" t="str">
        <f ca="1">IF(D1449="","",OnRoadRetrofit!AG1449)</f>
        <v/>
      </c>
      <c r="H1449" s="25" t="str">
        <f t="shared" ca="1" si="68"/>
        <v/>
      </c>
      <c r="I1449" s="137" t="str">
        <f ca="1">IF(D1449="","",OnRoadRetrofit!AH1449)</f>
        <v/>
      </c>
      <c r="J1449" s="137" t="str">
        <f ca="1">IF(D1449="","",OnRoadRetrofit!AI1449)</f>
        <v/>
      </c>
    </row>
    <row r="1450" spans="1:10">
      <c r="A1450" s="151" t="str">
        <f ca="1">IF(D1450="","",OnRoadRetrofit!AC1450)</f>
        <v/>
      </c>
      <c r="B1450" s="25" t="str">
        <f ca="1">IF(D1450="","",OnRoadRetrofit!AD1450)</f>
        <v/>
      </c>
      <c r="C1450" s="146" t="str">
        <f t="shared" ca="1" si="66"/>
        <v/>
      </c>
      <c r="D1450" s="25" t="str">
        <f ca="1">IF(OnRoadRetrofit!AE1450="","",OnRoadRetrofit!AE1450)</f>
        <v/>
      </c>
      <c r="E1450" s="25" t="str">
        <f ca="1">IF(D1450="","",OnRoadRetrofit!AF1450)</f>
        <v/>
      </c>
      <c r="F1450" s="147" t="str">
        <f t="shared" ca="1" si="67"/>
        <v/>
      </c>
      <c r="G1450" s="148" t="str">
        <f ca="1">IF(D1450="","",OnRoadRetrofit!AG1450)</f>
        <v/>
      </c>
      <c r="H1450" s="25" t="str">
        <f t="shared" ca="1" si="68"/>
        <v/>
      </c>
      <c r="I1450" s="137" t="str">
        <f ca="1">IF(D1450="","",OnRoadRetrofit!AH1450)</f>
        <v/>
      </c>
      <c r="J1450" s="137" t="str">
        <f ca="1">IF(D1450="","",OnRoadRetrofit!AI1450)</f>
        <v/>
      </c>
    </row>
    <row r="1451" spans="1:10">
      <c r="A1451" s="151" t="str">
        <f ca="1">IF(D1451="","",OnRoadRetrofit!AC1451)</f>
        <v/>
      </c>
      <c r="B1451" s="25" t="str">
        <f ca="1">IF(D1451="","",OnRoadRetrofit!AD1451)</f>
        <v/>
      </c>
      <c r="C1451" s="146" t="str">
        <f t="shared" ca="1" si="66"/>
        <v/>
      </c>
      <c r="D1451" s="25" t="str">
        <f ca="1">IF(OnRoadRetrofit!AE1451="","",OnRoadRetrofit!AE1451)</f>
        <v/>
      </c>
      <c r="E1451" s="25" t="str">
        <f ca="1">IF(D1451="","",OnRoadRetrofit!AF1451)</f>
        <v/>
      </c>
      <c r="F1451" s="147" t="str">
        <f t="shared" ca="1" si="67"/>
        <v/>
      </c>
      <c r="G1451" s="148" t="str">
        <f ca="1">IF(D1451="","",OnRoadRetrofit!AG1451)</f>
        <v/>
      </c>
      <c r="H1451" s="25" t="str">
        <f t="shared" ca="1" si="68"/>
        <v/>
      </c>
      <c r="I1451" s="137" t="str">
        <f ca="1">IF(D1451="","",OnRoadRetrofit!AH1451)</f>
        <v/>
      </c>
      <c r="J1451" s="137" t="str">
        <f ca="1">IF(D1451="","",OnRoadRetrofit!AI1451)</f>
        <v/>
      </c>
    </row>
    <row r="1452" spans="1:10">
      <c r="A1452" s="151" t="str">
        <f ca="1">IF(D1452="","",OnRoadRetrofit!AC1452)</f>
        <v/>
      </c>
      <c r="B1452" s="25" t="str">
        <f ca="1">IF(D1452="","",OnRoadRetrofit!AD1452)</f>
        <v/>
      </c>
      <c r="C1452" s="146" t="str">
        <f t="shared" ca="1" si="66"/>
        <v/>
      </c>
      <c r="D1452" s="25" t="str">
        <f ca="1">IF(OnRoadRetrofit!AE1452="","",OnRoadRetrofit!AE1452)</f>
        <v/>
      </c>
      <c r="E1452" s="25" t="str">
        <f ca="1">IF(D1452="","",OnRoadRetrofit!AF1452)</f>
        <v/>
      </c>
      <c r="F1452" s="147" t="str">
        <f t="shared" ca="1" si="67"/>
        <v/>
      </c>
      <c r="G1452" s="148" t="str">
        <f ca="1">IF(D1452="","",OnRoadRetrofit!AG1452)</f>
        <v/>
      </c>
      <c r="H1452" s="25" t="str">
        <f t="shared" ca="1" si="68"/>
        <v/>
      </c>
      <c r="I1452" s="137" t="str">
        <f ca="1">IF(D1452="","",OnRoadRetrofit!AH1452)</f>
        <v/>
      </c>
      <c r="J1452" s="137" t="str">
        <f ca="1">IF(D1452="","",OnRoadRetrofit!AI1452)</f>
        <v/>
      </c>
    </row>
    <row r="1453" spans="1:10">
      <c r="A1453" s="151" t="str">
        <f ca="1">IF(D1453="","",OnRoadRetrofit!AC1453)</f>
        <v/>
      </c>
      <c r="B1453" s="25" t="str">
        <f ca="1">IF(D1453="","",OnRoadRetrofit!AD1453)</f>
        <v/>
      </c>
      <c r="C1453" s="146" t="str">
        <f t="shared" ref="C1453:C1516" ca="1" si="69">IF(D1453="","","Diesel")</f>
        <v/>
      </c>
      <c r="D1453" s="25" t="str">
        <f ca="1">IF(OnRoadRetrofit!AE1453="","",OnRoadRetrofit!AE1453)</f>
        <v/>
      </c>
      <c r="E1453" s="25" t="str">
        <f ca="1">IF(D1453="","",OnRoadRetrofit!AF1453)</f>
        <v/>
      </c>
      <c r="F1453" s="147" t="str">
        <f t="shared" ref="F1453:F1516" ca="1" si="70">IF(D1453="","",E1453)</f>
        <v/>
      </c>
      <c r="G1453" s="148" t="str">
        <f ca="1">IF(D1453="","",OnRoadRetrofit!AG1453)</f>
        <v/>
      </c>
      <c r="H1453" s="25" t="str">
        <f t="shared" ref="H1453:H1516" ca="1" si="71">IF(D1453="","",G1453)</f>
        <v/>
      </c>
      <c r="I1453" s="137" t="str">
        <f ca="1">IF(D1453="","",OnRoadRetrofit!AH1453)</f>
        <v/>
      </c>
      <c r="J1453" s="137" t="str">
        <f ca="1">IF(D1453="","",OnRoadRetrofit!AI1453)</f>
        <v/>
      </c>
    </row>
    <row r="1454" spans="1:10">
      <c r="A1454" s="151" t="str">
        <f ca="1">IF(D1454="","",OnRoadRetrofit!AC1454)</f>
        <v/>
      </c>
      <c r="B1454" s="25" t="str">
        <f ca="1">IF(D1454="","",OnRoadRetrofit!AD1454)</f>
        <v/>
      </c>
      <c r="C1454" s="146" t="str">
        <f t="shared" ca="1" si="69"/>
        <v/>
      </c>
      <c r="D1454" s="25" t="str">
        <f ca="1">IF(OnRoadRetrofit!AE1454="","",OnRoadRetrofit!AE1454)</f>
        <v/>
      </c>
      <c r="E1454" s="25" t="str">
        <f ca="1">IF(D1454="","",OnRoadRetrofit!AF1454)</f>
        <v/>
      </c>
      <c r="F1454" s="147" t="str">
        <f t="shared" ca="1" si="70"/>
        <v/>
      </c>
      <c r="G1454" s="148" t="str">
        <f ca="1">IF(D1454="","",OnRoadRetrofit!AG1454)</f>
        <v/>
      </c>
      <c r="H1454" s="25" t="str">
        <f t="shared" ca="1" si="71"/>
        <v/>
      </c>
      <c r="I1454" s="137" t="str">
        <f ca="1">IF(D1454="","",OnRoadRetrofit!AH1454)</f>
        <v/>
      </c>
      <c r="J1454" s="137" t="str">
        <f ca="1">IF(D1454="","",OnRoadRetrofit!AI1454)</f>
        <v/>
      </c>
    </row>
    <row r="1455" spans="1:10">
      <c r="A1455" s="151" t="str">
        <f ca="1">IF(D1455="","",OnRoadRetrofit!AC1455)</f>
        <v/>
      </c>
      <c r="B1455" s="25" t="str">
        <f ca="1">IF(D1455="","",OnRoadRetrofit!AD1455)</f>
        <v/>
      </c>
      <c r="C1455" s="146" t="str">
        <f t="shared" ca="1" si="69"/>
        <v/>
      </c>
      <c r="D1455" s="25" t="str">
        <f ca="1">IF(OnRoadRetrofit!AE1455="","",OnRoadRetrofit!AE1455)</f>
        <v/>
      </c>
      <c r="E1455" s="25" t="str">
        <f ca="1">IF(D1455="","",OnRoadRetrofit!AF1455)</f>
        <v/>
      </c>
      <c r="F1455" s="147" t="str">
        <f t="shared" ca="1" si="70"/>
        <v/>
      </c>
      <c r="G1455" s="148" t="str">
        <f ca="1">IF(D1455="","",OnRoadRetrofit!AG1455)</f>
        <v/>
      </c>
      <c r="H1455" s="25" t="str">
        <f t="shared" ca="1" si="71"/>
        <v/>
      </c>
      <c r="I1455" s="137" t="str">
        <f ca="1">IF(D1455="","",OnRoadRetrofit!AH1455)</f>
        <v/>
      </c>
      <c r="J1455" s="137" t="str">
        <f ca="1">IF(D1455="","",OnRoadRetrofit!AI1455)</f>
        <v/>
      </c>
    </row>
    <row r="1456" spans="1:10">
      <c r="A1456" s="151" t="str">
        <f ca="1">IF(D1456="","",OnRoadRetrofit!AC1456)</f>
        <v/>
      </c>
      <c r="B1456" s="25" t="str">
        <f ca="1">IF(D1456="","",OnRoadRetrofit!AD1456)</f>
        <v/>
      </c>
      <c r="C1456" s="146" t="str">
        <f t="shared" ca="1" si="69"/>
        <v/>
      </c>
      <c r="D1456" s="25" t="str">
        <f ca="1">IF(OnRoadRetrofit!AE1456="","",OnRoadRetrofit!AE1456)</f>
        <v/>
      </c>
      <c r="E1456" s="25" t="str">
        <f ca="1">IF(D1456="","",OnRoadRetrofit!AF1456)</f>
        <v/>
      </c>
      <c r="F1456" s="147" t="str">
        <f t="shared" ca="1" si="70"/>
        <v/>
      </c>
      <c r="G1456" s="148" t="str">
        <f ca="1">IF(D1456="","",OnRoadRetrofit!AG1456)</f>
        <v/>
      </c>
      <c r="H1456" s="25" t="str">
        <f t="shared" ca="1" si="71"/>
        <v/>
      </c>
      <c r="I1456" s="137" t="str">
        <f ca="1">IF(D1456="","",OnRoadRetrofit!AH1456)</f>
        <v/>
      </c>
      <c r="J1456" s="137" t="str">
        <f ca="1">IF(D1456="","",OnRoadRetrofit!AI1456)</f>
        <v/>
      </c>
    </row>
    <row r="1457" spans="1:10">
      <c r="A1457" s="151" t="str">
        <f ca="1">IF(D1457="","",OnRoadRetrofit!AC1457)</f>
        <v/>
      </c>
      <c r="B1457" s="25" t="str">
        <f ca="1">IF(D1457="","",OnRoadRetrofit!AD1457)</f>
        <v/>
      </c>
      <c r="C1457" s="146" t="str">
        <f t="shared" ca="1" si="69"/>
        <v/>
      </c>
      <c r="D1457" s="25" t="str">
        <f ca="1">IF(OnRoadRetrofit!AE1457="","",OnRoadRetrofit!AE1457)</f>
        <v/>
      </c>
      <c r="E1457" s="25" t="str">
        <f ca="1">IF(D1457="","",OnRoadRetrofit!AF1457)</f>
        <v/>
      </c>
      <c r="F1457" s="147" t="str">
        <f t="shared" ca="1" si="70"/>
        <v/>
      </c>
      <c r="G1457" s="148" t="str">
        <f ca="1">IF(D1457="","",OnRoadRetrofit!AG1457)</f>
        <v/>
      </c>
      <c r="H1457" s="25" t="str">
        <f t="shared" ca="1" si="71"/>
        <v/>
      </c>
      <c r="I1457" s="137" t="str">
        <f ca="1">IF(D1457="","",OnRoadRetrofit!AH1457)</f>
        <v/>
      </c>
      <c r="J1457" s="137" t="str">
        <f ca="1">IF(D1457="","",OnRoadRetrofit!AI1457)</f>
        <v/>
      </c>
    </row>
    <row r="1458" spans="1:10">
      <c r="A1458" s="151" t="str">
        <f ca="1">IF(D1458="","",OnRoadRetrofit!AC1458)</f>
        <v/>
      </c>
      <c r="B1458" s="25" t="str">
        <f ca="1">IF(D1458="","",OnRoadRetrofit!AD1458)</f>
        <v/>
      </c>
      <c r="C1458" s="146" t="str">
        <f t="shared" ca="1" si="69"/>
        <v/>
      </c>
      <c r="D1458" s="25" t="str">
        <f ca="1">IF(OnRoadRetrofit!AE1458="","",OnRoadRetrofit!AE1458)</f>
        <v/>
      </c>
      <c r="E1458" s="25" t="str">
        <f ca="1">IF(D1458="","",OnRoadRetrofit!AF1458)</f>
        <v/>
      </c>
      <c r="F1458" s="147" t="str">
        <f t="shared" ca="1" si="70"/>
        <v/>
      </c>
      <c r="G1458" s="148" t="str">
        <f ca="1">IF(D1458="","",OnRoadRetrofit!AG1458)</f>
        <v/>
      </c>
      <c r="H1458" s="25" t="str">
        <f t="shared" ca="1" si="71"/>
        <v/>
      </c>
      <c r="I1458" s="137" t="str">
        <f ca="1">IF(D1458="","",OnRoadRetrofit!AH1458)</f>
        <v/>
      </c>
      <c r="J1458" s="137" t="str">
        <f ca="1">IF(D1458="","",OnRoadRetrofit!AI1458)</f>
        <v/>
      </c>
    </row>
    <row r="1459" spans="1:10">
      <c r="A1459" s="151" t="str">
        <f ca="1">IF(D1459="","",OnRoadRetrofit!AC1459)</f>
        <v/>
      </c>
      <c r="B1459" s="25" t="str">
        <f ca="1">IF(D1459="","",OnRoadRetrofit!AD1459)</f>
        <v/>
      </c>
      <c r="C1459" s="146" t="str">
        <f t="shared" ca="1" si="69"/>
        <v/>
      </c>
      <c r="D1459" s="25" t="str">
        <f ca="1">IF(OnRoadRetrofit!AE1459="","",OnRoadRetrofit!AE1459)</f>
        <v/>
      </c>
      <c r="E1459" s="25" t="str">
        <f ca="1">IF(D1459="","",OnRoadRetrofit!AF1459)</f>
        <v/>
      </c>
      <c r="F1459" s="147" t="str">
        <f t="shared" ca="1" si="70"/>
        <v/>
      </c>
      <c r="G1459" s="148" t="str">
        <f ca="1">IF(D1459="","",OnRoadRetrofit!AG1459)</f>
        <v/>
      </c>
      <c r="H1459" s="25" t="str">
        <f t="shared" ca="1" si="71"/>
        <v/>
      </c>
      <c r="I1459" s="137" t="str">
        <f ca="1">IF(D1459="","",OnRoadRetrofit!AH1459)</f>
        <v/>
      </c>
      <c r="J1459" s="137" t="str">
        <f ca="1">IF(D1459="","",OnRoadRetrofit!AI1459)</f>
        <v/>
      </c>
    </row>
    <row r="1460" spans="1:10">
      <c r="A1460" s="151" t="str">
        <f ca="1">IF(D1460="","",OnRoadRetrofit!AC1460)</f>
        <v/>
      </c>
      <c r="B1460" s="25" t="str">
        <f ca="1">IF(D1460="","",OnRoadRetrofit!AD1460)</f>
        <v/>
      </c>
      <c r="C1460" s="146" t="str">
        <f t="shared" ca="1" si="69"/>
        <v/>
      </c>
      <c r="D1460" s="25" t="str">
        <f ca="1">IF(OnRoadRetrofit!AE1460="","",OnRoadRetrofit!AE1460)</f>
        <v/>
      </c>
      <c r="E1460" s="25" t="str">
        <f ca="1">IF(D1460="","",OnRoadRetrofit!AF1460)</f>
        <v/>
      </c>
      <c r="F1460" s="147" t="str">
        <f t="shared" ca="1" si="70"/>
        <v/>
      </c>
      <c r="G1460" s="148" t="str">
        <f ca="1">IF(D1460="","",OnRoadRetrofit!AG1460)</f>
        <v/>
      </c>
      <c r="H1460" s="25" t="str">
        <f t="shared" ca="1" si="71"/>
        <v/>
      </c>
      <c r="I1460" s="137" t="str">
        <f ca="1">IF(D1460="","",OnRoadRetrofit!AH1460)</f>
        <v/>
      </c>
      <c r="J1460" s="137" t="str">
        <f ca="1">IF(D1460="","",OnRoadRetrofit!AI1460)</f>
        <v/>
      </c>
    </row>
    <row r="1461" spans="1:10">
      <c r="A1461" s="151" t="str">
        <f ca="1">IF(D1461="","",OnRoadRetrofit!AC1461)</f>
        <v/>
      </c>
      <c r="B1461" s="25" t="str">
        <f ca="1">IF(D1461="","",OnRoadRetrofit!AD1461)</f>
        <v/>
      </c>
      <c r="C1461" s="146" t="str">
        <f t="shared" ca="1" si="69"/>
        <v/>
      </c>
      <c r="D1461" s="25" t="str">
        <f ca="1">IF(OnRoadRetrofit!AE1461="","",OnRoadRetrofit!AE1461)</f>
        <v/>
      </c>
      <c r="E1461" s="25" t="str">
        <f ca="1">IF(D1461="","",OnRoadRetrofit!AF1461)</f>
        <v/>
      </c>
      <c r="F1461" s="147" t="str">
        <f t="shared" ca="1" si="70"/>
        <v/>
      </c>
      <c r="G1461" s="148" t="str">
        <f ca="1">IF(D1461="","",OnRoadRetrofit!AG1461)</f>
        <v/>
      </c>
      <c r="H1461" s="25" t="str">
        <f t="shared" ca="1" si="71"/>
        <v/>
      </c>
      <c r="I1461" s="137" t="str">
        <f ca="1">IF(D1461="","",OnRoadRetrofit!AH1461)</f>
        <v/>
      </c>
      <c r="J1461" s="137" t="str">
        <f ca="1">IF(D1461="","",OnRoadRetrofit!AI1461)</f>
        <v/>
      </c>
    </row>
    <row r="1462" spans="1:10">
      <c r="A1462" s="151" t="str">
        <f ca="1">IF(D1462="","",OnRoadRetrofit!AC1462)</f>
        <v/>
      </c>
      <c r="B1462" s="25" t="str">
        <f ca="1">IF(D1462="","",OnRoadRetrofit!AD1462)</f>
        <v/>
      </c>
      <c r="C1462" s="146" t="str">
        <f t="shared" ca="1" si="69"/>
        <v/>
      </c>
      <c r="D1462" s="25" t="str">
        <f ca="1">IF(OnRoadRetrofit!AE1462="","",OnRoadRetrofit!AE1462)</f>
        <v/>
      </c>
      <c r="E1462" s="25" t="str">
        <f ca="1">IF(D1462="","",OnRoadRetrofit!AF1462)</f>
        <v/>
      </c>
      <c r="F1462" s="147" t="str">
        <f t="shared" ca="1" si="70"/>
        <v/>
      </c>
      <c r="G1462" s="148" t="str">
        <f ca="1">IF(D1462="","",OnRoadRetrofit!AG1462)</f>
        <v/>
      </c>
      <c r="H1462" s="25" t="str">
        <f t="shared" ca="1" si="71"/>
        <v/>
      </c>
      <c r="I1462" s="137" t="str">
        <f ca="1">IF(D1462="","",OnRoadRetrofit!AH1462)</f>
        <v/>
      </c>
      <c r="J1462" s="137" t="str">
        <f ca="1">IF(D1462="","",OnRoadRetrofit!AI1462)</f>
        <v/>
      </c>
    </row>
    <row r="1463" spans="1:10">
      <c r="A1463" s="151" t="str">
        <f ca="1">IF(D1463="","",OnRoadRetrofit!AC1463)</f>
        <v/>
      </c>
      <c r="B1463" s="25" t="str">
        <f ca="1">IF(D1463="","",OnRoadRetrofit!AD1463)</f>
        <v/>
      </c>
      <c r="C1463" s="146" t="str">
        <f t="shared" ca="1" si="69"/>
        <v/>
      </c>
      <c r="D1463" s="25" t="str">
        <f ca="1">IF(OnRoadRetrofit!AE1463="","",OnRoadRetrofit!AE1463)</f>
        <v/>
      </c>
      <c r="E1463" s="25" t="str">
        <f ca="1">IF(D1463="","",OnRoadRetrofit!AF1463)</f>
        <v/>
      </c>
      <c r="F1463" s="147" t="str">
        <f t="shared" ca="1" si="70"/>
        <v/>
      </c>
      <c r="G1463" s="148" t="str">
        <f ca="1">IF(D1463="","",OnRoadRetrofit!AG1463)</f>
        <v/>
      </c>
      <c r="H1463" s="25" t="str">
        <f t="shared" ca="1" si="71"/>
        <v/>
      </c>
      <c r="I1463" s="137" t="str">
        <f ca="1">IF(D1463="","",OnRoadRetrofit!AH1463)</f>
        <v/>
      </c>
      <c r="J1463" s="137" t="str">
        <f ca="1">IF(D1463="","",OnRoadRetrofit!AI1463)</f>
        <v/>
      </c>
    </row>
    <row r="1464" spans="1:10">
      <c r="A1464" s="151" t="str">
        <f ca="1">IF(D1464="","",OnRoadRetrofit!AC1464)</f>
        <v/>
      </c>
      <c r="B1464" s="25" t="str">
        <f ca="1">IF(D1464="","",OnRoadRetrofit!AD1464)</f>
        <v/>
      </c>
      <c r="C1464" s="146" t="str">
        <f t="shared" ca="1" si="69"/>
        <v/>
      </c>
      <c r="D1464" s="25" t="str">
        <f ca="1">IF(OnRoadRetrofit!AE1464="","",OnRoadRetrofit!AE1464)</f>
        <v/>
      </c>
      <c r="E1464" s="25" t="str">
        <f ca="1">IF(D1464="","",OnRoadRetrofit!AF1464)</f>
        <v/>
      </c>
      <c r="F1464" s="147" t="str">
        <f t="shared" ca="1" si="70"/>
        <v/>
      </c>
      <c r="G1464" s="148" t="str">
        <f ca="1">IF(D1464="","",OnRoadRetrofit!AG1464)</f>
        <v/>
      </c>
      <c r="H1464" s="25" t="str">
        <f t="shared" ca="1" si="71"/>
        <v/>
      </c>
      <c r="I1464" s="137" t="str">
        <f ca="1">IF(D1464="","",OnRoadRetrofit!AH1464)</f>
        <v/>
      </c>
      <c r="J1464" s="137" t="str">
        <f ca="1">IF(D1464="","",OnRoadRetrofit!AI1464)</f>
        <v/>
      </c>
    </row>
    <row r="1465" spans="1:10">
      <c r="A1465" s="151" t="str">
        <f ca="1">IF(D1465="","",OnRoadRetrofit!AC1465)</f>
        <v/>
      </c>
      <c r="B1465" s="25" t="str">
        <f ca="1">IF(D1465="","",OnRoadRetrofit!AD1465)</f>
        <v/>
      </c>
      <c r="C1465" s="146" t="str">
        <f t="shared" ca="1" si="69"/>
        <v/>
      </c>
      <c r="D1465" s="25" t="str">
        <f ca="1">IF(OnRoadRetrofit!AE1465="","",OnRoadRetrofit!AE1465)</f>
        <v/>
      </c>
      <c r="E1465" s="25" t="str">
        <f ca="1">IF(D1465="","",OnRoadRetrofit!AF1465)</f>
        <v/>
      </c>
      <c r="F1465" s="147" t="str">
        <f t="shared" ca="1" si="70"/>
        <v/>
      </c>
      <c r="G1465" s="148" t="str">
        <f ca="1">IF(D1465="","",OnRoadRetrofit!AG1465)</f>
        <v/>
      </c>
      <c r="H1465" s="25" t="str">
        <f t="shared" ca="1" si="71"/>
        <v/>
      </c>
      <c r="I1465" s="137" t="str">
        <f ca="1">IF(D1465="","",OnRoadRetrofit!AH1465)</f>
        <v/>
      </c>
      <c r="J1465" s="137" t="str">
        <f ca="1">IF(D1465="","",OnRoadRetrofit!AI1465)</f>
        <v/>
      </c>
    </row>
    <row r="1466" spans="1:10">
      <c r="A1466" s="151" t="str">
        <f ca="1">IF(D1466="","",OnRoadRetrofit!AC1466)</f>
        <v/>
      </c>
      <c r="B1466" s="25" t="str">
        <f ca="1">IF(D1466="","",OnRoadRetrofit!AD1466)</f>
        <v/>
      </c>
      <c r="C1466" s="146" t="str">
        <f t="shared" ca="1" si="69"/>
        <v/>
      </c>
      <c r="D1466" s="25" t="str">
        <f ca="1">IF(OnRoadRetrofit!AE1466="","",OnRoadRetrofit!AE1466)</f>
        <v/>
      </c>
      <c r="E1466" s="25" t="str">
        <f ca="1">IF(D1466="","",OnRoadRetrofit!AF1466)</f>
        <v/>
      </c>
      <c r="F1466" s="147" t="str">
        <f t="shared" ca="1" si="70"/>
        <v/>
      </c>
      <c r="G1466" s="148" t="str">
        <f ca="1">IF(D1466="","",OnRoadRetrofit!AG1466)</f>
        <v/>
      </c>
      <c r="H1466" s="25" t="str">
        <f t="shared" ca="1" si="71"/>
        <v/>
      </c>
      <c r="I1466" s="137" t="str">
        <f ca="1">IF(D1466="","",OnRoadRetrofit!AH1466)</f>
        <v/>
      </c>
      <c r="J1466" s="137" t="str">
        <f ca="1">IF(D1466="","",OnRoadRetrofit!AI1466)</f>
        <v/>
      </c>
    </row>
    <row r="1467" spans="1:10">
      <c r="A1467" s="151" t="str">
        <f ca="1">IF(D1467="","",OnRoadRetrofit!AC1467)</f>
        <v/>
      </c>
      <c r="B1467" s="25" t="str">
        <f ca="1">IF(D1467="","",OnRoadRetrofit!AD1467)</f>
        <v/>
      </c>
      <c r="C1467" s="146" t="str">
        <f t="shared" ca="1" si="69"/>
        <v/>
      </c>
      <c r="D1467" s="25" t="str">
        <f ca="1">IF(OnRoadRetrofit!AE1467="","",OnRoadRetrofit!AE1467)</f>
        <v/>
      </c>
      <c r="E1467" s="25" t="str">
        <f ca="1">IF(D1467="","",OnRoadRetrofit!AF1467)</f>
        <v/>
      </c>
      <c r="F1467" s="147" t="str">
        <f t="shared" ca="1" si="70"/>
        <v/>
      </c>
      <c r="G1467" s="148" t="str">
        <f ca="1">IF(D1467="","",OnRoadRetrofit!AG1467)</f>
        <v/>
      </c>
      <c r="H1467" s="25" t="str">
        <f t="shared" ca="1" si="71"/>
        <v/>
      </c>
      <c r="I1467" s="137" t="str">
        <f ca="1">IF(D1467="","",OnRoadRetrofit!AH1467)</f>
        <v/>
      </c>
      <c r="J1467" s="137" t="str">
        <f ca="1">IF(D1467="","",OnRoadRetrofit!AI1467)</f>
        <v/>
      </c>
    </row>
    <row r="1468" spans="1:10">
      <c r="A1468" s="151" t="str">
        <f ca="1">IF(D1468="","",OnRoadRetrofit!AC1468)</f>
        <v/>
      </c>
      <c r="B1468" s="25" t="str">
        <f ca="1">IF(D1468="","",OnRoadRetrofit!AD1468)</f>
        <v/>
      </c>
      <c r="C1468" s="146" t="str">
        <f t="shared" ca="1" si="69"/>
        <v/>
      </c>
      <c r="D1468" s="25" t="str">
        <f ca="1">IF(OnRoadRetrofit!AE1468="","",OnRoadRetrofit!AE1468)</f>
        <v/>
      </c>
      <c r="E1468" s="25" t="str">
        <f ca="1">IF(D1468="","",OnRoadRetrofit!AF1468)</f>
        <v/>
      </c>
      <c r="F1468" s="147" t="str">
        <f t="shared" ca="1" si="70"/>
        <v/>
      </c>
      <c r="G1468" s="148" t="str">
        <f ca="1">IF(D1468="","",OnRoadRetrofit!AG1468)</f>
        <v/>
      </c>
      <c r="H1468" s="25" t="str">
        <f t="shared" ca="1" si="71"/>
        <v/>
      </c>
      <c r="I1468" s="137" t="str">
        <f ca="1">IF(D1468="","",OnRoadRetrofit!AH1468)</f>
        <v/>
      </c>
      <c r="J1468" s="137" t="str">
        <f ca="1">IF(D1468="","",OnRoadRetrofit!AI1468)</f>
        <v/>
      </c>
    </row>
    <row r="1469" spans="1:10">
      <c r="A1469" s="151" t="str">
        <f ca="1">IF(D1469="","",OnRoadRetrofit!AC1469)</f>
        <v/>
      </c>
      <c r="B1469" s="25" t="str">
        <f ca="1">IF(D1469="","",OnRoadRetrofit!AD1469)</f>
        <v/>
      </c>
      <c r="C1469" s="146" t="str">
        <f t="shared" ca="1" si="69"/>
        <v/>
      </c>
      <c r="D1469" s="25" t="str">
        <f ca="1">IF(OnRoadRetrofit!AE1469="","",OnRoadRetrofit!AE1469)</f>
        <v/>
      </c>
      <c r="E1469" s="25" t="str">
        <f ca="1">IF(D1469="","",OnRoadRetrofit!AF1469)</f>
        <v/>
      </c>
      <c r="F1469" s="147" t="str">
        <f t="shared" ca="1" si="70"/>
        <v/>
      </c>
      <c r="G1469" s="148" t="str">
        <f ca="1">IF(D1469="","",OnRoadRetrofit!AG1469)</f>
        <v/>
      </c>
      <c r="H1469" s="25" t="str">
        <f t="shared" ca="1" si="71"/>
        <v/>
      </c>
      <c r="I1469" s="137" t="str">
        <f ca="1">IF(D1469="","",OnRoadRetrofit!AH1469)</f>
        <v/>
      </c>
      <c r="J1469" s="137" t="str">
        <f ca="1">IF(D1469="","",OnRoadRetrofit!AI1469)</f>
        <v/>
      </c>
    </row>
    <row r="1470" spans="1:10">
      <c r="A1470" s="151" t="str">
        <f ca="1">IF(D1470="","",OnRoadRetrofit!AC1470)</f>
        <v/>
      </c>
      <c r="B1470" s="25" t="str">
        <f ca="1">IF(D1470="","",OnRoadRetrofit!AD1470)</f>
        <v/>
      </c>
      <c r="C1470" s="146" t="str">
        <f t="shared" ca="1" si="69"/>
        <v/>
      </c>
      <c r="D1470" s="25" t="str">
        <f ca="1">IF(OnRoadRetrofit!AE1470="","",OnRoadRetrofit!AE1470)</f>
        <v/>
      </c>
      <c r="E1470" s="25" t="str">
        <f ca="1">IF(D1470="","",OnRoadRetrofit!AF1470)</f>
        <v/>
      </c>
      <c r="F1470" s="147" t="str">
        <f t="shared" ca="1" si="70"/>
        <v/>
      </c>
      <c r="G1470" s="148" t="str">
        <f ca="1">IF(D1470="","",OnRoadRetrofit!AG1470)</f>
        <v/>
      </c>
      <c r="H1470" s="25" t="str">
        <f t="shared" ca="1" si="71"/>
        <v/>
      </c>
      <c r="I1470" s="137" t="str">
        <f ca="1">IF(D1470="","",OnRoadRetrofit!AH1470)</f>
        <v/>
      </c>
      <c r="J1470" s="137" t="str">
        <f ca="1">IF(D1470="","",OnRoadRetrofit!AI1470)</f>
        <v/>
      </c>
    </row>
    <row r="1471" spans="1:10">
      <c r="A1471" s="151" t="str">
        <f ca="1">IF(D1471="","",OnRoadRetrofit!AC1471)</f>
        <v/>
      </c>
      <c r="B1471" s="25" t="str">
        <f ca="1">IF(D1471="","",OnRoadRetrofit!AD1471)</f>
        <v/>
      </c>
      <c r="C1471" s="146" t="str">
        <f t="shared" ca="1" si="69"/>
        <v/>
      </c>
      <c r="D1471" s="25" t="str">
        <f ca="1">IF(OnRoadRetrofit!AE1471="","",OnRoadRetrofit!AE1471)</f>
        <v/>
      </c>
      <c r="E1471" s="25" t="str">
        <f ca="1">IF(D1471="","",OnRoadRetrofit!AF1471)</f>
        <v/>
      </c>
      <c r="F1471" s="147" t="str">
        <f t="shared" ca="1" si="70"/>
        <v/>
      </c>
      <c r="G1471" s="148" t="str">
        <f ca="1">IF(D1471="","",OnRoadRetrofit!AG1471)</f>
        <v/>
      </c>
      <c r="H1471" s="25" t="str">
        <f t="shared" ca="1" si="71"/>
        <v/>
      </c>
      <c r="I1471" s="137" t="str">
        <f ca="1">IF(D1471="","",OnRoadRetrofit!AH1471)</f>
        <v/>
      </c>
      <c r="J1471" s="137" t="str">
        <f ca="1">IF(D1471="","",OnRoadRetrofit!AI1471)</f>
        <v/>
      </c>
    </row>
    <row r="1472" spans="1:10">
      <c r="A1472" s="151" t="str">
        <f ca="1">IF(D1472="","",OnRoadRetrofit!AC1472)</f>
        <v/>
      </c>
      <c r="B1472" s="25" t="str">
        <f ca="1">IF(D1472="","",OnRoadRetrofit!AD1472)</f>
        <v/>
      </c>
      <c r="C1472" s="146" t="str">
        <f t="shared" ca="1" si="69"/>
        <v/>
      </c>
      <c r="D1472" s="25" t="str">
        <f ca="1">IF(OnRoadRetrofit!AE1472="","",OnRoadRetrofit!AE1472)</f>
        <v/>
      </c>
      <c r="E1472" s="25" t="str">
        <f ca="1">IF(D1472="","",OnRoadRetrofit!AF1472)</f>
        <v/>
      </c>
      <c r="F1472" s="147" t="str">
        <f t="shared" ca="1" si="70"/>
        <v/>
      </c>
      <c r="G1472" s="148" t="str">
        <f ca="1">IF(D1472="","",OnRoadRetrofit!AG1472)</f>
        <v/>
      </c>
      <c r="H1472" s="25" t="str">
        <f t="shared" ca="1" si="71"/>
        <v/>
      </c>
      <c r="I1472" s="137" t="str">
        <f ca="1">IF(D1472="","",OnRoadRetrofit!AH1472)</f>
        <v/>
      </c>
      <c r="J1472" s="137" t="str">
        <f ca="1">IF(D1472="","",OnRoadRetrofit!AI1472)</f>
        <v/>
      </c>
    </row>
    <row r="1473" spans="1:10">
      <c r="A1473" s="151" t="str">
        <f ca="1">IF(D1473="","",OnRoadRetrofit!AC1473)</f>
        <v/>
      </c>
      <c r="B1473" s="25" t="str">
        <f ca="1">IF(D1473="","",OnRoadRetrofit!AD1473)</f>
        <v/>
      </c>
      <c r="C1473" s="146" t="str">
        <f t="shared" ca="1" si="69"/>
        <v/>
      </c>
      <c r="D1473" s="25" t="str">
        <f ca="1">IF(OnRoadRetrofit!AE1473="","",OnRoadRetrofit!AE1473)</f>
        <v/>
      </c>
      <c r="E1473" s="25" t="str">
        <f ca="1">IF(D1473="","",OnRoadRetrofit!AF1473)</f>
        <v/>
      </c>
      <c r="F1473" s="147" t="str">
        <f t="shared" ca="1" si="70"/>
        <v/>
      </c>
      <c r="G1473" s="148" t="str">
        <f ca="1">IF(D1473="","",OnRoadRetrofit!AG1473)</f>
        <v/>
      </c>
      <c r="H1473" s="25" t="str">
        <f t="shared" ca="1" si="71"/>
        <v/>
      </c>
      <c r="I1473" s="137" t="str">
        <f ca="1">IF(D1473="","",OnRoadRetrofit!AH1473)</f>
        <v/>
      </c>
      <c r="J1473" s="137" t="str">
        <f ca="1">IF(D1473="","",OnRoadRetrofit!AI1473)</f>
        <v/>
      </c>
    </row>
    <row r="1474" spans="1:10">
      <c r="A1474" s="151" t="str">
        <f ca="1">IF(D1474="","",OnRoadRetrofit!AC1474)</f>
        <v/>
      </c>
      <c r="B1474" s="25" t="str">
        <f ca="1">IF(D1474="","",OnRoadRetrofit!AD1474)</f>
        <v/>
      </c>
      <c r="C1474" s="146" t="str">
        <f t="shared" ca="1" si="69"/>
        <v/>
      </c>
      <c r="D1474" s="25" t="str">
        <f ca="1">IF(OnRoadRetrofit!AE1474="","",OnRoadRetrofit!AE1474)</f>
        <v/>
      </c>
      <c r="E1474" s="25" t="str">
        <f ca="1">IF(D1474="","",OnRoadRetrofit!AF1474)</f>
        <v/>
      </c>
      <c r="F1474" s="147" t="str">
        <f t="shared" ca="1" si="70"/>
        <v/>
      </c>
      <c r="G1474" s="148" t="str">
        <f ca="1">IF(D1474="","",OnRoadRetrofit!AG1474)</f>
        <v/>
      </c>
      <c r="H1474" s="25" t="str">
        <f t="shared" ca="1" si="71"/>
        <v/>
      </c>
      <c r="I1474" s="137" t="str">
        <f ca="1">IF(D1474="","",OnRoadRetrofit!AH1474)</f>
        <v/>
      </c>
      <c r="J1474" s="137" t="str">
        <f ca="1">IF(D1474="","",OnRoadRetrofit!AI1474)</f>
        <v/>
      </c>
    </row>
    <row r="1475" spans="1:10">
      <c r="A1475" s="151" t="str">
        <f ca="1">IF(D1475="","",OnRoadRetrofit!AC1475)</f>
        <v/>
      </c>
      <c r="B1475" s="25" t="str">
        <f ca="1">IF(D1475="","",OnRoadRetrofit!AD1475)</f>
        <v/>
      </c>
      <c r="C1475" s="146" t="str">
        <f t="shared" ca="1" si="69"/>
        <v/>
      </c>
      <c r="D1475" s="25" t="str">
        <f ca="1">IF(OnRoadRetrofit!AE1475="","",OnRoadRetrofit!AE1475)</f>
        <v/>
      </c>
      <c r="E1475" s="25" t="str">
        <f ca="1">IF(D1475="","",OnRoadRetrofit!AF1475)</f>
        <v/>
      </c>
      <c r="F1475" s="147" t="str">
        <f t="shared" ca="1" si="70"/>
        <v/>
      </c>
      <c r="G1475" s="148" t="str">
        <f ca="1">IF(D1475="","",OnRoadRetrofit!AG1475)</f>
        <v/>
      </c>
      <c r="H1475" s="25" t="str">
        <f t="shared" ca="1" si="71"/>
        <v/>
      </c>
      <c r="I1475" s="137" t="str">
        <f ca="1">IF(D1475="","",OnRoadRetrofit!AH1475)</f>
        <v/>
      </c>
      <c r="J1475" s="137" t="str">
        <f ca="1">IF(D1475="","",OnRoadRetrofit!AI1475)</f>
        <v/>
      </c>
    </row>
    <row r="1476" spans="1:10">
      <c r="A1476" s="151" t="str">
        <f ca="1">IF(D1476="","",OnRoadRetrofit!AC1476)</f>
        <v/>
      </c>
      <c r="B1476" s="25" t="str">
        <f ca="1">IF(D1476="","",OnRoadRetrofit!AD1476)</f>
        <v/>
      </c>
      <c r="C1476" s="146" t="str">
        <f t="shared" ca="1" si="69"/>
        <v/>
      </c>
      <c r="D1476" s="25" t="str">
        <f ca="1">IF(OnRoadRetrofit!AE1476="","",OnRoadRetrofit!AE1476)</f>
        <v/>
      </c>
      <c r="E1476" s="25" t="str">
        <f ca="1">IF(D1476="","",OnRoadRetrofit!AF1476)</f>
        <v/>
      </c>
      <c r="F1476" s="147" t="str">
        <f t="shared" ca="1" si="70"/>
        <v/>
      </c>
      <c r="G1476" s="148" t="str">
        <f ca="1">IF(D1476="","",OnRoadRetrofit!AG1476)</f>
        <v/>
      </c>
      <c r="H1476" s="25" t="str">
        <f t="shared" ca="1" si="71"/>
        <v/>
      </c>
      <c r="I1476" s="137" t="str">
        <f ca="1">IF(D1476="","",OnRoadRetrofit!AH1476)</f>
        <v/>
      </c>
      <c r="J1476" s="137" t="str">
        <f ca="1">IF(D1476="","",OnRoadRetrofit!AI1476)</f>
        <v/>
      </c>
    </row>
    <row r="1477" spans="1:10">
      <c r="A1477" s="151" t="str">
        <f ca="1">IF(D1477="","",OnRoadRetrofit!AC1477)</f>
        <v/>
      </c>
      <c r="B1477" s="25" t="str">
        <f ca="1">IF(D1477="","",OnRoadRetrofit!AD1477)</f>
        <v/>
      </c>
      <c r="C1477" s="146" t="str">
        <f t="shared" ca="1" si="69"/>
        <v/>
      </c>
      <c r="D1477" s="25" t="str">
        <f ca="1">IF(OnRoadRetrofit!AE1477="","",OnRoadRetrofit!AE1477)</f>
        <v/>
      </c>
      <c r="E1477" s="25" t="str">
        <f ca="1">IF(D1477="","",OnRoadRetrofit!AF1477)</f>
        <v/>
      </c>
      <c r="F1477" s="147" t="str">
        <f t="shared" ca="1" si="70"/>
        <v/>
      </c>
      <c r="G1477" s="148" t="str">
        <f ca="1">IF(D1477="","",OnRoadRetrofit!AG1477)</f>
        <v/>
      </c>
      <c r="H1477" s="25" t="str">
        <f t="shared" ca="1" si="71"/>
        <v/>
      </c>
      <c r="I1477" s="137" t="str">
        <f ca="1">IF(D1477="","",OnRoadRetrofit!AH1477)</f>
        <v/>
      </c>
      <c r="J1477" s="137" t="str">
        <f ca="1">IF(D1477="","",OnRoadRetrofit!AI1477)</f>
        <v/>
      </c>
    </row>
    <row r="1478" spans="1:10">
      <c r="A1478" s="151" t="str">
        <f ca="1">IF(D1478="","",OnRoadRetrofit!AC1478)</f>
        <v/>
      </c>
      <c r="B1478" s="25" t="str">
        <f ca="1">IF(D1478="","",OnRoadRetrofit!AD1478)</f>
        <v/>
      </c>
      <c r="C1478" s="146" t="str">
        <f t="shared" ca="1" si="69"/>
        <v/>
      </c>
      <c r="D1478" s="25" t="str">
        <f ca="1">IF(OnRoadRetrofit!AE1478="","",OnRoadRetrofit!AE1478)</f>
        <v/>
      </c>
      <c r="E1478" s="25" t="str">
        <f ca="1">IF(D1478="","",OnRoadRetrofit!AF1478)</f>
        <v/>
      </c>
      <c r="F1478" s="147" t="str">
        <f t="shared" ca="1" si="70"/>
        <v/>
      </c>
      <c r="G1478" s="148" t="str">
        <f ca="1">IF(D1478="","",OnRoadRetrofit!AG1478)</f>
        <v/>
      </c>
      <c r="H1478" s="25" t="str">
        <f t="shared" ca="1" si="71"/>
        <v/>
      </c>
      <c r="I1478" s="137" t="str">
        <f ca="1">IF(D1478="","",OnRoadRetrofit!AH1478)</f>
        <v/>
      </c>
      <c r="J1478" s="137" t="str">
        <f ca="1">IF(D1478="","",OnRoadRetrofit!AI1478)</f>
        <v/>
      </c>
    </row>
    <row r="1479" spans="1:10">
      <c r="A1479" s="151" t="str">
        <f ca="1">IF(D1479="","",OnRoadRetrofit!AC1479)</f>
        <v/>
      </c>
      <c r="B1479" s="25" t="str">
        <f ca="1">IF(D1479="","",OnRoadRetrofit!AD1479)</f>
        <v/>
      </c>
      <c r="C1479" s="146" t="str">
        <f t="shared" ca="1" si="69"/>
        <v/>
      </c>
      <c r="D1479" s="25" t="str">
        <f ca="1">IF(OnRoadRetrofit!AE1479="","",OnRoadRetrofit!AE1479)</f>
        <v/>
      </c>
      <c r="E1479" s="25" t="str">
        <f ca="1">IF(D1479="","",OnRoadRetrofit!AF1479)</f>
        <v/>
      </c>
      <c r="F1479" s="147" t="str">
        <f t="shared" ca="1" si="70"/>
        <v/>
      </c>
      <c r="G1479" s="148" t="str">
        <f ca="1">IF(D1479="","",OnRoadRetrofit!AG1479)</f>
        <v/>
      </c>
      <c r="H1479" s="25" t="str">
        <f t="shared" ca="1" si="71"/>
        <v/>
      </c>
      <c r="I1479" s="137" t="str">
        <f ca="1">IF(D1479="","",OnRoadRetrofit!AH1479)</f>
        <v/>
      </c>
      <c r="J1479" s="137" t="str">
        <f ca="1">IF(D1479="","",OnRoadRetrofit!AI1479)</f>
        <v/>
      </c>
    </row>
    <row r="1480" spans="1:10">
      <c r="A1480" s="151" t="str">
        <f ca="1">IF(D1480="","",OnRoadRetrofit!AC1480)</f>
        <v/>
      </c>
      <c r="B1480" s="25" t="str">
        <f ca="1">IF(D1480="","",OnRoadRetrofit!AD1480)</f>
        <v/>
      </c>
      <c r="C1480" s="146" t="str">
        <f t="shared" ca="1" si="69"/>
        <v/>
      </c>
      <c r="D1480" s="25" t="str">
        <f ca="1">IF(OnRoadRetrofit!AE1480="","",OnRoadRetrofit!AE1480)</f>
        <v/>
      </c>
      <c r="E1480" s="25" t="str">
        <f ca="1">IF(D1480="","",OnRoadRetrofit!AF1480)</f>
        <v/>
      </c>
      <c r="F1480" s="147" t="str">
        <f t="shared" ca="1" si="70"/>
        <v/>
      </c>
      <c r="G1480" s="148" t="str">
        <f ca="1">IF(D1480="","",OnRoadRetrofit!AG1480)</f>
        <v/>
      </c>
      <c r="H1480" s="25" t="str">
        <f t="shared" ca="1" si="71"/>
        <v/>
      </c>
      <c r="I1480" s="137" t="str">
        <f ca="1">IF(D1480="","",OnRoadRetrofit!AH1480)</f>
        <v/>
      </c>
      <c r="J1480" s="137" t="str">
        <f ca="1">IF(D1480="","",OnRoadRetrofit!AI1480)</f>
        <v/>
      </c>
    </row>
    <row r="1481" spans="1:10">
      <c r="A1481" s="151" t="str">
        <f ca="1">IF(D1481="","",OnRoadRetrofit!AC1481)</f>
        <v/>
      </c>
      <c r="B1481" s="25" t="str">
        <f ca="1">IF(D1481="","",OnRoadRetrofit!AD1481)</f>
        <v/>
      </c>
      <c r="C1481" s="146" t="str">
        <f t="shared" ca="1" si="69"/>
        <v/>
      </c>
      <c r="D1481" s="25" t="str">
        <f ca="1">IF(OnRoadRetrofit!AE1481="","",OnRoadRetrofit!AE1481)</f>
        <v/>
      </c>
      <c r="E1481" s="25" t="str">
        <f ca="1">IF(D1481="","",OnRoadRetrofit!AF1481)</f>
        <v/>
      </c>
      <c r="F1481" s="147" t="str">
        <f t="shared" ca="1" si="70"/>
        <v/>
      </c>
      <c r="G1481" s="148" t="str">
        <f ca="1">IF(D1481="","",OnRoadRetrofit!AG1481)</f>
        <v/>
      </c>
      <c r="H1481" s="25" t="str">
        <f t="shared" ca="1" si="71"/>
        <v/>
      </c>
      <c r="I1481" s="137" t="str">
        <f ca="1">IF(D1481="","",OnRoadRetrofit!AH1481)</f>
        <v/>
      </c>
      <c r="J1481" s="137" t="str">
        <f ca="1">IF(D1481="","",OnRoadRetrofit!AI1481)</f>
        <v/>
      </c>
    </row>
    <row r="1482" spans="1:10">
      <c r="A1482" s="151" t="str">
        <f ca="1">IF(D1482="","",OnRoadRetrofit!AC1482)</f>
        <v/>
      </c>
      <c r="B1482" s="25" t="str">
        <f ca="1">IF(D1482="","",OnRoadRetrofit!AD1482)</f>
        <v/>
      </c>
      <c r="C1482" s="146" t="str">
        <f t="shared" ca="1" si="69"/>
        <v/>
      </c>
      <c r="D1482" s="25" t="str">
        <f ca="1">IF(OnRoadRetrofit!AE1482="","",OnRoadRetrofit!AE1482)</f>
        <v/>
      </c>
      <c r="E1482" s="25" t="str">
        <f ca="1">IF(D1482="","",OnRoadRetrofit!AF1482)</f>
        <v/>
      </c>
      <c r="F1482" s="147" t="str">
        <f t="shared" ca="1" si="70"/>
        <v/>
      </c>
      <c r="G1482" s="148" t="str">
        <f ca="1">IF(D1482="","",OnRoadRetrofit!AG1482)</f>
        <v/>
      </c>
      <c r="H1482" s="25" t="str">
        <f t="shared" ca="1" si="71"/>
        <v/>
      </c>
      <c r="I1482" s="137" t="str">
        <f ca="1">IF(D1482="","",OnRoadRetrofit!AH1482)</f>
        <v/>
      </c>
      <c r="J1482" s="137" t="str">
        <f ca="1">IF(D1482="","",OnRoadRetrofit!AI1482)</f>
        <v/>
      </c>
    </row>
    <row r="1483" spans="1:10">
      <c r="A1483" s="151" t="str">
        <f ca="1">IF(D1483="","",OnRoadRetrofit!AC1483)</f>
        <v/>
      </c>
      <c r="B1483" s="25" t="str">
        <f ca="1">IF(D1483="","",OnRoadRetrofit!AD1483)</f>
        <v/>
      </c>
      <c r="C1483" s="146" t="str">
        <f t="shared" ca="1" si="69"/>
        <v/>
      </c>
      <c r="D1483" s="25" t="str">
        <f ca="1">IF(OnRoadRetrofit!AE1483="","",OnRoadRetrofit!AE1483)</f>
        <v/>
      </c>
      <c r="E1483" s="25" t="str">
        <f ca="1">IF(D1483="","",OnRoadRetrofit!AF1483)</f>
        <v/>
      </c>
      <c r="F1483" s="147" t="str">
        <f t="shared" ca="1" si="70"/>
        <v/>
      </c>
      <c r="G1483" s="148" t="str">
        <f ca="1">IF(D1483="","",OnRoadRetrofit!AG1483)</f>
        <v/>
      </c>
      <c r="H1483" s="25" t="str">
        <f t="shared" ca="1" si="71"/>
        <v/>
      </c>
      <c r="I1483" s="137" t="str">
        <f ca="1">IF(D1483="","",OnRoadRetrofit!AH1483)</f>
        <v/>
      </c>
      <c r="J1483" s="137" t="str">
        <f ca="1">IF(D1483="","",OnRoadRetrofit!AI1483)</f>
        <v/>
      </c>
    </row>
    <row r="1484" spans="1:10">
      <c r="A1484" s="151" t="str">
        <f ca="1">IF(D1484="","",OnRoadRetrofit!AC1484)</f>
        <v/>
      </c>
      <c r="B1484" s="25" t="str">
        <f ca="1">IF(D1484="","",OnRoadRetrofit!AD1484)</f>
        <v/>
      </c>
      <c r="C1484" s="146" t="str">
        <f t="shared" ca="1" si="69"/>
        <v/>
      </c>
      <c r="D1484" s="25" t="str">
        <f ca="1">IF(OnRoadRetrofit!AE1484="","",OnRoadRetrofit!AE1484)</f>
        <v/>
      </c>
      <c r="E1484" s="25" t="str">
        <f ca="1">IF(D1484="","",OnRoadRetrofit!AF1484)</f>
        <v/>
      </c>
      <c r="F1484" s="147" t="str">
        <f t="shared" ca="1" si="70"/>
        <v/>
      </c>
      <c r="G1484" s="148" t="str">
        <f ca="1">IF(D1484="","",OnRoadRetrofit!AG1484)</f>
        <v/>
      </c>
      <c r="H1484" s="25" t="str">
        <f t="shared" ca="1" si="71"/>
        <v/>
      </c>
      <c r="I1484" s="137" t="str">
        <f ca="1">IF(D1484="","",OnRoadRetrofit!AH1484)</f>
        <v/>
      </c>
      <c r="J1484" s="137" t="str">
        <f ca="1">IF(D1484="","",OnRoadRetrofit!AI1484)</f>
        <v/>
      </c>
    </row>
    <row r="1485" spans="1:10">
      <c r="A1485" s="151" t="str">
        <f ca="1">IF(D1485="","",OnRoadRetrofit!AC1485)</f>
        <v/>
      </c>
      <c r="B1485" s="25" t="str">
        <f ca="1">IF(D1485="","",OnRoadRetrofit!AD1485)</f>
        <v/>
      </c>
      <c r="C1485" s="146" t="str">
        <f t="shared" ca="1" si="69"/>
        <v/>
      </c>
      <c r="D1485" s="25" t="str">
        <f ca="1">IF(OnRoadRetrofit!AE1485="","",OnRoadRetrofit!AE1485)</f>
        <v/>
      </c>
      <c r="E1485" s="25" t="str">
        <f ca="1">IF(D1485="","",OnRoadRetrofit!AF1485)</f>
        <v/>
      </c>
      <c r="F1485" s="147" t="str">
        <f t="shared" ca="1" si="70"/>
        <v/>
      </c>
      <c r="G1485" s="148" t="str">
        <f ca="1">IF(D1485="","",OnRoadRetrofit!AG1485)</f>
        <v/>
      </c>
      <c r="H1485" s="25" t="str">
        <f t="shared" ca="1" si="71"/>
        <v/>
      </c>
      <c r="I1485" s="137" t="str">
        <f ca="1">IF(D1485="","",OnRoadRetrofit!AH1485)</f>
        <v/>
      </c>
      <c r="J1485" s="137" t="str">
        <f ca="1">IF(D1485="","",OnRoadRetrofit!AI1485)</f>
        <v/>
      </c>
    </row>
    <row r="1486" spans="1:10">
      <c r="A1486" s="151" t="str">
        <f ca="1">IF(D1486="","",OnRoadRetrofit!AC1486)</f>
        <v/>
      </c>
      <c r="B1486" s="25" t="str">
        <f ca="1">IF(D1486="","",OnRoadRetrofit!AD1486)</f>
        <v/>
      </c>
      <c r="C1486" s="146" t="str">
        <f t="shared" ca="1" si="69"/>
        <v/>
      </c>
      <c r="D1486" s="25" t="str">
        <f ca="1">IF(OnRoadRetrofit!AE1486="","",OnRoadRetrofit!AE1486)</f>
        <v/>
      </c>
      <c r="E1486" s="25" t="str">
        <f ca="1">IF(D1486="","",OnRoadRetrofit!AF1486)</f>
        <v/>
      </c>
      <c r="F1486" s="147" t="str">
        <f t="shared" ca="1" si="70"/>
        <v/>
      </c>
      <c r="G1486" s="148" t="str">
        <f ca="1">IF(D1486="","",OnRoadRetrofit!AG1486)</f>
        <v/>
      </c>
      <c r="H1486" s="25" t="str">
        <f t="shared" ca="1" si="71"/>
        <v/>
      </c>
      <c r="I1486" s="137" t="str">
        <f ca="1">IF(D1486="","",OnRoadRetrofit!AH1486)</f>
        <v/>
      </c>
      <c r="J1486" s="137" t="str">
        <f ca="1">IF(D1486="","",OnRoadRetrofit!AI1486)</f>
        <v/>
      </c>
    </row>
    <row r="1487" spans="1:10">
      <c r="A1487" s="151" t="str">
        <f ca="1">IF(D1487="","",OnRoadRetrofit!AC1487)</f>
        <v/>
      </c>
      <c r="B1487" s="25" t="str">
        <f ca="1">IF(D1487="","",OnRoadRetrofit!AD1487)</f>
        <v/>
      </c>
      <c r="C1487" s="146" t="str">
        <f t="shared" ca="1" si="69"/>
        <v/>
      </c>
      <c r="D1487" s="25" t="str">
        <f ca="1">IF(OnRoadRetrofit!AE1487="","",OnRoadRetrofit!AE1487)</f>
        <v/>
      </c>
      <c r="E1487" s="25" t="str">
        <f ca="1">IF(D1487="","",OnRoadRetrofit!AF1487)</f>
        <v/>
      </c>
      <c r="F1487" s="147" t="str">
        <f t="shared" ca="1" si="70"/>
        <v/>
      </c>
      <c r="G1487" s="148" t="str">
        <f ca="1">IF(D1487="","",OnRoadRetrofit!AG1487)</f>
        <v/>
      </c>
      <c r="H1487" s="25" t="str">
        <f t="shared" ca="1" si="71"/>
        <v/>
      </c>
      <c r="I1487" s="137" t="str">
        <f ca="1">IF(D1487="","",OnRoadRetrofit!AH1487)</f>
        <v/>
      </c>
      <c r="J1487" s="137" t="str">
        <f ca="1">IF(D1487="","",OnRoadRetrofit!AI1487)</f>
        <v/>
      </c>
    </row>
    <row r="1488" spans="1:10">
      <c r="A1488" s="151" t="str">
        <f ca="1">IF(D1488="","",OnRoadRetrofit!AC1488)</f>
        <v/>
      </c>
      <c r="B1488" s="25" t="str">
        <f ca="1">IF(D1488="","",OnRoadRetrofit!AD1488)</f>
        <v/>
      </c>
      <c r="C1488" s="146" t="str">
        <f t="shared" ca="1" si="69"/>
        <v/>
      </c>
      <c r="D1488" s="25" t="str">
        <f ca="1">IF(OnRoadRetrofit!AE1488="","",OnRoadRetrofit!AE1488)</f>
        <v/>
      </c>
      <c r="E1488" s="25" t="str">
        <f ca="1">IF(D1488="","",OnRoadRetrofit!AF1488)</f>
        <v/>
      </c>
      <c r="F1488" s="147" t="str">
        <f t="shared" ca="1" si="70"/>
        <v/>
      </c>
      <c r="G1488" s="148" t="str">
        <f ca="1">IF(D1488="","",OnRoadRetrofit!AG1488)</f>
        <v/>
      </c>
      <c r="H1488" s="25" t="str">
        <f t="shared" ca="1" si="71"/>
        <v/>
      </c>
      <c r="I1488" s="137" t="str">
        <f ca="1">IF(D1488="","",OnRoadRetrofit!AH1488)</f>
        <v/>
      </c>
      <c r="J1488" s="137" t="str">
        <f ca="1">IF(D1488="","",OnRoadRetrofit!AI1488)</f>
        <v/>
      </c>
    </row>
    <row r="1489" spans="1:10">
      <c r="A1489" s="151" t="str">
        <f ca="1">IF(D1489="","",OnRoadRetrofit!AC1489)</f>
        <v/>
      </c>
      <c r="B1489" s="25" t="str">
        <f ca="1">IF(D1489="","",OnRoadRetrofit!AD1489)</f>
        <v/>
      </c>
      <c r="C1489" s="146" t="str">
        <f t="shared" ca="1" si="69"/>
        <v/>
      </c>
      <c r="D1489" s="25" t="str">
        <f ca="1">IF(OnRoadRetrofit!AE1489="","",OnRoadRetrofit!AE1489)</f>
        <v/>
      </c>
      <c r="E1489" s="25" t="str">
        <f ca="1">IF(D1489="","",OnRoadRetrofit!AF1489)</f>
        <v/>
      </c>
      <c r="F1489" s="147" t="str">
        <f t="shared" ca="1" si="70"/>
        <v/>
      </c>
      <c r="G1489" s="148" t="str">
        <f ca="1">IF(D1489="","",OnRoadRetrofit!AG1489)</f>
        <v/>
      </c>
      <c r="H1489" s="25" t="str">
        <f t="shared" ca="1" si="71"/>
        <v/>
      </c>
      <c r="I1489" s="137" t="str">
        <f ca="1">IF(D1489="","",OnRoadRetrofit!AH1489)</f>
        <v/>
      </c>
      <c r="J1489" s="137" t="str">
        <f ca="1">IF(D1489="","",OnRoadRetrofit!AI1489)</f>
        <v/>
      </c>
    </row>
    <row r="1490" spans="1:10">
      <c r="A1490" s="151" t="str">
        <f ca="1">IF(D1490="","",OnRoadRetrofit!AC1490)</f>
        <v/>
      </c>
      <c r="B1490" s="25" t="str">
        <f ca="1">IF(D1490="","",OnRoadRetrofit!AD1490)</f>
        <v/>
      </c>
      <c r="C1490" s="146" t="str">
        <f t="shared" ca="1" si="69"/>
        <v/>
      </c>
      <c r="D1490" s="25" t="str">
        <f ca="1">IF(OnRoadRetrofit!AE1490="","",OnRoadRetrofit!AE1490)</f>
        <v/>
      </c>
      <c r="E1490" s="25" t="str">
        <f ca="1">IF(D1490="","",OnRoadRetrofit!AF1490)</f>
        <v/>
      </c>
      <c r="F1490" s="147" t="str">
        <f t="shared" ca="1" si="70"/>
        <v/>
      </c>
      <c r="G1490" s="148" t="str">
        <f ca="1">IF(D1490="","",OnRoadRetrofit!AG1490)</f>
        <v/>
      </c>
      <c r="H1490" s="25" t="str">
        <f t="shared" ca="1" si="71"/>
        <v/>
      </c>
      <c r="I1490" s="137" t="str">
        <f ca="1">IF(D1490="","",OnRoadRetrofit!AH1490)</f>
        <v/>
      </c>
      <c r="J1490" s="137" t="str">
        <f ca="1">IF(D1490="","",OnRoadRetrofit!AI1490)</f>
        <v/>
      </c>
    </row>
    <row r="1491" spans="1:10">
      <c r="A1491" s="151" t="str">
        <f ca="1">IF(D1491="","",OnRoadRetrofit!AC1491)</f>
        <v/>
      </c>
      <c r="B1491" s="25" t="str">
        <f ca="1">IF(D1491="","",OnRoadRetrofit!AD1491)</f>
        <v/>
      </c>
      <c r="C1491" s="146" t="str">
        <f t="shared" ca="1" si="69"/>
        <v/>
      </c>
      <c r="D1491" s="25" t="str">
        <f ca="1">IF(OnRoadRetrofit!AE1491="","",OnRoadRetrofit!AE1491)</f>
        <v/>
      </c>
      <c r="E1491" s="25" t="str">
        <f ca="1">IF(D1491="","",OnRoadRetrofit!AF1491)</f>
        <v/>
      </c>
      <c r="F1491" s="147" t="str">
        <f t="shared" ca="1" si="70"/>
        <v/>
      </c>
      <c r="G1491" s="148" t="str">
        <f ca="1">IF(D1491="","",OnRoadRetrofit!AG1491)</f>
        <v/>
      </c>
      <c r="H1491" s="25" t="str">
        <f t="shared" ca="1" si="71"/>
        <v/>
      </c>
      <c r="I1491" s="137" t="str">
        <f ca="1">IF(D1491="","",OnRoadRetrofit!AH1491)</f>
        <v/>
      </c>
      <c r="J1491" s="137" t="str">
        <f ca="1">IF(D1491="","",OnRoadRetrofit!AI1491)</f>
        <v/>
      </c>
    </row>
    <row r="1492" spans="1:10">
      <c r="A1492" s="151" t="str">
        <f ca="1">IF(D1492="","",OnRoadRetrofit!AC1492)</f>
        <v/>
      </c>
      <c r="B1492" s="25" t="str">
        <f ca="1">IF(D1492="","",OnRoadRetrofit!AD1492)</f>
        <v/>
      </c>
      <c r="C1492" s="146" t="str">
        <f t="shared" ca="1" si="69"/>
        <v/>
      </c>
      <c r="D1492" s="25" t="str">
        <f ca="1">IF(OnRoadRetrofit!AE1492="","",OnRoadRetrofit!AE1492)</f>
        <v/>
      </c>
      <c r="E1492" s="25" t="str">
        <f ca="1">IF(D1492="","",OnRoadRetrofit!AF1492)</f>
        <v/>
      </c>
      <c r="F1492" s="147" t="str">
        <f t="shared" ca="1" si="70"/>
        <v/>
      </c>
      <c r="G1492" s="148" t="str">
        <f ca="1">IF(D1492="","",OnRoadRetrofit!AG1492)</f>
        <v/>
      </c>
      <c r="H1492" s="25" t="str">
        <f t="shared" ca="1" si="71"/>
        <v/>
      </c>
      <c r="I1492" s="137" t="str">
        <f ca="1">IF(D1492="","",OnRoadRetrofit!AH1492)</f>
        <v/>
      </c>
      <c r="J1492" s="137" t="str">
        <f ca="1">IF(D1492="","",OnRoadRetrofit!AI1492)</f>
        <v/>
      </c>
    </row>
    <row r="1493" spans="1:10">
      <c r="A1493" s="151" t="str">
        <f ca="1">IF(D1493="","",OnRoadRetrofit!AC1493)</f>
        <v/>
      </c>
      <c r="B1493" s="25" t="str">
        <f ca="1">IF(D1493="","",OnRoadRetrofit!AD1493)</f>
        <v/>
      </c>
      <c r="C1493" s="146" t="str">
        <f t="shared" ca="1" si="69"/>
        <v/>
      </c>
      <c r="D1493" s="25" t="str">
        <f ca="1">IF(OnRoadRetrofit!AE1493="","",OnRoadRetrofit!AE1493)</f>
        <v/>
      </c>
      <c r="E1493" s="25" t="str">
        <f ca="1">IF(D1493="","",OnRoadRetrofit!AF1493)</f>
        <v/>
      </c>
      <c r="F1493" s="147" t="str">
        <f t="shared" ca="1" si="70"/>
        <v/>
      </c>
      <c r="G1493" s="148" t="str">
        <f ca="1">IF(D1493="","",OnRoadRetrofit!AG1493)</f>
        <v/>
      </c>
      <c r="H1493" s="25" t="str">
        <f t="shared" ca="1" si="71"/>
        <v/>
      </c>
      <c r="I1493" s="137" t="str">
        <f ca="1">IF(D1493="","",OnRoadRetrofit!AH1493)</f>
        <v/>
      </c>
      <c r="J1493" s="137" t="str">
        <f ca="1">IF(D1493="","",OnRoadRetrofit!AI1493)</f>
        <v/>
      </c>
    </row>
    <row r="1494" spans="1:10">
      <c r="A1494" s="151" t="str">
        <f ca="1">IF(D1494="","",OnRoadRetrofit!AC1494)</f>
        <v/>
      </c>
      <c r="B1494" s="25" t="str">
        <f ca="1">IF(D1494="","",OnRoadRetrofit!AD1494)</f>
        <v/>
      </c>
      <c r="C1494" s="146" t="str">
        <f t="shared" ca="1" si="69"/>
        <v/>
      </c>
      <c r="D1494" s="25" t="str">
        <f ca="1">IF(OnRoadRetrofit!AE1494="","",OnRoadRetrofit!AE1494)</f>
        <v/>
      </c>
      <c r="E1494" s="25" t="str">
        <f ca="1">IF(D1494="","",OnRoadRetrofit!AF1494)</f>
        <v/>
      </c>
      <c r="F1494" s="147" t="str">
        <f t="shared" ca="1" si="70"/>
        <v/>
      </c>
      <c r="G1494" s="148" t="str">
        <f ca="1">IF(D1494="","",OnRoadRetrofit!AG1494)</f>
        <v/>
      </c>
      <c r="H1494" s="25" t="str">
        <f t="shared" ca="1" si="71"/>
        <v/>
      </c>
      <c r="I1494" s="137" t="str">
        <f ca="1">IF(D1494="","",OnRoadRetrofit!AH1494)</f>
        <v/>
      </c>
      <c r="J1494" s="137" t="str">
        <f ca="1">IF(D1494="","",OnRoadRetrofit!AI1494)</f>
        <v/>
      </c>
    </row>
    <row r="1495" spans="1:10">
      <c r="A1495" s="151" t="str">
        <f ca="1">IF(D1495="","",OnRoadRetrofit!AC1495)</f>
        <v/>
      </c>
      <c r="B1495" s="25" t="str">
        <f ca="1">IF(D1495="","",OnRoadRetrofit!AD1495)</f>
        <v/>
      </c>
      <c r="C1495" s="146" t="str">
        <f t="shared" ca="1" si="69"/>
        <v/>
      </c>
      <c r="D1495" s="25" t="str">
        <f ca="1">IF(OnRoadRetrofit!AE1495="","",OnRoadRetrofit!AE1495)</f>
        <v/>
      </c>
      <c r="E1495" s="25" t="str">
        <f ca="1">IF(D1495="","",OnRoadRetrofit!AF1495)</f>
        <v/>
      </c>
      <c r="F1495" s="147" t="str">
        <f t="shared" ca="1" si="70"/>
        <v/>
      </c>
      <c r="G1495" s="148" t="str">
        <f ca="1">IF(D1495="","",OnRoadRetrofit!AG1495)</f>
        <v/>
      </c>
      <c r="H1495" s="25" t="str">
        <f t="shared" ca="1" si="71"/>
        <v/>
      </c>
      <c r="I1495" s="137" t="str">
        <f ca="1">IF(D1495="","",OnRoadRetrofit!AH1495)</f>
        <v/>
      </c>
      <c r="J1495" s="137" t="str">
        <f ca="1">IF(D1495="","",OnRoadRetrofit!AI1495)</f>
        <v/>
      </c>
    </row>
    <row r="1496" spans="1:10">
      <c r="A1496" s="151" t="str">
        <f ca="1">IF(D1496="","",OnRoadRetrofit!AC1496)</f>
        <v/>
      </c>
      <c r="B1496" s="25" t="str">
        <f ca="1">IF(D1496="","",OnRoadRetrofit!AD1496)</f>
        <v/>
      </c>
      <c r="C1496" s="146" t="str">
        <f t="shared" ca="1" si="69"/>
        <v/>
      </c>
      <c r="D1496" s="25" t="str">
        <f ca="1">IF(OnRoadRetrofit!AE1496="","",OnRoadRetrofit!AE1496)</f>
        <v/>
      </c>
      <c r="E1496" s="25" t="str">
        <f ca="1">IF(D1496="","",OnRoadRetrofit!AF1496)</f>
        <v/>
      </c>
      <c r="F1496" s="147" t="str">
        <f t="shared" ca="1" si="70"/>
        <v/>
      </c>
      <c r="G1496" s="148" t="str">
        <f ca="1">IF(D1496="","",OnRoadRetrofit!AG1496)</f>
        <v/>
      </c>
      <c r="H1496" s="25" t="str">
        <f t="shared" ca="1" si="71"/>
        <v/>
      </c>
      <c r="I1496" s="137" t="str">
        <f ca="1">IF(D1496="","",OnRoadRetrofit!AH1496)</f>
        <v/>
      </c>
      <c r="J1496" s="137" t="str">
        <f ca="1">IF(D1496="","",OnRoadRetrofit!AI1496)</f>
        <v/>
      </c>
    </row>
    <row r="1497" spans="1:10">
      <c r="A1497" s="151" t="str">
        <f ca="1">IF(D1497="","",OnRoadRetrofit!AC1497)</f>
        <v/>
      </c>
      <c r="B1497" s="25" t="str">
        <f ca="1">IF(D1497="","",OnRoadRetrofit!AD1497)</f>
        <v/>
      </c>
      <c r="C1497" s="146" t="str">
        <f t="shared" ca="1" si="69"/>
        <v/>
      </c>
      <c r="D1497" s="25" t="str">
        <f ca="1">IF(OnRoadRetrofit!AE1497="","",OnRoadRetrofit!AE1497)</f>
        <v/>
      </c>
      <c r="E1497" s="25" t="str">
        <f ca="1">IF(D1497="","",OnRoadRetrofit!AF1497)</f>
        <v/>
      </c>
      <c r="F1497" s="147" t="str">
        <f t="shared" ca="1" si="70"/>
        <v/>
      </c>
      <c r="G1497" s="148" t="str">
        <f ca="1">IF(D1497="","",OnRoadRetrofit!AG1497)</f>
        <v/>
      </c>
      <c r="H1497" s="25" t="str">
        <f t="shared" ca="1" si="71"/>
        <v/>
      </c>
      <c r="I1497" s="137" t="str">
        <f ca="1">IF(D1497="","",OnRoadRetrofit!AH1497)</f>
        <v/>
      </c>
      <c r="J1497" s="137" t="str">
        <f ca="1">IF(D1497="","",OnRoadRetrofit!AI1497)</f>
        <v/>
      </c>
    </row>
    <row r="1498" spans="1:10">
      <c r="A1498" s="151" t="str">
        <f ca="1">IF(D1498="","",OnRoadRetrofit!AC1498)</f>
        <v/>
      </c>
      <c r="B1498" s="25" t="str">
        <f ca="1">IF(D1498="","",OnRoadRetrofit!AD1498)</f>
        <v/>
      </c>
      <c r="C1498" s="146" t="str">
        <f t="shared" ca="1" si="69"/>
        <v/>
      </c>
      <c r="D1498" s="25" t="str">
        <f ca="1">IF(OnRoadRetrofit!AE1498="","",OnRoadRetrofit!AE1498)</f>
        <v/>
      </c>
      <c r="E1498" s="25" t="str">
        <f ca="1">IF(D1498="","",OnRoadRetrofit!AF1498)</f>
        <v/>
      </c>
      <c r="F1498" s="147" t="str">
        <f t="shared" ca="1" si="70"/>
        <v/>
      </c>
      <c r="G1498" s="148" t="str">
        <f ca="1">IF(D1498="","",OnRoadRetrofit!AG1498)</f>
        <v/>
      </c>
      <c r="H1498" s="25" t="str">
        <f t="shared" ca="1" si="71"/>
        <v/>
      </c>
      <c r="I1498" s="137" t="str">
        <f ca="1">IF(D1498="","",OnRoadRetrofit!AH1498)</f>
        <v/>
      </c>
      <c r="J1498" s="137" t="str">
        <f ca="1">IF(D1498="","",OnRoadRetrofit!AI1498)</f>
        <v/>
      </c>
    </row>
    <row r="1499" spans="1:10">
      <c r="A1499" s="151" t="str">
        <f ca="1">IF(D1499="","",OnRoadRetrofit!AC1499)</f>
        <v/>
      </c>
      <c r="B1499" s="25" t="str">
        <f ca="1">IF(D1499="","",OnRoadRetrofit!AD1499)</f>
        <v/>
      </c>
      <c r="C1499" s="146" t="str">
        <f t="shared" ca="1" si="69"/>
        <v/>
      </c>
      <c r="D1499" s="25" t="str">
        <f ca="1">IF(OnRoadRetrofit!AE1499="","",OnRoadRetrofit!AE1499)</f>
        <v/>
      </c>
      <c r="E1499" s="25" t="str">
        <f ca="1">IF(D1499="","",OnRoadRetrofit!AF1499)</f>
        <v/>
      </c>
      <c r="F1499" s="147" t="str">
        <f t="shared" ca="1" si="70"/>
        <v/>
      </c>
      <c r="G1499" s="148" t="str">
        <f ca="1">IF(D1499="","",OnRoadRetrofit!AG1499)</f>
        <v/>
      </c>
      <c r="H1499" s="25" t="str">
        <f t="shared" ca="1" si="71"/>
        <v/>
      </c>
      <c r="I1499" s="137" t="str">
        <f ca="1">IF(D1499="","",OnRoadRetrofit!AH1499)</f>
        <v/>
      </c>
      <c r="J1499" s="137" t="str">
        <f ca="1">IF(D1499="","",OnRoadRetrofit!AI1499)</f>
        <v/>
      </c>
    </row>
    <row r="1500" spans="1:10">
      <c r="A1500" s="151" t="str">
        <f ca="1">IF(D1500="","",OnRoadRetrofit!AC1500)</f>
        <v/>
      </c>
      <c r="B1500" s="25" t="str">
        <f ca="1">IF(D1500="","",OnRoadRetrofit!AD1500)</f>
        <v/>
      </c>
      <c r="C1500" s="146" t="str">
        <f t="shared" ca="1" si="69"/>
        <v/>
      </c>
      <c r="D1500" s="25" t="str">
        <f ca="1">IF(OnRoadRetrofit!AE1500="","",OnRoadRetrofit!AE1500)</f>
        <v/>
      </c>
      <c r="E1500" s="25" t="str">
        <f ca="1">IF(D1500="","",OnRoadRetrofit!AF1500)</f>
        <v/>
      </c>
      <c r="F1500" s="147" t="str">
        <f t="shared" ca="1" si="70"/>
        <v/>
      </c>
      <c r="G1500" s="148" t="str">
        <f ca="1">IF(D1500="","",OnRoadRetrofit!AG1500)</f>
        <v/>
      </c>
      <c r="H1500" s="25" t="str">
        <f t="shared" ca="1" si="71"/>
        <v/>
      </c>
      <c r="I1500" s="137" t="str">
        <f ca="1">IF(D1500="","",OnRoadRetrofit!AH1500)</f>
        <v/>
      </c>
      <c r="J1500" s="137" t="str">
        <f ca="1">IF(D1500="","",OnRoadRetrofit!AI1500)</f>
        <v/>
      </c>
    </row>
    <row r="1501" spans="1:10">
      <c r="A1501" s="151" t="str">
        <f ca="1">IF(D1501="","",OnRoadRetrofit!AC1501)</f>
        <v/>
      </c>
      <c r="B1501" s="25" t="str">
        <f ca="1">IF(D1501="","",OnRoadRetrofit!AD1501)</f>
        <v/>
      </c>
      <c r="C1501" s="146" t="str">
        <f t="shared" ca="1" si="69"/>
        <v/>
      </c>
      <c r="D1501" s="25" t="str">
        <f ca="1">IF(OnRoadRetrofit!AE1501="","",OnRoadRetrofit!AE1501)</f>
        <v/>
      </c>
      <c r="E1501" s="25" t="str">
        <f ca="1">IF(D1501="","",OnRoadRetrofit!AF1501)</f>
        <v/>
      </c>
      <c r="F1501" s="147" t="str">
        <f t="shared" ca="1" si="70"/>
        <v/>
      </c>
      <c r="G1501" s="148" t="str">
        <f ca="1">IF(D1501="","",OnRoadRetrofit!AG1501)</f>
        <v/>
      </c>
      <c r="H1501" s="25" t="str">
        <f t="shared" ca="1" si="71"/>
        <v/>
      </c>
      <c r="I1501" s="137" t="str">
        <f ca="1">IF(D1501="","",OnRoadRetrofit!AH1501)</f>
        <v/>
      </c>
      <c r="J1501" s="137" t="str">
        <f ca="1">IF(D1501="","",OnRoadRetrofit!AI1501)</f>
        <v/>
      </c>
    </row>
    <row r="1502" spans="1:10">
      <c r="A1502" s="151" t="str">
        <f ca="1">IF(D1502="","",OnRoadRetrofit!AC1502)</f>
        <v/>
      </c>
      <c r="B1502" s="25" t="str">
        <f ca="1">IF(D1502="","",OnRoadRetrofit!AD1502)</f>
        <v/>
      </c>
      <c r="C1502" s="146" t="str">
        <f t="shared" ca="1" si="69"/>
        <v/>
      </c>
      <c r="D1502" s="25" t="str">
        <f ca="1">IF(OnRoadRetrofit!AE1502="","",OnRoadRetrofit!AE1502)</f>
        <v/>
      </c>
      <c r="E1502" s="25" t="str">
        <f ca="1">IF(D1502="","",OnRoadRetrofit!AF1502)</f>
        <v/>
      </c>
      <c r="F1502" s="147" t="str">
        <f t="shared" ca="1" si="70"/>
        <v/>
      </c>
      <c r="G1502" s="148" t="str">
        <f ca="1">IF(D1502="","",OnRoadRetrofit!AG1502)</f>
        <v/>
      </c>
      <c r="H1502" s="25" t="str">
        <f t="shared" ca="1" si="71"/>
        <v/>
      </c>
      <c r="I1502" s="137" t="str">
        <f ca="1">IF(D1502="","",OnRoadRetrofit!AH1502)</f>
        <v/>
      </c>
      <c r="J1502" s="137" t="str">
        <f ca="1">IF(D1502="","",OnRoadRetrofit!AI1502)</f>
        <v/>
      </c>
    </row>
    <row r="1503" spans="1:10">
      <c r="A1503" s="151" t="str">
        <f ca="1">IF(D1503="","",OnRoadRetrofit!AC1503)</f>
        <v/>
      </c>
      <c r="B1503" s="25" t="str">
        <f ca="1">IF(D1503="","",OnRoadRetrofit!AD1503)</f>
        <v/>
      </c>
      <c r="C1503" s="146" t="str">
        <f t="shared" ca="1" si="69"/>
        <v/>
      </c>
      <c r="D1503" s="25" t="str">
        <f ca="1">IF(OnRoadRetrofit!AE1503="","",OnRoadRetrofit!AE1503)</f>
        <v/>
      </c>
      <c r="E1503" s="25" t="str">
        <f ca="1">IF(D1503="","",OnRoadRetrofit!AF1503)</f>
        <v/>
      </c>
      <c r="F1503" s="147" t="str">
        <f t="shared" ca="1" si="70"/>
        <v/>
      </c>
      <c r="G1503" s="148" t="str">
        <f ca="1">IF(D1503="","",OnRoadRetrofit!AG1503)</f>
        <v/>
      </c>
      <c r="H1503" s="25" t="str">
        <f t="shared" ca="1" si="71"/>
        <v/>
      </c>
      <c r="I1503" s="137" t="str">
        <f ca="1">IF(D1503="","",OnRoadRetrofit!AH1503)</f>
        <v/>
      </c>
      <c r="J1503" s="137" t="str">
        <f ca="1">IF(D1503="","",OnRoadRetrofit!AI1503)</f>
        <v/>
      </c>
    </row>
    <row r="1504" spans="1:10">
      <c r="A1504" s="151" t="str">
        <f ca="1">IF(D1504="","",OnRoadRetrofit!AC1504)</f>
        <v/>
      </c>
      <c r="B1504" s="25" t="str">
        <f ca="1">IF(D1504="","",OnRoadRetrofit!AD1504)</f>
        <v/>
      </c>
      <c r="C1504" s="146" t="str">
        <f t="shared" ca="1" si="69"/>
        <v/>
      </c>
      <c r="D1504" s="25" t="str">
        <f ca="1">IF(OnRoadRetrofit!AE1504="","",OnRoadRetrofit!AE1504)</f>
        <v/>
      </c>
      <c r="E1504" s="25" t="str">
        <f ca="1">IF(D1504="","",OnRoadRetrofit!AF1504)</f>
        <v/>
      </c>
      <c r="F1504" s="147" t="str">
        <f t="shared" ca="1" si="70"/>
        <v/>
      </c>
      <c r="G1504" s="148" t="str">
        <f ca="1">IF(D1504="","",OnRoadRetrofit!AG1504)</f>
        <v/>
      </c>
      <c r="H1504" s="25" t="str">
        <f t="shared" ca="1" si="71"/>
        <v/>
      </c>
      <c r="I1504" s="137" t="str">
        <f ca="1">IF(D1504="","",OnRoadRetrofit!AH1504)</f>
        <v/>
      </c>
      <c r="J1504" s="137" t="str">
        <f ca="1">IF(D1504="","",OnRoadRetrofit!AI1504)</f>
        <v/>
      </c>
    </row>
    <row r="1505" spans="1:10">
      <c r="A1505" s="151" t="str">
        <f ca="1">IF(D1505="","",OnRoadRetrofit!AC1505)</f>
        <v/>
      </c>
      <c r="B1505" s="25" t="str">
        <f ca="1">IF(D1505="","",OnRoadRetrofit!AD1505)</f>
        <v/>
      </c>
      <c r="C1505" s="146" t="str">
        <f t="shared" ca="1" si="69"/>
        <v/>
      </c>
      <c r="D1505" s="25" t="str">
        <f ca="1">IF(OnRoadRetrofit!AE1505="","",OnRoadRetrofit!AE1505)</f>
        <v/>
      </c>
      <c r="E1505" s="25" t="str">
        <f ca="1">IF(D1505="","",OnRoadRetrofit!AF1505)</f>
        <v/>
      </c>
      <c r="F1505" s="147" t="str">
        <f t="shared" ca="1" si="70"/>
        <v/>
      </c>
      <c r="G1505" s="148" t="str">
        <f ca="1">IF(D1505="","",OnRoadRetrofit!AG1505)</f>
        <v/>
      </c>
      <c r="H1505" s="25" t="str">
        <f t="shared" ca="1" si="71"/>
        <v/>
      </c>
      <c r="I1505" s="137" t="str">
        <f ca="1">IF(D1505="","",OnRoadRetrofit!AH1505)</f>
        <v/>
      </c>
      <c r="J1505" s="137" t="str">
        <f ca="1">IF(D1505="","",OnRoadRetrofit!AI1505)</f>
        <v/>
      </c>
    </row>
    <row r="1506" spans="1:10">
      <c r="A1506" s="151" t="str">
        <f ca="1">IF(D1506="","",OnRoadRetrofit!AC1506)</f>
        <v/>
      </c>
      <c r="B1506" s="25" t="str">
        <f ca="1">IF(D1506="","",OnRoadRetrofit!AD1506)</f>
        <v/>
      </c>
      <c r="C1506" s="146" t="str">
        <f t="shared" ca="1" si="69"/>
        <v/>
      </c>
      <c r="D1506" s="25" t="str">
        <f ca="1">IF(OnRoadRetrofit!AE1506="","",OnRoadRetrofit!AE1506)</f>
        <v/>
      </c>
      <c r="E1506" s="25" t="str">
        <f ca="1">IF(D1506="","",OnRoadRetrofit!AF1506)</f>
        <v/>
      </c>
      <c r="F1506" s="147" t="str">
        <f t="shared" ca="1" si="70"/>
        <v/>
      </c>
      <c r="G1506" s="148" t="str">
        <f ca="1">IF(D1506="","",OnRoadRetrofit!AG1506)</f>
        <v/>
      </c>
      <c r="H1506" s="25" t="str">
        <f t="shared" ca="1" si="71"/>
        <v/>
      </c>
      <c r="I1506" s="137" t="str">
        <f ca="1">IF(D1506="","",OnRoadRetrofit!AH1506)</f>
        <v/>
      </c>
      <c r="J1506" s="137" t="str">
        <f ca="1">IF(D1506="","",OnRoadRetrofit!AI1506)</f>
        <v/>
      </c>
    </row>
    <row r="1507" spans="1:10">
      <c r="A1507" s="151" t="str">
        <f ca="1">IF(D1507="","",OnRoadRetrofit!AC1507)</f>
        <v/>
      </c>
      <c r="B1507" s="25" t="str">
        <f ca="1">IF(D1507="","",OnRoadRetrofit!AD1507)</f>
        <v/>
      </c>
      <c r="C1507" s="146" t="str">
        <f t="shared" ca="1" si="69"/>
        <v/>
      </c>
      <c r="D1507" s="25" t="str">
        <f ca="1">IF(OnRoadRetrofit!AE1507="","",OnRoadRetrofit!AE1507)</f>
        <v/>
      </c>
      <c r="E1507" s="25" t="str">
        <f ca="1">IF(D1507="","",OnRoadRetrofit!AF1507)</f>
        <v/>
      </c>
      <c r="F1507" s="147" t="str">
        <f t="shared" ca="1" si="70"/>
        <v/>
      </c>
      <c r="G1507" s="148" t="str">
        <f ca="1">IF(D1507="","",OnRoadRetrofit!AG1507)</f>
        <v/>
      </c>
      <c r="H1507" s="25" t="str">
        <f t="shared" ca="1" si="71"/>
        <v/>
      </c>
      <c r="I1507" s="137" t="str">
        <f ca="1">IF(D1507="","",OnRoadRetrofit!AH1507)</f>
        <v/>
      </c>
      <c r="J1507" s="137" t="str">
        <f ca="1">IF(D1507="","",OnRoadRetrofit!AI1507)</f>
        <v/>
      </c>
    </row>
    <row r="1508" spans="1:10">
      <c r="A1508" s="151" t="str">
        <f ca="1">IF(D1508="","",OnRoadRetrofit!AC1508)</f>
        <v/>
      </c>
      <c r="B1508" s="25" t="str">
        <f ca="1">IF(D1508="","",OnRoadRetrofit!AD1508)</f>
        <v/>
      </c>
      <c r="C1508" s="146" t="str">
        <f t="shared" ca="1" si="69"/>
        <v/>
      </c>
      <c r="D1508" s="25" t="str">
        <f ca="1">IF(OnRoadRetrofit!AE1508="","",OnRoadRetrofit!AE1508)</f>
        <v/>
      </c>
      <c r="E1508" s="25" t="str">
        <f ca="1">IF(D1508="","",OnRoadRetrofit!AF1508)</f>
        <v/>
      </c>
      <c r="F1508" s="147" t="str">
        <f t="shared" ca="1" si="70"/>
        <v/>
      </c>
      <c r="G1508" s="148" t="str">
        <f ca="1">IF(D1508="","",OnRoadRetrofit!AG1508)</f>
        <v/>
      </c>
      <c r="H1508" s="25" t="str">
        <f t="shared" ca="1" si="71"/>
        <v/>
      </c>
      <c r="I1508" s="137" t="str">
        <f ca="1">IF(D1508="","",OnRoadRetrofit!AH1508)</f>
        <v/>
      </c>
      <c r="J1508" s="137" t="str">
        <f ca="1">IF(D1508="","",OnRoadRetrofit!AI1508)</f>
        <v/>
      </c>
    </row>
    <row r="1509" spans="1:10">
      <c r="A1509" s="151" t="str">
        <f ca="1">IF(D1509="","",OnRoadRetrofit!AC1509)</f>
        <v/>
      </c>
      <c r="B1509" s="25" t="str">
        <f ca="1">IF(D1509="","",OnRoadRetrofit!AD1509)</f>
        <v/>
      </c>
      <c r="C1509" s="146" t="str">
        <f t="shared" ca="1" si="69"/>
        <v/>
      </c>
      <c r="D1509" s="25" t="str">
        <f ca="1">IF(OnRoadRetrofit!AE1509="","",OnRoadRetrofit!AE1509)</f>
        <v/>
      </c>
      <c r="E1509" s="25" t="str">
        <f ca="1">IF(D1509="","",OnRoadRetrofit!AF1509)</f>
        <v/>
      </c>
      <c r="F1509" s="147" t="str">
        <f t="shared" ca="1" si="70"/>
        <v/>
      </c>
      <c r="G1509" s="148" t="str">
        <f ca="1">IF(D1509="","",OnRoadRetrofit!AG1509)</f>
        <v/>
      </c>
      <c r="H1509" s="25" t="str">
        <f t="shared" ca="1" si="71"/>
        <v/>
      </c>
      <c r="I1509" s="137" t="str">
        <f ca="1">IF(D1509="","",OnRoadRetrofit!AH1509)</f>
        <v/>
      </c>
      <c r="J1509" s="137" t="str">
        <f ca="1">IF(D1509="","",OnRoadRetrofit!AI1509)</f>
        <v/>
      </c>
    </row>
    <row r="1510" spans="1:10">
      <c r="A1510" s="151" t="str">
        <f ca="1">IF(D1510="","",OnRoadRetrofit!AC1510)</f>
        <v/>
      </c>
      <c r="B1510" s="25" t="str">
        <f ca="1">IF(D1510="","",OnRoadRetrofit!AD1510)</f>
        <v/>
      </c>
      <c r="C1510" s="146" t="str">
        <f t="shared" ca="1" si="69"/>
        <v/>
      </c>
      <c r="D1510" s="25" t="str">
        <f ca="1">IF(OnRoadRetrofit!AE1510="","",OnRoadRetrofit!AE1510)</f>
        <v/>
      </c>
      <c r="E1510" s="25" t="str">
        <f ca="1">IF(D1510="","",OnRoadRetrofit!AF1510)</f>
        <v/>
      </c>
      <c r="F1510" s="147" t="str">
        <f t="shared" ca="1" si="70"/>
        <v/>
      </c>
      <c r="G1510" s="148" t="str">
        <f ca="1">IF(D1510="","",OnRoadRetrofit!AG1510)</f>
        <v/>
      </c>
      <c r="H1510" s="25" t="str">
        <f t="shared" ca="1" si="71"/>
        <v/>
      </c>
      <c r="I1510" s="137" t="str">
        <f ca="1">IF(D1510="","",OnRoadRetrofit!AH1510)</f>
        <v/>
      </c>
      <c r="J1510" s="137" t="str">
        <f ca="1">IF(D1510="","",OnRoadRetrofit!AI1510)</f>
        <v/>
      </c>
    </row>
    <row r="1511" spans="1:10">
      <c r="A1511" s="151" t="str">
        <f ca="1">IF(D1511="","",OnRoadRetrofit!AC1511)</f>
        <v/>
      </c>
      <c r="B1511" s="25" t="str">
        <f ca="1">IF(D1511="","",OnRoadRetrofit!AD1511)</f>
        <v/>
      </c>
      <c r="C1511" s="146" t="str">
        <f t="shared" ca="1" si="69"/>
        <v/>
      </c>
      <c r="D1511" s="25" t="str">
        <f ca="1">IF(OnRoadRetrofit!AE1511="","",OnRoadRetrofit!AE1511)</f>
        <v/>
      </c>
      <c r="E1511" s="25" t="str">
        <f ca="1">IF(D1511="","",OnRoadRetrofit!AF1511)</f>
        <v/>
      </c>
      <c r="F1511" s="147" t="str">
        <f t="shared" ca="1" si="70"/>
        <v/>
      </c>
      <c r="G1511" s="148" t="str">
        <f ca="1">IF(D1511="","",OnRoadRetrofit!AG1511)</f>
        <v/>
      </c>
      <c r="H1511" s="25" t="str">
        <f t="shared" ca="1" si="71"/>
        <v/>
      </c>
      <c r="I1511" s="137" t="str">
        <f ca="1">IF(D1511="","",OnRoadRetrofit!AH1511)</f>
        <v/>
      </c>
      <c r="J1511" s="137" t="str">
        <f ca="1">IF(D1511="","",OnRoadRetrofit!AI1511)</f>
        <v/>
      </c>
    </row>
    <row r="1512" spans="1:10">
      <c r="A1512" s="151" t="str">
        <f ca="1">IF(D1512="","",OnRoadRetrofit!AC1512)</f>
        <v/>
      </c>
      <c r="B1512" s="25" t="str">
        <f ca="1">IF(D1512="","",OnRoadRetrofit!AD1512)</f>
        <v/>
      </c>
      <c r="C1512" s="146" t="str">
        <f t="shared" ca="1" si="69"/>
        <v/>
      </c>
      <c r="D1512" s="25" t="str">
        <f ca="1">IF(OnRoadRetrofit!AE1512="","",OnRoadRetrofit!AE1512)</f>
        <v/>
      </c>
      <c r="E1512" s="25" t="str">
        <f ca="1">IF(D1512="","",OnRoadRetrofit!AF1512)</f>
        <v/>
      </c>
      <c r="F1512" s="147" t="str">
        <f t="shared" ca="1" si="70"/>
        <v/>
      </c>
      <c r="G1512" s="148" t="str">
        <f ca="1">IF(D1512="","",OnRoadRetrofit!AG1512)</f>
        <v/>
      </c>
      <c r="H1512" s="25" t="str">
        <f t="shared" ca="1" si="71"/>
        <v/>
      </c>
      <c r="I1512" s="137" t="str">
        <f ca="1">IF(D1512="","",OnRoadRetrofit!AH1512)</f>
        <v/>
      </c>
      <c r="J1512" s="137" t="str">
        <f ca="1">IF(D1512="","",OnRoadRetrofit!AI1512)</f>
        <v/>
      </c>
    </row>
    <row r="1513" spans="1:10">
      <c r="A1513" s="151" t="str">
        <f ca="1">IF(D1513="","",OnRoadRetrofit!AC1513)</f>
        <v/>
      </c>
      <c r="B1513" s="25" t="str">
        <f ca="1">IF(D1513="","",OnRoadRetrofit!AD1513)</f>
        <v/>
      </c>
      <c r="C1513" s="146" t="str">
        <f t="shared" ca="1" si="69"/>
        <v/>
      </c>
      <c r="D1513" s="25" t="str">
        <f ca="1">IF(OnRoadRetrofit!AE1513="","",OnRoadRetrofit!AE1513)</f>
        <v/>
      </c>
      <c r="E1513" s="25" t="str">
        <f ca="1">IF(D1513="","",OnRoadRetrofit!AF1513)</f>
        <v/>
      </c>
      <c r="F1513" s="147" t="str">
        <f t="shared" ca="1" si="70"/>
        <v/>
      </c>
      <c r="G1513" s="148" t="str">
        <f ca="1">IF(D1513="","",OnRoadRetrofit!AG1513)</f>
        <v/>
      </c>
      <c r="H1513" s="25" t="str">
        <f t="shared" ca="1" si="71"/>
        <v/>
      </c>
      <c r="I1513" s="137" t="str">
        <f ca="1">IF(D1513="","",OnRoadRetrofit!AH1513)</f>
        <v/>
      </c>
      <c r="J1513" s="137" t="str">
        <f ca="1">IF(D1513="","",OnRoadRetrofit!AI1513)</f>
        <v/>
      </c>
    </row>
    <row r="1514" spans="1:10">
      <c r="A1514" s="151" t="str">
        <f ca="1">IF(D1514="","",OnRoadRetrofit!AC1514)</f>
        <v/>
      </c>
      <c r="B1514" s="25" t="str">
        <f ca="1">IF(D1514="","",OnRoadRetrofit!AD1514)</f>
        <v/>
      </c>
      <c r="C1514" s="146" t="str">
        <f t="shared" ca="1" si="69"/>
        <v/>
      </c>
      <c r="D1514" s="25" t="str">
        <f ca="1">IF(OnRoadRetrofit!AE1514="","",OnRoadRetrofit!AE1514)</f>
        <v/>
      </c>
      <c r="E1514" s="25" t="str">
        <f ca="1">IF(D1514="","",OnRoadRetrofit!AF1514)</f>
        <v/>
      </c>
      <c r="F1514" s="147" t="str">
        <f t="shared" ca="1" si="70"/>
        <v/>
      </c>
      <c r="G1514" s="148" t="str">
        <f ca="1">IF(D1514="","",OnRoadRetrofit!AG1514)</f>
        <v/>
      </c>
      <c r="H1514" s="25" t="str">
        <f t="shared" ca="1" si="71"/>
        <v/>
      </c>
      <c r="I1514" s="137" t="str">
        <f ca="1">IF(D1514="","",OnRoadRetrofit!AH1514)</f>
        <v/>
      </c>
      <c r="J1514" s="137" t="str">
        <f ca="1">IF(D1514="","",OnRoadRetrofit!AI1514)</f>
        <v/>
      </c>
    </row>
    <row r="1515" spans="1:10">
      <c r="A1515" s="151" t="str">
        <f ca="1">IF(D1515="","",OnRoadRetrofit!AC1515)</f>
        <v/>
      </c>
      <c r="B1515" s="25" t="str">
        <f ca="1">IF(D1515="","",OnRoadRetrofit!AD1515)</f>
        <v/>
      </c>
      <c r="C1515" s="146" t="str">
        <f t="shared" ca="1" si="69"/>
        <v/>
      </c>
      <c r="D1515" s="25" t="str">
        <f ca="1">IF(OnRoadRetrofit!AE1515="","",OnRoadRetrofit!AE1515)</f>
        <v/>
      </c>
      <c r="E1515" s="25" t="str">
        <f ca="1">IF(D1515="","",OnRoadRetrofit!AF1515)</f>
        <v/>
      </c>
      <c r="F1515" s="147" t="str">
        <f t="shared" ca="1" si="70"/>
        <v/>
      </c>
      <c r="G1515" s="148" t="str">
        <f ca="1">IF(D1515="","",OnRoadRetrofit!AG1515)</f>
        <v/>
      </c>
      <c r="H1515" s="25" t="str">
        <f t="shared" ca="1" si="71"/>
        <v/>
      </c>
      <c r="I1515" s="137" t="str">
        <f ca="1">IF(D1515="","",OnRoadRetrofit!AH1515)</f>
        <v/>
      </c>
      <c r="J1515" s="137" t="str">
        <f ca="1">IF(D1515="","",OnRoadRetrofit!AI1515)</f>
        <v/>
      </c>
    </row>
    <row r="1516" spans="1:10">
      <c r="A1516" s="151" t="str">
        <f ca="1">IF(D1516="","",OnRoadRetrofit!AC1516)</f>
        <v/>
      </c>
      <c r="B1516" s="25" t="str">
        <f ca="1">IF(D1516="","",OnRoadRetrofit!AD1516)</f>
        <v/>
      </c>
      <c r="C1516" s="146" t="str">
        <f t="shared" ca="1" si="69"/>
        <v/>
      </c>
      <c r="D1516" s="25" t="str">
        <f ca="1">IF(OnRoadRetrofit!AE1516="","",OnRoadRetrofit!AE1516)</f>
        <v/>
      </c>
      <c r="E1516" s="25" t="str">
        <f ca="1">IF(D1516="","",OnRoadRetrofit!AF1516)</f>
        <v/>
      </c>
      <c r="F1516" s="147" t="str">
        <f t="shared" ca="1" si="70"/>
        <v/>
      </c>
      <c r="G1516" s="148" t="str">
        <f ca="1">IF(D1516="","",OnRoadRetrofit!AG1516)</f>
        <v/>
      </c>
      <c r="H1516" s="25" t="str">
        <f t="shared" ca="1" si="71"/>
        <v/>
      </c>
      <c r="I1516" s="137" t="str">
        <f ca="1">IF(D1516="","",OnRoadRetrofit!AH1516)</f>
        <v/>
      </c>
      <c r="J1516" s="137" t="str">
        <f ca="1">IF(D1516="","",OnRoadRetrofit!AI1516)</f>
        <v/>
      </c>
    </row>
    <row r="1517" spans="1:10">
      <c r="A1517" s="151" t="str">
        <f ca="1">IF(D1517="","",OnRoadRetrofit!AC1517)</f>
        <v/>
      </c>
      <c r="B1517" s="25" t="str">
        <f ca="1">IF(D1517="","",OnRoadRetrofit!AD1517)</f>
        <v/>
      </c>
      <c r="C1517" s="146" t="str">
        <f t="shared" ref="C1517:C1580" ca="1" si="72">IF(D1517="","","Diesel")</f>
        <v/>
      </c>
      <c r="D1517" s="25" t="str">
        <f ca="1">IF(OnRoadRetrofit!AE1517="","",OnRoadRetrofit!AE1517)</f>
        <v/>
      </c>
      <c r="E1517" s="25" t="str">
        <f ca="1">IF(D1517="","",OnRoadRetrofit!AF1517)</f>
        <v/>
      </c>
      <c r="F1517" s="147" t="str">
        <f t="shared" ref="F1517:F1580" ca="1" si="73">IF(D1517="","",E1517)</f>
        <v/>
      </c>
      <c r="G1517" s="148" t="str">
        <f ca="1">IF(D1517="","",OnRoadRetrofit!AG1517)</f>
        <v/>
      </c>
      <c r="H1517" s="25" t="str">
        <f t="shared" ref="H1517:H1580" ca="1" si="74">IF(D1517="","",G1517)</f>
        <v/>
      </c>
      <c r="I1517" s="137" t="str">
        <f ca="1">IF(D1517="","",OnRoadRetrofit!AH1517)</f>
        <v/>
      </c>
      <c r="J1517" s="137" t="str">
        <f ca="1">IF(D1517="","",OnRoadRetrofit!AI1517)</f>
        <v/>
      </c>
    </row>
    <row r="1518" spans="1:10">
      <c r="A1518" s="151" t="str">
        <f ca="1">IF(D1518="","",OnRoadRetrofit!AC1518)</f>
        <v/>
      </c>
      <c r="B1518" s="25" t="str">
        <f ca="1">IF(D1518="","",OnRoadRetrofit!AD1518)</f>
        <v/>
      </c>
      <c r="C1518" s="146" t="str">
        <f t="shared" ca="1" si="72"/>
        <v/>
      </c>
      <c r="D1518" s="25" t="str">
        <f ca="1">IF(OnRoadRetrofit!AE1518="","",OnRoadRetrofit!AE1518)</f>
        <v/>
      </c>
      <c r="E1518" s="25" t="str">
        <f ca="1">IF(D1518="","",OnRoadRetrofit!AF1518)</f>
        <v/>
      </c>
      <c r="F1518" s="147" t="str">
        <f t="shared" ca="1" si="73"/>
        <v/>
      </c>
      <c r="G1518" s="148" t="str">
        <f ca="1">IF(D1518="","",OnRoadRetrofit!AG1518)</f>
        <v/>
      </c>
      <c r="H1518" s="25" t="str">
        <f t="shared" ca="1" si="74"/>
        <v/>
      </c>
      <c r="I1518" s="137" t="str">
        <f ca="1">IF(D1518="","",OnRoadRetrofit!AH1518)</f>
        <v/>
      </c>
      <c r="J1518" s="137" t="str">
        <f ca="1">IF(D1518="","",OnRoadRetrofit!AI1518)</f>
        <v/>
      </c>
    </row>
    <row r="1519" spans="1:10">
      <c r="A1519" s="151" t="str">
        <f ca="1">IF(D1519="","",OnRoadRetrofit!AC1519)</f>
        <v/>
      </c>
      <c r="B1519" s="25" t="str">
        <f ca="1">IF(D1519="","",OnRoadRetrofit!AD1519)</f>
        <v/>
      </c>
      <c r="C1519" s="146" t="str">
        <f t="shared" ca="1" si="72"/>
        <v/>
      </c>
      <c r="D1519" s="25" t="str">
        <f ca="1">IF(OnRoadRetrofit!AE1519="","",OnRoadRetrofit!AE1519)</f>
        <v/>
      </c>
      <c r="E1519" s="25" t="str">
        <f ca="1">IF(D1519="","",OnRoadRetrofit!AF1519)</f>
        <v/>
      </c>
      <c r="F1519" s="147" t="str">
        <f t="shared" ca="1" si="73"/>
        <v/>
      </c>
      <c r="G1519" s="148" t="str">
        <f ca="1">IF(D1519="","",OnRoadRetrofit!AG1519)</f>
        <v/>
      </c>
      <c r="H1519" s="25" t="str">
        <f t="shared" ca="1" si="74"/>
        <v/>
      </c>
      <c r="I1519" s="137" t="str">
        <f ca="1">IF(D1519="","",OnRoadRetrofit!AH1519)</f>
        <v/>
      </c>
      <c r="J1519" s="137" t="str">
        <f ca="1">IF(D1519="","",OnRoadRetrofit!AI1519)</f>
        <v/>
      </c>
    </row>
    <row r="1520" spans="1:10">
      <c r="A1520" s="151" t="str">
        <f ca="1">IF(D1520="","",OnRoadRetrofit!AC1520)</f>
        <v/>
      </c>
      <c r="B1520" s="25" t="str">
        <f ca="1">IF(D1520="","",OnRoadRetrofit!AD1520)</f>
        <v/>
      </c>
      <c r="C1520" s="146" t="str">
        <f t="shared" ca="1" si="72"/>
        <v/>
      </c>
      <c r="D1520" s="25" t="str">
        <f ca="1">IF(OnRoadRetrofit!AE1520="","",OnRoadRetrofit!AE1520)</f>
        <v/>
      </c>
      <c r="E1520" s="25" t="str">
        <f ca="1">IF(D1520="","",OnRoadRetrofit!AF1520)</f>
        <v/>
      </c>
      <c r="F1520" s="147" t="str">
        <f t="shared" ca="1" si="73"/>
        <v/>
      </c>
      <c r="G1520" s="148" t="str">
        <f ca="1">IF(D1520="","",OnRoadRetrofit!AG1520)</f>
        <v/>
      </c>
      <c r="H1520" s="25" t="str">
        <f t="shared" ca="1" si="74"/>
        <v/>
      </c>
      <c r="I1520" s="137" t="str">
        <f ca="1">IF(D1520="","",OnRoadRetrofit!AH1520)</f>
        <v/>
      </c>
      <c r="J1520" s="137" t="str">
        <f ca="1">IF(D1520="","",OnRoadRetrofit!AI1520)</f>
        <v/>
      </c>
    </row>
    <row r="1521" spans="1:10">
      <c r="A1521" s="151" t="str">
        <f ca="1">IF(D1521="","",OnRoadRetrofit!AC1521)</f>
        <v/>
      </c>
      <c r="B1521" s="25" t="str">
        <f ca="1">IF(D1521="","",OnRoadRetrofit!AD1521)</f>
        <v/>
      </c>
      <c r="C1521" s="146" t="str">
        <f t="shared" ca="1" si="72"/>
        <v/>
      </c>
      <c r="D1521" s="25" t="str">
        <f ca="1">IF(OnRoadRetrofit!AE1521="","",OnRoadRetrofit!AE1521)</f>
        <v/>
      </c>
      <c r="E1521" s="25" t="str">
        <f ca="1">IF(D1521="","",OnRoadRetrofit!AF1521)</f>
        <v/>
      </c>
      <c r="F1521" s="147" t="str">
        <f t="shared" ca="1" si="73"/>
        <v/>
      </c>
      <c r="G1521" s="148" t="str">
        <f ca="1">IF(D1521="","",OnRoadRetrofit!AG1521)</f>
        <v/>
      </c>
      <c r="H1521" s="25" t="str">
        <f t="shared" ca="1" si="74"/>
        <v/>
      </c>
      <c r="I1521" s="137" t="str">
        <f ca="1">IF(D1521="","",OnRoadRetrofit!AH1521)</f>
        <v/>
      </c>
      <c r="J1521" s="137" t="str">
        <f ca="1">IF(D1521="","",OnRoadRetrofit!AI1521)</f>
        <v/>
      </c>
    </row>
    <row r="1522" spans="1:10">
      <c r="A1522" s="151" t="str">
        <f ca="1">IF(D1522="","",OnRoadRetrofit!AC1522)</f>
        <v/>
      </c>
      <c r="B1522" s="25" t="str">
        <f ca="1">IF(D1522="","",OnRoadRetrofit!AD1522)</f>
        <v/>
      </c>
      <c r="C1522" s="146" t="str">
        <f t="shared" ca="1" si="72"/>
        <v/>
      </c>
      <c r="D1522" s="25" t="str">
        <f ca="1">IF(OnRoadRetrofit!AE1522="","",OnRoadRetrofit!AE1522)</f>
        <v/>
      </c>
      <c r="E1522" s="25" t="str">
        <f ca="1">IF(D1522="","",OnRoadRetrofit!AF1522)</f>
        <v/>
      </c>
      <c r="F1522" s="147" t="str">
        <f t="shared" ca="1" si="73"/>
        <v/>
      </c>
      <c r="G1522" s="148" t="str">
        <f ca="1">IF(D1522="","",OnRoadRetrofit!AG1522)</f>
        <v/>
      </c>
      <c r="H1522" s="25" t="str">
        <f t="shared" ca="1" si="74"/>
        <v/>
      </c>
      <c r="I1522" s="137" t="str">
        <f ca="1">IF(D1522="","",OnRoadRetrofit!AH1522)</f>
        <v/>
      </c>
      <c r="J1522" s="137" t="str">
        <f ca="1">IF(D1522="","",OnRoadRetrofit!AI1522)</f>
        <v/>
      </c>
    </row>
    <row r="1523" spans="1:10">
      <c r="A1523" s="151" t="str">
        <f ca="1">IF(D1523="","",OnRoadRetrofit!AC1523)</f>
        <v/>
      </c>
      <c r="B1523" s="25" t="str">
        <f ca="1">IF(D1523="","",OnRoadRetrofit!AD1523)</f>
        <v/>
      </c>
      <c r="C1523" s="146" t="str">
        <f t="shared" ca="1" si="72"/>
        <v/>
      </c>
      <c r="D1523" s="25" t="str">
        <f ca="1">IF(OnRoadRetrofit!AE1523="","",OnRoadRetrofit!AE1523)</f>
        <v/>
      </c>
      <c r="E1523" s="25" t="str">
        <f ca="1">IF(D1523="","",OnRoadRetrofit!AF1523)</f>
        <v/>
      </c>
      <c r="F1523" s="147" t="str">
        <f t="shared" ca="1" si="73"/>
        <v/>
      </c>
      <c r="G1523" s="148" t="str">
        <f ca="1">IF(D1523="","",OnRoadRetrofit!AG1523)</f>
        <v/>
      </c>
      <c r="H1523" s="25" t="str">
        <f t="shared" ca="1" si="74"/>
        <v/>
      </c>
      <c r="I1523" s="137" t="str">
        <f ca="1">IF(D1523="","",OnRoadRetrofit!AH1523)</f>
        <v/>
      </c>
      <c r="J1523" s="137" t="str">
        <f ca="1">IF(D1523="","",OnRoadRetrofit!AI1523)</f>
        <v/>
      </c>
    </row>
    <row r="1524" spans="1:10">
      <c r="A1524" s="151" t="str">
        <f ca="1">IF(D1524="","",OnRoadRetrofit!AC1524)</f>
        <v/>
      </c>
      <c r="B1524" s="25" t="str">
        <f ca="1">IF(D1524="","",OnRoadRetrofit!AD1524)</f>
        <v/>
      </c>
      <c r="C1524" s="146" t="str">
        <f t="shared" ca="1" si="72"/>
        <v/>
      </c>
      <c r="D1524" s="25" t="str">
        <f ca="1">IF(OnRoadRetrofit!AE1524="","",OnRoadRetrofit!AE1524)</f>
        <v/>
      </c>
      <c r="E1524" s="25" t="str">
        <f ca="1">IF(D1524="","",OnRoadRetrofit!AF1524)</f>
        <v/>
      </c>
      <c r="F1524" s="147" t="str">
        <f t="shared" ca="1" si="73"/>
        <v/>
      </c>
      <c r="G1524" s="148" t="str">
        <f ca="1">IF(D1524="","",OnRoadRetrofit!AG1524)</f>
        <v/>
      </c>
      <c r="H1524" s="25" t="str">
        <f t="shared" ca="1" si="74"/>
        <v/>
      </c>
      <c r="I1524" s="137" t="str">
        <f ca="1">IF(D1524="","",OnRoadRetrofit!AH1524)</f>
        <v/>
      </c>
      <c r="J1524" s="137" t="str">
        <f ca="1">IF(D1524="","",OnRoadRetrofit!AI1524)</f>
        <v/>
      </c>
    </row>
    <row r="1525" spans="1:10">
      <c r="A1525" s="151" t="str">
        <f ca="1">IF(D1525="","",OnRoadRetrofit!AC1525)</f>
        <v/>
      </c>
      <c r="B1525" s="25" t="str">
        <f ca="1">IF(D1525="","",OnRoadRetrofit!AD1525)</f>
        <v/>
      </c>
      <c r="C1525" s="146" t="str">
        <f t="shared" ca="1" si="72"/>
        <v/>
      </c>
      <c r="D1525" s="25" t="str">
        <f ca="1">IF(OnRoadRetrofit!AE1525="","",OnRoadRetrofit!AE1525)</f>
        <v/>
      </c>
      <c r="E1525" s="25" t="str">
        <f ca="1">IF(D1525="","",OnRoadRetrofit!AF1525)</f>
        <v/>
      </c>
      <c r="F1525" s="147" t="str">
        <f t="shared" ca="1" si="73"/>
        <v/>
      </c>
      <c r="G1525" s="148" t="str">
        <f ca="1">IF(D1525="","",OnRoadRetrofit!AG1525)</f>
        <v/>
      </c>
      <c r="H1525" s="25" t="str">
        <f t="shared" ca="1" si="74"/>
        <v/>
      </c>
      <c r="I1525" s="137" t="str">
        <f ca="1">IF(D1525="","",OnRoadRetrofit!AH1525)</f>
        <v/>
      </c>
      <c r="J1525" s="137" t="str">
        <f ca="1">IF(D1525="","",OnRoadRetrofit!AI1525)</f>
        <v/>
      </c>
    </row>
    <row r="1526" spans="1:10">
      <c r="A1526" s="151" t="str">
        <f ca="1">IF(D1526="","",OnRoadRetrofit!AC1526)</f>
        <v/>
      </c>
      <c r="B1526" s="25" t="str">
        <f ca="1">IF(D1526="","",OnRoadRetrofit!AD1526)</f>
        <v/>
      </c>
      <c r="C1526" s="146" t="str">
        <f t="shared" ca="1" si="72"/>
        <v/>
      </c>
      <c r="D1526" s="25" t="str">
        <f ca="1">IF(OnRoadRetrofit!AE1526="","",OnRoadRetrofit!AE1526)</f>
        <v/>
      </c>
      <c r="E1526" s="25" t="str">
        <f ca="1">IF(D1526="","",OnRoadRetrofit!AF1526)</f>
        <v/>
      </c>
      <c r="F1526" s="147" t="str">
        <f t="shared" ca="1" si="73"/>
        <v/>
      </c>
      <c r="G1526" s="148" t="str">
        <f ca="1">IF(D1526="","",OnRoadRetrofit!AG1526)</f>
        <v/>
      </c>
      <c r="H1526" s="25" t="str">
        <f t="shared" ca="1" si="74"/>
        <v/>
      </c>
      <c r="I1526" s="137" t="str">
        <f ca="1">IF(D1526="","",OnRoadRetrofit!AH1526)</f>
        <v/>
      </c>
      <c r="J1526" s="137" t="str">
        <f ca="1">IF(D1526="","",OnRoadRetrofit!AI1526)</f>
        <v/>
      </c>
    </row>
    <row r="1527" spans="1:10">
      <c r="A1527" s="151" t="str">
        <f ca="1">IF(D1527="","",OnRoadRetrofit!AC1527)</f>
        <v/>
      </c>
      <c r="B1527" s="25" t="str">
        <f ca="1">IF(D1527="","",OnRoadRetrofit!AD1527)</f>
        <v/>
      </c>
      <c r="C1527" s="146" t="str">
        <f t="shared" ca="1" si="72"/>
        <v/>
      </c>
      <c r="D1527" s="25" t="str">
        <f ca="1">IF(OnRoadRetrofit!AE1527="","",OnRoadRetrofit!AE1527)</f>
        <v/>
      </c>
      <c r="E1527" s="25" t="str">
        <f ca="1">IF(D1527="","",OnRoadRetrofit!AF1527)</f>
        <v/>
      </c>
      <c r="F1527" s="147" t="str">
        <f t="shared" ca="1" si="73"/>
        <v/>
      </c>
      <c r="G1527" s="148" t="str">
        <f ca="1">IF(D1527="","",OnRoadRetrofit!AG1527)</f>
        <v/>
      </c>
      <c r="H1527" s="25" t="str">
        <f t="shared" ca="1" si="74"/>
        <v/>
      </c>
      <c r="I1527" s="137" t="str">
        <f ca="1">IF(D1527="","",OnRoadRetrofit!AH1527)</f>
        <v/>
      </c>
      <c r="J1527" s="137" t="str">
        <f ca="1">IF(D1527="","",OnRoadRetrofit!AI1527)</f>
        <v/>
      </c>
    </row>
    <row r="1528" spans="1:10">
      <c r="A1528" s="151" t="str">
        <f ca="1">IF(D1528="","",OnRoadRetrofit!AC1528)</f>
        <v/>
      </c>
      <c r="B1528" s="25" t="str">
        <f ca="1">IF(D1528="","",OnRoadRetrofit!AD1528)</f>
        <v/>
      </c>
      <c r="C1528" s="146" t="str">
        <f t="shared" ca="1" si="72"/>
        <v/>
      </c>
      <c r="D1528" s="25" t="str">
        <f ca="1">IF(OnRoadRetrofit!AE1528="","",OnRoadRetrofit!AE1528)</f>
        <v/>
      </c>
      <c r="E1528" s="25" t="str">
        <f ca="1">IF(D1528="","",OnRoadRetrofit!AF1528)</f>
        <v/>
      </c>
      <c r="F1528" s="147" t="str">
        <f t="shared" ca="1" si="73"/>
        <v/>
      </c>
      <c r="G1528" s="148" t="str">
        <f ca="1">IF(D1528="","",OnRoadRetrofit!AG1528)</f>
        <v/>
      </c>
      <c r="H1528" s="25" t="str">
        <f t="shared" ca="1" si="74"/>
        <v/>
      </c>
      <c r="I1528" s="137" t="str">
        <f ca="1">IF(D1528="","",OnRoadRetrofit!AH1528)</f>
        <v/>
      </c>
      <c r="J1528" s="137" t="str">
        <f ca="1">IF(D1528="","",OnRoadRetrofit!AI1528)</f>
        <v/>
      </c>
    </row>
    <row r="1529" spans="1:10">
      <c r="A1529" s="151" t="str">
        <f ca="1">IF(D1529="","",OnRoadRetrofit!AC1529)</f>
        <v/>
      </c>
      <c r="B1529" s="25" t="str">
        <f ca="1">IF(D1529="","",OnRoadRetrofit!AD1529)</f>
        <v/>
      </c>
      <c r="C1529" s="146" t="str">
        <f t="shared" ca="1" si="72"/>
        <v/>
      </c>
      <c r="D1529" s="25" t="str">
        <f ca="1">IF(OnRoadRetrofit!AE1529="","",OnRoadRetrofit!AE1529)</f>
        <v/>
      </c>
      <c r="E1529" s="25" t="str">
        <f ca="1">IF(D1529="","",OnRoadRetrofit!AF1529)</f>
        <v/>
      </c>
      <c r="F1529" s="147" t="str">
        <f t="shared" ca="1" si="73"/>
        <v/>
      </c>
      <c r="G1529" s="148" t="str">
        <f ca="1">IF(D1529="","",OnRoadRetrofit!AG1529)</f>
        <v/>
      </c>
      <c r="H1529" s="25" t="str">
        <f t="shared" ca="1" si="74"/>
        <v/>
      </c>
      <c r="I1529" s="137" t="str">
        <f ca="1">IF(D1529="","",OnRoadRetrofit!AH1529)</f>
        <v/>
      </c>
      <c r="J1529" s="137" t="str">
        <f ca="1">IF(D1529="","",OnRoadRetrofit!AI1529)</f>
        <v/>
      </c>
    </row>
    <row r="1530" spans="1:10">
      <c r="A1530" s="151" t="str">
        <f ca="1">IF(D1530="","",OnRoadRetrofit!AC1530)</f>
        <v/>
      </c>
      <c r="B1530" s="25" t="str">
        <f ca="1">IF(D1530="","",OnRoadRetrofit!AD1530)</f>
        <v/>
      </c>
      <c r="C1530" s="146" t="str">
        <f t="shared" ca="1" si="72"/>
        <v/>
      </c>
      <c r="D1530" s="25" t="str">
        <f ca="1">IF(OnRoadRetrofit!AE1530="","",OnRoadRetrofit!AE1530)</f>
        <v/>
      </c>
      <c r="E1530" s="25" t="str">
        <f ca="1">IF(D1530="","",OnRoadRetrofit!AF1530)</f>
        <v/>
      </c>
      <c r="F1530" s="147" t="str">
        <f t="shared" ca="1" si="73"/>
        <v/>
      </c>
      <c r="G1530" s="148" t="str">
        <f ca="1">IF(D1530="","",OnRoadRetrofit!AG1530)</f>
        <v/>
      </c>
      <c r="H1530" s="25" t="str">
        <f t="shared" ca="1" si="74"/>
        <v/>
      </c>
      <c r="I1530" s="137" t="str">
        <f ca="1">IF(D1530="","",OnRoadRetrofit!AH1530)</f>
        <v/>
      </c>
      <c r="J1530" s="137" t="str">
        <f ca="1">IF(D1530="","",OnRoadRetrofit!AI1530)</f>
        <v/>
      </c>
    </row>
    <row r="1531" spans="1:10">
      <c r="A1531" s="151" t="str">
        <f ca="1">IF(D1531="","",OnRoadRetrofit!AC1531)</f>
        <v/>
      </c>
      <c r="B1531" s="25" t="str">
        <f ca="1">IF(D1531="","",OnRoadRetrofit!AD1531)</f>
        <v/>
      </c>
      <c r="C1531" s="146" t="str">
        <f t="shared" ca="1" si="72"/>
        <v/>
      </c>
      <c r="D1531" s="25" t="str">
        <f ca="1">IF(OnRoadRetrofit!AE1531="","",OnRoadRetrofit!AE1531)</f>
        <v/>
      </c>
      <c r="E1531" s="25" t="str">
        <f ca="1">IF(D1531="","",OnRoadRetrofit!AF1531)</f>
        <v/>
      </c>
      <c r="F1531" s="147" t="str">
        <f t="shared" ca="1" si="73"/>
        <v/>
      </c>
      <c r="G1531" s="148" t="str">
        <f ca="1">IF(D1531="","",OnRoadRetrofit!AG1531)</f>
        <v/>
      </c>
      <c r="H1531" s="25" t="str">
        <f t="shared" ca="1" si="74"/>
        <v/>
      </c>
      <c r="I1531" s="137" t="str">
        <f ca="1">IF(D1531="","",OnRoadRetrofit!AH1531)</f>
        <v/>
      </c>
      <c r="J1531" s="137" t="str">
        <f ca="1">IF(D1531="","",OnRoadRetrofit!AI1531)</f>
        <v/>
      </c>
    </row>
    <row r="1532" spans="1:10">
      <c r="A1532" s="151" t="str">
        <f ca="1">IF(D1532="","",OnRoadRetrofit!AC1532)</f>
        <v/>
      </c>
      <c r="B1532" s="25" t="str">
        <f ca="1">IF(D1532="","",OnRoadRetrofit!AD1532)</f>
        <v/>
      </c>
      <c r="C1532" s="146" t="str">
        <f t="shared" ca="1" si="72"/>
        <v/>
      </c>
      <c r="D1532" s="25" t="str">
        <f ca="1">IF(OnRoadRetrofit!AE1532="","",OnRoadRetrofit!AE1532)</f>
        <v/>
      </c>
      <c r="E1532" s="25" t="str">
        <f ca="1">IF(D1532="","",OnRoadRetrofit!AF1532)</f>
        <v/>
      </c>
      <c r="F1532" s="147" t="str">
        <f t="shared" ca="1" si="73"/>
        <v/>
      </c>
      <c r="G1532" s="148" t="str">
        <f ca="1">IF(D1532="","",OnRoadRetrofit!AG1532)</f>
        <v/>
      </c>
      <c r="H1532" s="25" t="str">
        <f t="shared" ca="1" si="74"/>
        <v/>
      </c>
      <c r="I1532" s="137" t="str">
        <f ca="1">IF(D1532="","",OnRoadRetrofit!AH1532)</f>
        <v/>
      </c>
      <c r="J1532" s="137" t="str">
        <f ca="1">IF(D1532="","",OnRoadRetrofit!AI1532)</f>
        <v/>
      </c>
    </row>
    <row r="1533" spans="1:10">
      <c r="A1533" s="151" t="str">
        <f ca="1">IF(D1533="","",OnRoadRetrofit!AC1533)</f>
        <v/>
      </c>
      <c r="B1533" s="25" t="str">
        <f ca="1">IF(D1533="","",OnRoadRetrofit!AD1533)</f>
        <v/>
      </c>
      <c r="C1533" s="146" t="str">
        <f t="shared" ca="1" si="72"/>
        <v/>
      </c>
      <c r="D1533" s="25" t="str">
        <f ca="1">IF(OnRoadRetrofit!AE1533="","",OnRoadRetrofit!AE1533)</f>
        <v/>
      </c>
      <c r="E1533" s="25" t="str">
        <f ca="1">IF(D1533="","",OnRoadRetrofit!AF1533)</f>
        <v/>
      </c>
      <c r="F1533" s="147" t="str">
        <f t="shared" ca="1" si="73"/>
        <v/>
      </c>
      <c r="G1533" s="148" t="str">
        <f ca="1">IF(D1533="","",OnRoadRetrofit!AG1533)</f>
        <v/>
      </c>
      <c r="H1533" s="25" t="str">
        <f t="shared" ca="1" si="74"/>
        <v/>
      </c>
      <c r="I1533" s="137" t="str">
        <f ca="1">IF(D1533="","",OnRoadRetrofit!AH1533)</f>
        <v/>
      </c>
      <c r="J1533" s="137" t="str">
        <f ca="1">IF(D1533="","",OnRoadRetrofit!AI1533)</f>
        <v/>
      </c>
    </row>
    <row r="1534" spans="1:10">
      <c r="A1534" s="151" t="str">
        <f ca="1">IF(D1534="","",OnRoadRetrofit!AC1534)</f>
        <v/>
      </c>
      <c r="B1534" s="25" t="str">
        <f ca="1">IF(D1534="","",OnRoadRetrofit!AD1534)</f>
        <v/>
      </c>
      <c r="C1534" s="146" t="str">
        <f t="shared" ca="1" si="72"/>
        <v/>
      </c>
      <c r="D1534" s="25" t="str">
        <f ca="1">IF(OnRoadRetrofit!AE1534="","",OnRoadRetrofit!AE1534)</f>
        <v/>
      </c>
      <c r="E1534" s="25" t="str">
        <f ca="1">IF(D1534="","",OnRoadRetrofit!AF1534)</f>
        <v/>
      </c>
      <c r="F1534" s="147" t="str">
        <f t="shared" ca="1" si="73"/>
        <v/>
      </c>
      <c r="G1534" s="148" t="str">
        <f ca="1">IF(D1534="","",OnRoadRetrofit!AG1534)</f>
        <v/>
      </c>
      <c r="H1534" s="25" t="str">
        <f t="shared" ca="1" si="74"/>
        <v/>
      </c>
      <c r="I1534" s="137" t="str">
        <f ca="1">IF(D1534="","",OnRoadRetrofit!AH1534)</f>
        <v/>
      </c>
      <c r="J1534" s="137" t="str">
        <f ca="1">IF(D1534="","",OnRoadRetrofit!AI1534)</f>
        <v/>
      </c>
    </row>
    <row r="1535" spans="1:10">
      <c r="A1535" s="151" t="str">
        <f ca="1">IF(D1535="","",OnRoadRetrofit!AC1535)</f>
        <v/>
      </c>
      <c r="B1535" s="25" t="str">
        <f ca="1">IF(D1535="","",OnRoadRetrofit!AD1535)</f>
        <v/>
      </c>
      <c r="C1535" s="146" t="str">
        <f t="shared" ca="1" si="72"/>
        <v/>
      </c>
      <c r="D1535" s="25" t="str">
        <f ca="1">IF(OnRoadRetrofit!AE1535="","",OnRoadRetrofit!AE1535)</f>
        <v/>
      </c>
      <c r="E1535" s="25" t="str">
        <f ca="1">IF(D1535="","",OnRoadRetrofit!AF1535)</f>
        <v/>
      </c>
      <c r="F1535" s="147" t="str">
        <f t="shared" ca="1" si="73"/>
        <v/>
      </c>
      <c r="G1535" s="148" t="str">
        <f ca="1">IF(D1535="","",OnRoadRetrofit!AG1535)</f>
        <v/>
      </c>
      <c r="H1535" s="25" t="str">
        <f t="shared" ca="1" si="74"/>
        <v/>
      </c>
      <c r="I1535" s="137" t="str">
        <f ca="1">IF(D1535="","",OnRoadRetrofit!AH1535)</f>
        <v/>
      </c>
      <c r="J1535" s="137" t="str">
        <f ca="1">IF(D1535="","",OnRoadRetrofit!AI1535)</f>
        <v/>
      </c>
    </row>
    <row r="1536" spans="1:10">
      <c r="A1536" s="151" t="str">
        <f ca="1">IF(D1536="","",OnRoadRetrofit!AC1536)</f>
        <v/>
      </c>
      <c r="B1536" s="25" t="str">
        <f ca="1">IF(D1536="","",OnRoadRetrofit!AD1536)</f>
        <v/>
      </c>
      <c r="C1536" s="146" t="str">
        <f t="shared" ca="1" si="72"/>
        <v/>
      </c>
      <c r="D1536" s="25" t="str">
        <f ca="1">IF(OnRoadRetrofit!AE1536="","",OnRoadRetrofit!AE1536)</f>
        <v/>
      </c>
      <c r="E1536" s="25" t="str">
        <f ca="1">IF(D1536="","",OnRoadRetrofit!AF1536)</f>
        <v/>
      </c>
      <c r="F1536" s="147" t="str">
        <f t="shared" ca="1" si="73"/>
        <v/>
      </c>
      <c r="G1536" s="148" t="str">
        <f ca="1">IF(D1536="","",OnRoadRetrofit!AG1536)</f>
        <v/>
      </c>
      <c r="H1536" s="25" t="str">
        <f t="shared" ca="1" si="74"/>
        <v/>
      </c>
      <c r="I1536" s="137" t="str">
        <f ca="1">IF(D1536="","",OnRoadRetrofit!AH1536)</f>
        <v/>
      </c>
      <c r="J1536" s="137" t="str">
        <f ca="1">IF(D1536="","",OnRoadRetrofit!AI1536)</f>
        <v/>
      </c>
    </row>
    <row r="1537" spans="1:10">
      <c r="A1537" s="151" t="str">
        <f ca="1">IF(D1537="","",OnRoadRetrofit!AC1537)</f>
        <v/>
      </c>
      <c r="B1537" s="25" t="str">
        <f ca="1">IF(D1537="","",OnRoadRetrofit!AD1537)</f>
        <v/>
      </c>
      <c r="C1537" s="146" t="str">
        <f t="shared" ca="1" si="72"/>
        <v/>
      </c>
      <c r="D1537" s="25" t="str">
        <f ca="1">IF(OnRoadRetrofit!AE1537="","",OnRoadRetrofit!AE1537)</f>
        <v/>
      </c>
      <c r="E1537" s="25" t="str">
        <f ca="1">IF(D1537="","",OnRoadRetrofit!AF1537)</f>
        <v/>
      </c>
      <c r="F1537" s="147" t="str">
        <f t="shared" ca="1" si="73"/>
        <v/>
      </c>
      <c r="G1537" s="148" t="str">
        <f ca="1">IF(D1537="","",OnRoadRetrofit!AG1537)</f>
        <v/>
      </c>
      <c r="H1537" s="25" t="str">
        <f t="shared" ca="1" si="74"/>
        <v/>
      </c>
      <c r="I1537" s="137" t="str">
        <f ca="1">IF(D1537="","",OnRoadRetrofit!AH1537)</f>
        <v/>
      </c>
      <c r="J1537" s="137" t="str">
        <f ca="1">IF(D1537="","",OnRoadRetrofit!AI1537)</f>
        <v/>
      </c>
    </row>
    <row r="1538" spans="1:10">
      <c r="A1538" s="151" t="str">
        <f ca="1">IF(D1538="","",OnRoadRetrofit!AC1538)</f>
        <v/>
      </c>
      <c r="B1538" s="25" t="str">
        <f ca="1">IF(D1538="","",OnRoadRetrofit!AD1538)</f>
        <v/>
      </c>
      <c r="C1538" s="146" t="str">
        <f t="shared" ca="1" si="72"/>
        <v/>
      </c>
      <c r="D1538" s="25" t="str">
        <f ca="1">IF(OnRoadRetrofit!AE1538="","",OnRoadRetrofit!AE1538)</f>
        <v/>
      </c>
      <c r="E1538" s="25" t="str">
        <f ca="1">IF(D1538="","",OnRoadRetrofit!AF1538)</f>
        <v/>
      </c>
      <c r="F1538" s="147" t="str">
        <f t="shared" ca="1" si="73"/>
        <v/>
      </c>
      <c r="G1538" s="148" t="str">
        <f ca="1">IF(D1538="","",OnRoadRetrofit!AG1538)</f>
        <v/>
      </c>
      <c r="H1538" s="25" t="str">
        <f t="shared" ca="1" si="74"/>
        <v/>
      </c>
      <c r="I1538" s="137" t="str">
        <f ca="1">IF(D1538="","",OnRoadRetrofit!AH1538)</f>
        <v/>
      </c>
      <c r="J1538" s="137" t="str">
        <f ca="1">IF(D1538="","",OnRoadRetrofit!AI1538)</f>
        <v/>
      </c>
    </row>
    <row r="1539" spans="1:10">
      <c r="A1539" s="151" t="str">
        <f ca="1">IF(D1539="","",OnRoadRetrofit!AC1539)</f>
        <v/>
      </c>
      <c r="B1539" s="25" t="str">
        <f ca="1">IF(D1539="","",OnRoadRetrofit!AD1539)</f>
        <v/>
      </c>
      <c r="C1539" s="146" t="str">
        <f t="shared" ca="1" si="72"/>
        <v/>
      </c>
      <c r="D1539" s="25" t="str">
        <f ca="1">IF(OnRoadRetrofit!AE1539="","",OnRoadRetrofit!AE1539)</f>
        <v/>
      </c>
      <c r="E1539" s="25" t="str">
        <f ca="1">IF(D1539="","",OnRoadRetrofit!AF1539)</f>
        <v/>
      </c>
      <c r="F1539" s="147" t="str">
        <f t="shared" ca="1" si="73"/>
        <v/>
      </c>
      <c r="G1539" s="148" t="str">
        <f ca="1">IF(D1539="","",OnRoadRetrofit!AG1539)</f>
        <v/>
      </c>
      <c r="H1539" s="25" t="str">
        <f t="shared" ca="1" si="74"/>
        <v/>
      </c>
      <c r="I1539" s="137" t="str">
        <f ca="1">IF(D1539="","",OnRoadRetrofit!AH1539)</f>
        <v/>
      </c>
      <c r="J1539" s="137" t="str">
        <f ca="1">IF(D1539="","",OnRoadRetrofit!AI1539)</f>
        <v/>
      </c>
    </row>
    <row r="1540" spans="1:10">
      <c r="A1540" s="151" t="str">
        <f ca="1">IF(D1540="","",OnRoadRetrofit!AC1540)</f>
        <v/>
      </c>
      <c r="B1540" s="25" t="str">
        <f ca="1">IF(D1540="","",OnRoadRetrofit!AD1540)</f>
        <v/>
      </c>
      <c r="C1540" s="146" t="str">
        <f t="shared" ca="1" si="72"/>
        <v/>
      </c>
      <c r="D1540" s="25" t="str">
        <f ca="1">IF(OnRoadRetrofit!AE1540="","",OnRoadRetrofit!AE1540)</f>
        <v/>
      </c>
      <c r="E1540" s="25" t="str">
        <f ca="1">IF(D1540="","",OnRoadRetrofit!AF1540)</f>
        <v/>
      </c>
      <c r="F1540" s="147" t="str">
        <f t="shared" ca="1" si="73"/>
        <v/>
      </c>
      <c r="G1540" s="148" t="str">
        <f ca="1">IF(D1540="","",OnRoadRetrofit!AG1540)</f>
        <v/>
      </c>
      <c r="H1540" s="25" t="str">
        <f t="shared" ca="1" si="74"/>
        <v/>
      </c>
      <c r="I1540" s="137" t="str">
        <f ca="1">IF(D1540="","",OnRoadRetrofit!AH1540)</f>
        <v/>
      </c>
      <c r="J1540" s="137" t="str">
        <f ca="1">IF(D1540="","",OnRoadRetrofit!AI1540)</f>
        <v/>
      </c>
    </row>
    <row r="1541" spans="1:10">
      <c r="A1541" s="151" t="str">
        <f ca="1">IF(D1541="","",OnRoadRetrofit!AC1541)</f>
        <v/>
      </c>
      <c r="B1541" s="25" t="str">
        <f ca="1">IF(D1541="","",OnRoadRetrofit!AD1541)</f>
        <v/>
      </c>
      <c r="C1541" s="146" t="str">
        <f t="shared" ca="1" si="72"/>
        <v/>
      </c>
      <c r="D1541" s="25" t="str">
        <f ca="1">IF(OnRoadRetrofit!AE1541="","",OnRoadRetrofit!AE1541)</f>
        <v/>
      </c>
      <c r="E1541" s="25" t="str">
        <f ca="1">IF(D1541="","",OnRoadRetrofit!AF1541)</f>
        <v/>
      </c>
      <c r="F1541" s="147" t="str">
        <f t="shared" ca="1" si="73"/>
        <v/>
      </c>
      <c r="G1541" s="148" t="str">
        <f ca="1">IF(D1541="","",OnRoadRetrofit!AG1541)</f>
        <v/>
      </c>
      <c r="H1541" s="25" t="str">
        <f t="shared" ca="1" si="74"/>
        <v/>
      </c>
      <c r="I1541" s="137" t="str">
        <f ca="1">IF(D1541="","",OnRoadRetrofit!AH1541)</f>
        <v/>
      </c>
      <c r="J1541" s="137" t="str">
        <f ca="1">IF(D1541="","",OnRoadRetrofit!AI1541)</f>
        <v/>
      </c>
    </row>
    <row r="1542" spans="1:10">
      <c r="A1542" s="151" t="str">
        <f ca="1">IF(D1542="","",OnRoadRetrofit!AC1542)</f>
        <v/>
      </c>
      <c r="B1542" s="25" t="str">
        <f ca="1">IF(D1542="","",OnRoadRetrofit!AD1542)</f>
        <v/>
      </c>
      <c r="C1542" s="146" t="str">
        <f t="shared" ca="1" si="72"/>
        <v/>
      </c>
      <c r="D1542" s="25" t="str">
        <f ca="1">IF(OnRoadRetrofit!AE1542="","",OnRoadRetrofit!AE1542)</f>
        <v/>
      </c>
      <c r="E1542" s="25" t="str">
        <f ca="1">IF(D1542="","",OnRoadRetrofit!AF1542)</f>
        <v/>
      </c>
      <c r="F1542" s="147" t="str">
        <f t="shared" ca="1" si="73"/>
        <v/>
      </c>
      <c r="G1542" s="148" t="str">
        <f ca="1">IF(D1542="","",OnRoadRetrofit!AG1542)</f>
        <v/>
      </c>
      <c r="H1542" s="25" t="str">
        <f t="shared" ca="1" si="74"/>
        <v/>
      </c>
      <c r="I1542" s="137" t="str">
        <f ca="1">IF(D1542="","",OnRoadRetrofit!AH1542)</f>
        <v/>
      </c>
      <c r="J1542" s="137" t="str">
        <f ca="1">IF(D1542="","",OnRoadRetrofit!AI1542)</f>
        <v/>
      </c>
    </row>
    <row r="1543" spans="1:10">
      <c r="A1543" s="151" t="str">
        <f ca="1">IF(D1543="","",OnRoadRetrofit!AC1543)</f>
        <v/>
      </c>
      <c r="B1543" s="25" t="str">
        <f ca="1">IF(D1543="","",OnRoadRetrofit!AD1543)</f>
        <v/>
      </c>
      <c r="C1543" s="146" t="str">
        <f t="shared" ca="1" si="72"/>
        <v/>
      </c>
      <c r="D1543" s="25" t="str">
        <f ca="1">IF(OnRoadRetrofit!AE1543="","",OnRoadRetrofit!AE1543)</f>
        <v/>
      </c>
      <c r="E1543" s="25" t="str">
        <f ca="1">IF(D1543="","",OnRoadRetrofit!AF1543)</f>
        <v/>
      </c>
      <c r="F1543" s="147" t="str">
        <f t="shared" ca="1" si="73"/>
        <v/>
      </c>
      <c r="G1543" s="148" t="str">
        <f ca="1">IF(D1543="","",OnRoadRetrofit!AG1543)</f>
        <v/>
      </c>
      <c r="H1543" s="25" t="str">
        <f t="shared" ca="1" si="74"/>
        <v/>
      </c>
      <c r="I1543" s="137" t="str">
        <f ca="1">IF(D1543="","",OnRoadRetrofit!AH1543)</f>
        <v/>
      </c>
      <c r="J1543" s="137" t="str">
        <f ca="1">IF(D1543="","",OnRoadRetrofit!AI1543)</f>
        <v/>
      </c>
    </row>
    <row r="1544" spans="1:10">
      <c r="A1544" s="151" t="str">
        <f ca="1">IF(D1544="","",OnRoadRetrofit!AC1544)</f>
        <v/>
      </c>
      <c r="B1544" s="25" t="str">
        <f ca="1">IF(D1544="","",OnRoadRetrofit!AD1544)</f>
        <v/>
      </c>
      <c r="C1544" s="146" t="str">
        <f t="shared" ca="1" si="72"/>
        <v/>
      </c>
      <c r="D1544" s="25" t="str">
        <f ca="1">IF(OnRoadRetrofit!AE1544="","",OnRoadRetrofit!AE1544)</f>
        <v/>
      </c>
      <c r="E1544" s="25" t="str">
        <f ca="1">IF(D1544="","",OnRoadRetrofit!AF1544)</f>
        <v/>
      </c>
      <c r="F1544" s="147" t="str">
        <f t="shared" ca="1" si="73"/>
        <v/>
      </c>
      <c r="G1544" s="148" t="str">
        <f ca="1">IF(D1544="","",OnRoadRetrofit!AG1544)</f>
        <v/>
      </c>
      <c r="H1544" s="25" t="str">
        <f t="shared" ca="1" si="74"/>
        <v/>
      </c>
      <c r="I1544" s="137" t="str">
        <f ca="1">IF(D1544="","",OnRoadRetrofit!AH1544)</f>
        <v/>
      </c>
      <c r="J1544" s="137" t="str">
        <f ca="1">IF(D1544="","",OnRoadRetrofit!AI1544)</f>
        <v/>
      </c>
    </row>
    <row r="1545" spans="1:10">
      <c r="A1545" s="151" t="str">
        <f ca="1">IF(D1545="","",OnRoadRetrofit!AC1545)</f>
        <v/>
      </c>
      <c r="B1545" s="25" t="str">
        <f ca="1">IF(D1545="","",OnRoadRetrofit!AD1545)</f>
        <v/>
      </c>
      <c r="C1545" s="146" t="str">
        <f t="shared" ca="1" si="72"/>
        <v/>
      </c>
      <c r="D1545" s="25" t="str">
        <f ca="1">IF(OnRoadRetrofit!AE1545="","",OnRoadRetrofit!AE1545)</f>
        <v/>
      </c>
      <c r="E1545" s="25" t="str">
        <f ca="1">IF(D1545="","",OnRoadRetrofit!AF1545)</f>
        <v/>
      </c>
      <c r="F1545" s="147" t="str">
        <f t="shared" ca="1" si="73"/>
        <v/>
      </c>
      <c r="G1545" s="148" t="str">
        <f ca="1">IF(D1545="","",OnRoadRetrofit!AG1545)</f>
        <v/>
      </c>
      <c r="H1545" s="25" t="str">
        <f t="shared" ca="1" si="74"/>
        <v/>
      </c>
      <c r="I1545" s="137" t="str">
        <f ca="1">IF(D1545="","",OnRoadRetrofit!AH1545)</f>
        <v/>
      </c>
      <c r="J1545" s="137" t="str">
        <f ca="1">IF(D1545="","",OnRoadRetrofit!AI1545)</f>
        <v/>
      </c>
    </row>
    <row r="1546" spans="1:10">
      <c r="A1546" s="151" t="str">
        <f ca="1">IF(D1546="","",OnRoadRetrofit!AC1546)</f>
        <v/>
      </c>
      <c r="B1546" s="25" t="str">
        <f ca="1">IF(D1546="","",OnRoadRetrofit!AD1546)</f>
        <v/>
      </c>
      <c r="C1546" s="146" t="str">
        <f t="shared" ca="1" si="72"/>
        <v/>
      </c>
      <c r="D1546" s="25" t="str">
        <f ca="1">IF(OnRoadRetrofit!AE1546="","",OnRoadRetrofit!AE1546)</f>
        <v/>
      </c>
      <c r="E1546" s="25" t="str">
        <f ca="1">IF(D1546="","",OnRoadRetrofit!AF1546)</f>
        <v/>
      </c>
      <c r="F1546" s="147" t="str">
        <f t="shared" ca="1" si="73"/>
        <v/>
      </c>
      <c r="G1546" s="148" t="str">
        <f ca="1">IF(D1546="","",OnRoadRetrofit!AG1546)</f>
        <v/>
      </c>
      <c r="H1546" s="25" t="str">
        <f t="shared" ca="1" si="74"/>
        <v/>
      </c>
      <c r="I1546" s="137" t="str">
        <f ca="1">IF(D1546="","",OnRoadRetrofit!AH1546)</f>
        <v/>
      </c>
      <c r="J1546" s="137" t="str">
        <f ca="1">IF(D1546="","",OnRoadRetrofit!AI1546)</f>
        <v/>
      </c>
    </row>
    <row r="1547" spans="1:10">
      <c r="A1547" s="151" t="str">
        <f ca="1">IF(D1547="","",OnRoadRetrofit!AC1547)</f>
        <v/>
      </c>
      <c r="B1547" s="25" t="str">
        <f ca="1">IF(D1547="","",OnRoadRetrofit!AD1547)</f>
        <v/>
      </c>
      <c r="C1547" s="146" t="str">
        <f t="shared" ca="1" si="72"/>
        <v/>
      </c>
      <c r="D1547" s="25" t="str">
        <f ca="1">IF(OnRoadRetrofit!AE1547="","",OnRoadRetrofit!AE1547)</f>
        <v/>
      </c>
      <c r="E1547" s="25" t="str">
        <f ca="1">IF(D1547="","",OnRoadRetrofit!AF1547)</f>
        <v/>
      </c>
      <c r="F1547" s="147" t="str">
        <f t="shared" ca="1" si="73"/>
        <v/>
      </c>
      <c r="G1547" s="148" t="str">
        <f ca="1">IF(D1547="","",OnRoadRetrofit!AG1547)</f>
        <v/>
      </c>
      <c r="H1547" s="25" t="str">
        <f t="shared" ca="1" si="74"/>
        <v/>
      </c>
      <c r="I1547" s="137" t="str">
        <f ca="1">IF(D1547="","",OnRoadRetrofit!AH1547)</f>
        <v/>
      </c>
      <c r="J1547" s="137" t="str">
        <f ca="1">IF(D1547="","",OnRoadRetrofit!AI1547)</f>
        <v/>
      </c>
    </row>
    <row r="1548" spans="1:10">
      <c r="A1548" s="151" t="str">
        <f ca="1">IF(D1548="","",OnRoadRetrofit!AC1548)</f>
        <v/>
      </c>
      <c r="B1548" s="25" t="str">
        <f ca="1">IF(D1548="","",OnRoadRetrofit!AD1548)</f>
        <v/>
      </c>
      <c r="C1548" s="146" t="str">
        <f t="shared" ca="1" si="72"/>
        <v/>
      </c>
      <c r="D1548" s="25" t="str">
        <f ca="1">IF(OnRoadRetrofit!AE1548="","",OnRoadRetrofit!AE1548)</f>
        <v/>
      </c>
      <c r="E1548" s="25" t="str">
        <f ca="1">IF(D1548="","",OnRoadRetrofit!AF1548)</f>
        <v/>
      </c>
      <c r="F1548" s="147" t="str">
        <f t="shared" ca="1" si="73"/>
        <v/>
      </c>
      <c r="G1548" s="148" t="str">
        <f ca="1">IF(D1548="","",OnRoadRetrofit!AG1548)</f>
        <v/>
      </c>
      <c r="H1548" s="25" t="str">
        <f t="shared" ca="1" si="74"/>
        <v/>
      </c>
      <c r="I1548" s="137" t="str">
        <f ca="1">IF(D1548="","",OnRoadRetrofit!AH1548)</f>
        <v/>
      </c>
      <c r="J1548" s="137" t="str">
        <f ca="1">IF(D1548="","",OnRoadRetrofit!AI1548)</f>
        <v/>
      </c>
    </row>
    <row r="1549" spans="1:10">
      <c r="A1549" s="151" t="str">
        <f ca="1">IF(D1549="","",OnRoadRetrofit!AC1549)</f>
        <v/>
      </c>
      <c r="B1549" s="25" t="str">
        <f ca="1">IF(D1549="","",OnRoadRetrofit!AD1549)</f>
        <v/>
      </c>
      <c r="C1549" s="146" t="str">
        <f t="shared" ca="1" si="72"/>
        <v/>
      </c>
      <c r="D1549" s="25" t="str">
        <f ca="1">IF(OnRoadRetrofit!AE1549="","",OnRoadRetrofit!AE1549)</f>
        <v/>
      </c>
      <c r="E1549" s="25" t="str">
        <f ca="1">IF(D1549="","",OnRoadRetrofit!AF1549)</f>
        <v/>
      </c>
      <c r="F1549" s="147" t="str">
        <f t="shared" ca="1" si="73"/>
        <v/>
      </c>
      <c r="G1549" s="148" t="str">
        <f ca="1">IF(D1549="","",OnRoadRetrofit!AG1549)</f>
        <v/>
      </c>
      <c r="H1549" s="25" t="str">
        <f t="shared" ca="1" si="74"/>
        <v/>
      </c>
      <c r="I1549" s="137" t="str">
        <f ca="1">IF(D1549="","",OnRoadRetrofit!AH1549)</f>
        <v/>
      </c>
      <c r="J1549" s="137" t="str">
        <f ca="1">IF(D1549="","",OnRoadRetrofit!AI1549)</f>
        <v/>
      </c>
    </row>
    <row r="1550" spans="1:10">
      <c r="A1550" s="151" t="str">
        <f ca="1">IF(D1550="","",OnRoadRetrofit!AC1550)</f>
        <v/>
      </c>
      <c r="B1550" s="25" t="str">
        <f ca="1">IF(D1550="","",OnRoadRetrofit!AD1550)</f>
        <v/>
      </c>
      <c r="C1550" s="146" t="str">
        <f t="shared" ca="1" si="72"/>
        <v/>
      </c>
      <c r="D1550" s="25" t="str">
        <f ca="1">IF(OnRoadRetrofit!AE1550="","",OnRoadRetrofit!AE1550)</f>
        <v/>
      </c>
      <c r="E1550" s="25" t="str">
        <f ca="1">IF(D1550="","",OnRoadRetrofit!AF1550)</f>
        <v/>
      </c>
      <c r="F1550" s="147" t="str">
        <f t="shared" ca="1" si="73"/>
        <v/>
      </c>
      <c r="G1550" s="148" t="str">
        <f ca="1">IF(D1550="","",OnRoadRetrofit!AG1550)</f>
        <v/>
      </c>
      <c r="H1550" s="25" t="str">
        <f t="shared" ca="1" si="74"/>
        <v/>
      </c>
      <c r="I1550" s="137" t="str">
        <f ca="1">IF(D1550="","",OnRoadRetrofit!AH1550)</f>
        <v/>
      </c>
      <c r="J1550" s="137" t="str">
        <f ca="1">IF(D1550="","",OnRoadRetrofit!AI1550)</f>
        <v/>
      </c>
    </row>
    <row r="1551" spans="1:10">
      <c r="A1551" s="151" t="str">
        <f ca="1">IF(D1551="","",OnRoadRetrofit!AC1551)</f>
        <v/>
      </c>
      <c r="B1551" s="25" t="str">
        <f ca="1">IF(D1551="","",OnRoadRetrofit!AD1551)</f>
        <v/>
      </c>
      <c r="C1551" s="146" t="str">
        <f t="shared" ca="1" si="72"/>
        <v/>
      </c>
      <c r="D1551" s="25" t="str">
        <f ca="1">IF(OnRoadRetrofit!AE1551="","",OnRoadRetrofit!AE1551)</f>
        <v/>
      </c>
      <c r="E1551" s="25" t="str">
        <f ca="1">IF(D1551="","",OnRoadRetrofit!AF1551)</f>
        <v/>
      </c>
      <c r="F1551" s="147" t="str">
        <f t="shared" ca="1" si="73"/>
        <v/>
      </c>
      <c r="G1551" s="148" t="str">
        <f ca="1">IF(D1551="","",OnRoadRetrofit!AG1551)</f>
        <v/>
      </c>
      <c r="H1551" s="25" t="str">
        <f t="shared" ca="1" si="74"/>
        <v/>
      </c>
      <c r="I1551" s="137" t="str">
        <f ca="1">IF(D1551="","",OnRoadRetrofit!AH1551)</f>
        <v/>
      </c>
      <c r="J1551" s="137" t="str">
        <f ca="1">IF(D1551="","",OnRoadRetrofit!AI1551)</f>
        <v/>
      </c>
    </row>
    <row r="1552" spans="1:10">
      <c r="A1552" s="151" t="str">
        <f ca="1">IF(D1552="","",OnRoadRetrofit!AC1552)</f>
        <v/>
      </c>
      <c r="B1552" s="25" t="str">
        <f ca="1">IF(D1552="","",OnRoadRetrofit!AD1552)</f>
        <v/>
      </c>
      <c r="C1552" s="146" t="str">
        <f t="shared" ca="1" si="72"/>
        <v/>
      </c>
      <c r="D1552" s="25" t="str">
        <f ca="1">IF(OnRoadRetrofit!AE1552="","",OnRoadRetrofit!AE1552)</f>
        <v/>
      </c>
      <c r="E1552" s="25" t="str">
        <f ca="1">IF(D1552="","",OnRoadRetrofit!AF1552)</f>
        <v/>
      </c>
      <c r="F1552" s="147" t="str">
        <f t="shared" ca="1" si="73"/>
        <v/>
      </c>
      <c r="G1552" s="148" t="str">
        <f ca="1">IF(D1552="","",OnRoadRetrofit!AG1552)</f>
        <v/>
      </c>
      <c r="H1552" s="25" t="str">
        <f t="shared" ca="1" si="74"/>
        <v/>
      </c>
      <c r="I1552" s="137" t="str">
        <f ca="1">IF(D1552="","",OnRoadRetrofit!AH1552)</f>
        <v/>
      </c>
      <c r="J1552" s="137" t="str">
        <f ca="1">IF(D1552="","",OnRoadRetrofit!AI1552)</f>
        <v/>
      </c>
    </row>
    <row r="1553" spans="1:10">
      <c r="A1553" s="151" t="str">
        <f ca="1">IF(D1553="","",OnRoadRetrofit!AC1553)</f>
        <v/>
      </c>
      <c r="B1553" s="25" t="str">
        <f ca="1">IF(D1553="","",OnRoadRetrofit!AD1553)</f>
        <v/>
      </c>
      <c r="C1553" s="146" t="str">
        <f t="shared" ca="1" si="72"/>
        <v/>
      </c>
      <c r="D1553" s="25" t="str">
        <f ca="1">IF(OnRoadRetrofit!AE1553="","",OnRoadRetrofit!AE1553)</f>
        <v/>
      </c>
      <c r="E1553" s="25" t="str">
        <f ca="1">IF(D1553="","",OnRoadRetrofit!AF1553)</f>
        <v/>
      </c>
      <c r="F1553" s="147" t="str">
        <f t="shared" ca="1" si="73"/>
        <v/>
      </c>
      <c r="G1553" s="148" t="str">
        <f ca="1">IF(D1553="","",OnRoadRetrofit!AG1553)</f>
        <v/>
      </c>
      <c r="H1553" s="25" t="str">
        <f t="shared" ca="1" si="74"/>
        <v/>
      </c>
      <c r="I1553" s="137" t="str">
        <f ca="1">IF(D1553="","",OnRoadRetrofit!AH1553)</f>
        <v/>
      </c>
      <c r="J1553" s="137" t="str">
        <f ca="1">IF(D1553="","",OnRoadRetrofit!AI1553)</f>
        <v/>
      </c>
    </row>
    <row r="1554" spans="1:10">
      <c r="A1554" s="151" t="str">
        <f ca="1">IF(D1554="","",OnRoadRetrofit!AC1554)</f>
        <v/>
      </c>
      <c r="B1554" s="25" t="str">
        <f ca="1">IF(D1554="","",OnRoadRetrofit!AD1554)</f>
        <v/>
      </c>
      <c r="C1554" s="146" t="str">
        <f t="shared" ca="1" si="72"/>
        <v/>
      </c>
      <c r="D1554" s="25" t="str">
        <f ca="1">IF(OnRoadRetrofit!AE1554="","",OnRoadRetrofit!AE1554)</f>
        <v/>
      </c>
      <c r="E1554" s="25" t="str">
        <f ca="1">IF(D1554="","",OnRoadRetrofit!AF1554)</f>
        <v/>
      </c>
      <c r="F1554" s="147" t="str">
        <f t="shared" ca="1" si="73"/>
        <v/>
      </c>
      <c r="G1554" s="148" t="str">
        <f ca="1">IF(D1554="","",OnRoadRetrofit!AG1554)</f>
        <v/>
      </c>
      <c r="H1554" s="25" t="str">
        <f t="shared" ca="1" si="74"/>
        <v/>
      </c>
      <c r="I1554" s="137" t="str">
        <f ca="1">IF(D1554="","",OnRoadRetrofit!AH1554)</f>
        <v/>
      </c>
      <c r="J1554" s="137" t="str">
        <f ca="1">IF(D1554="","",OnRoadRetrofit!AI1554)</f>
        <v/>
      </c>
    </row>
    <row r="1555" spans="1:10">
      <c r="A1555" s="151" t="str">
        <f ca="1">IF(D1555="","",OnRoadRetrofit!AC1555)</f>
        <v/>
      </c>
      <c r="B1555" s="25" t="str">
        <f ca="1">IF(D1555="","",OnRoadRetrofit!AD1555)</f>
        <v/>
      </c>
      <c r="C1555" s="146" t="str">
        <f t="shared" ca="1" si="72"/>
        <v/>
      </c>
      <c r="D1555" s="25" t="str">
        <f ca="1">IF(OnRoadRetrofit!AE1555="","",OnRoadRetrofit!AE1555)</f>
        <v/>
      </c>
      <c r="E1555" s="25" t="str">
        <f ca="1">IF(D1555="","",OnRoadRetrofit!AF1555)</f>
        <v/>
      </c>
      <c r="F1555" s="147" t="str">
        <f t="shared" ca="1" si="73"/>
        <v/>
      </c>
      <c r="G1555" s="148" t="str">
        <f ca="1">IF(D1555="","",OnRoadRetrofit!AG1555)</f>
        <v/>
      </c>
      <c r="H1555" s="25" t="str">
        <f t="shared" ca="1" si="74"/>
        <v/>
      </c>
      <c r="I1555" s="137" t="str">
        <f ca="1">IF(D1555="","",OnRoadRetrofit!AH1555)</f>
        <v/>
      </c>
      <c r="J1555" s="137" t="str">
        <f ca="1">IF(D1555="","",OnRoadRetrofit!AI1555)</f>
        <v/>
      </c>
    </row>
    <row r="1556" spans="1:10">
      <c r="A1556" s="151" t="str">
        <f ca="1">IF(D1556="","",OnRoadRetrofit!AC1556)</f>
        <v/>
      </c>
      <c r="B1556" s="25" t="str">
        <f ca="1">IF(D1556="","",OnRoadRetrofit!AD1556)</f>
        <v/>
      </c>
      <c r="C1556" s="146" t="str">
        <f t="shared" ca="1" si="72"/>
        <v/>
      </c>
      <c r="D1556" s="25" t="str">
        <f ca="1">IF(OnRoadRetrofit!AE1556="","",OnRoadRetrofit!AE1556)</f>
        <v/>
      </c>
      <c r="E1556" s="25" t="str">
        <f ca="1">IF(D1556="","",OnRoadRetrofit!AF1556)</f>
        <v/>
      </c>
      <c r="F1556" s="147" t="str">
        <f t="shared" ca="1" si="73"/>
        <v/>
      </c>
      <c r="G1556" s="148" t="str">
        <f ca="1">IF(D1556="","",OnRoadRetrofit!AG1556)</f>
        <v/>
      </c>
      <c r="H1556" s="25" t="str">
        <f t="shared" ca="1" si="74"/>
        <v/>
      </c>
      <c r="I1556" s="137" t="str">
        <f ca="1">IF(D1556="","",OnRoadRetrofit!AH1556)</f>
        <v/>
      </c>
      <c r="J1556" s="137" t="str">
        <f ca="1">IF(D1556="","",OnRoadRetrofit!AI1556)</f>
        <v/>
      </c>
    </row>
    <row r="1557" spans="1:10">
      <c r="A1557" s="151" t="str">
        <f ca="1">IF(D1557="","",OnRoadRetrofit!AC1557)</f>
        <v/>
      </c>
      <c r="B1557" s="25" t="str">
        <f ca="1">IF(D1557="","",OnRoadRetrofit!AD1557)</f>
        <v/>
      </c>
      <c r="C1557" s="146" t="str">
        <f t="shared" ca="1" si="72"/>
        <v/>
      </c>
      <c r="D1557" s="25" t="str">
        <f ca="1">IF(OnRoadRetrofit!AE1557="","",OnRoadRetrofit!AE1557)</f>
        <v/>
      </c>
      <c r="E1557" s="25" t="str">
        <f ca="1">IF(D1557="","",OnRoadRetrofit!AF1557)</f>
        <v/>
      </c>
      <c r="F1557" s="147" t="str">
        <f t="shared" ca="1" si="73"/>
        <v/>
      </c>
      <c r="G1557" s="148" t="str">
        <f ca="1">IF(D1557="","",OnRoadRetrofit!AG1557)</f>
        <v/>
      </c>
      <c r="H1557" s="25" t="str">
        <f t="shared" ca="1" si="74"/>
        <v/>
      </c>
      <c r="I1557" s="137" t="str">
        <f ca="1">IF(D1557="","",OnRoadRetrofit!AH1557)</f>
        <v/>
      </c>
      <c r="J1557" s="137" t="str">
        <f ca="1">IF(D1557="","",OnRoadRetrofit!AI1557)</f>
        <v/>
      </c>
    </row>
    <row r="1558" spans="1:10">
      <c r="A1558" s="151" t="str">
        <f ca="1">IF(D1558="","",OnRoadRetrofit!AC1558)</f>
        <v/>
      </c>
      <c r="B1558" s="25" t="str">
        <f ca="1">IF(D1558="","",OnRoadRetrofit!AD1558)</f>
        <v/>
      </c>
      <c r="C1558" s="146" t="str">
        <f t="shared" ca="1" si="72"/>
        <v/>
      </c>
      <c r="D1558" s="25" t="str">
        <f ca="1">IF(OnRoadRetrofit!AE1558="","",OnRoadRetrofit!AE1558)</f>
        <v/>
      </c>
      <c r="E1558" s="25" t="str">
        <f ca="1">IF(D1558="","",OnRoadRetrofit!AF1558)</f>
        <v/>
      </c>
      <c r="F1558" s="147" t="str">
        <f t="shared" ca="1" si="73"/>
        <v/>
      </c>
      <c r="G1558" s="148" t="str">
        <f ca="1">IF(D1558="","",OnRoadRetrofit!AG1558)</f>
        <v/>
      </c>
      <c r="H1558" s="25" t="str">
        <f t="shared" ca="1" si="74"/>
        <v/>
      </c>
      <c r="I1558" s="137" t="str">
        <f ca="1">IF(D1558="","",OnRoadRetrofit!AH1558)</f>
        <v/>
      </c>
      <c r="J1558" s="137" t="str">
        <f ca="1">IF(D1558="","",OnRoadRetrofit!AI1558)</f>
        <v/>
      </c>
    </row>
    <row r="1559" spans="1:10">
      <c r="A1559" s="151" t="str">
        <f ca="1">IF(D1559="","",OnRoadRetrofit!AC1559)</f>
        <v/>
      </c>
      <c r="B1559" s="25" t="str">
        <f ca="1">IF(D1559="","",OnRoadRetrofit!AD1559)</f>
        <v/>
      </c>
      <c r="C1559" s="146" t="str">
        <f t="shared" ca="1" si="72"/>
        <v/>
      </c>
      <c r="D1559" s="25" t="str">
        <f ca="1">IF(OnRoadRetrofit!AE1559="","",OnRoadRetrofit!AE1559)</f>
        <v/>
      </c>
      <c r="E1559" s="25" t="str">
        <f ca="1">IF(D1559="","",OnRoadRetrofit!AF1559)</f>
        <v/>
      </c>
      <c r="F1559" s="147" t="str">
        <f t="shared" ca="1" si="73"/>
        <v/>
      </c>
      <c r="G1559" s="148" t="str">
        <f ca="1">IF(D1559="","",OnRoadRetrofit!AG1559)</f>
        <v/>
      </c>
      <c r="H1559" s="25" t="str">
        <f t="shared" ca="1" si="74"/>
        <v/>
      </c>
      <c r="I1559" s="137" t="str">
        <f ca="1">IF(D1559="","",OnRoadRetrofit!AH1559)</f>
        <v/>
      </c>
      <c r="J1559" s="137" t="str">
        <f ca="1">IF(D1559="","",OnRoadRetrofit!AI1559)</f>
        <v/>
      </c>
    </row>
    <row r="1560" spans="1:10">
      <c r="A1560" s="151" t="str">
        <f ca="1">IF(D1560="","",OnRoadRetrofit!AC1560)</f>
        <v/>
      </c>
      <c r="B1560" s="25" t="str">
        <f ca="1">IF(D1560="","",OnRoadRetrofit!AD1560)</f>
        <v/>
      </c>
      <c r="C1560" s="146" t="str">
        <f t="shared" ca="1" si="72"/>
        <v/>
      </c>
      <c r="D1560" s="25" t="str">
        <f ca="1">IF(OnRoadRetrofit!AE1560="","",OnRoadRetrofit!AE1560)</f>
        <v/>
      </c>
      <c r="E1560" s="25" t="str">
        <f ca="1">IF(D1560="","",OnRoadRetrofit!AF1560)</f>
        <v/>
      </c>
      <c r="F1560" s="147" t="str">
        <f t="shared" ca="1" si="73"/>
        <v/>
      </c>
      <c r="G1560" s="148" t="str">
        <f ca="1">IF(D1560="","",OnRoadRetrofit!AG1560)</f>
        <v/>
      </c>
      <c r="H1560" s="25" t="str">
        <f t="shared" ca="1" si="74"/>
        <v/>
      </c>
      <c r="I1560" s="137" t="str">
        <f ca="1">IF(D1560="","",OnRoadRetrofit!AH1560)</f>
        <v/>
      </c>
      <c r="J1560" s="137" t="str">
        <f ca="1">IF(D1560="","",OnRoadRetrofit!AI1560)</f>
        <v/>
      </c>
    </row>
    <row r="1561" spans="1:10">
      <c r="A1561" s="151" t="str">
        <f ca="1">IF(D1561="","",OnRoadRetrofit!AC1561)</f>
        <v/>
      </c>
      <c r="B1561" s="25" t="str">
        <f ca="1">IF(D1561="","",OnRoadRetrofit!AD1561)</f>
        <v/>
      </c>
      <c r="C1561" s="146" t="str">
        <f t="shared" ca="1" si="72"/>
        <v/>
      </c>
      <c r="D1561" s="25" t="str">
        <f ca="1">IF(OnRoadRetrofit!AE1561="","",OnRoadRetrofit!AE1561)</f>
        <v/>
      </c>
      <c r="E1561" s="25" t="str">
        <f ca="1">IF(D1561="","",OnRoadRetrofit!AF1561)</f>
        <v/>
      </c>
      <c r="F1561" s="147" t="str">
        <f t="shared" ca="1" si="73"/>
        <v/>
      </c>
      <c r="G1561" s="148" t="str">
        <f ca="1">IF(D1561="","",OnRoadRetrofit!AG1561)</f>
        <v/>
      </c>
      <c r="H1561" s="25" t="str">
        <f t="shared" ca="1" si="74"/>
        <v/>
      </c>
      <c r="I1561" s="137" t="str">
        <f ca="1">IF(D1561="","",OnRoadRetrofit!AH1561)</f>
        <v/>
      </c>
      <c r="J1561" s="137" t="str">
        <f ca="1">IF(D1561="","",OnRoadRetrofit!AI1561)</f>
        <v/>
      </c>
    </row>
    <row r="1562" spans="1:10">
      <c r="A1562" s="151" t="str">
        <f ca="1">IF(D1562="","",OnRoadRetrofit!AC1562)</f>
        <v/>
      </c>
      <c r="B1562" s="25" t="str">
        <f ca="1">IF(D1562="","",OnRoadRetrofit!AD1562)</f>
        <v/>
      </c>
      <c r="C1562" s="146" t="str">
        <f t="shared" ca="1" si="72"/>
        <v/>
      </c>
      <c r="D1562" s="25" t="str">
        <f ca="1">IF(OnRoadRetrofit!AE1562="","",OnRoadRetrofit!AE1562)</f>
        <v/>
      </c>
      <c r="E1562" s="25" t="str">
        <f ca="1">IF(D1562="","",OnRoadRetrofit!AF1562)</f>
        <v/>
      </c>
      <c r="F1562" s="147" t="str">
        <f t="shared" ca="1" si="73"/>
        <v/>
      </c>
      <c r="G1562" s="148" t="str">
        <f ca="1">IF(D1562="","",OnRoadRetrofit!AG1562)</f>
        <v/>
      </c>
      <c r="H1562" s="25" t="str">
        <f t="shared" ca="1" si="74"/>
        <v/>
      </c>
      <c r="I1562" s="137" t="str">
        <f ca="1">IF(D1562="","",OnRoadRetrofit!AH1562)</f>
        <v/>
      </c>
      <c r="J1562" s="137" t="str">
        <f ca="1">IF(D1562="","",OnRoadRetrofit!AI1562)</f>
        <v/>
      </c>
    </row>
    <row r="1563" spans="1:10">
      <c r="A1563" s="151" t="str">
        <f ca="1">IF(D1563="","",OnRoadRetrofit!AC1563)</f>
        <v/>
      </c>
      <c r="B1563" s="25" t="str">
        <f ca="1">IF(D1563="","",OnRoadRetrofit!AD1563)</f>
        <v/>
      </c>
      <c r="C1563" s="146" t="str">
        <f t="shared" ca="1" si="72"/>
        <v/>
      </c>
      <c r="D1563" s="25" t="str">
        <f ca="1">IF(OnRoadRetrofit!AE1563="","",OnRoadRetrofit!AE1563)</f>
        <v/>
      </c>
      <c r="E1563" s="25" t="str">
        <f ca="1">IF(D1563="","",OnRoadRetrofit!AF1563)</f>
        <v/>
      </c>
      <c r="F1563" s="147" t="str">
        <f t="shared" ca="1" si="73"/>
        <v/>
      </c>
      <c r="G1563" s="148" t="str">
        <f ca="1">IF(D1563="","",OnRoadRetrofit!AG1563)</f>
        <v/>
      </c>
      <c r="H1563" s="25" t="str">
        <f t="shared" ca="1" si="74"/>
        <v/>
      </c>
      <c r="I1563" s="137" t="str">
        <f ca="1">IF(D1563="","",OnRoadRetrofit!AH1563)</f>
        <v/>
      </c>
      <c r="J1563" s="137" t="str">
        <f ca="1">IF(D1563="","",OnRoadRetrofit!AI1563)</f>
        <v/>
      </c>
    </row>
    <row r="1564" spans="1:10">
      <c r="A1564" s="151" t="str">
        <f ca="1">IF(D1564="","",OnRoadRetrofit!AC1564)</f>
        <v/>
      </c>
      <c r="B1564" s="25" t="str">
        <f ca="1">IF(D1564="","",OnRoadRetrofit!AD1564)</f>
        <v/>
      </c>
      <c r="C1564" s="146" t="str">
        <f t="shared" ca="1" si="72"/>
        <v/>
      </c>
      <c r="D1564" s="25" t="str">
        <f ca="1">IF(OnRoadRetrofit!AE1564="","",OnRoadRetrofit!AE1564)</f>
        <v/>
      </c>
      <c r="E1564" s="25" t="str">
        <f ca="1">IF(D1564="","",OnRoadRetrofit!AF1564)</f>
        <v/>
      </c>
      <c r="F1564" s="147" t="str">
        <f t="shared" ca="1" si="73"/>
        <v/>
      </c>
      <c r="G1564" s="148" t="str">
        <f ca="1">IF(D1564="","",OnRoadRetrofit!AG1564)</f>
        <v/>
      </c>
      <c r="H1564" s="25" t="str">
        <f t="shared" ca="1" si="74"/>
        <v/>
      </c>
      <c r="I1564" s="137" t="str">
        <f ca="1">IF(D1564="","",OnRoadRetrofit!AH1564)</f>
        <v/>
      </c>
      <c r="J1564" s="137" t="str">
        <f ca="1">IF(D1564="","",OnRoadRetrofit!AI1564)</f>
        <v/>
      </c>
    </row>
    <row r="1565" spans="1:10">
      <c r="A1565" s="151" t="str">
        <f ca="1">IF(D1565="","",OnRoadRetrofit!AC1565)</f>
        <v/>
      </c>
      <c r="B1565" s="25" t="str">
        <f ca="1">IF(D1565="","",OnRoadRetrofit!AD1565)</f>
        <v/>
      </c>
      <c r="C1565" s="146" t="str">
        <f t="shared" ca="1" si="72"/>
        <v/>
      </c>
      <c r="D1565" s="25" t="str">
        <f ca="1">IF(OnRoadRetrofit!AE1565="","",OnRoadRetrofit!AE1565)</f>
        <v/>
      </c>
      <c r="E1565" s="25" t="str">
        <f ca="1">IF(D1565="","",OnRoadRetrofit!AF1565)</f>
        <v/>
      </c>
      <c r="F1565" s="147" t="str">
        <f t="shared" ca="1" si="73"/>
        <v/>
      </c>
      <c r="G1565" s="148" t="str">
        <f ca="1">IF(D1565="","",OnRoadRetrofit!AG1565)</f>
        <v/>
      </c>
      <c r="H1565" s="25" t="str">
        <f t="shared" ca="1" si="74"/>
        <v/>
      </c>
      <c r="I1565" s="137" t="str">
        <f ca="1">IF(D1565="","",OnRoadRetrofit!AH1565)</f>
        <v/>
      </c>
      <c r="J1565" s="137" t="str">
        <f ca="1">IF(D1565="","",OnRoadRetrofit!AI1565)</f>
        <v/>
      </c>
    </row>
    <row r="1566" spans="1:10">
      <c r="A1566" s="151" t="str">
        <f ca="1">IF(D1566="","",OnRoadRetrofit!AC1566)</f>
        <v/>
      </c>
      <c r="B1566" s="25" t="str">
        <f ca="1">IF(D1566="","",OnRoadRetrofit!AD1566)</f>
        <v/>
      </c>
      <c r="C1566" s="146" t="str">
        <f t="shared" ca="1" si="72"/>
        <v/>
      </c>
      <c r="D1566" s="25" t="str">
        <f ca="1">IF(OnRoadRetrofit!AE1566="","",OnRoadRetrofit!AE1566)</f>
        <v/>
      </c>
      <c r="E1566" s="25" t="str">
        <f ca="1">IF(D1566="","",OnRoadRetrofit!AF1566)</f>
        <v/>
      </c>
      <c r="F1566" s="147" t="str">
        <f t="shared" ca="1" si="73"/>
        <v/>
      </c>
      <c r="G1566" s="148" t="str">
        <f ca="1">IF(D1566="","",OnRoadRetrofit!AG1566)</f>
        <v/>
      </c>
      <c r="H1566" s="25" t="str">
        <f t="shared" ca="1" si="74"/>
        <v/>
      </c>
      <c r="I1566" s="137" t="str">
        <f ca="1">IF(D1566="","",OnRoadRetrofit!AH1566)</f>
        <v/>
      </c>
      <c r="J1566" s="137" t="str">
        <f ca="1">IF(D1566="","",OnRoadRetrofit!AI1566)</f>
        <v/>
      </c>
    </row>
    <row r="1567" spans="1:10">
      <c r="A1567" s="151" t="str">
        <f ca="1">IF(D1567="","",OnRoadRetrofit!AC1567)</f>
        <v/>
      </c>
      <c r="B1567" s="25" t="str">
        <f ca="1">IF(D1567="","",OnRoadRetrofit!AD1567)</f>
        <v/>
      </c>
      <c r="C1567" s="146" t="str">
        <f t="shared" ca="1" si="72"/>
        <v/>
      </c>
      <c r="D1567" s="25" t="str">
        <f ca="1">IF(OnRoadRetrofit!AE1567="","",OnRoadRetrofit!AE1567)</f>
        <v/>
      </c>
      <c r="E1567" s="25" t="str">
        <f ca="1">IF(D1567="","",OnRoadRetrofit!AF1567)</f>
        <v/>
      </c>
      <c r="F1567" s="147" t="str">
        <f t="shared" ca="1" si="73"/>
        <v/>
      </c>
      <c r="G1567" s="148" t="str">
        <f ca="1">IF(D1567="","",OnRoadRetrofit!AG1567)</f>
        <v/>
      </c>
      <c r="H1567" s="25" t="str">
        <f t="shared" ca="1" si="74"/>
        <v/>
      </c>
      <c r="I1567" s="137" t="str">
        <f ca="1">IF(D1567="","",OnRoadRetrofit!AH1567)</f>
        <v/>
      </c>
      <c r="J1567" s="137" t="str">
        <f ca="1">IF(D1567="","",OnRoadRetrofit!AI1567)</f>
        <v/>
      </c>
    </row>
    <row r="1568" spans="1:10">
      <c r="A1568" s="151" t="str">
        <f ca="1">IF(D1568="","",OnRoadRetrofit!AC1568)</f>
        <v/>
      </c>
      <c r="B1568" s="25" t="str">
        <f ca="1">IF(D1568="","",OnRoadRetrofit!AD1568)</f>
        <v/>
      </c>
      <c r="C1568" s="146" t="str">
        <f t="shared" ca="1" si="72"/>
        <v/>
      </c>
      <c r="D1568" s="25" t="str">
        <f ca="1">IF(OnRoadRetrofit!AE1568="","",OnRoadRetrofit!AE1568)</f>
        <v/>
      </c>
      <c r="E1568" s="25" t="str">
        <f ca="1">IF(D1568="","",OnRoadRetrofit!AF1568)</f>
        <v/>
      </c>
      <c r="F1568" s="147" t="str">
        <f t="shared" ca="1" si="73"/>
        <v/>
      </c>
      <c r="G1568" s="148" t="str">
        <f ca="1">IF(D1568="","",OnRoadRetrofit!AG1568)</f>
        <v/>
      </c>
      <c r="H1568" s="25" t="str">
        <f t="shared" ca="1" si="74"/>
        <v/>
      </c>
      <c r="I1568" s="137" t="str">
        <f ca="1">IF(D1568="","",OnRoadRetrofit!AH1568)</f>
        <v/>
      </c>
      <c r="J1568" s="137" t="str">
        <f ca="1">IF(D1568="","",OnRoadRetrofit!AI1568)</f>
        <v/>
      </c>
    </row>
    <row r="1569" spans="1:10">
      <c r="A1569" s="151" t="str">
        <f ca="1">IF(D1569="","",OnRoadRetrofit!AC1569)</f>
        <v/>
      </c>
      <c r="B1569" s="25" t="str">
        <f ca="1">IF(D1569="","",OnRoadRetrofit!AD1569)</f>
        <v/>
      </c>
      <c r="C1569" s="146" t="str">
        <f t="shared" ca="1" si="72"/>
        <v/>
      </c>
      <c r="D1569" s="25" t="str">
        <f ca="1">IF(OnRoadRetrofit!AE1569="","",OnRoadRetrofit!AE1569)</f>
        <v/>
      </c>
      <c r="E1569" s="25" t="str">
        <f ca="1">IF(D1569="","",OnRoadRetrofit!AF1569)</f>
        <v/>
      </c>
      <c r="F1569" s="147" t="str">
        <f t="shared" ca="1" si="73"/>
        <v/>
      </c>
      <c r="G1569" s="148" t="str">
        <f ca="1">IF(D1569="","",OnRoadRetrofit!AG1569)</f>
        <v/>
      </c>
      <c r="H1569" s="25" t="str">
        <f t="shared" ca="1" si="74"/>
        <v/>
      </c>
      <c r="I1569" s="137" t="str">
        <f ca="1">IF(D1569="","",OnRoadRetrofit!AH1569)</f>
        <v/>
      </c>
      <c r="J1569" s="137" t="str">
        <f ca="1">IF(D1569="","",OnRoadRetrofit!AI1569)</f>
        <v/>
      </c>
    </row>
    <row r="1570" spans="1:10">
      <c r="A1570" s="151" t="str">
        <f ca="1">IF(D1570="","",OnRoadRetrofit!AC1570)</f>
        <v/>
      </c>
      <c r="B1570" s="25" t="str">
        <f ca="1">IF(D1570="","",OnRoadRetrofit!AD1570)</f>
        <v/>
      </c>
      <c r="C1570" s="146" t="str">
        <f t="shared" ca="1" si="72"/>
        <v/>
      </c>
      <c r="D1570" s="25" t="str">
        <f ca="1">IF(OnRoadRetrofit!AE1570="","",OnRoadRetrofit!AE1570)</f>
        <v/>
      </c>
      <c r="E1570" s="25" t="str">
        <f ca="1">IF(D1570="","",OnRoadRetrofit!AF1570)</f>
        <v/>
      </c>
      <c r="F1570" s="147" t="str">
        <f t="shared" ca="1" si="73"/>
        <v/>
      </c>
      <c r="G1570" s="148" t="str">
        <f ca="1">IF(D1570="","",OnRoadRetrofit!AG1570)</f>
        <v/>
      </c>
      <c r="H1570" s="25" t="str">
        <f t="shared" ca="1" si="74"/>
        <v/>
      </c>
      <c r="I1570" s="137" t="str">
        <f ca="1">IF(D1570="","",OnRoadRetrofit!AH1570)</f>
        <v/>
      </c>
      <c r="J1570" s="137" t="str">
        <f ca="1">IF(D1570="","",OnRoadRetrofit!AI1570)</f>
        <v/>
      </c>
    </row>
    <row r="1571" spans="1:10">
      <c r="A1571" s="151" t="str">
        <f ca="1">IF(D1571="","",OnRoadRetrofit!AC1571)</f>
        <v/>
      </c>
      <c r="B1571" s="25" t="str">
        <f ca="1">IF(D1571="","",OnRoadRetrofit!AD1571)</f>
        <v/>
      </c>
      <c r="C1571" s="146" t="str">
        <f t="shared" ca="1" si="72"/>
        <v/>
      </c>
      <c r="D1571" s="25" t="str">
        <f ca="1">IF(OnRoadRetrofit!AE1571="","",OnRoadRetrofit!AE1571)</f>
        <v/>
      </c>
      <c r="E1571" s="25" t="str">
        <f ca="1">IF(D1571="","",OnRoadRetrofit!AF1571)</f>
        <v/>
      </c>
      <c r="F1571" s="147" t="str">
        <f t="shared" ca="1" si="73"/>
        <v/>
      </c>
      <c r="G1571" s="148" t="str">
        <f ca="1">IF(D1571="","",OnRoadRetrofit!AG1571)</f>
        <v/>
      </c>
      <c r="H1571" s="25" t="str">
        <f t="shared" ca="1" si="74"/>
        <v/>
      </c>
      <c r="I1571" s="137" t="str">
        <f ca="1">IF(D1571="","",OnRoadRetrofit!AH1571)</f>
        <v/>
      </c>
      <c r="J1571" s="137" t="str">
        <f ca="1">IF(D1571="","",OnRoadRetrofit!AI1571)</f>
        <v/>
      </c>
    </row>
    <row r="1572" spans="1:10">
      <c r="A1572" s="151" t="str">
        <f ca="1">IF(D1572="","",OnRoadRetrofit!AC1572)</f>
        <v/>
      </c>
      <c r="B1572" s="25" t="str">
        <f ca="1">IF(D1572="","",OnRoadRetrofit!AD1572)</f>
        <v/>
      </c>
      <c r="C1572" s="146" t="str">
        <f t="shared" ca="1" si="72"/>
        <v/>
      </c>
      <c r="D1572" s="25" t="str">
        <f ca="1">IF(OnRoadRetrofit!AE1572="","",OnRoadRetrofit!AE1572)</f>
        <v/>
      </c>
      <c r="E1572" s="25" t="str">
        <f ca="1">IF(D1572="","",OnRoadRetrofit!AF1572)</f>
        <v/>
      </c>
      <c r="F1572" s="147" t="str">
        <f t="shared" ca="1" si="73"/>
        <v/>
      </c>
      <c r="G1572" s="148" t="str">
        <f ca="1">IF(D1572="","",OnRoadRetrofit!AG1572)</f>
        <v/>
      </c>
      <c r="H1572" s="25" t="str">
        <f t="shared" ca="1" si="74"/>
        <v/>
      </c>
      <c r="I1572" s="137" t="str">
        <f ca="1">IF(D1572="","",OnRoadRetrofit!AH1572)</f>
        <v/>
      </c>
      <c r="J1572" s="137" t="str">
        <f ca="1">IF(D1572="","",OnRoadRetrofit!AI1572)</f>
        <v/>
      </c>
    </row>
    <row r="1573" spans="1:10">
      <c r="A1573" s="151" t="str">
        <f ca="1">IF(D1573="","",OnRoadRetrofit!AC1573)</f>
        <v/>
      </c>
      <c r="B1573" s="25" t="str">
        <f ca="1">IF(D1573="","",OnRoadRetrofit!AD1573)</f>
        <v/>
      </c>
      <c r="C1573" s="146" t="str">
        <f t="shared" ca="1" si="72"/>
        <v/>
      </c>
      <c r="D1573" s="25" t="str">
        <f ca="1">IF(OnRoadRetrofit!AE1573="","",OnRoadRetrofit!AE1573)</f>
        <v/>
      </c>
      <c r="E1573" s="25" t="str">
        <f ca="1">IF(D1573="","",OnRoadRetrofit!AF1573)</f>
        <v/>
      </c>
      <c r="F1573" s="147" t="str">
        <f t="shared" ca="1" si="73"/>
        <v/>
      </c>
      <c r="G1573" s="148" t="str">
        <f ca="1">IF(D1573="","",OnRoadRetrofit!AG1573)</f>
        <v/>
      </c>
      <c r="H1573" s="25" t="str">
        <f t="shared" ca="1" si="74"/>
        <v/>
      </c>
      <c r="I1573" s="137" t="str">
        <f ca="1">IF(D1573="","",OnRoadRetrofit!AH1573)</f>
        <v/>
      </c>
      <c r="J1573" s="137" t="str">
        <f ca="1">IF(D1573="","",OnRoadRetrofit!AI1573)</f>
        <v/>
      </c>
    </row>
    <row r="1574" spans="1:10">
      <c r="A1574" s="151" t="str">
        <f ca="1">IF(D1574="","",OnRoadRetrofit!AC1574)</f>
        <v/>
      </c>
      <c r="B1574" s="25" t="str">
        <f ca="1">IF(D1574="","",OnRoadRetrofit!AD1574)</f>
        <v/>
      </c>
      <c r="C1574" s="146" t="str">
        <f t="shared" ca="1" si="72"/>
        <v/>
      </c>
      <c r="D1574" s="25" t="str">
        <f ca="1">IF(OnRoadRetrofit!AE1574="","",OnRoadRetrofit!AE1574)</f>
        <v/>
      </c>
      <c r="E1574" s="25" t="str">
        <f ca="1">IF(D1574="","",OnRoadRetrofit!AF1574)</f>
        <v/>
      </c>
      <c r="F1574" s="147" t="str">
        <f t="shared" ca="1" si="73"/>
        <v/>
      </c>
      <c r="G1574" s="148" t="str">
        <f ca="1">IF(D1574="","",OnRoadRetrofit!AG1574)</f>
        <v/>
      </c>
      <c r="H1574" s="25" t="str">
        <f t="shared" ca="1" si="74"/>
        <v/>
      </c>
      <c r="I1574" s="137" t="str">
        <f ca="1">IF(D1574="","",OnRoadRetrofit!AH1574)</f>
        <v/>
      </c>
      <c r="J1574" s="137" t="str">
        <f ca="1">IF(D1574="","",OnRoadRetrofit!AI1574)</f>
        <v/>
      </c>
    </row>
    <row r="1575" spans="1:10">
      <c r="A1575" s="151" t="str">
        <f ca="1">IF(D1575="","",OnRoadRetrofit!AC1575)</f>
        <v/>
      </c>
      <c r="B1575" s="25" t="str">
        <f ca="1">IF(D1575="","",OnRoadRetrofit!AD1575)</f>
        <v/>
      </c>
      <c r="C1575" s="146" t="str">
        <f t="shared" ca="1" si="72"/>
        <v/>
      </c>
      <c r="D1575" s="25" t="str">
        <f ca="1">IF(OnRoadRetrofit!AE1575="","",OnRoadRetrofit!AE1575)</f>
        <v/>
      </c>
      <c r="E1575" s="25" t="str">
        <f ca="1">IF(D1575="","",OnRoadRetrofit!AF1575)</f>
        <v/>
      </c>
      <c r="F1575" s="147" t="str">
        <f t="shared" ca="1" si="73"/>
        <v/>
      </c>
      <c r="G1575" s="148" t="str">
        <f ca="1">IF(D1575="","",OnRoadRetrofit!AG1575)</f>
        <v/>
      </c>
      <c r="H1575" s="25" t="str">
        <f t="shared" ca="1" si="74"/>
        <v/>
      </c>
      <c r="I1575" s="137" t="str">
        <f ca="1">IF(D1575="","",OnRoadRetrofit!AH1575)</f>
        <v/>
      </c>
      <c r="J1575" s="137" t="str">
        <f ca="1">IF(D1575="","",OnRoadRetrofit!AI1575)</f>
        <v/>
      </c>
    </row>
    <row r="1576" spans="1:10">
      <c r="A1576" s="151" t="str">
        <f ca="1">IF(D1576="","",OnRoadRetrofit!AC1576)</f>
        <v/>
      </c>
      <c r="B1576" s="25" t="str">
        <f ca="1">IF(D1576="","",OnRoadRetrofit!AD1576)</f>
        <v/>
      </c>
      <c r="C1576" s="146" t="str">
        <f t="shared" ca="1" si="72"/>
        <v/>
      </c>
      <c r="D1576" s="25" t="str">
        <f ca="1">IF(OnRoadRetrofit!AE1576="","",OnRoadRetrofit!AE1576)</f>
        <v/>
      </c>
      <c r="E1576" s="25" t="str">
        <f ca="1">IF(D1576="","",OnRoadRetrofit!AF1576)</f>
        <v/>
      </c>
      <c r="F1576" s="147" t="str">
        <f t="shared" ca="1" si="73"/>
        <v/>
      </c>
      <c r="G1576" s="148" t="str">
        <f ca="1">IF(D1576="","",OnRoadRetrofit!AG1576)</f>
        <v/>
      </c>
      <c r="H1576" s="25" t="str">
        <f t="shared" ca="1" si="74"/>
        <v/>
      </c>
      <c r="I1576" s="137" t="str">
        <f ca="1">IF(D1576="","",OnRoadRetrofit!AH1576)</f>
        <v/>
      </c>
      <c r="J1576" s="137" t="str">
        <f ca="1">IF(D1576="","",OnRoadRetrofit!AI1576)</f>
        <v/>
      </c>
    </row>
    <row r="1577" spans="1:10">
      <c r="A1577" s="151" t="str">
        <f ca="1">IF(D1577="","",OnRoadRetrofit!AC1577)</f>
        <v/>
      </c>
      <c r="B1577" s="25" t="str">
        <f ca="1">IF(D1577="","",OnRoadRetrofit!AD1577)</f>
        <v/>
      </c>
      <c r="C1577" s="146" t="str">
        <f t="shared" ca="1" si="72"/>
        <v/>
      </c>
      <c r="D1577" s="25" t="str">
        <f ca="1">IF(OnRoadRetrofit!AE1577="","",OnRoadRetrofit!AE1577)</f>
        <v/>
      </c>
      <c r="E1577" s="25" t="str">
        <f ca="1">IF(D1577="","",OnRoadRetrofit!AF1577)</f>
        <v/>
      </c>
      <c r="F1577" s="147" t="str">
        <f t="shared" ca="1" si="73"/>
        <v/>
      </c>
      <c r="G1577" s="148" t="str">
        <f ca="1">IF(D1577="","",OnRoadRetrofit!AG1577)</f>
        <v/>
      </c>
      <c r="H1577" s="25" t="str">
        <f t="shared" ca="1" si="74"/>
        <v/>
      </c>
      <c r="I1577" s="137" t="str">
        <f ca="1">IF(D1577="","",OnRoadRetrofit!AH1577)</f>
        <v/>
      </c>
      <c r="J1577" s="137" t="str">
        <f ca="1">IF(D1577="","",OnRoadRetrofit!AI1577)</f>
        <v/>
      </c>
    </row>
    <row r="1578" spans="1:10">
      <c r="A1578" s="151" t="str">
        <f ca="1">IF(D1578="","",OnRoadRetrofit!AC1578)</f>
        <v/>
      </c>
      <c r="B1578" s="25" t="str">
        <f ca="1">IF(D1578="","",OnRoadRetrofit!AD1578)</f>
        <v/>
      </c>
      <c r="C1578" s="146" t="str">
        <f t="shared" ca="1" si="72"/>
        <v/>
      </c>
      <c r="D1578" s="25" t="str">
        <f ca="1">IF(OnRoadRetrofit!AE1578="","",OnRoadRetrofit!AE1578)</f>
        <v/>
      </c>
      <c r="E1578" s="25" t="str">
        <f ca="1">IF(D1578="","",OnRoadRetrofit!AF1578)</f>
        <v/>
      </c>
      <c r="F1578" s="147" t="str">
        <f t="shared" ca="1" si="73"/>
        <v/>
      </c>
      <c r="G1578" s="148" t="str">
        <f ca="1">IF(D1578="","",OnRoadRetrofit!AG1578)</f>
        <v/>
      </c>
      <c r="H1578" s="25" t="str">
        <f t="shared" ca="1" si="74"/>
        <v/>
      </c>
      <c r="I1578" s="137" t="str">
        <f ca="1">IF(D1578="","",OnRoadRetrofit!AH1578)</f>
        <v/>
      </c>
      <c r="J1578" s="137" t="str">
        <f ca="1">IF(D1578="","",OnRoadRetrofit!AI1578)</f>
        <v/>
      </c>
    </row>
    <row r="1579" spans="1:10">
      <c r="A1579" s="151" t="str">
        <f ca="1">IF(D1579="","",OnRoadRetrofit!AC1579)</f>
        <v/>
      </c>
      <c r="B1579" s="25" t="str">
        <f ca="1">IF(D1579="","",OnRoadRetrofit!AD1579)</f>
        <v/>
      </c>
      <c r="C1579" s="146" t="str">
        <f t="shared" ca="1" si="72"/>
        <v/>
      </c>
      <c r="D1579" s="25" t="str">
        <f ca="1">IF(OnRoadRetrofit!AE1579="","",OnRoadRetrofit!AE1579)</f>
        <v/>
      </c>
      <c r="E1579" s="25" t="str">
        <f ca="1">IF(D1579="","",OnRoadRetrofit!AF1579)</f>
        <v/>
      </c>
      <c r="F1579" s="147" t="str">
        <f t="shared" ca="1" si="73"/>
        <v/>
      </c>
      <c r="G1579" s="148" t="str">
        <f ca="1">IF(D1579="","",OnRoadRetrofit!AG1579)</f>
        <v/>
      </c>
      <c r="H1579" s="25" t="str">
        <f t="shared" ca="1" si="74"/>
        <v/>
      </c>
      <c r="I1579" s="137" t="str">
        <f ca="1">IF(D1579="","",OnRoadRetrofit!AH1579)</f>
        <v/>
      </c>
      <c r="J1579" s="137" t="str">
        <f ca="1">IF(D1579="","",OnRoadRetrofit!AI1579)</f>
        <v/>
      </c>
    </row>
    <row r="1580" spans="1:10">
      <c r="A1580" s="151" t="str">
        <f ca="1">IF(D1580="","",OnRoadRetrofit!AC1580)</f>
        <v/>
      </c>
      <c r="B1580" s="25" t="str">
        <f ca="1">IF(D1580="","",OnRoadRetrofit!AD1580)</f>
        <v/>
      </c>
      <c r="C1580" s="146" t="str">
        <f t="shared" ca="1" si="72"/>
        <v/>
      </c>
      <c r="D1580" s="25" t="str">
        <f ca="1">IF(OnRoadRetrofit!AE1580="","",OnRoadRetrofit!AE1580)</f>
        <v/>
      </c>
      <c r="E1580" s="25" t="str">
        <f ca="1">IF(D1580="","",OnRoadRetrofit!AF1580)</f>
        <v/>
      </c>
      <c r="F1580" s="147" t="str">
        <f t="shared" ca="1" si="73"/>
        <v/>
      </c>
      <c r="G1580" s="148" t="str">
        <f ca="1">IF(D1580="","",OnRoadRetrofit!AG1580)</f>
        <v/>
      </c>
      <c r="H1580" s="25" t="str">
        <f t="shared" ca="1" si="74"/>
        <v/>
      </c>
      <c r="I1580" s="137" t="str">
        <f ca="1">IF(D1580="","",OnRoadRetrofit!AH1580)</f>
        <v/>
      </c>
      <c r="J1580" s="137" t="str">
        <f ca="1">IF(D1580="","",OnRoadRetrofit!AI1580)</f>
        <v/>
      </c>
    </row>
    <row r="1581" spans="1:10">
      <c r="A1581" s="151" t="str">
        <f ca="1">IF(D1581="","",OnRoadRetrofit!AC1581)</f>
        <v/>
      </c>
      <c r="B1581" s="25" t="str">
        <f ca="1">IF(D1581="","",OnRoadRetrofit!AD1581)</f>
        <v/>
      </c>
      <c r="C1581" s="146" t="str">
        <f t="shared" ref="C1581:C1644" ca="1" si="75">IF(D1581="","","Diesel")</f>
        <v/>
      </c>
      <c r="D1581" s="25" t="str">
        <f ca="1">IF(OnRoadRetrofit!AE1581="","",OnRoadRetrofit!AE1581)</f>
        <v/>
      </c>
      <c r="E1581" s="25" t="str">
        <f ca="1">IF(D1581="","",OnRoadRetrofit!AF1581)</f>
        <v/>
      </c>
      <c r="F1581" s="147" t="str">
        <f t="shared" ref="F1581:F1644" ca="1" si="76">IF(D1581="","",E1581)</f>
        <v/>
      </c>
      <c r="G1581" s="148" t="str">
        <f ca="1">IF(D1581="","",OnRoadRetrofit!AG1581)</f>
        <v/>
      </c>
      <c r="H1581" s="25" t="str">
        <f t="shared" ref="H1581:H1644" ca="1" si="77">IF(D1581="","",G1581)</f>
        <v/>
      </c>
      <c r="I1581" s="137" t="str">
        <f ca="1">IF(D1581="","",OnRoadRetrofit!AH1581)</f>
        <v/>
      </c>
      <c r="J1581" s="137" t="str">
        <f ca="1">IF(D1581="","",OnRoadRetrofit!AI1581)</f>
        <v/>
      </c>
    </row>
    <row r="1582" spans="1:10">
      <c r="A1582" s="151" t="str">
        <f ca="1">IF(D1582="","",OnRoadRetrofit!AC1582)</f>
        <v/>
      </c>
      <c r="B1582" s="25" t="str">
        <f ca="1">IF(D1582="","",OnRoadRetrofit!AD1582)</f>
        <v/>
      </c>
      <c r="C1582" s="146" t="str">
        <f t="shared" ca="1" si="75"/>
        <v/>
      </c>
      <c r="D1582" s="25" t="str">
        <f ca="1">IF(OnRoadRetrofit!AE1582="","",OnRoadRetrofit!AE1582)</f>
        <v/>
      </c>
      <c r="E1582" s="25" t="str">
        <f ca="1">IF(D1582="","",OnRoadRetrofit!AF1582)</f>
        <v/>
      </c>
      <c r="F1582" s="147" t="str">
        <f t="shared" ca="1" si="76"/>
        <v/>
      </c>
      <c r="G1582" s="148" t="str">
        <f ca="1">IF(D1582="","",OnRoadRetrofit!AG1582)</f>
        <v/>
      </c>
      <c r="H1582" s="25" t="str">
        <f t="shared" ca="1" si="77"/>
        <v/>
      </c>
      <c r="I1582" s="137" t="str">
        <f ca="1">IF(D1582="","",OnRoadRetrofit!AH1582)</f>
        <v/>
      </c>
      <c r="J1582" s="137" t="str">
        <f ca="1">IF(D1582="","",OnRoadRetrofit!AI1582)</f>
        <v/>
      </c>
    </row>
    <row r="1583" spans="1:10">
      <c r="A1583" s="151" t="str">
        <f ca="1">IF(D1583="","",OnRoadRetrofit!AC1583)</f>
        <v/>
      </c>
      <c r="B1583" s="25" t="str">
        <f ca="1">IF(D1583="","",OnRoadRetrofit!AD1583)</f>
        <v/>
      </c>
      <c r="C1583" s="146" t="str">
        <f t="shared" ca="1" si="75"/>
        <v/>
      </c>
      <c r="D1583" s="25" t="str">
        <f ca="1">IF(OnRoadRetrofit!AE1583="","",OnRoadRetrofit!AE1583)</f>
        <v/>
      </c>
      <c r="E1583" s="25" t="str">
        <f ca="1">IF(D1583="","",OnRoadRetrofit!AF1583)</f>
        <v/>
      </c>
      <c r="F1583" s="147" t="str">
        <f t="shared" ca="1" si="76"/>
        <v/>
      </c>
      <c r="G1583" s="148" t="str">
        <f ca="1">IF(D1583="","",OnRoadRetrofit!AG1583)</f>
        <v/>
      </c>
      <c r="H1583" s="25" t="str">
        <f t="shared" ca="1" si="77"/>
        <v/>
      </c>
      <c r="I1583" s="137" t="str">
        <f ca="1">IF(D1583="","",OnRoadRetrofit!AH1583)</f>
        <v/>
      </c>
      <c r="J1583" s="137" t="str">
        <f ca="1">IF(D1583="","",OnRoadRetrofit!AI1583)</f>
        <v/>
      </c>
    </row>
    <row r="1584" spans="1:10">
      <c r="A1584" s="151" t="str">
        <f ca="1">IF(D1584="","",OnRoadRetrofit!AC1584)</f>
        <v/>
      </c>
      <c r="B1584" s="25" t="str">
        <f ca="1">IF(D1584="","",OnRoadRetrofit!AD1584)</f>
        <v/>
      </c>
      <c r="C1584" s="146" t="str">
        <f t="shared" ca="1" si="75"/>
        <v/>
      </c>
      <c r="D1584" s="25" t="str">
        <f ca="1">IF(OnRoadRetrofit!AE1584="","",OnRoadRetrofit!AE1584)</f>
        <v/>
      </c>
      <c r="E1584" s="25" t="str">
        <f ca="1">IF(D1584="","",OnRoadRetrofit!AF1584)</f>
        <v/>
      </c>
      <c r="F1584" s="147" t="str">
        <f t="shared" ca="1" si="76"/>
        <v/>
      </c>
      <c r="G1584" s="148" t="str">
        <f ca="1">IF(D1584="","",OnRoadRetrofit!AG1584)</f>
        <v/>
      </c>
      <c r="H1584" s="25" t="str">
        <f t="shared" ca="1" si="77"/>
        <v/>
      </c>
      <c r="I1584" s="137" t="str">
        <f ca="1">IF(D1584="","",OnRoadRetrofit!AH1584)</f>
        <v/>
      </c>
      <c r="J1584" s="137" t="str">
        <f ca="1">IF(D1584="","",OnRoadRetrofit!AI1584)</f>
        <v/>
      </c>
    </row>
    <row r="1585" spans="1:10">
      <c r="A1585" s="151" t="str">
        <f ca="1">IF(D1585="","",OnRoadRetrofit!AC1585)</f>
        <v/>
      </c>
      <c r="B1585" s="25" t="str">
        <f ca="1">IF(D1585="","",OnRoadRetrofit!AD1585)</f>
        <v/>
      </c>
      <c r="C1585" s="146" t="str">
        <f t="shared" ca="1" si="75"/>
        <v/>
      </c>
      <c r="D1585" s="25" t="str">
        <f ca="1">IF(OnRoadRetrofit!AE1585="","",OnRoadRetrofit!AE1585)</f>
        <v/>
      </c>
      <c r="E1585" s="25" t="str">
        <f ca="1">IF(D1585="","",OnRoadRetrofit!AF1585)</f>
        <v/>
      </c>
      <c r="F1585" s="147" t="str">
        <f t="shared" ca="1" si="76"/>
        <v/>
      </c>
      <c r="G1585" s="148" t="str">
        <f ca="1">IF(D1585="","",OnRoadRetrofit!AG1585)</f>
        <v/>
      </c>
      <c r="H1585" s="25" t="str">
        <f t="shared" ca="1" si="77"/>
        <v/>
      </c>
      <c r="I1585" s="137" t="str">
        <f ca="1">IF(D1585="","",OnRoadRetrofit!AH1585)</f>
        <v/>
      </c>
      <c r="J1585" s="137" t="str">
        <f ca="1">IF(D1585="","",OnRoadRetrofit!AI1585)</f>
        <v/>
      </c>
    </row>
    <row r="1586" spans="1:10">
      <c r="A1586" s="151" t="str">
        <f ca="1">IF(D1586="","",OnRoadRetrofit!AC1586)</f>
        <v/>
      </c>
      <c r="B1586" s="25" t="str">
        <f ca="1">IF(D1586="","",OnRoadRetrofit!AD1586)</f>
        <v/>
      </c>
      <c r="C1586" s="146" t="str">
        <f t="shared" ca="1" si="75"/>
        <v/>
      </c>
      <c r="D1586" s="25" t="str">
        <f ca="1">IF(OnRoadRetrofit!AE1586="","",OnRoadRetrofit!AE1586)</f>
        <v/>
      </c>
      <c r="E1586" s="25" t="str">
        <f ca="1">IF(D1586="","",OnRoadRetrofit!AF1586)</f>
        <v/>
      </c>
      <c r="F1586" s="147" t="str">
        <f t="shared" ca="1" si="76"/>
        <v/>
      </c>
      <c r="G1586" s="148" t="str">
        <f ca="1">IF(D1586="","",OnRoadRetrofit!AG1586)</f>
        <v/>
      </c>
      <c r="H1586" s="25" t="str">
        <f t="shared" ca="1" si="77"/>
        <v/>
      </c>
      <c r="I1586" s="137" t="str">
        <f ca="1">IF(D1586="","",OnRoadRetrofit!AH1586)</f>
        <v/>
      </c>
      <c r="J1586" s="137" t="str">
        <f ca="1">IF(D1586="","",OnRoadRetrofit!AI1586)</f>
        <v/>
      </c>
    </row>
    <row r="1587" spans="1:10">
      <c r="A1587" s="151" t="str">
        <f ca="1">IF(D1587="","",OnRoadRetrofit!AC1587)</f>
        <v/>
      </c>
      <c r="B1587" s="25" t="str">
        <f ca="1">IF(D1587="","",OnRoadRetrofit!AD1587)</f>
        <v/>
      </c>
      <c r="C1587" s="146" t="str">
        <f t="shared" ca="1" si="75"/>
        <v/>
      </c>
      <c r="D1587" s="25" t="str">
        <f ca="1">IF(OnRoadRetrofit!AE1587="","",OnRoadRetrofit!AE1587)</f>
        <v/>
      </c>
      <c r="E1587" s="25" t="str">
        <f ca="1">IF(D1587="","",OnRoadRetrofit!AF1587)</f>
        <v/>
      </c>
      <c r="F1587" s="147" t="str">
        <f t="shared" ca="1" si="76"/>
        <v/>
      </c>
      <c r="G1587" s="148" t="str">
        <f ca="1">IF(D1587="","",OnRoadRetrofit!AG1587)</f>
        <v/>
      </c>
      <c r="H1587" s="25" t="str">
        <f t="shared" ca="1" si="77"/>
        <v/>
      </c>
      <c r="I1587" s="137" t="str">
        <f ca="1">IF(D1587="","",OnRoadRetrofit!AH1587)</f>
        <v/>
      </c>
      <c r="J1587" s="137" t="str">
        <f ca="1">IF(D1587="","",OnRoadRetrofit!AI1587)</f>
        <v/>
      </c>
    </row>
    <row r="1588" spans="1:10">
      <c r="A1588" s="151" t="str">
        <f ca="1">IF(D1588="","",OnRoadRetrofit!AC1588)</f>
        <v/>
      </c>
      <c r="B1588" s="25" t="str">
        <f ca="1">IF(D1588="","",OnRoadRetrofit!AD1588)</f>
        <v/>
      </c>
      <c r="C1588" s="146" t="str">
        <f t="shared" ca="1" si="75"/>
        <v/>
      </c>
      <c r="D1588" s="25" t="str">
        <f ca="1">IF(OnRoadRetrofit!AE1588="","",OnRoadRetrofit!AE1588)</f>
        <v/>
      </c>
      <c r="E1588" s="25" t="str">
        <f ca="1">IF(D1588="","",OnRoadRetrofit!AF1588)</f>
        <v/>
      </c>
      <c r="F1588" s="147" t="str">
        <f t="shared" ca="1" si="76"/>
        <v/>
      </c>
      <c r="G1588" s="148" t="str">
        <f ca="1">IF(D1588="","",OnRoadRetrofit!AG1588)</f>
        <v/>
      </c>
      <c r="H1588" s="25" t="str">
        <f t="shared" ca="1" si="77"/>
        <v/>
      </c>
      <c r="I1588" s="137" t="str">
        <f ca="1">IF(D1588="","",OnRoadRetrofit!AH1588)</f>
        <v/>
      </c>
      <c r="J1588" s="137" t="str">
        <f ca="1">IF(D1588="","",OnRoadRetrofit!AI1588)</f>
        <v/>
      </c>
    </row>
    <row r="1589" spans="1:10">
      <c r="A1589" s="151" t="str">
        <f ca="1">IF(D1589="","",OnRoadRetrofit!AC1589)</f>
        <v/>
      </c>
      <c r="B1589" s="25" t="str">
        <f ca="1">IF(D1589="","",OnRoadRetrofit!AD1589)</f>
        <v/>
      </c>
      <c r="C1589" s="146" t="str">
        <f t="shared" ca="1" si="75"/>
        <v/>
      </c>
      <c r="D1589" s="25" t="str">
        <f ca="1">IF(OnRoadRetrofit!AE1589="","",OnRoadRetrofit!AE1589)</f>
        <v/>
      </c>
      <c r="E1589" s="25" t="str">
        <f ca="1">IF(D1589="","",OnRoadRetrofit!AF1589)</f>
        <v/>
      </c>
      <c r="F1589" s="147" t="str">
        <f t="shared" ca="1" si="76"/>
        <v/>
      </c>
      <c r="G1589" s="148" t="str">
        <f ca="1">IF(D1589="","",OnRoadRetrofit!AG1589)</f>
        <v/>
      </c>
      <c r="H1589" s="25" t="str">
        <f t="shared" ca="1" si="77"/>
        <v/>
      </c>
      <c r="I1589" s="137" t="str">
        <f ca="1">IF(D1589="","",OnRoadRetrofit!AH1589)</f>
        <v/>
      </c>
      <c r="J1589" s="137" t="str">
        <f ca="1">IF(D1589="","",OnRoadRetrofit!AI1589)</f>
        <v/>
      </c>
    </row>
    <row r="1590" spans="1:10">
      <c r="A1590" s="151" t="str">
        <f ca="1">IF(D1590="","",OnRoadRetrofit!AC1590)</f>
        <v/>
      </c>
      <c r="B1590" s="25" t="str">
        <f ca="1">IF(D1590="","",OnRoadRetrofit!AD1590)</f>
        <v/>
      </c>
      <c r="C1590" s="146" t="str">
        <f t="shared" ca="1" si="75"/>
        <v/>
      </c>
      <c r="D1590" s="25" t="str">
        <f ca="1">IF(OnRoadRetrofit!AE1590="","",OnRoadRetrofit!AE1590)</f>
        <v/>
      </c>
      <c r="E1590" s="25" t="str">
        <f ca="1">IF(D1590="","",OnRoadRetrofit!AF1590)</f>
        <v/>
      </c>
      <c r="F1590" s="147" t="str">
        <f t="shared" ca="1" si="76"/>
        <v/>
      </c>
      <c r="G1590" s="148" t="str">
        <f ca="1">IF(D1590="","",OnRoadRetrofit!AG1590)</f>
        <v/>
      </c>
      <c r="H1590" s="25" t="str">
        <f t="shared" ca="1" si="77"/>
        <v/>
      </c>
      <c r="I1590" s="137" t="str">
        <f ca="1">IF(D1590="","",OnRoadRetrofit!AH1590)</f>
        <v/>
      </c>
      <c r="J1590" s="137" t="str">
        <f ca="1">IF(D1590="","",OnRoadRetrofit!AI1590)</f>
        <v/>
      </c>
    </row>
    <row r="1591" spans="1:10">
      <c r="A1591" s="151" t="str">
        <f ca="1">IF(D1591="","",OnRoadRetrofit!AC1591)</f>
        <v/>
      </c>
      <c r="B1591" s="25" t="str">
        <f ca="1">IF(D1591="","",OnRoadRetrofit!AD1591)</f>
        <v/>
      </c>
      <c r="C1591" s="146" t="str">
        <f t="shared" ca="1" si="75"/>
        <v/>
      </c>
      <c r="D1591" s="25" t="str">
        <f ca="1">IF(OnRoadRetrofit!AE1591="","",OnRoadRetrofit!AE1591)</f>
        <v/>
      </c>
      <c r="E1591" s="25" t="str">
        <f ca="1">IF(D1591="","",OnRoadRetrofit!AF1591)</f>
        <v/>
      </c>
      <c r="F1591" s="147" t="str">
        <f t="shared" ca="1" si="76"/>
        <v/>
      </c>
      <c r="G1591" s="148" t="str">
        <f ca="1">IF(D1591="","",OnRoadRetrofit!AG1591)</f>
        <v/>
      </c>
      <c r="H1591" s="25" t="str">
        <f t="shared" ca="1" si="77"/>
        <v/>
      </c>
      <c r="I1591" s="137" t="str">
        <f ca="1">IF(D1591="","",OnRoadRetrofit!AH1591)</f>
        <v/>
      </c>
      <c r="J1591" s="137" t="str">
        <f ca="1">IF(D1591="","",OnRoadRetrofit!AI1591)</f>
        <v/>
      </c>
    </row>
    <row r="1592" spans="1:10">
      <c r="A1592" s="151" t="str">
        <f ca="1">IF(D1592="","",OnRoadRetrofit!AC1592)</f>
        <v/>
      </c>
      <c r="B1592" s="25" t="str">
        <f ca="1">IF(D1592="","",OnRoadRetrofit!AD1592)</f>
        <v/>
      </c>
      <c r="C1592" s="146" t="str">
        <f t="shared" ca="1" si="75"/>
        <v/>
      </c>
      <c r="D1592" s="25" t="str">
        <f ca="1">IF(OnRoadRetrofit!AE1592="","",OnRoadRetrofit!AE1592)</f>
        <v/>
      </c>
      <c r="E1592" s="25" t="str">
        <f ca="1">IF(D1592="","",OnRoadRetrofit!AF1592)</f>
        <v/>
      </c>
      <c r="F1592" s="147" t="str">
        <f t="shared" ca="1" si="76"/>
        <v/>
      </c>
      <c r="G1592" s="148" t="str">
        <f ca="1">IF(D1592="","",OnRoadRetrofit!AG1592)</f>
        <v/>
      </c>
      <c r="H1592" s="25" t="str">
        <f t="shared" ca="1" si="77"/>
        <v/>
      </c>
      <c r="I1592" s="137" t="str">
        <f ca="1">IF(D1592="","",OnRoadRetrofit!AH1592)</f>
        <v/>
      </c>
      <c r="J1592" s="137" t="str">
        <f ca="1">IF(D1592="","",OnRoadRetrofit!AI1592)</f>
        <v/>
      </c>
    </row>
    <row r="1593" spans="1:10">
      <c r="A1593" s="151" t="str">
        <f ca="1">IF(D1593="","",OnRoadRetrofit!AC1593)</f>
        <v/>
      </c>
      <c r="B1593" s="25" t="str">
        <f ca="1">IF(D1593="","",OnRoadRetrofit!AD1593)</f>
        <v/>
      </c>
      <c r="C1593" s="146" t="str">
        <f t="shared" ca="1" si="75"/>
        <v/>
      </c>
      <c r="D1593" s="25" t="str">
        <f ca="1">IF(OnRoadRetrofit!AE1593="","",OnRoadRetrofit!AE1593)</f>
        <v/>
      </c>
      <c r="E1593" s="25" t="str">
        <f ca="1">IF(D1593="","",OnRoadRetrofit!AF1593)</f>
        <v/>
      </c>
      <c r="F1593" s="147" t="str">
        <f t="shared" ca="1" si="76"/>
        <v/>
      </c>
      <c r="G1593" s="148" t="str">
        <f ca="1">IF(D1593="","",OnRoadRetrofit!AG1593)</f>
        <v/>
      </c>
      <c r="H1593" s="25" t="str">
        <f t="shared" ca="1" si="77"/>
        <v/>
      </c>
      <c r="I1593" s="137" t="str">
        <f ca="1">IF(D1593="","",OnRoadRetrofit!AH1593)</f>
        <v/>
      </c>
      <c r="J1593" s="137" t="str">
        <f ca="1">IF(D1593="","",OnRoadRetrofit!AI1593)</f>
        <v/>
      </c>
    </row>
    <row r="1594" spans="1:10">
      <c r="A1594" s="151" t="str">
        <f ca="1">IF(D1594="","",OnRoadRetrofit!AC1594)</f>
        <v/>
      </c>
      <c r="B1594" s="25" t="str">
        <f ca="1">IF(D1594="","",OnRoadRetrofit!AD1594)</f>
        <v/>
      </c>
      <c r="C1594" s="146" t="str">
        <f t="shared" ca="1" si="75"/>
        <v/>
      </c>
      <c r="D1594" s="25" t="str">
        <f ca="1">IF(OnRoadRetrofit!AE1594="","",OnRoadRetrofit!AE1594)</f>
        <v/>
      </c>
      <c r="E1594" s="25" t="str">
        <f ca="1">IF(D1594="","",OnRoadRetrofit!AF1594)</f>
        <v/>
      </c>
      <c r="F1594" s="147" t="str">
        <f t="shared" ca="1" si="76"/>
        <v/>
      </c>
      <c r="G1594" s="148" t="str">
        <f ca="1">IF(D1594="","",OnRoadRetrofit!AG1594)</f>
        <v/>
      </c>
      <c r="H1594" s="25" t="str">
        <f t="shared" ca="1" si="77"/>
        <v/>
      </c>
      <c r="I1594" s="137" t="str">
        <f ca="1">IF(D1594="","",OnRoadRetrofit!AH1594)</f>
        <v/>
      </c>
      <c r="J1594" s="137" t="str">
        <f ca="1">IF(D1594="","",OnRoadRetrofit!AI1594)</f>
        <v/>
      </c>
    </row>
    <row r="1595" spans="1:10">
      <c r="A1595" s="151" t="str">
        <f ca="1">IF(D1595="","",OnRoadRetrofit!AC1595)</f>
        <v/>
      </c>
      <c r="B1595" s="25" t="str">
        <f ca="1">IF(D1595="","",OnRoadRetrofit!AD1595)</f>
        <v/>
      </c>
      <c r="C1595" s="146" t="str">
        <f t="shared" ca="1" si="75"/>
        <v/>
      </c>
      <c r="D1595" s="25" t="str">
        <f ca="1">IF(OnRoadRetrofit!AE1595="","",OnRoadRetrofit!AE1595)</f>
        <v/>
      </c>
      <c r="E1595" s="25" t="str">
        <f ca="1">IF(D1595="","",OnRoadRetrofit!AF1595)</f>
        <v/>
      </c>
      <c r="F1595" s="147" t="str">
        <f t="shared" ca="1" si="76"/>
        <v/>
      </c>
      <c r="G1595" s="148" t="str">
        <f ca="1">IF(D1595="","",OnRoadRetrofit!AG1595)</f>
        <v/>
      </c>
      <c r="H1595" s="25" t="str">
        <f t="shared" ca="1" si="77"/>
        <v/>
      </c>
      <c r="I1595" s="137" t="str">
        <f ca="1">IF(D1595="","",OnRoadRetrofit!AH1595)</f>
        <v/>
      </c>
      <c r="J1595" s="137" t="str">
        <f ca="1">IF(D1595="","",OnRoadRetrofit!AI1595)</f>
        <v/>
      </c>
    </row>
    <row r="1596" spans="1:10">
      <c r="A1596" s="151" t="str">
        <f ca="1">IF(D1596="","",OnRoadRetrofit!AC1596)</f>
        <v/>
      </c>
      <c r="B1596" s="25" t="str">
        <f ca="1">IF(D1596="","",OnRoadRetrofit!AD1596)</f>
        <v/>
      </c>
      <c r="C1596" s="146" t="str">
        <f t="shared" ca="1" si="75"/>
        <v/>
      </c>
      <c r="D1596" s="25" t="str">
        <f ca="1">IF(OnRoadRetrofit!AE1596="","",OnRoadRetrofit!AE1596)</f>
        <v/>
      </c>
      <c r="E1596" s="25" t="str">
        <f ca="1">IF(D1596="","",OnRoadRetrofit!AF1596)</f>
        <v/>
      </c>
      <c r="F1596" s="147" t="str">
        <f t="shared" ca="1" si="76"/>
        <v/>
      </c>
      <c r="G1596" s="148" t="str">
        <f ca="1">IF(D1596="","",OnRoadRetrofit!AG1596)</f>
        <v/>
      </c>
      <c r="H1596" s="25" t="str">
        <f t="shared" ca="1" si="77"/>
        <v/>
      </c>
      <c r="I1596" s="137" t="str">
        <f ca="1">IF(D1596="","",OnRoadRetrofit!AH1596)</f>
        <v/>
      </c>
      <c r="J1596" s="137" t="str">
        <f ca="1">IF(D1596="","",OnRoadRetrofit!AI1596)</f>
        <v/>
      </c>
    </row>
    <row r="1597" spans="1:10">
      <c r="A1597" s="151" t="str">
        <f ca="1">IF(D1597="","",OnRoadRetrofit!AC1597)</f>
        <v/>
      </c>
      <c r="B1597" s="25" t="str">
        <f ca="1">IF(D1597="","",OnRoadRetrofit!AD1597)</f>
        <v/>
      </c>
      <c r="C1597" s="146" t="str">
        <f t="shared" ca="1" si="75"/>
        <v/>
      </c>
      <c r="D1597" s="25" t="str">
        <f ca="1">IF(OnRoadRetrofit!AE1597="","",OnRoadRetrofit!AE1597)</f>
        <v/>
      </c>
      <c r="E1597" s="25" t="str">
        <f ca="1">IF(D1597="","",OnRoadRetrofit!AF1597)</f>
        <v/>
      </c>
      <c r="F1597" s="147" t="str">
        <f t="shared" ca="1" si="76"/>
        <v/>
      </c>
      <c r="G1597" s="148" t="str">
        <f ca="1">IF(D1597="","",OnRoadRetrofit!AG1597)</f>
        <v/>
      </c>
      <c r="H1597" s="25" t="str">
        <f t="shared" ca="1" si="77"/>
        <v/>
      </c>
      <c r="I1597" s="137" t="str">
        <f ca="1">IF(D1597="","",OnRoadRetrofit!AH1597)</f>
        <v/>
      </c>
      <c r="J1597" s="137" t="str">
        <f ca="1">IF(D1597="","",OnRoadRetrofit!AI1597)</f>
        <v/>
      </c>
    </row>
    <row r="1598" spans="1:10">
      <c r="A1598" s="151" t="str">
        <f ca="1">IF(D1598="","",OnRoadRetrofit!AC1598)</f>
        <v/>
      </c>
      <c r="B1598" s="25" t="str">
        <f ca="1">IF(D1598="","",OnRoadRetrofit!AD1598)</f>
        <v/>
      </c>
      <c r="C1598" s="146" t="str">
        <f t="shared" ca="1" si="75"/>
        <v/>
      </c>
      <c r="D1598" s="25" t="str">
        <f ca="1">IF(OnRoadRetrofit!AE1598="","",OnRoadRetrofit!AE1598)</f>
        <v/>
      </c>
      <c r="E1598" s="25" t="str">
        <f ca="1">IF(D1598="","",OnRoadRetrofit!AF1598)</f>
        <v/>
      </c>
      <c r="F1598" s="147" t="str">
        <f t="shared" ca="1" si="76"/>
        <v/>
      </c>
      <c r="G1598" s="148" t="str">
        <f ca="1">IF(D1598="","",OnRoadRetrofit!AG1598)</f>
        <v/>
      </c>
      <c r="H1598" s="25" t="str">
        <f t="shared" ca="1" si="77"/>
        <v/>
      </c>
      <c r="I1598" s="137" t="str">
        <f ca="1">IF(D1598="","",OnRoadRetrofit!AH1598)</f>
        <v/>
      </c>
      <c r="J1598" s="137" t="str">
        <f ca="1">IF(D1598="","",OnRoadRetrofit!AI1598)</f>
        <v/>
      </c>
    </row>
    <row r="1599" spans="1:10">
      <c r="A1599" s="151" t="str">
        <f ca="1">IF(D1599="","",OnRoadRetrofit!AC1599)</f>
        <v/>
      </c>
      <c r="B1599" s="25" t="str">
        <f ca="1">IF(D1599="","",OnRoadRetrofit!AD1599)</f>
        <v/>
      </c>
      <c r="C1599" s="146" t="str">
        <f t="shared" ca="1" si="75"/>
        <v/>
      </c>
      <c r="D1599" s="25" t="str">
        <f ca="1">IF(OnRoadRetrofit!AE1599="","",OnRoadRetrofit!AE1599)</f>
        <v/>
      </c>
      <c r="E1599" s="25" t="str">
        <f ca="1">IF(D1599="","",OnRoadRetrofit!AF1599)</f>
        <v/>
      </c>
      <c r="F1599" s="147" t="str">
        <f t="shared" ca="1" si="76"/>
        <v/>
      </c>
      <c r="G1599" s="148" t="str">
        <f ca="1">IF(D1599="","",OnRoadRetrofit!AG1599)</f>
        <v/>
      </c>
      <c r="H1599" s="25" t="str">
        <f t="shared" ca="1" si="77"/>
        <v/>
      </c>
      <c r="I1599" s="137" t="str">
        <f ca="1">IF(D1599="","",OnRoadRetrofit!AH1599)</f>
        <v/>
      </c>
      <c r="J1599" s="137" t="str">
        <f ca="1">IF(D1599="","",OnRoadRetrofit!AI1599)</f>
        <v/>
      </c>
    </row>
    <row r="1600" spans="1:10">
      <c r="A1600" s="151" t="str">
        <f ca="1">IF(D1600="","",OnRoadRetrofit!AC1600)</f>
        <v/>
      </c>
      <c r="B1600" s="25" t="str">
        <f ca="1">IF(D1600="","",OnRoadRetrofit!AD1600)</f>
        <v/>
      </c>
      <c r="C1600" s="146" t="str">
        <f t="shared" ca="1" si="75"/>
        <v/>
      </c>
      <c r="D1600" s="25" t="str">
        <f ca="1">IF(OnRoadRetrofit!AE1600="","",OnRoadRetrofit!AE1600)</f>
        <v/>
      </c>
      <c r="E1600" s="25" t="str">
        <f ca="1">IF(D1600="","",OnRoadRetrofit!AF1600)</f>
        <v/>
      </c>
      <c r="F1600" s="147" t="str">
        <f t="shared" ca="1" si="76"/>
        <v/>
      </c>
      <c r="G1600" s="148" t="str">
        <f ca="1">IF(D1600="","",OnRoadRetrofit!AG1600)</f>
        <v/>
      </c>
      <c r="H1600" s="25" t="str">
        <f t="shared" ca="1" si="77"/>
        <v/>
      </c>
      <c r="I1600" s="137" t="str">
        <f ca="1">IF(D1600="","",OnRoadRetrofit!AH1600)</f>
        <v/>
      </c>
      <c r="J1600" s="137" t="str">
        <f ca="1">IF(D1600="","",OnRoadRetrofit!AI1600)</f>
        <v/>
      </c>
    </row>
    <row r="1601" spans="1:10">
      <c r="A1601" s="151" t="str">
        <f ca="1">IF(D1601="","",OnRoadRetrofit!AC1601)</f>
        <v/>
      </c>
      <c r="B1601" s="25" t="str">
        <f ca="1">IF(D1601="","",OnRoadRetrofit!AD1601)</f>
        <v/>
      </c>
      <c r="C1601" s="146" t="str">
        <f t="shared" ca="1" si="75"/>
        <v/>
      </c>
      <c r="D1601" s="25" t="str">
        <f ca="1">IF(OnRoadRetrofit!AE1601="","",OnRoadRetrofit!AE1601)</f>
        <v/>
      </c>
      <c r="E1601" s="25" t="str">
        <f ca="1">IF(D1601="","",OnRoadRetrofit!AF1601)</f>
        <v/>
      </c>
      <c r="F1601" s="147" t="str">
        <f t="shared" ca="1" si="76"/>
        <v/>
      </c>
      <c r="G1601" s="148" t="str">
        <f ca="1">IF(D1601="","",OnRoadRetrofit!AG1601)</f>
        <v/>
      </c>
      <c r="H1601" s="25" t="str">
        <f t="shared" ca="1" si="77"/>
        <v/>
      </c>
      <c r="I1601" s="137" t="str">
        <f ca="1">IF(D1601="","",OnRoadRetrofit!AH1601)</f>
        <v/>
      </c>
      <c r="J1601" s="137" t="str">
        <f ca="1">IF(D1601="","",OnRoadRetrofit!AI1601)</f>
        <v/>
      </c>
    </row>
    <row r="1602" spans="1:10">
      <c r="A1602" s="151" t="str">
        <f ca="1">IF(D1602="","",OnRoadRetrofit!AC1602)</f>
        <v/>
      </c>
      <c r="B1602" s="25" t="str">
        <f ca="1">IF(D1602="","",OnRoadRetrofit!AD1602)</f>
        <v/>
      </c>
      <c r="C1602" s="146" t="str">
        <f t="shared" ca="1" si="75"/>
        <v/>
      </c>
      <c r="D1602" s="25" t="str">
        <f ca="1">IF(OnRoadRetrofit!AE1602="","",OnRoadRetrofit!AE1602)</f>
        <v/>
      </c>
      <c r="E1602" s="25" t="str">
        <f ca="1">IF(D1602="","",OnRoadRetrofit!AF1602)</f>
        <v/>
      </c>
      <c r="F1602" s="147" t="str">
        <f t="shared" ca="1" si="76"/>
        <v/>
      </c>
      <c r="G1602" s="148" t="str">
        <f ca="1">IF(D1602="","",OnRoadRetrofit!AG1602)</f>
        <v/>
      </c>
      <c r="H1602" s="25" t="str">
        <f t="shared" ca="1" si="77"/>
        <v/>
      </c>
      <c r="I1602" s="137" t="str">
        <f ca="1">IF(D1602="","",OnRoadRetrofit!AH1602)</f>
        <v/>
      </c>
      <c r="J1602" s="137" t="str">
        <f ca="1">IF(D1602="","",OnRoadRetrofit!AI1602)</f>
        <v/>
      </c>
    </row>
    <row r="1603" spans="1:10">
      <c r="A1603" s="151" t="str">
        <f ca="1">IF(D1603="","",OnRoadRetrofit!AC1603)</f>
        <v/>
      </c>
      <c r="B1603" s="25" t="str">
        <f ca="1">IF(D1603="","",OnRoadRetrofit!AD1603)</f>
        <v/>
      </c>
      <c r="C1603" s="146" t="str">
        <f t="shared" ca="1" si="75"/>
        <v/>
      </c>
      <c r="D1603" s="25" t="str">
        <f ca="1">IF(OnRoadRetrofit!AE1603="","",OnRoadRetrofit!AE1603)</f>
        <v/>
      </c>
      <c r="E1603" s="25" t="str">
        <f ca="1">IF(D1603="","",OnRoadRetrofit!AF1603)</f>
        <v/>
      </c>
      <c r="F1603" s="147" t="str">
        <f t="shared" ca="1" si="76"/>
        <v/>
      </c>
      <c r="G1603" s="148" t="str">
        <f ca="1">IF(D1603="","",OnRoadRetrofit!AG1603)</f>
        <v/>
      </c>
      <c r="H1603" s="25" t="str">
        <f t="shared" ca="1" si="77"/>
        <v/>
      </c>
      <c r="I1603" s="137" t="str">
        <f ca="1">IF(D1603="","",OnRoadRetrofit!AH1603)</f>
        <v/>
      </c>
      <c r="J1603" s="137" t="str">
        <f ca="1">IF(D1603="","",OnRoadRetrofit!AI1603)</f>
        <v/>
      </c>
    </row>
    <row r="1604" spans="1:10">
      <c r="A1604" s="151" t="str">
        <f ca="1">IF(D1604="","",OnRoadRetrofit!AC1604)</f>
        <v/>
      </c>
      <c r="B1604" s="25" t="str">
        <f ca="1">IF(D1604="","",OnRoadRetrofit!AD1604)</f>
        <v/>
      </c>
      <c r="C1604" s="146" t="str">
        <f t="shared" ca="1" si="75"/>
        <v/>
      </c>
      <c r="D1604" s="25" t="str">
        <f ca="1">IF(OnRoadRetrofit!AE1604="","",OnRoadRetrofit!AE1604)</f>
        <v/>
      </c>
      <c r="E1604" s="25" t="str">
        <f ca="1">IF(D1604="","",OnRoadRetrofit!AF1604)</f>
        <v/>
      </c>
      <c r="F1604" s="147" t="str">
        <f t="shared" ca="1" si="76"/>
        <v/>
      </c>
      <c r="G1604" s="148" t="str">
        <f ca="1">IF(D1604="","",OnRoadRetrofit!AG1604)</f>
        <v/>
      </c>
      <c r="H1604" s="25" t="str">
        <f t="shared" ca="1" si="77"/>
        <v/>
      </c>
      <c r="I1604" s="137" t="str">
        <f ca="1">IF(D1604="","",OnRoadRetrofit!AH1604)</f>
        <v/>
      </c>
      <c r="J1604" s="137" t="str">
        <f ca="1">IF(D1604="","",OnRoadRetrofit!AI1604)</f>
        <v/>
      </c>
    </row>
    <row r="1605" spans="1:10">
      <c r="A1605" s="151" t="str">
        <f ca="1">IF(D1605="","",OnRoadRetrofit!AC1605)</f>
        <v/>
      </c>
      <c r="B1605" s="25" t="str">
        <f ca="1">IF(D1605="","",OnRoadRetrofit!AD1605)</f>
        <v/>
      </c>
      <c r="C1605" s="146" t="str">
        <f t="shared" ca="1" si="75"/>
        <v/>
      </c>
      <c r="D1605" s="25" t="str">
        <f ca="1">IF(OnRoadRetrofit!AE1605="","",OnRoadRetrofit!AE1605)</f>
        <v/>
      </c>
      <c r="E1605" s="25" t="str">
        <f ca="1">IF(D1605="","",OnRoadRetrofit!AF1605)</f>
        <v/>
      </c>
      <c r="F1605" s="147" t="str">
        <f t="shared" ca="1" si="76"/>
        <v/>
      </c>
      <c r="G1605" s="148" t="str">
        <f ca="1">IF(D1605="","",OnRoadRetrofit!AG1605)</f>
        <v/>
      </c>
      <c r="H1605" s="25" t="str">
        <f t="shared" ca="1" si="77"/>
        <v/>
      </c>
      <c r="I1605" s="137" t="str">
        <f ca="1">IF(D1605="","",OnRoadRetrofit!AH1605)</f>
        <v/>
      </c>
      <c r="J1605" s="137" t="str">
        <f ca="1">IF(D1605="","",OnRoadRetrofit!AI1605)</f>
        <v/>
      </c>
    </row>
    <row r="1606" spans="1:10">
      <c r="A1606" s="151" t="str">
        <f ca="1">IF(D1606="","",OnRoadRetrofit!AC1606)</f>
        <v/>
      </c>
      <c r="B1606" s="25" t="str">
        <f ca="1">IF(D1606="","",OnRoadRetrofit!AD1606)</f>
        <v/>
      </c>
      <c r="C1606" s="146" t="str">
        <f t="shared" ca="1" si="75"/>
        <v/>
      </c>
      <c r="D1606" s="25" t="str">
        <f ca="1">IF(OnRoadRetrofit!AE1606="","",OnRoadRetrofit!AE1606)</f>
        <v/>
      </c>
      <c r="E1606" s="25" t="str">
        <f ca="1">IF(D1606="","",OnRoadRetrofit!AF1606)</f>
        <v/>
      </c>
      <c r="F1606" s="147" t="str">
        <f t="shared" ca="1" si="76"/>
        <v/>
      </c>
      <c r="G1606" s="148" t="str">
        <f ca="1">IF(D1606="","",OnRoadRetrofit!AG1606)</f>
        <v/>
      </c>
      <c r="H1606" s="25" t="str">
        <f t="shared" ca="1" si="77"/>
        <v/>
      </c>
      <c r="I1606" s="137" t="str">
        <f ca="1">IF(D1606="","",OnRoadRetrofit!AH1606)</f>
        <v/>
      </c>
      <c r="J1606" s="137" t="str">
        <f ca="1">IF(D1606="","",OnRoadRetrofit!AI1606)</f>
        <v/>
      </c>
    </row>
    <row r="1607" spans="1:10">
      <c r="A1607" s="151" t="str">
        <f ca="1">IF(D1607="","",OnRoadRetrofit!AC1607)</f>
        <v/>
      </c>
      <c r="B1607" s="25" t="str">
        <f ca="1">IF(D1607="","",OnRoadRetrofit!AD1607)</f>
        <v/>
      </c>
      <c r="C1607" s="146" t="str">
        <f t="shared" ca="1" si="75"/>
        <v/>
      </c>
      <c r="D1607" s="25" t="str">
        <f ca="1">IF(OnRoadRetrofit!AE1607="","",OnRoadRetrofit!AE1607)</f>
        <v/>
      </c>
      <c r="E1607" s="25" t="str">
        <f ca="1">IF(D1607="","",OnRoadRetrofit!AF1607)</f>
        <v/>
      </c>
      <c r="F1607" s="147" t="str">
        <f t="shared" ca="1" si="76"/>
        <v/>
      </c>
      <c r="G1607" s="148" t="str">
        <f ca="1">IF(D1607="","",OnRoadRetrofit!AG1607)</f>
        <v/>
      </c>
      <c r="H1607" s="25" t="str">
        <f t="shared" ca="1" si="77"/>
        <v/>
      </c>
      <c r="I1607" s="137" t="str">
        <f ca="1">IF(D1607="","",OnRoadRetrofit!AH1607)</f>
        <v/>
      </c>
      <c r="J1607" s="137" t="str">
        <f ca="1">IF(D1607="","",OnRoadRetrofit!AI1607)</f>
        <v/>
      </c>
    </row>
    <row r="1608" spans="1:10">
      <c r="A1608" s="151" t="str">
        <f ca="1">IF(D1608="","",OnRoadRetrofit!AC1608)</f>
        <v/>
      </c>
      <c r="B1608" s="25" t="str">
        <f ca="1">IF(D1608="","",OnRoadRetrofit!AD1608)</f>
        <v/>
      </c>
      <c r="C1608" s="146" t="str">
        <f t="shared" ca="1" si="75"/>
        <v/>
      </c>
      <c r="D1608" s="25" t="str">
        <f ca="1">IF(OnRoadRetrofit!AE1608="","",OnRoadRetrofit!AE1608)</f>
        <v/>
      </c>
      <c r="E1608" s="25" t="str">
        <f ca="1">IF(D1608="","",OnRoadRetrofit!AF1608)</f>
        <v/>
      </c>
      <c r="F1608" s="147" t="str">
        <f t="shared" ca="1" si="76"/>
        <v/>
      </c>
      <c r="G1608" s="148" t="str">
        <f ca="1">IF(D1608="","",OnRoadRetrofit!AG1608)</f>
        <v/>
      </c>
      <c r="H1608" s="25" t="str">
        <f t="shared" ca="1" si="77"/>
        <v/>
      </c>
      <c r="I1608" s="137" t="str">
        <f ca="1">IF(D1608="","",OnRoadRetrofit!AH1608)</f>
        <v/>
      </c>
      <c r="J1608" s="137" t="str">
        <f ca="1">IF(D1608="","",OnRoadRetrofit!AI1608)</f>
        <v/>
      </c>
    </row>
    <row r="1609" spans="1:10">
      <c r="A1609" s="151" t="str">
        <f ca="1">IF(D1609="","",OnRoadRetrofit!AC1609)</f>
        <v/>
      </c>
      <c r="B1609" s="25" t="str">
        <f ca="1">IF(D1609="","",OnRoadRetrofit!AD1609)</f>
        <v/>
      </c>
      <c r="C1609" s="146" t="str">
        <f t="shared" ca="1" si="75"/>
        <v/>
      </c>
      <c r="D1609" s="25" t="str">
        <f ca="1">IF(OnRoadRetrofit!AE1609="","",OnRoadRetrofit!AE1609)</f>
        <v/>
      </c>
      <c r="E1609" s="25" t="str">
        <f ca="1">IF(D1609="","",OnRoadRetrofit!AF1609)</f>
        <v/>
      </c>
      <c r="F1609" s="147" t="str">
        <f t="shared" ca="1" si="76"/>
        <v/>
      </c>
      <c r="G1609" s="148" t="str">
        <f ca="1">IF(D1609="","",OnRoadRetrofit!AG1609)</f>
        <v/>
      </c>
      <c r="H1609" s="25" t="str">
        <f t="shared" ca="1" si="77"/>
        <v/>
      </c>
      <c r="I1609" s="137" t="str">
        <f ca="1">IF(D1609="","",OnRoadRetrofit!AH1609)</f>
        <v/>
      </c>
      <c r="J1609" s="137" t="str">
        <f ca="1">IF(D1609="","",OnRoadRetrofit!AI1609)</f>
        <v/>
      </c>
    </row>
    <row r="1610" spans="1:10">
      <c r="A1610" s="151" t="str">
        <f ca="1">IF(D1610="","",OnRoadRetrofit!AC1610)</f>
        <v/>
      </c>
      <c r="B1610" s="25" t="str">
        <f ca="1">IF(D1610="","",OnRoadRetrofit!AD1610)</f>
        <v/>
      </c>
      <c r="C1610" s="146" t="str">
        <f t="shared" ca="1" si="75"/>
        <v/>
      </c>
      <c r="D1610" s="25" t="str">
        <f ca="1">IF(OnRoadRetrofit!AE1610="","",OnRoadRetrofit!AE1610)</f>
        <v/>
      </c>
      <c r="E1610" s="25" t="str">
        <f ca="1">IF(D1610="","",OnRoadRetrofit!AF1610)</f>
        <v/>
      </c>
      <c r="F1610" s="147" t="str">
        <f t="shared" ca="1" si="76"/>
        <v/>
      </c>
      <c r="G1610" s="148" t="str">
        <f ca="1">IF(D1610="","",OnRoadRetrofit!AG1610)</f>
        <v/>
      </c>
      <c r="H1610" s="25" t="str">
        <f t="shared" ca="1" si="77"/>
        <v/>
      </c>
      <c r="I1610" s="137" t="str">
        <f ca="1">IF(D1610="","",OnRoadRetrofit!AH1610)</f>
        <v/>
      </c>
      <c r="J1610" s="137" t="str">
        <f ca="1">IF(D1610="","",OnRoadRetrofit!AI1610)</f>
        <v/>
      </c>
    </row>
    <row r="1611" spans="1:10">
      <c r="A1611" s="151" t="str">
        <f ca="1">IF(D1611="","",OnRoadRetrofit!AC1611)</f>
        <v/>
      </c>
      <c r="B1611" s="25" t="str">
        <f ca="1">IF(D1611="","",OnRoadRetrofit!AD1611)</f>
        <v/>
      </c>
      <c r="C1611" s="146" t="str">
        <f t="shared" ca="1" si="75"/>
        <v/>
      </c>
      <c r="D1611" s="25" t="str">
        <f ca="1">IF(OnRoadRetrofit!AE1611="","",OnRoadRetrofit!AE1611)</f>
        <v/>
      </c>
      <c r="E1611" s="25" t="str">
        <f ca="1">IF(D1611="","",OnRoadRetrofit!AF1611)</f>
        <v/>
      </c>
      <c r="F1611" s="147" t="str">
        <f t="shared" ca="1" si="76"/>
        <v/>
      </c>
      <c r="G1611" s="148" t="str">
        <f ca="1">IF(D1611="","",OnRoadRetrofit!AG1611)</f>
        <v/>
      </c>
      <c r="H1611" s="25" t="str">
        <f t="shared" ca="1" si="77"/>
        <v/>
      </c>
      <c r="I1611" s="137" t="str">
        <f ca="1">IF(D1611="","",OnRoadRetrofit!AH1611)</f>
        <v/>
      </c>
      <c r="J1611" s="137" t="str">
        <f ca="1">IF(D1611="","",OnRoadRetrofit!AI1611)</f>
        <v/>
      </c>
    </row>
    <row r="1612" spans="1:10">
      <c r="A1612" s="151" t="str">
        <f ca="1">IF(D1612="","",OnRoadRetrofit!AC1612)</f>
        <v/>
      </c>
      <c r="B1612" s="25" t="str">
        <f ca="1">IF(D1612="","",OnRoadRetrofit!AD1612)</f>
        <v/>
      </c>
      <c r="C1612" s="146" t="str">
        <f t="shared" ca="1" si="75"/>
        <v/>
      </c>
      <c r="D1612" s="25" t="str">
        <f ca="1">IF(OnRoadRetrofit!AE1612="","",OnRoadRetrofit!AE1612)</f>
        <v/>
      </c>
      <c r="E1612" s="25" t="str">
        <f ca="1">IF(D1612="","",OnRoadRetrofit!AF1612)</f>
        <v/>
      </c>
      <c r="F1612" s="147" t="str">
        <f t="shared" ca="1" si="76"/>
        <v/>
      </c>
      <c r="G1612" s="148" t="str">
        <f ca="1">IF(D1612="","",OnRoadRetrofit!AG1612)</f>
        <v/>
      </c>
      <c r="H1612" s="25" t="str">
        <f t="shared" ca="1" si="77"/>
        <v/>
      </c>
      <c r="I1612" s="137" t="str">
        <f ca="1">IF(D1612="","",OnRoadRetrofit!AH1612)</f>
        <v/>
      </c>
      <c r="J1612" s="137" t="str">
        <f ca="1">IF(D1612="","",OnRoadRetrofit!AI1612)</f>
        <v/>
      </c>
    </row>
    <row r="1613" spans="1:10">
      <c r="A1613" s="151" t="str">
        <f ca="1">IF(D1613="","",OnRoadRetrofit!AC1613)</f>
        <v/>
      </c>
      <c r="B1613" s="25" t="str">
        <f ca="1">IF(D1613="","",OnRoadRetrofit!AD1613)</f>
        <v/>
      </c>
      <c r="C1613" s="146" t="str">
        <f t="shared" ca="1" si="75"/>
        <v/>
      </c>
      <c r="D1613" s="25" t="str">
        <f ca="1">IF(OnRoadRetrofit!AE1613="","",OnRoadRetrofit!AE1613)</f>
        <v/>
      </c>
      <c r="E1613" s="25" t="str">
        <f ca="1">IF(D1613="","",OnRoadRetrofit!AF1613)</f>
        <v/>
      </c>
      <c r="F1613" s="147" t="str">
        <f t="shared" ca="1" si="76"/>
        <v/>
      </c>
      <c r="G1613" s="148" t="str">
        <f ca="1">IF(D1613="","",OnRoadRetrofit!AG1613)</f>
        <v/>
      </c>
      <c r="H1613" s="25" t="str">
        <f t="shared" ca="1" si="77"/>
        <v/>
      </c>
      <c r="I1613" s="137" t="str">
        <f ca="1">IF(D1613="","",OnRoadRetrofit!AH1613)</f>
        <v/>
      </c>
      <c r="J1613" s="137" t="str">
        <f ca="1">IF(D1613="","",OnRoadRetrofit!AI1613)</f>
        <v/>
      </c>
    </row>
    <row r="1614" spans="1:10">
      <c r="A1614" s="151" t="str">
        <f ca="1">IF(D1614="","",OnRoadRetrofit!AC1614)</f>
        <v/>
      </c>
      <c r="B1614" s="25" t="str">
        <f ca="1">IF(D1614="","",OnRoadRetrofit!AD1614)</f>
        <v/>
      </c>
      <c r="C1614" s="146" t="str">
        <f t="shared" ca="1" si="75"/>
        <v/>
      </c>
      <c r="D1614" s="25" t="str">
        <f ca="1">IF(OnRoadRetrofit!AE1614="","",OnRoadRetrofit!AE1614)</f>
        <v/>
      </c>
      <c r="E1614" s="25" t="str">
        <f ca="1">IF(D1614="","",OnRoadRetrofit!AF1614)</f>
        <v/>
      </c>
      <c r="F1614" s="147" t="str">
        <f t="shared" ca="1" si="76"/>
        <v/>
      </c>
      <c r="G1614" s="148" t="str">
        <f ca="1">IF(D1614="","",OnRoadRetrofit!AG1614)</f>
        <v/>
      </c>
      <c r="H1614" s="25" t="str">
        <f t="shared" ca="1" si="77"/>
        <v/>
      </c>
      <c r="I1614" s="137" t="str">
        <f ca="1">IF(D1614="","",OnRoadRetrofit!AH1614)</f>
        <v/>
      </c>
      <c r="J1614" s="137" t="str">
        <f ca="1">IF(D1614="","",OnRoadRetrofit!AI1614)</f>
        <v/>
      </c>
    </row>
    <row r="1615" spans="1:10">
      <c r="A1615" s="151" t="str">
        <f ca="1">IF(D1615="","",OnRoadRetrofit!AC1615)</f>
        <v/>
      </c>
      <c r="B1615" s="25" t="str">
        <f ca="1">IF(D1615="","",OnRoadRetrofit!AD1615)</f>
        <v/>
      </c>
      <c r="C1615" s="146" t="str">
        <f t="shared" ca="1" si="75"/>
        <v/>
      </c>
      <c r="D1615" s="25" t="str">
        <f ca="1">IF(OnRoadRetrofit!AE1615="","",OnRoadRetrofit!AE1615)</f>
        <v/>
      </c>
      <c r="E1615" s="25" t="str">
        <f ca="1">IF(D1615="","",OnRoadRetrofit!AF1615)</f>
        <v/>
      </c>
      <c r="F1615" s="147" t="str">
        <f t="shared" ca="1" si="76"/>
        <v/>
      </c>
      <c r="G1615" s="148" t="str">
        <f ca="1">IF(D1615="","",OnRoadRetrofit!AG1615)</f>
        <v/>
      </c>
      <c r="H1615" s="25" t="str">
        <f t="shared" ca="1" si="77"/>
        <v/>
      </c>
      <c r="I1615" s="137" t="str">
        <f ca="1">IF(D1615="","",OnRoadRetrofit!AH1615)</f>
        <v/>
      </c>
      <c r="J1615" s="137" t="str">
        <f ca="1">IF(D1615="","",OnRoadRetrofit!AI1615)</f>
        <v/>
      </c>
    </row>
    <row r="1616" spans="1:10">
      <c r="A1616" s="151" t="str">
        <f ca="1">IF(D1616="","",OnRoadRetrofit!AC1616)</f>
        <v/>
      </c>
      <c r="B1616" s="25" t="str">
        <f ca="1">IF(D1616="","",OnRoadRetrofit!AD1616)</f>
        <v/>
      </c>
      <c r="C1616" s="146" t="str">
        <f t="shared" ca="1" si="75"/>
        <v/>
      </c>
      <c r="D1616" s="25" t="str">
        <f ca="1">IF(OnRoadRetrofit!AE1616="","",OnRoadRetrofit!AE1616)</f>
        <v/>
      </c>
      <c r="E1616" s="25" t="str">
        <f ca="1">IF(D1616="","",OnRoadRetrofit!AF1616)</f>
        <v/>
      </c>
      <c r="F1616" s="147" t="str">
        <f t="shared" ca="1" si="76"/>
        <v/>
      </c>
      <c r="G1616" s="148" t="str">
        <f ca="1">IF(D1616="","",OnRoadRetrofit!AG1616)</f>
        <v/>
      </c>
      <c r="H1616" s="25" t="str">
        <f t="shared" ca="1" si="77"/>
        <v/>
      </c>
      <c r="I1616" s="137" t="str">
        <f ca="1">IF(D1616="","",OnRoadRetrofit!AH1616)</f>
        <v/>
      </c>
      <c r="J1616" s="137" t="str">
        <f ca="1">IF(D1616="","",OnRoadRetrofit!AI1616)</f>
        <v/>
      </c>
    </row>
    <row r="1617" spans="1:10">
      <c r="A1617" s="151" t="str">
        <f ca="1">IF(D1617="","",OnRoadRetrofit!AC1617)</f>
        <v/>
      </c>
      <c r="B1617" s="25" t="str">
        <f ca="1">IF(D1617="","",OnRoadRetrofit!AD1617)</f>
        <v/>
      </c>
      <c r="C1617" s="146" t="str">
        <f t="shared" ca="1" si="75"/>
        <v/>
      </c>
      <c r="D1617" s="25" t="str">
        <f ca="1">IF(OnRoadRetrofit!AE1617="","",OnRoadRetrofit!AE1617)</f>
        <v/>
      </c>
      <c r="E1617" s="25" t="str">
        <f ca="1">IF(D1617="","",OnRoadRetrofit!AF1617)</f>
        <v/>
      </c>
      <c r="F1617" s="147" t="str">
        <f t="shared" ca="1" si="76"/>
        <v/>
      </c>
      <c r="G1617" s="148" t="str">
        <f ca="1">IF(D1617="","",OnRoadRetrofit!AG1617)</f>
        <v/>
      </c>
      <c r="H1617" s="25" t="str">
        <f t="shared" ca="1" si="77"/>
        <v/>
      </c>
      <c r="I1617" s="137" t="str">
        <f ca="1">IF(D1617="","",OnRoadRetrofit!AH1617)</f>
        <v/>
      </c>
      <c r="J1617" s="137" t="str">
        <f ca="1">IF(D1617="","",OnRoadRetrofit!AI1617)</f>
        <v/>
      </c>
    </row>
    <row r="1618" spans="1:10">
      <c r="A1618" s="151" t="str">
        <f ca="1">IF(D1618="","",OnRoadRetrofit!AC1618)</f>
        <v/>
      </c>
      <c r="B1618" s="25" t="str">
        <f ca="1">IF(D1618="","",OnRoadRetrofit!AD1618)</f>
        <v/>
      </c>
      <c r="C1618" s="146" t="str">
        <f t="shared" ca="1" si="75"/>
        <v/>
      </c>
      <c r="D1618" s="25" t="str">
        <f ca="1">IF(OnRoadRetrofit!AE1618="","",OnRoadRetrofit!AE1618)</f>
        <v/>
      </c>
      <c r="E1618" s="25" t="str">
        <f ca="1">IF(D1618="","",OnRoadRetrofit!AF1618)</f>
        <v/>
      </c>
      <c r="F1618" s="147" t="str">
        <f t="shared" ca="1" si="76"/>
        <v/>
      </c>
      <c r="G1618" s="148" t="str">
        <f ca="1">IF(D1618="","",OnRoadRetrofit!AG1618)</f>
        <v/>
      </c>
      <c r="H1618" s="25" t="str">
        <f t="shared" ca="1" si="77"/>
        <v/>
      </c>
      <c r="I1618" s="137" t="str">
        <f ca="1">IF(D1618="","",OnRoadRetrofit!AH1618)</f>
        <v/>
      </c>
      <c r="J1618" s="137" t="str">
        <f ca="1">IF(D1618="","",OnRoadRetrofit!AI1618)</f>
        <v/>
      </c>
    </row>
    <row r="1619" spans="1:10">
      <c r="A1619" s="151" t="str">
        <f ca="1">IF(D1619="","",OnRoadRetrofit!AC1619)</f>
        <v/>
      </c>
      <c r="B1619" s="25" t="str">
        <f ca="1">IF(D1619="","",OnRoadRetrofit!AD1619)</f>
        <v/>
      </c>
      <c r="C1619" s="146" t="str">
        <f t="shared" ca="1" si="75"/>
        <v/>
      </c>
      <c r="D1619" s="25" t="str">
        <f ca="1">IF(OnRoadRetrofit!AE1619="","",OnRoadRetrofit!AE1619)</f>
        <v/>
      </c>
      <c r="E1619" s="25" t="str">
        <f ca="1">IF(D1619="","",OnRoadRetrofit!AF1619)</f>
        <v/>
      </c>
      <c r="F1619" s="147" t="str">
        <f t="shared" ca="1" si="76"/>
        <v/>
      </c>
      <c r="G1619" s="148" t="str">
        <f ca="1">IF(D1619="","",OnRoadRetrofit!AG1619)</f>
        <v/>
      </c>
      <c r="H1619" s="25" t="str">
        <f t="shared" ca="1" si="77"/>
        <v/>
      </c>
      <c r="I1619" s="137" t="str">
        <f ca="1">IF(D1619="","",OnRoadRetrofit!AH1619)</f>
        <v/>
      </c>
      <c r="J1619" s="137" t="str">
        <f ca="1">IF(D1619="","",OnRoadRetrofit!AI1619)</f>
        <v/>
      </c>
    </row>
    <row r="1620" spans="1:10">
      <c r="A1620" s="151" t="str">
        <f ca="1">IF(D1620="","",OnRoadRetrofit!AC1620)</f>
        <v/>
      </c>
      <c r="B1620" s="25" t="str">
        <f ca="1">IF(D1620="","",OnRoadRetrofit!AD1620)</f>
        <v/>
      </c>
      <c r="C1620" s="146" t="str">
        <f t="shared" ca="1" si="75"/>
        <v/>
      </c>
      <c r="D1620" s="25" t="str">
        <f ca="1">IF(OnRoadRetrofit!AE1620="","",OnRoadRetrofit!AE1620)</f>
        <v/>
      </c>
      <c r="E1620" s="25" t="str">
        <f ca="1">IF(D1620="","",OnRoadRetrofit!AF1620)</f>
        <v/>
      </c>
      <c r="F1620" s="147" t="str">
        <f t="shared" ca="1" si="76"/>
        <v/>
      </c>
      <c r="G1620" s="148" t="str">
        <f ca="1">IF(D1620="","",OnRoadRetrofit!AG1620)</f>
        <v/>
      </c>
      <c r="H1620" s="25" t="str">
        <f t="shared" ca="1" si="77"/>
        <v/>
      </c>
      <c r="I1620" s="137" t="str">
        <f ca="1">IF(D1620="","",OnRoadRetrofit!AH1620)</f>
        <v/>
      </c>
      <c r="J1620" s="137" t="str">
        <f ca="1">IF(D1620="","",OnRoadRetrofit!AI1620)</f>
        <v/>
      </c>
    </row>
    <row r="1621" spans="1:10">
      <c r="A1621" s="151" t="str">
        <f ca="1">IF(D1621="","",OnRoadRetrofit!AC1621)</f>
        <v/>
      </c>
      <c r="B1621" s="25" t="str">
        <f ca="1">IF(D1621="","",OnRoadRetrofit!AD1621)</f>
        <v/>
      </c>
      <c r="C1621" s="146" t="str">
        <f t="shared" ca="1" si="75"/>
        <v/>
      </c>
      <c r="D1621" s="25" t="str">
        <f ca="1">IF(OnRoadRetrofit!AE1621="","",OnRoadRetrofit!AE1621)</f>
        <v/>
      </c>
      <c r="E1621" s="25" t="str">
        <f ca="1">IF(D1621="","",OnRoadRetrofit!AF1621)</f>
        <v/>
      </c>
      <c r="F1621" s="147" t="str">
        <f t="shared" ca="1" si="76"/>
        <v/>
      </c>
      <c r="G1621" s="148" t="str">
        <f ca="1">IF(D1621="","",OnRoadRetrofit!AG1621)</f>
        <v/>
      </c>
      <c r="H1621" s="25" t="str">
        <f t="shared" ca="1" si="77"/>
        <v/>
      </c>
      <c r="I1621" s="137" t="str">
        <f ca="1">IF(D1621="","",OnRoadRetrofit!AH1621)</f>
        <v/>
      </c>
      <c r="J1621" s="137" t="str">
        <f ca="1">IF(D1621="","",OnRoadRetrofit!AI1621)</f>
        <v/>
      </c>
    </row>
    <row r="1622" spans="1:10">
      <c r="A1622" s="151" t="str">
        <f ca="1">IF(D1622="","",OnRoadRetrofit!AC1622)</f>
        <v/>
      </c>
      <c r="B1622" s="25" t="str">
        <f ca="1">IF(D1622="","",OnRoadRetrofit!AD1622)</f>
        <v/>
      </c>
      <c r="C1622" s="146" t="str">
        <f t="shared" ca="1" si="75"/>
        <v/>
      </c>
      <c r="D1622" s="25" t="str">
        <f ca="1">IF(OnRoadRetrofit!AE1622="","",OnRoadRetrofit!AE1622)</f>
        <v/>
      </c>
      <c r="E1622" s="25" t="str">
        <f ca="1">IF(D1622="","",OnRoadRetrofit!AF1622)</f>
        <v/>
      </c>
      <c r="F1622" s="147" t="str">
        <f t="shared" ca="1" si="76"/>
        <v/>
      </c>
      <c r="G1622" s="148" t="str">
        <f ca="1">IF(D1622="","",OnRoadRetrofit!AG1622)</f>
        <v/>
      </c>
      <c r="H1622" s="25" t="str">
        <f t="shared" ca="1" si="77"/>
        <v/>
      </c>
      <c r="I1622" s="137" t="str">
        <f ca="1">IF(D1622="","",OnRoadRetrofit!AH1622)</f>
        <v/>
      </c>
      <c r="J1622" s="137" t="str">
        <f ca="1">IF(D1622="","",OnRoadRetrofit!AI1622)</f>
        <v/>
      </c>
    </row>
    <row r="1623" spans="1:10">
      <c r="A1623" s="151" t="str">
        <f ca="1">IF(D1623="","",OnRoadRetrofit!AC1623)</f>
        <v/>
      </c>
      <c r="B1623" s="25" t="str">
        <f ca="1">IF(D1623="","",OnRoadRetrofit!AD1623)</f>
        <v/>
      </c>
      <c r="C1623" s="146" t="str">
        <f t="shared" ca="1" si="75"/>
        <v/>
      </c>
      <c r="D1623" s="25" t="str">
        <f ca="1">IF(OnRoadRetrofit!AE1623="","",OnRoadRetrofit!AE1623)</f>
        <v/>
      </c>
      <c r="E1623" s="25" t="str">
        <f ca="1">IF(D1623="","",OnRoadRetrofit!AF1623)</f>
        <v/>
      </c>
      <c r="F1623" s="147" t="str">
        <f t="shared" ca="1" si="76"/>
        <v/>
      </c>
      <c r="G1623" s="148" t="str">
        <f ca="1">IF(D1623="","",OnRoadRetrofit!AG1623)</f>
        <v/>
      </c>
      <c r="H1623" s="25" t="str">
        <f t="shared" ca="1" si="77"/>
        <v/>
      </c>
      <c r="I1623" s="137" t="str">
        <f ca="1">IF(D1623="","",OnRoadRetrofit!AH1623)</f>
        <v/>
      </c>
      <c r="J1623" s="137" t="str">
        <f ca="1">IF(D1623="","",OnRoadRetrofit!AI1623)</f>
        <v/>
      </c>
    </row>
    <row r="1624" spans="1:10">
      <c r="A1624" s="151" t="str">
        <f ca="1">IF(D1624="","",OnRoadRetrofit!AC1624)</f>
        <v/>
      </c>
      <c r="B1624" s="25" t="str">
        <f ca="1">IF(D1624="","",OnRoadRetrofit!AD1624)</f>
        <v/>
      </c>
      <c r="C1624" s="146" t="str">
        <f t="shared" ca="1" si="75"/>
        <v/>
      </c>
      <c r="D1624" s="25" t="str">
        <f ca="1">IF(OnRoadRetrofit!AE1624="","",OnRoadRetrofit!AE1624)</f>
        <v/>
      </c>
      <c r="E1624" s="25" t="str">
        <f ca="1">IF(D1624="","",OnRoadRetrofit!AF1624)</f>
        <v/>
      </c>
      <c r="F1624" s="147" t="str">
        <f t="shared" ca="1" si="76"/>
        <v/>
      </c>
      <c r="G1624" s="148" t="str">
        <f ca="1">IF(D1624="","",OnRoadRetrofit!AG1624)</f>
        <v/>
      </c>
      <c r="H1624" s="25" t="str">
        <f t="shared" ca="1" si="77"/>
        <v/>
      </c>
      <c r="I1624" s="137" t="str">
        <f ca="1">IF(D1624="","",OnRoadRetrofit!AH1624)</f>
        <v/>
      </c>
      <c r="J1624" s="137" t="str">
        <f ca="1">IF(D1624="","",OnRoadRetrofit!AI1624)</f>
        <v/>
      </c>
    </row>
    <row r="1625" spans="1:10">
      <c r="A1625" s="151" t="str">
        <f ca="1">IF(D1625="","",OnRoadRetrofit!AC1625)</f>
        <v/>
      </c>
      <c r="B1625" s="25" t="str">
        <f ca="1">IF(D1625="","",OnRoadRetrofit!AD1625)</f>
        <v/>
      </c>
      <c r="C1625" s="146" t="str">
        <f t="shared" ca="1" si="75"/>
        <v/>
      </c>
      <c r="D1625" s="25" t="str">
        <f ca="1">IF(OnRoadRetrofit!AE1625="","",OnRoadRetrofit!AE1625)</f>
        <v/>
      </c>
      <c r="E1625" s="25" t="str">
        <f ca="1">IF(D1625="","",OnRoadRetrofit!AF1625)</f>
        <v/>
      </c>
      <c r="F1625" s="147" t="str">
        <f t="shared" ca="1" si="76"/>
        <v/>
      </c>
      <c r="G1625" s="148" t="str">
        <f ca="1">IF(D1625="","",OnRoadRetrofit!AG1625)</f>
        <v/>
      </c>
      <c r="H1625" s="25" t="str">
        <f t="shared" ca="1" si="77"/>
        <v/>
      </c>
      <c r="I1625" s="137" t="str">
        <f ca="1">IF(D1625="","",OnRoadRetrofit!AH1625)</f>
        <v/>
      </c>
      <c r="J1625" s="137" t="str">
        <f ca="1">IF(D1625="","",OnRoadRetrofit!AI1625)</f>
        <v/>
      </c>
    </row>
    <row r="1626" spans="1:10">
      <c r="A1626" s="151" t="str">
        <f ca="1">IF(D1626="","",OnRoadRetrofit!AC1626)</f>
        <v/>
      </c>
      <c r="B1626" s="25" t="str">
        <f ca="1">IF(D1626="","",OnRoadRetrofit!AD1626)</f>
        <v/>
      </c>
      <c r="C1626" s="146" t="str">
        <f t="shared" ca="1" si="75"/>
        <v/>
      </c>
      <c r="D1626" s="25" t="str">
        <f ca="1">IF(OnRoadRetrofit!AE1626="","",OnRoadRetrofit!AE1626)</f>
        <v/>
      </c>
      <c r="E1626" s="25" t="str">
        <f ca="1">IF(D1626="","",OnRoadRetrofit!AF1626)</f>
        <v/>
      </c>
      <c r="F1626" s="147" t="str">
        <f t="shared" ca="1" si="76"/>
        <v/>
      </c>
      <c r="G1626" s="148" t="str">
        <f ca="1">IF(D1626="","",OnRoadRetrofit!AG1626)</f>
        <v/>
      </c>
      <c r="H1626" s="25" t="str">
        <f t="shared" ca="1" si="77"/>
        <v/>
      </c>
      <c r="I1626" s="137" t="str">
        <f ca="1">IF(D1626="","",OnRoadRetrofit!AH1626)</f>
        <v/>
      </c>
      <c r="J1626" s="137" t="str">
        <f ca="1">IF(D1626="","",OnRoadRetrofit!AI1626)</f>
        <v/>
      </c>
    </row>
    <row r="1627" spans="1:10">
      <c r="A1627" s="151" t="str">
        <f ca="1">IF(D1627="","",OnRoadRetrofit!AC1627)</f>
        <v/>
      </c>
      <c r="B1627" s="25" t="str">
        <f ca="1">IF(D1627="","",OnRoadRetrofit!AD1627)</f>
        <v/>
      </c>
      <c r="C1627" s="146" t="str">
        <f t="shared" ca="1" si="75"/>
        <v/>
      </c>
      <c r="D1627" s="25" t="str">
        <f ca="1">IF(OnRoadRetrofit!AE1627="","",OnRoadRetrofit!AE1627)</f>
        <v/>
      </c>
      <c r="E1627" s="25" t="str">
        <f ca="1">IF(D1627="","",OnRoadRetrofit!AF1627)</f>
        <v/>
      </c>
      <c r="F1627" s="147" t="str">
        <f t="shared" ca="1" si="76"/>
        <v/>
      </c>
      <c r="G1627" s="148" t="str">
        <f ca="1">IF(D1627="","",OnRoadRetrofit!AG1627)</f>
        <v/>
      </c>
      <c r="H1627" s="25" t="str">
        <f t="shared" ca="1" si="77"/>
        <v/>
      </c>
      <c r="I1627" s="137" t="str">
        <f ca="1">IF(D1627="","",OnRoadRetrofit!AH1627)</f>
        <v/>
      </c>
      <c r="J1627" s="137" t="str">
        <f ca="1">IF(D1627="","",OnRoadRetrofit!AI1627)</f>
        <v/>
      </c>
    </row>
    <row r="1628" spans="1:10">
      <c r="A1628" s="151" t="str">
        <f ca="1">IF(D1628="","",OnRoadRetrofit!AC1628)</f>
        <v/>
      </c>
      <c r="B1628" s="25" t="str">
        <f ca="1">IF(D1628="","",OnRoadRetrofit!AD1628)</f>
        <v/>
      </c>
      <c r="C1628" s="146" t="str">
        <f t="shared" ca="1" si="75"/>
        <v/>
      </c>
      <c r="D1628" s="25" t="str">
        <f ca="1">IF(OnRoadRetrofit!AE1628="","",OnRoadRetrofit!AE1628)</f>
        <v/>
      </c>
      <c r="E1628" s="25" t="str">
        <f ca="1">IF(D1628="","",OnRoadRetrofit!AF1628)</f>
        <v/>
      </c>
      <c r="F1628" s="147" t="str">
        <f t="shared" ca="1" si="76"/>
        <v/>
      </c>
      <c r="G1628" s="148" t="str">
        <f ca="1">IF(D1628="","",OnRoadRetrofit!AG1628)</f>
        <v/>
      </c>
      <c r="H1628" s="25" t="str">
        <f t="shared" ca="1" si="77"/>
        <v/>
      </c>
      <c r="I1628" s="137" t="str">
        <f ca="1">IF(D1628="","",OnRoadRetrofit!AH1628)</f>
        <v/>
      </c>
      <c r="J1628" s="137" t="str">
        <f ca="1">IF(D1628="","",OnRoadRetrofit!AI1628)</f>
        <v/>
      </c>
    </row>
    <row r="1629" spans="1:10">
      <c r="A1629" s="151" t="str">
        <f ca="1">IF(D1629="","",OnRoadRetrofit!AC1629)</f>
        <v/>
      </c>
      <c r="B1629" s="25" t="str">
        <f ca="1">IF(D1629="","",OnRoadRetrofit!AD1629)</f>
        <v/>
      </c>
      <c r="C1629" s="146" t="str">
        <f t="shared" ca="1" si="75"/>
        <v/>
      </c>
      <c r="D1629" s="25" t="str">
        <f ca="1">IF(OnRoadRetrofit!AE1629="","",OnRoadRetrofit!AE1629)</f>
        <v/>
      </c>
      <c r="E1629" s="25" t="str">
        <f ca="1">IF(D1629="","",OnRoadRetrofit!AF1629)</f>
        <v/>
      </c>
      <c r="F1629" s="147" t="str">
        <f t="shared" ca="1" si="76"/>
        <v/>
      </c>
      <c r="G1629" s="148" t="str">
        <f ca="1">IF(D1629="","",OnRoadRetrofit!AG1629)</f>
        <v/>
      </c>
      <c r="H1629" s="25" t="str">
        <f t="shared" ca="1" si="77"/>
        <v/>
      </c>
      <c r="I1629" s="137" t="str">
        <f ca="1">IF(D1629="","",OnRoadRetrofit!AH1629)</f>
        <v/>
      </c>
      <c r="J1629" s="137" t="str">
        <f ca="1">IF(D1629="","",OnRoadRetrofit!AI1629)</f>
        <v/>
      </c>
    </row>
    <row r="1630" spans="1:10">
      <c r="A1630" s="151" t="str">
        <f ca="1">IF(D1630="","",OnRoadRetrofit!AC1630)</f>
        <v/>
      </c>
      <c r="B1630" s="25" t="str">
        <f ca="1">IF(D1630="","",OnRoadRetrofit!AD1630)</f>
        <v/>
      </c>
      <c r="C1630" s="146" t="str">
        <f t="shared" ca="1" si="75"/>
        <v/>
      </c>
      <c r="D1630" s="25" t="str">
        <f ca="1">IF(OnRoadRetrofit!AE1630="","",OnRoadRetrofit!AE1630)</f>
        <v/>
      </c>
      <c r="E1630" s="25" t="str">
        <f ca="1">IF(D1630="","",OnRoadRetrofit!AF1630)</f>
        <v/>
      </c>
      <c r="F1630" s="147" t="str">
        <f t="shared" ca="1" si="76"/>
        <v/>
      </c>
      <c r="G1630" s="148" t="str">
        <f ca="1">IF(D1630="","",OnRoadRetrofit!AG1630)</f>
        <v/>
      </c>
      <c r="H1630" s="25" t="str">
        <f t="shared" ca="1" si="77"/>
        <v/>
      </c>
      <c r="I1630" s="137" t="str">
        <f ca="1">IF(D1630="","",OnRoadRetrofit!AH1630)</f>
        <v/>
      </c>
      <c r="J1630" s="137" t="str">
        <f ca="1">IF(D1630="","",OnRoadRetrofit!AI1630)</f>
        <v/>
      </c>
    </row>
    <row r="1631" spans="1:10">
      <c r="A1631" s="151" t="str">
        <f ca="1">IF(D1631="","",OnRoadRetrofit!AC1631)</f>
        <v/>
      </c>
      <c r="B1631" s="25" t="str">
        <f ca="1">IF(D1631="","",OnRoadRetrofit!AD1631)</f>
        <v/>
      </c>
      <c r="C1631" s="146" t="str">
        <f t="shared" ca="1" si="75"/>
        <v/>
      </c>
      <c r="D1631" s="25" t="str">
        <f ca="1">IF(OnRoadRetrofit!AE1631="","",OnRoadRetrofit!AE1631)</f>
        <v/>
      </c>
      <c r="E1631" s="25" t="str">
        <f ca="1">IF(D1631="","",OnRoadRetrofit!AF1631)</f>
        <v/>
      </c>
      <c r="F1631" s="147" t="str">
        <f t="shared" ca="1" si="76"/>
        <v/>
      </c>
      <c r="G1631" s="148" t="str">
        <f ca="1">IF(D1631="","",OnRoadRetrofit!AG1631)</f>
        <v/>
      </c>
      <c r="H1631" s="25" t="str">
        <f t="shared" ca="1" si="77"/>
        <v/>
      </c>
      <c r="I1631" s="137" t="str">
        <f ca="1">IF(D1631="","",OnRoadRetrofit!AH1631)</f>
        <v/>
      </c>
      <c r="J1631" s="137" t="str">
        <f ca="1">IF(D1631="","",OnRoadRetrofit!AI1631)</f>
        <v/>
      </c>
    </row>
    <row r="1632" spans="1:10">
      <c r="A1632" s="151" t="str">
        <f ca="1">IF(D1632="","",OnRoadRetrofit!AC1632)</f>
        <v/>
      </c>
      <c r="B1632" s="25" t="str">
        <f ca="1">IF(D1632="","",OnRoadRetrofit!AD1632)</f>
        <v/>
      </c>
      <c r="C1632" s="146" t="str">
        <f t="shared" ca="1" si="75"/>
        <v/>
      </c>
      <c r="D1632" s="25" t="str">
        <f ca="1">IF(OnRoadRetrofit!AE1632="","",OnRoadRetrofit!AE1632)</f>
        <v/>
      </c>
      <c r="E1632" s="25" t="str">
        <f ca="1">IF(D1632="","",OnRoadRetrofit!AF1632)</f>
        <v/>
      </c>
      <c r="F1632" s="147" t="str">
        <f t="shared" ca="1" si="76"/>
        <v/>
      </c>
      <c r="G1632" s="148" t="str">
        <f ca="1">IF(D1632="","",OnRoadRetrofit!AG1632)</f>
        <v/>
      </c>
      <c r="H1632" s="25" t="str">
        <f t="shared" ca="1" si="77"/>
        <v/>
      </c>
      <c r="I1632" s="137" t="str">
        <f ca="1">IF(D1632="","",OnRoadRetrofit!AH1632)</f>
        <v/>
      </c>
      <c r="J1632" s="137" t="str">
        <f ca="1">IF(D1632="","",OnRoadRetrofit!AI1632)</f>
        <v/>
      </c>
    </row>
    <row r="1633" spans="1:10">
      <c r="A1633" s="151" t="str">
        <f ca="1">IF(D1633="","",OnRoadRetrofit!AC1633)</f>
        <v/>
      </c>
      <c r="B1633" s="25" t="str">
        <f ca="1">IF(D1633="","",OnRoadRetrofit!AD1633)</f>
        <v/>
      </c>
      <c r="C1633" s="146" t="str">
        <f t="shared" ca="1" si="75"/>
        <v/>
      </c>
      <c r="D1633" s="25" t="str">
        <f ca="1">IF(OnRoadRetrofit!AE1633="","",OnRoadRetrofit!AE1633)</f>
        <v/>
      </c>
      <c r="E1633" s="25" t="str">
        <f ca="1">IF(D1633="","",OnRoadRetrofit!AF1633)</f>
        <v/>
      </c>
      <c r="F1633" s="147" t="str">
        <f t="shared" ca="1" si="76"/>
        <v/>
      </c>
      <c r="G1633" s="148" t="str">
        <f ca="1">IF(D1633="","",OnRoadRetrofit!AG1633)</f>
        <v/>
      </c>
      <c r="H1633" s="25" t="str">
        <f t="shared" ca="1" si="77"/>
        <v/>
      </c>
      <c r="I1633" s="137" t="str">
        <f ca="1">IF(D1633="","",OnRoadRetrofit!AH1633)</f>
        <v/>
      </c>
      <c r="J1633" s="137" t="str">
        <f ca="1">IF(D1633="","",OnRoadRetrofit!AI1633)</f>
        <v/>
      </c>
    </row>
    <row r="1634" spans="1:10">
      <c r="A1634" s="151" t="str">
        <f ca="1">IF(D1634="","",OnRoadRetrofit!AC1634)</f>
        <v/>
      </c>
      <c r="B1634" s="25" t="str">
        <f ca="1">IF(D1634="","",OnRoadRetrofit!AD1634)</f>
        <v/>
      </c>
      <c r="C1634" s="146" t="str">
        <f t="shared" ca="1" si="75"/>
        <v/>
      </c>
      <c r="D1634" s="25" t="str">
        <f ca="1">IF(OnRoadRetrofit!AE1634="","",OnRoadRetrofit!AE1634)</f>
        <v/>
      </c>
      <c r="E1634" s="25" t="str">
        <f ca="1">IF(D1634="","",OnRoadRetrofit!AF1634)</f>
        <v/>
      </c>
      <c r="F1634" s="147" t="str">
        <f t="shared" ca="1" si="76"/>
        <v/>
      </c>
      <c r="G1634" s="148" t="str">
        <f ca="1">IF(D1634="","",OnRoadRetrofit!AG1634)</f>
        <v/>
      </c>
      <c r="H1634" s="25" t="str">
        <f t="shared" ca="1" si="77"/>
        <v/>
      </c>
      <c r="I1634" s="137" t="str">
        <f ca="1">IF(D1634="","",OnRoadRetrofit!AH1634)</f>
        <v/>
      </c>
      <c r="J1634" s="137" t="str">
        <f ca="1">IF(D1634="","",OnRoadRetrofit!AI1634)</f>
        <v/>
      </c>
    </row>
    <row r="1635" spans="1:10">
      <c r="A1635" s="151" t="str">
        <f ca="1">IF(D1635="","",OnRoadRetrofit!AC1635)</f>
        <v/>
      </c>
      <c r="B1635" s="25" t="str">
        <f ca="1">IF(D1635="","",OnRoadRetrofit!AD1635)</f>
        <v/>
      </c>
      <c r="C1635" s="146" t="str">
        <f t="shared" ca="1" si="75"/>
        <v/>
      </c>
      <c r="D1635" s="25" t="str">
        <f ca="1">IF(OnRoadRetrofit!AE1635="","",OnRoadRetrofit!AE1635)</f>
        <v/>
      </c>
      <c r="E1635" s="25" t="str">
        <f ca="1">IF(D1635="","",OnRoadRetrofit!AF1635)</f>
        <v/>
      </c>
      <c r="F1635" s="147" t="str">
        <f t="shared" ca="1" si="76"/>
        <v/>
      </c>
      <c r="G1635" s="148" t="str">
        <f ca="1">IF(D1635="","",OnRoadRetrofit!AG1635)</f>
        <v/>
      </c>
      <c r="H1635" s="25" t="str">
        <f t="shared" ca="1" si="77"/>
        <v/>
      </c>
      <c r="I1635" s="137" t="str">
        <f ca="1">IF(D1635="","",OnRoadRetrofit!AH1635)</f>
        <v/>
      </c>
      <c r="J1635" s="137" t="str">
        <f ca="1">IF(D1635="","",OnRoadRetrofit!AI1635)</f>
        <v/>
      </c>
    </row>
    <row r="1636" spans="1:10">
      <c r="A1636" s="151" t="str">
        <f ca="1">IF(D1636="","",OnRoadRetrofit!AC1636)</f>
        <v/>
      </c>
      <c r="B1636" s="25" t="str">
        <f ca="1">IF(D1636="","",OnRoadRetrofit!AD1636)</f>
        <v/>
      </c>
      <c r="C1636" s="146" t="str">
        <f t="shared" ca="1" si="75"/>
        <v/>
      </c>
      <c r="D1636" s="25" t="str">
        <f ca="1">IF(OnRoadRetrofit!AE1636="","",OnRoadRetrofit!AE1636)</f>
        <v/>
      </c>
      <c r="E1636" s="25" t="str">
        <f ca="1">IF(D1636="","",OnRoadRetrofit!AF1636)</f>
        <v/>
      </c>
      <c r="F1636" s="147" t="str">
        <f t="shared" ca="1" si="76"/>
        <v/>
      </c>
      <c r="G1636" s="148" t="str">
        <f ca="1">IF(D1636="","",OnRoadRetrofit!AG1636)</f>
        <v/>
      </c>
      <c r="H1636" s="25" t="str">
        <f t="shared" ca="1" si="77"/>
        <v/>
      </c>
      <c r="I1636" s="137" t="str">
        <f ca="1">IF(D1636="","",OnRoadRetrofit!AH1636)</f>
        <v/>
      </c>
      <c r="J1636" s="137" t="str">
        <f ca="1">IF(D1636="","",OnRoadRetrofit!AI1636)</f>
        <v/>
      </c>
    </row>
    <row r="1637" spans="1:10">
      <c r="A1637" s="151" t="str">
        <f ca="1">IF(D1637="","",OnRoadRetrofit!AC1637)</f>
        <v/>
      </c>
      <c r="B1637" s="25" t="str">
        <f ca="1">IF(D1637="","",OnRoadRetrofit!AD1637)</f>
        <v/>
      </c>
      <c r="C1637" s="146" t="str">
        <f t="shared" ca="1" si="75"/>
        <v/>
      </c>
      <c r="D1637" s="25" t="str">
        <f ca="1">IF(OnRoadRetrofit!AE1637="","",OnRoadRetrofit!AE1637)</f>
        <v/>
      </c>
      <c r="E1637" s="25" t="str">
        <f ca="1">IF(D1637="","",OnRoadRetrofit!AF1637)</f>
        <v/>
      </c>
      <c r="F1637" s="147" t="str">
        <f t="shared" ca="1" si="76"/>
        <v/>
      </c>
      <c r="G1637" s="148" t="str">
        <f ca="1">IF(D1637="","",OnRoadRetrofit!AG1637)</f>
        <v/>
      </c>
      <c r="H1637" s="25" t="str">
        <f t="shared" ca="1" si="77"/>
        <v/>
      </c>
      <c r="I1637" s="137" t="str">
        <f ca="1">IF(D1637="","",OnRoadRetrofit!AH1637)</f>
        <v/>
      </c>
      <c r="J1637" s="137" t="str">
        <f ca="1">IF(D1637="","",OnRoadRetrofit!AI1637)</f>
        <v/>
      </c>
    </row>
    <row r="1638" spans="1:10">
      <c r="A1638" s="151" t="str">
        <f ca="1">IF(D1638="","",OnRoadRetrofit!AC1638)</f>
        <v/>
      </c>
      <c r="B1638" s="25" t="str">
        <f ca="1">IF(D1638="","",OnRoadRetrofit!AD1638)</f>
        <v/>
      </c>
      <c r="C1638" s="146" t="str">
        <f t="shared" ca="1" si="75"/>
        <v/>
      </c>
      <c r="D1638" s="25" t="str">
        <f ca="1">IF(OnRoadRetrofit!AE1638="","",OnRoadRetrofit!AE1638)</f>
        <v/>
      </c>
      <c r="E1638" s="25" t="str">
        <f ca="1">IF(D1638="","",OnRoadRetrofit!AF1638)</f>
        <v/>
      </c>
      <c r="F1638" s="147" t="str">
        <f t="shared" ca="1" si="76"/>
        <v/>
      </c>
      <c r="G1638" s="148" t="str">
        <f ca="1">IF(D1638="","",OnRoadRetrofit!AG1638)</f>
        <v/>
      </c>
      <c r="H1638" s="25" t="str">
        <f t="shared" ca="1" si="77"/>
        <v/>
      </c>
      <c r="I1638" s="137" t="str">
        <f ca="1">IF(D1638="","",OnRoadRetrofit!AH1638)</f>
        <v/>
      </c>
      <c r="J1638" s="137" t="str">
        <f ca="1">IF(D1638="","",OnRoadRetrofit!AI1638)</f>
        <v/>
      </c>
    </row>
    <row r="1639" spans="1:10">
      <c r="A1639" s="151" t="str">
        <f ca="1">IF(D1639="","",OnRoadRetrofit!AC1639)</f>
        <v/>
      </c>
      <c r="B1639" s="25" t="str">
        <f ca="1">IF(D1639="","",OnRoadRetrofit!AD1639)</f>
        <v/>
      </c>
      <c r="C1639" s="146" t="str">
        <f t="shared" ca="1" si="75"/>
        <v/>
      </c>
      <c r="D1639" s="25" t="str">
        <f ca="1">IF(OnRoadRetrofit!AE1639="","",OnRoadRetrofit!AE1639)</f>
        <v/>
      </c>
      <c r="E1639" s="25" t="str">
        <f ca="1">IF(D1639="","",OnRoadRetrofit!AF1639)</f>
        <v/>
      </c>
      <c r="F1639" s="147" t="str">
        <f t="shared" ca="1" si="76"/>
        <v/>
      </c>
      <c r="G1639" s="148" t="str">
        <f ca="1">IF(D1639="","",OnRoadRetrofit!AG1639)</f>
        <v/>
      </c>
      <c r="H1639" s="25" t="str">
        <f t="shared" ca="1" si="77"/>
        <v/>
      </c>
      <c r="I1639" s="137" t="str">
        <f ca="1">IF(D1639="","",OnRoadRetrofit!AH1639)</f>
        <v/>
      </c>
      <c r="J1639" s="137" t="str">
        <f ca="1">IF(D1639="","",OnRoadRetrofit!AI1639)</f>
        <v/>
      </c>
    </row>
    <row r="1640" spans="1:10">
      <c r="A1640" s="151" t="str">
        <f ca="1">IF(D1640="","",OnRoadRetrofit!AC1640)</f>
        <v/>
      </c>
      <c r="B1640" s="25" t="str">
        <f ca="1">IF(D1640="","",OnRoadRetrofit!AD1640)</f>
        <v/>
      </c>
      <c r="C1640" s="146" t="str">
        <f t="shared" ca="1" si="75"/>
        <v/>
      </c>
      <c r="D1640" s="25" t="str">
        <f ca="1">IF(OnRoadRetrofit!AE1640="","",OnRoadRetrofit!AE1640)</f>
        <v/>
      </c>
      <c r="E1640" s="25" t="str">
        <f ca="1">IF(D1640="","",OnRoadRetrofit!AF1640)</f>
        <v/>
      </c>
      <c r="F1640" s="147" t="str">
        <f t="shared" ca="1" si="76"/>
        <v/>
      </c>
      <c r="G1640" s="148" t="str">
        <f ca="1">IF(D1640="","",OnRoadRetrofit!AG1640)</f>
        <v/>
      </c>
      <c r="H1640" s="25" t="str">
        <f t="shared" ca="1" si="77"/>
        <v/>
      </c>
      <c r="I1640" s="137" t="str">
        <f ca="1">IF(D1640="","",OnRoadRetrofit!AH1640)</f>
        <v/>
      </c>
      <c r="J1640" s="137" t="str">
        <f ca="1">IF(D1640="","",OnRoadRetrofit!AI1640)</f>
        <v/>
      </c>
    </row>
    <row r="1641" spans="1:10">
      <c r="A1641" s="151" t="str">
        <f ca="1">IF(D1641="","",OnRoadRetrofit!AC1641)</f>
        <v/>
      </c>
      <c r="B1641" s="25" t="str">
        <f ca="1">IF(D1641="","",OnRoadRetrofit!AD1641)</f>
        <v/>
      </c>
      <c r="C1641" s="146" t="str">
        <f t="shared" ca="1" si="75"/>
        <v/>
      </c>
      <c r="D1641" s="25" t="str">
        <f ca="1">IF(OnRoadRetrofit!AE1641="","",OnRoadRetrofit!AE1641)</f>
        <v/>
      </c>
      <c r="E1641" s="25" t="str">
        <f ca="1">IF(D1641="","",OnRoadRetrofit!AF1641)</f>
        <v/>
      </c>
      <c r="F1641" s="147" t="str">
        <f t="shared" ca="1" si="76"/>
        <v/>
      </c>
      <c r="G1641" s="148" t="str">
        <f ca="1">IF(D1641="","",OnRoadRetrofit!AG1641)</f>
        <v/>
      </c>
      <c r="H1641" s="25" t="str">
        <f t="shared" ca="1" si="77"/>
        <v/>
      </c>
      <c r="I1641" s="137" t="str">
        <f ca="1">IF(D1641="","",OnRoadRetrofit!AH1641)</f>
        <v/>
      </c>
      <c r="J1641" s="137" t="str">
        <f ca="1">IF(D1641="","",OnRoadRetrofit!AI1641)</f>
        <v/>
      </c>
    </row>
    <row r="1642" spans="1:10">
      <c r="A1642" s="151" t="str">
        <f ca="1">IF(D1642="","",OnRoadRetrofit!AC1642)</f>
        <v/>
      </c>
      <c r="B1642" s="25" t="str">
        <f ca="1">IF(D1642="","",OnRoadRetrofit!AD1642)</f>
        <v/>
      </c>
      <c r="C1642" s="146" t="str">
        <f t="shared" ca="1" si="75"/>
        <v/>
      </c>
      <c r="D1642" s="25" t="str">
        <f ca="1">IF(OnRoadRetrofit!AE1642="","",OnRoadRetrofit!AE1642)</f>
        <v/>
      </c>
      <c r="E1642" s="25" t="str">
        <f ca="1">IF(D1642="","",OnRoadRetrofit!AF1642)</f>
        <v/>
      </c>
      <c r="F1642" s="147" t="str">
        <f t="shared" ca="1" si="76"/>
        <v/>
      </c>
      <c r="G1642" s="148" t="str">
        <f ca="1">IF(D1642="","",OnRoadRetrofit!AG1642)</f>
        <v/>
      </c>
      <c r="H1642" s="25" t="str">
        <f t="shared" ca="1" si="77"/>
        <v/>
      </c>
      <c r="I1642" s="137" t="str">
        <f ca="1">IF(D1642="","",OnRoadRetrofit!AH1642)</f>
        <v/>
      </c>
      <c r="J1642" s="137" t="str">
        <f ca="1">IF(D1642="","",OnRoadRetrofit!AI1642)</f>
        <v/>
      </c>
    </row>
    <row r="1643" spans="1:10">
      <c r="A1643" s="151" t="str">
        <f ca="1">IF(D1643="","",OnRoadRetrofit!AC1643)</f>
        <v/>
      </c>
      <c r="B1643" s="25" t="str">
        <f ca="1">IF(D1643="","",OnRoadRetrofit!AD1643)</f>
        <v/>
      </c>
      <c r="C1643" s="146" t="str">
        <f t="shared" ca="1" si="75"/>
        <v/>
      </c>
      <c r="D1643" s="25" t="str">
        <f ca="1">IF(OnRoadRetrofit!AE1643="","",OnRoadRetrofit!AE1643)</f>
        <v/>
      </c>
      <c r="E1643" s="25" t="str">
        <f ca="1">IF(D1643="","",OnRoadRetrofit!AF1643)</f>
        <v/>
      </c>
      <c r="F1643" s="147" t="str">
        <f t="shared" ca="1" si="76"/>
        <v/>
      </c>
      <c r="G1643" s="148" t="str">
        <f ca="1">IF(D1643="","",OnRoadRetrofit!AG1643)</f>
        <v/>
      </c>
      <c r="H1643" s="25" t="str">
        <f t="shared" ca="1" si="77"/>
        <v/>
      </c>
      <c r="I1643" s="137" t="str">
        <f ca="1">IF(D1643="","",OnRoadRetrofit!AH1643)</f>
        <v/>
      </c>
      <c r="J1643" s="137" t="str">
        <f ca="1">IF(D1643="","",OnRoadRetrofit!AI1643)</f>
        <v/>
      </c>
    </row>
    <row r="1644" spans="1:10">
      <c r="A1644" s="151" t="str">
        <f ca="1">IF(D1644="","",OnRoadRetrofit!AC1644)</f>
        <v/>
      </c>
      <c r="B1644" s="25" t="str">
        <f ca="1">IF(D1644="","",OnRoadRetrofit!AD1644)</f>
        <v/>
      </c>
      <c r="C1644" s="146" t="str">
        <f t="shared" ca="1" si="75"/>
        <v/>
      </c>
      <c r="D1644" s="25" t="str">
        <f ca="1">IF(OnRoadRetrofit!AE1644="","",OnRoadRetrofit!AE1644)</f>
        <v/>
      </c>
      <c r="E1644" s="25" t="str">
        <f ca="1">IF(D1644="","",OnRoadRetrofit!AF1644)</f>
        <v/>
      </c>
      <c r="F1644" s="147" t="str">
        <f t="shared" ca="1" si="76"/>
        <v/>
      </c>
      <c r="G1644" s="148" t="str">
        <f ca="1">IF(D1644="","",OnRoadRetrofit!AG1644)</f>
        <v/>
      </c>
      <c r="H1644" s="25" t="str">
        <f t="shared" ca="1" si="77"/>
        <v/>
      </c>
      <c r="I1644" s="137" t="str">
        <f ca="1">IF(D1644="","",OnRoadRetrofit!AH1644)</f>
        <v/>
      </c>
      <c r="J1644" s="137" t="str">
        <f ca="1">IF(D1644="","",OnRoadRetrofit!AI1644)</f>
        <v/>
      </c>
    </row>
    <row r="1645" spans="1:10">
      <c r="A1645" s="151" t="str">
        <f ca="1">IF(D1645="","",OnRoadRetrofit!AC1645)</f>
        <v/>
      </c>
      <c r="B1645" s="25" t="str">
        <f ca="1">IF(D1645="","",OnRoadRetrofit!AD1645)</f>
        <v/>
      </c>
      <c r="C1645" s="146" t="str">
        <f t="shared" ref="C1645:C1708" ca="1" si="78">IF(D1645="","","Diesel")</f>
        <v/>
      </c>
      <c r="D1645" s="25" t="str">
        <f ca="1">IF(OnRoadRetrofit!AE1645="","",OnRoadRetrofit!AE1645)</f>
        <v/>
      </c>
      <c r="E1645" s="25" t="str">
        <f ca="1">IF(D1645="","",OnRoadRetrofit!AF1645)</f>
        <v/>
      </c>
      <c r="F1645" s="147" t="str">
        <f t="shared" ref="F1645:F1708" ca="1" si="79">IF(D1645="","",E1645)</f>
        <v/>
      </c>
      <c r="G1645" s="148" t="str">
        <f ca="1">IF(D1645="","",OnRoadRetrofit!AG1645)</f>
        <v/>
      </c>
      <c r="H1645" s="25" t="str">
        <f t="shared" ref="H1645:H1708" ca="1" si="80">IF(D1645="","",G1645)</f>
        <v/>
      </c>
      <c r="I1645" s="137" t="str">
        <f ca="1">IF(D1645="","",OnRoadRetrofit!AH1645)</f>
        <v/>
      </c>
      <c r="J1645" s="137" t="str">
        <f ca="1">IF(D1645="","",OnRoadRetrofit!AI1645)</f>
        <v/>
      </c>
    </row>
    <row r="1646" spans="1:10">
      <c r="A1646" s="151" t="str">
        <f ca="1">IF(D1646="","",OnRoadRetrofit!AC1646)</f>
        <v/>
      </c>
      <c r="B1646" s="25" t="str">
        <f ca="1">IF(D1646="","",OnRoadRetrofit!AD1646)</f>
        <v/>
      </c>
      <c r="C1646" s="146" t="str">
        <f t="shared" ca="1" si="78"/>
        <v/>
      </c>
      <c r="D1646" s="25" t="str">
        <f ca="1">IF(OnRoadRetrofit!AE1646="","",OnRoadRetrofit!AE1646)</f>
        <v/>
      </c>
      <c r="E1646" s="25" t="str">
        <f ca="1">IF(D1646="","",OnRoadRetrofit!AF1646)</f>
        <v/>
      </c>
      <c r="F1646" s="147" t="str">
        <f t="shared" ca="1" si="79"/>
        <v/>
      </c>
      <c r="G1646" s="148" t="str">
        <f ca="1">IF(D1646="","",OnRoadRetrofit!AG1646)</f>
        <v/>
      </c>
      <c r="H1646" s="25" t="str">
        <f t="shared" ca="1" si="80"/>
        <v/>
      </c>
      <c r="I1646" s="137" t="str">
        <f ca="1">IF(D1646="","",OnRoadRetrofit!AH1646)</f>
        <v/>
      </c>
      <c r="J1646" s="137" t="str">
        <f ca="1">IF(D1646="","",OnRoadRetrofit!AI1646)</f>
        <v/>
      </c>
    </row>
    <row r="1647" spans="1:10">
      <c r="A1647" s="151" t="str">
        <f ca="1">IF(D1647="","",OnRoadRetrofit!AC1647)</f>
        <v/>
      </c>
      <c r="B1647" s="25" t="str">
        <f ca="1">IF(D1647="","",OnRoadRetrofit!AD1647)</f>
        <v/>
      </c>
      <c r="C1647" s="146" t="str">
        <f t="shared" ca="1" si="78"/>
        <v/>
      </c>
      <c r="D1647" s="25" t="str">
        <f ca="1">IF(OnRoadRetrofit!AE1647="","",OnRoadRetrofit!AE1647)</f>
        <v/>
      </c>
      <c r="E1647" s="25" t="str">
        <f ca="1">IF(D1647="","",OnRoadRetrofit!AF1647)</f>
        <v/>
      </c>
      <c r="F1647" s="147" t="str">
        <f t="shared" ca="1" si="79"/>
        <v/>
      </c>
      <c r="G1647" s="148" t="str">
        <f ca="1">IF(D1647="","",OnRoadRetrofit!AG1647)</f>
        <v/>
      </c>
      <c r="H1647" s="25" t="str">
        <f t="shared" ca="1" si="80"/>
        <v/>
      </c>
      <c r="I1647" s="137" t="str">
        <f ca="1">IF(D1647="","",OnRoadRetrofit!AH1647)</f>
        <v/>
      </c>
      <c r="J1647" s="137" t="str">
        <f ca="1">IF(D1647="","",OnRoadRetrofit!AI1647)</f>
        <v/>
      </c>
    </row>
    <row r="1648" spans="1:10">
      <c r="A1648" s="151" t="str">
        <f ca="1">IF(D1648="","",OnRoadRetrofit!AC1648)</f>
        <v/>
      </c>
      <c r="B1648" s="25" t="str">
        <f ca="1">IF(D1648="","",OnRoadRetrofit!AD1648)</f>
        <v/>
      </c>
      <c r="C1648" s="146" t="str">
        <f t="shared" ca="1" si="78"/>
        <v/>
      </c>
      <c r="D1648" s="25" t="str">
        <f ca="1">IF(OnRoadRetrofit!AE1648="","",OnRoadRetrofit!AE1648)</f>
        <v/>
      </c>
      <c r="E1648" s="25" t="str">
        <f ca="1">IF(D1648="","",OnRoadRetrofit!AF1648)</f>
        <v/>
      </c>
      <c r="F1648" s="147" t="str">
        <f t="shared" ca="1" si="79"/>
        <v/>
      </c>
      <c r="G1648" s="148" t="str">
        <f ca="1">IF(D1648="","",OnRoadRetrofit!AG1648)</f>
        <v/>
      </c>
      <c r="H1648" s="25" t="str">
        <f t="shared" ca="1" si="80"/>
        <v/>
      </c>
      <c r="I1648" s="137" t="str">
        <f ca="1">IF(D1648="","",OnRoadRetrofit!AH1648)</f>
        <v/>
      </c>
      <c r="J1648" s="137" t="str">
        <f ca="1">IF(D1648="","",OnRoadRetrofit!AI1648)</f>
        <v/>
      </c>
    </row>
    <row r="1649" spans="1:10">
      <c r="A1649" s="151" t="str">
        <f ca="1">IF(D1649="","",OnRoadRetrofit!AC1649)</f>
        <v/>
      </c>
      <c r="B1649" s="25" t="str">
        <f ca="1">IF(D1649="","",OnRoadRetrofit!AD1649)</f>
        <v/>
      </c>
      <c r="C1649" s="146" t="str">
        <f t="shared" ca="1" si="78"/>
        <v/>
      </c>
      <c r="D1649" s="25" t="str">
        <f ca="1">IF(OnRoadRetrofit!AE1649="","",OnRoadRetrofit!AE1649)</f>
        <v/>
      </c>
      <c r="E1649" s="25" t="str">
        <f ca="1">IF(D1649="","",OnRoadRetrofit!AF1649)</f>
        <v/>
      </c>
      <c r="F1649" s="147" t="str">
        <f t="shared" ca="1" si="79"/>
        <v/>
      </c>
      <c r="G1649" s="148" t="str">
        <f ca="1">IF(D1649="","",OnRoadRetrofit!AG1649)</f>
        <v/>
      </c>
      <c r="H1649" s="25" t="str">
        <f t="shared" ca="1" si="80"/>
        <v/>
      </c>
      <c r="I1649" s="137" t="str">
        <f ca="1">IF(D1649="","",OnRoadRetrofit!AH1649)</f>
        <v/>
      </c>
      <c r="J1649" s="137" t="str">
        <f ca="1">IF(D1649="","",OnRoadRetrofit!AI1649)</f>
        <v/>
      </c>
    </row>
    <row r="1650" spans="1:10">
      <c r="A1650" s="151" t="str">
        <f ca="1">IF(D1650="","",OnRoadRetrofit!AC1650)</f>
        <v/>
      </c>
      <c r="B1650" s="25" t="str">
        <f ca="1">IF(D1650="","",OnRoadRetrofit!AD1650)</f>
        <v/>
      </c>
      <c r="C1650" s="146" t="str">
        <f t="shared" ca="1" si="78"/>
        <v/>
      </c>
      <c r="D1650" s="25" t="str">
        <f ca="1">IF(OnRoadRetrofit!AE1650="","",OnRoadRetrofit!AE1650)</f>
        <v/>
      </c>
      <c r="E1650" s="25" t="str">
        <f ca="1">IF(D1650="","",OnRoadRetrofit!AF1650)</f>
        <v/>
      </c>
      <c r="F1650" s="147" t="str">
        <f t="shared" ca="1" si="79"/>
        <v/>
      </c>
      <c r="G1650" s="148" t="str">
        <f ca="1">IF(D1650="","",OnRoadRetrofit!AG1650)</f>
        <v/>
      </c>
      <c r="H1650" s="25" t="str">
        <f t="shared" ca="1" si="80"/>
        <v/>
      </c>
      <c r="I1650" s="137" t="str">
        <f ca="1">IF(D1650="","",OnRoadRetrofit!AH1650)</f>
        <v/>
      </c>
      <c r="J1650" s="137" t="str">
        <f ca="1">IF(D1650="","",OnRoadRetrofit!AI1650)</f>
        <v/>
      </c>
    </row>
    <row r="1651" spans="1:10">
      <c r="A1651" s="151" t="str">
        <f ca="1">IF(D1651="","",OnRoadRetrofit!AC1651)</f>
        <v/>
      </c>
      <c r="B1651" s="25" t="str">
        <f ca="1">IF(D1651="","",OnRoadRetrofit!AD1651)</f>
        <v/>
      </c>
      <c r="C1651" s="146" t="str">
        <f t="shared" ca="1" si="78"/>
        <v/>
      </c>
      <c r="D1651" s="25" t="str">
        <f ca="1">IF(OnRoadRetrofit!AE1651="","",OnRoadRetrofit!AE1651)</f>
        <v/>
      </c>
      <c r="E1651" s="25" t="str">
        <f ca="1">IF(D1651="","",OnRoadRetrofit!AF1651)</f>
        <v/>
      </c>
      <c r="F1651" s="147" t="str">
        <f t="shared" ca="1" si="79"/>
        <v/>
      </c>
      <c r="G1651" s="148" t="str">
        <f ca="1">IF(D1651="","",OnRoadRetrofit!AG1651)</f>
        <v/>
      </c>
      <c r="H1651" s="25" t="str">
        <f t="shared" ca="1" si="80"/>
        <v/>
      </c>
      <c r="I1651" s="137" t="str">
        <f ca="1">IF(D1651="","",OnRoadRetrofit!AH1651)</f>
        <v/>
      </c>
      <c r="J1651" s="137" t="str">
        <f ca="1">IF(D1651="","",OnRoadRetrofit!AI1651)</f>
        <v/>
      </c>
    </row>
    <row r="1652" spans="1:10">
      <c r="A1652" s="151" t="str">
        <f ca="1">IF(D1652="","",OnRoadRetrofit!AC1652)</f>
        <v/>
      </c>
      <c r="B1652" s="25" t="str">
        <f ca="1">IF(D1652="","",OnRoadRetrofit!AD1652)</f>
        <v/>
      </c>
      <c r="C1652" s="146" t="str">
        <f t="shared" ca="1" si="78"/>
        <v/>
      </c>
      <c r="D1652" s="25" t="str">
        <f ca="1">IF(OnRoadRetrofit!AE1652="","",OnRoadRetrofit!AE1652)</f>
        <v/>
      </c>
      <c r="E1652" s="25" t="str">
        <f ca="1">IF(D1652="","",OnRoadRetrofit!AF1652)</f>
        <v/>
      </c>
      <c r="F1652" s="147" t="str">
        <f t="shared" ca="1" si="79"/>
        <v/>
      </c>
      <c r="G1652" s="148" t="str">
        <f ca="1">IF(D1652="","",OnRoadRetrofit!AG1652)</f>
        <v/>
      </c>
      <c r="H1652" s="25" t="str">
        <f t="shared" ca="1" si="80"/>
        <v/>
      </c>
      <c r="I1652" s="137" t="str">
        <f ca="1">IF(D1652="","",OnRoadRetrofit!AH1652)</f>
        <v/>
      </c>
      <c r="J1652" s="137" t="str">
        <f ca="1">IF(D1652="","",OnRoadRetrofit!AI1652)</f>
        <v/>
      </c>
    </row>
    <row r="1653" spans="1:10">
      <c r="A1653" s="151" t="str">
        <f ca="1">IF(D1653="","",OnRoadRetrofit!AC1653)</f>
        <v/>
      </c>
      <c r="B1653" s="25" t="str">
        <f ca="1">IF(D1653="","",OnRoadRetrofit!AD1653)</f>
        <v/>
      </c>
      <c r="C1653" s="146" t="str">
        <f t="shared" ca="1" si="78"/>
        <v/>
      </c>
      <c r="D1653" s="25" t="str">
        <f ca="1">IF(OnRoadRetrofit!AE1653="","",OnRoadRetrofit!AE1653)</f>
        <v/>
      </c>
      <c r="E1653" s="25" t="str">
        <f ca="1">IF(D1653="","",OnRoadRetrofit!AF1653)</f>
        <v/>
      </c>
      <c r="F1653" s="147" t="str">
        <f t="shared" ca="1" si="79"/>
        <v/>
      </c>
      <c r="G1653" s="148" t="str">
        <f ca="1">IF(D1653="","",OnRoadRetrofit!AG1653)</f>
        <v/>
      </c>
      <c r="H1653" s="25" t="str">
        <f t="shared" ca="1" si="80"/>
        <v/>
      </c>
      <c r="I1653" s="137" t="str">
        <f ca="1">IF(D1653="","",OnRoadRetrofit!AH1653)</f>
        <v/>
      </c>
      <c r="J1653" s="137" t="str">
        <f ca="1">IF(D1653="","",OnRoadRetrofit!AI1653)</f>
        <v/>
      </c>
    </row>
    <row r="1654" spans="1:10">
      <c r="A1654" s="151" t="str">
        <f ca="1">IF(D1654="","",OnRoadRetrofit!AC1654)</f>
        <v/>
      </c>
      <c r="B1654" s="25" t="str">
        <f ca="1">IF(D1654="","",OnRoadRetrofit!AD1654)</f>
        <v/>
      </c>
      <c r="C1654" s="146" t="str">
        <f t="shared" ca="1" si="78"/>
        <v/>
      </c>
      <c r="D1654" s="25" t="str">
        <f ca="1">IF(OnRoadRetrofit!AE1654="","",OnRoadRetrofit!AE1654)</f>
        <v/>
      </c>
      <c r="E1654" s="25" t="str">
        <f ca="1">IF(D1654="","",OnRoadRetrofit!AF1654)</f>
        <v/>
      </c>
      <c r="F1654" s="147" t="str">
        <f t="shared" ca="1" si="79"/>
        <v/>
      </c>
      <c r="G1654" s="148" t="str">
        <f ca="1">IF(D1654="","",OnRoadRetrofit!AG1654)</f>
        <v/>
      </c>
      <c r="H1654" s="25" t="str">
        <f t="shared" ca="1" si="80"/>
        <v/>
      </c>
      <c r="I1654" s="137" t="str">
        <f ca="1">IF(D1654="","",OnRoadRetrofit!AH1654)</f>
        <v/>
      </c>
      <c r="J1654" s="137" t="str">
        <f ca="1">IF(D1654="","",OnRoadRetrofit!AI1654)</f>
        <v/>
      </c>
    </row>
    <row r="1655" spans="1:10">
      <c r="A1655" s="151" t="str">
        <f ca="1">IF(D1655="","",OnRoadRetrofit!AC1655)</f>
        <v/>
      </c>
      <c r="B1655" s="25" t="str">
        <f ca="1">IF(D1655="","",OnRoadRetrofit!AD1655)</f>
        <v/>
      </c>
      <c r="C1655" s="146" t="str">
        <f t="shared" ca="1" si="78"/>
        <v/>
      </c>
      <c r="D1655" s="25" t="str">
        <f ca="1">IF(OnRoadRetrofit!AE1655="","",OnRoadRetrofit!AE1655)</f>
        <v/>
      </c>
      <c r="E1655" s="25" t="str">
        <f ca="1">IF(D1655="","",OnRoadRetrofit!AF1655)</f>
        <v/>
      </c>
      <c r="F1655" s="147" t="str">
        <f t="shared" ca="1" si="79"/>
        <v/>
      </c>
      <c r="G1655" s="148" t="str">
        <f ca="1">IF(D1655="","",OnRoadRetrofit!AG1655)</f>
        <v/>
      </c>
      <c r="H1655" s="25" t="str">
        <f t="shared" ca="1" si="80"/>
        <v/>
      </c>
      <c r="I1655" s="137" t="str">
        <f ca="1">IF(D1655="","",OnRoadRetrofit!AH1655)</f>
        <v/>
      </c>
      <c r="J1655" s="137" t="str">
        <f ca="1">IF(D1655="","",OnRoadRetrofit!AI1655)</f>
        <v/>
      </c>
    </row>
    <row r="1656" spans="1:10">
      <c r="A1656" s="151" t="str">
        <f ca="1">IF(D1656="","",OnRoadRetrofit!AC1656)</f>
        <v/>
      </c>
      <c r="B1656" s="25" t="str">
        <f ca="1">IF(D1656="","",OnRoadRetrofit!AD1656)</f>
        <v/>
      </c>
      <c r="C1656" s="146" t="str">
        <f t="shared" ca="1" si="78"/>
        <v/>
      </c>
      <c r="D1656" s="25" t="str">
        <f ca="1">IF(OnRoadRetrofit!AE1656="","",OnRoadRetrofit!AE1656)</f>
        <v/>
      </c>
      <c r="E1656" s="25" t="str">
        <f ca="1">IF(D1656="","",OnRoadRetrofit!AF1656)</f>
        <v/>
      </c>
      <c r="F1656" s="147" t="str">
        <f t="shared" ca="1" si="79"/>
        <v/>
      </c>
      <c r="G1656" s="148" t="str">
        <f ca="1">IF(D1656="","",OnRoadRetrofit!AG1656)</f>
        <v/>
      </c>
      <c r="H1656" s="25" t="str">
        <f t="shared" ca="1" si="80"/>
        <v/>
      </c>
      <c r="I1656" s="137" t="str">
        <f ca="1">IF(D1656="","",OnRoadRetrofit!AH1656)</f>
        <v/>
      </c>
      <c r="J1656" s="137" t="str">
        <f ca="1">IF(D1656="","",OnRoadRetrofit!AI1656)</f>
        <v/>
      </c>
    </row>
    <row r="1657" spans="1:10">
      <c r="A1657" s="151" t="str">
        <f ca="1">IF(D1657="","",OnRoadRetrofit!AC1657)</f>
        <v/>
      </c>
      <c r="B1657" s="25" t="str">
        <f ca="1">IF(D1657="","",OnRoadRetrofit!AD1657)</f>
        <v/>
      </c>
      <c r="C1657" s="146" t="str">
        <f t="shared" ca="1" si="78"/>
        <v/>
      </c>
      <c r="D1657" s="25" t="str">
        <f ca="1">IF(OnRoadRetrofit!AE1657="","",OnRoadRetrofit!AE1657)</f>
        <v/>
      </c>
      <c r="E1657" s="25" t="str">
        <f ca="1">IF(D1657="","",OnRoadRetrofit!AF1657)</f>
        <v/>
      </c>
      <c r="F1657" s="147" t="str">
        <f t="shared" ca="1" si="79"/>
        <v/>
      </c>
      <c r="G1657" s="148" t="str">
        <f ca="1">IF(D1657="","",OnRoadRetrofit!AG1657)</f>
        <v/>
      </c>
      <c r="H1657" s="25" t="str">
        <f t="shared" ca="1" si="80"/>
        <v/>
      </c>
      <c r="I1657" s="137" t="str">
        <f ca="1">IF(D1657="","",OnRoadRetrofit!AH1657)</f>
        <v/>
      </c>
      <c r="J1657" s="137" t="str">
        <f ca="1">IF(D1657="","",OnRoadRetrofit!AI1657)</f>
        <v/>
      </c>
    </row>
    <row r="1658" spans="1:10">
      <c r="A1658" s="151" t="str">
        <f ca="1">IF(D1658="","",OnRoadRetrofit!AC1658)</f>
        <v/>
      </c>
      <c r="B1658" s="25" t="str">
        <f ca="1">IF(D1658="","",OnRoadRetrofit!AD1658)</f>
        <v/>
      </c>
      <c r="C1658" s="146" t="str">
        <f t="shared" ca="1" si="78"/>
        <v/>
      </c>
      <c r="D1658" s="25" t="str">
        <f ca="1">IF(OnRoadRetrofit!AE1658="","",OnRoadRetrofit!AE1658)</f>
        <v/>
      </c>
      <c r="E1658" s="25" t="str">
        <f ca="1">IF(D1658="","",OnRoadRetrofit!AF1658)</f>
        <v/>
      </c>
      <c r="F1658" s="147" t="str">
        <f t="shared" ca="1" si="79"/>
        <v/>
      </c>
      <c r="G1658" s="148" t="str">
        <f ca="1">IF(D1658="","",OnRoadRetrofit!AG1658)</f>
        <v/>
      </c>
      <c r="H1658" s="25" t="str">
        <f t="shared" ca="1" si="80"/>
        <v/>
      </c>
      <c r="I1658" s="137" t="str">
        <f ca="1">IF(D1658="","",OnRoadRetrofit!AH1658)</f>
        <v/>
      </c>
      <c r="J1658" s="137" t="str">
        <f ca="1">IF(D1658="","",OnRoadRetrofit!AI1658)</f>
        <v/>
      </c>
    </row>
    <row r="1659" spans="1:10">
      <c r="A1659" s="151" t="str">
        <f ca="1">IF(D1659="","",OnRoadRetrofit!AC1659)</f>
        <v/>
      </c>
      <c r="B1659" s="25" t="str">
        <f ca="1">IF(D1659="","",OnRoadRetrofit!AD1659)</f>
        <v/>
      </c>
      <c r="C1659" s="146" t="str">
        <f t="shared" ca="1" si="78"/>
        <v/>
      </c>
      <c r="D1659" s="25" t="str">
        <f ca="1">IF(OnRoadRetrofit!AE1659="","",OnRoadRetrofit!AE1659)</f>
        <v/>
      </c>
      <c r="E1659" s="25" t="str">
        <f ca="1">IF(D1659="","",OnRoadRetrofit!AF1659)</f>
        <v/>
      </c>
      <c r="F1659" s="147" t="str">
        <f t="shared" ca="1" si="79"/>
        <v/>
      </c>
      <c r="G1659" s="148" t="str">
        <f ca="1">IF(D1659="","",OnRoadRetrofit!AG1659)</f>
        <v/>
      </c>
      <c r="H1659" s="25" t="str">
        <f t="shared" ca="1" si="80"/>
        <v/>
      </c>
      <c r="I1659" s="137" t="str">
        <f ca="1">IF(D1659="","",OnRoadRetrofit!AH1659)</f>
        <v/>
      </c>
      <c r="J1659" s="137" t="str">
        <f ca="1">IF(D1659="","",OnRoadRetrofit!AI1659)</f>
        <v/>
      </c>
    </row>
    <row r="1660" spans="1:10">
      <c r="A1660" s="151" t="str">
        <f ca="1">IF(D1660="","",OnRoadRetrofit!AC1660)</f>
        <v/>
      </c>
      <c r="B1660" s="25" t="str">
        <f ca="1">IF(D1660="","",OnRoadRetrofit!AD1660)</f>
        <v/>
      </c>
      <c r="C1660" s="146" t="str">
        <f t="shared" ca="1" si="78"/>
        <v/>
      </c>
      <c r="D1660" s="25" t="str">
        <f ca="1">IF(OnRoadRetrofit!AE1660="","",OnRoadRetrofit!AE1660)</f>
        <v/>
      </c>
      <c r="E1660" s="25" t="str">
        <f ca="1">IF(D1660="","",OnRoadRetrofit!AF1660)</f>
        <v/>
      </c>
      <c r="F1660" s="147" t="str">
        <f t="shared" ca="1" si="79"/>
        <v/>
      </c>
      <c r="G1660" s="148" t="str">
        <f ca="1">IF(D1660="","",OnRoadRetrofit!AG1660)</f>
        <v/>
      </c>
      <c r="H1660" s="25" t="str">
        <f t="shared" ca="1" si="80"/>
        <v/>
      </c>
      <c r="I1660" s="137" t="str">
        <f ca="1">IF(D1660="","",OnRoadRetrofit!AH1660)</f>
        <v/>
      </c>
      <c r="J1660" s="137" t="str">
        <f ca="1">IF(D1660="","",OnRoadRetrofit!AI1660)</f>
        <v/>
      </c>
    </row>
    <row r="1661" spans="1:10">
      <c r="A1661" s="151" t="str">
        <f ca="1">IF(D1661="","",OnRoadRetrofit!AC1661)</f>
        <v/>
      </c>
      <c r="B1661" s="25" t="str">
        <f ca="1">IF(D1661="","",OnRoadRetrofit!AD1661)</f>
        <v/>
      </c>
      <c r="C1661" s="146" t="str">
        <f t="shared" ca="1" si="78"/>
        <v/>
      </c>
      <c r="D1661" s="25" t="str">
        <f ca="1">IF(OnRoadRetrofit!AE1661="","",OnRoadRetrofit!AE1661)</f>
        <v/>
      </c>
      <c r="E1661" s="25" t="str">
        <f ca="1">IF(D1661="","",OnRoadRetrofit!AF1661)</f>
        <v/>
      </c>
      <c r="F1661" s="147" t="str">
        <f t="shared" ca="1" si="79"/>
        <v/>
      </c>
      <c r="G1661" s="148" t="str">
        <f ca="1">IF(D1661="","",OnRoadRetrofit!AG1661)</f>
        <v/>
      </c>
      <c r="H1661" s="25" t="str">
        <f t="shared" ca="1" si="80"/>
        <v/>
      </c>
      <c r="I1661" s="137" t="str">
        <f ca="1">IF(D1661="","",OnRoadRetrofit!AH1661)</f>
        <v/>
      </c>
      <c r="J1661" s="137" t="str">
        <f ca="1">IF(D1661="","",OnRoadRetrofit!AI1661)</f>
        <v/>
      </c>
    </row>
    <row r="1662" spans="1:10">
      <c r="A1662" s="151" t="str">
        <f ca="1">IF(D1662="","",OnRoadRetrofit!AC1662)</f>
        <v/>
      </c>
      <c r="B1662" s="25" t="str">
        <f ca="1">IF(D1662="","",OnRoadRetrofit!AD1662)</f>
        <v/>
      </c>
      <c r="C1662" s="146" t="str">
        <f t="shared" ca="1" si="78"/>
        <v/>
      </c>
      <c r="D1662" s="25" t="str">
        <f ca="1">IF(OnRoadRetrofit!AE1662="","",OnRoadRetrofit!AE1662)</f>
        <v/>
      </c>
      <c r="E1662" s="25" t="str">
        <f ca="1">IF(D1662="","",OnRoadRetrofit!AF1662)</f>
        <v/>
      </c>
      <c r="F1662" s="147" t="str">
        <f t="shared" ca="1" si="79"/>
        <v/>
      </c>
      <c r="G1662" s="148" t="str">
        <f ca="1">IF(D1662="","",OnRoadRetrofit!AG1662)</f>
        <v/>
      </c>
      <c r="H1662" s="25" t="str">
        <f t="shared" ca="1" si="80"/>
        <v/>
      </c>
      <c r="I1662" s="137" t="str">
        <f ca="1">IF(D1662="","",OnRoadRetrofit!AH1662)</f>
        <v/>
      </c>
      <c r="J1662" s="137" t="str">
        <f ca="1">IF(D1662="","",OnRoadRetrofit!AI1662)</f>
        <v/>
      </c>
    </row>
    <row r="1663" spans="1:10">
      <c r="A1663" s="151" t="str">
        <f ca="1">IF(D1663="","",OnRoadRetrofit!AC1663)</f>
        <v/>
      </c>
      <c r="B1663" s="25" t="str">
        <f ca="1">IF(D1663="","",OnRoadRetrofit!AD1663)</f>
        <v/>
      </c>
      <c r="C1663" s="146" t="str">
        <f t="shared" ca="1" si="78"/>
        <v/>
      </c>
      <c r="D1663" s="25" t="str">
        <f ca="1">IF(OnRoadRetrofit!AE1663="","",OnRoadRetrofit!AE1663)</f>
        <v/>
      </c>
      <c r="E1663" s="25" t="str">
        <f ca="1">IF(D1663="","",OnRoadRetrofit!AF1663)</f>
        <v/>
      </c>
      <c r="F1663" s="147" t="str">
        <f t="shared" ca="1" si="79"/>
        <v/>
      </c>
      <c r="G1663" s="148" t="str">
        <f ca="1">IF(D1663="","",OnRoadRetrofit!AG1663)</f>
        <v/>
      </c>
      <c r="H1663" s="25" t="str">
        <f t="shared" ca="1" si="80"/>
        <v/>
      </c>
      <c r="I1663" s="137" t="str">
        <f ca="1">IF(D1663="","",OnRoadRetrofit!AH1663)</f>
        <v/>
      </c>
      <c r="J1663" s="137" t="str">
        <f ca="1">IF(D1663="","",OnRoadRetrofit!AI1663)</f>
        <v/>
      </c>
    </row>
    <row r="1664" spans="1:10">
      <c r="A1664" s="151" t="str">
        <f ca="1">IF(D1664="","",OnRoadRetrofit!AC1664)</f>
        <v/>
      </c>
      <c r="B1664" s="25" t="str">
        <f ca="1">IF(D1664="","",OnRoadRetrofit!AD1664)</f>
        <v/>
      </c>
      <c r="C1664" s="146" t="str">
        <f t="shared" ca="1" si="78"/>
        <v/>
      </c>
      <c r="D1664" s="25" t="str">
        <f ca="1">IF(OnRoadRetrofit!AE1664="","",OnRoadRetrofit!AE1664)</f>
        <v/>
      </c>
      <c r="E1664" s="25" t="str">
        <f ca="1">IF(D1664="","",OnRoadRetrofit!AF1664)</f>
        <v/>
      </c>
      <c r="F1664" s="147" t="str">
        <f t="shared" ca="1" si="79"/>
        <v/>
      </c>
      <c r="G1664" s="148" t="str">
        <f ca="1">IF(D1664="","",OnRoadRetrofit!AG1664)</f>
        <v/>
      </c>
      <c r="H1664" s="25" t="str">
        <f t="shared" ca="1" si="80"/>
        <v/>
      </c>
      <c r="I1664" s="137" t="str">
        <f ca="1">IF(D1664="","",OnRoadRetrofit!AH1664)</f>
        <v/>
      </c>
      <c r="J1664" s="137" t="str">
        <f ca="1">IF(D1664="","",OnRoadRetrofit!AI1664)</f>
        <v/>
      </c>
    </row>
    <row r="1665" spans="1:10">
      <c r="A1665" s="151" t="str">
        <f ca="1">IF(D1665="","",OnRoadRetrofit!AC1665)</f>
        <v/>
      </c>
      <c r="B1665" s="25" t="str">
        <f ca="1">IF(D1665="","",OnRoadRetrofit!AD1665)</f>
        <v/>
      </c>
      <c r="C1665" s="146" t="str">
        <f t="shared" ca="1" si="78"/>
        <v/>
      </c>
      <c r="D1665" s="25" t="str">
        <f ca="1">IF(OnRoadRetrofit!AE1665="","",OnRoadRetrofit!AE1665)</f>
        <v/>
      </c>
      <c r="E1665" s="25" t="str">
        <f ca="1">IF(D1665="","",OnRoadRetrofit!AF1665)</f>
        <v/>
      </c>
      <c r="F1665" s="147" t="str">
        <f t="shared" ca="1" si="79"/>
        <v/>
      </c>
      <c r="G1665" s="148" t="str">
        <f ca="1">IF(D1665="","",OnRoadRetrofit!AG1665)</f>
        <v/>
      </c>
      <c r="H1665" s="25" t="str">
        <f t="shared" ca="1" si="80"/>
        <v/>
      </c>
      <c r="I1665" s="137" t="str">
        <f ca="1">IF(D1665="","",OnRoadRetrofit!AH1665)</f>
        <v/>
      </c>
      <c r="J1665" s="137" t="str">
        <f ca="1">IF(D1665="","",OnRoadRetrofit!AI1665)</f>
        <v/>
      </c>
    </row>
    <row r="1666" spans="1:10">
      <c r="A1666" s="151" t="str">
        <f ca="1">IF(D1666="","",OnRoadRetrofit!AC1666)</f>
        <v/>
      </c>
      <c r="B1666" s="25" t="str">
        <f ca="1">IF(D1666="","",OnRoadRetrofit!AD1666)</f>
        <v/>
      </c>
      <c r="C1666" s="146" t="str">
        <f t="shared" ca="1" si="78"/>
        <v/>
      </c>
      <c r="D1666" s="25" t="str">
        <f ca="1">IF(OnRoadRetrofit!AE1666="","",OnRoadRetrofit!AE1666)</f>
        <v/>
      </c>
      <c r="E1666" s="25" t="str">
        <f ca="1">IF(D1666="","",OnRoadRetrofit!AF1666)</f>
        <v/>
      </c>
      <c r="F1666" s="147" t="str">
        <f t="shared" ca="1" si="79"/>
        <v/>
      </c>
      <c r="G1666" s="148" t="str">
        <f ca="1">IF(D1666="","",OnRoadRetrofit!AG1666)</f>
        <v/>
      </c>
      <c r="H1666" s="25" t="str">
        <f t="shared" ca="1" si="80"/>
        <v/>
      </c>
      <c r="I1666" s="137" t="str">
        <f ca="1">IF(D1666="","",OnRoadRetrofit!AH1666)</f>
        <v/>
      </c>
      <c r="J1666" s="137" t="str">
        <f ca="1">IF(D1666="","",OnRoadRetrofit!AI1666)</f>
        <v/>
      </c>
    </row>
    <row r="1667" spans="1:10">
      <c r="A1667" s="151" t="str">
        <f ca="1">IF(D1667="","",OnRoadRetrofit!AC1667)</f>
        <v/>
      </c>
      <c r="B1667" s="25" t="str">
        <f ca="1">IF(D1667="","",OnRoadRetrofit!AD1667)</f>
        <v/>
      </c>
      <c r="C1667" s="146" t="str">
        <f t="shared" ca="1" si="78"/>
        <v/>
      </c>
      <c r="D1667" s="25" t="str">
        <f ca="1">IF(OnRoadRetrofit!AE1667="","",OnRoadRetrofit!AE1667)</f>
        <v/>
      </c>
      <c r="E1667" s="25" t="str">
        <f ca="1">IF(D1667="","",OnRoadRetrofit!AF1667)</f>
        <v/>
      </c>
      <c r="F1667" s="147" t="str">
        <f t="shared" ca="1" si="79"/>
        <v/>
      </c>
      <c r="G1667" s="148" t="str">
        <f ca="1">IF(D1667="","",OnRoadRetrofit!AG1667)</f>
        <v/>
      </c>
      <c r="H1667" s="25" t="str">
        <f t="shared" ca="1" si="80"/>
        <v/>
      </c>
      <c r="I1667" s="137" t="str">
        <f ca="1">IF(D1667="","",OnRoadRetrofit!AH1667)</f>
        <v/>
      </c>
      <c r="J1667" s="137" t="str">
        <f ca="1">IF(D1667="","",OnRoadRetrofit!AI1667)</f>
        <v/>
      </c>
    </row>
    <row r="1668" spans="1:10">
      <c r="A1668" s="151" t="str">
        <f ca="1">IF(D1668="","",OnRoadRetrofit!AC1668)</f>
        <v/>
      </c>
      <c r="B1668" s="25" t="str">
        <f ca="1">IF(D1668="","",OnRoadRetrofit!AD1668)</f>
        <v/>
      </c>
      <c r="C1668" s="146" t="str">
        <f t="shared" ca="1" si="78"/>
        <v/>
      </c>
      <c r="D1668" s="25" t="str">
        <f ca="1">IF(OnRoadRetrofit!AE1668="","",OnRoadRetrofit!AE1668)</f>
        <v/>
      </c>
      <c r="E1668" s="25" t="str">
        <f ca="1">IF(D1668="","",OnRoadRetrofit!AF1668)</f>
        <v/>
      </c>
      <c r="F1668" s="147" t="str">
        <f t="shared" ca="1" si="79"/>
        <v/>
      </c>
      <c r="G1668" s="148" t="str">
        <f ca="1">IF(D1668="","",OnRoadRetrofit!AG1668)</f>
        <v/>
      </c>
      <c r="H1668" s="25" t="str">
        <f t="shared" ca="1" si="80"/>
        <v/>
      </c>
      <c r="I1668" s="137" t="str">
        <f ca="1">IF(D1668="","",OnRoadRetrofit!AH1668)</f>
        <v/>
      </c>
      <c r="J1668" s="137" t="str">
        <f ca="1">IF(D1668="","",OnRoadRetrofit!AI1668)</f>
        <v/>
      </c>
    </row>
    <row r="1669" spans="1:10">
      <c r="A1669" s="151" t="str">
        <f ca="1">IF(D1669="","",OnRoadRetrofit!AC1669)</f>
        <v/>
      </c>
      <c r="B1669" s="25" t="str">
        <f ca="1">IF(D1669="","",OnRoadRetrofit!AD1669)</f>
        <v/>
      </c>
      <c r="C1669" s="146" t="str">
        <f t="shared" ca="1" si="78"/>
        <v/>
      </c>
      <c r="D1669" s="25" t="str">
        <f ca="1">IF(OnRoadRetrofit!AE1669="","",OnRoadRetrofit!AE1669)</f>
        <v/>
      </c>
      <c r="E1669" s="25" t="str">
        <f ca="1">IF(D1669="","",OnRoadRetrofit!AF1669)</f>
        <v/>
      </c>
      <c r="F1669" s="147" t="str">
        <f t="shared" ca="1" si="79"/>
        <v/>
      </c>
      <c r="G1669" s="148" t="str">
        <f ca="1">IF(D1669="","",OnRoadRetrofit!AG1669)</f>
        <v/>
      </c>
      <c r="H1669" s="25" t="str">
        <f t="shared" ca="1" si="80"/>
        <v/>
      </c>
      <c r="I1669" s="137" t="str">
        <f ca="1">IF(D1669="","",OnRoadRetrofit!AH1669)</f>
        <v/>
      </c>
      <c r="J1669" s="137" t="str">
        <f ca="1">IF(D1669="","",OnRoadRetrofit!AI1669)</f>
        <v/>
      </c>
    </row>
    <row r="1670" spans="1:10">
      <c r="A1670" s="151" t="str">
        <f ca="1">IF(D1670="","",OnRoadRetrofit!AC1670)</f>
        <v/>
      </c>
      <c r="B1670" s="25" t="str">
        <f ca="1">IF(D1670="","",OnRoadRetrofit!AD1670)</f>
        <v/>
      </c>
      <c r="C1670" s="146" t="str">
        <f t="shared" ca="1" si="78"/>
        <v/>
      </c>
      <c r="D1670" s="25" t="str">
        <f ca="1">IF(OnRoadRetrofit!AE1670="","",OnRoadRetrofit!AE1670)</f>
        <v/>
      </c>
      <c r="E1670" s="25" t="str">
        <f ca="1">IF(D1670="","",OnRoadRetrofit!AF1670)</f>
        <v/>
      </c>
      <c r="F1670" s="147" t="str">
        <f t="shared" ca="1" si="79"/>
        <v/>
      </c>
      <c r="G1670" s="148" t="str">
        <f ca="1">IF(D1670="","",OnRoadRetrofit!AG1670)</f>
        <v/>
      </c>
      <c r="H1670" s="25" t="str">
        <f t="shared" ca="1" si="80"/>
        <v/>
      </c>
      <c r="I1670" s="137" t="str">
        <f ca="1">IF(D1670="","",OnRoadRetrofit!AH1670)</f>
        <v/>
      </c>
      <c r="J1670" s="137" t="str">
        <f ca="1">IF(D1670="","",OnRoadRetrofit!AI1670)</f>
        <v/>
      </c>
    </row>
    <row r="1671" spans="1:10">
      <c r="A1671" s="151" t="str">
        <f ca="1">IF(D1671="","",OnRoadRetrofit!AC1671)</f>
        <v/>
      </c>
      <c r="B1671" s="25" t="str">
        <f ca="1">IF(D1671="","",OnRoadRetrofit!AD1671)</f>
        <v/>
      </c>
      <c r="C1671" s="146" t="str">
        <f t="shared" ca="1" si="78"/>
        <v/>
      </c>
      <c r="D1671" s="25" t="str">
        <f ca="1">IF(OnRoadRetrofit!AE1671="","",OnRoadRetrofit!AE1671)</f>
        <v/>
      </c>
      <c r="E1671" s="25" t="str">
        <f ca="1">IF(D1671="","",OnRoadRetrofit!AF1671)</f>
        <v/>
      </c>
      <c r="F1671" s="147" t="str">
        <f t="shared" ca="1" si="79"/>
        <v/>
      </c>
      <c r="G1671" s="148" t="str">
        <f ca="1">IF(D1671="","",OnRoadRetrofit!AG1671)</f>
        <v/>
      </c>
      <c r="H1671" s="25" t="str">
        <f t="shared" ca="1" si="80"/>
        <v/>
      </c>
      <c r="I1671" s="137" t="str">
        <f ca="1">IF(D1671="","",OnRoadRetrofit!AH1671)</f>
        <v/>
      </c>
      <c r="J1671" s="137" t="str">
        <f ca="1">IF(D1671="","",OnRoadRetrofit!AI1671)</f>
        <v/>
      </c>
    </row>
    <row r="1672" spans="1:10">
      <c r="A1672" s="151" t="str">
        <f ca="1">IF(D1672="","",OnRoadRetrofit!AC1672)</f>
        <v/>
      </c>
      <c r="B1672" s="25" t="str">
        <f ca="1">IF(D1672="","",OnRoadRetrofit!AD1672)</f>
        <v/>
      </c>
      <c r="C1672" s="146" t="str">
        <f t="shared" ca="1" si="78"/>
        <v/>
      </c>
      <c r="D1672" s="25" t="str">
        <f ca="1">IF(OnRoadRetrofit!AE1672="","",OnRoadRetrofit!AE1672)</f>
        <v/>
      </c>
      <c r="E1672" s="25" t="str">
        <f ca="1">IF(D1672="","",OnRoadRetrofit!AF1672)</f>
        <v/>
      </c>
      <c r="F1672" s="147" t="str">
        <f t="shared" ca="1" si="79"/>
        <v/>
      </c>
      <c r="G1672" s="148" t="str">
        <f ca="1">IF(D1672="","",OnRoadRetrofit!AG1672)</f>
        <v/>
      </c>
      <c r="H1672" s="25" t="str">
        <f t="shared" ca="1" si="80"/>
        <v/>
      </c>
      <c r="I1672" s="137" t="str">
        <f ca="1">IF(D1672="","",OnRoadRetrofit!AH1672)</f>
        <v/>
      </c>
      <c r="J1672" s="137" t="str">
        <f ca="1">IF(D1672="","",OnRoadRetrofit!AI1672)</f>
        <v/>
      </c>
    </row>
    <row r="1673" spans="1:10">
      <c r="A1673" s="151" t="str">
        <f ca="1">IF(D1673="","",OnRoadRetrofit!AC1673)</f>
        <v/>
      </c>
      <c r="B1673" s="25" t="str">
        <f ca="1">IF(D1673="","",OnRoadRetrofit!AD1673)</f>
        <v/>
      </c>
      <c r="C1673" s="146" t="str">
        <f t="shared" ca="1" si="78"/>
        <v/>
      </c>
      <c r="D1673" s="25" t="str">
        <f ca="1">IF(OnRoadRetrofit!AE1673="","",OnRoadRetrofit!AE1673)</f>
        <v/>
      </c>
      <c r="E1673" s="25" t="str">
        <f ca="1">IF(D1673="","",OnRoadRetrofit!AF1673)</f>
        <v/>
      </c>
      <c r="F1673" s="147" t="str">
        <f t="shared" ca="1" si="79"/>
        <v/>
      </c>
      <c r="G1673" s="148" t="str">
        <f ca="1">IF(D1673="","",OnRoadRetrofit!AG1673)</f>
        <v/>
      </c>
      <c r="H1673" s="25" t="str">
        <f t="shared" ca="1" si="80"/>
        <v/>
      </c>
      <c r="I1673" s="137" t="str">
        <f ca="1">IF(D1673="","",OnRoadRetrofit!AH1673)</f>
        <v/>
      </c>
      <c r="J1673" s="137" t="str">
        <f ca="1">IF(D1673="","",OnRoadRetrofit!AI1673)</f>
        <v/>
      </c>
    </row>
    <row r="1674" spans="1:10">
      <c r="A1674" s="151" t="str">
        <f ca="1">IF(D1674="","",OnRoadRetrofit!AC1674)</f>
        <v/>
      </c>
      <c r="B1674" s="25" t="str">
        <f ca="1">IF(D1674="","",OnRoadRetrofit!AD1674)</f>
        <v/>
      </c>
      <c r="C1674" s="146" t="str">
        <f t="shared" ca="1" si="78"/>
        <v/>
      </c>
      <c r="D1674" s="25" t="str">
        <f ca="1">IF(OnRoadRetrofit!AE1674="","",OnRoadRetrofit!AE1674)</f>
        <v/>
      </c>
      <c r="E1674" s="25" t="str">
        <f ca="1">IF(D1674="","",OnRoadRetrofit!AF1674)</f>
        <v/>
      </c>
      <c r="F1674" s="147" t="str">
        <f t="shared" ca="1" si="79"/>
        <v/>
      </c>
      <c r="G1674" s="148" t="str">
        <f ca="1">IF(D1674="","",OnRoadRetrofit!AG1674)</f>
        <v/>
      </c>
      <c r="H1674" s="25" t="str">
        <f t="shared" ca="1" si="80"/>
        <v/>
      </c>
      <c r="I1674" s="137" t="str">
        <f ca="1">IF(D1674="","",OnRoadRetrofit!AH1674)</f>
        <v/>
      </c>
      <c r="J1674" s="137" t="str">
        <f ca="1">IF(D1674="","",OnRoadRetrofit!AI1674)</f>
        <v/>
      </c>
    </row>
    <row r="1675" spans="1:10">
      <c r="A1675" s="151" t="str">
        <f ca="1">IF(D1675="","",OnRoadRetrofit!AC1675)</f>
        <v/>
      </c>
      <c r="B1675" s="25" t="str">
        <f ca="1">IF(D1675="","",OnRoadRetrofit!AD1675)</f>
        <v/>
      </c>
      <c r="C1675" s="146" t="str">
        <f t="shared" ca="1" si="78"/>
        <v/>
      </c>
      <c r="D1675" s="25" t="str">
        <f ca="1">IF(OnRoadRetrofit!AE1675="","",OnRoadRetrofit!AE1675)</f>
        <v/>
      </c>
      <c r="E1675" s="25" t="str">
        <f ca="1">IF(D1675="","",OnRoadRetrofit!AF1675)</f>
        <v/>
      </c>
      <c r="F1675" s="147" t="str">
        <f t="shared" ca="1" si="79"/>
        <v/>
      </c>
      <c r="G1675" s="148" t="str">
        <f ca="1">IF(D1675="","",OnRoadRetrofit!AG1675)</f>
        <v/>
      </c>
      <c r="H1675" s="25" t="str">
        <f t="shared" ca="1" si="80"/>
        <v/>
      </c>
      <c r="I1675" s="137" t="str">
        <f ca="1">IF(D1675="","",OnRoadRetrofit!AH1675)</f>
        <v/>
      </c>
      <c r="J1675" s="137" t="str">
        <f ca="1">IF(D1675="","",OnRoadRetrofit!AI1675)</f>
        <v/>
      </c>
    </row>
    <row r="1676" spans="1:10">
      <c r="A1676" s="151" t="str">
        <f ca="1">IF(D1676="","",OnRoadRetrofit!AC1676)</f>
        <v/>
      </c>
      <c r="B1676" s="25" t="str">
        <f ca="1">IF(D1676="","",OnRoadRetrofit!AD1676)</f>
        <v/>
      </c>
      <c r="C1676" s="146" t="str">
        <f t="shared" ca="1" si="78"/>
        <v/>
      </c>
      <c r="D1676" s="25" t="str">
        <f ca="1">IF(OnRoadRetrofit!AE1676="","",OnRoadRetrofit!AE1676)</f>
        <v/>
      </c>
      <c r="E1676" s="25" t="str">
        <f ca="1">IF(D1676="","",OnRoadRetrofit!AF1676)</f>
        <v/>
      </c>
      <c r="F1676" s="147" t="str">
        <f t="shared" ca="1" si="79"/>
        <v/>
      </c>
      <c r="G1676" s="148" t="str">
        <f ca="1">IF(D1676="","",OnRoadRetrofit!AG1676)</f>
        <v/>
      </c>
      <c r="H1676" s="25" t="str">
        <f t="shared" ca="1" si="80"/>
        <v/>
      </c>
      <c r="I1676" s="137" t="str">
        <f ca="1">IF(D1676="","",OnRoadRetrofit!AH1676)</f>
        <v/>
      </c>
      <c r="J1676" s="137" t="str">
        <f ca="1">IF(D1676="","",OnRoadRetrofit!AI1676)</f>
        <v/>
      </c>
    </row>
    <row r="1677" spans="1:10">
      <c r="A1677" s="151" t="str">
        <f ca="1">IF(D1677="","",OnRoadRetrofit!AC1677)</f>
        <v/>
      </c>
      <c r="B1677" s="25" t="str">
        <f ca="1">IF(D1677="","",OnRoadRetrofit!AD1677)</f>
        <v/>
      </c>
      <c r="C1677" s="146" t="str">
        <f t="shared" ca="1" si="78"/>
        <v/>
      </c>
      <c r="D1677" s="25" t="str">
        <f ca="1">IF(OnRoadRetrofit!AE1677="","",OnRoadRetrofit!AE1677)</f>
        <v/>
      </c>
      <c r="E1677" s="25" t="str">
        <f ca="1">IF(D1677="","",OnRoadRetrofit!AF1677)</f>
        <v/>
      </c>
      <c r="F1677" s="147" t="str">
        <f t="shared" ca="1" si="79"/>
        <v/>
      </c>
      <c r="G1677" s="148" t="str">
        <f ca="1">IF(D1677="","",OnRoadRetrofit!AG1677)</f>
        <v/>
      </c>
      <c r="H1677" s="25" t="str">
        <f t="shared" ca="1" si="80"/>
        <v/>
      </c>
      <c r="I1677" s="137" t="str">
        <f ca="1">IF(D1677="","",OnRoadRetrofit!AH1677)</f>
        <v/>
      </c>
      <c r="J1677" s="137" t="str">
        <f ca="1">IF(D1677="","",OnRoadRetrofit!AI1677)</f>
        <v/>
      </c>
    </row>
    <row r="1678" spans="1:10">
      <c r="A1678" s="151" t="str">
        <f ca="1">IF(D1678="","",OnRoadRetrofit!AC1678)</f>
        <v/>
      </c>
      <c r="B1678" s="25" t="str">
        <f ca="1">IF(D1678="","",OnRoadRetrofit!AD1678)</f>
        <v/>
      </c>
      <c r="C1678" s="146" t="str">
        <f t="shared" ca="1" si="78"/>
        <v/>
      </c>
      <c r="D1678" s="25" t="str">
        <f ca="1">IF(OnRoadRetrofit!AE1678="","",OnRoadRetrofit!AE1678)</f>
        <v/>
      </c>
      <c r="E1678" s="25" t="str">
        <f ca="1">IF(D1678="","",OnRoadRetrofit!AF1678)</f>
        <v/>
      </c>
      <c r="F1678" s="147" t="str">
        <f t="shared" ca="1" si="79"/>
        <v/>
      </c>
      <c r="G1678" s="148" t="str">
        <f ca="1">IF(D1678="","",OnRoadRetrofit!AG1678)</f>
        <v/>
      </c>
      <c r="H1678" s="25" t="str">
        <f t="shared" ca="1" si="80"/>
        <v/>
      </c>
      <c r="I1678" s="137" t="str">
        <f ca="1">IF(D1678="","",OnRoadRetrofit!AH1678)</f>
        <v/>
      </c>
      <c r="J1678" s="137" t="str">
        <f ca="1">IF(D1678="","",OnRoadRetrofit!AI1678)</f>
        <v/>
      </c>
    </row>
    <row r="1679" spans="1:10">
      <c r="A1679" s="151" t="str">
        <f ca="1">IF(D1679="","",OnRoadRetrofit!AC1679)</f>
        <v/>
      </c>
      <c r="B1679" s="25" t="str">
        <f ca="1">IF(D1679="","",OnRoadRetrofit!AD1679)</f>
        <v/>
      </c>
      <c r="C1679" s="146" t="str">
        <f t="shared" ca="1" si="78"/>
        <v/>
      </c>
      <c r="D1679" s="25" t="str">
        <f ca="1">IF(OnRoadRetrofit!AE1679="","",OnRoadRetrofit!AE1679)</f>
        <v/>
      </c>
      <c r="E1679" s="25" t="str">
        <f ca="1">IF(D1679="","",OnRoadRetrofit!AF1679)</f>
        <v/>
      </c>
      <c r="F1679" s="147" t="str">
        <f t="shared" ca="1" si="79"/>
        <v/>
      </c>
      <c r="G1679" s="148" t="str">
        <f ca="1">IF(D1679="","",OnRoadRetrofit!AG1679)</f>
        <v/>
      </c>
      <c r="H1679" s="25" t="str">
        <f t="shared" ca="1" si="80"/>
        <v/>
      </c>
      <c r="I1679" s="137" t="str">
        <f ca="1">IF(D1679="","",OnRoadRetrofit!AH1679)</f>
        <v/>
      </c>
      <c r="J1679" s="137" t="str">
        <f ca="1">IF(D1679="","",OnRoadRetrofit!AI1679)</f>
        <v/>
      </c>
    </row>
    <row r="1680" spans="1:10">
      <c r="A1680" s="151" t="str">
        <f ca="1">IF(D1680="","",OnRoadRetrofit!AC1680)</f>
        <v/>
      </c>
      <c r="B1680" s="25" t="str">
        <f ca="1">IF(D1680="","",OnRoadRetrofit!AD1680)</f>
        <v/>
      </c>
      <c r="C1680" s="146" t="str">
        <f t="shared" ca="1" si="78"/>
        <v/>
      </c>
      <c r="D1680" s="25" t="str">
        <f ca="1">IF(OnRoadRetrofit!AE1680="","",OnRoadRetrofit!AE1680)</f>
        <v/>
      </c>
      <c r="E1680" s="25" t="str">
        <f ca="1">IF(D1680="","",OnRoadRetrofit!AF1680)</f>
        <v/>
      </c>
      <c r="F1680" s="147" t="str">
        <f t="shared" ca="1" si="79"/>
        <v/>
      </c>
      <c r="G1680" s="148" t="str">
        <f ca="1">IF(D1680="","",OnRoadRetrofit!AG1680)</f>
        <v/>
      </c>
      <c r="H1680" s="25" t="str">
        <f t="shared" ca="1" si="80"/>
        <v/>
      </c>
      <c r="I1680" s="137" t="str">
        <f ca="1">IF(D1680="","",OnRoadRetrofit!AH1680)</f>
        <v/>
      </c>
      <c r="J1680" s="137" t="str">
        <f ca="1">IF(D1680="","",OnRoadRetrofit!AI1680)</f>
        <v/>
      </c>
    </row>
    <row r="1681" spans="1:10">
      <c r="A1681" s="151" t="str">
        <f ca="1">IF(D1681="","",OnRoadRetrofit!AC1681)</f>
        <v/>
      </c>
      <c r="B1681" s="25" t="str">
        <f ca="1">IF(D1681="","",OnRoadRetrofit!AD1681)</f>
        <v/>
      </c>
      <c r="C1681" s="146" t="str">
        <f t="shared" ca="1" si="78"/>
        <v/>
      </c>
      <c r="D1681" s="25" t="str">
        <f ca="1">IF(OnRoadRetrofit!AE1681="","",OnRoadRetrofit!AE1681)</f>
        <v/>
      </c>
      <c r="E1681" s="25" t="str">
        <f ca="1">IF(D1681="","",OnRoadRetrofit!AF1681)</f>
        <v/>
      </c>
      <c r="F1681" s="147" t="str">
        <f t="shared" ca="1" si="79"/>
        <v/>
      </c>
      <c r="G1681" s="148" t="str">
        <f ca="1">IF(D1681="","",OnRoadRetrofit!AG1681)</f>
        <v/>
      </c>
      <c r="H1681" s="25" t="str">
        <f t="shared" ca="1" si="80"/>
        <v/>
      </c>
      <c r="I1681" s="137" t="str">
        <f ca="1">IF(D1681="","",OnRoadRetrofit!AH1681)</f>
        <v/>
      </c>
      <c r="J1681" s="137" t="str">
        <f ca="1">IF(D1681="","",OnRoadRetrofit!AI1681)</f>
        <v/>
      </c>
    </row>
    <row r="1682" spans="1:10">
      <c r="A1682" s="151" t="str">
        <f ca="1">IF(D1682="","",OnRoadRetrofit!AC1682)</f>
        <v/>
      </c>
      <c r="B1682" s="25" t="str">
        <f ca="1">IF(D1682="","",OnRoadRetrofit!AD1682)</f>
        <v/>
      </c>
      <c r="C1682" s="146" t="str">
        <f t="shared" ca="1" si="78"/>
        <v/>
      </c>
      <c r="D1682" s="25" t="str">
        <f ca="1">IF(OnRoadRetrofit!AE1682="","",OnRoadRetrofit!AE1682)</f>
        <v/>
      </c>
      <c r="E1682" s="25" t="str">
        <f ca="1">IF(D1682="","",OnRoadRetrofit!AF1682)</f>
        <v/>
      </c>
      <c r="F1682" s="147" t="str">
        <f t="shared" ca="1" si="79"/>
        <v/>
      </c>
      <c r="G1682" s="148" t="str">
        <f ca="1">IF(D1682="","",OnRoadRetrofit!AG1682)</f>
        <v/>
      </c>
      <c r="H1682" s="25" t="str">
        <f t="shared" ca="1" si="80"/>
        <v/>
      </c>
      <c r="I1682" s="137" t="str">
        <f ca="1">IF(D1682="","",OnRoadRetrofit!AH1682)</f>
        <v/>
      </c>
      <c r="J1682" s="137" t="str">
        <f ca="1">IF(D1682="","",OnRoadRetrofit!AI1682)</f>
        <v/>
      </c>
    </row>
    <row r="1683" spans="1:10">
      <c r="A1683" s="151" t="str">
        <f ca="1">IF(D1683="","",OnRoadRetrofit!AC1683)</f>
        <v/>
      </c>
      <c r="B1683" s="25" t="str">
        <f ca="1">IF(D1683="","",OnRoadRetrofit!AD1683)</f>
        <v/>
      </c>
      <c r="C1683" s="146" t="str">
        <f t="shared" ca="1" si="78"/>
        <v/>
      </c>
      <c r="D1683" s="25" t="str">
        <f ca="1">IF(OnRoadRetrofit!AE1683="","",OnRoadRetrofit!AE1683)</f>
        <v/>
      </c>
      <c r="E1683" s="25" t="str">
        <f ca="1">IF(D1683="","",OnRoadRetrofit!AF1683)</f>
        <v/>
      </c>
      <c r="F1683" s="147" t="str">
        <f t="shared" ca="1" si="79"/>
        <v/>
      </c>
      <c r="G1683" s="148" t="str">
        <f ca="1">IF(D1683="","",OnRoadRetrofit!AG1683)</f>
        <v/>
      </c>
      <c r="H1683" s="25" t="str">
        <f t="shared" ca="1" si="80"/>
        <v/>
      </c>
      <c r="I1683" s="137" t="str">
        <f ca="1">IF(D1683="","",OnRoadRetrofit!AH1683)</f>
        <v/>
      </c>
      <c r="J1683" s="137" t="str">
        <f ca="1">IF(D1683="","",OnRoadRetrofit!AI1683)</f>
        <v/>
      </c>
    </row>
    <row r="1684" spans="1:10">
      <c r="A1684" s="151" t="str">
        <f ca="1">IF(D1684="","",OnRoadRetrofit!AC1684)</f>
        <v/>
      </c>
      <c r="B1684" s="25" t="str">
        <f ca="1">IF(D1684="","",OnRoadRetrofit!AD1684)</f>
        <v/>
      </c>
      <c r="C1684" s="146" t="str">
        <f t="shared" ca="1" si="78"/>
        <v/>
      </c>
      <c r="D1684" s="25" t="str">
        <f ca="1">IF(OnRoadRetrofit!AE1684="","",OnRoadRetrofit!AE1684)</f>
        <v/>
      </c>
      <c r="E1684" s="25" t="str">
        <f ca="1">IF(D1684="","",OnRoadRetrofit!AF1684)</f>
        <v/>
      </c>
      <c r="F1684" s="147" t="str">
        <f t="shared" ca="1" si="79"/>
        <v/>
      </c>
      <c r="G1684" s="148" t="str">
        <f ca="1">IF(D1684="","",OnRoadRetrofit!AG1684)</f>
        <v/>
      </c>
      <c r="H1684" s="25" t="str">
        <f t="shared" ca="1" si="80"/>
        <v/>
      </c>
      <c r="I1684" s="137" t="str">
        <f ca="1">IF(D1684="","",OnRoadRetrofit!AH1684)</f>
        <v/>
      </c>
      <c r="J1684" s="137" t="str">
        <f ca="1">IF(D1684="","",OnRoadRetrofit!AI1684)</f>
        <v/>
      </c>
    </row>
    <row r="1685" spans="1:10">
      <c r="A1685" s="151" t="str">
        <f ca="1">IF(D1685="","",OnRoadRetrofit!AC1685)</f>
        <v/>
      </c>
      <c r="B1685" s="25" t="str">
        <f ca="1">IF(D1685="","",OnRoadRetrofit!AD1685)</f>
        <v/>
      </c>
      <c r="C1685" s="146" t="str">
        <f t="shared" ca="1" si="78"/>
        <v/>
      </c>
      <c r="D1685" s="25" t="str">
        <f ca="1">IF(OnRoadRetrofit!AE1685="","",OnRoadRetrofit!AE1685)</f>
        <v/>
      </c>
      <c r="E1685" s="25" t="str">
        <f ca="1">IF(D1685="","",OnRoadRetrofit!AF1685)</f>
        <v/>
      </c>
      <c r="F1685" s="147" t="str">
        <f t="shared" ca="1" si="79"/>
        <v/>
      </c>
      <c r="G1685" s="148" t="str">
        <f ca="1">IF(D1685="","",OnRoadRetrofit!AG1685)</f>
        <v/>
      </c>
      <c r="H1685" s="25" t="str">
        <f t="shared" ca="1" si="80"/>
        <v/>
      </c>
      <c r="I1685" s="137" t="str">
        <f ca="1">IF(D1685="","",OnRoadRetrofit!AH1685)</f>
        <v/>
      </c>
      <c r="J1685" s="137" t="str">
        <f ca="1">IF(D1685="","",OnRoadRetrofit!AI1685)</f>
        <v/>
      </c>
    </row>
    <row r="1686" spans="1:10">
      <c r="A1686" s="151" t="str">
        <f ca="1">IF(D1686="","",OnRoadRetrofit!AC1686)</f>
        <v/>
      </c>
      <c r="B1686" s="25" t="str">
        <f ca="1">IF(D1686="","",OnRoadRetrofit!AD1686)</f>
        <v/>
      </c>
      <c r="C1686" s="146" t="str">
        <f t="shared" ca="1" si="78"/>
        <v/>
      </c>
      <c r="D1686" s="25" t="str">
        <f ca="1">IF(OnRoadRetrofit!AE1686="","",OnRoadRetrofit!AE1686)</f>
        <v/>
      </c>
      <c r="E1686" s="25" t="str">
        <f ca="1">IF(D1686="","",OnRoadRetrofit!AF1686)</f>
        <v/>
      </c>
      <c r="F1686" s="147" t="str">
        <f t="shared" ca="1" si="79"/>
        <v/>
      </c>
      <c r="G1686" s="148" t="str">
        <f ca="1">IF(D1686="","",OnRoadRetrofit!AG1686)</f>
        <v/>
      </c>
      <c r="H1686" s="25" t="str">
        <f t="shared" ca="1" si="80"/>
        <v/>
      </c>
      <c r="I1686" s="137" t="str">
        <f ca="1">IF(D1686="","",OnRoadRetrofit!AH1686)</f>
        <v/>
      </c>
      <c r="J1686" s="137" t="str">
        <f ca="1">IF(D1686="","",OnRoadRetrofit!AI1686)</f>
        <v/>
      </c>
    </row>
    <row r="1687" spans="1:10">
      <c r="A1687" s="151" t="str">
        <f ca="1">IF(D1687="","",OnRoadRetrofit!AC1687)</f>
        <v/>
      </c>
      <c r="B1687" s="25" t="str">
        <f ca="1">IF(D1687="","",OnRoadRetrofit!AD1687)</f>
        <v/>
      </c>
      <c r="C1687" s="146" t="str">
        <f t="shared" ca="1" si="78"/>
        <v/>
      </c>
      <c r="D1687" s="25" t="str">
        <f ca="1">IF(OnRoadRetrofit!AE1687="","",OnRoadRetrofit!AE1687)</f>
        <v/>
      </c>
      <c r="E1687" s="25" t="str">
        <f ca="1">IF(D1687="","",OnRoadRetrofit!AF1687)</f>
        <v/>
      </c>
      <c r="F1687" s="147" t="str">
        <f t="shared" ca="1" si="79"/>
        <v/>
      </c>
      <c r="G1687" s="148" t="str">
        <f ca="1">IF(D1687="","",OnRoadRetrofit!AG1687)</f>
        <v/>
      </c>
      <c r="H1687" s="25" t="str">
        <f t="shared" ca="1" si="80"/>
        <v/>
      </c>
      <c r="I1687" s="137" t="str">
        <f ca="1">IF(D1687="","",OnRoadRetrofit!AH1687)</f>
        <v/>
      </c>
      <c r="J1687" s="137" t="str">
        <f ca="1">IF(D1687="","",OnRoadRetrofit!AI1687)</f>
        <v/>
      </c>
    </row>
    <row r="1688" spans="1:10">
      <c r="A1688" s="151" t="str">
        <f ca="1">IF(D1688="","",OnRoadRetrofit!AC1688)</f>
        <v/>
      </c>
      <c r="B1688" s="25" t="str">
        <f ca="1">IF(D1688="","",OnRoadRetrofit!AD1688)</f>
        <v/>
      </c>
      <c r="C1688" s="146" t="str">
        <f t="shared" ca="1" si="78"/>
        <v/>
      </c>
      <c r="D1688" s="25" t="str">
        <f ca="1">IF(OnRoadRetrofit!AE1688="","",OnRoadRetrofit!AE1688)</f>
        <v/>
      </c>
      <c r="E1688" s="25" t="str">
        <f ca="1">IF(D1688="","",OnRoadRetrofit!AF1688)</f>
        <v/>
      </c>
      <c r="F1688" s="147" t="str">
        <f t="shared" ca="1" si="79"/>
        <v/>
      </c>
      <c r="G1688" s="148" t="str">
        <f ca="1">IF(D1688="","",OnRoadRetrofit!AG1688)</f>
        <v/>
      </c>
      <c r="H1688" s="25" t="str">
        <f t="shared" ca="1" si="80"/>
        <v/>
      </c>
      <c r="I1688" s="137" t="str">
        <f ca="1">IF(D1688="","",OnRoadRetrofit!AH1688)</f>
        <v/>
      </c>
      <c r="J1688" s="137" t="str">
        <f ca="1">IF(D1688="","",OnRoadRetrofit!AI1688)</f>
        <v/>
      </c>
    </row>
    <row r="1689" spans="1:10">
      <c r="A1689" s="151" t="str">
        <f ca="1">IF(D1689="","",OnRoadRetrofit!AC1689)</f>
        <v/>
      </c>
      <c r="B1689" s="25" t="str">
        <f ca="1">IF(D1689="","",OnRoadRetrofit!AD1689)</f>
        <v/>
      </c>
      <c r="C1689" s="146" t="str">
        <f t="shared" ca="1" si="78"/>
        <v/>
      </c>
      <c r="D1689" s="25" t="str">
        <f ca="1">IF(OnRoadRetrofit!AE1689="","",OnRoadRetrofit!AE1689)</f>
        <v/>
      </c>
      <c r="E1689" s="25" t="str">
        <f ca="1">IF(D1689="","",OnRoadRetrofit!AF1689)</f>
        <v/>
      </c>
      <c r="F1689" s="147" t="str">
        <f t="shared" ca="1" si="79"/>
        <v/>
      </c>
      <c r="G1689" s="148" t="str">
        <f ca="1">IF(D1689="","",OnRoadRetrofit!AG1689)</f>
        <v/>
      </c>
      <c r="H1689" s="25" t="str">
        <f t="shared" ca="1" si="80"/>
        <v/>
      </c>
      <c r="I1689" s="137" t="str">
        <f ca="1">IF(D1689="","",OnRoadRetrofit!AH1689)</f>
        <v/>
      </c>
      <c r="J1689" s="137" t="str">
        <f ca="1">IF(D1689="","",OnRoadRetrofit!AI1689)</f>
        <v/>
      </c>
    </row>
    <row r="1690" spans="1:10">
      <c r="A1690" s="151" t="str">
        <f ca="1">IF(D1690="","",OnRoadRetrofit!AC1690)</f>
        <v/>
      </c>
      <c r="B1690" s="25" t="str">
        <f ca="1">IF(D1690="","",OnRoadRetrofit!AD1690)</f>
        <v/>
      </c>
      <c r="C1690" s="146" t="str">
        <f t="shared" ca="1" si="78"/>
        <v/>
      </c>
      <c r="D1690" s="25" t="str">
        <f ca="1">IF(OnRoadRetrofit!AE1690="","",OnRoadRetrofit!AE1690)</f>
        <v/>
      </c>
      <c r="E1690" s="25" t="str">
        <f ca="1">IF(D1690="","",OnRoadRetrofit!AF1690)</f>
        <v/>
      </c>
      <c r="F1690" s="147" t="str">
        <f t="shared" ca="1" si="79"/>
        <v/>
      </c>
      <c r="G1690" s="148" t="str">
        <f ca="1">IF(D1690="","",OnRoadRetrofit!AG1690)</f>
        <v/>
      </c>
      <c r="H1690" s="25" t="str">
        <f t="shared" ca="1" si="80"/>
        <v/>
      </c>
      <c r="I1690" s="137" t="str">
        <f ca="1">IF(D1690="","",OnRoadRetrofit!AH1690)</f>
        <v/>
      </c>
      <c r="J1690" s="137" t="str">
        <f ca="1">IF(D1690="","",OnRoadRetrofit!AI1690)</f>
        <v/>
      </c>
    </row>
    <row r="1691" spans="1:10">
      <c r="A1691" s="151" t="str">
        <f ca="1">IF(D1691="","",OnRoadRetrofit!AC1691)</f>
        <v/>
      </c>
      <c r="B1691" s="25" t="str">
        <f ca="1">IF(D1691="","",OnRoadRetrofit!AD1691)</f>
        <v/>
      </c>
      <c r="C1691" s="146" t="str">
        <f t="shared" ca="1" si="78"/>
        <v/>
      </c>
      <c r="D1691" s="25" t="str">
        <f ca="1">IF(OnRoadRetrofit!AE1691="","",OnRoadRetrofit!AE1691)</f>
        <v/>
      </c>
      <c r="E1691" s="25" t="str">
        <f ca="1">IF(D1691="","",OnRoadRetrofit!AF1691)</f>
        <v/>
      </c>
      <c r="F1691" s="147" t="str">
        <f t="shared" ca="1" si="79"/>
        <v/>
      </c>
      <c r="G1691" s="148" t="str">
        <f ca="1">IF(D1691="","",OnRoadRetrofit!AG1691)</f>
        <v/>
      </c>
      <c r="H1691" s="25" t="str">
        <f t="shared" ca="1" si="80"/>
        <v/>
      </c>
      <c r="I1691" s="137" t="str">
        <f ca="1">IF(D1691="","",OnRoadRetrofit!AH1691)</f>
        <v/>
      </c>
      <c r="J1691" s="137" t="str">
        <f ca="1">IF(D1691="","",OnRoadRetrofit!AI1691)</f>
        <v/>
      </c>
    </row>
    <row r="1692" spans="1:10">
      <c r="A1692" s="151" t="str">
        <f ca="1">IF(D1692="","",OnRoadRetrofit!AC1692)</f>
        <v/>
      </c>
      <c r="B1692" s="25" t="str">
        <f ca="1">IF(D1692="","",OnRoadRetrofit!AD1692)</f>
        <v/>
      </c>
      <c r="C1692" s="146" t="str">
        <f t="shared" ca="1" si="78"/>
        <v/>
      </c>
      <c r="D1692" s="25" t="str">
        <f ca="1">IF(OnRoadRetrofit!AE1692="","",OnRoadRetrofit!AE1692)</f>
        <v/>
      </c>
      <c r="E1692" s="25" t="str">
        <f ca="1">IF(D1692="","",OnRoadRetrofit!AF1692)</f>
        <v/>
      </c>
      <c r="F1692" s="147" t="str">
        <f t="shared" ca="1" si="79"/>
        <v/>
      </c>
      <c r="G1692" s="148" t="str">
        <f ca="1">IF(D1692="","",OnRoadRetrofit!AG1692)</f>
        <v/>
      </c>
      <c r="H1692" s="25" t="str">
        <f t="shared" ca="1" si="80"/>
        <v/>
      </c>
      <c r="I1692" s="137" t="str">
        <f ca="1">IF(D1692="","",OnRoadRetrofit!AH1692)</f>
        <v/>
      </c>
      <c r="J1692" s="137" t="str">
        <f ca="1">IF(D1692="","",OnRoadRetrofit!AI1692)</f>
        <v/>
      </c>
    </row>
    <row r="1693" spans="1:10">
      <c r="A1693" s="151" t="str">
        <f ca="1">IF(D1693="","",OnRoadRetrofit!AC1693)</f>
        <v/>
      </c>
      <c r="B1693" s="25" t="str">
        <f ca="1">IF(D1693="","",OnRoadRetrofit!AD1693)</f>
        <v/>
      </c>
      <c r="C1693" s="146" t="str">
        <f t="shared" ca="1" si="78"/>
        <v/>
      </c>
      <c r="D1693" s="25" t="str">
        <f ca="1">IF(OnRoadRetrofit!AE1693="","",OnRoadRetrofit!AE1693)</f>
        <v/>
      </c>
      <c r="E1693" s="25" t="str">
        <f ca="1">IF(D1693="","",OnRoadRetrofit!AF1693)</f>
        <v/>
      </c>
      <c r="F1693" s="147" t="str">
        <f t="shared" ca="1" si="79"/>
        <v/>
      </c>
      <c r="G1693" s="148" t="str">
        <f ca="1">IF(D1693="","",OnRoadRetrofit!AG1693)</f>
        <v/>
      </c>
      <c r="H1693" s="25" t="str">
        <f t="shared" ca="1" si="80"/>
        <v/>
      </c>
      <c r="I1693" s="137" t="str">
        <f ca="1">IF(D1693="","",OnRoadRetrofit!AH1693)</f>
        <v/>
      </c>
      <c r="J1693" s="137" t="str">
        <f ca="1">IF(D1693="","",OnRoadRetrofit!AI1693)</f>
        <v/>
      </c>
    </row>
    <row r="1694" spans="1:10">
      <c r="A1694" s="151" t="str">
        <f ca="1">IF(D1694="","",OnRoadRetrofit!AC1694)</f>
        <v/>
      </c>
      <c r="B1694" s="25" t="str">
        <f ca="1">IF(D1694="","",OnRoadRetrofit!AD1694)</f>
        <v/>
      </c>
      <c r="C1694" s="146" t="str">
        <f t="shared" ca="1" si="78"/>
        <v/>
      </c>
      <c r="D1694" s="25" t="str">
        <f ca="1">IF(OnRoadRetrofit!AE1694="","",OnRoadRetrofit!AE1694)</f>
        <v/>
      </c>
      <c r="E1694" s="25" t="str">
        <f ca="1">IF(D1694="","",OnRoadRetrofit!AF1694)</f>
        <v/>
      </c>
      <c r="F1694" s="147" t="str">
        <f t="shared" ca="1" si="79"/>
        <v/>
      </c>
      <c r="G1694" s="148" t="str">
        <f ca="1">IF(D1694="","",OnRoadRetrofit!AG1694)</f>
        <v/>
      </c>
      <c r="H1694" s="25" t="str">
        <f t="shared" ca="1" si="80"/>
        <v/>
      </c>
      <c r="I1694" s="137" t="str">
        <f ca="1">IF(D1694="","",OnRoadRetrofit!AH1694)</f>
        <v/>
      </c>
      <c r="J1694" s="137" t="str">
        <f ca="1">IF(D1694="","",OnRoadRetrofit!AI1694)</f>
        <v/>
      </c>
    </row>
    <row r="1695" spans="1:10">
      <c r="A1695" s="151" t="str">
        <f ca="1">IF(D1695="","",OnRoadRetrofit!AC1695)</f>
        <v/>
      </c>
      <c r="B1695" s="25" t="str">
        <f ca="1">IF(D1695="","",OnRoadRetrofit!AD1695)</f>
        <v/>
      </c>
      <c r="C1695" s="146" t="str">
        <f t="shared" ca="1" si="78"/>
        <v/>
      </c>
      <c r="D1695" s="25" t="str">
        <f ca="1">IF(OnRoadRetrofit!AE1695="","",OnRoadRetrofit!AE1695)</f>
        <v/>
      </c>
      <c r="E1695" s="25" t="str">
        <f ca="1">IF(D1695="","",OnRoadRetrofit!AF1695)</f>
        <v/>
      </c>
      <c r="F1695" s="147" t="str">
        <f t="shared" ca="1" si="79"/>
        <v/>
      </c>
      <c r="G1695" s="148" t="str">
        <f ca="1">IF(D1695="","",OnRoadRetrofit!AG1695)</f>
        <v/>
      </c>
      <c r="H1695" s="25" t="str">
        <f t="shared" ca="1" si="80"/>
        <v/>
      </c>
      <c r="I1695" s="137" t="str">
        <f ca="1">IF(D1695="","",OnRoadRetrofit!AH1695)</f>
        <v/>
      </c>
      <c r="J1695" s="137" t="str">
        <f ca="1">IF(D1695="","",OnRoadRetrofit!AI1695)</f>
        <v/>
      </c>
    </row>
    <row r="1696" spans="1:10">
      <c r="A1696" s="151" t="str">
        <f ca="1">IF(D1696="","",OnRoadRetrofit!AC1696)</f>
        <v/>
      </c>
      <c r="B1696" s="25" t="str">
        <f ca="1">IF(D1696="","",OnRoadRetrofit!AD1696)</f>
        <v/>
      </c>
      <c r="C1696" s="146" t="str">
        <f t="shared" ca="1" si="78"/>
        <v/>
      </c>
      <c r="D1696" s="25" t="str">
        <f ca="1">IF(OnRoadRetrofit!AE1696="","",OnRoadRetrofit!AE1696)</f>
        <v/>
      </c>
      <c r="E1696" s="25" t="str">
        <f ca="1">IF(D1696="","",OnRoadRetrofit!AF1696)</f>
        <v/>
      </c>
      <c r="F1696" s="147" t="str">
        <f t="shared" ca="1" si="79"/>
        <v/>
      </c>
      <c r="G1696" s="148" t="str">
        <f ca="1">IF(D1696="","",OnRoadRetrofit!AG1696)</f>
        <v/>
      </c>
      <c r="H1696" s="25" t="str">
        <f t="shared" ca="1" si="80"/>
        <v/>
      </c>
      <c r="I1696" s="137" t="str">
        <f ca="1">IF(D1696="","",OnRoadRetrofit!AH1696)</f>
        <v/>
      </c>
      <c r="J1696" s="137" t="str">
        <f ca="1">IF(D1696="","",OnRoadRetrofit!AI1696)</f>
        <v/>
      </c>
    </row>
    <row r="1697" spans="1:10">
      <c r="A1697" s="151" t="str">
        <f ca="1">IF(D1697="","",OnRoadRetrofit!AC1697)</f>
        <v/>
      </c>
      <c r="B1697" s="25" t="str">
        <f ca="1">IF(D1697="","",OnRoadRetrofit!AD1697)</f>
        <v/>
      </c>
      <c r="C1697" s="146" t="str">
        <f t="shared" ca="1" si="78"/>
        <v/>
      </c>
      <c r="D1697" s="25" t="str">
        <f ca="1">IF(OnRoadRetrofit!AE1697="","",OnRoadRetrofit!AE1697)</f>
        <v/>
      </c>
      <c r="E1697" s="25" t="str">
        <f ca="1">IF(D1697="","",OnRoadRetrofit!AF1697)</f>
        <v/>
      </c>
      <c r="F1697" s="147" t="str">
        <f t="shared" ca="1" si="79"/>
        <v/>
      </c>
      <c r="G1697" s="148" t="str">
        <f ca="1">IF(D1697="","",OnRoadRetrofit!AG1697)</f>
        <v/>
      </c>
      <c r="H1697" s="25" t="str">
        <f t="shared" ca="1" si="80"/>
        <v/>
      </c>
      <c r="I1697" s="137" t="str">
        <f ca="1">IF(D1697="","",OnRoadRetrofit!AH1697)</f>
        <v/>
      </c>
      <c r="J1697" s="137" t="str">
        <f ca="1">IF(D1697="","",OnRoadRetrofit!AI1697)</f>
        <v/>
      </c>
    </row>
    <row r="1698" spans="1:10">
      <c r="A1698" s="151" t="str">
        <f ca="1">IF(D1698="","",OnRoadRetrofit!AC1698)</f>
        <v/>
      </c>
      <c r="B1698" s="25" t="str">
        <f ca="1">IF(D1698="","",OnRoadRetrofit!AD1698)</f>
        <v/>
      </c>
      <c r="C1698" s="146" t="str">
        <f t="shared" ca="1" si="78"/>
        <v/>
      </c>
      <c r="D1698" s="25" t="str">
        <f ca="1">IF(OnRoadRetrofit!AE1698="","",OnRoadRetrofit!AE1698)</f>
        <v/>
      </c>
      <c r="E1698" s="25" t="str">
        <f ca="1">IF(D1698="","",OnRoadRetrofit!AF1698)</f>
        <v/>
      </c>
      <c r="F1698" s="147" t="str">
        <f t="shared" ca="1" si="79"/>
        <v/>
      </c>
      <c r="G1698" s="148" t="str">
        <f ca="1">IF(D1698="","",OnRoadRetrofit!AG1698)</f>
        <v/>
      </c>
      <c r="H1698" s="25" t="str">
        <f t="shared" ca="1" si="80"/>
        <v/>
      </c>
      <c r="I1698" s="137" t="str">
        <f ca="1">IF(D1698="","",OnRoadRetrofit!AH1698)</f>
        <v/>
      </c>
      <c r="J1698" s="137" t="str">
        <f ca="1">IF(D1698="","",OnRoadRetrofit!AI1698)</f>
        <v/>
      </c>
    </row>
    <row r="1699" spans="1:10">
      <c r="A1699" s="151" t="str">
        <f ca="1">IF(D1699="","",OnRoadRetrofit!AC1699)</f>
        <v/>
      </c>
      <c r="B1699" s="25" t="str">
        <f ca="1">IF(D1699="","",OnRoadRetrofit!AD1699)</f>
        <v/>
      </c>
      <c r="C1699" s="146" t="str">
        <f t="shared" ca="1" si="78"/>
        <v/>
      </c>
      <c r="D1699" s="25" t="str">
        <f ca="1">IF(OnRoadRetrofit!AE1699="","",OnRoadRetrofit!AE1699)</f>
        <v/>
      </c>
      <c r="E1699" s="25" t="str">
        <f ca="1">IF(D1699="","",OnRoadRetrofit!AF1699)</f>
        <v/>
      </c>
      <c r="F1699" s="147" t="str">
        <f t="shared" ca="1" si="79"/>
        <v/>
      </c>
      <c r="G1699" s="148" t="str">
        <f ca="1">IF(D1699="","",OnRoadRetrofit!AG1699)</f>
        <v/>
      </c>
      <c r="H1699" s="25" t="str">
        <f t="shared" ca="1" si="80"/>
        <v/>
      </c>
      <c r="I1699" s="137" t="str">
        <f ca="1">IF(D1699="","",OnRoadRetrofit!AH1699)</f>
        <v/>
      </c>
      <c r="J1699" s="137" t="str">
        <f ca="1">IF(D1699="","",OnRoadRetrofit!AI1699)</f>
        <v/>
      </c>
    </row>
    <row r="1700" spans="1:10">
      <c r="A1700" s="151" t="str">
        <f ca="1">IF(D1700="","",OnRoadRetrofit!AC1700)</f>
        <v/>
      </c>
      <c r="B1700" s="25" t="str">
        <f ca="1">IF(D1700="","",OnRoadRetrofit!AD1700)</f>
        <v/>
      </c>
      <c r="C1700" s="146" t="str">
        <f t="shared" ca="1" si="78"/>
        <v/>
      </c>
      <c r="D1700" s="25" t="str">
        <f ca="1">IF(OnRoadRetrofit!AE1700="","",OnRoadRetrofit!AE1700)</f>
        <v/>
      </c>
      <c r="E1700" s="25" t="str">
        <f ca="1">IF(D1700="","",OnRoadRetrofit!AF1700)</f>
        <v/>
      </c>
      <c r="F1700" s="147" t="str">
        <f t="shared" ca="1" si="79"/>
        <v/>
      </c>
      <c r="G1700" s="148" t="str">
        <f ca="1">IF(D1700="","",OnRoadRetrofit!AG1700)</f>
        <v/>
      </c>
      <c r="H1700" s="25" t="str">
        <f t="shared" ca="1" si="80"/>
        <v/>
      </c>
      <c r="I1700" s="137" t="str">
        <f ca="1">IF(D1700="","",OnRoadRetrofit!AH1700)</f>
        <v/>
      </c>
      <c r="J1700" s="137" t="str">
        <f ca="1">IF(D1700="","",OnRoadRetrofit!AI1700)</f>
        <v/>
      </c>
    </row>
    <row r="1701" spans="1:10">
      <c r="A1701" s="151" t="str">
        <f ca="1">IF(D1701="","",OnRoadRetrofit!AC1701)</f>
        <v/>
      </c>
      <c r="B1701" s="25" t="str">
        <f ca="1">IF(D1701="","",OnRoadRetrofit!AD1701)</f>
        <v/>
      </c>
      <c r="C1701" s="146" t="str">
        <f t="shared" ca="1" si="78"/>
        <v/>
      </c>
      <c r="D1701" s="25" t="str">
        <f ca="1">IF(OnRoadRetrofit!AE1701="","",OnRoadRetrofit!AE1701)</f>
        <v/>
      </c>
      <c r="E1701" s="25" t="str">
        <f ca="1">IF(D1701="","",OnRoadRetrofit!AF1701)</f>
        <v/>
      </c>
      <c r="F1701" s="147" t="str">
        <f t="shared" ca="1" si="79"/>
        <v/>
      </c>
      <c r="G1701" s="148" t="str">
        <f ca="1">IF(D1701="","",OnRoadRetrofit!AG1701)</f>
        <v/>
      </c>
      <c r="H1701" s="25" t="str">
        <f t="shared" ca="1" si="80"/>
        <v/>
      </c>
      <c r="I1701" s="137" t="str">
        <f ca="1">IF(D1701="","",OnRoadRetrofit!AH1701)</f>
        <v/>
      </c>
      <c r="J1701" s="137" t="str">
        <f ca="1">IF(D1701="","",OnRoadRetrofit!AI1701)</f>
        <v/>
      </c>
    </row>
    <row r="1702" spans="1:10">
      <c r="A1702" s="151" t="str">
        <f ca="1">IF(D1702="","",OnRoadRetrofit!AC1702)</f>
        <v/>
      </c>
      <c r="B1702" s="25" t="str">
        <f ca="1">IF(D1702="","",OnRoadRetrofit!AD1702)</f>
        <v/>
      </c>
      <c r="C1702" s="146" t="str">
        <f t="shared" ca="1" si="78"/>
        <v/>
      </c>
      <c r="D1702" s="25" t="str">
        <f ca="1">IF(OnRoadRetrofit!AE1702="","",OnRoadRetrofit!AE1702)</f>
        <v/>
      </c>
      <c r="E1702" s="25" t="str">
        <f ca="1">IF(D1702="","",OnRoadRetrofit!AF1702)</f>
        <v/>
      </c>
      <c r="F1702" s="147" t="str">
        <f t="shared" ca="1" si="79"/>
        <v/>
      </c>
      <c r="G1702" s="148" t="str">
        <f ca="1">IF(D1702="","",OnRoadRetrofit!AG1702)</f>
        <v/>
      </c>
      <c r="H1702" s="25" t="str">
        <f t="shared" ca="1" si="80"/>
        <v/>
      </c>
      <c r="I1702" s="137" t="str">
        <f ca="1">IF(D1702="","",OnRoadRetrofit!AH1702)</f>
        <v/>
      </c>
      <c r="J1702" s="137" t="str">
        <f ca="1">IF(D1702="","",OnRoadRetrofit!AI1702)</f>
        <v/>
      </c>
    </row>
    <row r="1703" spans="1:10">
      <c r="A1703" s="151" t="str">
        <f ca="1">IF(D1703="","",OnRoadRetrofit!AC1703)</f>
        <v/>
      </c>
      <c r="B1703" s="25" t="str">
        <f ca="1">IF(D1703="","",OnRoadRetrofit!AD1703)</f>
        <v/>
      </c>
      <c r="C1703" s="146" t="str">
        <f t="shared" ca="1" si="78"/>
        <v/>
      </c>
      <c r="D1703" s="25" t="str">
        <f ca="1">IF(OnRoadRetrofit!AE1703="","",OnRoadRetrofit!AE1703)</f>
        <v/>
      </c>
      <c r="E1703" s="25" t="str">
        <f ca="1">IF(D1703="","",OnRoadRetrofit!AF1703)</f>
        <v/>
      </c>
      <c r="F1703" s="147" t="str">
        <f t="shared" ca="1" si="79"/>
        <v/>
      </c>
      <c r="G1703" s="148" t="str">
        <f ca="1">IF(D1703="","",OnRoadRetrofit!AG1703)</f>
        <v/>
      </c>
      <c r="H1703" s="25" t="str">
        <f t="shared" ca="1" si="80"/>
        <v/>
      </c>
      <c r="I1703" s="137" t="str">
        <f ca="1">IF(D1703="","",OnRoadRetrofit!AH1703)</f>
        <v/>
      </c>
      <c r="J1703" s="137" t="str">
        <f ca="1">IF(D1703="","",OnRoadRetrofit!AI1703)</f>
        <v/>
      </c>
    </row>
    <row r="1704" spans="1:10">
      <c r="A1704" s="151" t="str">
        <f ca="1">IF(D1704="","",OnRoadRetrofit!AC1704)</f>
        <v/>
      </c>
      <c r="B1704" s="25" t="str">
        <f ca="1">IF(D1704="","",OnRoadRetrofit!AD1704)</f>
        <v/>
      </c>
      <c r="C1704" s="146" t="str">
        <f t="shared" ca="1" si="78"/>
        <v/>
      </c>
      <c r="D1704" s="25" t="str">
        <f ca="1">IF(OnRoadRetrofit!AE1704="","",OnRoadRetrofit!AE1704)</f>
        <v/>
      </c>
      <c r="E1704" s="25" t="str">
        <f ca="1">IF(D1704="","",OnRoadRetrofit!AF1704)</f>
        <v/>
      </c>
      <c r="F1704" s="147" t="str">
        <f t="shared" ca="1" si="79"/>
        <v/>
      </c>
      <c r="G1704" s="148" t="str">
        <f ca="1">IF(D1704="","",OnRoadRetrofit!AG1704)</f>
        <v/>
      </c>
      <c r="H1704" s="25" t="str">
        <f t="shared" ca="1" si="80"/>
        <v/>
      </c>
      <c r="I1704" s="137" t="str">
        <f ca="1">IF(D1704="","",OnRoadRetrofit!AH1704)</f>
        <v/>
      </c>
      <c r="J1704" s="137" t="str">
        <f ca="1">IF(D1704="","",OnRoadRetrofit!AI1704)</f>
        <v/>
      </c>
    </row>
    <row r="1705" spans="1:10">
      <c r="A1705" s="151" t="str">
        <f ca="1">IF(D1705="","",OnRoadRetrofit!AC1705)</f>
        <v/>
      </c>
      <c r="B1705" s="25" t="str">
        <f ca="1">IF(D1705="","",OnRoadRetrofit!AD1705)</f>
        <v/>
      </c>
      <c r="C1705" s="146" t="str">
        <f t="shared" ca="1" si="78"/>
        <v/>
      </c>
      <c r="D1705" s="25" t="str">
        <f ca="1">IF(OnRoadRetrofit!AE1705="","",OnRoadRetrofit!AE1705)</f>
        <v/>
      </c>
      <c r="E1705" s="25" t="str">
        <f ca="1">IF(D1705="","",OnRoadRetrofit!AF1705)</f>
        <v/>
      </c>
      <c r="F1705" s="147" t="str">
        <f t="shared" ca="1" si="79"/>
        <v/>
      </c>
      <c r="G1705" s="148" t="str">
        <f ca="1">IF(D1705="","",OnRoadRetrofit!AG1705)</f>
        <v/>
      </c>
      <c r="H1705" s="25" t="str">
        <f t="shared" ca="1" si="80"/>
        <v/>
      </c>
      <c r="I1705" s="137" t="str">
        <f ca="1">IF(D1705="","",OnRoadRetrofit!AH1705)</f>
        <v/>
      </c>
      <c r="J1705" s="137" t="str">
        <f ca="1">IF(D1705="","",OnRoadRetrofit!AI1705)</f>
        <v/>
      </c>
    </row>
    <row r="1706" spans="1:10">
      <c r="A1706" s="151" t="str">
        <f ca="1">IF(D1706="","",OnRoadRetrofit!AC1706)</f>
        <v/>
      </c>
      <c r="B1706" s="25" t="str">
        <f ca="1">IF(D1706="","",OnRoadRetrofit!AD1706)</f>
        <v/>
      </c>
      <c r="C1706" s="146" t="str">
        <f t="shared" ca="1" si="78"/>
        <v/>
      </c>
      <c r="D1706" s="25" t="str">
        <f ca="1">IF(OnRoadRetrofit!AE1706="","",OnRoadRetrofit!AE1706)</f>
        <v/>
      </c>
      <c r="E1706" s="25" t="str">
        <f ca="1">IF(D1706="","",OnRoadRetrofit!AF1706)</f>
        <v/>
      </c>
      <c r="F1706" s="147" t="str">
        <f t="shared" ca="1" si="79"/>
        <v/>
      </c>
      <c r="G1706" s="148" t="str">
        <f ca="1">IF(D1706="","",OnRoadRetrofit!AG1706)</f>
        <v/>
      </c>
      <c r="H1706" s="25" t="str">
        <f t="shared" ca="1" si="80"/>
        <v/>
      </c>
      <c r="I1706" s="137" t="str">
        <f ca="1">IF(D1706="","",OnRoadRetrofit!AH1706)</f>
        <v/>
      </c>
      <c r="J1706" s="137" t="str">
        <f ca="1">IF(D1706="","",OnRoadRetrofit!AI1706)</f>
        <v/>
      </c>
    </row>
    <row r="1707" spans="1:10">
      <c r="A1707" s="151" t="str">
        <f ca="1">IF(D1707="","",OnRoadRetrofit!AC1707)</f>
        <v/>
      </c>
      <c r="B1707" s="25" t="str">
        <f ca="1">IF(D1707="","",OnRoadRetrofit!AD1707)</f>
        <v/>
      </c>
      <c r="C1707" s="146" t="str">
        <f t="shared" ca="1" si="78"/>
        <v/>
      </c>
      <c r="D1707" s="25" t="str">
        <f ca="1">IF(OnRoadRetrofit!AE1707="","",OnRoadRetrofit!AE1707)</f>
        <v/>
      </c>
      <c r="E1707" s="25" t="str">
        <f ca="1">IF(D1707="","",OnRoadRetrofit!AF1707)</f>
        <v/>
      </c>
      <c r="F1707" s="147" t="str">
        <f t="shared" ca="1" si="79"/>
        <v/>
      </c>
      <c r="G1707" s="148" t="str">
        <f ca="1">IF(D1707="","",OnRoadRetrofit!AG1707)</f>
        <v/>
      </c>
      <c r="H1707" s="25" t="str">
        <f t="shared" ca="1" si="80"/>
        <v/>
      </c>
      <c r="I1707" s="137" t="str">
        <f ca="1">IF(D1707="","",OnRoadRetrofit!AH1707)</f>
        <v/>
      </c>
      <c r="J1707" s="137" t="str">
        <f ca="1">IF(D1707="","",OnRoadRetrofit!AI1707)</f>
        <v/>
      </c>
    </row>
    <row r="1708" spans="1:10">
      <c r="A1708" s="151" t="str">
        <f ca="1">IF(D1708="","",OnRoadRetrofit!AC1708)</f>
        <v/>
      </c>
      <c r="B1708" s="25" t="str">
        <f ca="1">IF(D1708="","",OnRoadRetrofit!AD1708)</f>
        <v/>
      </c>
      <c r="C1708" s="146" t="str">
        <f t="shared" ca="1" si="78"/>
        <v/>
      </c>
      <c r="D1708" s="25" t="str">
        <f ca="1">IF(OnRoadRetrofit!AE1708="","",OnRoadRetrofit!AE1708)</f>
        <v/>
      </c>
      <c r="E1708" s="25" t="str">
        <f ca="1">IF(D1708="","",OnRoadRetrofit!AF1708)</f>
        <v/>
      </c>
      <c r="F1708" s="147" t="str">
        <f t="shared" ca="1" si="79"/>
        <v/>
      </c>
      <c r="G1708" s="148" t="str">
        <f ca="1">IF(D1708="","",OnRoadRetrofit!AG1708)</f>
        <v/>
      </c>
      <c r="H1708" s="25" t="str">
        <f t="shared" ca="1" si="80"/>
        <v/>
      </c>
      <c r="I1708" s="137" t="str">
        <f ca="1">IF(D1708="","",OnRoadRetrofit!AH1708)</f>
        <v/>
      </c>
      <c r="J1708" s="137" t="str">
        <f ca="1">IF(D1708="","",OnRoadRetrofit!AI1708)</f>
        <v/>
      </c>
    </row>
    <row r="1709" spans="1:10">
      <c r="A1709" s="151" t="str">
        <f ca="1">IF(D1709="","",OnRoadRetrofit!AC1709)</f>
        <v/>
      </c>
      <c r="B1709" s="25" t="str">
        <f ca="1">IF(D1709="","",OnRoadRetrofit!AD1709)</f>
        <v/>
      </c>
      <c r="C1709" s="146" t="str">
        <f t="shared" ref="C1709:C1772" ca="1" si="81">IF(D1709="","","Diesel")</f>
        <v/>
      </c>
      <c r="D1709" s="25" t="str">
        <f ca="1">IF(OnRoadRetrofit!AE1709="","",OnRoadRetrofit!AE1709)</f>
        <v/>
      </c>
      <c r="E1709" s="25" t="str">
        <f ca="1">IF(D1709="","",OnRoadRetrofit!AF1709)</f>
        <v/>
      </c>
      <c r="F1709" s="147" t="str">
        <f t="shared" ref="F1709:F1772" ca="1" si="82">IF(D1709="","",E1709)</f>
        <v/>
      </c>
      <c r="G1709" s="148" t="str">
        <f ca="1">IF(D1709="","",OnRoadRetrofit!AG1709)</f>
        <v/>
      </c>
      <c r="H1709" s="25" t="str">
        <f t="shared" ref="H1709:H1772" ca="1" si="83">IF(D1709="","",G1709)</f>
        <v/>
      </c>
      <c r="I1709" s="137" t="str">
        <f ca="1">IF(D1709="","",OnRoadRetrofit!AH1709)</f>
        <v/>
      </c>
      <c r="J1709" s="137" t="str">
        <f ca="1">IF(D1709="","",OnRoadRetrofit!AI1709)</f>
        <v/>
      </c>
    </row>
    <row r="1710" spans="1:10">
      <c r="A1710" s="151" t="str">
        <f ca="1">IF(D1710="","",OnRoadRetrofit!AC1710)</f>
        <v/>
      </c>
      <c r="B1710" s="25" t="str">
        <f ca="1">IF(D1710="","",OnRoadRetrofit!AD1710)</f>
        <v/>
      </c>
      <c r="C1710" s="146" t="str">
        <f t="shared" ca="1" si="81"/>
        <v/>
      </c>
      <c r="D1710" s="25" t="str">
        <f ca="1">IF(OnRoadRetrofit!AE1710="","",OnRoadRetrofit!AE1710)</f>
        <v/>
      </c>
      <c r="E1710" s="25" t="str">
        <f ca="1">IF(D1710="","",OnRoadRetrofit!AF1710)</f>
        <v/>
      </c>
      <c r="F1710" s="147" t="str">
        <f t="shared" ca="1" si="82"/>
        <v/>
      </c>
      <c r="G1710" s="148" t="str">
        <f ca="1">IF(D1710="","",OnRoadRetrofit!AG1710)</f>
        <v/>
      </c>
      <c r="H1710" s="25" t="str">
        <f t="shared" ca="1" si="83"/>
        <v/>
      </c>
      <c r="I1710" s="137" t="str">
        <f ca="1">IF(D1710="","",OnRoadRetrofit!AH1710)</f>
        <v/>
      </c>
      <c r="J1710" s="137" t="str">
        <f ca="1">IF(D1710="","",OnRoadRetrofit!AI1710)</f>
        <v/>
      </c>
    </row>
    <row r="1711" spans="1:10">
      <c r="A1711" s="151" t="str">
        <f ca="1">IF(D1711="","",OnRoadRetrofit!AC1711)</f>
        <v/>
      </c>
      <c r="B1711" s="25" t="str">
        <f ca="1">IF(D1711="","",OnRoadRetrofit!AD1711)</f>
        <v/>
      </c>
      <c r="C1711" s="146" t="str">
        <f t="shared" ca="1" si="81"/>
        <v/>
      </c>
      <c r="D1711" s="25" t="str">
        <f ca="1">IF(OnRoadRetrofit!AE1711="","",OnRoadRetrofit!AE1711)</f>
        <v/>
      </c>
      <c r="E1711" s="25" t="str">
        <f ca="1">IF(D1711="","",OnRoadRetrofit!AF1711)</f>
        <v/>
      </c>
      <c r="F1711" s="147" t="str">
        <f t="shared" ca="1" si="82"/>
        <v/>
      </c>
      <c r="G1711" s="148" t="str">
        <f ca="1">IF(D1711="","",OnRoadRetrofit!AG1711)</f>
        <v/>
      </c>
      <c r="H1711" s="25" t="str">
        <f t="shared" ca="1" si="83"/>
        <v/>
      </c>
      <c r="I1711" s="137" t="str">
        <f ca="1">IF(D1711="","",OnRoadRetrofit!AH1711)</f>
        <v/>
      </c>
      <c r="J1711" s="137" t="str">
        <f ca="1">IF(D1711="","",OnRoadRetrofit!AI1711)</f>
        <v/>
      </c>
    </row>
    <row r="1712" spans="1:10">
      <c r="A1712" s="151" t="str">
        <f ca="1">IF(D1712="","",OnRoadRetrofit!AC1712)</f>
        <v/>
      </c>
      <c r="B1712" s="25" t="str">
        <f ca="1">IF(D1712="","",OnRoadRetrofit!AD1712)</f>
        <v/>
      </c>
      <c r="C1712" s="146" t="str">
        <f t="shared" ca="1" si="81"/>
        <v/>
      </c>
      <c r="D1712" s="25" t="str">
        <f ca="1">IF(OnRoadRetrofit!AE1712="","",OnRoadRetrofit!AE1712)</f>
        <v/>
      </c>
      <c r="E1712" s="25" t="str">
        <f ca="1">IF(D1712="","",OnRoadRetrofit!AF1712)</f>
        <v/>
      </c>
      <c r="F1712" s="147" t="str">
        <f t="shared" ca="1" si="82"/>
        <v/>
      </c>
      <c r="G1712" s="148" t="str">
        <f ca="1">IF(D1712="","",OnRoadRetrofit!AG1712)</f>
        <v/>
      </c>
      <c r="H1712" s="25" t="str">
        <f t="shared" ca="1" si="83"/>
        <v/>
      </c>
      <c r="I1712" s="137" t="str">
        <f ca="1">IF(D1712="","",OnRoadRetrofit!AH1712)</f>
        <v/>
      </c>
      <c r="J1712" s="137" t="str">
        <f ca="1">IF(D1712="","",OnRoadRetrofit!AI1712)</f>
        <v/>
      </c>
    </row>
    <row r="1713" spans="1:10">
      <c r="A1713" s="151" t="str">
        <f ca="1">IF(D1713="","",OnRoadRetrofit!AC1713)</f>
        <v/>
      </c>
      <c r="B1713" s="25" t="str">
        <f ca="1">IF(D1713="","",OnRoadRetrofit!AD1713)</f>
        <v/>
      </c>
      <c r="C1713" s="146" t="str">
        <f t="shared" ca="1" si="81"/>
        <v/>
      </c>
      <c r="D1713" s="25" t="str">
        <f ca="1">IF(OnRoadRetrofit!AE1713="","",OnRoadRetrofit!AE1713)</f>
        <v/>
      </c>
      <c r="E1713" s="25" t="str">
        <f ca="1">IF(D1713="","",OnRoadRetrofit!AF1713)</f>
        <v/>
      </c>
      <c r="F1713" s="147" t="str">
        <f t="shared" ca="1" si="82"/>
        <v/>
      </c>
      <c r="G1713" s="148" t="str">
        <f ca="1">IF(D1713="","",OnRoadRetrofit!AG1713)</f>
        <v/>
      </c>
      <c r="H1713" s="25" t="str">
        <f t="shared" ca="1" si="83"/>
        <v/>
      </c>
      <c r="I1713" s="137" t="str">
        <f ca="1">IF(D1713="","",OnRoadRetrofit!AH1713)</f>
        <v/>
      </c>
      <c r="J1713" s="137" t="str">
        <f ca="1">IF(D1713="","",OnRoadRetrofit!AI1713)</f>
        <v/>
      </c>
    </row>
    <row r="1714" spans="1:10">
      <c r="A1714" s="151" t="str">
        <f ca="1">IF(D1714="","",OnRoadRetrofit!AC1714)</f>
        <v/>
      </c>
      <c r="B1714" s="25" t="str">
        <f ca="1">IF(D1714="","",OnRoadRetrofit!AD1714)</f>
        <v/>
      </c>
      <c r="C1714" s="146" t="str">
        <f t="shared" ca="1" si="81"/>
        <v/>
      </c>
      <c r="D1714" s="25" t="str">
        <f ca="1">IF(OnRoadRetrofit!AE1714="","",OnRoadRetrofit!AE1714)</f>
        <v/>
      </c>
      <c r="E1714" s="25" t="str">
        <f ca="1">IF(D1714="","",OnRoadRetrofit!AF1714)</f>
        <v/>
      </c>
      <c r="F1714" s="147" t="str">
        <f t="shared" ca="1" si="82"/>
        <v/>
      </c>
      <c r="G1714" s="148" t="str">
        <f ca="1">IF(D1714="","",OnRoadRetrofit!AG1714)</f>
        <v/>
      </c>
      <c r="H1714" s="25" t="str">
        <f t="shared" ca="1" si="83"/>
        <v/>
      </c>
      <c r="I1714" s="137" t="str">
        <f ca="1">IF(D1714="","",OnRoadRetrofit!AH1714)</f>
        <v/>
      </c>
      <c r="J1714" s="137" t="str">
        <f ca="1">IF(D1714="","",OnRoadRetrofit!AI1714)</f>
        <v/>
      </c>
    </row>
    <row r="1715" spans="1:10">
      <c r="A1715" s="151" t="str">
        <f ca="1">IF(D1715="","",OnRoadRetrofit!AC1715)</f>
        <v/>
      </c>
      <c r="B1715" s="25" t="str">
        <f ca="1">IF(D1715="","",OnRoadRetrofit!AD1715)</f>
        <v/>
      </c>
      <c r="C1715" s="146" t="str">
        <f t="shared" ca="1" si="81"/>
        <v/>
      </c>
      <c r="D1715" s="25" t="str">
        <f ca="1">IF(OnRoadRetrofit!AE1715="","",OnRoadRetrofit!AE1715)</f>
        <v/>
      </c>
      <c r="E1715" s="25" t="str">
        <f ca="1">IF(D1715="","",OnRoadRetrofit!AF1715)</f>
        <v/>
      </c>
      <c r="F1715" s="147" t="str">
        <f t="shared" ca="1" si="82"/>
        <v/>
      </c>
      <c r="G1715" s="148" t="str">
        <f ca="1">IF(D1715="","",OnRoadRetrofit!AG1715)</f>
        <v/>
      </c>
      <c r="H1715" s="25" t="str">
        <f t="shared" ca="1" si="83"/>
        <v/>
      </c>
      <c r="I1715" s="137" t="str">
        <f ca="1">IF(D1715="","",OnRoadRetrofit!AH1715)</f>
        <v/>
      </c>
      <c r="J1715" s="137" t="str">
        <f ca="1">IF(D1715="","",OnRoadRetrofit!AI1715)</f>
        <v/>
      </c>
    </row>
    <row r="1716" spans="1:10">
      <c r="A1716" s="151" t="str">
        <f ca="1">IF(D1716="","",OnRoadRetrofit!AC1716)</f>
        <v/>
      </c>
      <c r="B1716" s="25" t="str">
        <f ca="1">IF(D1716="","",OnRoadRetrofit!AD1716)</f>
        <v/>
      </c>
      <c r="C1716" s="146" t="str">
        <f t="shared" ca="1" si="81"/>
        <v/>
      </c>
      <c r="D1716" s="25" t="str">
        <f ca="1">IF(OnRoadRetrofit!AE1716="","",OnRoadRetrofit!AE1716)</f>
        <v/>
      </c>
      <c r="E1716" s="25" t="str">
        <f ca="1">IF(D1716="","",OnRoadRetrofit!AF1716)</f>
        <v/>
      </c>
      <c r="F1716" s="147" t="str">
        <f t="shared" ca="1" si="82"/>
        <v/>
      </c>
      <c r="G1716" s="148" t="str">
        <f ca="1">IF(D1716="","",OnRoadRetrofit!AG1716)</f>
        <v/>
      </c>
      <c r="H1716" s="25" t="str">
        <f t="shared" ca="1" si="83"/>
        <v/>
      </c>
      <c r="I1716" s="137" t="str">
        <f ca="1">IF(D1716="","",OnRoadRetrofit!AH1716)</f>
        <v/>
      </c>
      <c r="J1716" s="137" t="str">
        <f ca="1">IF(D1716="","",OnRoadRetrofit!AI1716)</f>
        <v/>
      </c>
    </row>
    <row r="1717" spans="1:10">
      <c r="A1717" s="151" t="str">
        <f ca="1">IF(D1717="","",OnRoadRetrofit!AC1717)</f>
        <v/>
      </c>
      <c r="B1717" s="25" t="str">
        <f ca="1">IF(D1717="","",OnRoadRetrofit!AD1717)</f>
        <v/>
      </c>
      <c r="C1717" s="146" t="str">
        <f t="shared" ca="1" si="81"/>
        <v/>
      </c>
      <c r="D1717" s="25" t="str">
        <f ca="1">IF(OnRoadRetrofit!AE1717="","",OnRoadRetrofit!AE1717)</f>
        <v/>
      </c>
      <c r="E1717" s="25" t="str">
        <f ca="1">IF(D1717="","",OnRoadRetrofit!AF1717)</f>
        <v/>
      </c>
      <c r="F1717" s="147" t="str">
        <f t="shared" ca="1" si="82"/>
        <v/>
      </c>
      <c r="G1717" s="148" t="str">
        <f ca="1">IF(D1717="","",OnRoadRetrofit!AG1717)</f>
        <v/>
      </c>
      <c r="H1717" s="25" t="str">
        <f t="shared" ca="1" si="83"/>
        <v/>
      </c>
      <c r="I1717" s="137" t="str">
        <f ca="1">IF(D1717="","",OnRoadRetrofit!AH1717)</f>
        <v/>
      </c>
      <c r="J1717" s="137" t="str">
        <f ca="1">IF(D1717="","",OnRoadRetrofit!AI1717)</f>
        <v/>
      </c>
    </row>
    <row r="1718" spans="1:10">
      <c r="A1718" s="151" t="str">
        <f ca="1">IF(D1718="","",OnRoadRetrofit!AC1718)</f>
        <v/>
      </c>
      <c r="B1718" s="25" t="str">
        <f ca="1">IF(D1718="","",OnRoadRetrofit!AD1718)</f>
        <v/>
      </c>
      <c r="C1718" s="146" t="str">
        <f t="shared" ca="1" si="81"/>
        <v/>
      </c>
      <c r="D1718" s="25" t="str">
        <f ca="1">IF(OnRoadRetrofit!AE1718="","",OnRoadRetrofit!AE1718)</f>
        <v/>
      </c>
      <c r="E1718" s="25" t="str">
        <f ca="1">IF(D1718="","",OnRoadRetrofit!AF1718)</f>
        <v/>
      </c>
      <c r="F1718" s="147" t="str">
        <f t="shared" ca="1" si="82"/>
        <v/>
      </c>
      <c r="G1718" s="148" t="str">
        <f ca="1">IF(D1718="","",OnRoadRetrofit!AG1718)</f>
        <v/>
      </c>
      <c r="H1718" s="25" t="str">
        <f t="shared" ca="1" si="83"/>
        <v/>
      </c>
      <c r="I1718" s="137" t="str">
        <f ca="1">IF(D1718="","",OnRoadRetrofit!AH1718)</f>
        <v/>
      </c>
      <c r="J1718" s="137" t="str">
        <f ca="1">IF(D1718="","",OnRoadRetrofit!AI1718)</f>
        <v/>
      </c>
    </row>
    <row r="1719" spans="1:10">
      <c r="A1719" s="151" t="str">
        <f ca="1">IF(D1719="","",OnRoadRetrofit!AC1719)</f>
        <v/>
      </c>
      <c r="B1719" s="25" t="str">
        <f ca="1">IF(D1719="","",OnRoadRetrofit!AD1719)</f>
        <v/>
      </c>
      <c r="C1719" s="146" t="str">
        <f t="shared" ca="1" si="81"/>
        <v/>
      </c>
      <c r="D1719" s="25" t="str">
        <f ca="1">IF(OnRoadRetrofit!AE1719="","",OnRoadRetrofit!AE1719)</f>
        <v/>
      </c>
      <c r="E1719" s="25" t="str">
        <f ca="1">IF(D1719="","",OnRoadRetrofit!AF1719)</f>
        <v/>
      </c>
      <c r="F1719" s="147" t="str">
        <f t="shared" ca="1" si="82"/>
        <v/>
      </c>
      <c r="G1719" s="148" t="str">
        <f ca="1">IF(D1719="","",OnRoadRetrofit!AG1719)</f>
        <v/>
      </c>
      <c r="H1719" s="25" t="str">
        <f t="shared" ca="1" si="83"/>
        <v/>
      </c>
      <c r="I1719" s="137" t="str">
        <f ca="1">IF(D1719="","",OnRoadRetrofit!AH1719)</f>
        <v/>
      </c>
      <c r="J1719" s="137" t="str">
        <f ca="1">IF(D1719="","",OnRoadRetrofit!AI1719)</f>
        <v/>
      </c>
    </row>
    <row r="1720" spans="1:10">
      <c r="A1720" s="151" t="str">
        <f ca="1">IF(D1720="","",OnRoadRetrofit!AC1720)</f>
        <v/>
      </c>
      <c r="B1720" s="25" t="str">
        <f ca="1">IF(D1720="","",OnRoadRetrofit!AD1720)</f>
        <v/>
      </c>
      <c r="C1720" s="146" t="str">
        <f t="shared" ca="1" si="81"/>
        <v/>
      </c>
      <c r="D1720" s="25" t="str">
        <f ca="1">IF(OnRoadRetrofit!AE1720="","",OnRoadRetrofit!AE1720)</f>
        <v/>
      </c>
      <c r="E1720" s="25" t="str">
        <f ca="1">IF(D1720="","",OnRoadRetrofit!AF1720)</f>
        <v/>
      </c>
      <c r="F1720" s="147" t="str">
        <f t="shared" ca="1" si="82"/>
        <v/>
      </c>
      <c r="G1720" s="148" t="str">
        <f ca="1">IF(D1720="","",OnRoadRetrofit!AG1720)</f>
        <v/>
      </c>
      <c r="H1720" s="25" t="str">
        <f t="shared" ca="1" si="83"/>
        <v/>
      </c>
      <c r="I1720" s="137" t="str">
        <f ca="1">IF(D1720="","",OnRoadRetrofit!AH1720)</f>
        <v/>
      </c>
      <c r="J1720" s="137" t="str">
        <f ca="1">IF(D1720="","",OnRoadRetrofit!AI1720)</f>
        <v/>
      </c>
    </row>
    <row r="1721" spans="1:10">
      <c r="A1721" s="151" t="str">
        <f ca="1">IF(D1721="","",OnRoadRetrofit!AC1721)</f>
        <v/>
      </c>
      <c r="B1721" s="25" t="str">
        <f ca="1">IF(D1721="","",OnRoadRetrofit!AD1721)</f>
        <v/>
      </c>
      <c r="C1721" s="146" t="str">
        <f t="shared" ca="1" si="81"/>
        <v/>
      </c>
      <c r="D1721" s="25" t="str">
        <f ca="1">IF(OnRoadRetrofit!AE1721="","",OnRoadRetrofit!AE1721)</f>
        <v/>
      </c>
      <c r="E1721" s="25" t="str">
        <f ca="1">IF(D1721="","",OnRoadRetrofit!AF1721)</f>
        <v/>
      </c>
      <c r="F1721" s="147" t="str">
        <f t="shared" ca="1" si="82"/>
        <v/>
      </c>
      <c r="G1721" s="148" t="str">
        <f ca="1">IF(D1721="","",OnRoadRetrofit!AG1721)</f>
        <v/>
      </c>
      <c r="H1721" s="25" t="str">
        <f t="shared" ca="1" si="83"/>
        <v/>
      </c>
      <c r="I1721" s="137" t="str">
        <f ca="1">IF(D1721="","",OnRoadRetrofit!AH1721)</f>
        <v/>
      </c>
      <c r="J1721" s="137" t="str">
        <f ca="1">IF(D1721="","",OnRoadRetrofit!AI1721)</f>
        <v/>
      </c>
    </row>
    <row r="1722" spans="1:10">
      <c r="A1722" s="151" t="str">
        <f ca="1">IF(D1722="","",OnRoadRetrofit!AC1722)</f>
        <v/>
      </c>
      <c r="B1722" s="25" t="str">
        <f ca="1">IF(D1722="","",OnRoadRetrofit!AD1722)</f>
        <v/>
      </c>
      <c r="C1722" s="146" t="str">
        <f t="shared" ca="1" si="81"/>
        <v/>
      </c>
      <c r="D1722" s="25" t="str">
        <f ca="1">IF(OnRoadRetrofit!AE1722="","",OnRoadRetrofit!AE1722)</f>
        <v/>
      </c>
      <c r="E1722" s="25" t="str">
        <f ca="1">IF(D1722="","",OnRoadRetrofit!AF1722)</f>
        <v/>
      </c>
      <c r="F1722" s="147" t="str">
        <f t="shared" ca="1" si="82"/>
        <v/>
      </c>
      <c r="G1722" s="148" t="str">
        <f ca="1">IF(D1722="","",OnRoadRetrofit!AG1722)</f>
        <v/>
      </c>
      <c r="H1722" s="25" t="str">
        <f t="shared" ca="1" si="83"/>
        <v/>
      </c>
      <c r="I1722" s="137" t="str">
        <f ca="1">IF(D1722="","",OnRoadRetrofit!AH1722)</f>
        <v/>
      </c>
      <c r="J1722" s="137" t="str">
        <f ca="1">IF(D1722="","",OnRoadRetrofit!AI1722)</f>
        <v/>
      </c>
    </row>
    <row r="1723" spans="1:10">
      <c r="A1723" s="151" t="str">
        <f ca="1">IF(D1723="","",OnRoadRetrofit!AC1723)</f>
        <v/>
      </c>
      <c r="B1723" s="25" t="str">
        <f ca="1">IF(D1723="","",OnRoadRetrofit!AD1723)</f>
        <v/>
      </c>
      <c r="C1723" s="146" t="str">
        <f t="shared" ca="1" si="81"/>
        <v/>
      </c>
      <c r="D1723" s="25" t="str">
        <f ca="1">IF(OnRoadRetrofit!AE1723="","",OnRoadRetrofit!AE1723)</f>
        <v/>
      </c>
      <c r="E1723" s="25" t="str">
        <f ca="1">IF(D1723="","",OnRoadRetrofit!AF1723)</f>
        <v/>
      </c>
      <c r="F1723" s="147" t="str">
        <f t="shared" ca="1" si="82"/>
        <v/>
      </c>
      <c r="G1723" s="148" t="str">
        <f ca="1">IF(D1723="","",OnRoadRetrofit!AG1723)</f>
        <v/>
      </c>
      <c r="H1723" s="25" t="str">
        <f t="shared" ca="1" si="83"/>
        <v/>
      </c>
      <c r="I1723" s="137" t="str">
        <f ca="1">IF(D1723="","",OnRoadRetrofit!AH1723)</f>
        <v/>
      </c>
      <c r="J1723" s="137" t="str">
        <f ca="1">IF(D1723="","",OnRoadRetrofit!AI1723)</f>
        <v/>
      </c>
    </row>
    <row r="1724" spans="1:10">
      <c r="A1724" s="151" t="str">
        <f ca="1">IF(D1724="","",OnRoadRetrofit!AC1724)</f>
        <v/>
      </c>
      <c r="B1724" s="25" t="str">
        <f ca="1">IF(D1724="","",OnRoadRetrofit!AD1724)</f>
        <v/>
      </c>
      <c r="C1724" s="146" t="str">
        <f t="shared" ca="1" si="81"/>
        <v/>
      </c>
      <c r="D1724" s="25" t="str">
        <f ca="1">IF(OnRoadRetrofit!AE1724="","",OnRoadRetrofit!AE1724)</f>
        <v/>
      </c>
      <c r="E1724" s="25" t="str">
        <f ca="1">IF(D1724="","",OnRoadRetrofit!AF1724)</f>
        <v/>
      </c>
      <c r="F1724" s="147" t="str">
        <f t="shared" ca="1" si="82"/>
        <v/>
      </c>
      <c r="G1724" s="148" t="str">
        <f ca="1">IF(D1724="","",OnRoadRetrofit!AG1724)</f>
        <v/>
      </c>
      <c r="H1724" s="25" t="str">
        <f t="shared" ca="1" si="83"/>
        <v/>
      </c>
      <c r="I1724" s="137" t="str">
        <f ca="1">IF(D1724="","",OnRoadRetrofit!AH1724)</f>
        <v/>
      </c>
      <c r="J1724" s="137" t="str">
        <f ca="1">IF(D1724="","",OnRoadRetrofit!AI1724)</f>
        <v/>
      </c>
    </row>
    <row r="1725" spans="1:10">
      <c r="A1725" s="151" t="str">
        <f ca="1">IF(D1725="","",OnRoadRetrofit!AC1725)</f>
        <v/>
      </c>
      <c r="B1725" s="25" t="str">
        <f ca="1">IF(D1725="","",OnRoadRetrofit!AD1725)</f>
        <v/>
      </c>
      <c r="C1725" s="146" t="str">
        <f t="shared" ca="1" si="81"/>
        <v/>
      </c>
      <c r="D1725" s="25" t="str">
        <f ca="1">IF(OnRoadRetrofit!AE1725="","",OnRoadRetrofit!AE1725)</f>
        <v/>
      </c>
      <c r="E1725" s="25" t="str">
        <f ca="1">IF(D1725="","",OnRoadRetrofit!AF1725)</f>
        <v/>
      </c>
      <c r="F1725" s="147" t="str">
        <f t="shared" ca="1" si="82"/>
        <v/>
      </c>
      <c r="G1725" s="148" t="str">
        <f ca="1">IF(D1725="","",OnRoadRetrofit!AG1725)</f>
        <v/>
      </c>
      <c r="H1725" s="25" t="str">
        <f t="shared" ca="1" si="83"/>
        <v/>
      </c>
      <c r="I1725" s="137" t="str">
        <f ca="1">IF(D1725="","",OnRoadRetrofit!AH1725)</f>
        <v/>
      </c>
      <c r="J1725" s="137" t="str">
        <f ca="1">IF(D1725="","",OnRoadRetrofit!AI1725)</f>
        <v/>
      </c>
    </row>
    <row r="1726" spans="1:10">
      <c r="A1726" s="151" t="str">
        <f ca="1">IF(D1726="","",OnRoadRetrofit!AC1726)</f>
        <v/>
      </c>
      <c r="B1726" s="25" t="str">
        <f ca="1">IF(D1726="","",OnRoadRetrofit!AD1726)</f>
        <v/>
      </c>
      <c r="C1726" s="146" t="str">
        <f t="shared" ca="1" si="81"/>
        <v/>
      </c>
      <c r="D1726" s="25" t="str">
        <f ca="1">IF(OnRoadRetrofit!AE1726="","",OnRoadRetrofit!AE1726)</f>
        <v/>
      </c>
      <c r="E1726" s="25" t="str">
        <f ca="1">IF(D1726="","",OnRoadRetrofit!AF1726)</f>
        <v/>
      </c>
      <c r="F1726" s="147" t="str">
        <f t="shared" ca="1" si="82"/>
        <v/>
      </c>
      <c r="G1726" s="148" t="str">
        <f ca="1">IF(D1726="","",OnRoadRetrofit!AG1726)</f>
        <v/>
      </c>
      <c r="H1726" s="25" t="str">
        <f t="shared" ca="1" si="83"/>
        <v/>
      </c>
      <c r="I1726" s="137" t="str">
        <f ca="1">IF(D1726="","",OnRoadRetrofit!AH1726)</f>
        <v/>
      </c>
      <c r="J1726" s="137" t="str">
        <f ca="1">IF(D1726="","",OnRoadRetrofit!AI1726)</f>
        <v/>
      </c>
    </row>
    <row r="1727" spans="1:10">
      <c r="A1727" s="151" t="str">
        <f ca="1">IF(D1727="","",OnRoadRetrofit!AC1727)</f>
        <v/>
      </c>
      <c r="B1727" s="25" t="str">
        <f ca="1">IF(D1727="","",OnRoadRetrofit!AD1727)</f>
        <v/>
      </c>
      <c r="C1727" s="146" t="str">
        <f t="shared" ca="1" si="81"/>
        <v/>
      </c>
      <c r="D1727" s="25" t="str">
        <f ca="1">IF(OnRoadRetrofit!AE1727="","",OnRoadRetrofit!AE1727)</f>
        <v/>
      </c>
      <c r="E1727" s="25" t="str">
        <f ca="1">IF(D1727="","",OnRoadRetrofit!AF1727)</f>
        <v/>
      </c>
      <c r="F1727" s="147" t="str">
        <f t="shared" ca="1" si="82"/>
        <v/>
      </c>
      <c r="G1727" s="148" t="str">
        <f ca="1">IF(D1727="","",OnRoadRetrofit!AG1727)</f>
        <v/>
      </c>
      <c r="H1727" s="25" t="str">
        <f t="shared" ca="1" si="83"/>
        <v/>
      </c>
      <c r="I1727" s="137" t="str">
        <f ca="1">IF(D1727="","",OnRoadRetrofit!AH1727)</f>
        <v/>
      </c>
      <c r="J1727" s="137" t="str">
        <f ca="1">IF(D1727="","",OnRoadRetrofit!AI1727)</f>
        <v/>
      </c>
    </row>
    <row r="1728" spans="1:10">
      <c r="A1728" s="151" t="str">
        <f ca="1">IF(D1728="","",OnRoadRetrofit!AC1728)</f>
        <v/>
      </c>
      <c r="B1728" s="25" t="str">
        <f ca="1">IF(D1728="","",OnRoadRetrofit!AD1728)</f>
        <v/>
      </c>
      <c r="C1728" s="146" t="str">
        <f t="shared" ca="1" si="81"/>
        <v/>
      </c>
      <c r="D1728" s="25" t="str">
        <f ca="1">IF(OnRoadRetrofit!AE1728="","",OnRoadRetrofit!AE1728)</f>
        <v/>
      </c>
      <c r="E1728" s="25" t="str">
        <f ca="1">IF(D1728="","",OnRoadRetrofit!AF1728)</f>
        <v/>
      </c>
      <c r="F1728" s="147" t="str">
        <f t="shared" ca="1" si="82"/>
        <v/>
      </c>
      <c r="G1728" s="148" t="str">
        <f ca="1">IF(D1728="","",OnRoadRetrofit!AG1728)</f>
        <v/>
      </c>
      <c r="H1728" s="25" t="str">
        <f t="shared" ca="1" si="83"/>
        <v/>
      </c>
      <c r="I1728" s="137" t="str">
        <f ca="1">IF(D1728="","",OnRoadRetrofit!AH1728)</f>
        <v/>
      </c>
      <c r="J1728" s="137" t="str">
        <f ca="1">IF(D1728="","",OnRoadRetrofit!AI1728)</f>
        <v/>
      </c>
    </row>
    <row r="1729" spans="1:10">
      <c r="A1729" s="151" t="str">
        <f ca="1">IF(D1729="","",OnRoadRetrofit!AC1729)</f>
        <v/>
      </c>
      <c r="B1729" s="25" t="str">
        <f ca="1">IF(D1729="","",OnRoadRetrofit!AD1729)</f>
        <v/>
      </c>
      <c r="C1729" s="146" t="str">
        <f t="shared" ca="1" si="81"/>
        <v/>
      </c>
      <c r="D1729" s="25" t="str">
        <f ca="1">IF(OnRoadRetrofit!AE1729="","",OnRoadRetrofit!AE1729)</f>
        <v/>
      </c>
      <c r="E1729" s="25" t="str">
        <f ca="1">IF(D1729="","",OnRoadRetrofit!AF1729)</f>
        <v/>
      </c>
      <c r="F1729" s="147" t="str">
        <f t="shared" ca="1" si="82"/>
        <v/>
      </c>
      <c r="G1729" s="148" t="str">
        <f ca="1">IF(D1729="","",OnRoadRetrofit!AG1729)</f>
        <v/>
      </c>
      <c r="H1729" s="25" t="str">
        <f t="shared" ca="1" si="83"/>
        <v/>
      </c>
      <c r="I1729" s="137" t="str">
        <f ca="1">IF(D1729="","",OnRoadRetrofit!AH1729)</f>
        <v/>
      </c>
      <c r="J1729" s="137" t="str">
        <f ca="1">IF(D1729="","",OnRoadRetrofit!AI1729)</f>
        <v/>
      </c>
    </row>
    <row r="1730" spans="1:10">
      <c r="A1730" s="151" t="str">
        <f ca="1">IF(D1730="","",OnRoadRetrofit!AC1730)</f>
        <v/>
      </c>
      <c r="B1730" s="25" t="str">
        <f ca="1">IF(D1730="","",OnRoadRetrofit!AD1730)</f>
        <v/>
      </c>
      <c r="C1730" s="146" t="str">
        <f t="shared" ca="1" si="81"/>
        <v/>
      </c>
      <c r="D1730" s="25" t="str">
        <f ca="1">IF(OnRoadRetrofit!AE1730="","",OnRoadRetrofit!AE1730)</f>
        <v/>
      </c>
      <c r="E1730" s="25" t="str">
        <f ca="1">IF(D1730="","",OnRoadRetrofit!AF1730)</f>
        <v/>
      </c>
      <c r="F1730" s="147" t="str">
        <f t="shared" ca="1" si="82"/>
        <v/>
      </c>
      <c r="G1730" s="148" t="str">
        <f ca="1">IF(D1730="","",OnRoadRetrofit!AG1730)</f>
        <v/>
      </c>
      <c r="H1730" s="25" t="str">
        <f t="shared" ca="1" si="83"/>
        <v/>
      </c>
      <c r="I1730" s="137" t="str">
        <f ca="1">IF(D1730="","",OnRoadRetrofit!AH1730)</f>
        <v/>
      </c>
      <c r="J1730" s="137" t="str">
        <f ca="1">IF(D1730="","",OnRoadRetrofit!AI1730)</f>
        <v/>
      </c>
    </row>
    <row r="1731" spans="1:10">
      <c r="A1731" s="151" t="str">
        <f ca="1">IF(D1731="","",OnRoadRetrofit!AC1731)</f>
        <v/>
      </c>
      <c r="B1731" s="25" t="str">
        <f ca="1">IF(D1731="","",OnRoadRetrofit!AD1731)</f>
        <v/>
      </c>
      <c r="C1731" s="146" t="str">
        <f t="shared" ca="1" si="81"/>
        <v/>
      </c>
      <c r="D1731" s="25" t="str">
        <f ca="1">IF(OnRoadRetrofit!AE1731="","",OnRoadRetrofit!AE1731)</f>
        <v/>
      </c>
      <c r="E1731" s="25" t="str">
        <f ca="1">IF(D1731="","",OnRoadRetrofit!AF1731)</f>
        <v/>
      </c>
      <c r="F1731" s="147" t="str">
        <f t="shared" ca="1" si="82"/>
        <v/>
      </c>
      <c r="G1731" s="148" t="str">
        <f ca="1">IF(D1731="","",OnRoadRetrofit!AG1731)</f>
        <v/>
      </c>
      <c r="H1731" s="25" t="str">
        <f t="shared" ca="1" si="83"/>
        <v/>
      </c>
      <c r="I1731" s="137" t="str">
        <f ca="1">IF(D1731="","",OnRoadRetrofit!AH1731)</f>
        <v/>
      </c>
      <c r="J1731" s="137" t="str">
        <f ca="1">IF(D1731="","",OnRoadRetrofit!AI1731)</f>
        <v/>
      </c>
    </row>
    <row r="1732" spans="1:10">
      <c r="A1732" s="151" t="str">
        <f ca="1">IF(D1732="","",OnRoadRetrofit!AC1732)</f>
        <v/>
      </c>
      <c r="B1732" s="25" t="str">
        <f ca="1">IF(D1732="","",OnRoadRetrofit!AD1732)</f>
        <v/>
      </c>
      <c r="C1732" s="146" t="str">
        <f t="shared" ca="1" si="81"/>
        <v/>
      </c>
      <c r="D1732" s="25" t="str">
        <f ca="1">IF(OnRoadRetrofit!AE1732="","",OnRoadRetrofit!AE1732)</f>
        <v/>
      </c>
      <c r="E1732" s="25" t="str">
        <f ca="1">IF(D1732="","",OnRoadRetrofit!AF1732)</f>
        <v/>
      </c>
      <c r="F1732" s="147" t="str">
        <f t="shared" ca="1" si="82"/>
        <v/>
      </c>
      <c r="G1732" s="148" t="str">
        <f ca="1">IF(D1732="","",OnRoadRetrofit!AG1732)</f>
        <v/>
      </c>
      <c r="H1732" s="25" t="str">
        <f t="shared" ca="1" si="83"/>
        <v/>
      </c>
      <c r="I1732" s="137" t="str">
        <f ca="1">IF(D1732="","",OnRoadRetrofit!AH1732)</f>
        <v/>
      </c>
      <c r="J1732" s="137" t="str">
        <f ca="1">IF(D1732="","",OnRoadRetrofit!AI1732)</f>
        <v/>
      </c>
    </row>
    <row r="1733" spans="1:10">
      <c r="A1733" s="151" t="str">
        <f ca="1">IF(D1733="","",OnRoadRetrofit!AC1733)</f>
        <v/>
      </c>
      <c r="B1733" s="25" t="str">
        <f ca="1">IF(D1733="","",OnRoadRetrofit!AD1733)</f>
        <v/>
      </c>
      <c r="C1733" s="146" t="str">
        <f t="shared" ca="1" si="81"/>
        <v/>
      </c>
      <c r="D1733" s="25" t="str">
        <f ca="1">IF(OnRoadRetrofit!AE1733="","",OnRoadRetrofit!AE1733)</f>
        <v/>
      </c>
      <c r="E1733" s="25" t="str">
        <f ca="1">IF(D1733="","",OnRoadRetrofit!AF1733)</f>
        <v/>
      </c>
      <c r="F1733" s="147" t="str">
        <f t="shared" ca="1" si="82"/>
        <v/>
      </c>
      <c r="G1733" s="148" t="str">
        <f ca="1">IF(D1733="","",OnRoadRetrofit!AG1733)</f>
        <v/>
      </c>
      <c r="H1733" s="25" t="str">
        <f t="shared" ca="1" si="83"/>
        <v/>
      </c>
      <c r="I1733" s="137" t="str">
        <f ca="1">IF(D1733="","",OnRoadRetrofit!AH1733)</f>
        <v/>
      </c>
      <c r="J1733" s="137" t="str">
        <f ca="1">IF(D1733="","",OnRoadRetrofit!AI1733)</f>
        <v/>
      </c>
    </row>
    <row r="1734" spans="1:10">
      <c r="A1734" s="151" t="str">
        <f ca="1">IF(D1734="","",OnRoadRetrofit!AC1734)</f>
        <v/>
      </c>
      <c r="B1734" s="25" t="str">
        <f ca="1">IF(D1734="","",OnRoadRetrofit!AD1734)</f>
        <v/>
      </c>
      <c r="C1734" s="146" t="str">
        <f t="shared" ca="1" si="81"/>
        <v/>
      </c>
      <c r="D1734" s="25" t="str">
        <f ca="1">IF(OnRoadRetrofit!AE1734="","",OnRoadRetrofit!AE1734)</f>
        <v/>
      </c>
      <c r="E1734" s="25" t="str">
        <f ca="1">IF(D1734="","",OnRoadRetrofit!AF1734)</f>
        <v/>
      </c>
      <c r="F1734" s="147" t="str">
        <f t="shared" ca="1" si="82"/>
        <v/>
      </c>
      <c r="G1734" s="148" t="str">
        <f ca="1">IF(D1734="","",OnRoadRetrofit!AG1734)</f>
        <v/>
      </c>
      <c r="H1734" s="25" t="str">
        <f t="shared" ca="1" si="83"/>
        <v/>
      </c>
      <c r="I1734" s="137" t="str">
        <f ca="1">IF(D1734="","",OnRoadRetrofit!AH1734)</f>
        <v/>
      </c>
      <c r="J1734" s="137" t="str">
        <f ca="1">IF(D1734="","",OnRoadRetrofit!AI1734)</f>
        <v/>
      </c>
    </row>
    <row r="1735" spans="1:10">
      <c r="A1735" s="151" t="str">
        <f ca="1">IF(D1735="","",OnRoadRetrofit!AC1735)</f>
        <v/>
      </c>
      <c r="B1735" s="25" t="str">
        <f ca="1">IF(D1735="","",OnRoadRetrofit!AD1735)</f>
        <v/>
      </c>
      <c r="C1735" s="146" t="str">
        <f t="shared" ca="1" si="81"/>
        <v/>
      </c>
      <c r="D1735" s="25" t="str">
        <f ca="1">IF(OnRoadRetrofit!AE1735="","",OnRoadRetrofit!AE1735)</f>
        <v/>
      </c>
      <c r="E1735" s="25" t="str">
        <f ca="1">IF(D1735="","",OnRoadRetrofit!AF1735)</f>
        <v/>
      </c>
      <c r="F1735" s="147" t="str">
        <f t="shared" ca="1" si="82"/>
        <v/>
      </c>
      <c r="G1735" s="148" t="str">
        <f ca="1">IF(D1735="","",OnRoadRetrofit!AG1735)</f>
        <v/>
      </c>
      <c r="H1735" s="25" t="str">
        <f t="shared" ca="1" si="83"/>
        <v/>
      </c>
      <c r="I1735" s="137" t="str">
        <f ca="1">IF(D1735="","",OnRoadRetrofit!AH1735)</f>
        <v/>
      </c>
      <c r="J1735" s="137" t="str">
        <f ca="1">IF(D1735="","",OnRoadRetrofit!AI1735)</f>
        <v/>
      </c>
    </row>
    <row r="1736" spans="1:10">
      <c r="A1736" s="151" t="str">
        <f ca="1">IF(D1736="","",OnRoadRetrofit!AC1736)</f>
        <v/>
      </c>
      <c r="B1736" s="25" t="str">
        <f ca="1">IF(D1736="","",OnRoadRetrofit!AD1736)</f>
        <v/>
      </c>
      <c r="C1736" s="146" t="str">
        <f t="shared" ca="1" si="81"/>
        <v/>
      </c>
      <c r="D1736" s="25" t="str">
        <f ca="1">IF(OnRoadRetrofit!AE1736="","",OnRoadRetrofit!AE1736)</f>
        <v/>
      </c>
      <c r="E1736" s="25" t="str">
        <f ca="1">IF(D1736="","",OnRoadRetrofit!AF1736)</f>
        <v/>
      </c>
      <c r="F1736" s="147" t="str">
        <f t="shared" ca="1" si="82"/>
        <v/>
      </c>
      <c r="G1736" s="148" t="str">
        <f ca="1">IF(D1736="","",OnRoadRetrofit!AG1736)</f>
        <v/>
      </c>
      <c r="H1736" s="25" t="str">
        <f t="shared" ca="1" si="83"/>
        <v/>
      </c>
      <c r="I1736" s="137" t="str">
        <f ca="1">IF(D1736="","",OnRoadRetrofit!AH1736)</f>
        <v/>
      </c>
      <c r="J1736" s="137" t="str">
        <f ca="1">IF(D1736="","",OnRoadRetrofit!AI1736)</f>
        <v/>
      </c>
    </row>
    <row r="1737" spans="1:10">
      <c r="A1737" s="151" t="str">
        <f ca="1">IF(D1737="","",OnRoadRetrofit!AC1737)</f>
        <v/>
      </c>
      <c r="B1737" s="25" t="str">
        <f ca="1">IF(D1737="","",OnRoadRetrofit!AD1737)</f>
        <v/>
      </c>
      <c r="C1737" s="146" t="str">
        <f t="shared" ca="1" si="81"/>
        <v/>
      </c>
      <c r="D1737" s="25" t="str">
        <f ca="1">IF(OnRoadRetrofit!AE1737="","",OnRoadRetrofit!AE1737)</f>
        <v/>
      </c>
      <c r="E1737" s="25" t="str">
        <f ca="1">IF(D1737="","",OnRoadRetrofit!AF1737)</f>
        <v/>
      </c>
      <c r="F1737" s="147" t="str">
        <f t="shared" ca="1" si="82"/>
        <v/>
      </c>
      <c r="G1737" s="148" t="str">
        <f ca="1">IF(D1737="","",OnRoadRetrofit!AG1737)</f>
        <v/>
      </c>
      <c r="H1737" s="25" t="str">
        <f t="shared" ca="1" si="83"/>
        <v/>
      </c>
      <c r="I1737" s="137" t="str">
        <f ca="1">IF(D1737="","",OnRoadRetrofit!AH1737)</f>
        <v/>
      </c>
      <c r="J1737" s="137" t="str">
        <f ca="1">IF(D1737="","",OnRoadRetrofit!AI1737)</f>
        <v/>
      </c>
    </row>
    <row r="1738" spans="1:10">
      <c r="A1738" s="151" t="str">
        <f ca="1">IF(D1738="","",OnRoadRetrofit!AC1738)</f>
        <v/>
      </c>
      <c r="B1738" s="25" t="str">
        <f ca="1">IF(D1738="","",OnRoadRetrofit!AD1738)</f>
        <v/>
      </c>
      <c r="C1738" s="146" t="str">
        <f t="shared" ca="1" si="81"/>
        <v/>
      </c>
      <c r="D1738" s="25" t="str">
        <f ca="1">IF(OnRoadRetrofit!AE1738="","",OnRoadRetrofit!AE1738)</f>
        <v/>
      </c>
      <c r="E1738" s="25" t="str">
        <f ca="1">IF(D1738="","",OnRoadRetrofit!AF1738)</f>
        <v/>
      </c>
      <c r="F1738" s="147" t="str">
        <f t="shared" ca="1" si="82"/>
        <v/>
      </c>
      <c r="G1738" s="148" t="str">
        <f ca="1">IF(D1738="","",OnRoadRetrofit!AG1738)</f>
        <v/>
      </c>
      <c r="H1738" s="25" t="str">
        <f t="shared" ca="1" si="83"/>
        <v/>
      </c>
      <c r="I1738" s="137" t="str">
        <f ca="1">IF(D1738="","",OnRoadRetrofit!AH1738)</f>
        <v/>
      </c>
      <c r="J1738" s="137" t="str">
        <f ca="1">IF(D1738="","",OnRoadRetrofit!AI1738)</f>
        <v/>
      </c>
    </row>
    <row r="1739" spans="1:10">
      <c r="A1739" s="151" t="str">
        <f ca="1">IF(D1739="","",OnRoadRetrofit!AC1739)</f>
        <v/>
      </c>
      <c r="B1739" s="25" t="str">
        <f ca="1">IF(D1739="","",OnRoadRetrofit!AD1739)</f>
        <v/>
      </c>
      <c r="C1739" s="146" t="str">
        <f t="shared" ca="1" si="81"/>
        <v/>
      </c>
      <c r="D1739" s="25" t="str">
        <f ca="1">IF(OnRoadRetrofit!AE1739="","",OnRoadRetrofit!AE1739)</f>
        <v/>
      </c>
      <c r="E1739" s="25" t="str">
        <f ca="1">IF(D1739="","",OnRoadRetrofit!AF1739)</f>
        <v/>
      </c>
      <c r="F1739" s="147" t="str">
        <f t="shared" ca="1" si="82"/>
        <v/>
      </c>
      <c r="G1739" s="148" t="str">
        <f ca="1">IF(D1739="","",OnRoadRetrofit!AG1739)</f>
        <v/>
      </c>
      <c r="H1739" s="25" t="str">
        <f t="shared" ca="1" si="83"/>
        <v/>
      </c>
      <c r="I1739" s="137" t="str">
        <f ca="1">IF(D1739="","",OnRoadRetrofit!AH1739)</f>
        <v/>
      </c>
      <c r="J1739" s="137" t="str">
        <f ca="1">IF(D1739="","",OnRoadRetrofit!AI1739)</f>
        <v/>
      </c>
    </row>
    <row r="1740" spans="1:10">
      <c r="A1740" s="151" t="str">
        <f ca="1">IF(D1740="","",OnRoadRetrofit!AC1740)</f>
        <v/>
      </c>
      <c r="B1740" s="25" t="str">
        <f ca="1">IF(D1740="","",OnRoadRetrofit!AD1740)</f>
        <v/>
      </c>
      <c r="C1740" s="146" t="str">
        <f t="shared" ca="1" si="81"/>
        <v/>
      </c>
      <c r="D1740" s="25" t="str">
        <f ca="1">IF(OnRoadRetrofit!AE1740="","",OnRoadRetrofit!AE1740)</f>
        <v/>
      </c>
      <c r="E1740" s="25" t="str">
        <f ca="1">IF(D1740="","",OnRoadRetrofit!AF1740)</f>
        <v/>
      </c>
      <c r="F1740" s="147" t="str">
        <f t="shared" ca="1" si="82"/>
        <v/>
      </c>
      <c r="G1740" s="148" t="str">
        <f ca="1">IF(D1740="","",OnRoadRetrofit!AG1740)</f>
        <v/>
      </c>
      <c r="H1740" s="25" t="str">
        <f t="shared" ca="1" si="83"/>
        <v/>
      </c>
      <c r="I1740" s="137" t="str">
        <f ca="1">IF(D1740="","",OnRoadRetrofit!AH1740)</f>
        <v/>
      </c>
      <c r="J1740" s="137" t="str">
        <f ca="1">IF(D1740="","",OnRoadRetrofit!AI1740)</f>
        <v/>
      </c>
    </row>
    <row r="1741" spans="1:10">
      <c r="A1741" s="151" t="str">
        <f ca="1">IF(D1741="","",OnRoadRetrofit!AC1741)</f>
        <v/>
      </c>
      <c r="B1741" s="25" t="str">
        <f ca="1">IF(D1741="","",OnRoadRetrofit!AD1741)</f>
        <v/>
      </c>
      <c r="C1741" s="146" t="str">
        <f t="shared" ca="1" si="81"/>
        <v/>
      </c>
      <c r="D1741" s="25" t="str">
        <f ca="1">IF(OnRoadRetrofit!AE1741="","",OnRoadRetrofit!AE1741)</f>
        <v/>
      </c>
      <c r="E1741" s="25" t="str">
        <f ca="1">IF(D1741="","",OnRoadRetrofit!AF1741)</f>
        <v/>
      </c>
      <c r="F1741" s="147" t="str">
        <f t="shared" ca="1" si="82"/>
        <v/>
      </c>
      <c r="G1741" s="148" t="str">
        <f ca="1">IF(D1741="","",OnRoadRetrofit!AG1741)</f>
        <v/>
      </c>
      <c r="H1741" s="25" t="str">
        <f t="shared" ca="1" si="83"/>
        <v/>
      </c>
      <c r="I1741" s="137" t="str">
        <f ca="1">IF(D1741="","",OnRoadRetrofit!AH1741)</f>
        <v/>
      </c>
      <c r="J1741" s="137" t="str">
        <f ca="1">IF(D1741="","",OnRoadRetrofit!AI1741)</f>
        <v/>
      </c>
    </row>
    <row r="1742" spans="1:10">
      <c r="A1742" s="151" t="str">
        <f ca="1">IF(D1742="","",OnRoadRetrofit!AC1742)</f>
        <v/>
      </c>
      <c r="B1742" s="25" t="str">
        <f ca="1">IF(D1742="","",OnRoadRetrofit!AD1742)</f>
        <v/>
      </c>
      <c r="C1742" s="146" t="str">
        <f t="shared" ca="1" si="81"/>
        <v/>
      </c>
      <c r="D1742" s="25" t="str">
        <f ca="1">IF(OnRoadRetrofit!AE1742="","",OnRoadRetrofit!AE1742)</f>
        <v/>
      </c>
      <c r="E1742" s="25" t="str">
        <f ca="1">IF(D1742="","",OnRoadRetrofit!AF1742)</f>
        <v/>
      </c>
      <c r="F1742" s="147" t="str">
        <f t="shared" ca="1" si="82"/>
        <v/>
      </c>
      <c r="G1742" s="148" t="str">
        <f ca="1">IF(D1742="","",OnRoadRetrofit!AG1742)</f>
        <v/>
      </c>
      <c r="H1742" s="25" t="str">
        <f t="shared" ca="1" si="83"/>
        <v/>
      </c>
      <c r="I1742" s="137" t="str">
        <f ca="1">IF(D1742="","",OnRoadRetrofit!AH1742)</f>
        <v/>
      </c>
      <c r="J1742" s="137" t="str">
        <f ca="1">IF(D1742="","",OnRoadRetrofit!AI1742)</f>
        <v/>
      </c>
    </row>
    <row r="1743" spans="1:10">
      <c r="A1743" s="151" t="str">
        <f ca="1">IF(D1743="","",OnRoadRetrofit!AC1743)</f>
        <v/>
      </c>
      <c r="B1743" s="25" t="str">
        <f ca="1">IF(D1743="","",OnRoadRetrofit!AD1743)</f>
        <v/>
      </c>
      <c r="C1743" s="146" t="str">
        <f t="shared" ca="1" si="81"/>
        <v/>
      </c>
      <c r="D1743" s="25" t="str">
        <f ca="1">IF(OnRoadRetrofit!AE1743="","",OnRoadRetrofit!AE1743)</f>
        <v/>
      </c>
      <c r="E1743" s="25" t="str">
        <f ca="1">IF(D1743="","",OnRoadRetrofit!AF1743)</f>
        <v/>
      </c>
      <c r="F1743" s="147" t="str">
        <f t="shared" ca="1" si="82"/>
        <v/>
      </c>
      <c r="G1743" s="148" t="str">
        <f ca="1">IF(D1743="","",OnRoadRetrofit!AG1743)</f>
        <v/>
      </c>
      <c r="H1743" s="25" t="str">
        <f t="shared" ca="1" si="83"/>
        <v/>
      </c>
      <c r="I1743" s="137" t="str">
        <f ca="1">IF(D1743="","",OnRoadRetrofit!AH1743)</f>
        <v/>
      </c>
      <c r="J1743" s="137" t="str">
        <f ca="1">IF(D1743="","",OnRoadRetrofit!AI1743)</f>
        <v/>
      </c>
    </row>
    <row r="1744" spans="1:10">
      <c r="A1744" s="151" t="str">
        <f ca="1">IF(D1744="","",OnRoadRetrofit!AC1744)</f>
        <v/>
      </c>
      <c r="B1744" s="25" t="str">
        <f ca="1">IF(D1744="","",OnRoadRetrofit!AD1744)</f>
        <v/>
      </c>
      <c r="C1744" s="146" t="str">
        <f t="shared" ca="1" si="81"/>
        <v/>
      </c>
      <c r="D1744" s="25" t="str">
        <f ca="1">IF(OnRoadRetrofit!AE1744="","",OnRoadRetrofit!AE1744)</f>
        <v/>
      </c>
      <c r="E1744" s="25" t="str">
        <f ca="1">IF(D1744="","",OnRoadRetrofit!AF1744)</f>
        <v/>
      </c>
      <c r="F1744" s="147" t="str">
        <f t="shared" ca="1" si="82"/>
        <v/>
      </c>
      <c r="G1744" s="148" t="str">
        <f ca="1">IF(D1744="","",OnRoadRetrofit!AG1744)</f>
        <v/>
      </c>
      <c r="H1744" s="25" t="str">
        <f t="shared" ca="1" si="83"/>
        <v/>
      </c>
      <c r="I1744" s="137" t="str">
        <f ca="1">IF(D1744="","",OnRoadRetrofit!AH1744)</f>
        <v/>
      </c>
      <c r="J1744" s="137" t="str">
        <f ca="1">IF(D1744="","",OnRoadRetrofit!AI1744)</f>
        <v/>
      </c>
    </row>
    <row r="1745" spans="1:10">
      <c r="A1745" s="151" t="str">
        <f ca="1">IF(D1745="","",OnRoadRetrofit!AC1745)</f>
        <v/>
      </c>
      <c r="B1745" s="25" t="str">
        <f ca="1">IF(D1745="","",OnRoadRetrofit!AD1745)</f>
        <v/>
      </c>
      <c r="C1745" s="146" t="str">
        <f t="shared" ca="1" si="81"/>
        <v/>
      </c>
      <c r="D1745" s="25" t="str">
        <f ca="1">IF(OnRoadRetrofit!AE1745="","",OnRoadRetrofit!AE1745)</f>
        <v/>
      </c>
      <c r="E1745" s="25" t="str">
        <f ca="1">IF(D1745="","",OnRoadRetrofit!AF1745)</f>
        <v/>
      </c>
      <c r="F1745" s="147" t="str">
        <f t="shared" ca="1" si="82"/>
        <v/>
      </c>
      <c r="G1745" s="148" t="str">
        <f ca="1">IF(D1745="","",OnRoadRetrofit!AG1745)</f>
        <v/>
      </c>
      <c r="H1745" s="25" t="str">
        <f t="shared" ca="1" si="83"/>
        <v/>
      </c>
      <c r="I1745" s="137" t="str">
        <f ca="1">IF(D1745="","",OnRoadRetrofit!AH1745)</f>
        <v/>
      </c>
      <c r="J1745" s="137" t="str">
        <f ca="1">IF(D1745="","",OnRoadRetrofit!AI1745)</f>
        <v/>
      </c>
    </row>
    <row r="1746" spans="1:10">
      <c r="A1746" s="151" t="str">
        <f ca="1">IF(D1746="","",OnRoadRetrofit!AC1746)</f>
        <v/>
      </c>
      <c r="B1746" s="25" t="str">
        <f ca="1">IF(D1746="","",OnRoadRetrofit!AD1746)</f>
        <v/>
      </c>
      <c r="C1746" s="146" t="str">
        <f t="shared" ca="1" si="81"/>
        <v/>
      </c>
      <c r="D1746" s="25" t="str">
        <f ca="1">IF(OnRoadRetrofit!AE1746="","",OnRoadRetrofit!AE1746)</f>
        <v/>
      </c>
      <c r="E1746" s="25" t="str">
        <f ca="1">IF(D1746="","",OnRoadRetrofit!AF1746)</f>
        <v/>
      </c>
      <c r="F1746" s="147" t="str">
        <f t="shared" ca="1" si="82"/>
        <v/>
      </c>
      <c r="G1746" s="148" t="str">
        <f ca="1">IF(D1746="","",OnRoadRetrofit!AG1746)</f>
        <v/>
      </c>
      <c r="H1746" s="25" t="str">
        <f t="shared" ca="1" si="83"/>
        <v/>
      </c>
      <c r="I1746" s="137" t="str">
        <f ca="1">IF(D1746="","",OnRoadRetrofit!AH1746)</f>
        <v/>
      </c>
      <c r="J1746" s="137" t="str">
        <f ca="1">IF(D1746="","",OnRoadRetrofit!AI1746)</f>
        <v/>
      </c>
    </row>
    <row r="1747" spans="1:10">
      <c r="A1747" s="151" t="str">
        <f ca="1">IF(D1747="","",OnRoadRetrofit!AC1747)</f>
        <v/>
      </c>
      <c r="B1747" s="25" t="str">
        <f ca="1">IF(D1747="","",OnRoadRetrofit!AD1747)</f>
        <v/>
      </c>
      <c r="C1747" s="146" t="str">
        <f t="shared" ca="1" si="81"/>
        <v/>
      </c>
      <c r="D1747" s="25" t="str">
        <f ca="1">IF(OnRoadRetrofit!AE1747="","",OnRoadRetrofit!AE1747)</f>
        <v/>
      </c>
      <c r="E1747" s="25" t="str">
        <f ca="1">IF(D1747="","",OnRoadRetrofit!AF1747)</f>
        <v/>
      </c>
      <c r="F1747" s="147" t="str">
        <f t="shared" ca="1" si="82"/>
        <v/>
      </c>
      <c r="G1747" s="148" t="str">
        <f ca="1">IF(D1747="","",OnRoadRetrofit!AG1747)</f>
        <v/>
      </c>
      <c r="H1747" s="25" t="str">
        <f t="shared" ca="1" si="83"/>
        <v/>
      </c>
      <c r="I1747" s="137" t="str">
        <f ca="1">IF(D1747="","",OnRoadRetrofit!AH1747)</f>
        <v/>
      </c>
      <c r="J1747" s="137" t="str">
        <f ca="1">IF(D1747="","",OnRoadRetrofit!AI1747)</f>
        <v/>
      </c>
    </row>
    <row r="1748" spans="1:10">
      <c r="A1748" s="151" t="str">
        <f ca="1">IF(D1748="","",OnRoadRetrofit!AC1748)</f>
        <v/>
      </c>
      <c r="B1748" s="25" t="str">
        <f ca="1">IF(D1748="","",OnRoadRetrofit!AD1748)</f>
        <v/>
      </c>
      <c r="C1748" s="146" t="str">
        <f t="shared" ca="1" si="81"/>
        <v/>
      </c>
      <c r="D1748" s="25" t="str">
        <f ca="1">IF(OnRoadRetrofit!AE1748="","",OnRoadRetrofit!AE1748)</f>
        <v/>
      </c>
      <c r="E1748" s="25" t="str">
        <f ca="1">IF(D1748="","",OnRoadRetrofit!AF1748)</f>
        <v/>
      </c>
      <c r="F1748" s="147" t="str">
        <f t="shared" ca="1" si="82"/>
        <v/>
      </c>
      <c r="G1748" s="148" t="str">
        <f ca="1">IF(D1748="","",OnRoadRetrofit!AG1748)</f>
        <v/>
      </c>
      <c r="H1748" s="25" t="str">
        <f t="shared" ca="1" si="83"/>
        <v/>
      </c>
      <c r="I1748" s="137" t="str">
        <f ca="1">IF(D1748="","",OnRoadRetrofit!AH1748)</f>
        <v/>
      </c>
      <c r="J1748" s="137" t="str">
        <f ca="1">IF(D1748="","",OnRoadRetrofit!AI1748)</f>
        <v/>
      </c>
    </row>
    <row r="1749" spans="1:10">
      <c r="A1749" s="151" t="str">
        <f ca="1">IF(D1749="","",OnRoadRetrofit!AC1749)</f>
        <v/>
      </c>
      <c r="B1749" s="25" t="str">
        <f ca="1">IF(D1749="","",OnRoadRetrofit!AD1749)</f>
        <v/>
      </c>
      <c r="C1749" s="146" t="str">
        <f t="shared" ca="1" si="81"/>
        <v/>
      </c>
      <c r="D1749" s="25" t="str">
        <f ca="1">IF(OnRoadRetrofit!AE1749="","",OnRoadRetrofit!AE1749)</f>
        <v/>
      </c>
      <c r="E1749" s="25" t="str">
        <f ca="1">IF(D1749="","",OnRoadRetrofit!AF1749)</f>
        <v/>
      </c>
      <c r="F1749" s="147" t="str">
        <f t="shared" ca="1" si="82"/>
        <v/>
      </c>
      <c r="G1749" s="148" t="str">
        <f ca="1">IF(D1749="","",OnRoadRetrofit!AG1749)</f>
        <v/>
      </c>
      <c r="H1749" s="25" t="str">
        <f t="shared" ca="1" si="83"/>
        <v/>
      </c>
      <c r="I1749" s="137" t="str">
        <f ca="1">IF(D1749="","",OnRoadRetrofit!AH1749)</f>
        <v/>
      </c>
      <c r="J1749" s="137" t="str">
        <f ca="1">IF(D1749="","",OnRoadRetrofit!AI1749)</f>
        <v/>
      </c>
    </row>
    <row r="1750" spans="1:10">
      <c r="A1750" s="151" t="str">
        <f ca="1">IF(D1750="","",OnRoadRetrofit!AC1750)</f>
        <v/>
      </c>
      <c r="B1750" s="25" t="str">
        <f ca="1">IF(D1750="","",OnRoadRetrofit!AD1750)</f>
        <v/>
      </c>
      <c r="C1750" s="146" t="str">
        <f t="shared" ca="1" si="81"/>
        <v/>
      </c>
      <c r="D1750" s="25" t="str">
        <f ca="1">IF(OnRoadRetrofit!AE1750="","",OnRoadRetrofit!AE1750)</f>
        <v/>
      </c>
      <c r="E1750" s="25" t="str">
        <f ca="1">IF(D1750="","",OnRoadRetrofit!AF1750)</f>
        <v/>
      </c>
      <c r="F1750" s="147" t="str">
        <f t="shared" ca="1" si="82"/>
        <v/>
      </c>
      <c r="G1750" s="148" t="str">
        <f ca="1">IF(D1750="","",OnRoadRetrofit!AG1750)</f>
        <v/>
      </c>
      <c r="H1750" s="25" t="str">
        <f t="shared" ca="1" si="83"/>
        <v/>
      </c>
      <c r="I1750" s="137" t="str">
        <f ca="1">IF(D1750="","",OnRoadRetrofit!AH1750)</f>
        <v/>
      </c>
      <c r="J1750" s="137" t="str">
        <f ca="1">IF(D1750="","",OnRoadRetrofit!AI1750)</f>
        <v/>
      </c>
    </row>
    <row r="1751" spans="1:10">
      <c r="A1751" s="151" t="str">
        <f ca="1">IF(D1751="","",OnRoadRetrofit!AC1751)</f>
        <v/>
      </c>
      <c r="B1751" s="25" t="str">
        <f ca="1">IF(D1751="","",OnRoadRetrofit!AD1751)</f>
        <v/>
      </c>
      <c r="C1751" s="146" t="str">
        <f t="shared" ca="1" si="81"/>
        <v/>
      </c>
      <c r="D1751" s="25" t="str">
        <f ca="1">IF(OnRoadRetrofit!AE1751="","",OnRoadRetrofit!AE1751)</f>
        <v/>
      </c>
      <c r="E1751" s="25" t="str">
        <f ca="1">IF(D1751="","",OnRoadRetrofit!AF1751)</f>
        <v/>
      </c>
      <c r="F1751" s="147" t="str">
        <f t="shared" ca="1" si="82"/>
        <v/>
      </c>
      <c r="G1751" s="148" t="str">
        <f ca="1">IF(D1751="","",OnRoadRetrofit!AG1751)</f>
        <v/>
      </c>
      <c r="H1751" s="25" t="str">
        <f t="shared" ca="1" si="83"/>
        <v/>
      </c>
      <c r="I1751" s="137" t="str">
        <f ca="1">IF(D1751="","",OnRoadRetrofit!AH1751)</f>
        <v/>
      </c>
      <c r="J1751" s="137" t="str">
        <f ca="1">IF(D1751="","",OnRoadRetrofit!AI1751)</f>
        <v/>
      </c>
    </row>
    <row r="1752" spans="1:10">
      <c r="A1752" s="151" t="str">
        <f ca="1">IF(D1752="","",OnRoadRetrofit!AC1752)</f>
        <v/>
      </c>
      <c r="B1752" s="25" t="str">
        <f ca="1">IF(D1752="","",OnRoadRetrofit!AD1752)</f>
        <v/>
      </c>
      <c r="C1752" s="146" t="str">
        <f t="shared" ca="1" si="81"/>
        <v/>
      </c>
      <c r="D1752" s="25" t="str">
        <f ca="1">IF(OnRoadRetrofit!AE1752="","",OnRoadRetrofit!AE1752)</f>
        <v/>
      </c>
      <c r="E1752" s="25" t="str">
        <f ca="1">IF(D1752="","",OnRoadRetrofit!AF1752)</f>
        <v/>
      </c>
      <c r="F1752" s="147" t="str">
        <f t="shared" ca="1" si="82"/>
        <v/>
      </c>
      <c r="G1752" s="148" t="str">
        <f ca="1">IF(D1752="","",OnRoadRetrofit!AG1752)</f>
        <v/>
      </c>
      <c r="H1752" s="25" t="str">
        <f t="shared" ca="1" si="83"/>
        <v/>
      </c>
      <c r="I1752" s="137" t="str">
        <f ca="1">IF(D1752="","",OnRoadRetrofit!AH1752)</f>
        <v/>
      </c>
      <c r="J1752" s="137" t="str">
        <f ca="1">IF(D1752="","",OnRoadRetrofit!AI1752)</f>
        <v/>
      </c>
    </row>
    <row r="1753" spans="1:10">
      <c r="A1753" s="151" t="str">
        <f ca="1">IF(D1753="","",OnRoadRetrofit!AC1753)</f>
        <v/>
      </c>
      <c r="B1753" s="25" t="str">
        <f ca="1">IF(D1753="","",OnRoadRetrofit!AD1753)</f>
        <v/>
      </c>
      <c r="C1753" s="146" t="str">
        <f t="shared" ca="1" si="81"/>
        <v/>
      </c>
      <c r="D1753" s="25" t="str">
        <f ca="1">IF(OnRoadRetrofit!AE1753="","",OnRoadRetrofit!AE1753)</f>
        <v/>
      </c>
      <c r="E1753" s="25" t="str">
        <f ca="1">IF(D1753="","",OnRoadRetrofit!AF1753)</f>
        <v/>
      </c>
      <c r="F1753" s="147" t="str">
        <f t="shared" ca="1" si="82"/>
        <v/>
      </c>
      <c r="G1753" s="148" t="str">
        <f ca="1">IF(D1753="","",OnRoadRetrofit!AG1753)</f>
        <v/>
      </c>
      <c r="H1753" s="25" t="str">
        <f t="shared" ca="1" si="83"/>
        <v/>
      </c>
      <c r="I1753" s="137" t="str">
        <f ca="1">IF(D1753="","",OnRoadRetrofit!AH1753)</f>
        <v/>
      </c>
      <c r="J1753" s="137" t="str">
        <f ca="1">IF(D1753="","",OnRoadRetrofit!AI1753)</f>
        <v/>
      </c>
    </row>
    <row r="1754" spans="1:10">
      <c r="A1754" s="151" t="str">
        <f ca="1">IF(D1754="","",OnRoadRetrofit!AC1754)</f>
        <v/>
      </c>
      <c r="B1754" s="25" t="str">
        <f ca="1">IF(D1754="","",OnRoadRetrofit!AD1754)</f>
        <v/>
      </c>
      <c r="C1754" s="146" t="str">
        <f t="shared" ca="1" si="81"/>
        <v/>
      </c>
      <c r="D1754" s="25" t="str">
        <f ca="1">IF(OnRoadRetrofit!AE1754="","",OnRoadRetrofit!AE1754)</f>
        <v/>
      </c>
      <c r="E1754" s="25" t="str">
        <f ca="1">IF(D1754="","",OnRoadRetrofit!AF1754)</f>
        <v/>
      </c>
      <c r="F1754" s="147" t="str">
        <f t="shared" ca="1" si="82"/>
        <v/>
      </c>
      <c r="G1754" s="148" t="str">
        <f ca="1">IF(D1754="","",OnRoadRetrofit!AG1754)</f>
        <v/>
      </c>
      <c r="H1754" s="25" t="str">
        <f t="shared" ca="1" si="83"/>
        <v/>
      </c>
      <c r="I1754" s="137" t="str">
        <f ca="1">IF(D1754="","",OnRoadRetrofit!AH1754)</f>
        <v/>
      </c>
      <c r="J1754" s="137" t="str">
        <f ca="1">IF(D1754="","",OnRoadRetrofit!AI1754)</f>
        <v/>
      </c>
    </row>
    <row r="1755" spans="1:10">
      <c r="A1755" s="151" t="str">
        <f ca="1">IF(D1755="","",OnRoadRetrofit!AC1755)</f>
        <v/>
      </c>
      <c r="B1755" s="25" t="str">
        <f ca="1">IF(D1755="","",OnRoadRetrofit!AD1755)</f>
        <v/>
      </c>
      <c r="C1755" s="146" t="str">
        <f t="shared" ca="1" si="81"/>
        <v/>
      </c>
      <c r="D1755" s="25" t="str">
        <f ca="1">IF(OnRoadRetrofit!AE1755="","",OnRoadRetrofit!AE1755)</f>
        <v/>
      </c>
      <c r="E1755" s="25" t="str">
        <f ca="1">IF(D1755="","",OnRoadRetrofit!AF1755)</f>
        <v/>
      </c>
      <c r="F1755" s="147" t="str">
        <f t="shared" ca="1" si="82"/>
        <v/>
      </c>
      <c r="G1755" s="148" t="str">
        <f ca="1">IF(D1755="","",OnRoadRetrofit!AG1755)</f>
        <v/>
      </c>
      <c r="H1755" s="25" t="str">
        <f t="shared" ca="1" si="83"/>
        <v/>
      </c>
      <c r="I1755" s="137" t="str">
        <f ca="1">IF(D1755="","",OnRoadRetrofit!AH1755)</f>
        <v/>
      </c>
      <c r="J1755" s="137" t="str">
        <f ca="1">IF(D1755="","",OnRoadRetrofit!AI1755)</f>
        <v/>
      </c>
    </row>
    <row r="1756" spans="1:10">
      <c r="A1756" s="151" t="str">
        <f ca="1">IF(D1756="","",OnRoadRetrofit!AC1756)</f>
        <v/>
      </c>
      <c r="B1756" s="25" t="str">
        <f ca="1">IF(D1756="","",OnRoadRetrofit!AD1756)</f>
        <v/>
      </c>
      <c r="C1756" s="146" t="str">
        <f t="shared" ca="1" si="81"/>
        <v/>
      </c>
      <c r="D1756" s="25" t="str">
        <f ca="1">IF(OnRoadRetrofit!AE1756="","",OnRoadRetrofit!AE1756)</f>
        <v/>
      </c>
      <c r="E1756" s="25" t="str">
        <f ca="1">IF(D1756="","",OnRoadRetrofit!AF1756)</f>
        <v/>
      </c>
      <c r="F1756" s="147" t="str">
        <f t="shared" ca="1" si="82"/>
        <v/>
      </c>
      <c r="G1756" s="148" t="str">
        <f ca="1">IF(D1756="","",OnRoadRetrofit!AG1756)</f>
        <v/>
      </c>
      <c r="H1756" s="25" t="str">
        <f t="shared" ca="1" si="83"/>
        <v/>
      </c>
      <c r="I1756" s="137" t="str">
        <f ca="1">IF(D1756="","",OnRoadRetrofit!AH1756)</f>
        <v/>
      </c>
      <c r="J1756" s="137" t="str">
        <f ca="1">IF(D1756="","",OnRoadRetrofit!AI1756)</f>
        <v/>
      </c>
    </row>
    <row r="1757" spans="1:10">
      <c r="A1757" s="151" t="str">
        <f ca="1">IF(D1757="","",OnRoadRetrofit!AC1757)</f>
        <v/>
      </c>
      <c r="B1757" s="25" t="str">
        <f ca="1">IF(D1757="","",OnRoadRetrofit!AD1757)</f>
        <v/>
      </c>
      <c r="C1757" s="146" t="str">
        <f t="shared" ca="1" si="81"/>
        <v/>
      </c>
      <c r="D1757" s="25" t="str">
        <f ca="1">IF(OnRoadRetrofit!AE1757="","",OnRoadRetrofit!AE1757)</f>
        <v/>
      </c>
      <c r="E1757" s="25" t="str">
        <f ca="1">IF(D1757="","",OnRoadRetrofit!AF1757)</f>
        <v/>
      </c>
      <c r="F1757" s="147" t="str">
        <f t="shared" ca="1" si="82"/>
        <v/>
      </c>
      <c r="G1757" s="148" t="str">
        <f ca="1">IF(D1757="","",OnRoadRetrofit!AG1757)</f>
        <v/>
      </c>
      <c r="H1757" s="25" t="str">
        <f t="shared" ca="1" si="83"/>
        <v/>
      </c>
      <c r="I1757" s="137" t="str">
        <f ca="1">IF(D1757="","",OnRoadRetrofit!AH1757)</f>
        <v/>
      </c>
      <c r="J1757" s="137" t="str">
        <f ca="1">IF(D1757="","",OnRoadRetrofit!AI1757)</f>
        <v/>
      </c>
    </row>
    <row r="1758" spans="1:10">
      <c r="A1758" s="151" t="str">
        <f ca="1">IF(D1758="","",OnRoadRetrofit!AC1758)</f>
        <v/>
      </c>
      <c r="B1758" s="25" t="str">
        <f ca="1">IF(D1758="","",OnRoadRetrofit!AD1758)</f>
        <v/>
      </c>
      <c r="C1758" s="146" t="str">
        <f t="shared" ca="1" si="81"/>
        <v/>
      </c>
      <c r="D1758" s="25" t="str">
        <f ca="1">IF(OnRoadRetrofit!AE1758="","",OnRoadRetrofit!AE1758)</f>
        <v/>
      </c>
      <c r="E1758" s="25" t="str">
        <f ca="1">IF(D1758="","",OnRoadRetrofit!AF1758)</f>
        <v/>
      </c>
      <c r="F1758" s="147" t="str">
        <f t="shared" ca="1" si="82"/>
        <v/>
      </c>
      <c r="G1758" s="148" t="str">
        <f ca="1">IF(D1758="","",OnRoadRetrofit!AG1758)</f>
        <v/>
      </c>
      <c r="H1758" s="25" t="str">
        <f t="shared" ca="1" si="83"/>
        <v/>
      </c>
      <c r="I1758" s="137" t="str">
        <f ca="1">IF(D1758="","",OnRoadRetrofit!AH1758)</f>
        <v/>
      </c>
      <c r="J1758" s="137" t="str">
        <f ca="1">IF(D1758="","",OnRoadRetrofit!AI1758)</f>
        <v/>
      </c>
    </row>
    <row r="1759" spans="1:10">
      <c r="A1759" s="151" t="str">
        <f ca="1">IF(D1759="","",OnRoadRetrofit!AC1759)</f>
        <v/>
      </c>
      <c r="B1759" s="25" t="str">
        <f ca="1">IF(D1759="","",OnRoadRetrofit!AD1759)</f>
        <v/>
      </c>
      <c r="C1759" s="146" t="str">
        <f t="shared" ca="1" si="81"/>
        <v/>
      </c>
      <c r="D1759" s="25" t="str">
        <f ca="1">IF(OnRoadRetrofit!AE1759="","",OnRoadRetrofit!AE1759)</f>
        <v/>
      </c>
      <c r="E1759" s="25" t="str">
        <f ca="1">IF(D1759="","",OnRoadRetrofit!AF1759)</f>
        <v/>
      </c>
      <c r="F1759" s="147" t="str">
        <f t="shared" ca="1" si="82"/>
        <v/>
      </c>
      <c r="G1759" s="148" t="str">
        <f ca="1">IF(D1759="","",OnRoadRetrofit!AG1759)</f>
        <v/>
      </c>
      <c r="H1759" s="25" t="str">
        <f t="shared" ca="1" si="83"/>
        <v/>
      </c>
      <c r="I1759" s="137" t="str">
        <f ca="1">IF(D1759="","",OnRoadRetrofit!AH1759)</f>
        <v/>
      </c>
      <c r="J1759" s="137" t="str">
        <f ca="1">IF(D1759="","",OnRoadRetrofit!AI1759)</f>
        <v/>
      </c>
    </row>
    <row r="1760" spans="1:10">
      <c r="A1760" s="151" t="str">
        <f ca="1">IF(D1760="","",OnRoadRetrofit!AC1760)</f>
        <v/>
      </c>
      <c r="B1760" s="25" t="str">
        <f ca="1">IF(D1760="","",OnRoadRetrofit!AD1760)</f>
        <v/>
      </c>
      <c r="C1760" s="146" t="str">
        <f t="shared" ca="1" si="81"/>
        <v/>
      </c>
      <c r="D1760" s="25" t="str">
        <f ca="1">IF(OnRoadRetrofit!AE1760="","",OnRoadRetrofit!AE1760)</f>
        <v/>
      </c>
      <c r="E1760" s="25" t="str">
        <f ca="1">IF(D1760="","",OnRoadRetrofit!AF1760)</f>
        <v/>
      </c>
      <c r="F1760" s="147" t="str">
        <f t="shared" ca="1" si="82"/>
        <v/>
      </c>
      <c r="G1760" s="148" t="str">
        <f ca="1">IF(D1760="","",OnRoadRetrofit!AG1760)</f>
        <v/>
      </c>
      <c r="H1760" s="25" t="str">
        <f t="shared" ca="1" si="83"/>
        <v/>
      </c>
      <c r="I1760" s="137" t="str">
        <f ca="1">IF(D1760="","",OnRoadRetrofit!AH1760)</f>
        <v/>
      </c>
      <c r="J1760" s="137" t="str">
        <f ca="1">IF(D1760="","",OnRoadRetrofit!AI1760)</f>
        <v/>
      </c>
    </row>
    <row r="1761" spans="1:10">
      <c r="A1761" s="151" t="str">
        <f ca="1">IF(D1761="","",OnRoadRetrofit!AC1761)</f>
        <v/>
      </c>
      <c r="B1761" s="25" t="str">
        <f ca="1">IF(D1761="","",OnRoadRetrofit!AD1761)</f>
        <v/>
      </c>
      <c r="C1761" s="146" t="str">
        <f t="shared" ca="1" si="81"/>
        <v/>
      </c>
      <c r="D1761" s="25" t="str">
        <f ca="1">IF(OnRoadRetrofit!AE1761="","",OnRoadRetrofit!AE1761)</f>
        <v/>
      </c>
      <c r="E1761" s="25" t="str">
        <f ca="1">IF(D1761="","",OnRoadRetrofit!AF1761)</f>
        <v/>
      </c>
      <c r="F1761" s="147" t="str">
        <f t="shared" ca="1" si="82"/>
        <v/>
      </c>
      <c r="G1761" s="148" t="str">
        <f ca="1">IF(D1761="","",OnRoadRetrofit!AG1761)</f>
        <v/>
      </c>
      <c r="H1761" s="25" t="str">
        <f t="shared" ca="1" si="83"/>
        <v/>
      </c>
      <c r="I1761" s="137" t="str">
        <f ca="1">IF(D1761="","",OnRoadRetrofit!AH1761)</f>
        <v/>
      </c>
      <c r="J1761" s="137" t="str">
        <f ca="1">IF(D1761="","",OnRoadRetrofit!AI1761)</f>
        <v/>
      </c>
    </row>
    <row r="1762" spans="1:10">
      <c r="A1762" s="151" t="str">
        <f ca="1">IF(D1762="","",OnRoadRetrofit!AC1762)</f>
        <v/>
      </c>
      <c r="B1762" s="25" t="str">
        <f ca="1">IF(D1762="","",OnRoadRetrofit!AD1762)</f>
        <v/>
      </c>
      <c r="C1762" s="146" t="str">
        <f t="shared" ca="1" si="81"/>
        <v/>
      </c>
      <c r="D1762" s="25" t="str">
        <f ca="1">IF(OnRoadRetrofit!AE1762="","",OnRoadRetrofit!AE1762)</f>
        <v/>
      </c>
      <c r="E1762" s="25" t="str">
        <f ca="1">IF(D1762="","",OnRoadRetrofit!AF1762)</f>
        <v/>
      </c>
      <c r="F1762" s="147" t="str">
        <f t="shared" ca="1" si="82"/>
        <v/>
      </c>
      <c r="G1762" s="148" t="str">
        <f ca="1">IF(D1762="","",OnRoadRetrofit!AG1762)</f>
        <v/>
      </c>
      <c r="H1762" s="25" t="str">
        <f t="shared" ca="1" si="83"/>
        <v/>
      </c>
      <c r="I1762" s="137" t="str">
        <f ca="1">IF(D1762="","",OnRoadRetrofit!AH1762)</f>
        <v/>
      </c>
      <c r="J1762" s="137" t="str">
        <f ca="1">IF(D1762="","",OnRoadRetrofit!AI1762)</f>
        <v/>
      </c>
    </row>
    <row r="1763" spans="1:10">
      <c r="A1763" s="151" t="str">
        <f ca="1">IF(D1763="","",OnRoadRetrofit!AC1763)</f>
        <v/>
      </c>
      <c r="B1763" s="25" t="str">
        <f ca="1">IF(D1763="","",OnRoadRetrofit!AD1763)</f>
        <v/>
      </c>
      <c r="C1763" s="146" t="str">
        <f t="shared" ca="1" si="81"/>
        <v/>
      </c>
      <c r="D1763" s="25" t="str">
        <f ca="1">IF(OnRoadRetrofit!AE1763="","",OnRoadRetrofit!AE1763)</f>
        <v/>
      </c>
      <c r="E1763" s="25" t="str">
        <f ca="1">IF(D1763="","",OnRoadRetrofit!AF1763)</f>
        <v/>
      </c>
      <c r="F1763" s="147" t="str">
        <f t="shared" ca="1" si="82"/>
        <v/>
      </c>
      <c r="G1763" s="148" t="str">
        <f ca="1">IF(D1763="","",OnRoadRetrofit!AG1763)</f>
        <v/>
      </c>
      <c r="H1763" s="25" t="str">
        <f t="shared" ca="1" si="83"/>
        <v/>
      </c>
      <c r="I1763" s="137" t="str">
        <f ca="1">IF(D1763="","",OnRoadRetrofit!AH1763)</f>
        <v/>
      </c>
      <c r="J1763" s="137" t="str">
        <f ca="1">IF(D1763="","",OnRoadRetrofit!AI1763)</f>
        <v/>
      </c>
    </row>
    <row r="1764" spans="1:10">
      <c r="A1764" s="151" t="str">
        <f ca="1">IF(D1764="","",OnRoadRetrofit!AC1764)</f>
        <v/>
      </c>
      <c r="B1764" s="25" t="str">
        <f ca="1">IF(D1764="","",OnRoadRetrofit!AD1764)</f>
        <v/>
      </c>
      <c r="C1764" s="146" t="str">
        <f t="shared" ca="1" si="81"/>
        <v/>
      </c>
      <c r="D1764" s="25" t="str">
        <f ca="1">IF(OnRoadRetrofit!AE1764="","",OnRoadRetrofit!AE1764)</f>
        <v/>
      </c>
      <c r="E1764" s="25" t="str">
        <f ca="1">IF(D1764="","",OnRoadRetrofit!AF1764)</f>
        <v/>
      </c>
      <c r="F1764" s="147" t="str">
        <f t="shared" ca="1" si="82"/>
        <v/>
      </c>
      <c r="G1764" s="148" t="str">
        <f ca="1">IF(D1764="","",OnRoadRetrofit!AG1764)</f>
        <v/>
      </c>
      <c r="H1764" s="25" t="str">
        <f t="shared" ca="1" si="83"/>
        <v/>
      </c>
      <c r="I1764" s="137" t="str">
        <f ca="1">IF(D1764="","",OnRoadRetrofit!AH1764)</f>
        <v/>
      </c>
      <c r="J1764" s="137" t="str">
        <f ca="1">IF(D1764="","",OnRoadRetrofit!AI1764)</f>
        <v/>
      </c>
    </row>
    <row r="1765" spans="1:10">
      <c r="A1765" s="151" t="str">
        <f ca="1">IF(D1765="","",OnRoadRetrofit!AC1765)</f>
        <v/>
      </c>
      <c r="B1765" s="25" t="str">
        <f ca="1">IF(D1765="","",OnRoadRetrofit!AD1765)</f>
        <v/>
      </c>
      <c r="C1765" s="146" t="str">
        <f t="shared" ca="1" si="81"/>
        <v/>
      </c>
      <c r="D1765" s="25" t="str">
        <f ca="1">IF(OnRoadRetrofit!AE1765="","",OnRoadRetrofit!AE1765)</f>
        <v/>
      </c>
      <c r="E1765" s="25" t="str">
        <f ca="1">IF(D1765="","",OnRoadRetrofit!AF1765)</f>
        <v/>
      </c>
      <c r="F1765" s="147" t="str">
        <f t="shared" ca="1" si="82"/>
        <v/>
      </c>
      <c r="G1765" s="148" t="str">
        <f ca="1">IF(D1765="","",OnRoadRetrofit!AG1765)</f>
        <v/>
      </c>
      <c r="H1765" s="25" t="str">
        <f t="shared" ca="1" si="83"/>
        <v/>
      </c>
      <c r="I1765" s="137" t="str">
        <f ca="1">IF(D1765="","",OnRoadRetrofit!AH1765)</f>
        <v/>
      </c>
      <c r="J1765" s="137" t="str">
        <f ca="1">IF(D1765="","",OnRoadRetrofit!AI1765)</f>
        <v/>
      </c>
    </row>
    <row r="1766" spans="1:10">
      <c r="A1766" s="151" t="str">
        <f ca="1">IF(D1766="","",OnRoadRetrofit!AC1766)</f>
        <v/>
      </c>
      <c r="B1766" s="25" t="str">
        <f ca="1">IF(D1766="","",OnRoadRetrofit!AD1766)</f>
        <v/>
      </c>
      <c r="C1766" s="146" t="str">
        <f t="shared" ca="1" si="81"/>
        <v/>
      </c>
      <c r="D1766" s="25" t="str">
        <f ca="1">IF(OnRoadRetrofit!AE1766="","",OnRoadRetrofit!AE1766)</f>
        <v/>
      </c>
      <c r="E1766" s="25" t="str">
        <f ca="1">IF(D1766="","",OnRoadRetrofit!AF1766)</f>
        <v/>
      </c>
      <c r="F1766" s="147" t="str">
        <f t="shared" ca="1" si="82"/>
        <v/>
      </c>
      <c r="G1766" s="148" t="str">
        <f ca="1">IF(D1766="","",OnRoadRetrofit!AG1766)</f>
        <v/>
      </c>
      <c r="H1766" s="25" t="str">
        <f t="shared" ca="1" si="83"/>
        <v/>
      </c>
      <c r="I1766" s="137" t="str">
        <f ca="1">IF(D1766="","",OnRoadRetrofit!AH1766)</f>
        <v/>
      </c>
      <c r="J1766" s="137" t="str">
        <f ca="1">IF(D1766="","",OnRoadRetrofit!AI1766)</f>
        <v/>
      </c>
    </row>
    <row r="1767" spans="1:10">
      <c r="A1767" s="151" t="str">
        <f ca="1">IF(D1767="","",OnRoadRetrofit!AC1767)</f>
        <v/>
      </c>
      <c r="B1767" s="25" t="str">
        <f ca="1">IF(D1767="","",OnRoadRetrofit!AD1767)</f>
        <v/>
      </c>
      <c r="C1767" s="146" t="str">
        <f t="shared" ca="1" si="81"/>
        <v/>
      </c>
      <c r="D1767" s="25" t="str">
        <f ca="1">IF(OnRoadRetrofit!AE1767="","",OnRoadRetrofit!AE1767)</f>
        <v/>
      </c>
      <c r="E1767" s="25" t="str">
        <f ca="1">IF(D1767="","",OnRoadRetrofit!AF1767)</f>
        <v/>
      </c>
      <c r="F1767" s="147" t="str">
        <f t="shared" ca="1" si="82"/>
        <v/>
      </c>
      <c r="G1767" s="148" t="str">
        <f ca="1">IF(D1767="","",OnRoadRetrofit!AG1767)</f>
        <v/>
      </c>
      <c r="H1767" s="25" t="str">
        <f t="shared" ca="1" si="83"/>
        <v/>
      </c>
      <c r="I1767" s="137" t="str">
        <f ca="1">IF(D1767="","",OnRoadRetrofit!AH1767)</f>
        <v/>
      </c>
      <c r="J1767" s="137" t="str">
        <f ca="1">IF(D1767="","",OnRoadRetrofit!AI1767)</f>
        <v/>
      </c>
    </row>
    <row r="1768" spans="1:10">
      <c r="A1768" s="151" t="str">
        <f ca="1">IF(D1768="","",OnRoadRetrofit!AC1768)</f>
        <v/>
      </c>
      <c r="B1768" s="25" t="str">
        <f ca="1">IF(D1768="","",OnRoadRetrofit!AD1768)</f>
        <v/>
      </c>
      <c r="C1768" s="146" t="str">
        <f t="shared" ca="1" si="81"/>
        <v/>
      </c>
      <c r="D1768" s="25" t="str">
        <f ca="1">IF(OnRoadRetrofit!AE1768="","",OnRoadRetrofit!AE1768)</f>
        <v/>
      </c>
      <c r="E1768" s="25" t="str">
        <f ca="1">IF(D1768="","",OnRoadRetrofit!AF1768)</f>
        <v/>
      </c>
      <c r="F1768" s="147" t="str">
        <f t="shared" ca="1" si="82"/>
        <v/>
      </c>
      <c r="G1768" s="148" t="str">
        <f ca="1">IF(D1768="","",OnRoadRetrofit!AG1768)</f>
        <v/>
      </c>
      <c r="H1768" s="25" t="str">
        <f t="shared" ca="1" si="83"/>
        <v/>
      </c>
      <c r="I1768" s="137" t="str">
        <f ca="1">IF(D1768="","",OnRoadRetrofit!AH1768)</f>
        <v/>
      </c>
      <c r="J1768" s="137" t="str">
        <f ca="1">IF(D1768="","",OnRoadRetrofit!AI1768)</f>
        <v/>
      </c>
    </row>
    <row r="1769" spans="1:10">
      <c r="A1769" s="151" t="str">
        <f ca="1">IF(D1769="","",OnRoadRetrofit!AC1769)</f>
        <v/>
      </c>
      <c r="B1769" s="25" t="str">
        <f ca="1">IF(D1769="","",OnRoadRetrofit!AD1769)</f>
        <v/>
      </c>
      <c r="C1769" s="146" t="str">
        <f t="shared" ca="1" si="81"/>
        <v/>
      </c>
      <c r="D1769" s="25" t="str">
        <f ca="1">IF(OnRoadRetrofit!AE1769="","",OnRoadRetrofit!AE1769)</f>
        <v/>
      </c>
      <c r="E1769" s="25" t="str">
        <f ca="1">IF(D1769="","",OnRoadRetrofit!AF1769)</f>
        <v/>
      </c>
      <c r="F1769" s="147" t="str">
        <f t="shared" ca="1" si="82"/>
        <v/>
      </c>
      <c r="G1769" s="148" t="str">
        <f ca="1">IF(D1769="","",OnRoadRetrofit!AG1769)</f>
        <v/>
      </c>
      <c r="H1769" s="25" t="str">
        <f t="shared" ca="1" si="83"/>
        <v/>
      </c>
      <c r="I1769" s="137" t="str">
        <f ca="1">IF(D1769="","",OnRoadRetrofit!AH1769)</f>
        <v/>
      </c>
      <c r="J1769" s="137" t="str">
        <f ca="1">IF(D1769="","",OnRoadRetrofit!AI1769)</f>
        <v/>
      </c>
    </row>
    <row r="1770" spans="1:10">
      <c r="A1770" s="151" t="str">
        <f ca="1">IF(D1770="","",OnRoadRetrofit!AC1770)</f>
        <v/>
      </c>
      <c r="B1770" s="25" t="str">
        <f ca="1">IF(D1770="","",OnRoadRetrofit!AD1770)</f>
        <v/>
      </c>
      <c r="C1770" s="146" t="str">
        <f t="shared" ca="1" si="81"/>
        <v/>
      </c>
      <c r="D1770" s="25" t="str">
        <f ca="1">IF(OnRoadRetrofit!AE1770="","",OnRoadRetrofit!AE1770)</f>
        <v/>
      </c>
      <c r="E1770" s="25" t="str">
        <f ca="1">IF(D1770="","",OnRoadRetrofit!AF1770)</f>
        <v/>
      </c>
      <c r="F1770" s="147" t="str">
        <f t="shared" ca="1" si="82"/>
        <v/>
      </c>
      <c r="G1770" s="148" t="str">
        <f ca="1">IF(D1770="","",OnRoadRetrofit!AG1770)</f>
        <v/>
      </c>
      <c r="H1770" s="25" t="str">
        <f t="shared" ca="1" si="83"/>
        <v/>
      </c>
      <c r="I1770" s="137" t="str">
        <f ca="1">IF(D1770="","",OnRoadRetrofit!AH1770)</f>
        <v/>
      </c>
      <c r="J1770" s="137" t="str">
        <f ca="1">IF(D1770="","",OnRoadRetrofit!AI1770)</f>
        <v/>
      </c>
    </row>
    <row r="1771" spans="1:10">
      <c r="A1771" s="151" t="str">
        <f ca="1">IF(D1771="","",OnRoadRetrofit!AC1771)</f>
        <v/>
      </c>
      <c r="B1771" s="25" t="str">
        <f ca="1">IF(D1771="","",OnRoadRetrofit!AD1771)</f>
        <v/>
      </c>
      <c r="C1771" s="146" t="str">
        <f t="shared" ca="1" si="81"/>
        <v/>
      </c>
      <c r="D1771" s="25" t="str">
        <f ca="1">IF(OnRoadRetrofit!AE1771="","",OnRoadRetrofit!AE1771)</f>
        <v/>
      </c>
      <c r="E1771" s="25" t="str">
        <f ca="1">IF(D1771="","",OnRoadRetrofit!AF1771)</f>
        <v/>
      </c>
      <c r="F1771" s="147" t="str">
        <f t="shared" ca="1" si="82"/>
        <v/>
      </c>
      <c r="G1771" s="148" t="str">
        <f ca="1">IF(D1771="","",OnRoadRetrofit!AG1771)</f>
        <v/>
      </c>
      <c r="H1771" s="25" t="str">
        <f t="shared" ca="1" si="83"/>
        <v/>
      </c>
      <c r="I1771" s="137" t="str">
        <f ca="1">IF(D1771="","",OnRoadRetrofit!AH1771)</f>
        <v/>
      </c>
      <c r="J1771" s="137" t="str">
        <f ca="1">IF(D1771="","",OnRoadRetrofit!AI1771)</f>
        <v/>
      </c>
    </row>
    <row r="1772" spans="1:10">
      <c r="A1772" s="151" t="str">
        <f ca="1">IF(D1772="","",OnRoadRetrofit!AC1772)</f>
        <v/>
      </c>
      <c r="B1772" s="25" t="str">
        <f ca="1">IF(D1772="","",OnRoadRetrofit!AD1772)</f>
        <v/>
      </c>
      <c r="C1772" s="146" t="str">
        <f t="shared" ca="1" si="81"/>
        <v/>
      </c>
      <c r="D1772" s="25" t="str">
        <f ca="1">IF(OnRoadRetrofit!AE1772="","",OnRoadRetrofit!AE1772)</f>
        <v/>
      </c>
      <c r="E1772" s="25" t="str">
        <f ca="1">IF(D1772="","",OnRoadRetrofit!AF1772)</f>
        <v/>
      </c>
      <c r="F1772" s="147" t="str">
        <f t="shared" ca="1" si="82"/>
        <v/>
      </c>
      <c r="G1772" s="148" t="str">
        <f ca="1">IF(D1772="","",OnRoadRetrofit!AG1772)</f>
        <v/>
      </c>
      <c r="H1772" s="25" t="str">
        <f t="shared" ca="1" si="83"/>
        <v/>
      </c>
      <c r="I1772" s="137" t="str">
        <f ca="1">IF(D1772="","",OnRoadRetrofit!AH1772)</f>
        <v/>
      </c>
      <c r="J1772" s="137" t="str">
        <f ca="1">IF(D1772="","",OnRoadRetrofit!AI1772)</f>
        <v/>
      </c>
    </row>
    <row r="1773" spans="1:10">
      <c r="A1773" s="151" t="str">
        <f ca="1">IF(D1773="","",OnRoadRetrofit!AC1773)</f>
        <v/>
      </c>
      <c r="B1773" s="25" t="str">
        <f ca="1">IF(D1773="","",OnRoadRetrofit!AD1773)</f>
        <v/>
      </c>
      <c r="C1773" s="146" t="str">
        <f t="shared" ref="C1773:C1836" ca="1" si="84">IF(D1773="","","Diesel")</f>
        <v/>
      </c>
      <c r="D1773" s="25" t="str">
        <f ca="1">IF(OnRoadRetrofit!AE1773="","",OnRoadRetrofit!AE1773)</f>
        <v/>
      </c>
      <c r="E1773" s="25" t="str">
        <f ca="1">IF(D1773="","",OnRoadRetrofit!AF1773)</f>
        <v/>
      </c>
      <c r="F1773" s="147" t="str">
        <f t="shared" ref="F1773:F1836" ca="1" si="85">IF(D1773="","",E1773)</f>
        <v/>
      </c>
      <c r="G1773" s="148" t="str">
        <f ca="1">IF(D1773="","",OnRoadRetrofit!AG1773)</f>
        <v/>
      </c>
      <c r="H1773" s="25" t="str">
        <f t="shared" ref="H1773:H1836" ca="1" si="86">IF(D1773="","",G1773)</f>
        <v/>
      </c>
      <c r="I1773" s="137" t="str">
        <f ca="1">IF(D1773="","",OnRoadRetrofit!AH1773)</f>
        <v/>
      </c>
      <c r="J1773" s="137" t="str">
        <f ca="1">IF(D1773="","",OnRoadRetrofit!AI1773)</f>
        <v/>
      </c>
    </row>
    <row r="1774" spans="1:10">
      <c r="A1774" s="151" t="str">
        <f ca="1">IF(D1774="","",OnRoadRetrofit!AC1774)</f>
        <v/>
      </c>
      <c r="B1774" s="25" t="str">
        <f ca="1">IF(D1774="","",OnRoadRetrofit!AD1774)</f>
        <v/>
      </c>
      <c r="C1774" s="146" t="str">
        <f t="shared" ca="1" si="84"/>
        <v/>
      </c>
      <c r="D1774" s="25" t="str">
        <f ca="1">IF(OnRoadRetrofit!AE1774="","",OnRoadRetrofit!AE1774)</f>
        <v/>
      </c>
      <c r="E1774" s="25" t="str">
        <f ca="1">IF(D1774="","",OnRoadRetrofit!AF1774)</f>
        <v/>
      </c>
      <c r="F1774" s="147" t="str">
        <f t="shared" ca="1" si="85"/>
        <v/>
      </c>
      <c r="G1774" s="148" t="str">
        <f ca="1">IF(D1774="","",OnRoadRetrofit!AG1774)</f>
        <v/>
      </c>
      <c r="H1774" s="25" t="str">
        <f t="shared" ca="1" si="86"/>
        <v/>
      </c>
      <c r="I1774" s="137" t="str">
        <f ca="1">IF(D1774="","",OnRoadRetrofit!AH1774)</f>
        <v/>
      </c>
      <c r="J1774" s="137" t="str">
        <f ca="1">IF(D1774="","",OnRoadRetrofit!AI1774)</f>
        <v/>
      </c>
    </row>
    <row r="1775" spans="1:10">
      <c r="A1775" s="151" t="str">
        <f ca="1">IF(D1775="","",OnRoadRetrofit!AC1775)</f>
        <v/>
      </c>
      <c r="B1775" s="25" t="str">
        <f ca="1">IF(D1775="","",OnRoadRetrofit!AD1775)</f>
        <v/>
      </c>
      <c r="C1775" s="146" t="str">
        <f t="shared" ca="1" si="84"/>
        <v/>
      </c>
      <c r="D1775" s="25" t="str">
        <f ca="1">IF(OnRoadRetrofit!AE1775="","",OnRoadRetrofit!AE1775)</f>
        <v/>
      </c>
      <c r="E1775" s="25" t="str">
        <f ca="1">IF(D1775="","",OnRoadRetrofit!AF1775)</f>
        <v/>
      </c>
      <c r="F1775" s="147" t="str">
        <f t="shared" ca="1" si="85"/>
        <v/>
      </c>
      <c r="G1775" s="148" t="str">
        <f ca="1">IF(D1775="","",OnRoadRetrofit!AG1775)</f>
        <v/>
      </c>
      <c r="H1775" s="25" t="str">
        <f t="shared" ca="1" si="86"/>
        <v/>
      </c>
      <c r="I1775" s="137" t="str">
        <f ca="1">IF(D1775="","",OnRoadRetrofit!AH1775)</f>
        <v/>
      </c>
      <c r="J1775" s="137" t="str">
        <f ca="1">IF(D1775="","",OnRoadRetrofit!AI1775)</f>
        <v/>
      </c>
    </row>
    <row r="1776" spans="1:10">
      <c r="A1776" s="151" t="str">
        <f ca="1">IF(D1776="","",OnRoadRetrofit!AC1776)</f>
        <v/>
      </c>
      <c r="B1776" s="25" t="str">
        <f ca="1">IF(D1776="","",OnRoadRetrofit!AD1776)</f>
        <v/>
      </c>
      <c r="C1776" s="146" t="str">
        <f t="shared" ca="1" si="84"/>
        <v/>
      </c>
      <c r="D1776" s="25" t="str">
        <f ca="1">IF(OnRoadRetrofit!AE1776="","",OnRoadRetrofit!AE1776)</f>
        <v/>
      </c>
      <c r="E1776" s="25" t="str">
        <f ca="1">IF(D1776="","",OnRoadRetrofit!AF1776)</f>
        <v/>
      </c>
      <c r="F1776" s="147" t="str">
        <f t="shared" ca="1" si="85"/>
        <v/>
      </c>
      <c r="G1776" s="148" t="str">
        <f ca="1">IF(D1776="","",OnRoadRetrofit!AG1776)</f>
        <v/>
      </c>
      <c r="H1776" s="25" t="str">
        <f t="shared" ca="1" si="86"/>
        <v/>
      </c>
      <c r="I1776" s="137" t="str">
        <f ca="1">IF(D1776="","",OnRoadRetrofit!AH1776)</f>
        <v/>
      </c>
      <c r="J1776" s="137" t="str">
        <f ca="1">IF(D1776="","",OnRoadRetrofit!AI1776)</f>
        <v/>
      </c>
    </row>
    <row r="1777" spans="1:10">
      <c r="A1777" s="151" t="str">
        <f ca="1">IF(D1777="","",OnRoadRetrofit!AC1777)</f>
        <v/>
      </c>
      <c r="B1777" s="25" t="str">
        <f ca="1">IF(D1777="","",OnRoadRetrofit!AD1777)</f>
        <v/>
      </c>
      <c r="C1777" s="146" t="str">
        <f t="shared" ca="1" si="84"/>
        <v/>
      </c>
      <c r="D1777" s="25" t="str">
        <f ca="1">IF(OnRoadRetrofit!AE1777="","",OnRoadRetrofit!AE1777)</f>
        <v/>
      </c>
      <c r="E1777" s="25" t="str">
        <f ca="1">IF(D1777="","",OnRoadRetrofit!AF1777)</f>
        <v/>
      </c>
      <c r="F1777" s="147" t="str">
        <f t="shared" ca="1" si="85"/>
        <v/>
      </c>
      <c r="G1777" s="148" t="str">
        <f ca="1">IF(D1777="","",OnRoadRetrofit!AG1777)</f>
        <v/>
      </c>
      <c r="H1777" s="25" t="str">
        <f t="shared" ca="1" si="86"/>
        <v/>
      </c>
      <c r="I1777" s="137" t="str">
        <f ca="1">IF(D1777="","",OnRoadRetrofit!AH1777)</f>
        <v/>
      </c>
      <c r="J1777" s="137" t="str">
        <f ca="1">IF(D1777="","",OnRoadRetrofit!AI1777)</f>
        <v/>
      </c>
    </row>
    <row r="1778" spans="1:10">
      <c r="A1778" s="151" t="str">
        <f ca="1">IF(D1778="","",OnRoadRetrofit!AC1778)</f>
        <v/>
      </c>
      <c r="B1778" s="25" t="str">
        <f ca="1">IF(D1778="","",OnRoadRetrofit!AD1778)</f>
        <v/>
      </c>
      <c r="C1778" s="146" t="str">
        <f t="shared" ca="1" si="84"/>
        <v/>
      </c>
      <c r="D1778" s="25" t="str">
        <f ca="1">IF(OnRoadRetrofit!AE1778="","",OnRoadRetrofit!AE1778)</f>
        <v/>
      </c>
      <c r="E1778" s="25" t="str">
        <f ca="1">IF(D1778="","",OnRoadRetrofit!AF1778)</f>
        <v/>
      </c>
      <c r="F1778" s="147" t="str">
        <f t="shared" ca="1" si="85"/>
        <v/>
      </c>
      <c r="G1778" s="148" t="str">
        <f ca="1">IF(D1778="","",OnRoadRetrofit!AG1778)</f>
        <v/>
      </c>
      <c r="H1778" s="25" t="str">
        <f t="shared" ca="1" si="86"/>
        <v/>
      </c>
      <c r="I1778" s="137" t="str">
        <f ca="1">IF(D1778="","",OnRoadRetrofit!AH1778)</f>
        <v/>
      </c>
      <c r="J1778" s="137" t="str">
        <f ca="1">IF(D1778="","",OnRoadRetrofit!AI1778)</f>
        <v/>
      </c>
    </row>
    <row r="1779" spans="1:10">
      <c r="A1779" s="151" t="str">
        <f ca="1">IF(D1779="","",OnRoadRetrofit!AC1779)</f>
        <v/>
      </c>
      <c r="B1779" s="25" t="str">
        <f ca="1">IF(D1779="","",OnRoadRetrofit!AD1779)</f>
        <v/>
      </c>
      <c r="C1779" s="146" t="str">
        <f t="shared" ca="1" si="84"/>
        <v/>
      </c>
      <c r="D1779" s="25" t="str">
        <f ca="1">IF(OnRoadRetrofit!AE1779="","",OnRoadRetrofit!AE1779)</f>
        <v/>
      </c>
      <c r="E1779" s="25" t="str">
        <f ca="1">IF(D1779="","",OnRoadRetrofit!AF1779)</f>
        <v/>
      </c>
      <c r="F1779" s="147" t="str">
        <f t="shared" ca="1" si="85"/>
        <v/>
      </c>
      <c r="G1779" s="148" t="str">
        <f ca="1">IF(D1779="","",OnRoadRetrofit!AG1779)</f>
        <v/>
      </c>
      <c r="H1779" s="25" t="str">
        <f t="shared" ca="1" si="86"/>
        <v/>
      </c>
      <c r="I1779" s="137" t="str">
        <f ca="1">IF(D1779="","",OnRoadRetrofit!AH1779)</f>
        <v/>
      </c>
      <c r="J1779" s="137" t="str">
        <f ca="1">IF(D1779="","",OnRoadRetrofit!AI1779)</f>
        <v/>
      </c>
    </row>
    <row r="1780" spans="1:10">
      <c r="A1780" s="151" t="str">
        <f ca="1">IF(D1780="","",OnRoadRetrofit!AC1780)</f>
        <v/>
      </c>
      <c r="B1780" s="25" t="str">
        <f ca="1">IF(D1780="","",OnRoadRetrofit!AD1780)</f>
        <v/>
      </c>
      <c r="C1780" s="146" t="str">
        <f t="shared" ca="1" si="84"/>
        <v/>
      </c>
      <c r="D1780" s="25" t="str">
        <f ca="1">IF(OnRoadRetrofit!AE1780="","",OnRoadRetrofit!AE1780)</f>
        <v/>
      </c>
      <c r="E1780" s="25" t="str">
        <f ca="1">IF(D1780="","",OnRoadRetrofit!AF1780)</f>
        <v/>
      </c>
      <c r="F1780" s="147" t="str">
        <f t="shared" ca="1" si="85"/>
        <v/>
      </c>
      <c r="G1780" s="148" t="str">
        <f ca="1">IF(D1780="","",OnRoadRetrofit!AG1780)</f>
        <v/>
      </c>
      <c r="H1780" s="25" t="str">
        <f t="shared" ca="1" si="86"/>
        <v/>
      </c>
      <c r="I1780" s="137" t="str">
        <f ca="1">IF(D1780="","",OnRoadRetrofit!AH1780)</f>
        <v/>
      </c>
      <c r="J1780" s="137" t="str">
        <f ca="1">IF(D1780="","",OnRoadRetrofit!AI1780)</f>
        <v/>
      </c>
    </row>
    <row r="1781" spans="1:10">
      <c r="A1781" s="151" t="str">
        <f ca="1">IF(D1781="","",OnRoadRetrofit!AC1781)</f>
        <v/>
      </c>
      <c r="B1781" s="25" t="str">
        <f ca="1">IF(D1781="","",OnRoadRetrofit!AD1781)</f>
        <v/>
      </c>
      <c r="C1781" s="146" t="str">
        <f t="shared" ca="1" si="84"/>
        <v/>
      </c>
      <c r="D1781" s="25" t="str">
        <f ca="1">IF(OnRoadRetrofit!AE1781="","",OnRoadRetrofit!AE1781)</f>
        <v/>
      </c>
      <c r="E1781" s="25" t="str">
        <f ca="1">IF(D1781="","",OnRoadRetrofit!AF1781)</f>
        <v/>
      </c>
      <c r="F1781" s="147" t="str">
        <f t="shared" ca="1" si="85"/>
        <v/>
      </c>
      <c r="G1781" s="148" t="str">
        <f ca="1">IF(D1781="","",OnRoadRetrofit!AG1781)</f>
        <v/>
      </c>
      <c r="H1781" s="25" t="str">
        <f t="shared" ca="1" si="86"/>
        <v/>
      </c>
      <c r="I1781" s="137" t="str">
        <f ca="1">IF(D1781="","",OnRoadRetrofit!AH1781)</f>
        <v/>
      </c>
      <c r="J1781" s="137" t="str">
        <f ca="1">IF(D1781="","",OnRoadRetrofit!AI1781)</f>
        <v/>
      </c>
    </row>
    <row r="1782" spans="1:10">
      <c r="A1782" s="151" t="str">
        <f ca="1">IF(D1782="","",OnRoadRetrofit!AC1782)</f>
        <v/>
      </c>
      <c r="B1782" s="25" t="str">
        <f ca="1">IF(D1782="","",OnRoadRetrofit!AD1782)</f>
        <v/>
      </c>
      <c r="C1782" s="146" t="str">
        <f t="shared" ca="1" si="84"/>
        <v/>
      </c>
      <c r="D1782" s="25" t="str">
        <f ca="1">IF(OnRoadRetrofit!AE1782="","",OnRoadRetrofit!AE1782)</f>
        <v/>
      </c>
      <c r="E1782" s="25" t="str">
        <f ca="1">IF(D1782="","",OnRoadRetrofit!AF1782)</f>
        <v/>
      </c>
      <c r="F1782" s="147" t="str">
        <f t="shared" ca="1" si="85"/>
        <v/>
      </c>
      <c r="G1782" s="148" t="str">
        <f ca="1">IF(D1782="","",OnRoadRetrofit!AG1782)</f>
        <v/>
      </c>
      <c r="H1782" s="25" t="str">
        <f t="shared" ca="1" si="86"/>
        <v/>
      </c>
      <c r="I1782" s="137" t="str">
        <f ca="1">IF(D1782="","",OnRoadRetrofit!AH1782)</f>
        <v/>
      </c>
      <c r="J1782" s="137" t="str">
        <f ca="1">IF(D1782="","",OnRoadRetrofit!AI1782)</f>
        <v/>
      </c>
    </row>
    <row r="1783" spans="1:10">
      <c r="A1783" s="151" t="str">
        <f ca="1">IF(D1783="","",OnRoadRetrofit!AC1783)</f>
        <v/>
      </c>
      <c r="B1783" s="25" t="str">
        <f ca="1">IF(D1783="","",OnRoadRetrofit!AD1783)</f>
        <v/>
      </c>
      <c r="C1783" s="146" t="str">
        <f t="shared" ca="1" si="84"/>
        <v/>
      </c>
      <c r="D1783" s="25" t="str">
        <f ca="1">IF(OnRoadRetrofit!AE1783="","",OnRoadRetrofit!AE1783)</f>
        <v/>
      </c>
      <c r="E1783" s="25" t="str">
        <f ca="1">IF(D1783="","",OnRoadRetrofit!AF1783)</f>
        <v/>
      </c>
      <c r="F1783" s="147" t="str">
        <f t="shared" ca="1" si="85"/>
        <v/>
      </c>
      <c r="G1783" s="148" t="str">
        <f ca="1">IF(D1783="","",OnRoadRetrofit!AG1783)</f>
        <v/>
      </c>
      <c r="H1783" s="25" t="str">
        <f t="shared" ca="1" si="86"/>
        <v/>
      </c>
      <c r="I1783" s="137" t="str">
        <f ca="1">IF(D1783="","",OnRoadRetrofit!AH1783)</f>
        <v/>
      </c>
      <c r="J1783" s="137" t="str">
        <f ca="1">IF(D1783="","",OnRoadRetrofit!AI1783)</f>
        <v/>
      </c>
    </row>
    <row r="1784" spans="1:10">
      <c r="A1784" s="151" t="str">
        <f ca="1">IF(D1784="","",OnRoadRetrofit!AC1784)</f>
        <v/>
      </c>
      <c r="B1784" s="25" t="str">
        <f ca="1">IF(D1784="","",OnRoadRetrofit!AD1784)</f>
        <v/>
      </c>
      <c r="C1784" s="146" t="str">
        <f t="shared" ca="1" si="84"/>
        <v/>
      </c>
      <c r="D1784" s="25" t="str">
        <f ca="1">IF(OnRoadRetrofit!AE1784="","",OnRoadRetrofit!AE1784)</f>
        <v/>
      </c>
      <c r="E1784" s="25" t="str">
        <f ca="1">IF(D1784="","",OnRoadRetrofit!AF1784)</f>
        <v/>
      </c>
      <c r="F1784" s="147" t="str">
        <f t="shared" ca="1" si="85"/>
        <v/>
      </c>
      <c r="G1784" s="148" t="str">
        <f ca="1">IF(D1784="","",OnRoadRetrofit!AG1784)</f>
        <v/>
      </c>
      <c r="H1784" s="25" t="str">
        <f t="shared" ca="1" si="86"/>
        <v/>
      </c>
      <c r="I1784" s="137" t="str">
        <f ca="1">IF(D1784="","",OnRoadRetrofit!AH1784)</f>
        <v/>
      </c>
      <c r="J1784" s="137" t="str">
        <f ca="1">IF(D1784="","",OnRoadRetrofit!AI1784)</f>
        <v/>
      </c>
    </row>
    <row r="1785" spans="1:10">
      <c r="A1785" s="151" t="str">
        <f ca="1">IF(D1785="","",OnRoadRetrofit!AC1785)</f>
        <v/>
      </c>
      <c r="B1785" s="25" t="str">
        <f ca="1">IF(D1785="","",OnRoadRetrofit!AD1785)</f>
        <v/>
      </c>
      <c r="C1785" s="146" t="str">
        <f t="shared" ca="1" si="84"/>
        <v/>
      </c>
      <c r="D1785" s="25" t="str">
        <f ca="1">IF(OnRoadRetrofit!AE1785="","",OnRoadRetrofit!AE1785)</f>
        <v/>
      </c>
      <c r="E1785" s="25" t="str">
        <f ca="1">IF(D1785="","",OnRoadRetrofit!AF1785)</f>
        <v/>
      </c>
      <c r="F1785" s="147" t="str">
        <f t="shared" ca="1" si="85"/>
        <v/>
      </c>
      <c r="G1785" s="148" t="str">
        <f ca="1">IF(D1785="","",OnRoadRetrofit!AG1785)</f>
        <v/>
      </c>
      <c r="H1785" s="25" t="str">
        <f t="shared" ca="1" si="86"/>
        <v/>
      </c>
      <c r="I1785" s="137" t="str">
        <f ca="1">IF(D1785="","",OnRoadRetrofit!AH1785)</f>
        <v/>
      </c>
      <c r="J1785" s="137" t="str">
        <f ca="1">IF(D1785="","",OnRoadRetrofit!AI1785)</f>
        <v/>
      </c>
    </row>
    <row r="1786" spans="1:10">
      <c r="A1786" s="151" t="str">
        <f ca="1">IF(D1786="","",OnRoadRetrofit!AC1786)</f>
        <v/>
      </c>
      <c r="B1786" s="25" t="str">
        <f ca="1">IF(D1786="","",OnRoadRetrofit!AD1786)</f>
        <v/>
      </c>
      <c r="C1786" s="146" t="str">
        <f t="shared" ca="1" si="84"/>
        <v/>
      </c>
      <c r="D1786" s="25" t="str">
        <f ca="1">IF(OnRoadRetrofit!AE1786="","",OnRoadRetrofit!AE1786)</f>
        <v/>
      </c>
      <c r="E1786" s="25" t="str">
        <f ca="1">IF(D1786="","",OnRoadRetrofit!AF1786)</f>
        <v/>
      </c>
      <c r="F1786" s="147" t="str">
        <f t="shared" ca="1" si="85"/>
        <v/>
      </c>
      <c r="G1786" s="148" t="str">
        <f ca="1">IF(D1786="","",OnRoadRetrofit!AG1786)</f>
        <v/>
      </c>
      <c r="H1786" s="25" t="str">
        <f t="shared" ca="1" si="86"/>
        <v/>
      </c>
      <c r="I1786" s="137" t="str">
        <f ca="1">IF(D1786="","",OnRoadRetrofit!AH1786)</f>
        <v/>
      </c>
      <c r="J1786" s="137" t="str">
        <f ca="1">IF(D1786="","",OnRoadRetrofit!AI1786)</f>
        <v/>
      </c>
    </row>
    <row r="1787" spans="1:10">
      <c r="A1787" s="151" t="str">
        <f ca="1">IF(D1787="","",OnRoadRetrofit!AC1787)</f>
        <v/>
      </c>
      <c r="B1787" s="25" t="str">
        <f ca="1">IF(D1787="","",OnRoadRetrofit!AD1787)</f>
        <v/>
      </c>
      <c r="C1787" s="146" t="str">
        <f t="shared" ca="1" si="84"/>
        <v/>
      </c>
      <c r="D1787" s="25" t="str">
        <f ca="1">IF(OnRoadRetrofit!AE1787="","",OnRoadRetrofit!AE1787)</f>
        <v/>
      </c>
      <c r="E1787" s="25" t="str">
        <f ca="1">IF(D1787="","",OnRoadRetrofit!AF1787)</f>
        <v/>
      </c>
      <c r="F1787" s="147" t="str">
        <f t="shared" ca="1" si="85"/>
        <v/>
      </c>
      <c r="G1787" s="148" t="str">
        <f ca="1">IF(D1787="","",OnRoadRetrofit!AG1787)</f>
        <v/>
      </c>
      <c r="H1787" s="25" t="str">
        <f t="shared" ca="1" si="86"/>
        <v/>
      </c>
      <c r="I1787" s="137" t="str">
        <f ca="1">IF(D1787="","",OnRoadRetrofit!AH1787)</f>
        <v/>
      </c>
      <c r="J1787" s="137" t="str">
        <f ca="1">IF(D1787="","",OnRoadRetrofit!AI1787)</f>
        <v/>
      </c>
    </row>
    <row r="1788" spans="1:10">
      <c r="A1788" s="151" t="str">
        <f ca="1">IF(D1788="","",OnRoadRetrofit!AC1788)</f>
        <v/>
      </c>
      <c r="B1788" s="25" t="str">
        <f ca="1">IF(D1788="","",OnRoadRetrofit!AD1788)</f>
        <v/>
      </c>
      <c r="C1788" s="146" t="str">
        <f t="shared" ca="1" si="84"/>
        <v/>
      </c>
      <c r="D1788" s="25" t="str">
        <f ca="1">IF(OnRoadRetrofit!AE1788="","",OnRoadRetrofit!AE1788)</f>
        <v/>
      </c>
      <c r="E1788" s="25" t="str">
        <f ca="1">IF(D1788="","",OnRoadRetrofit!AF1788)</f>
        <v/>
      </c>
      <c r="F1788" s="147" t="str">
        <f t="shared" ca="1" si="85"/>
        <v/>
      </c>
      <c r="G1788" s="148" t="str">
        <f ca="1">IF(D1788="","",OnRoadRetrofit!AG1788)</f>
        <v/>
      </c>
      <c r="H1788" s="25" t="str">
        <f t="shared" ca="1" si="86"/>
        <v/>
      </c>
      <c r="I1788" s="137" t="str">
        <f ca="1">IF(D1788="","",OnRoadRetrofit!AH1788)</f>
        <v/>
      </c>
      <c r="J1788" s="137" t="str">
        <f ca="1">IF(D1788="","",OnRoadRetrofit!AI1788)</f>
        <v/>
      </c>
    </row>
    <row r="1789" spans="1:10">
      <c r="A1789" s="151" t="str">
        <f ca="1">IF(D1789="","",OnRoadRetrofit!AC1789)</f>
        <v/>
      </c>
      <c r="B1789" s="25" t="str">
        <f ca="1">IF(D1789="","",OnRoadRetrofit!AD1789)</f>
        <v/>
      </c>
      <c r="C1789" s="146" t="str">
        <f t="shared" ca="1" si="84"/>
        <v/>
      </c>
      <c r="D1789" s="25" t="str">
        <f ca="1">IF(OnRoadRetrofit!AE1789="","",OnRoadRetrofit!AE1789)</f>
        <v/>
      </c>
      <c r="E1789" s="25" t="str">
        <f ca="1">IF(D1789="","",OnRoadRetrofit!AF1789)</f>
        <v/>
      </c>
      <c r="F1789" s="147" t="str">
        <f t="shared" ca="1" si="85"/>
        <v/>
      </c>
      <c r="G1789" s="148" t="str">
        <f ca="1">IF(D1789="","",OnRoadRetrofit!AG1789)</f>
        <v/>
      </c>
      <c r="H1789" s="25" t="str">
        <f t="shared" ca="1" si="86"/>
        <v/>
      </c>
      <c r="I1789" s="137" t="str">
        <f ca="1">IF(D1789="","",OnRoadRetrofit!AH1789)</f>
        <v/>
      </c>
      <c r="J1789" s="137" t="str">
        <f ca="1">IF(D1789="","",OnRoadRetrofit!AI1789)</f>
        <v/>
      </c>
    </row>
    <row r="1790" spans="1:10">
      <c r="A1790" s="151" t="str">
        <f ca="1">IF(D1790="","",OnRoadRetrofit!AC1790)</f>
        <v/>
      </c>
      <c r="B1790" s="25" t="str">
        <f ca="1">IF(D1790="","",OnRoadRetrofit!AD1790)</f>
        <v/>
      </c>
      <c r="C1790" s="146" t="str">
        <f t="shared" ca="1" si="84"/>
        <v/>
      </c>
      <c r="D1790" s="25" t="str">
        <f ca="1">IF(OnRoadRetrofit!AE1790="","",OnRoadRetrofit!AE1790)</f>
        <v/>
      </c>
      <c r="E1790" s="25" t="str">
        <f ca="1">IF(D1790="","",OnRoadRetrofit!AF1790)</f>
        <v/>
      </c>
      <c r="F1790" s="147" t="str">
        <f t="shared" ca="1" si="85"/>
        <v/>
      </c>
      <c r="G1790" s="148" t="str">
        <f ca="1">IF(D1790="","",OnRoadRetrofit!AG1790)</f>
        <v/>
      </c>
      <c r="H1790" s="25" t="str">
        <f t="shared" ca="1" si="86"/>
        <v/>
      </c>
      <c r="I1790" s="137" t="str">
        <f ca="1">IF(D1790="","",OnRoadRetrofit!AH1790)</f>
        <v/>
      </c>
      <c r="J1790" s="137" t="str">
        <f ca="1">IF(D1790="","",OnRoadRetrofit!AI1790)</f>
        <v/>
      </c>
    </row>
    <row r="1791" spans="1:10">
      <c r="A1791" s="151" t="str">
        <f ca="1">IF(D1791="","",OnRoadRetrofit!AC1791)</f>
        <v/>
      </c>
      <c r="B1791" s="25" t="str">
        <f ca="1">IF(D1791="","",OnRoadRetrofit!AD1791)</f>
        <v/>
      </c>
      <c r="C1791" s="146" t="str">
        <f t="shared" ca="1" si="84"/>
        <v/>
      </c>
      <c r="D1791" s="25" t="str">
        <f ca="1">IF(OnRoadRetrofit!AE1791="","",OnRoadRetrofit!AE1791)</f>
        <v/>
      </c>
      <c r="E1791" s="25" t="str">
        <f ca="1">IF(D1791="","",OnRoadRetrofit!AF1791)</f>
        <v/>
      </c>
      <c r="F1791" s="147" t="str">
        <f t="shared" ca="1" si="85"/>
        <v/>
      </c>
      <c r="G1791" s="148" t="str">
        <f ca="1">IF(D1791="","",OnRoadRetrofit!AG1791)</f>
        <v/>
      </c>
      <c r="H1791" s="25" t="str">
        <f t="shared" ca="1" si="86"/>
        <v/>
      </c>
      <c r="I1791" s="137" t="str">
        <f ca="1">IF(D1791="","",OnRoadRetrofit!AH1791)</f>
        <v/>
      </c>
      <c r="J1791" s="137" t="str">
        <f ca="1">IF(D1791="","",OnRoadRetrofit!AI1791)</f>
        <v/>
      </c>
    </row>
    <row r="1792" spans="1:10">
      <c r="A1792" s="151" t="str">
        <f ca="1">IF(D1792="","",OnRoadRetrofit!AC1792)</f>
        <v/>
      </c>
      <c r="B1792" s="25" t="str">
        <f ca="1">IF(D1792="","",OnRoadRetrofit!AD1792)</f>
        <v/>
      </c>
      <c r="C1792" s="146" t="str">
        <f t="shared" ca="1" si="84"/>
        <v/>
      </c>
      <c r="D1792" s="25" t="str">
        <f ca="1">IF(OnRoadRetrofit!AE1792="","",OnRoadRetrofit!AE1792)</f>
        <v/>
      </c>
      <c r="E1792" s="25" t="str">
        <f ca="1">IF(D1792="","",OnRoadRetrofit!AF1792)</f>
        <v/>
      </c>
      <c r="F1792" s="147" t="str">
        <f t="shared" ca="1" si="85"/>
        <v/>
      </c>
      <c r="G1792" s="148" t="str">
        <f ca="1">IF(D1792="","",OnRoadRetrofit!AG1792)</f>
        <v/>
      </c>
      <c r="H1792" s="25" t="str">
        <f t="shared" ca="1" si="86"/>
        <v/>
      </c>
      <c r="I1792" s="137" t="str">
        <f ca="1">IF(D1792="","",OnRoadRetrofit!AH1792)</f>
        <v/>
      </c>
      <c r="J1792" s="137" t="str">
        <f ca="1">IF(D1792="","",OnRoadRetrofit!AI1792)</f>
        <v/>
      </c>
    </row>
    <row r="1793" spans="1:10">
      <c r="A1793" s="151" t="str">
        <f ca="1">IF(D1793="","",OnRoadRetrofit!AC1793)</f>
        <v/>
      </c>
      <c r="B1793" s="25" t="str">
        <f ca="1">IF(D1793="","",OnRoadRetrofit!AD1793)</f>
        <v/>
      </c>
      <c r="C1793" s="146" t="str">
        <f t="shared" ca="1" si="84"/>
        <v/>
      </c>
      <c r="D1793" s="25" t="str">
        <f ca="1">IF(OnRoadRetrofit!AE1793="","",OnRoadRetrofit!AE1793)</f>
        <v/>
      </c>
      <c r="E1793" s="25" t="str">
        <f ca="1">IF(D1793="","",OnRoadRetrofit!AF1793)</f>
        <v/>
      </c>
      <c r="F1793" s="147" t="str">
        <f t="shared" ca="1" si="85"/>
        <v/>
      </c>
      <c r="G1793" s="148" t="str">
        <f ca="1">IF(D1793="","",OnRoadRetrofit!AG1793)</f>
        <v/>
      </c>
      <c r="H1793" s="25" t="str">
        <f t="shared" ca="1" si="86"/>
        <v/>
      </c>
      <c r="I1793" s="137" t="str">
        <f ca="1">IF(D1793="","",OnRoadRetrofit!AH1793)</f>
        <v/>
      </c>
      <c r="J1793" s="137" t="str">
        <f ca="1">IF(D1793="","",OnRoadRetrofit!AI1793)</f>
        <v/>
      </c>
    </row>
    <row r="1794" spans="1:10">
      <c r="A1794" s="151" t="str">
        <f ca="1">IF(D1794="","",OnRoadRetrofit!AC1794)</f>
        <v/>
      </c>
      <c r="B1794" s="25" t="str">
        <f ca="1">IF(D1794="","",OnRoadRetrofit!AD1794)</f>
        <v/>
      </c>
      <c r="C1794" s="146" t="str">
        <f t="shared" ca="1" si="84"/>
        <v/>
      </c>
      <c r="D1794" s="25" t="str">
        <f ca="1">IF(OnRoadRetrofit!AE1794="","",OnRoadRetrofit!AE1794)</f>
        <v/>
      </c>
      <c r="E1794" s="25" t="str">
        <f ca="1">IF(D1794="","",OnRoadRetrofit!AF1794)</f>
        <v/>
      </c>
      <c r="F1794" s="147" t="str">
        <f t="shared" ca="1" si="85"/>
        <v/>
      </c>
      <c r="G1794" s="148" t="str">
        <f ca="1">IF(D1794="","",OnRoadRetrofit!AG1794)</f>
        <v/>
      </c>
      <c r="H1794" s="25" t="str">
        <f t="shared" ca="1" si="86"/>
        <v/>
      </c>
      <c r="I1794" s="137" t="str">
        <f ca="1">IF(D1794="","",OnRoadRetrofit!AH1794)</f>
        <v/>
      </c>
      <c r="J1794" s="137" t="str">
        <f ca="1">IF(D1794="","",OnRoadRetrofit!AI1794)</f>
        <v/>
      </c>
    </row>
    <row r="1795" spans="1:10">
      <c r="A1795" s="151" t="str">
        <f ca="1">IF(D1795="","",OnRoadRetrofit!AC1795)</f>
        <v/>
      </c>
      <c r="B1795" s="25" t="str">
        <f ca="1">IF(D1795="","",OnRoadRetrofit!AD1795)</f>
        <v/>
      </c>
      <c r="C1795" s="146" t="str">
        <f t="shared" ca="1" si="84"/>
        <v/>
      </c>
      <c r="D1795" s="25" t="str">
        <f ca="1">IF(OnRoadRetrofit!AE1795="","",OnRoadRetrofit!AE1795)</f>
        <v/>
      </c>
      <c r="E1795" s="25" t="str">
        <f ca="1">IF(D1795="","",OnRoadRetrofit!AF1795)</f>
        <v/>
      </c>
      <c r="F1795" s="147" t="str">
        <f t="shared" ca="1" si="85"/>
        <v/>
      </c>
      <c r="G1795" s="148" t="str">
        <f ca="1">IF(D1795="","",OnRoadRetrofit!AG1795)</f>
        <v/>
      </c>
      <c r="H1795" s="25" t="str">
        <f t="shared" ca="1" si="86"/>
        <v/>
      </c>
      <c r="I1795" s="137" t="str">
        <f ca="1">IF(D1795="","",OnRoadRetrofit!AH1795)</f>
        <v/>
      </c>
      <c r="J1795" s="137" t="str">
        <f ca="1">IF(D1795="","",OnRoadRetrofit!AI1795)</f>
        <v/>
      </c>
    </row>
    <row r="1796" spans="1:10">
      <c r="A1796" s="151" t="str">
        <f ca="1">IF(D1796="","",OnRoadRetrofit!AC1796)</f>
        <v/>
      </c>
      <c r="B1796" s="25" t="str">
        <f ca="1">IF(D1796="","",OnRoadRetrofit!AD1796)</f>
        <v/>
      </c>
      <c r="C1796" s="146" t="str">
        <f t="shared" ca="1" si="84"/>
        <v/>
      </c>
      <c r="D1796" s="25" t="str">
        <f ca="1">IF(OnRoadRetrofit!AE1796="","",OnRoadRetrofit!AE1796)</f>
        <v/>
      </c>
      <c r="E1796" s="25" t="str">
        <f ca="1">IF(D1796="","",OnRoadRetrofit!AF1796)</f>
        <v/>
      </c>
      <c r="F1796" s="147" t="str">
        <f t="shared" ca="1" si="85"/>
        <v/>
      </c>
      <c r="G1796" s="148" t="str">
        <f ca="1">IF(D1796="","",OnRoadRetrofit!AG1796)</f>
        <v/>
      </c>
      <c r="H1796" s="25" t="str">
        <f t="shared" ca="1" si="86"/>
        <v/>
      </c>
      <c r="I1796" s="137" t="str">
        <f ca="1">IF(D1796="","",OnRoadRetrofit!AH1796)</f>
        <v/>
      </c>
      <c r="J1796" s="137" t="str">
        <f ca="1">IF(D1796="","",OnRoadRetrofit!AI1796)</f>
        <v/>
      </c>
    </row>
    <row r="1797" spans="1:10">
      <c r="A1797" s="151" t="str">
        <f ca="1">IF(D1797="","",OnRoadRetrofit!AC1797)</f>
        <v/>
      </c>
      <c r="B1797" s="25" t="str">
        <f ca="1">IF(D1797="","",OnRoadRetrofit!AD1797)</f>
        <v/>
      </c>
      <c r="C1797" s="146" t="str">
        <f t="shared" ca="1" si="84"/>
        <v/>
      </c>
      <c r="D1797" s="25" t="str">
        <f ca="1">IF(OnRoadRetrofit!AE1797="","",OnRoadRetrofit!AE1797)</f>
        <v/>
      </c>
      <c r="E1797" s="25" t="str">
        <f ca="1">IF(D1797="","",OnRoadRetrofit!AF1797)</f>
        <v/>
      </c>
      <c r="F1797" s="147" t="str">
        <f t="shared" ca="1" si="85"/>
        <v/>
      </c>
      <c r="G1797" s="148" t="str">
        <f ca="1">IF(D1797="","",OnRoadRetrofit!AG1797)</f>
        <v/>
      </c>
      <c r="H1797" s="25" t="str">
        <f t="shared" ca="1" si="86"/>
        <v/>
      </c>
      <c r="I1797" s="137" t="str">
        <f ca="1">IF(D1797="","",OnRoadRetrofit!AH1797)</f>
        <v/>
      </c>
      <c r="J1797" s="137" t="str">
        <f ca="1">IF(D1797="","",OnRoadRetrofit!AI1797)</f>
        <v/>
      </c>
    </row>
    <row r="1798" spans="1:10">
      <c r="A1798" s="151" t="str">
        <f ca="1">IF(D1798="","",OnRoadRetrofit!AC1798)</f>
        <v/>
      </c>
      <c r="B1798" s="25" t="str">
        <f ca="1">IF(D1798="","",OnRoadRetrofit!AD1798)</f>
        <v/>
      </c>
      <c r="C1798" s="146" t="str">
        <f t="shared" ca="1" si="84"/>
        <v/>
      </c>
      <c r="D1798" s="25" t="str">
        <f ca="1">IF(OnRoadRetrofit!AE1798="","",OnRoadRetrofit!AE1798)</f>
        <v/>
      </c>
      <c r="E1798" s="25" t="str">
        <f ca="1">IF(D1798="","",OnRoadRetrofit!AF1798)</f>
        <v/>
      </c>
      <c r="F1798" s="147" t="str">
        <f t="shared" ca="1" si="85"/>
        <v/>
      </c>
      <c r="G1798" s="148" t="str">
        <f ca="1">IF(D1798="","",OnRoadRetrofit!AG1798)</f>
        <v/>
      </c>
      <c r="H1798" s="25" t="str">
        <f t="shared" ca="1" si="86"/>
        <v/>
      </c>
      <c r="I1798" s="137" t="str">
        <f ca="1">IF(D1798="","",OnRoadRetrofit!AH1798)</f>
        <v/>
      </c>
      <c r="J1798" s="137" t="str">
        <f ca="1">IF(D1798="","",OnRoadRetrofit!AI1798)</f>
        <v/>
      </c>
    </row>
    <row r="1799" spans="1:10">
      <c r="A1799" s="151" t="str">
        <f ca="1">IF(D1799="","",OnRoadRetrofit!AC1799)</f>
        <v/>
      </c>
      <c r="B1799" s="25" t="str">
        <f ca="1">IF(D1799="","",OnRoadRetrofit!AD1799)</f>
        <v/>
      </c>
      <c r="C1799" s="146" t="str">
        <f t="shared" ca="1" si="84"/>
        <v/>
      </c>
      <c r="D1799" s="25" t="str">
        <f ca="1">IF(OnRoadRetrofit!AE1799="","",OnRoadRetrofit!AE1799)</f>
        <v/>
      </c>
      <c r="E1799" s="25" t="str">
        <f ca="1">IF(D1799="","",OnRoadRetrofit!AF1799)</f>
        <v/>
      </c>
      <c r="F1799" s="147" t="str">
        <f t="shared" ca="1" si="85"/>
        <v/>
      </c>
      <c r="G1799" s="148" t="str">
        <f ca="1">IF(D1799="","",OnRoadRetrofit!AG1799)</f>
        <v/>
      </c>
      <c r="H1799" s="25" t="str">
        <f t="shared" ca="1" si="86"/>
        <v/>
      </c>
      <c r="I1799" s="137" t="str">
        <f ca="1">IF(D1799="","",OnRoadRetrofit!AH1799)</f>
        <v/>
      </c>
      <c r="J1799" s="137" t="str">
        <f ca="1">IF(D1799="","",OnRoadRetrofit!AI1799)</f>
        <v/>
      </c>
    </row>
    <row r="1800" spans="1:10">
      <c r="A1800" s="151" t="str">
        <f ca="1">IF(D1800="","",OnRoadRetrofit!AC1800)</f>
        <v/>
      </c>
      <c r="B1800" s="25" t="str">
        <f ca="1">IF(D1800="","",OnRoadRetrofit!AD1800)</f>
        <v/>
      </c>
      <c r="C1800" s="146" t="str">
        <f t="shared" ca="1" si="84"/>
        <v/>
      </c>
      <c r="D1800" s="25" t="str">
        <f ca="1">IF(OnRoadRetrofit!AE1800="","",OnRoadRetrofit!AE1800)</f>
        <v/>
      </c>
      <c r="E1800" s="25" t="str">
        <f ca="1">IF(D1800="","",OnRoadRetrofit!AF1800)</f>
        <v/>
      </c>
      <c r="F1800" s="147" t="str">
        <f t="shared" ca="1" si="85"/>
        <v/>
      </c>
      <c r="G1800" s="148" t="str">
        <f ca="1">IF(D1800="","",OnRoadRetrofit!AG1800)</f>
        <v/>
      </c>
      <c r="H1800" s="25" t="str">
        <f t="shared" ca="1" si="86"/>
        <v/>
      </c>
      <c r="I1800" s="137" t="str">
        <f ca="1">IF(D1800="","",OnRoadRetrofit!AH1800)</f>
        <v/>
      </c>
      <c r="J1800" s="137" t="str">
        <f ca="1">IF(D1800="","",OnRoadRetrofit!AI1800)</f>
        <v/>
      </c>
    </row>
    <row r="1801" spans="1:10">
      <c r="A1801" s="151" t="str">
        <f ca="1">IF(D1801="","",OnRoadRetrofit!AC1801)</f>
        <v/>
      </c>
      <c r="B1801" s="25" t="str">
        <f ca="1">IF(D1801="","",OnRoadRetrofit!AD1801)</f>
        <v/>
      </c>
      <c r="C1801" s="146" t="str">
        <f t="shared" ca="1" si="84"/>
        <v/>
      </c>
      <c r="D1801" s="25" t="str">
        <f ca="1">IF(OnRoadRetrofit!AE1801="","",OnRoadRetrofit!AE1801)</f>
        <v/>
      </c>
      <c r="E1801" s="25" t="str">
        <f ca="1">IF(D1801="","",OnRoadRetrofit!AF1801)</f>
        <v/>
      </c>
      <c r="F1801" s="147" t="str">
        <f t="shared" ca="1" si="85"/>
        <v/>
      </c>
      <c r="G1801" s="148" t="str">
        <f ca="1">IF(D1801="","",OnRoadRetrofit!AG1801)</f>
        <v/>
      </c>
      <c r="H1801" s="25" t="str">
        <f t="shared" ca="1" si="86"/>
        <v/>
      </c>
      <c r="I1801" s="137" t="str">
        <f ca="1">IF(D1801="","",OnRoadRetrofit!AH1801)</f>
        <v/>
      </c>
      <c r="J1801" s="137" t="str">
        <f ca="1">IF(D1801="","",OnRoadRetrofit!AI1801)</f>
        <v/>
      </c>
    </row>
    <row r="1802" spans="1:10">
      <c r="A1802" s="151" t="str">
        <f ca="1">IF(D1802="","",OnRoadRetrofit!AC1802)</f>
        <v/>
      </c>
      <c r="B1802" s="25" t="str">
        <f ca="1">IF(D1802="","",OnRoadRetrofit!AD1802)</f>
        <v/>
      </c>
      <c r="C1802" s="146" t="str">
        <f t="shared" ca="1" si="84"/>
        <v/>
      </c>
      <c r="D1802" s="25" t="str">
        <f ca="1">IF(OnRoadRetrofit!AE1802="","",OnRoadRetrofit!AE1802)</f>
        <v/>
      </c>
      <c r="E1802" s="25" t="str">
        <f ca="1">IF(D1802="","",OnRoadRetrofit!AF1802)</f>
        <v/>
      </c>
      <c r="F1802" s="147" t="str">
        <f t="shared" ca="1" si="85"/>
        <v/>
      </c>
      <c r="G1802" s="148" t="str">
        <f ca="1">IF(D1802="","",OnRoadRetrofit!AG1802)</f>
        <v/>
      </c>
      <c r="H1802" s="25" t="str">
        <f t="shared" ca="1" si="86"/>
        <v/>
      </c>
      <c r="I1802" s="137" t="str">
        <f ca="1">IF(D1802="","",OnRoadRetrofit!AH1802)</f>
        <v/>
      </c>
      <c r="J1802" s="137" t="str">
        <f ca="1">IF(D1802="","",OnRoadRetrofit!AI1802)</f>
        <v/>
      </c>
    </row>
    <row r="1803" spans="1:10">
      <c r="A1803" s="151" t="str">
        <f ca="1">IF(D1803="","",OnRoadRetrofit!AC1803)</f>
        <v/>
      </c>
      <c r="B1803" s="25" t="str">
        <f ca="1">IF(D1803="","",OnRoadRetrofit!AD1803)</f>
        <v/>
      </c>
      <c r="C1803" s="146" t="str">
        <f t="shared" ca="1" si="84"/>
        <v/>
      </c>
      <c r="D1803" s="25" t="str">
        <f ca="1">IF(OnRoadRetrofit!AE1803="","",OnRoadRetrofit!AE1803)</f>
        <v/>
      </c>
      <c r="E1803" s="25" t="str">
        <f ca="1">IF(D1803="","",OnRoadRetrofit!AF1803)</f>
        <v/>
      </c>
      <c r="F1803" s="147" t="str">
        <f t="shared" ca="1" si="85"/>
        <v/>
      </c>
      <c r="G1803" s="148" t="str">
        <f ca="1">IF(D1803="","",OnRoadRetrofit!AG1803)</f>
        <v/>
      </c>
      <c r="H1803" s="25" t="str">
        <f t="shared" ca="1" si="86"/>
        <v/>
      </c>
      <c r="I1803" s="137" t="str">
        <f ca="1">IF(D1803="","",OnRoadRetrofit!AH1803)</f>
        <v/>
      </c>
      <c r="J1803" s="137" t="str">
        <f ca="1">IF(D1803="","",OnRoadRetrofit!AI1803)</f>
        <v/>
      </c>
    </row>
    <row r="1804" spans="1:10">
      <c r="A1804" s="151" t="str">
        <f ca="1">IF(D1804="","",OnRoadRetrofit!AC1804)</f>
        <v/>
      </c>
      <c r="B1804" s="25" t="str">
        <f ca="1">IF(D1804="","",OnRoadRetrofit!AD1804)</f>
        <v/>
      </c>
      <c r="C1804" s="146" t="str">
        <f t="shared" ca="1" si="84"/>
        <v/>
      </c>
      <c r="D1804" s="25" t="str">
        <f ca="1">IF(OnRoadRetrofit!AE1804="","",OnRoadRetrofit!AE1804)</f>
        <v/>
      </c>
      <c r="E1804" s="25" t="str">
        <f ca="1">IF(D1804="","",OnRoadRetrofit!AF1804)</f>
        <v/>
      </c>
      <c r="F1804" s="147" t="str">
        <f t="shared" ca="1" si="85"/>
        <v/>
      </c>
      <c r="G1804" s="148" t="str">
        <f ca="1">IF(D1804="","",OnRoadRetrofit!AG1804)</f>
        <v/>
      </c>
      <c r="H1804" s="25" t="str">
        <f t="shared" ca="1" si="86"/>
        <v/>
      </c>
      <c r="I1804" s="137" t="str">
        <f ca="1">IF(D1804="","",OnRoadRetrofit!AH1804)</f>
        <v/>
      </c>
      <c r="J1804" s="137" t="str">
        <f ca="1">IF(D1804="","",OnRoadRetrofit!AI1804)</f>
        <v/>
      </c>
    </row>
    <row r="1805" spans="1:10">
      <c r="A1805" s="151" t="str">
        <f ca="1">IF(D1805="","",OnRoadRetrofit!AC1805)</f>
        <v/>
      </c>
      <c r="B1805" s="25" t="str">
        <f ca="1">IF(D1805="","",OnRoadRetrofit!AD1805)</f>
        <v/>
      </c>
      <c r="C1805" s="146" t="str">
        <f t="shared" ca="1" si="84"/>
        <v/>
      </c>
      <c r="D1805" s="25" t="str">
        <f ca="1">IF(OnRoadRetrofit!AE1805="","",OnRoadRetrofit!AE1805)</f>
        <v/>
      </c>
      <c r="E1805" s="25" t="str">
        <f ca="1">IF(D1805="","",OnRoadRetrofit!AF1805)</f>
        <v/>
      </c>
      <c r="F1805" s="147" t="str">
        <f t="shared" ca="1" si="85"/>
        <v/>
      </c>
      <c r="G1805" s="148" t="str">
        <f ca="1">IF(D1805="","",OnRoadRetrofit!AG1805)</f>
        <v/>
      </c>
      <c r="H1805" s="25" t="str">
        <f t="shared" ca="1" si="86"/>
        <v/>
      </c>
      <c r="I1805" s="137" t="str">
        <f ca="1">IF(D1805="","",OnRoadRetrofit!AH1805)</f>
        <v/>
      </c>
      <c r="J1805" s="137" t="str">
        <f ca="1">IF(D1805="","",OnRoadRetrofit!AI1805)</f>
        <v/>
      </c>
    </row>
    <row r="1806" spans="1:10">
      <c r="A1806" s="151" t="str">
        <f ca="1">IF(D1806="","",OnRoadRetrofit!AC1806)</f>
        <v/>
      </c>
      <c r="B1806" s="25" t="str">
        <f ca="1">IF(D1806="","",OnRoadRetrofit!AD1806)</f>
        <v/>
      </c>
      <c r="C1806" s="146" t="str">
        <f t="shared" ca="1" si="84"/>
        <v/>
      </c>
      <c r="D1806" s="25" t="str">
        <f ca="1">IF(OnRoadRetrofit!AE1806="","",OnRoadRetrofit!AE1806)</f>
        <v/>
      </c>
      <c r="E1806" s="25" t="str">
        <f ca="1">IF(D1806="","",OnRoadRetrofit!AF1806)</f>
        <v/>
      </c>
      <c r="F1806" s="147" t="str">
        <f t="shared" ca="1" si="85"/>
        <v/>
      </c>
      <c r="G1806" s="148" t="str">
        <f ca="1">IF(D1806="","",OnRoadRetrofit!AG1806)</f>
        <v/>
      </c>
      <c r="H1806" s="25" t="str">
        <f t="shared" ca="1" si="86"/>
        <v/>
      </c>
      <c r="I1806" s="137" t="str">
        <f ca="1">IF(D1806="","",OnRoadRetrofit!AH1806)</f>
        <v/>
      </c>
      <c r="J1806" s="137" t="str">
        <f ca="1">IF(D1806="","",OnRoadRetrofit!AI1806)</f>
        <v/>
      </c>
    </row>
    <row r="1807" spans="1:10">
      <c r="A1807" s="151" t="str">
        <f ca="1">IF(D1807="","",OnRoadRetrofit!AC1807)</f>
        <v/>
      </c>
      <c r="B1807" s="25" t="str">
        <f ca="1">IF(D1807="","",OnRoadRetrofit!AD1807)</f>
        <v/>
      </c>
      <c r="C1807" s="146" t="str">
        <f t="shared" ca="1" si="84"/>
        <v/>
      </c>
      <c r="D1807" s="25" t="str">
        <f ca="1">IF(OnRoadRetrofit!AE1807="","",OnRoadRetrofit!AE1807)</f>
        <v/>
      </c>
      <c r="E1807" s="25" t="str">
        <f ca="1">IF(D1807="","",OnRoadRetrofit!AF1807)</f>
        <v/>
      </c>
      <c r="F1807" s="147" t="str">
        <f t="shared" ca="1" si="85"/>
        <v/>
      </c>
      <c r="G1807" s="148" t="str">
        <f ca="1">IF(D1807="","",OnRoadRetrofit!AG1807)</f>
        <v/>
      </c>
      <c r="H1807" s="25" t="str">
        <f t="shared" ca="1" si="86"/>
        <v/>
      </c>
      <c r="I1807" s="137" t="str">
        <f ca="1">IF(D1807="","",OnRoadRetrofit!AH1807)</f>
        <v/>
      </c>
      <c r="J1807" s="137" t="str">
        <f ca="1">IF(D1807="","",OnRoadRetrofit!AI1807)</f>
        <v/>
      </c>
    </row>
    <row r="1808" spans="1:10">
      <c r="A1808" s="151" t="str">
        <f ca="1">IF(D1808="","",OnRoadRetrofit!AC1808)</f>
        <v/>
      </c>
      <c r="B1808" s="25" t="str">
        <f ca="1">IF(D1808="","",OnRoadRetrofit!AD1808)</f>
        <v/>
      </c>
      <c r="C1808" s="146" t="str">
        <f t="shared" ca="1" si="84"/>
        <v/>
      </c>
      <c r="D1808" s="25" t="str">
        <f ca="1">IF(OnRoadRetrofit!AE1808="","",OnRoadRetrofit!AE1808)</f>
        <v/>
      </c>
      <c r="E1808" s="25" t="str">
        <f ca="1">IF(D1808="","",OnRoadRetrofit!AF1808)</f>
        <v/>
      </c>
      <c r="F1808" s="147" t="str">
        <f t="shared" ca="1" si="85"/>
        <v/>
      </c>
      <c r="G1808" s="148" t="str">
        <f ca="1">IF(D1808="","",OnRoadRetrofit!AG1808)</f>
        <v/>
      </c>
      <c r="H1808" s="25" t="str">
        <f t="shared" ca="1" si="86"/>
        <v/>
      </c>
      <c r="I1808" s="137" t="str">
        <f ca="1">IF(D1808="","",OnRoadRetrofit!AH1808)</f>
        <v/>
      </c>
      <c r="J1808" s="137" t="str">
        <f ca="1">IF(D1808="","",OnRoadRetrofit!AI1808)</f>
        <v/>
      </c>
    </row>
    <row r="1809" spans="1:10">
      <c r="A1809" s="151" t="str">
        <f ca="1">IF(D1809="","",OnRoadRetrofit!AC1809)</f>
        <v/>
      </c>
      <c r="B1809" s="25" t="str">
        <f ca="1">IF(D1809="","",OnRoadRetrofit!AD1809)</f>
        <v/>
      </c>
      <c r="C1809" s="146" t="str">
        <f t="shared" ca="1" si="84"/>
        <v/>
      </c>
      <c r="D1809" s="25" t="str">
        <f ca="1">IF(OnRoadRetrofit!AE1809="","",OnRoadRetrofit!AE1809)</f>
        <v/>
      </c>
      <c r="E1809" s="25" t="str">
        <f ca="1">IF(D1809="","",OnRoadRetrofit!AF1809)</f>
        <v/>
      </c>
      <c r="F1809" s="147" t="str">
        <f t="shared" ca="1" si="85"/>
        <v/>
      </c>
      <c r="G1809" s="148" t="str">
        <f ca="1">IF(D1809="","",OnRoadRetrofit!AG1809)</f>
        <v/>
      </c>
      <c r="H1809" s="25" t="str">
        <f t="shared" ca="1" si="86"/>
        <v/>
      </c>
      <c r="I1809" s="137" t="str">
        <f ca="1">IF(D1809="","",OnRoadRetrofit!AH1809)</f>
        <v/>
      </c>
      <c r="J1809" s="137" t="str">
        <f ca="1">IF(D1809="","",OnRoadRetrofit!AI1809)</f>
        <v/>
      </c>
    </row>
    <row r="1810" spans="1:10">
      <c r="A1810" s="151" t="str">
        <f ca="1">IF(D1810="","",OnRoadRetrofit!AC1810)</f>
        <v/>
      </c>
      <c r="B1810" s="25" t="str">
        <f ca="1">IF(D1810="","",OnRoadRetrofit!AD1810)</f>
        <v/>
      </c>
      <c r="C1810" s="146" t="str">
        <f t="shared" ca="1" si="84"/>
        <v/>
      </c>
      <c r="D1810" s="25" t="str">
        <f ca="1">IF(OnRoadRetrofit!AE1810="","",OnRoadRetrofit!AE1810)</f>
        <v/>
      </c>
      <c r="E1810" s="25" t="str">
        <f ca="1">IF(D1810="","",OnRoadRetrofit!AF1810)</f>
        <v/>
      </c>
      <c r="F1810" s="147" t="str">
        <f t="shared" ca="1" si="85"/>
        <v/>
      </c>
      <c r="G1810" s="148" t="str">
        <f ca="1">IF(D1810="","",OnRoadRetrofit!AG1810)</f>
        <v/>
      </c>
      <c r="H1810" s="25" t="str">
        <f t="shared" ca="1" si="86"/>
        <v/>
      </c>
      <c r="I1810" s="137" t="str">
        <f ca="1">IF(D1810="","",OnRoadRetrofit!AH1810)</f>
        <v/>
      </c>
      <c r="J1810" s="137" t="str">
        <f ca="1">IF(D1810="","",OnRoadRetrofit!AI1810)</f>
        <v/>
      </c>
    </row>
    <row r="1811" spans="1:10">
      <c r="A1811" s="151" t="str">
        <f ca="1">IF(D1811="","",OnRoadRetrofit!AC1811)</f>
        <v/>
      </c>
      <c r="B1811" s="25" t="str">
        <f ca="1">IF(D1811="","",OnRoadRetrofit!AD1811)</f>
        <v/>
      </c>
      <c r="C1811" s="146" t="str">
        <f t="shared" ca="1" si="84"/>
        <v/>
      </c>
      <c r="D1811" s="25" t="str">
        <f ca="1">IF(OnRoadRetrofit!AE1811="","",OnRoadRetrofit!AE1811)</f>
        <v/>
      </c>
      <c r="E1811" s="25" t="str">
        <f ca="1">IF(D1811="","",OnRoadRetrofit!AF1811)</f>
        <v/>
      </c>
      <c r="F1811" s="147" t="str">
        <f t="shared" ca="1" si="85"/>
        <v/>
      </c>
      <c r="G1811" s="148" t="str">
        <f ca="1">IF(D1811="","",OnRoadRetrofit!AG1811)</f>
        <v/>
      </c>
      <c r="H1811" s="25" t="str">
        <f t="shared" ca="1" si="86"/>
        <v/>
      </c>
      <c r="I1811" s="137" t="str">
        <f ca="1">IF(D1811="","",OnRoadRetrofit!AH1811)</f>
        <v/>
      </c>
      <c r="J1811" s="137" t="str">
        <f ca="1">IF(D1811="","",OnRoadRetrofit!AI1811)</f>
        <v/>
      </c>
    </row>
    <row r="1812" spans="1:10">
      <c r="A1812" s="151" t="str">
        <f ca="1">IF(D1812="","",OnRoadRetrofit!AC1812)</f>
        <v/>
      </c>
      <c r="B1812" s="25" t="str">
        <f ca="1">IF(D1812="","",OnRoadRetrofit!AD1812)</f>
        <v/>
      </c>
      <c r="C1812" s="146" t="str">
        <f t="shared" ca="1" si="84"/>
        <v/>
      </c>
      <c r="D1812" s="25" t="str">
        <f ca="1">IF(OnRoadRetrofit!AE1812="","",OnRoadRetrofit!AE1812)</f>
        <v/>
      </c>
      <c r="E1812" s="25" t="str">
        <f ca="1">IF(D1812="","",OnRoadRetrofit!AF1812)</f>
        <v/>
      </c>
      <c r="F1812" s="147" t="str">
        <f t="shared" ca="1" si="85"/>
        <v/>
      </c>
      <c r="G1812" s="148" t="str">
        <f ca="1">IF(D1812="","",OnRoadRetrofit!AG1812)</f>
        <v/>
      </c>
      <c r="H1812" s="25" t="str">
        <f t="shared" ca="1" si="86"/>
        <v/>
      </c>
      <c r="I1812" s="137" t="str">
        <f ca="1">IF(D1812="","",OnRoadRetrofit!AH1812)</f>
        <v/>
      </c>
      <c r="J1812" s="137" t="str">
        <f ca="1">IF(D1812="","",OnRoadRetrofit!AI1812)</f>
        <v/>
      </c>
    </row>
    <row r="1813" spans="1:10">
      <c r="A1813" s="151" t="str">
        <f ca="1">IF(D1813="","",OnRoadRetrofit!AC1813)</f>
        <v/>
      </c>
      <c r="B1813" s="25" t="str">
        <f ca="1">IF(D1813="","",OnRoadRetrofit!AD1813)</f>
        <v/>
      </c>
      <c r="C1813" s="146" t="str">
        <f t="shared" ca="1" si="84"/>
        <v/>
      </c>
      <c r="D1813" s="25" t="str">
        <f ca="1">IF(OnRoadRetrofit!AE1813="","",OnRoadRetrofit!AE1813)</f>
        <v/>
      </c>
      <c r="E1813" s="25" t="str">
        <f ca="1">IF(D1813="","",OnRoadRetrofit!AF1813)</f>
        <v/>
      </c>
      <c r="F1813" s="147" t="str">
        <f t="shared" ca="1" si="85"/>
        <v/>
      </c>
      <c r="G1813" s="148" t="str">
        <f ca="1">IF(D1813="","",OnRoadRetrofit!AG1813)</f>
        <v/>
      </c>
      <c r="H1813" s="25" t="str">
        <f t="shared" ca="1" si="86"/>
        <v/>
      </c>
      <c r="I1813" s="137" t="str">
        <f ca="1">IF(D1813="","",OnRoadRetrofit!AH1813)</f>
        <v/>
      </c>
      <c r="J1813" s="137" t="str">
        <f ca="1">IF(D1813="","",OnRoadRetrofit!AI1813)</f>
        <v/>
      </c>
    </row>
    <row r="1814" spans="1:10">
      <c r="A1814" s="151" t="str">
        <f ca="1">IF(D1814="","",OnRoadRetrofit!AC1814)</f>
        <v/>
      </c>
      <c r="B1814" s="25" t="str">
        <f ca="1">IF(D1814="","",OnRoadRetrofit!AD1814)</f>
        <v/>
      </c>
      <c r="C1814" s="146" t="str">
        <f t="shared" ca="1" si="84"/>
        <v/>
      </c>
      <c r="D1814" s="25" t="str">
        <f ca="1">IF(OnRoadRetrofit!AE1814="","",OnRoadRetrofit!AE1814)</f>
        <v/>
      </c>
      <c r="E1814" s="25" t="str">
        <f ca="1">IF(D1814="","",OnRoadRetrofit!AF1814)</f>
        <v/>
      </c>
      <c r="F1814" s="147" t="str">
        <f t="shared" ca="1" si="85"/>
        <v/>
      </c>
      <c r="G1814" s="148" t="str">
        <f ca="1">IF(D1814="","",OnRoadRetrofit!AG1814)</f>
        <v/>
      </c>
      <c r="H1814" s="25" t="str">
        <f t="shared" ca="1" si="86"/>
        <v/>
      </c>
      <c r="I1814" s="137" t="str">
        <f ca="1">IF(D1814="","",OnRoadRetrofit!AH1814)</f>
        <v/>
      </c>
      <c r="J1814" s="137" t="str">
        <f ca="1">IF(D1814="","",OnRoadRetrofit!AI1814)</f>
        <v/>
      </c>
    </row>
    <row r="1815" spans="1:10">
      <c r="A1815" s="151" t="str">
        <f ca="1">IF(D1815="","",OnRoadRetrofit!AC1815)</f>
        <v/>
      </c>
      <c r="B1815" s="25" t="str">
        <f ca="1">IF(D1815="","",OnRoadRetrofit!AD1815)</f>
        <v/>
      </c>
      <c r="C1815" s="146" t="str">
        <f t="shared" ca="1" si="84"/>
        <v/>
      </c>
      <c r="D1815" s="25" t="str">
        <f ca="1">IF(OnRoadRetrofit!AE1815="","",OnRoadRetrofit!AE1815)</f>
        <v/>
      </c>
      <c r="E1815" s="25" t="str">
        <f ca="1">IF(D1815="","",OnRoadRetrofit!AF1815)</f>
        <v/>
      </c>
      <c r="F1815" s="147" t="str">
        <f t="shared" ca="1" si="85"/>
        <v/>
      </c>
      <c r="G1815" s="148" t="str">
        <f ca="1">IF(D1815="","",OnRoadRetrofit!AG1815)</f>
        <v/>
      </c>
      <c r="H1815" s="25" t="str">
        <f t="shared" ca="1" si="86"/>
        <v/>
      </c>
      <c r="I1815" s="137" t="str">
        <f ca="1">IF(D1815="","",OnRoadRetrofit!AH1815)</f>
        <v/>
      </c>
      <c r="J1815" s="137" t="str">
        <f ca="1">IF(D1815="","",OnRoadRetrofit!AI1815)</f>
        <v/>
      </c>
    </row>
    <row r="1816" spans="1:10">
      <c r="A1816" s="151" t="str">
        <f ca="1">IF(D1816="","",OnRoadRetrofit!AC1816)</f>
        <v/>
      </c>
      <c r="B1816" s="25" t="str">
        <f ca="1">IF(D1816="","",OnRoadRetrofit!AD1816)</f>
        <v/>
      </c>
      <c r="C1816" s="146" t="str">
        <f t="shared" ca="1" si="84"/>
        <v/>
      </c>
      <c r="D1816" s="25" t="str">
        <f ca="1">IF(OnRoadRetrofit!AE1816="","",OnRoadRetrofit!AE1816)</f>
        <v/>
      </c>
      <c r="E1816" s="25" t="str">
        <f ca="1">IF(D1816="","",OnRoadRetrofit!AF1816)</f>
        <v/>
      </c>
      <c r="F1816" s="147" t="str">
        <f t="shared" ca="1" si="85"/>
        <v/>
      </c>
      <c r="G1816" s="148" t="str">
        <f ca="1">IF(D1816="","",OnRoadRetrofit!AG1816)</f>
        <v/>
      </c>
      <c r="H1816" s="25" t="str">
        <f t="shared" ca="1" si="86"/>
        <v/>
      </c>
      <c r="I1816" s="137" t="str">
        <f ca="1">IF(D1816="","",OnRoadRetrofit!AH1816)</f>
        <v/>
      </c>
      <c r="J1816" s="137" t="str">
        <f ca="1">IF(D1816="","",OnRoadRetrofit!AI1816)</f>
        <v/>
      </c>
    </row>
    <row r="1817" spans="1:10">
      <c r="A1817" s="151" t="str">
        <f ca="1">IF(D1817="","",OnRoadRetrofit!AC1817)</f>
        <v/>
      </c>
      <c r="B1817" s="25" t="str">
        <f ca="1">IF(D1817="","",OnRoadRetrofit!AD1817)</f>
        <v/>
      </c>
      <c r="C1817" s="146" t="str">
        <f t="shared" ca="1" si="84"/>
        <v/>
      </c>
      <c r="D1817" s="25" t="str">
        <f ca="1">IF(OnRoadRetrofit!AE1817="","",OnRoadRetrofit!AE1817)</f>
        <v/>
      </c>
      <c r="E1817" s="25" t="str">
        <f ca="1">IF(D1817="","",OnRoadRetrofit!AF1817)</f>
        <v/>
      </c>
      <c r="F1817" s="147" t="str">
        <f t="shared" ca="1" si="85"/>
        <v/>
      </c>
      <c r="G1817" s="148" t="str">
        <f ca="1">IF(D1817="","",OnRoadRetrofit!AG1817)</f>
        <v/>
      </c>
      <c r="H1817" s="25" t="str">
        <f t="shared" ca="1" si="86"/>
        <v/>
      </c>
      <c r="I1817" s="137" t="str">
        <f ca="1">IF(D1817="","",OnRoadRetrofit!AH1817)</f>
        <v/>
      </c>
      <c r="J1817" s="137" t="str">
        <f ca="1">IF(D1817="","",OnRoadRetrofit!AI1817)</f>
        <v/>
      </c>
    </row>
    <row r="1818" spans="1:10">
      <c r="A1818" s="151" t="str">
        <f ca="1">IF(D1818="","",OnRoadRetrofit!AC1818)</f>
        <v/>
      </c>
      <c r="B1818" s="25" t="str">
        <f ca="1">IF(D1818="","",OnRoadRetrofit!AD1818)</f>
        <v/>
      </c>
      <c r="C1818" s="146" t="str">
        <f t="shared" ca="1" si="84"/>
        <v/>
      </c>
      <c r="D1818" s="25" t="str">
        <f ca="1">IF(OnRoadRetrofit!AE1818="","",OnRoadRetrofit!AE1818)</f>
        <v/>
      </c>
      <c r="E1818" s="25" t="str">
        <f ca="1">IF(D1818="","",OnRoadRetrofit!AF1818)</f>
        <v/>
      </c>
      <c r="F1818" s="147" t="str">
        <f t="shared" ca="1" si="85"/>
        <v/>
      </c>
      <c r="G1818" s="148" t="str">
        <f ca="1">IF(D1818="","",OnRoadRetrofit!AG1818)</f>
        <v/>
      </c>
      <c r="H1818" s="25" t="str">
        <f t="shared" ca="1" si="86"/>
        <v/>
      </c>
      <c r="I1818" s="137" t="str">
        <f ca="1">IF(D1818="","",OnRoadRetrofit!AH1818)</f>
        <v/>
      </c>
      <c r="J1818" s="137" t="str">
        <f ca="1">IF(D1818="","",OnRoadRetrofit!AI1818)</f>
        <v/>
      </c>
    </row>
    <row r="1819" spans="1:10">
      <c r="A1819" s="151" t="str">
        <f ca="1">IF(D1819="","",OnRoadRetrofit!AC1819)</f>
        <v/>
      </c>
      <c r="B1819" s="25" t="str">
        <f ca="1">IF(D1819="","",OnRoadRetrofit!AD1819)</f>
        <v/>
      </c>
      <c r="C1819" s="146" t="str">
        <f t="shared" ca="1" si="84"/>
        <v/>
      </c>
      <c r="D1819" s="25" t="str">
        <f ca="1">IF(OnRoadRetrofit!AE1819="","",OnRoadRetrofit!AE1819)</f>
        <v/>
      </c>
      <c r="E1819" s="25" t="str">
        <f ca="1">IF(D1819="","",OnRoadRetrofit!AF1819)</f>
        <v/>
      </c>
      <c r="F1819" s="147" t="str">
        <f t="shared" ca="1" si="85"/>
        <v/>
      </c>
      <c r="G1819" s="148" t="str">
        <f ca="1">IF(D1819="","",OnRoadRetrofit!AG1819)</f>
        <v/>
      </c>
      <c r="H1819" s="25" t="str">
        <f t="shared" ca="1" si="86"/>
        <v/>
      </c>
      <c r="I1819" s="137" t="str">
        <f ca="1">IF(D1819="","",OnRoadRetrofit!AH1819)</f>
        <v/>
      </c>
      <c r="J1819" s="137" t="str">
        <f ca="1">IF(D1819="","",OnRoadRetrofit!AI1819)</f>
        <v/>
      </c>
    </row>
    <row r="1820" spans="1:10">
      <c r="A1820" s="151" t="str">
        <f ca="1">IF(D1820="","",OnRoadRetrofit!AC1820)</f>
        <v/>
      </c>
      <c r="B1820" s="25" t="str">
        <f ca="1">IF(D1820="","",OnRoadRetrofit!AD1820)</f>
        <v/>
      </c>
      <c r="C1820" s="146" t="str">
        <f t="shared" ca="1" si="84"/>
        <v/>
      </c>
      <c r="D1820" s="25" t="str">
        <f ca="1">IF(OnRoadRetrofit!AE1820="","",OnRoadRetrofit!AE1820)</f>
        <v/>
      </c>
      <c r="E1820" s="25" t="str">
        <f ca="1">IF(D1820="","",OnRoadRetrofit!AF1820)</f>
        <v/>
      </c>
      <c r="F1820" s="147" t="str">
        <f t="shared" ca="1" si="85"/>
        <v/>
      </c>
      <c r="G1820" s="148" t="str">
        <f ca="1">IF(D1820="","",OnRoadRetrofit!AG1820)</f>
        <v/>
      </c>
      <c r="H1820" s="25" t="str">
        <f t="shared" ca="1" si="86"/>
        <v/>
      </c>
      <c r="I1820" s="137" t="str">
        <f ca="1">IF(D1820="","",OnRoadRetrofit!AH1820)</f>
        <v/>
      </c>
      <c r="J1820" s="137" t="str">
        <f ca="1">IF(D1820="","",OnRoadRetrofit!AI1820)</f>
        <v/>
      </c>
    </row>
    <row r="1821" spans="1:10">
      <c r="A1821" s="151" t="str">
        <f ca="1">IF(D1821="","",OnRoadRetrofit!AC1821)</f>
        <v/>
      </c>
      <c r="B1821" s="25" t="str">
        <f ca="1">IF(D1821="","",OnRoadRetrofit!AD1821)</f>
        <v/>
      </c>
      <c r="C1821" s="146" t="str">
        <f t="shared" ca="1" si="84"/>
        <v/>
      </c>
      <c r="D1821" s="25" t="str">
        <f ca="1">IF(OnRoadRetrofit!AE1821="","",OnRoadRetrofit!AE1821)</f>
        <v/>
      </c>
      <c r="E1821" s="25" t="str">
        <f ca="1">IF(D1821="","",OnRoadRetrofit!AF1821)</f>
        <v/>
      </c>
      <c r="F1821" s="147" t="str">
        <f t="shared" ca="1" si="85"/>
        <v/>
      </c>
      <c r="G1821" s="148" t="str">
        <f ca="1">IF(D1821="","",OnRoadRetrofit!AG1821)</f>
        <v/>
      </c>
      <c r="H1821" s="25" t="str">
        <f t="shared" ca="1" si="86"/>
        <v/>
      </c>
      <c r="I1821" s="137" t="str">
        <f ca="1">IF(D1821="","",OnRoadRetrofit!AH1821)</f>
        <v/>
      </c>
      <c r="J1821" s="137" t="str">
        <f ca="1">IF(D1821="","",OnRoadRetrofit!AI1821)</f>
        <v/>
      </c>
    </row>
    <row r="1822" spans="1:10">
      <c r="A1822" s="151" t="str">
        <f ca="1">IF(D1822="","",OnRoadRetrofit!AC1822)</f>
        <v/>
      </c>
      <c r="B1822" s="25" t="str">
        <f ca="1">IF(D1822="","",OnRoadRetrofit!AD1822)</f>
        <v/>
      </c>
      <c r="C1822" s="146" t="str">
        <f t="shared" ca="1" si="84"/>
        <v/>
      </c>
      <c r="D1822" s="25" t="str">
        <f ca="1">IF(OnRoadRetrofit!AE1822="","",OnRoadRetrofit!AE1822)</f>
        <v/>
      </c>
      <c r="E1822" s="25" t="str">
        <f ca="1">IF(D1822="","",OnRoadRetrofit!AF1822)</f>
        <v/>
      </c>
      <c r="F1822" s="147" t="str">
        <f t="shared" ca="1" si="85"/>
        <v/>
      </c>
      <c r="G1822" s="148" t="str">
        <f ca="1">IF(D1822="","",OnRoadRetrofit!AG1822)</f>
        <v/>
      </c>
      <c r="H1822" s="25" t="str">
        <f t="shared" ca="1" si="86"/>
        <v/>
      </c>
      <c r="I1822" s="137" t="str">
        <f ca="1">IF(D1822="","",OnRoadRetrofit!AH1822)</f>
        <v/>
      </c>
      <c r="J1822" s="137" t="str">
        <f ca="1">IF(D1822="","",OnRoadRetrofit!AI1822)</f>
        <v/>
      </c>
    </row>
    <row r="1823" spans="1:10">
      <c r="A1823" s="151" t="str">
        <f ca="1">IF(D1823="","",OnRoadRetrofit!AC1823)</f>
        <v/>
      </c>
      <c r="B1823" s="25" t="str">
        <f ca="1">IF(D1823="","",OnRoadRetrofit!AD1823)</f>
        <v/>
      </c>
      <c r="C1823" s="146" t="str">
        <f t="shared" ca="1" si="84"/>
        <v/>
      </c>
      <c r="D1823" s="25" t="str">
        <f ca="1">IF(OnRoadRetrofit!AE1823="","",OnRoadRetrofit!AE1823)</f>
        <v/>
      </c>
      <c r="E1823" s="25" t="str">
        <f ca="1">IF(D1823="","",OnRoadRetrofit!AF1823)</f>
        <v/>
      </c>
      <c r="F1823" s="147" t="str">
        <f t="shared" ca="1" si="85"/>
        <v/>
      </c>
      <c r="G1823" s="148" t="str">
        <f ca="1">IF(D1823="","",OnRoadRetrofit!AG1823)</f>
        <v/>
      </c>
      <c r="H1823" s="25" t="str">
        <f t="shared" ca="1" si="86"/>
        <v/>
      </c>
      <c r="I1823" s="137" t="str">
        <f ca="1">IF(D1823="","",OnRoadRetrofit!AH1823)</f>
        <v/>
      </c>
      <c r="J1823" s="137" t="str">
        <f ca="1">IF(D1823="","",OnRoadRetrofit!AI1823)</f>
        <v/>
      </c>
    </row>
    <row r="1824" spans="1:10">
      <c r="A1824" s="151" t="str">
        <f ca="1">IF(D1824="","",OnRoadRetrofit!AC1824)</f>
        <v/>
      </c>
      <c r="B1824" s="25" t="str">
        <f ca="1">IF(D1824="","",OnRoadRetrofit!AD1824)</f>
        <v/>
      </c>
      <c r="C1824" s="146" t="str">
        <f t="shared" ca="1" si="84"/>
        <v/>
      </c>
      <c r="D1824" s="25" t="str">
        <f ca="1">IF(OnRoadRetrofit!AE1824="","",OnRoadRetrofit!AE1824)</f>
        <v/>
      </c>
      <c r="E1824" s="25" t="str">
        <f ca="1">IF(D1824="","",OnRoadRetrofit!AF1824)</f>
        <v/>
      </c>
      <c r="F1824" s="147" t="str">
        <f t="shared" ca="1" si="85"/>
        <v/>
      </c>
      <c r="G1824" s="148" t="str">
        <f ca="1">IF(D1824="","",OnRoadRetrofit!AG1824)</f>
        <v/>
      </c>
      <c r="H1824" s="25" t="str">
        <f t="shared" ca="1" si="86"/>
        <v/>
      </c>
      <c r="I1824" s="137" t="str">
        <f ca="1">IF(D1824="","",OnRoadRetrofit!AH1824)</f>
        <v/>
      </c>
      <c r="J1824" s="137" t="str">
        <f ca="1">IF(D1824="","",OnRoadRetrofit!AI1824)</f>
        <v/>
      </c>
    </row>
    <row r="1825" spans="1:10">
      <c r="A1825" s="151" t="str">
        <f ca="1">IF(D1825="","",OnRoadRetrofit!AC1825)</f>
        <v/>
      </c>
      <c r="B1825" s="25" t="str">
        <f ca="1">IF(D1825="","",OnRoadRetrofit!AD1825)</f>
        <v/>
      </c>
      <c r="C1825" s="146" t="str">
        <f t="shared" ca="1" si="84"/>
        <v/>
      </c>
      <c r="D1825" s="25" t="str">
        <f ca="1">IF(OnRoadRetrofit!AE1825="","",OnRoadRetrofit!AE1825)</f>
        <v/>
      </c>
      <c r="E1825" s="25" t="str">
        <f ca="1">IF(D1825="","",OnRoadRetrofit!AF1825)</f>
        <v/>
      </c>
      <c r="F1825" s="147" t="str">
        <f t="shared" ca="1" si="85"/>
        <v/>
      </c>
      <c r="G1825" s="148" t="str">
        <f ca="1">IF(D1825="","",OnRoadRetrofit!AG1825)</f>
        <v/>
      </c>
      <c r="H1825" s="25" t="str">
        <f t="shared" ca="1" si="86"/>
        <v/>
      </c>
      <c r="I1825" s="137" t="str">
        <f ca="1">IF(D1825="","",OnRoadRetrofit!AH1825)</f>
        <v/>
      </c>
      <c r="J1825" s="137" t="str">
        <f ca="1">IF(D1825="","",OnRoadRetrofit!AI1825)</f>
        <v/>
      </c>
    </row>
    <row r="1826" spans="1:10">
      <c r="A1826" s="151" t="str">
        <f ca="1">IF(D1826="","",OnRoadRetrofit!AC1826)</f>
        <v/>
      </c>
      <c r="B1826" s="25" t="str">
        <f ca="1">IF(D1826="","",OnRoadRetrofit!AD1826)</f>
        <v/>
      </c>
      <c r="C1826" s="146" t="str">
        <f t="shared" ca="1" si="84"/>
        <v/>
      </c>
      <c r="D1826" s="25" t="str">
        <f ca="1">IF(OnRoadRetrofit!AE1826="","",OnRoadRetrofit!AE1826)</f>
        <v/>
      </c>
      <c r="E1826" s="25" t="str">
        <f ca="1">IF(D1826="","",OnRoadRetrofit!AF1826)</f>
        <v/>
      </c>
      <c r="F1826" s="147" t="str">
        <f t="shared" ca="1" si="85"/>
        <v/>
      </c>
      <c r="G1826" s="148" t="str">
        <f ca="1">IF(D1826="","",OnRoadRetrofit!AG1826)</f>
        <v/>
      </c>
      <c r="H1826" s="25" t="str">
        <f t="shared" ca="1" si="86"/>
        <v/>
      </c>
      <c r="I1826" s="137" t="str">
        <f ca="1">IF(D1826="","",OnRoadRetrofit!AH1826)</f>
        <v/>
      </c>
      <c r="J1826" s="137" t="str">
        <f ca="1">IF(D1826="","",OnRoadRetrofit!AI1826)</f>
        <v/>
      </c>
    </row>
    <row r="1827" spans="1:10">
      <c r="A1827" s="151" t="str">
        <f ca="1">IF(D1827="","",OnRoadRetrofit!AC1827)</f>
        <v/>
      </c>
      <c r="B1827" s="25" t="str">
        <f ca="1">IF(D1827="","",OnRoadRetrofit!AD1827)</f>
        <v/>
      </c>
      <c r="C1827" s="146" t="str">
        <f t="shared" ca="1" si="84"/>
        <v/>
      </c>
      <c r="D1827" s="25" t="str">
        <f ca="1">IF(OnRoadRetrofit!AE1827="","",OnRoadRetrofit!AE1827)</f>
        <v/>
      </c>
      <c r="E1827" s="25" t="str">
        <f ca="1">IF(D1827="","",OnRoadRetrofit!AF1827)</f>
        <v/>
      </c>
      <c r="F1827" s="147" t="str">
        <f t="shared" ca="1" si="85"/>
        <v/>
      </c>
      <c r="G1827" s="148" t="str">
        <f ca="1">IF(D1827="","",OnRoadRetrofit!AG1827)</f>
        <v/>
      </c>
      <c r="H1827" s="25" t="str">
        <f t="shared" ca="1" si="86"/>
        <v/>
      </c>
      <c r="I1827" s="137" t="str">
        <f ca="1">IF(D1827="","",OnRoadRetrofit!AH1827)</f>
        <v/>
      </c>
      <c r="J1827" s="137" t="str">
        <f ca="1">IF(D1827="","",OnRoadRetrofit!AI1827)</f>
        <v/>
      </c>
    </row>
    <row r="1828" spans="1:10">
      <c r="A1828" s="151" t="str">
        <f ca="1">IF(D1828="","",OnRoadRetrofit!AC1828)</f>
        <v/>
      </c>
      <c r="B1828" s="25" t="str">
        <f ca="1">IF(D1828="","",OnRoadRetrofit!AD1828)</f>
        <v/>
      </c>
      <c r="C1828" s="146" t="str">
        <f t="shared" ca="1" si="84"/>
        <v/>
      </c>
      <c r="D1828" s="25" t="str">
        <f ca="1">IF(OnRoadRetrofit!AE1828="","",OnRoadRetrofit!AE1828)</f>
        <v/>
      </c>
      <c r="E1828" s="25" t="str">
        <f ca="1">IF(D1828="","",OnRoadRetrofit!AF1828)</f>
        <v/>
      </c>
      <c r="F1828" s="147" t="str">
        <f t="shared" ca="1" si="85"/>
        <v/>
      </c>
      <c r="G1828" s="148" t="str">
        <f ca="1">IF(D1828="","",OnRoadRetrofit!AG1828)</f>
        <v/>
      </c>
      <c r="H1828" s="25" t="str">
        <f t="shared" ca="1" si="86"/>
        <v/>
      </c>
      <c r="I1828" s="137" t="str">
        <f ca="1">IF(D1828="","",OnRoadRetrofit!AH1828)</f>
        <v/>
      </c>
      <c r="J1828" s="137" t="str">
        <f ca="1">IF(D1828="","",OnRoadRetrofit!AI1828)</f>
        <v/>
      </c>
    </row>
    <row r="1829" spans="1:10">
      <c r="A1829" s="151" t="str">
        <f ca="1">IF(D1829="","",OnRoadRetrofit!AC1829)</f>
        <v/>
      </c>
      <c r="B1829" s="25" t="str">
        <f ca="1">IF(D1829="","",OnRoadRetrofit!AD1829)</f>
        <v/>
      </c>
      <c r="C1829" s="146" t="str">
        <f t="shared" ca="1" si="84"/>
        <v/>
      </c>
      <c r="D1829" s="25" t="str">
        <f ca="1">IF(OnRoadRetrofit!AE1829="","",OnRoadRetrofit!AE1829)</f>
        <v/>
      </c>
      <c r="E1829" s="25" t="str">
        <f ca="1">IF(D1829="","",OnRoadRetrofit!AF1829)</f>
        <v/>
      </c>
      <c r="F1829" s="147" t="str">
        <f t="shared" ca="1" si="85"/>
        <v/>
      </c>
      <c r="G1829" s="148" t="str">
        <f ca="1">IF(D1829="","",OnRoadRetrofit!AG1829)</f>
        <v/>
      </c>
      <c r="H1829" s="25" t="str">
        <f t="shared" ca="1" si="86"/>
        <v/>
      </c>
      <c r="I1829" s="137" t="str">
        <f ca="1">IF(D1829="","",OnRoadRetrofit!AH1829)</f>
        <v/>
      </c>
      <c r="J1829" s="137" t="str">
        <f ca="1">IF(D1829="","",OnRoadRetrofit!AI1829)</f>
        <v/>
      </c>
    </row>
    <row r="1830" spans="1:10">
      <c r="A1830" s="151" t="str">
        <f ca="1">IF(D1830="","",OnRoadRetrofit!AC1830)</f>
        <v/>
      </c>
      <c r="B1830" s="25" t="str">
        <f ca="1">IF(D1830="","",OnRoadRetrofit!AD1830)</f>
        <v/>
      </c>
      <c r="C1830" s="146" t="str">
        <f t="shared" ca="1" si="84"/>
        <v/>
      </c>
      <c r="D1830" s="25" t="str">
        <f ca="1">IF(OnRoadRetrofit!AE1830="","",OnRoadRetrofit!AE1830)</f>
        <v/>
      </c>
      <c r="E1830" s="25" t="str">
        <f ca="1">IF(D1830="","",OnRoadRetrofit!AF1830)</f>
        <v/>
      </c>
      <c r="F1830" s="147" t="str">
        <f t="shared" ca="1" si="85"/>
        <v/>
      </c>
      <c r="G1830" s="148" t="str">
        <f ca="1">IF(D1830="","",OnRoadRetrofit!AG1830)</f>
        <v/>
      </c>
      <c r="H1830" s="25" t="str">
        <f t="shared" ca="1" si="86"/>
        <v/>
      </c>
      <c r="I1830" s="137" t="str">
        <f ca="1">IF(D1830="","",OnRoadRetrofit!AH1830)</f>
        <v/>
      </c>
      <c r="J1830" s="137" t="str">
        <f ca="1">IF(D1830="","",OnRoadRetrofit!AI1830)</f>
        <v/>
      </c>
    </row>
    <row r="1831" spans="1:10">
      <c r="A1831" s="151" t="str">
        <f ca="1">IF(D1831="","",OnRoadRetrofit!AC1831)</f>
        <v/>
      </c>
      <c r="B1831" s="25" t="str">
        <f ca="1">IF(D1831="","",OnRoadRetrofit!AD1831)</f>
        <v/>
      </c>
      <c r="C1831" s="146" t="str">
        <f t="shared" ca="1" si="84"/>
        <v/>
      </c>
      <c r="D1831" s="25" t="str">
        <f ca="1">IF(OnRoadRetrofit!AE1831="","",OnRoadRetrofit!AE1831)</f>
        <v/>
      </c>
      <c r="E1831" s="25" t="str">
        <f ca="1">IF(D1831="","",OnRoadRetrofit!AF1831)</f>
        <v/>
      </c>
      <c r="F1831" s="147" t="str">
        <f t="shared" ca="1" si="85"/>
        <v/>
      </c>
      <c r="G1831" s="148" t="str">
        <f ca="1">IF(D1831="","",OnRoadRetrofit!AG1831)</f>
        <v/>
      </c>
      <c r="H1831" s="25" t="str">
        <f t="shared" ca="1" si="86"/>
        <v/>
      </c>
      <c r="I1831" s="137" t="str">
        <f ca="1">IF(D1831="","",OnRoadRetrofit!AH1831)</f>
        <v/>
      </c>
      <c r="J1831" s="137" t="str">
        <f ca="1">IF(D1831="","",OnRoadRetrofit!AI1831)</f>
        <v/>
      </c>
    </row>
    <row r="1832" spans="1:10">
      <c r="A1832" s="151" t="str">
        <f ca="1">IF(D1832="","",OnRoadRetrofit!AC1832)</f>
        <v/>
      </c>
      <c r="B1832" s="25" t="str">
        <f ca="1">IF(D1832="","",OnRoadRetrofit!AD1832)</f>
        <v/>
      </c>
      <c r="C1832" s="146" t="str">
        <f t="shared" ca="1" si="84"/>
        <v/>
      </c>
      <c r="D1832" s="25" t="str">
        <f ca="1">IF(OnRoadRetrofit!AE1832="","",OnRoadRetrofit!AE1832)</f>
        <v/>
      </c>
      <c r="E1832" s="25" t="str">
        <f ca="1">IF(D1832="","",OnRoadRetrofit!AF1832)</f>
        <v/>
      </c>
      <c r="F1832" s="147" t="str">
        <f t="shared" ca="1" si="85"/>
        <v/>
      </c>
      <c r="G1832" s="148" t="str">
        <f ca="1">IF(D1832="","",OnRoadRetrofit!AG1832)</f>
        <v/>
      </c>
      <c r="H1832" s="25" t="str">
        <f t="shared" ca="1" si="86"/>
        <v/>
      </c>
      <c r="I1832" s="137" t="str">
        <f ca="1">IF(D1832="","",OnRoadRetrofit!AH1832)</f>
        <v/>
      </c>
      <c r="J1832" s="137" t="str">
        <f ca="1">IF(D1832="","",OnRoadRetrofit!AI1832)</f>
        <v/>
      </c>
    </row>
    <row r="1833" spans="1:10">
      <c r="A1833" s="151" t="str">
        <f ca="1">IF(D1833="","",OnRoadRetrofit!AC1833)</f>
        <v/>
      </c>
      <c r="B1833" s="25" t="str">
        <f ca="1">IF(D1833="","",OnRoadRetrofit!AD1833)</f>
        <v/>
      </c>
      <c r="C1833" s="146" t="str">
        <f t="shared" ca="1" si="84"/>
        <v/>
      </c>
      <c r="D1833" s="25" t="str">
        <f ca="1">IF(OnRoadRetrofit!AE1833="","",OnRoadRetrofit!AE1833)</f>
        <v/>
      </c>
      <c r="E1833" s="25" t="str">
        <f ca="1">IF(D1833="","",OnRoadRetrofit!AF1833)</f>
        <v/>
      </c>
      <c r="F1833" s="147" t="str">
        <f t="shared" ca="1" si="85"/>
        <v/>
      </c>
      <c r="G1833" s="148" t="str">
        <f ca="1">IF(D1833="","",OnRoadRetrofit!AG1833)</f>
        <v/>
      </c>
      <c r="H1833" s="25" t="str">
        <f t="shared" ca="1" si="86"/>
        <v/>
      </c>
      <c r="I1833" s="137" t="str">
        <f ca="1">IF(D1833="","",OnRoadRetrofit!AH1833)</f>
        <v/>
      </c>
      <c r="J1833" s="137" t="str">
        <f ca="1">IF(D1833="","",OnRoadRetrofit!AI1833)</f>
        <v/>
      </c>
    </row>
    <row r="1834" spans="1:10">
      <c r="A1834" s="151" t="str">
        <f ca="1">IF(D1834="","",OnRoadRetrofit!AC1834)</f>
        <v/>
      </c>
      <c r="B1834" s="25" t="str">
        <f ca="1">IF(D1834="","",OnRoadRetrofit!AD1834)</f>
        <v/>
      </c>
      <c r="C1834" s="146" t="str">
        <f t="shared" ca="1" si="84"/>
        <v/>
      </c>
      <c r="D1834" s="25" t="str">
        <f ca="1">IF(OnRoadRetrofit!AE1834="","",OnRoadRetrofit!AE1834)</f>
        <v/>
      </c>
      <c r="E1834" s="25" t="str">
        <f ca="1">IF(D1834="","",OnRoadRetrofit!AF1834)</f>
        <v/>
      </c>
      <c r="F1834" s="147" t="str">
        <f t="shared" ca="1" si="85"/>
        <v/>
      </c>
      <c r="G1834" s="148" t="str">
        <f ca="1">IF(D1834="","",OnRoadRetrofit!AG1834)</f>
        <v/>
      </c>
      <c r="H1834" s="25" t="str">
        <f t="shared" ca="1" si="86"/>
        <v/>
      </c>
      <c r="I1834" s="137" t="str">
        <f ca="1">IF(D1834="","",OnRoadRetrofit!AH1834)</f>
        <v/>
      </c>
      <c r="J1834" s="137" t="str">
        <f ca="1">IF(D1834="","",OnRoadRetrofit!AI1834)</f>
        <v/>
      </c>
    </row>
    <row r="1835" spans="1:10">
      <c r="A1835" s="151" t="str">
        <f ca="1">IF(D1835="","",OnRoadRetrofit!AC1835)</f>
        <v/>
      </c>
      <c r="B1835" s="25" t="str">
        <f ca="1">IF(D1835="","",OnRoadRetrofit!AD1835)</f>
        <v/>
      </c>
      <c r="C1835" s="146" t="str">
        <f t="shared" ca="1" si="84"/>
        <v/>
      </c>
      <c r="D1835" s="25" t="str">
        <f ca="1">IF(OnRoadRetrofit!AE1835="","",OnRoadRetrofit!AE1835)</f>
        <v/>
      </c>
      <c r="E1835" s="25" t="str">
        <f ca="1">IF(D1835="","",OnRoadRetrofit!AF1835)</f>
        <v/>
      </c>
      <c r="F1835" s="147" t="str">
        <f t="shared" ca="1" si="85"/>
        <v/>
      </c>
      <c r="G1835" s="148" t="str">
        <f ca="1">IF(D1835="","",OnRoadRetrofit!AG1835)</f>
        <v/>
      </c>
      <c r="H1835" s="25" t="str">
        <f t="shared" ca="1" si="86"/>
        <v/>
      </c>
      <c r="I1835" s="137" t="str">
        <f ca="1">IF(D1835="","",OnRoadRetrofit!AH1835)</f>
        <v/>
      </c>
      <c r="J1835" s="137" t="str">
        <f ca="1">IF(D1835="","",OnRoadRetrofit!AI1835)</f>
        <v/>
      </c>
    </row>
    <row r="1836" spans="1:10">
      <c r="A1836" s="151" t="str">
        <f ca="1">IF(D1836="","",OnRoadRetrofit!AC1836)</f>
        <v/>
      </c>
      <c r="B1836" s="25" t="str">
        <f ca="1">IF(D1836="","",OnRoadRetrofit!AD1836)</f>
        <v/>
      </c>
      <c r="C1836" s="146" t="str">
        <f t="shared" ca="1" si="84"/>
        <v/>
      </c>
      <c r="D1836" s="25" t="str">
        <f ca="1">IF(OnRoadRetrofit!AE1836="","",OnRoadRetrofit!AE1836)</f>
        <v/>
      </c>
      <c r="E1836" s="25" t="str">
        <f ca="1">IF(D1836="","",OnRoadRetrofit!AF1836)</f>
        <v/>
      </c>
      <c r="F1836" s="147" t="str">
        <f t="shared" ca="1" si="85"/>
        <v/>
      </c>
      <c r="G1836" s="148" t="str">
        <f ca="1">IF(D1836="","",OnRoadRetrofit!AG1836)</f>
        <v/>
      </c>
      <c r="H1836" s="25" t="str">
        <f t="shared" ca="1" si="86"/>
        <v/>
      </c>
      <c r="I1836" s="137" t="str">
        <f ca="1">IF(D1836="","",OnRoadRetrofit!AH1836)</f>
        <v/>
      </c>
      <c r="J1836" s="137" t="str">
        <f ca="1">IF(D1836="","",OnRoadRetrofit!AI1836)</f>
        <v/>
      </c>
    </row>
    <row r="1837" spans="1:10">
      <c r="A1837" s="151" t="str">
        <f ca="1">IF(D1837="","",OnRoadRetrofit!AC1837)</f>
        <v/>
      </c>
      <c r="B1837" s="25" t="str">
        <f ca="1">IF(D1837="","",OnRoadRetrofit!AD1837)</f>
        <v/>
      </c>
      <c r="C1837" s="146" t="str">
        <f t="shared" ref="C1837:C1900" ca="1" si="87">IF(D1837="","","Diesel")</f>
        <v/>
      </c>
      <c r="D1837" s="25" t="str">
        <f ca="1">IF(OnRoadRetrofit!AE1837="","",OnRoadRetrofit!AE1837)</f>
        <v/>
      </c>
      <c r="E1837" s="25" t="str">
        <f ca="1">IF(D1837="","",OnRoadRetrofit!AF1837)</f>
        <v/>
      </c>
      <c r="F1837" s="147" t="str">
        <f t="shared" ref="F1837:F1900" ca="1" si="88">IF(D1837="","",E1837)</f>
        <v/>
      </c>
      <c r="G1837" s="148" t="str">
        <f ca="1">IF(D1837="","",OnRoadRetrofit!AG1837)</f>
        <v/>
      </c>
      <c r="H1837" s="25" t="str">
        <f t="shared" ref="H1837:H1900" ca="1" si="89">IF(D1837="","",G1837)</f>
        <v/>
      </c>
      <c r="I1837" s="137" t="str">
        <f ca="1">IF(D1837="","",OnRoadRetrofit!AH1837)</f>
        <v/>
      </c>
      <c r="J1837" s="137" t="str">
        <f ca="1">IF(D1837="","",OnRoadRetrofit!AI1837)</f>
        <v/>
      </c>
    </row>
    <row r="1838" spans="1:10">
      <c r="A1838" s="151" t="str">
        <f ca="1">IF(D1838="","",OnRoadRetrofit!AC1838)</f>
        <v/>
      </c>
      <c r="B1838" s="25" t="str">
        <f ca="1">IF(D1838="","",OnRoadRetrofit!AD1838)</f>
        <v/>
      </c>
      <c r="C1838" s="146" t="str">
        <f t="shared" ca="1" si="87"/>
        <v/>
      </c>
      <c r="D1838" s="25" t="str">
        <f ca="1">IF(OnRoadRetrofit!AE1838="","",OnRoadRetrofit!AE1838)</f>
        <v/>
      </c>
      <c r="E1838" s="25" t="str">
        <f ca="1">IF(D1838="","",OnRoadRetrofit!AF1838)</f>
        <v/>
      </c>
      <c r="F1838" s="147" t="str">
        <f t="shared" ca="1" si="88"/>
        <v/>
      </c>
      <c r="G1838" s="148" t="str">
        <f ca="1">IF(D1838="","",OnRoadRetrofit!AG1838)</f>
        <v/>
      </c>
      <c r="H1838" s="25" t="str">
        <f t="shared" ca="1" si="89"/>
        <v/>
      </c>
      <c r="I1838" s="137" t="str">
        <f ca="1">IF(D1838="","",OnRoadRetrofit!AH1838)</f>
        <v/>
      </c>
      <c r="J1838" s="137" t="str">
        <f ca="1">IF(D1838="","",OnRoadRetrofit!AI1838)</f>
        <v/>
      </c>
    </row>
    <row r="1839" spans="1:10">
      <c r="A1839" s="151" t="str">
        <f ca="1">IF(D1839="","",OnRoadRetrofit!AC1839)</f>
        <v/>
      </c>
      <c r="B1839" s="25" t="str">
        <f ca="1">IF(D1839="","",OnRoadRetrofit!AD1839)</f>
        <v/>
      </c>
      <c r="C1839" s="146" t="str">
        <f t="shared" ca="1" si="87"/>
        <v/>
      </c>
      <c r="D1839" s="25" t="str">
        <f ca="1">IF(OnRoadRetrofit!AE1839="","",OnRoadRetrofit!AE1839)</f>
        <v/>
      </c>
      <c r="E1839" s="25" t="str">
        <f ca="1">IF(D1839="","",OnRoadRetrofit!AF1839)</f>
        <v/>
      </c>
      <c r="F1839" s="147" t="str">
        <f t="shared" ca="1" si="88"/>
        <v/>
      </c>
      <c r="G1839" s="148" t="str">
        <f ca="1">IF(D1839="","",OnRoadRetrofit!AG1839)</f>
        <v/>
      </c>
      <c r="H1839" s="25" t="str">
        <f t="shared" ca="1" si="89"/>
        <v/>
      </c>
      <c r="I1839" s="137" t="str">
        <f ca="1">IF(D1839="","",OnRoadRetrofit!AH1839)</f>
        <v/>
      </c>
      <c r="J1839" s="137" t="str">
        <f ca="1">IF(D1839="","",OnRoadRetrofit!AI1839)</f>
        <v/>
      </c>
    </row>
    <row r="1840" spans="1:10">
      <c r="A1840" s="151" t="str">
        <f ca="1">IF(D1840="","",OnRoadRetrofit!AC1840)</f>
        <v/>
      </c>
      <c r="B1840" s="25" t="str">
        <f ca="1">IF(D1840="","",OnRoadRetrofit!AD1840)</f>
        <v/>
      </c>
      <c r="C1840" s="146" t="str">
        <f t="shared" ca="1" si="87"/>
        <v/>
      </c>
      <c r="D1840" s="25" t="str">
        <f ca="1">IF(OnRoadRetrofit!AE1840="","",OnRoadRetrofit!AE1840)</f>
        <v/>
      </c>
      <c r="E1840" s="25" t="str">
        <f ca="1">IF(D1840="","",OnRoadRetrofit!AF1840)</f>
        <v/>
      </c>
      <c r="F1840" s="147" t="str">
        <f t="shared" ca="1" si="88"/>
        <v/>
      </c>
      <c r="G1840" s="148" t="str">
        <f ca="1">IF(D1840="","",OnRoadRetrofit!AG1840)</f>
        <v/>
      </c>
      <c r="H1840" s="25" t="str">
        <f t="shared" ca="1" si="89"/>
        <v/>
      </c>
      <c r="I1840" s="137" t="str">
        <f ca="1">IF(D1840="","",OnRoadRetrofit!AH1840)</f>
        <v/>
      </c>
      <c r="J1840" s="137" t="str">
        <f ca="1">IF(D1840="","",OnRoadRetrofit!AI1840)</f>
        <v/>
      </c>
    </row>
    <row r="1841" spans="1:10">
      <c r="A1841" s="151" t="str">
        <f ca="1">IF(D1841="","",OnRoadRetrofit!AC1841)</f>
        <v/>
      </c>
      <c r="B1841" s="25" t="str">
        <f ca="1">IF(D1841="","",OnRoadRetrofit!AD1841)</f>
        <v/>
      </c>
      <c r="C1841" s="146" t="str">
        <f t="shared" ca="1" si="87"/>
        <v/>
      </c>
      <c r="D1841" s="25" t="str">
        <f ca="1">IF(OnRoadRetrofit!AE1841="","",OnRoadRetrofit!AE1841)</f>
        <v/>
      </c>
      <c r="E1841" s="25" t="str">
        <f ca="1">IF(D1841="","",OnRoadRetrofit!AF1841)</f>
        <v/>
      </c>
      <c r="F1841" s="147" t="str">
        <f t="shared" ca="1" si="88"/>
        <v/>
      </c>
      <c r="G1841" s="148" t="str">
        <f ca="1">IF(D1841="","",OnRoadRetrofit!AG1841)</f>
        <v/>
      </c>
      <c r="H1841" s="25" t="str">
        <f t="shared" ca="1" si="89"/>
        <v/>
      </c>
      <c r="I1841" s="137" t="str">
        <f ca="1">IF(D1841="","",OnRoadRetrofit!AH1841)</f>
        <v/>
      </c>
      <c r="J1841" s="137" t="str">
        <f ca="1">IF(D1841="","",OnRoadRetrofit!AI1841)</f>
        <v/>
      </c>
    </row>
    <row r="1842" spans="1:10">
      <c r="A1842" s="151" t="str">
        <f ca="1">IF(D1842="","",OnRoadRetrofit!AC1842)</f>
        <v/>
      </c>
      <c r="B1842" s="25" t="str">
        <f ca="1">IF(D1842="","",OnRoadRetrofit!AD1842)</f>
        <v/>
      </c>
      <c r="C1842" s="146" t="str">
        <f t="shared" ca="1" si="87"/>
        <v/>
      </c>
      <c r="D1842" s="25" t="str">
        <f ca="1">IF(OnRoadRetrofit!AE1842="","",OnRoadRetrofit!AE1842)</f>
        <v/>
      </c>
      <c r="E1842" s="25" t="str">
        <f ca="1">IF(D1842="","",OnRoadRetrofit!AF1842)</f>
        <v/>
      </c>
      <c r="F1842" s="147" t="str">
        <f t="shared" ca="1" si="88"/>
        <v/>
      </c>
      <c r="G1842" s="148" t="str">
        <f ca="1">IF(D1842="","",OnRoadRetrofit!AG1842)</f>
        <v/>
      </c>
      <c r="H1842" s="25" t="str">
        <f t="shared" ca="1" si="89"/>
        <v/>
      </c>
      <c r="I1842" s="137" t="str">
        <f ca="1">IF(D1842="","",OnRoadRetrofit!AH1842)</f>
        <v/>
      </c>
      <c r="J1842" s="137" t="str">
        <f ca="1">IF(D1842="","",OnRoadRetrofit!AI1842)</f>
        <v/>
      </c>
    </row>
    <row r="1843" spans="1:10">
      <c r="A1843" s="151" t="str">
        <f ca="1">IF(D1843="","",OnRoadRetrofit!AC1843)</f>
        <v/>
      </c>
      <c r="B1843" s="25" t="str">
        <f ca="1">IF(D1843="","",OnRoadRetrofit!AD1843)</f>
        <v/>
      </c>
      <c r="C1843" s="146" t="str">
        <f t="shared" ca="1" si="87"/>
        <v/>
      </c>
      <c r="D1843" s="25" t="str">
        <f ca="1">IF(OnRoadRetrofit!AE1843="","",OnRoadRetrofit!AE1843)</f>
        <v/>
      </c>
      <c r="E1843" s="25" t="str">
        <f ca="1">IF(D1843="","",OnRoadRetrofit!AF1843)</f>
        <v/>
      </c>
      <c r="F1843" s="147" t="str">
        <f t="shared" ca="1" si="88"/>
        <v/>
      </c>
      <c r="G1843" s="148" t="str">
        <f ca="1">IF(D1843="","",OnRoadRetrofit!AG1843)</f>
        <v/>
      </c>
      <c r="H1843" s="25" t="str">
        <f t="shared" ca="1" si="89"/>
        <v/>
      </c>
      <c r="I1843" s="137" t="str">
        <f ca="1">IF(D1843="","",OnRoadRetrofit!AH1843)</f>
        <v/>
      </c>
      <c r="J1843" s="137" t="str">
        <f ca="1">IF(D1843="","",OnRoadRetrofit!AI1843)</f>
        <v/>
      </c>
    </row>
    <row r="1844" spans="1:10">
      <c r="A1844" s="151" t="str">
        <f ca="1">IF(D1844="","",OnRoadRetrofit!AC1844)</f>
        <v/>
      </c>
      <c r="B1844" s="25" t="str">
        <f ca="1">IF(D1844="","",OnRoadRetrofit!AD1844)</f>
        <v/>
      </c>
      <c r="C1844" s="146" t="str">
        <f t="shared" ca="1" si="87"/>
        <v/>
      </c>
      <c r="D1844" s="25" t="str">
        <f ca="1">IF(OnRoadRetrofit!AE1844="","",OnRoadRetrofit!AE1844)</f>
        <v/>
      </c>
      <c r="E1844" s="25" t="str">
        <f ca="1">IF(D1844="","",OnRoadRetrofit!AF1844)</f>
        <v/>
      </c>
      <c r="F1844" s="147" t="str">
        <f t="shared" ca="1" si="88"/>
        <v/>
      </c>
      <c r="G1844" s="148" t="str">
        <f ca="1">IF(D1844="","",OnRoadRetrofit!AG1844)</f>
        <v/>
      </c>
      <c r="H1844" s="25" t="str">
        <f t="shared" ca="1" si="89"/>
        <v/>
      </c>
      <c r="I1844" s="137" t="str">
        <f ca="1">IF(D1844="","",OnRoadRetrofit!AH1844)</f>
        <v/>
      </c>
      <c r="J1844" s="137" t="str">
        <f ca="1">IF(D1844="","",OnRoadRetrofit!AI1844)</f>
        <v/>
      </c>
    </row>
    <row r="1845" spans="1:10">
      <c r="A1845" s="151" t="str">
        <f ca="1">IF(D1845="","",OnRoadRetrofit!AC1845)</f>
        <v/>
      </c>
      <c r="B1845" s="25" t="str">
        <f ca="1">IF(D1845="","",OnRoadRetrofit!AD1845)</f>
        <v/>
      </c>
      <c r="C1845" s="146" t="str">
        <f t="shared" ca="1" si="87"/>
        <v/>
      </c>
      <c r="D1845" s="25" t="str">
        <f ca="1">IF(OnRoadRetrofit!AE1845="","",OnRoadRetrofit!AE1845)</f>
        <v/>
      </c>
      <c r="E1845" s="25" t="str">
        <f ca="1">IF(D1845="","",OnRoadRetrofit!AF1845)</f>
        <v/>
      </c>
      <c r="F1845" s="147" t="str">
        <f t="shared" ca="1" si="88"/>
        <v/>
      </c>
      <c r="G1845" s="148" t="str">
        <f ca="1">IF(D1845="","",OnRoadRetrofit!AG1845)</f>
        <v/>
      </c>
      <c r="H1845" s="25" t="str">
        <f t="shared" ca="1" si="89"/>
        <v/>
      </c>
      <c r="I1845" s="137" t="str">
        <f ca="1">IF(D1845="","",OnRoadRetrofit!AH1845)</f>
        <v/>
      </c>
      <c r="J1845" s="137" t="str">
        <f ca="1">IF(D1845="","",OnRoadRetrofit!AI1845)</f>
        <v/>
      </c>
    </row>
    <row r="1846" spans="1:10">
      <c r="A1846" s="151" t="str">
        <f ca="1">IF(D1846="","",OnRoadRetrofit!AC1846)</f>
        <v/>
      </c>
      <c r="B1846" s="25" t="str">
        <f ca="1">IF(D1846="","",OnRoadRetrofit!AD1846)</f>
        <v/>
      </c>
      <c r="C1846" s="146" t="str">
        <f t="shared" ca="1" si="87"/>
        <v/>
      </c>
      <c r="D1846" s="25" t="str">
        <f ca="1">IF(OnRoadRetrofit!AE1846="","",OnRoadRetrofit!AE1846)</f>
        <v/>
      </c>
      <c r="E1846" s="25" t="str">
        <f ca="1">IF(D1846="","",OnRoadRetrofit!AF1846)</f>
        <v/>
      </c>
      <c r="F1846" s="147" t="str">
        <f t="shared" ca="1" si="88"/>
        <v/>
      </c>
      <c r="G1846" s="148" t="str">
        <f ca="1">IF(D1846="","",OnRoadRetrofit!AG1846)</f>
        <v/>
      </c>
      <c r="H1846" s="25" t="str">
        <f t="shared" ca="1" si="89"/>
        <v/>
      </c>
      <c r="I1846" s="137" t="str">
        <f ca="1">IF(D1846="","",OnRoadRetrofit!AH1846)</f>
        <v/>
      </c>
      <c r="J1846" s="137" t="str">
        <f ca="1">IF(D1846="","",OnRoadRetrofit!AI1846)</f>
        <v/>
      </c>
    </row>
    <row r="1847" spans="1:10">
      <c r="A1847" s="151" t="str">
        <f ca="1">IF(D1847="","",OnRoadRetrofit!AC1847)</f>
        <v/>
      </c>
      <c r="B1847" s="25" t="str">
        <f ca="1">IF(D1847="","",OnRoadRetrofit!AD1847)</f>
        <v/>
      </c>
      <c r="C1847" s="146" t="str">
        <f t="shared" ca="1" si="87"/>
        <v/>
      </c>
      <c r="D1847" s="25" t="str">
        <f ca="1">IF(OnRoadRetrofit!AE1847="","",OnRoadRetrofit!AE1847)</f>
        <v/>
      </c>
      <c r="E1847" s="25" t="str">
        <f ca="1">IF(D1847="","",OnRoadRetrofit!AF1847)</f>
        <v/>
      </c>
      <c r="F1847" s="147" t="str">
        <f t="shared" ca="1" si="88"/>
        <v/>
      </c>
      <c r="G1847" s="148" t="str">
        <f ca="1">IF(D1847="","",OnRoadRetrofit!AG1847)</f>
        <v/>
      </c>
      <c r="H1847" s="25" t="str">
        <f t="shared" ca="1" si="89"/>
        <v/>
      </c>
      <c r="I1847" s="137" t="str">
        <f ca="1">IF(D1847="","",OnRoadRetrofit!AH1847)</f>
        <v/>
      </c>
      <c r="J1847" s="137" t="str">
        <f ca="1">IF(D1847="","",OnRoadRetrofit!AI1847)</f>
        <v/>
      </c>
    </row>
    <row r="1848" spans="1:10">
      <c r="A1848" s="151" t="str">
        <f ca="1">IF(D1848="","",OnRoadRetrofit!AC1848)</f>
        <v/>
      </c>
      <c r="B1848" s="25" t="str">
        <f ca="1">IF(D1848="","",OnRoadRetrofit!AD1848)</f>
        <v/>
      </c>
      <c r="C1848" s="146" t="str">
        <f t="shared" ca="1" si="87"/>
        <v/>
      </c>
      <c r="D1848" s="25" t="str">
        <f ca="1">IF(OnRoadRetrofit!AE1848="","",OnRoadRetrofit!AE1848)</f>
        <v/>
      </c>
      <c r="E1848" s="25" t="str">
        <f ca="1">IF(D1848="","",OnRoadRetrofit!AF1848)</f>
        <v/>
      </c>
      <c r="F1848" s="147" t="str">
        <f t="shared" ca="1" si="88"/>
        <v/>
      </c>
      <c r="G1848" s="148" t="str">
        <f ca="1">IF(D1848="","",OnRoadRetrofit!AG1848)</f>
        <v/>
      </c>
      <c r="H1848" s="25" t="str">
        <f t="shared" ca="1" si="89"/>
        <v/>
      </c>
      <c r="I1848" s="137" t="str">
        <f ca="1">IF(D1848="","",OnRoadRetrofit!AH1848)</f>
        <v/>
      </c>
      <c r="J1848" s="137" t="str">
        <f ca="1">IF(D1848="","",OnRoadRetrofit!AI1848)</f>
        <v/>
      </c>
    </row>
    <row r="1849" spans="1:10">
      <c r="A1849" s="151" t="str">
        <f ca="1">IF(D1849="","",OnRoadRetrofit!AC1849)</f>
        <v/>
      </c>
      <c r="B1849" s="25" t="str">
        <f ca="1">IF(D1849="","",OnRoadRetrofit!AD1849)</f>
        <v/>
      </c>
      <c r="C1849" s="146" t="str">
        <f t="shared" ca="1" si="87"/>
        <v/>
      </c>
      <c r="D1849" s="25" t="str">
        <f ca="1">IF(OnRoadRetrofit!AE1849="","",OnRoadRetrofit!AE1849)</f>
        <v/>
      </c>
      <c r="E1849" s="25" t="str">
        <f ca="1">IF(D1849="","",OnRoadRetrofit!AF1849)</f>
        <v/>
      </c>
      <c r="F1849" s="147" t="str">
        <f t="shared" ca="1" si="88"/>
        <v/>
      </c>
      <c r="G1849" s="148" t="str">
        <f ca="1">IF(D1849="","",OnRoadRetrofit!AG1849)</f>
        <v/>
      </c>
      <c r="H1849" s="25" t="str">
        <f t="shared" ca="1" si="89"/>
        <v/>
      </c>
      <c r="I1849" s="137" t="str">
        <f ca="1">IF(D1849="","",OnRoadRetrofit!AH1849)</f>
        <v/>
      </c>
      <c r="J1849" s="137" t="str">
        <f ca="1">IF(D1849="","",OnRoadRetrofit!AI1849)</f>
        <v/>
      </c>
    </row>
    <row r="1850" spans="1:10">
      <c r="A1850" s="151" t="str">
        <f ca="1">IF(D1850="","",OnRoadRetrofit!AC1850)</f>
        <v/>
      </c>
      <c r="B1850" s="25" t="str">
        <f ca="1">IF(D1850="","",OnRoadRetrofit!AD1850)</f>
        <v/>
      </c>
      <c r="C1850" s="146" t="str">
        <f t="shared" ca="1" si="87"/>
        <v/>
      </c>
      <c r="D1850" s="25" t="str">
        <f ca="1">IF(OnRoadRetrofit!AE1850="","",OnRoadRetrofit!AE1850)</f>
        <v/>
      </c>
      <c r="E1850" s="25" t="str">
        <f ca="1">IF(D1850="","",OnRoadRetrofit!AF1850)</f>
        <v/>
      </c>
      <c r="F1850" s="147" t="str">
        <f t="shared" ca="1" si="88"/>
        <v/>
      </c>
      <c r="G1850" s="148" t="str">
        <f ca="1">IF(D1850="","",OnRoadRetrofit!AG1850)</f>
        <v/>
      </c>
      <c r="H1850" s="25" t="str">
        <f t="shared" ca="1" si="89"/>
        <v/>
      </c>
      <c r="I1850" s="137" t="str">
        <f ca="1">IF(D1850="","",OnRoadRetrofit!AH1850)</f>
        <v/>
      </c>
      <c r="J1850" s="137" t="str">
        <f ca="1">IF(D1850="","",OnRoadRetrofit!AI1850)</f>
        <v/>
      </c>
    </row>
    <row r="1851" spans="1:10">
      <c r="A1851" s="151" t="str">
        <f ca="1">IF(D1851="","",OnRoadRetrofit!AC1851)</f>
        <v/>
      </c>
      <c r="B1851" s="25" t="str">
        <f ca="1">IF(D1851="","",OnRoadRetrofit!AD1851)</f>
        <v/>
      </c>
      <c r="C1851" s="146" t="str">
        <f t="shared" ca="1" si="87"/>
        <v/>
      </c>
      <c r="D1851" s="25" t="str">
        <f ca="1">IF(OnRoadRetrofit!AE1851="","",OnRoadRetrofit!AE1851)</f>
        <v/>
      </c>
      <c r="E1851" s="25" t="str">
        <f ca="1">IF(D1851="","",OnRoadRetrofit!AF1851)</f>
        <v/>
      </c>
      <c r="F1851" s="147" t="str">
        <f t="shared" ca="1" si="88"/>
        <v/>
      </c>
      <c r="G1851" s="148" t="str">
        <f ca="1">IF(D1851="","",OnRoadRetrofit!AG1851)</f>
        <v/>
      </c>
      <c r="H1851" s="25" t="str">
        <f t="shared" ca="1" si="89"/>
        <v/>
      </c>
      <c r="I1851" s="137" t="str">
        <f ca="1">IF(D1851="","",OnRoadRetrofit!AH1851)</f>
        <v/>
      </c>
      <c r="J1851" s="137" t="str">
        <f ca="1">IF(D1851="","",OnRoadRetrofit!AI1851)</f>
        <v/>
      </c>
    </row>
    <row r="1852" spans="1:10">
      <c r="A1852" s="151" t="str">
        <f ca="1">IF(D1852="","",OnRoadRetrofit!AC1852)</f>
        <v/>
      </c>
      <c r="B1852" s="25" t="str">
        <f ca="1">IF(D1852="","",OnRoadRetrofit!AD1852)</f>
        <v/>
      </c>
      <c r="C1852" s="146" t="str">
        <f t="shared" ca="1" si="87"/>
        <v/>
      </c>
      <c r="D1852" s="25" t="str">
        <f ca="1">IF(OnRoadRetrofit!AE1852="","",OnRoadRetrofit!AE1852)</f>
        <v/>
      </c>
      <c r="E1852" s="25" t="str">
        <f ca="1">IF(D1852="","",OnRoadRetrofit!AF1852)</f>
        <v/>
      </c>
      <c r="F1852" s="147" t="str">
        <f t="shared" ca="1" si="88"/>
        <v/>
      </c>
      <c r="G1852" s="148" t="str">
        <f ca="1">IF(D1852="","",OnRoadRetrofit!AG1852)</f>
        <v/>
      </c>
      <c r="H1852" s="25" t="str">
        <f t="shared" ca="1" si="89"/>
        <v/>
      </c>
      <c r="I1852" s="137" t="str">
        <f ca="1">IF(D1852="","",OnRoadRetrofit!AH1852)</f>
        <v/>
      </c>
      <c r="J1852" s="137" t="str">
        <f ca="1">IF(D1852="","",OnRoadRetrofit!AI1852)</f>
        <v/>
      </c>
    </row>
    <row r="1853" spans="1:10">
      <c r="A1853" s="151" t="str">
        <f ca="1">IF(D1853="","",OnRoadRetrofit!AC1853)</f>
        <v/>
      </c>
      <c r="B1853" s="25" t="str">
        <f ca="1">IF(D1853="","",OnRoadRetrofit!AD1853)</f>
        <v/>
      </c>
      <c r="C1853" s="146" t="str">
        <f t="shared" ca="1" si="87"/>
        <v/>
      </c>
      <c r="D1853" s="25" t="str">
        <f ca="1">IF(OnRoadRetrofit!AE1853="","",OnRoadRetrofit!AE1853)</f>
        <v/>
      </c>
      <c r="E1853" s="25" t="str">
        <f ca="1">IF(D1853="","",OnRoadRetrofit!AF1853)</f>
        <v/>
      </c>
      <c r="F1853" s="147" t="str">
        <f t="shared" ca="1" si="88"/>
        <v/>
      </c>
      <c r="G1853" s="148" t="str">
        <f ca="1">IF(D1853="","",OnRoadRetrofit!AG1853)</f>
        <v/>
      </c>
      <c r="H1853" s="25" t="str">
        <f t="shared" ca="1" si="89"/>
        <v/>
      </c>
      <c r="I1853" s="137" t="str">
        <f ca="1">IF(D1853="","",OnRoadRetrofit!AH1853)</f>
        <v/>
      </c>
      <c r="J1853" s="137" t="str">
        <f ca="1">IF(D1853="","",OnRoadRetrofit!AI1853)</f>
        <v/>
      </c>
    </row>
    <row r="1854" spans="1:10">
      <c r="A1854" s="151" t="str">
        <f ca="1">IF(D1854="","",OnRoadRetrofit!AC1854)</f>
        <v/>
      </c>
      <c r="B1854" s="25" t="str">
        <f ca="1">IF(D1854="","",OnRoadRetrofit!AD1854)</f>
        <v/>
      </c>
      <c r="C1854" s="146" t="str">
        <f t="shared" ca="1" si="87"/>
        <v/>
      </c>
      <c r="D1854" s="25" t="str">
        <f ca="1">IF(OnRoadRetrofit!AE1854="","",OnRoadRetrofit!AE1854)</f>
        <v/>
      </c>
      <c r="E1854" s="25" t="str">
        <f ca="1">IF(D1854="","",OnRoadRetrofit!AF1854)</f>
        <v/>
      </c>
      <c r="F1854" s="147" t="str">
        <f t="shared" ca="1" si="88"/>
        <v/>
      </c>
      <c r="G1854" s="148" t="str">
        <f ca="1">IF(D1854="","",OnRoadRetrofit!AG1854)</f>
        <v/>
      </c>
      <c r="H1854" s="25" t="str">
        <f t="shared" ca="1" si="89"/>
        <v/>
      </c>
      <c r="I1854" s="137" t="str">
        <f ca="1">IF(D1854="","",OnRoadRetrofit!AH1854)</f>
        <v/>
      </c>
      <c r="J1854" s="137" t="str">
        <f ca="1">IF(D1854="","",OnRoadRetrofit!AI1854)</f>
        <v/>
      </c>
    </row>
    <row r="1855" spans="1:10">
      <c r="A1855" s="151" t="str">
        <f ca="1">IF(D1855="","",OnRoadRetrofit!AC1855)</f>
        <v/>
      </c>
      <c r="B1855" s="25" t="str">
        <f ca="1">IF(D1855="","",OnRoadRetrofit!AD1855)</f>
        <v/>
      </c>
      <c r="C1855" s="146" t="str">
        <f t="shared" ca="1" si="87"/>
        <v/>
      </c>
      <c r="D1855" s="25" t="str">
        <f ca="1">IF(OnRoadRetrofit!AE1855="","",OnRoadRetrofit!AE1855)</f>
        <v/>
      </c>
      <c r="E1855" s="25" t="str">
        <f ca="1">IF(D1855="","",OnRoadRetrofit!AF1855)</f>
        <v/>
      </c>
      <c r="F1855" s="147" t="str">
        <f t="shared" ca="1" si="88"/>
        <v/>
      </c>
      <c r="G1855" s="148" t="str">
        <f ca="1">IF(D1855="","",OnRoadRetrofit!AG1855)</f>
        <v/>
      </c>
      <c r="H1855" s="25" t="str">
        <f t="shared" ca="1" si="89"/>
        <v/>
      </c>
      <c r="I1855" s="137" t="str">
        <f ca="1">IF(D1855="","",OnRoadRetrofit!AH1855)</f>
        <v/>
      </c>
      <c r="J1855" s="137" t="str">
        <f ca="1">IF(D1855="","",OnRoadRetrofit!AI1855)</f>
        <v/>
      </c>
    </row>
    <row r="1856" spans="1:10">
      <c r="A1856" s="151" t="str">
        <f ca="1">IF(D1856="","",OnRoadRetrofit!AC1856)</f>
        <v/>
      </c>
      <c r="B1856" s="25" t="str">
        <f ca="1">IF(D1856="","",OnRoadRetrofit!AD1856)</f>
        <v/>
      </c>
      <c r="C1856" s="146" t="str">
        <f t="shared" ca="1" si="87"/>
        <v/>
      </c>
      <c r="D1856" s="25" t="str">
        <f ca="1">IF(OnRoadRetrofit!AE1856="","",OnRoadRetrofit!AE1856)</f>
        <v/>
      </c>
      <c r="E1856" s="25" t="str">
        <f ca="1">IF(D1856="","",OnRoadRetrofit!AF1856)</f>
        <v/>
      </c>
      <c r="F1856" s="147" t="str">
        <f t="shared" ca="1" si="88"/>
        <v/>
      </c>
      <c r="G1856" s="148" t="str">
        <f ca="1">IF(D1856="","",OnRoadRetrofit!AG1856)</f>
        <v/>
      </c>
      <c r="H1856" s="25" t="str">
        <f t="shared" ca="1" si="89"/>
        <v/>
      </c>
      <c r="I1856" s="137" t="str">
        <f ca="1">IF(D1856="","",OnRoadRetrofit!AH1856)</f>
        <v/>
      </c>
      <c r="J1856" s="137" t="str">
        <f ca="1">IF(D1856="","",OnRoadRetrofit!AI1856)</f>
        <v/>
      </c>
    </row>
    <row r="1857" spans="1:10">
      <c r="A1857" s="151" t="str">
        <f ca="1">IF(D1857="","",OnRoadRetrofit!AC1857)</f>
        <v/>
      </c>
      <c r="B1857" s="25" t="str">
        <f ca="1">IF(D1857="","",OnRoadRetrofit!AD1857)</f>
        <v/>
      </c>
      <c r="C1857" s="146" t="str">
        <f t="shared" ca="1" si="87"/>
        <v/>
      </c>
      <c r="D1857" s="25" t="str">
        <f ca="1">IF(OnRoadRetrofit!AE1857="","",OnRoadRetrofit!AE1857)</f>
        <v/>
      </c>
      <c r="E1857" s="25" t="str">
        <f ca="1">IF(D1857="","",OnRoadRetrofit!AF1857)</f>
        <v/>
      </c>
      <c r="F1857" s="147" t="str">
        <f t="shared" ca="1" si="88"/>
        <v/>
      </c>
      <c r="G1857" s="148" t="str">
        <f ca="1">IF(D1857="","",OnRoadRetrofit!AG1857)</f>
        <v/>
      </c>
      <c r="H1857" s="25" t="str">
        <f t="shared" ca="1" si="89"/>
        <v/>
      </c>
      <c r="I1857" s="137" t="str">
        <f ca="1">IF(D1857="","",OnRoadRetrofit!AH1857)</f>
        <v/>
      </c>
      <c r="J1857" s="137" t="str">
        <f ca="1">IF(D1857="","",OnRoadRetrofit!AI1857)</f>
        <v/>
      </c>
    </row>
    <row r="1858" spans="1:10">
      <c r="A1858" s="151" t="str">
        <f ca="1">IF(D1858="","",OnRoadRetrofit!AC1858)</f>
        <v/>
      </c>
      <c r="B1858" s="25" t="str">
        <f ca="1">IF(D1858="","",OnRoadRetrofit!AD1858)</f>
        <v/>
      </c>
      <c r="C1858" s="146" t="str">
        <f t="shared" ca="1" si="87"/>
        <v/>
      </c>
      <c r="D1858" s="25" t="str">
        <f ca="1">IF(OnRoadRetrofit!AE1858="","",OnRoadRetrofit!AE1858)</f>
        <v/>
      </c>
      <c r="E1858" s="25" t="str">
        <f ca="1">IF(D1858="","",OnRoadRetrofit!AF1858)</f>
        <v/>
      </c>
      <c r="F1858" s="147" t="str">
        <f t="shared" ca="1" si="88"/>
        <v/>
      </c>
      <c r="G1858" s="148" t="str">
        <f ca="1">IF(D1858="","",OnRoadRetrofit!AG1858)</f>
        <v/>
      </c>
      <c r="H1858" s="25" t="str">
        <f t="shared" ca="1" si="89"/>
        <v/>
      </c>
      <c r="I1858" s="137" t="str">
        <f ca="1">IF(D1858="","",OnRoadRetrofit!AH1858)</f>
        <v/>
      </c>
      <c r="J1858" s="137" t="str">
        <f ca="1">IF(D1858="","",OnRoadRetrofit!AI1858)</f>
        <v/>
      </c>
    </row>
    <row r="1859" spans="1:10">
      <c r="A1859" s="151" t="str">
        <f ca="1">IF(D1859="","",OnRoadRetrofit!AC1859)</f>
        <v/>
      </c>
      <c r="B1859" s="25" t="str">
        <f ca="1">IF(D1859="","",OnRoadRetrofit!AD1859)</f>
        <v/>
      </c>
      <c r="C1859" s="146" t="str">
        <f t="shared" ca="1" si="87"/>
        <v/>
      </c>
      <c r="D1859" s="25" t="str">
        <f ca="1">IF(OnRoadRetrofit!AE1859="","",OnRoadRetrofit!AE1859)</f>
        <v/>
      </c>
      <c r="E1859" s="25" t="str">
        <f ca="1">IF(D1859="","",OnRoadRetrofit!AF1859)</f>
        <v/>
      </c>
      <c r="F1859" s="147" t="str">
        <f t="shared" ca="1" si="88"/>
        <v/>
      </c>
      <c r="G1859" s="148" t="str">
        <f ca="1">IF(D1859="","",OnRoadRetrofit!AG1859)</f>
        <v/>
      </c>
      <c r="H1859" s="25" t="str">
        <f t="shared" ca="1" si="89"/>
        <v/>
      </c>
      <c r="I1859" s="137" t="str">
        <f ca="1">IF(D1859="","",OnRoadRetrofit!AH1859)</f>
        <v/>
      </c>
      <c r="J1859" s="137" t="str">
        <f ca="1">IF(D1859="","",OnRoadRetrofit!AI1859)</f>
        <v/>
      </c>
    </row>
    <row r="1860" spans="1:10">
      <c r="A1860" s="151" t="str">
        <f ca="1">IF(D1860="","",OnRoadRetrofit!AC1860)</f>
        <v/>
      </c>
      <c r="B1860" s="25" t="str">
        <f ca="1">IF(D1860="","",OnRoadRetrofit!AD1860)</f>
        <v/>
      </c>
      <c r="C1860" s="146" t="str">
        <f t="shared" ca="1" si="87"/>
        <v/>
      </c>
      <c r="D1860" s="25" t="str">
        <f ca="1">IF(OnRoadRetrofit!AE1860="","",OnRoadRetrofit!AE1860)</f>
        <v/>
      </c>
      <c r="E1860" s="25" t="str">
        <f ca="1">IF(D1860="","",OnRoadRetrofit!AF1860)</f>
        <v/>
      </c>
      <c r="F1860" s="147" t="str">
        <f t="shared" ca="1" si="88"/>
        <v/>
      </c>
      <c r="G1860" s="148" t="str">
        <f ca="1">IF(D1860="","",OnRoadRetrofit!AG1860)</f>
        <v/>
      </c>
      <c r="H1860" s="25" t="str">
        <f t="shared" ca="1" si="89"/>
        <v/>
      </c>
      <c r="I1860" s="137" t="str">
        <f ca="1">IF(D1860="","",OnRoadRetrofit!AH1860)</f>
        <v/>
      </c>
      <c r="J1860" s="137" t="str">
        <f ca="1">IF(D1860="","",OnRoadRetrofit!AI1860)</f>
        <v/>
      </c>
    </row>
    <row r="1861" spans="1:10">
      <c r="A1861" s="151" t="str">
        <f ca="1">IF(D1861="","",OnRoadRetrofit!AC1861)</f>
        <v/>
      </c>
      <c r="B1861" s="25" t="str">
        <f ca="1">IF(D1861="","",OnRoadRetrofit!AD1861)</f>
        <v/>
      </c>
      <c r="C1861" s="146" t="str">
        <f t="shared" ca="1" si="87"/>
        <v/>
      </c>
      <c r="D1861" s="25" t="str">
        <f ca="1">IF(OnRoadRetrofit!AE1861="","",OnRoadRetrofit!AE1861)</f>
        <v/>
      </c>
      <c r="E1861" s="25" t="str">
        <f ca="1">IF(D1861="","",OnRoadRetrofit!AF1861)</f>
        <v/>
      </c>
      <c r="F1861" s="147" t="str">
        <f t="shared" ca="1" si="88"/>
        <v/>
      </c>
      <c r="G1861" s="148" t="str">
        <f ca="1">IF(D1861="","",OnRoadRetrofit!AG1861)</f>
        <v/>
      </c>
      <c r="H1861" s="25" t="str">
        <f t="shared" ca="1" si="89"/>
        <v/>
      </c>
      <c r="I1861" s="137" t="str">
        <f ca="1">IF(D1861="","",OnRoadRetrofit!AH1861)</f>
        <v/>
      </c>
      <c r="J1861" s="137" t="str">
        <f ca="1">IF(D1861="","",OnRoadRetrofit!AI1861)</f>
        <v/>
      </c>
    </row>
    <row r="1862" spans="1:10">
      <c r="A1862" s="151" t="str">
        <f ca="1">IF(D1862="","",OnRoadRetrofit!AC1862)</f>
        <v/>
      </c>
      <c r="B1862" s="25" t="str">
        <f ca="1">IF(D1862="","",OnRoadRetrofit!AD1862)</f>
        <v/>
      </c>
      <c r="C1862" s="146" t="str">
        <f t="shared" ca="1" si="87"/>
        <v/>
      </c>
      <c r="D1862" s="25" t="str">
        <f ca="1">IF(OnRoadRetrofit!AE1862="","",OnRoadRetrofit!AE1862)</f>
        <v/>
      </c>
      <c r="E1862" s="25" t="str">
        <f ca="1">IF(D1862="","",OnRoadRetrofit!AF1862)</f>
        <v/>
      </c>
      <c r="F1862" s="147" t="str">
        <f t="shared" ca="1" si="88"/>
        <v/>
      </c>
      <c r="G1862" s="148" t="str">
        <f ca="1">IF(D1862="","",OnRoadRetrofit!AG1862)</f>
        <v/>
      </c>
      <c r="H1862" s="25" t="str">
        <f t="shared" ca="1" si="89"/>
        <v/>
      </c>
      <c r="I1862" s="137" t="str">
        <f ca="1">IF(D1862="","",OnRoadRetrofit!AH1862)</f>
        <v/>
      </c>
      <c r="J1862" s="137" t="str">
        <f ca="1">IF(D1862="","",OnRoadRetrofit!AI1862)</f>
        <v/>
      </c>
    </row>
    <row r="1863" spans="1:10">
      <c r="A1863" s="151" t="str">
        <f ca="1">IF(D1863="","",OnRoadRetrofit!AC1863)</f>
        <v/>
      </c>
      <c r="B1863" s="25" t="str">
        <f ca="1">IF(D1863="","",OnRoadRetrofit!AD1863)</f>
        <v/>
      </c>
      <c r="C1863" s="146" t="str">
        <f t="shared" ca="1" si="87"/>
        <v/>
      </c>
      <c r="D1863" s="25" t="str">
        <f ca="1">IF(OnRoadRetrofit!AE1863="","",OnRoadRetrofit!AE1863)</f>
        <v/>
      </c>
      <c r="E1863" s="25" t="str">
        <f ca="1">IF(D1863="","",OnRoadRetrofit!AF1863)</f>
        <v/>
      </c>
      <c r="F1863" s="147" t="str">
        <f t="shared" ca="1" si="88"/>
        <v/>
      </c>
      <c r="G1863" s="148" t="str">
        <f ca="1">IF(D1863="","",OnRoadRetrofit!AG1863)</f>
        <v/>
      </c>
      <c r="H1863" s="25" t="str">
        <f t="shared" ca="1" si="89"/>
        <v/>
      </c>
      <c r="I1863" s="137" t="str">
        <f ca="1">IF(D1863="","",OnRoadRetrofit!AH1863)</f>
        <v/>
      </c>
      <c r="J1863" s="137" t="str">
        <f ca="1">IF(D1863="","",OnRoadRetrofit!AI1863)</f>
        <v/>
      </c>
    </row>
    <row r="1864" spans="1:10">
      <c r="A1864" s="151" t="str">
        <f ca="1">IF(D1864="","",OnRoadRetrofit!AC1864)</f>
        <v/>
      </c>
      <c r="B1864" s="25" t="str">
        <f ca="1">IF(D1864="","",OnRoadRetrofit!AD1864)</f>
        <v/>
      </c>
      <c r="C1864" s="146" t="str">
        <f t="shared" ca="1" si="87"/>
        <v/>
      </c>
      <c r="D1864" s="25" t="str">
        <f ca="1">IF(OnRoadRetrofit!AE1864="","",OnRoadRetrofit!AE1864)</f>
        <v/>
      </c>
      <c r="E1864" s="25" t="str">
        <f ca="1">IF(D1864="","",OnRoadRetrofit!AF1864)</f>
        <v/>
      </c>
      <c r="F1864" s="147" t="str">
        <f t="shared" ca="1" si="88"/>
        <v/>
      </c>
      <c r="G1864" s="148" t="str">
        <f ca="1">IF(D1864="","",OnRoadRetrofit!AG1864)</f>
        <v/>
      </c>
      <c r="H1864" s="25" t="str">
        <f t="shared" ca="1" si="89"/>
        <v/>
      </c>
      <c r="I1864" s="137" t="str">
        <f ca="1">IF(D1864="","",OnRoadRetrofit!AH1864)</f>
        <v/>
      </c>
      <c r="J1864" s="137" t="str">
        <f ca="1">IF(D1864="","",OnRoadRetrofit!AI1864)</f>
        <v/>
      </c>
    </row>
    <row r="1865" spans="1:10">
      <c r="A1865" s="151" t="str">
        <f ca="1">IF(D1865="","",OnRoadRetrofit!AC1865)</f>
        <v/>
      </c>
      <c r="B1865" s="25" t="str">
        <f ca="1">IF(D1865="","",OnRoadRetrofit!AD1865)</f>
        <v/>
      </c>
      <c r="C1865" s="146" t="str">
        <f t="shared" ca="1" si="87"/>
        <v/>
      </c>
      <c r="D1865" s="25" t="str">
        <f ca="1">IF(OnRoadRetrofit!AE1865="","",OnRoadRetrofit!AE1865)</f>
        <v/>
      </c>
      <c r="E1865" s="25" t="str">
        <f ca="1">IF(D1865="","",OnRoadRetrofit!AF1865)</f>
        <v/>
      </c>
      <c r="F1865" s="147" t="str">
        <f t="shared" ca="1" si="88"/>
        <v/>
      </c>
      <c r="G1865" s="148" t="str">
        <f ca="1">IF(D1865="","",OnRoadRetrofit!AG1865)</f>
        <v/>
      </c>
      <c r="H1865" s="25" t="str">
        <f t="shared" ca="1" si="89"/>
        <v/>
      </c>
      <c r="I1865" s="137" t="str">
        <f ca="1">IF(D1865="","",OnRoadRetrofit!AH1865)</f>
        <v/>
      </c>
      <c r="J1865" s="137" t="str">
        <f ca="1">IF(D1865="","",OnRoadRetrofit!AI1865)</f>
        <v/>
      </c>
    </row>
    <row r="1866" spans="1:10">
      <c r="A1866" s="151" t="str">
        <f ca="1">IF(D1866="","",OnRoadRetrofit!AC1866)</f>
        <v/>
      </c>
      <c r="B1866" s="25" t="str">
        <f ca="1">IF(D1866="","",OnRoadRetrofit!AD1866)</f>
        <v/>
      </c>
      <c r="C1866" s="146" t="str">
        <f t="shared" ca="1" si="87"/>
        <v/>
      </c>
      <c r="D1866" s="25" t="str">
        <f ca="1">IF(OnRoadRetrofit!AE1866="","",OnRoadRetrofit!AE1866)</f>
        <v/>
      </c>
      <c r="E1866" s="25" t="str">
        <f ca="1">IF(D1866="","",OnRoadRetrofit!AF1866)</f>
        <v/>
      </c>
      <c r="F1866" s="147" t="str">
        <f t="shared" ca="1" si="88"/>
        <v/>
      </c>
      <c r="G1866" s="148" t="str">
        <f ca="1">IF(D1866="","",OnRoadRetrofit!AG1866)</f>
        <v/>
      </c>
      <c r="H1866" s="25" t="str">
        <f t="shared" ca="1" si="89"/>
        <v/>
      </c>
      <c r="I1866" s="137" t="str">
        <f ca="1">IF(D1866="","",OnRoadRetrofit!AH1866)</f>
        <v/>
      </c>
      <c r="J1866" s="137" t="str">
        <f ca="1">IF(D1866="","",OnRoadRetrofit!AI1866)</f>
        <v/>
      </c>
    </row>
    <row r="1867" spans="1:10">
      <c r="A1867" s="151" t="str">
        <f ca="1">IF(D1867="","",OnRoadRetrofit!AC1867)</f>
        <v/>
      </c>
      <c r="B1867" s="25" t="str">
        <f ca="1">IF(D1867="","",OnRoadRetrofit!AD1867)</f>
        <v/>
      </c>
      <c r="C1867" s="146" t="str">
        <f t="shared" ca="1" si="87"/>
        <v/>
      </c>
      <c r="D1867" s="25" t="str">
        <f ca="1">IF(OnRoadRetrofit!AE1867="","",OnRoadRetrofit!AE1867)</f>
        <v/>
      </c>
      <c r="E1867" s="25" t="str">
        <f ca="1">IF(D1867="","",OnRoadRetrofit!AF1867)</f>
        <v/>
      </c>
      <c r="F1867" s="147" t="str">
        <f t="shared" ca="1" si="88"/>
        <v/>
      </c>
      <c r="G1867" s="148" t="str">
        <f ca="1">IF(D1867="","",OnRoadRetrofit!AG1867)</f>
        <v/>
      </c>
      <c r="H1867" s="25" t="str">
        <f t="shared" ca="1" si="89"/>
        <v/>
      </c>
      <c r="I1867" s="137" t="str">
        <f ca="1">IF(D1867="","",OnRoadRetrofit!AH1867)</f>
        <v/>
      </c>
      <c r="J1867" s="137" t="str">
        <f ca="1">IF(D1867="","",OnRoadRetrofit!AI1867)</f>
        <v/>
      </c>
    </row>
    <row r="1868" spans="1:10">
      <c r="A1868" s="151" t="str">
        <f ca="1">IF(D1868="","",OnRoadRetrofit!AC1868)</f>
        <v/>
      </c>
      <c r="B1868" s="25" t="str">
        <f ca="1">IF(D1868="","",OnRoadRetrofit!AD1868)</f>
        <v/>
      </c>
      <c r="C1868" s="146" t="str">
        <f t="shared" ca="1" si="87"/>
        <v/>
      </c>
      <c r="D1868" s="25" t="str">
        <f ca="1">IF(OnRoadRetrofit!AE1868="","",OnRoadRetrofit!AE1868)</f>
        <v/>
      </c>
      <c r="E1868" s="25" t="str">
        <f ca="1">IF(D1868="","",OnRoadRetrofit!AF1868)</f>
        <v/>
      </c>
      <c r="F1868" s="147" t="str">
        <f t="shared" ca="1" si="88"/>
        <v/>
      </c>
      <c r="G1868" s="148" t="str">
        <f ca="1">IF(D1868="","",OnRoadRetrofit!AG1868)</f>
        <v/>
      </c>
      <c r="H1868" s="25" t="str">
        <f t="shared" ca="1" si="89"/>
        <v/>
      </c>
      <c r="I1868" s="137" t="str">
        <f ca="1">IF(D1868="","",OnRoadRetrofit!AH1868)</f>
        <v/>
      </c>
      <c r="J1868" s="137" t="str">
        <f ca="1">IF(D1868="","",OnRoadRetrofit!AI1868)</f>
        <v/>
      </c>
    </row>
    <row r="1869" spans="1:10">
      <c r="A1869" s="151" t="str">
        <f ca="1">IF(D1869="","",OnRoadRetrofit!AC1869)</f>
        <v/>
      </c>
      <c r="B1869" s="25" t="str">
        <f ca="1">IF(D1869="","",OnRoadRetrofit!AD1869)</f>
        <v/>
      </c>
      <c r="C1869" s="146" t="str">
        <f t="shared" ca="1" si="87"/>
        <v/>
      </c>
      <c r="D1869" s="25" t="str">
        <f ca="1">IF(OnRoadRetrofit!AE1869="","",OnRoadRetrofit!AE1869)</f>
        <v/>
      </c>
      <c r="E1869" s="25" t="str">
        <f ca="1">IF(D1869="","",OnRoadRetrofit!AF1869)</f>
        <v/>
      </c>
      <c r="F1869" s="147" t="str">
        <f t="shared" ca="1" si="88"/>
        <v/>
      </c>
      <c r="G1869" s="148" t="str">
        <f ca="1">IF(D1869="","",OnRoadRetrofit!AG1869)</f>
        <v/>
      </c>
      <c r="H1869" s="25" t="str">
        <f t="shared" ca="1" si="89"/>
        <v/>
      </c>
      <c r="I1869" s="137" t="str">
        <f ca="1">IF(D1869="","",OnRoadRetrofit!AH1869)</f>
        <v/>
      </c>
      <c r="J1869" s="137" t="str">
        <f ca="1">IF(D1869="","",OnRoadRetrofit!AI1869)</f>
        <v/>
      </c>
    </row>
    <row r="1870" spans="1:10">
      <c r="A1870" s="151" t="str">
        <f ca="1">IF(D1870="","",OnRoadRetrofit!AC1870)</f>
        <v/>
      </c>
      <c r="B1870" s="25" t="str">
        <f ca="1">IF(D1870="","",OnRoadRetrofit!AD1870)</f>
        <v/>
      </c>
      <c r="C1870" s="146" t="str">
        <f t="shared" ca="1" si="87"/>
        <v/>
      </c>
      <c r="D1870" s="25" t="str">
        <f ca="1">IF(OnRoadRetrofit!AE1870="","",OnRoadRetrofit!AE1870)</f>
        <v/>
      </c>
      <c r="E1870" s="25" t="str">
        <f ca="1">IF(D1870="","",OnRoadRetrofit!AF1870)</f>
        <v/>
      </c>
      <c r="F1870" s="147" t="str">
        <f t="shared" ca="1" si="88"/>
        <v/>
      </c>
      <c r="G1870" s="148" t="str">
        <f ca="1">IF(D1870="","",OnRoadRetrofit!AG1870)</f>
        <v/>
      </c>
      <c r="H1870" s="25" t="str">
        <f t="shared" ca="1" si="89"/>
        <v/>
      </c>
      <c r="I1870" s="137" t="str">
        <f ca="1">IF(D1870="","",OnRoadRetrofit!AH1870)</f>
        <v/>
      </c>
      <c r="J1870" s="137" t="str">
        <f ca="1">IF(D1870="","",OnRoadRetrofit!AI1870)</f>
        <v/>
      </c>
    </row>
    <row r="1871" spans="1:10">
      <c r="A1871" s="151" t="str">
        <f ca="1">IF(D1871="","",OnRoadRetrofit!AC1871)</f>
        <v/>
      </c>
      <c r="B1871" s="25" t="str">
        <f ca="1">IF(D1871="","",OnRoadRetrofit!AD1871)</f>
        <v/>
      </c>
      <c r="C1871" s="146" t="str">
        <f t="shared" ca="1" si="87"/>
        <v/>
      </c>
      <c r="D1871" s="25" t="str">
        <f ca="1">IF(OnRoadRetrofit!AE1871="","",OnRoadRetrofit!AE1871)</f>
        <v/>
      </c>
      <c r="E1871" s="25" t="str">
        <f ca="1">IF(D1871="","",OnRoadRetrofit!AF1871)</f>
        <v/>
      </c>
      <c r="F1871" s="147" t="str">
        <f t="shared" ca="1" si="88"/>
        <v/>
      </c>
      <c r="G1871" s="148" t="str">
        <f ca="1">IF(D1871="","",OnRoadRetrofit!AG1871)</f>
        <v/>
      </c>
      <c r="H1871" s="25" t="str">
        <f t="shared" ca="1" si="89"/>
        <v/>
      </c>
      <c r="I1871" s="137" t="str">
        <f ca="1">IF(D1871="","",OnRoadRetrofit!AH1871)</f>
        <v/>
      </c>
      <c r="J1871" s="137" t="str">
        <f ca="1">IF(D1871="","",OnRoadRetrofit!AI1871)</f>
        <v/>
      </c>
    </row>
    <row r="1872" spans="1:10">
      <c r="A1872" s="151" t="str">
        <f ca="1">IF(D1872="","",OnRoadRetrofit!AC1872)</f>
        <v/>
      </c>
      <c r="B1872" s="25" t="str">
        <f ca="1">IF(D1872="","",OnRoadRetrofit!AD1872)</f>
        <v/>
      </c>
      <c r="C1872" s="146" t="str">
        <f t="shared" ca="1" si="87"/>
        <v/>
      </c>
      <c r="D1872" s="25" t="str">
        <f ca="1">IF(OnRoadRetrofit!AE1872="","",OnRoadRetrofit!AE1872)</f>
        <v/>
      </c>
      <c r="E1872" s="25" t="str">
        <f ca="1">IF(D1872="","",OnRoadRetrofit!AF1872)</f>
        <v/>
      </c>
      <c r="F1872" s="147" t="str">
        <f t="shared" ca="1" si="88"/>
        <v/>
      </c>
      <c r="G1872" s="148" t="str">
        <f ca="1">IF(D1872="","",OnRoadRetrofit!AG1872)</f>
        <v/>
      </c>
      <c r="H1872" s="25" t="str">
        <f t="shared" ca="1" si="89"/>
        <v/>
      </c>
      <c r="I1872" s="137" t="str">
        <f ca="1">IF(D1872="","",OnRoadRetrofit!AH1872)</f>
        <v/>
      </c>
      <c r="J1872" s="137" t="str">
        <f ca="1">IF(D1872="","",OnRoadRetrofit!AI1872)</f>
        <v/>
      </c>
    </row>
    <row r="1873" spans="1:10">
      <c r="A1873" s="151" t="str">
        <f ca="1">IF(D1873="","",OnRoadRetrofit!AC1873)</f>
        <v/>
      </c>
      <c r="B1873" s="25" t="str">
        <f ca="1">IF(D1873="","",OnRoadRetrofit!AD1873)</f>
        <v/>
      </c>
      <c r="C1873" s="146" t="str">
        <f t="shared" ca="1" si="87"/>
        <v/>
      </c>
      <c r="D1873" s="25" t="str">
        <f ca="1">IF(OnRoadRetrofit!AE1873="","",OnRoadRetrofit!AE1873)</f>
        <v/>
      </c>
      <c r="E1873" s="25" t="str">
        <f ca="1">IF(D1873="","",OnRoadRetrofit!AF1873)</f>
        <v/>
      </c>
      <c r="F1873" s="147" t="str">
        <f t="shared" ca="1" si="88"/>
        <v/>
      </c>
      <c r="G1873" s="148" t="str">
        <f ca="1">IF(D1873="","",OnRoadRetrofit!AG1873)</f>
        <v/>
      </c>
      <c r="H1873" s="25" t="str">
        <f t="shared" ca="1" si="89"/>
        <v/>
      </c>
      <c r="I1873" s="137" t="str">
        <f ca="1">IF(D1873="","",OnRoadRetrofit!AH1873)</f>
        <v/>
      </c>
      <c r="J1873" s="137" t="str">
        <f ca="1">IF(D1873="","",OnRoadRetrofit!AI1873)</f>
        <v/>
      </c>
    </row>
    <row r="1874" spans="1:10">
      <c r="A1874" s="151" t="str">
        <f ca="1">IF(D1874="","",OnRoadRetrofit!AC1874)</f>
        <v/>
      </c>
      <c r="B1874" s="25" t="str">
        <f ca="1">IF(D1874="","",OnRoadRetrofit!AD1874)</f>
        <v/>
      </c>
      <c r="C1874" s="146" t="str">
        <f t="shared" ca="1" si="87"/>
        <v/>
      </c>
      <c r="D1874" s="25" t="str">
        <f ca="1">IF(OnRoadRetrofit!AE1874="","",OnRoadRetrofit!AE1874)</f>
        <v/>
      </c>
      <c r="E1874" s="25" t="str">
        <f ca="1">IF(D1874="","",OnRoadRetrofit!AF1874)</f>
        <v/>
      </c>
      <c r="F1874" s="147" t="str">
        <f t="shared" ca="1" si="88"/>
        <v/>
      </c>
      <c r="G1874" s="148" t="str">
        <f ca="1">IF(D1874="","",OnRoadRetrofit!AG1874)</f>
        <v/>
      </c>
      <c r="H1874" s="25" t="str">
        <f t="shared" ca="1" si="89"/>
        <v/>
      </c>
      <c r="I1874" s="137" t="str">
        <f ca="1">IF(D1874="","",OnRoadRetrofit!AH1874)</f>
        <v/>
      </c>
      <c r="J1874" s="137" t="str">
        <f ca="1">IF(D1874="","",OnRoadRetrofit!AI1874)</f>
        <v/>
      </c>
    </row>
    <row r="1875" spans="1:10">
      <c r="A1875" s="151" t="str">
        <f ca="1">IF(D1875="","",OnRoadRetrofit!AC1875)</f>
        <v/>
      </c>
      <c r="B1875" s="25" t="str">
        <f ca="1">IF(D1875="","",OnRoadRetrofit!AD1875)</f>
        <v/>
      </c>
      <c r="C1875" s="146" t="str">
        <f t="shared" ca="1" si="87"/>
        <v/>
      </c>
      <c r="D1875" s="25" t="str">
        <f ca="1">IF(OnRoadRetrofit!AE1875="","",OnRoadRetrofit!AE1875)</f>
        <v/>
      </c>
      <c r="E1875" s="25" t="str">
        <f ca="1">IF(D1875="","",OnRoadRetrofit!AF1875)</f>
        <v/>
      </c>
      <c r="F1875" s="147" t="str">
        <f t="shared" ca="1" si="88"/>
        <v/>
      </c>
      <c r="G1875" s="148" t="str">
        <f ca="1">IF(D1875="","",OnRoadRetrofit!AG1875)</f>
        <v/>
      </c>
      <c r="H1875" s="25" t="str">
        <f t="shared" ca="1" si="89"/>
        <v/>
      </c>
      <c r="I1875" s="137" t="str">
        <f ca="1">IF(D1875="","",OnRoadRetrofit!AH1875)</f>
        <v/>
      </c>
      <c r="J1875" s="137" t="str">
        <f ca="1">IF(D1875="","",OnRoadRetrofit!AI1875)</f>
        <v/>
      </c>
    </row>
    <row r="1876" spans="1:10">
      <c r="A1876" s="151" t="str">
        <f ca="1">IF(D1876="","",OnRoadRetrofit!AC1876)</f>
        <v/>
      </c>
      <c r="B1876" s="25" t="str">
        <f ca="1">IF(D1876="","",OnRoadRetrofit!AD1876)</f>
        <v/>
      </c>
      <c r="C1876" s="146" t="str">
        <f t="shared" ca="1" si="87"/>
        <v/>
      </c>
      <c r="D1876" s="25" t="str">
        <f ca="1">IF(OnRoadRetrofit!AE1876="","",OnRoadRetrofit!AE1876)</f>
        <v/>
      </c>
      <c r="E1876" s="25" t="str">
        <f ca="1">IF(D1876="","",OnRoadRetrofit!AF1876)</f>
        <v/>
      </c>
      <c r="F1876" s="147" t="str">
        <f t="shared" ca="1" si="88"/>
        <v/>
      </c>
      <c r="G1876" s="148" t="str">
        <f ca="1">IF(D1876="","",OnRoadRetrofit!AG1876)</f>
        <v/>
      </c>
      <c r="H1876" s="25" t="str">
        <f t="shared" ca="1" si="89"/>
        <v/>
      </c>
      <c r="I1876" s="137" t="str">
        <f ca="1">IF(D1876="","",OnRoadRetrofit!AH1876)</f>
        <v/>
      </c>
      <c r="J1876" s="137" t="str">
        <f ca="1">IF(D1876="","",OnRoadRetrofit!AI1876)</f>
        <v/>
      </c>
    </row>
    <row r="1877" spans="1:10">
      <c r="A1877" s="151" t="str">
        <f ca="1">IF(D1877="","",OnRoadRetrofit!AC1877)</f>
        <v/>
      </c>
      <c r="B1877" s="25" t="str">
        <f ca="1">IF(D1877="","",OnRoadRetrofit!AD1877)</f>
        <v/>
      </c>
      <c r="C1877" s="146" t="str">
        <f t="shared" ca="1" si="87"/>
        <v/>
      </c>
      <c r="D1877" s="25" t="str">
        <f ca="1">IF(OnRoadRetrofit!AE1877="","",OnRoadRetrofit!AE1877)</f>
        <v/>
      </c>
      <c r="E1877" s="25" t="str">
        <f ca="1">IF(D1877="","",OnRoadRetrofit!AF1877)</f>
        <v/>
      </c>
      <c r="F1877" s="147" t="str">
        <f t="shared" ca="1" si="88"/>
        <v/>
      </c>
      <c r="G1877" s="148" t="str">
        <f ca="1">IF(D1877="","",OnRoadRetrofit!AG1877)</f>
        <v/>
      </c>
      <c r="H1877" s="25" t="str">
        <f t="shared" ca="1" si="89"/>
        <v/>
      </c>
      <c r="I1877" s="137" t="str">
        <f ca="1">IF(D1877="","",OnRoadRetrofit!AH1877)</f>
        <v/>
      </c>
      <c r="J1877" s="137" t="str">
        <f ca="1">IF(D1877="","",OnRoadRetrofit!AI1877)</f>
        <v/>
      </c>
    </row>
    <row r="1878" spans="1:10">
      <c r="A1878" s="151" t="str">
        <f ca="1">IF(D1878="","",OnRoadRetrofit!AC1878)</f>
        <v/>
      </c>
      <c r="B1878" s="25" t="str">
        <f ca="1">IF(D1878="","",OnRoadRetrofit!AD1878)</f>
        <v/>
      </c>
      <c r="C1878" s="146" t="str">
        <f t="shared" ca="1" si="87"/>
        <v/>
      </c>
      <c r="D1878" s="25" t="str">
        <f ca="1">IF(OnRoadRetrofit!AE1878="","",OnRoadRetrofit!AE1878)</f>
        <v/>
      </c>
      <c r="E1878" s="25" t="str">
        <f ca="1">IF(D1878="","",OnRoadRetrofit!AF1878)</f>
        <v/>
      </c>
      <c r="F1878" s="147" t="str">
        <f t="shared" ca="1" si="88"/>
        <v/>
      </c>
      <c r="G1878" s="148" t="str">
        <f ca="1">IF(D1878="","",OnRoadRetrofit!AG1878)</f>
        <v/>
      </c>
      <c r="H1878" s="25" t="str">
        <f t="shared" ca="1" si="89"/>
        <v/>
      </c>
      <c r="I1878" s="137" t="str">
        <f ca="1">IF(D1878="","",OnRoadRetrofit!AH1878)</f>
        <v/>
      </c>
      <c r="J1878" s="137" t="str">
        <f ca="1">IF(D1878="","",OnRoadRetrofit!AI1878)</f>
        <v/>
      </c>
    </row>
    <row r="1879" spans="1:10">
      <c r="A1879" s="151" t="str">
        <f ca="1">IF(D1879="","",OnRoadRetrofit!AC1879)</f>
        <v/>
      </c>
      <c r="B1879" s="25" t="str">
        <f ca="1">IF(D1879="","",OnRoadRetrofit!AD1879)</f>
        <v/>
      </c>
      <c r="C1879" s="146" t="str">
        <f t="shared" ca="1" si="87"/>
        <v/>
      </c>
      <c r="D1879" s="25" t="str">
        <f ca="1">IF(OnRoadRetrofit!AE1879="","",OnRoadRetrofit!AE1879)</f>
        <v/>
      </c>
      <c r="E1879" s="25" t="str">
        <f ca="1">IF(D1879="","",OnRoadRetrofit!AF1879)</f>
        <v/>
      </c>
      <c r="F1879" s="147" t="str">
        <f t="shared" ca="1" si="88"/>
        <v/>
      </c>
      <c r="G1879" s="148" t="str">
        <f ca="1">IF(D1879="","",OnRoadRetrofit!AG1879)</f>
        <v/>
      </c>
      <c r="H1879" s="25" t="str">
        <f t="shared" ca="1" si="89"/>
        <v/>
      </c>
      <c r="I1879" s="137" t="str">
        <f ca="1">IF(D1879="","",OnRoadRetrofit!AH1879)</f>
        <v/>
      </c>
      <c r="J1879" s="137" t="str">
        <f ca="1">IF(D1879="","",OnRoadRetrofit!AI1879)</f>
        <v/>
      </c>
    </row>
    <row r="1880" spans="1:10">
      <c r="A1880" s="151" t="str">
        <f ca="1">IF(D1880="","",OnRoadRetrofit!AC1880)</f>
        <v/>
      </c>
      <c r="B1880" s="25" t="str">
        <f ca="1">IF(D1880="","",OnRoadRetrofit!AD1880)</f>
        <v/>
      </c>
      <c r="C1880" s="146" t="str">
        <f t="shared" ca="1" si="87"/>
        <v/>
      </c>
      <c r="D1880" s="25" t="str">
        <f ca="1">IF(OnRoadRetrofit!AE1880="","",OnRoadRetrofit!AE1880)</f>
        <v/>
      </c>
      <c r="E1880" s="25" t="str">
        <f ca="1">IF(D1880="","",OnRoadRetrofit!AF1880)</f>
        <v/>
      </c>
      <c r="F1880" s="147" t="str">
        <f t="shared" ca="1" si="88"/>
        <v/>
      </c>
      <c r="G1880" s="148" t="str">
        <f ca="1">IF(D1880="","",OnRoadRetrofit!AG1880)</f>
        <v/>
      </c>
      <c r="H1880" s="25" t="str">
        <f t="shared" ca="1" si="89"/>
        <v/>
      </c>
      <c r="I1880" s="137" t="str">
        <f ca="1">IF(D1880="","",OnRoadRetrofit!AH1880)</f>
        <v/>
      </c>
      <c r="J1880" s="137" t="str">
        <f ca="1">IF(D1880="","",OnRoadRetrofit!AI1880)</f>
        <v/>
      </c>
    </row>
    <row r="1881" spans="1:10">
      <c r="A1881" s="151" t="str">
        <f ca="1">IF(D1881="","",OnRoadRetrofit!AC1881)</f>
        <v/>
      </c>
      <c r="B1881" s="25" t="str">
        <f ca="1">IF(D1881="","",OnRoadRetrofit!AD1881)</f>
        <v/>
      </c>
      <c r="C1881" s="146" t="str">
        <f t="shared" ca="1" si="87"/>
        <v/>
      </c>
      <c r="D1881" s="25" t="str">
        <f ca="1">IF(OnRoadRetrofit!AE1881="","",OnRoadRetrofit!AE1881)</f>
        <v/>
      </c>
      <c r="E1881" s="25" t="str">
        <f ca="1">IF(D1881="","",OnRoadRetrofit!AF1881)</f>
        <v/>
      </c>
      <c r="F1881" s="147" t="str">
        <f t="shared" ca="1" si="88"/>
        <v/>
      </c>
      <c r="G1881" s="148" t="str">
        <f ca="1">IF(D1881="","",OnRoadRetrofit!AG1881)</f>
        <v/>
      </c>
      <c r="H1881" s="25" t="str">
        <f t="shared" ca="1" si="89"/>
        <v/>
      </c>
      <c r="I1881" s="137" t="str">
        <f ca="1">IF(D1881="","",OnRoadRetrofit!AH1881)</f>
        <v/>
      </c>
      <c r="J1881" s="137" t="str">
        <f ca="1">IF(D1881="","",OnRoadRetrofit!AI1881)</f>
        <v/>
      </c>
    </row>
    <row r="1882" spans="1:10">
      <c r="A1882" s="151" t="str">
        <f ca="1">IF(D1882="","",OnRoadRetrofit!AC1882)</f>
        <v/>
      </c>
      <c r="B1882" s="25" t="str">
        <f ca="1">IF(D1882="","",OnRoadRetrofit!AD1882)</f>
        <v/>
      </c>
      <c r="C1882" s="146" t="str">
        <f t="shared" ca="1" si="87"/>
        <v/>
      </c>
      <c r="D1882" s="25" t="str">
        <f ca="1">IF(OnRoadRetrofit!AE1882="","",OnRoadRetrofit!AE1882)</f>
        <v/>
      </c>
      <c r="E1882" s="25" t="str">
        <f ca="1">IF(D1882="","",OnRoadRetrofit!AF1882)</f>
        <v/>
      </c>
      <c r="F1882" s="147" t="str">
        <f t="shared" ca="1" si="88"/>
        <v/>
      </c>
      <c r="G1882" s="148" t="str">
        <f ca="1">IF(D1882="","",OnRoadRetrofit!AG1882)</f>
        <v/>
      </c>
      <c r="H1882" s="25" t="str">
        <f t="shared" ca="1" si="89"/>
        <v/>
      </c>
      <c r="I1882" s="137" t="str">
        <f ca="1">IF(D1882="","",OnRoadRetrofit!AH1882)</f>
        <v/>
      </c>
      <c r="J1882" s="137" t="str">
        <f ca="1">IF(D1882="","",OnRoadRetrofit!AI1882)</f>
        <v/>
      </c>
    </row>
    <row r="1883" spans="1:10">
      <c r="A1883" s="151" t="str">
        <f ca="1">IF(D1883="","",OnRoadRetrofit!AC1883)</f>
        <v/>
      </c>
      <c r="B1883" s="25" t="str">
        <f ca="1">IF(D1883="","",OnRoadRetrofit!AD1883)</f>
        <v/>
      </c>
      <c r="C1883" s="146" t="str">
        <f t="shared" ca="1" si="87"/>
        <v/>
      </c>
      <c r="D1883" s="25" t="str">
        <f ca="1">IF(OnRoadRetrofit!AE1883="","",OnRoadRetrofit!AE1883)</f>
        <v/>
      </c>
      <c r="E1883" s="25" t="str">
        <f ca="1">IF(D1883="","",OnRoadRetrofit!AF1883)</f>
        <v/>
      </c>
      <c r="F1883" s="147" t="str">
        <f t="shared" ca="1" si="88"/>
        <v/>
      </c>
      <c r="G1883" s="148" t="str">
        <f ca="1">IF(D1883="","",OnRoadRetrofit!AG1883)</f>
        <v/>
      </c>
      <c r="H1883" s="25" t="str">
        <f t="shared" ca="1" si="89"/>
        <v/>
      </c>
      <c r="I1883" s="137" t="str">
        <f ca="1">IF(D1883="","",OnRoadRetrofit!AH1883)</f>
        <v/>
      </c>
      <c r="J1883" s="137" t="str">
        <f ca="1">IF(D1883="","",OnRoadRetrofit!AI1883)</f>
        <v/>
      </c>
    </row>
    <row r="1884" spans="1:10">
      <c r="A1884" s="151" t="str">
        <f ca="1">IF(D1884="","",OnRoadRetrofit!AC1884)</f>
        <v/>
      </c>
      <c r="B1884" s="25" t="str">
        <f ca="1">IF(D1884="","",OnRoadRetrofit!AD1884)</f>
        <v/>
      </c>
      <c r="C1884" s="146" t="str">
        <f t="shared" ca="1" si="87"/>
        <v/>
      </c>
      <c r="D1884" s="25" t="str">
        <f ca="1">IF(OnRoadRetrofit!AE1884="","",OnRoadRetrofit!AE1884)</f>
        <v/>
      </c>
      <c r="E1884" s="25" t="str">
        <f ca="1">IF(D1884="","",OnRoadRetrofit!AF1884)</f>
        <v/>
      </c>
      <c r="F1884" s="147" t="str">
        <f t="shared" ca="1" si="88"/>
        <v/>
      </c>
      <c r="G1884" s="148" t="str">
        <f ca="1">IF(D1884="","",OnRoadRetrofit!AG1884)</f>
        <v/>
      </c>
      <c r="H1884" s="25" t="str">
        <f t="shared" ca="1" si="89"/>
        <v/>
      </c>
      <c r="I1884" s="137" t="str">
        <f ca="1">IF(D1884="","",OnRoadRetrofit!AH1884)</f>
        <v/>
      </c>
      <c r="J1884" s="137" t="str">
        <f ca="1">IF(D1884="","",OnRoadRetrofit!AI1884)</f>
        <v/>
      </c>
    </row>
    <row r="1885" spans="1:10">
      <c r="A1885" s="151" t="str">
        <f ca="1">IF(D1885="","",OnRoadRetrofit!AC1885)</f>
        <v/>
      </c>
      <c r="B1885" s="25" t="str">
        <f ca="1">IF(D1885="","",OnRoadRetrofit!AD1885)</f>
        <v/>
      </c>
      <c r="C1885" s="146" t="str">
        <f t="shared" ca="1" si="87"/>
        <v/>
      </c>
      <c r="D1885" s="25" t="str">
        <f ca="1">IF(OnRoadRetrofit!AE1885="","",OnRoadRetrofit!AE1885)</f>
        <v/>
      </c>
      <c r="E1885" s="25" t="str">
        <f ca="1">IF(D1885="","",OnRoadRetrofit!AF1885)</f>
        <v/>
      </c>
      <c r="F1885" s="147" t="str">
        <f t="shared" ca="1" si="88"/>
        <v/>
      </c>
      <c r="G1885" s="148" t="str">
        <f ca="1">IF(D1885="","",OnRoadRetrofit!AG1885)</f>
        <v/>
      </c>
      <c r="H1885" s="25" t="str">
        <f t="shared" ca="1" si="89"/>
        <v/>
      </c>
      <c r="I1885" s="137" t="str">
        <f ca="1">IF(D1885="","",OnRoadRetrofit!AH1885)</f>
        <v/>
      </c>
      <c r="J1885" s="137" t="str">
        <f ca="1">IF(D1885="","",OnRoadRetrofit!AI1885)</f>
        <v/>
      </c>
    </row>
    <row r="1886" spans="1:10">
      <c r="A1886" s="151" t="str">
        <f ca="1">IF(D1886="","",OnRoadRetrofit!AC1886)</f>
        <v/>
      </c>
      <c r="B1886" s="25" t="str">
        <f ca="1">IF(D1886="","",OnRoadRetrofit!AD1886)</f>
        <v/>
      </c>
      <c r="C1886" s="146" t="str">
        <f t="shared" ca="1" si="87"/>
        <v/>
      </c>
      <c r="D1886" s="25" t="str">
        <f ca="1">IF(OnRoadRetrofit!AE1886="","",OnRoadRetrofit!AE1886)</f>
        <v/>
      </c>
      <c r="E1886" s="25" t="str">
        <f ca="1">IF(D1886="","",OnRoadRetrofit!AF1886)</f>
        <v/>
      </c>
      <c r="F1886" s="147" t="str">
        <f t="shared" ca="1" si="88"/>
        <v/>
      </c>
      <c r="G1886" s="148" t="str">
        <f ca="1">IF(D1886="","",OnRoadRetrofit!AG1886)</f>
        <v/>
      </c>
      <c r="H1886" s="25" t="str">
        <f t="shared" ca="1" si="89"/>
        <v/>
      </c>
      <c r="I1886" s="137" t="str">
        <f ca="1">IF(D1886="","",OnRoadRetrofit!AH1886)</f>
        <v/>
      </c>
      <c r="J1886" s="137" t="str">
        <f ca="1">IF(D1886="","",OnRoadRetrofit!AI1886)</f>
        <v/>
      </c>
    </row>
    <row r="1887" spans="1:10">
      <c r="A1887" s="151" t="str">
        <f ca="1">IF(D1887="","",OnRoadRetrofit!AC1887)</f>
        <v/>
      </c>
      <c r="B1887" s="25" t="str">
        <f ca="1">IF(D1887="","",OnRoadRetrofit!AD1887)</f>
        <v/>
      </c>
      <c r="C1887" s="146" t="str">
        <f t="shared" ca="1" si="87"/>
        <v/>
      </c>
      <c r="D1887" s="25" t="str">
        <f ca="1">IF(OnRoadRetrofit!AE1887="","",OnRoadRetrofit!AE1887)</f>
        <v/>
      </c>
      <c r="E1887" s="25" t="str">
        <f ca="1">IF(D1887="","",OnRoadRetrofit!AF1887)</f>
        <v/>
      </c>
      <c r="F1887" s="147" t="str">
        <f t="shared" ca="1" si="88"/>
        <v/>
      </c>
      <c r="G1887" s="148" t="str">
        <f ca="1">IF(D1887="","",OnRoadRetrofit!AG1887)</f>
        <v/>
      </c>
      <c r="H1887" s="25" t="str">
        <f t="shared" ca="1" si="89"/>
        <v/>
      </c>
      <c r="I1887" s="137" t="str">
        <f ca="1">IF(D1887="","",OnRoadRetrofit!AH1887)</f>
        <v/>
      </c>
      <c r="J1887" s="137" t="str">
        <f ca="1">IF(D1887="","",OnRoadRetrofit!AI1887)</f>
        <v/>
      </c>
    </row>
    <row r="1888" spans="1:10">
      <c r="A1888" s="151" t="str">
        <f ca="1">IF(D1888="","",OnRoadRetrofit!AC1888)</f>
        <v/>
      </c>
      <c r="B1888" s="25" t="str">
        <f ca="1">IF(D1888="","",OnRoadRetrofit!AD1888)</f>
        <v/>
      </c>
      <c r="C1888" s="146" t="str">
        <f t="shared" ca="1" si="87"/>
        <v/>
      </c>
      <c r="D1888" s="25" t="str">
        <f ca="1">IF(OnRoadRetrofit!AE1888="","",OnRoadRetrofit!AE1888)</f>
        <v/>
      </c>
      <c r="E1888" s="25" t="str">
        <f ca="1">IF(D1888="","",OnRoadRetrofit!AF1888)</f>
        <v/>
      </c>
      <c r="F1888" s="147" t="str">
        <f t="shared" ca="1" si="88"/>
        <v/>
      </c>
      <c r="G1888" s="148" t="str">
        <f ca="1">IF(D1888="","",OnRoadRetrofit!AG1888)</f>
        <v/>
      </c>
      <c r="H1888" s="25" t="str">
        <f t="shared" ca="1" si="89"/>
        <v/>
      </c>
      <c r="I1888" s="137" t="str">
        <f ca="1">IF(D1888="","",OnRoadRetrofit!AH1888)</f>
        <v/>
      </c>
      <c r="J1888" s="137" t="str">
        <f ca="1">IF(D1888="","",OnRoadRetrofit!AI1888)</f>
        <v/>
      </c>
    </row>
    <row r="1889" spans="1:10">
      <c r="A1889" s="151" t="str">
        <f ca="1">IF(D1889="","",OnRoadRetrofit!AC1889)</f>
        <v/>
      </c>
      <c r="B1889" s="25" t="str">
        <f ca="1">IF(D1889="","",OnRoadRetrofit!AD1889)</f>
        <v/>
      </c>
      <c r="C1889" s="146" t="str">
        <f t="shared" ca="1" si="87"/>
        <v/>
      </c>
      <c r="D1889" s="25" t="str">
        <f ca="1">IF(OnRoadRetrofit!AE1889="","",OnRoadRetrofit!AE1889)</f>
        <v/>
      </c>
      <c r="E1889" s="25" t="str">
        <f ca="1">IF(D1889="","",OnRoadRetrofit!AF1889)</f>
        <v/>
      </c>
      <c r="F1889" s="147" t="str">
        <f t="shared" ca="1" si="88"/>
        <v/>
      </c>
      <c r="G1889" s="148" t="str">
        <f ca="1">IF(D1889="","",OnRoadRetrofit!AG1889)</f>
        <v/>
      </c>
      <c r="H1889" s="25" t="str">
        <f t="shared" ca="1" si="89"/>
        <v/>
      </c>
      <c r="I1889" s="137" t="str">
        <f ca="1">IF(D1889="","",OnRoadRetrofit!AH1889)</f>
        <v/>
      </c>
      <c r="J1889" s="137" t="str">
        <f ca="1">IF(D1889="","",OnRoadRetrofit!AI1889)</f>
        <v/>
      </c>
    </row>
    <row r="1890" spans="1:10">
      <c r="A1890" s="151" t="str">
        <f ca="1">IF(D1890="","",OnRoadRetrofit!AC1890)</f>
        <v/>
      </c>
      <c r="B1890" s="25" t="str">
        <f ca="1">IF(D1890="","",OnRoadRetrofit!AD1890)</f>
        <v/>
      </c>
      <c r="C1890" s="146" t="str">
        <f t="shared" ca="1" si="87"/>
        <v/>
      </c>
      <c r="D1890" s="25" t="str">
        <f ca="1">IF(OnRoadRetrofit!AE1890="","",OnRoadRetrofit!AE1890)</f>
        <v/>
      </c>
      <c r="E1890" s="25" t="str">
        <f ca="1">IF(D1890="","",OnRoadRetrofit!AF1890)</f>
        <v/>
      </c>
      <c r="F1890" s="147" t="str">
        <f t="shared" ca="1" si="88"/>
        <v/>
      </c>
      <c r="G1890" s="148" t="str">
        <f ca="1">IF(D1890="","",OnRoadRetrofit!AG1890)</f>
        <v/>
      </c>
      <c r="H1890" s="25" t="str">
        <f t="shared" ca="1" si="89"/>
        <v/>
      </c>
      <c r="I1890" s="137" t="str">
        <f ca="1">IF(D1890="","",OnRoadRetrofit!AH1890)</f>
        <v/>
      </c>
      <c r="J1890" s="137" t="str">
        <f ca="1">IF(D1890="","",OnRoadRetrofit!AI1890)</f>
        <v/>
      </c>
    </row>
    <row r="1891" spans="1:10">
      <c r="A1891" s="151" t="str">
        <f ca="1">IF(D1891="","",OnRoadRetrofit!AC1891)</f>
        <v/>
      </c>
      <c r="B1891" s="25" t="str">
        <f ca="1">IF(D1891="","",OnRoadRetrofit!AD1891)</f>
        <v/>
      </c>
      <c r="C1891" s="146" t="str">
        <f t="shared" ca="1" si="87"/>
        <v/>
      </c>
      <c r="D1891" s="25" t="str">
        <f ca="1">IF(OnRoadRetrofit!AE1891="","",OnRoadRetrofit!AE1891)</f>
        <v/>
      </c>
      <c r="E1891" s="25" t="str">
        <f ca="1">IF(D1891="","",OnRoadRetrofit!AF1891)</f>
        <v/>
      </c>
      <c r="F1891" s="147" t="str">
        <f t="shared" ca="1" si="88"/>
        <v/>
      </c>
      <c r="G1891" s="148" t="str">
        <f ca="1">IF(D1891="","",OnRoadRetrofit!AG1891)</f>
        <v/>
      </c>
      <c r="H1891" s="25" t="str">
        <f t="shared" ca="1" si="89"/>
        <v/>
      </c>
      <c r="I1891" s="137" t="str">
        <f ca="1">IF(D1891="","",OnRoadRetrofit!AH1891)</f>
        <v/>
      </c>
      <c r="J1891" s="137" t="str">
        <f ca="1">IF(D1891="","",OnRoadRetrofit!AI1891)</f>
        <v/>
      </c>
    </row>
    <row r="1892" spans="1:10">
      <c r="A1892" s="151" t="str">
        <f ca="1">IF(D1892="","",OnRoadRetrofit!AC1892)</f>
        <v/>
      </c>
      <c r="B1892" s="25" t="str">
        <f ca="1">IF(D1892="","",OnRoadRetrofit!AD1892)</f>
        <v/>
      </c>
      <c r="C1892" s="146" t="str">
        <f t="shared" ca="1" si="87"/>
        <v/>
      </c>
      <c r="D1892" s="25" t="str">
        <f ca="1">IF(OnRoadRetrofit!AE1892="","",OnRoadRetrofit!AE1892)</f>
        <v/>
      </c>
      <c r="E1892" s="25" t="str">
        <f ca="1">IF(D1892="","",OnRoadRetrofit!AF1892)</f>
        <v/>
      </c>
      <c r="F1892" s="147" t="str">
        <f t="shared" ca="1" si="88"/>
        <v/>
      </c>
      <c r="G1892" s="148" t="str">
        <f ca="1">IF(D1892="","",OnRoadRetrofit!AG1892)</f>
        <v/>
      </c>
      <c r="H1892" s="25" t="str">
        <f t="shared" ca="1" si="89"/>
        <v/>
      </c>
      <c r="I1892" s="137" t="str">
        <f ca="1">IF(D1892="","",OnRoadRetrofit!AH1892)</f>
        <v/>
      </c>
      <c r="J1892" s="137" t="str">
        <f ca="1">IF(D1892="","",OnRoadRetrofit!AI1892)</f>
        <v/>
      </c>
    </row>
    <row r="1893" spans="1:10">
      <c r="A1893" s="151" t="str">
        <f ca="1">IF(D1893="","",OnRoadRetrofit!AC1893)</f>
        <v/>
      </c>
      <c r="B1893" s="25" t="str">
        <f ca="1">IF(D1893="","",OnRoadRetrofit!AD1893)</f>
        <v/>
      </c>
      <c r="C1893" s="146" t="str">
        <f t="shared" ca="1" si="87"/>
        <v/>
      </c>
      <c r="D1893" s="25" t="str">
        <f ca="1">IF(OnRoadRetrofit!AE1893="","",OnRoadRetrofit!AE1893)</f>
        <v/>
      </c>
      <c r="E1893" s="25" t="str">
        <f ca="1">IF(D1893="","",OnRoadRetrofit!AF1893)</f>
        <v/>
      </c>
      <c r="F1893" s="147" t="str">
        <f t="shared" ca="1" si="88"/>
        <v/>
      </c>
      <c r="G1893" s="148" t="str">
        <f ca="1">IF(D1893="","",OnRoadRetrofit!AG1893)</f>
        <v/>
      </c>
      <c r="H1893" s="25" t="str">
        <f t="shared" ca="1" si="89"/>
        <v/>
      </c>
      <c r="I1893" s="137" t="str">
        <f ca="1">IF(D1893="","",OnRoadRetrofit!AH1893)</f>
        <v/>
      </c>
      <c r="J1893" s="137" t="str">
        <f ca="1">IF(D1893="","",OnRoadRetrofit!AI1893)</f>
        <v/>
      </c>
    </row>
    <row r="1894" spans="1:10">
      <c r="A1894" s="151" t="str">
        <f ca="1">IF(D1894="","",OnRoadRetrofit!AC1894)</f>
        <v/>
      </c>
      <c r="B1894" s="25" t="str">
        <f ca="1">IF(D1894="","",OnRoadRetrofit!AD1894)</f>
        <v/>
      </c>
      <c r="C1894" s="146" t="str">
        <f t="shared" ca="1" si="87"/>
        <v/>
      </c>
      <c r="D1894" s="25" t="str">
        <f ca="1">IF(OnRoadRetrofit!AE1894="","",OnRoadRetrofit!AE1894)</f>
        <v/>
      </c>
      <c r="E1894" s="25" t="str">
        <f ca="1">IF(D1894="","",OnRoadRetrofit!AF1894)</f>
        <v/>
      </c>
      <c r="F1894" s="147" t="str">
        <f t="shared" ca="1" si="88"/>
        <v/>
      </c>
      <c r="G1894" s="148" t="str">
        <f ca="1">IF(D1894="","",OnRoadRetrofit!AG1894)</f>
        <v/>
      </c>
      <c r="H1894" s="25" t="str">
        <f t="shared" ca="1" si="89"/>
        <v/>
      </c>
      <c r="I1894" s="137" t="str">
        <f ca="1">IF(D1894="","",OnRoadRetrofit!AH1894)</f>
        <v/>
      </c>
      <c r="J1894" s="137" t="str">
        <f ca="1">IF(D1894="","",OnRoadRetrofit!AI1894)</f>
        <v/>
      </c>
    </row>
    <row r="1895" spans="1:10">
      <c r="A1895" s="151" t="str">
        <f ca="1">IF(D1895="","",OnRoadRetrofit!AC1895)</f>
        <v/>
      </c>
      <c r="B1895" s="25" t="str">
        <f ca="1">IF(D1895="","",OnRoadRetrofit!AD1895)</f>
        <v/>
      </c>
      <c r="C1895" s="146" t="str">
        <f t="shared" ca="1" si="87"/>
        <v/>
      </c>
      <c r="D1895" s="25" t="str">
        <f ca="1">IF(OnRoadRetrofit!AE1895="","",OnRoadRetrofit!AE1895)</f>
        <v/>
      </c>
      <c r="E1895" s="25" t="str">
        <f ca="1">IF(D1895="","",OnRoadRetrofit!AF1895)</f>
        <v/>
      </c>
      <c r="F1895" s="147" t="str">
        <f t="shared" ca="1" si="88"/>
        <v/>
      </c>
      <c r="G1895" s="148" t="str">
        <f ca="1">IF(D1895="","",OnRoadRetrofit!AG1895)</f>
        <v/>
      </c>
      <c r="H1895" s="25" t="str">
        <f t="shared" ca="1" si="89"/>
        <v/>
      </c>
      <c r="I1895" s="137" t="str">
        <f ca="1">IF(D1895="","",OnRoadRetrofit!AH1895)</f>
        <v/>
      </c>
      <c r="J1895" s="137" t="str">
        <f ca="1">IF(D1895="","",OnRoadRetrofit!AI1895)</f>
        <v/>
      </c>
    </row>
    <row r="1896" spans="1:10">
      <c r="A1896" s="151" t="str">
        <f ca="1">IF(D1896="","",OnRoadRetrofit!AC1896)</f>
        <v/>
      </c>
      <c r="B1896" s="25" t="str">
        <f ca="1">IF(D1896="","",OnRoadRetrofit!AD1896)</f>
        <v/>
      </c>
      <c r="C1896" s="146" t="str">
        <f t="shared" ca="1" si="87"/>
        <v/>
      </c>
      <c r="D1896" s="25" t="str">
        <f ca="1">IF(OnRoadRetrofit!AE1896="","",OnRoadRetrofit!AE1896)</f>
        <v/>
      </c>
      <c r="E1896" s="25" t="str">
        <f ca="1">IF(D1896="","",OnRoadRetrofit!AF1896)</f>
        <v/>
      </c>
      <c r="F1896" s="147" t="str">
        <f t="shared" ca="1" si="88"/>
        <v/>
      </c>
      <c r="G1896" s="148" t="str">
        <f ca="1">IF(D1896="","",OnRoadRetrofit!AG1896)</f>
        <v/>
      </c>
      <c r="H1896" s="25" t="str">
        <f t="shared" ca="1" si="89"/>
        <v/>
      </c>
      <c r="I1896" s="137" t="str">
        <f ca="1">IF(D1896="","",OnRoadRetrofit!AH1896)</f>
        <v/>
      </c>
      <c r="J1896" s="137" t="str">
        <f ca="1">IF(D1896="","",OnRoadRetrofit!AI1896)</f>
        <v/>
      </c>
    </row>
    <row r="1897" spans="1:10">
      <c r="A1897" s="151" t="str">
        <f ca="1">IF(D1897="","",OnRoadRetrofit!AC1897)</f>
        <v/>
      </c>
      <c r="B1897" s="25" t="str">
        <f ca="1">IF(D1897="","",OnRoadRetrofit!AD1897)</f>
        <v/>
      </c>
      <c r="C1897" s="146" t="str">
        <f t="shared" ca="1" si="87"/>
        <v/>
      </c>
      <c r="D1897" s="25" t="str">
        <f ca="1">IF(OnRoadRetrofit!AE1897="","",OnRoadRetrofit!AE1897)</f>
        <v/>
      </c>
      <c r="E1897" s="25" t="str">
        <f ca="1">IF(D1897="","",OnRoadRetrofit!AF1897)</f>
        <v/>
      </c>
      <c r="F1897" s="147" t="str">
        <f t="shared" ca="1" si="88"/>
        <v/>
      </c>
      <c r="G1897" s="148" t="str">
        <f ca="1">IF(D1897="","",OnRoadRetrofit!AG1897)</f>
        <v/>
      </c>
      <c r="H1897" s="25" t="str">
        <f t="shared" ca="1" si="89"/>
        <v/>
      </c>
      <c r="I1897" s="137" t="str">
        <f ca="1">IF(D1897="","",OnRoadRetrofit!AH1897)</f>
        <v/>
      </c>
      <c r="J1897" s="137" t="str">
        <f ca="1">IF(D1897="","",OnRoadRetrofit!AI1897)</f>
        <v/>
      </c>
    </row>
    <row r="1898" spans="1:10">
      <c r="A1898" s="151" t="str">
        <f ca="1">IF(D1898="","",OnRoadRetrofit!AC1898)</f>
        <v/>
      </c>
      <c r="B1898" s="25" t="str">
        <f ca="1">IF(D1898="","",OnRoadRetrofit!AD1898)</f>
        <v/>
      </c>
      <c r="C1898" s="146" t="str">
        <f t="shared" ca="1" si="87"/>
        <v/>
      </c>
      <c r="D1898" s="25" t="str">
        <f ca="1">IF(OnRoadRetrofit!AE1898="","",OnRoadRetrofit!AE1898)</f>
        <v/>
      </c>
      <c r="E1898" s="25" t="str">
        <f ca="1">IF(D1898="","",OnRoadRetrofit!AF1898)</f>
        <v/>
      </c>
      <c r="F1898" s="147" t="str">
        <f t="shared" ca="1" si="88"/>
        <v/>
      </c>
      <c r="G1898" s="148" t="str">
        <f ca="1">IF(D1898="","",OnRoadRetrofit!AG1898)</f>
        <v/>
      </c>
      <c r="H1898" s="25" t="str">
        <f t="shared" ca="1" si="89"/>
        <v/>
      </c>
      <c r="I1898" s="137" t="str">
        <f ca="1">IF(D1898="","",OnRoadRetrofit!AH1898)</f>
        <v/>
      </c>
      <c r="J1898" s="137" t="str">
        <f ca="1">IF(D1898="","",OnRoadRetrofit!AI1898)</f>
        <v/>
      </c>
    </row>
    <row r="1899" spans="1:10">
      <c r="A1899" s="151" t="str">
        <f ca="1">IF(D1899="","",OnRoadRetrofit!AC1899)</f>
        <v/>
      </c>
      <c r="B1899" s="25" t="str">
        <f ca="1">IF(D1899="","",OnRoadRetrofit!AD1899)</f>
        <v/>
      </c>
      <c r="C1899" s="146" t="str">
        <f t="shared" ca="1" si="87"/>
        <v/>
      </c>
      <c r="D1899" s="25" t="str">
        <f ca="1">IF(OnRoadRetrofit!AE1899="","",OnRoadRetrofit!AE1899)</f>
        <v/>
      </c>
      <c r="E1899" s="25" t="str">
        <f ca="1">IF(D1899="","",OnRoadRetrofit!AF1899)</f>
        <v/>
      </c>
      <c r="F1899" s="147" t="str">
        <f t="shared" ca="1" si="88"/>
        <v/>
      </c>
      <c r="G1899" s="148" t="str">
        <f ca="1">IF(D1899="","",OnRoadRetrofit!AG1899)</f>
        <v/>
      </c>
      <c r="H1899" s="25" t="str">
        <f t="shared" ca="1" si="89"/>
        <v/>
      </c>
      <c r="I1899" s="137" t="str">
        <f ca="1">IF(D1899="","",OnRoadRetrofit!AH1899)</f>
        <v/>
      </c>
      <c r="J1899" s="137" t="str">
        <f ca="1">IF(D1899="","",OnRoadRetrofit!AI1899)</f>
        <v/>
      </c>
    </row>
    <row r="1900" spans="1:10">
      <c r="A1900" s="151" t="str">
        <f ca="1">IF(D1900="","",OnRoadRetrofit!AC1900)</f>
        <v/>
      </c>
      <c r="B1900" s="25" t="str">
        <f ca="1">IF(D1900="","",OnRoadRetrofit!AD1900)</f>
        <v/>
      </c>
      <c r="C1900" s="146" t="str">
        <f t="shared" ca="1" si="87"/>
        <v/>
      </c>
      <c r="D1900" s="25" t="str">
        <f ca="1">IF(OnRoadRetrofit!AE1900="","",OnRoadRetrofit!AE1900)</f>
        <v/>
      </c>
      <c r="E1900" s="25" t="str">
        <f ca="1">IF(D1900="","",OnRoadRetrofit!AF1900)</f>
        <v/>
      </c>
      <c r="F1900" s="147" t="str">
        <f t="shared" ca="1" si="88"/>
        <v/>
      </c>
      <c r="G1900" s="148" t="str">
        <f ca="1">IF(D1900="","",OnRoadRetrofit!AG1900)</f>
        <v/>
      </c>
      <c r="H1900" s="25" t="str">
        <f t="shared" ca="1" si="89"/>
        <v/>
      </c>
      <c r="I1900" s="137" t="str">
        <f ca="1">IF(D1900="","",OnRoadRetrofit!AH1900)</f>
        <v/>
      </c>
      <c r="J1900" s="137" t="str">
        <f ca="1">IF(D1900="","",OnRoadRetrofit!AI1900)</f>
        <v/>
      </c>
    </row>
    <row r="1901" spans="1:10">
      <c r="A1901" s="151" t="str">
        <f ca="1">IF(D1901="","",OnRoadRetrofit!AC1901)</f>
        <v/>
      </c>
      <c r="B1901" s="25" t="str">
        <f ca="1">IF(D1901="","",OnRoadRetrofit!AD1901)</f>
        <v/>
      </c>
      <c r="C1901" s="146" t="str">
        <f t="shared" ref="C1901:C1964" ca="1" si="90">IF(D1901="","","Diesel")</f>
        <v/>
      </c>
      <c r="D1901" s="25" t="str">
        <f ca="1">IF(OnRoadRetrofit!AE1901="","",OnRoadRetrofit!AE1901)</f>
        <v/>
      </c>
      <c r="E1901" s="25" t="str">
        <f ca="1">IF(D1901="","",OnRoadRetrofit!AF1901)</f>
        <v/>
      </c>
      <c r="F1901" s="147" t="str">
        <f t="shared" ref="F1901:F1964" ca="1" si="91">IF(D1901="","",E1901)</f>
        <v/>
      </c>
      <c r="G1901" s="148" t="str">
        <f ca="1">IF(D1901="","",OnRoadRetrofit!AG1901)</f>
        <v/>
      </c>
      <c r="H1901" s="25" t="str">
        <f t="shared" ref="H1901:H1964" ca="1" si="92">IF(D1901="","",G1901)</f>
        <v/>
      </c>
      <c r="I1901" s="137" t="str">
        <f ca="1">IF(D1901="","",OnRoadRetrofit!AH1901)</f>
        <v/>
      </c>
      <c r="J1901" s="137" t="str">
        <f ca="1">IF(D1901="","",OnRoadRetrofit!AI1901)</f>
        <v/>
      </c>
    </row>
    <row r="1902" spans="1:10">
      <c r="A1902" s="151" t="str">
        <f ca="1">IF(D1902="","",OnRoadRetrofit!AC1902)</f>
        <v/>
      </c>
      <c r="B1902" s="25" t="str">
        <f ca="1">IF(D1902="","",OnRoadRetrofit!AD1902)</f>
        <v/>
      </c>
      <c r="C1902" s="146" t="str">
        <f t="shared" ca="1" si="90"/>
        <v/>
      </c>
      <c r="D1902" s="25" t="str">
        <f ca="1">IF(OnRoadRetrofit!AE1902="","",OnRoadRetrofit!AE1902)</f>
        <v/>
      </c>
      <c r="E1902" s="25" t="str">
        <f ca="1">IF(D1902="","",OnRoadRetrofit!AF1902)</f>
        <v/>
      </c>
      <c r="F1902" s="147" t="str">
        <f t="shared" ca="1" si="91"/>
        <v/>
      </c>
      <c r="G1902" s="148" t="str">
        <f ca="1">IF(D1902="","",OnRoadRetrofit!AG1902)</f>
        <v/>
      </c>
      <c r="H1902" s="25" t="str">
        <f t="shared" ca="1" si="92"/>
        <v/>
      </c>
      <c r="I1902" s="137" t="str">
        <f ca="1">IF(D1902="","",OnRoadRetrofit!AH1902)</f>
        <v/>
      </c>
      <c r="J1902" s="137" t="str">
        <f ca="1">IF(D1902="","",OnRoadRetrofit!AI1902)</f>
        <v/>
      </c>
    </row>
    <row r="1903" spans="1:10">
      <c r="A1903" s="151" t="str">
        <f ca="1">IF(D1903="","",OnRoadRetrofit!AC1903)</f>
        <v/>
      </c>
      <c r="B1903" s="25" t="str">
        <f ca="1">IF(D1903="","",OnRoadRetrofit!AD1903)</f>
        <v/>
      </c>
      <c r="C1903" s="146" t="str">
        <f t="shared" ca="1" si="90"/>
        <v/>
      </c>
      <c r="D1903" s="25" t="str">
        <f ca="1">IF(OnRoadRetrofit!AE1903="","",OnRoadRetrofit!AE1903)</f>
        <v/>
      </c>
      <c r="E1903" s="25" t="str">
        <f ca="1">IF(D1903="","",OnRoadRetrofit!AF1903)</f>
        <v/>
      </c>
      <c r="F1903" s="147" t="str">
        <f t="shared" ca="1" si="91"/>
        <v/>
      </c>
      <c r="G1903" s="148" t="str">
        <f ca="1">IF(D1903="","",OnRoadRetrofit!AG1903)</f>
        <v/>
      </c>
      <c r="H1903" s="25" t="str">
        <f t="shared" ca="1" si="92"/>
        <v/>
      </c>
      <c r="I1903" s="137" t="str">
        <f ca="1">IF(D1903="","",OnRoadRetrofit!AH1903)</f>
        <v/>
      </c>
      <c r="J1903" s="137" t="str">
        <f ca="1">IF(D1903="","",OnRoadRetrofit!AI1903)</f>
        <v/>
      </c>
    </row>
    <row r="1904" spans="1:10">
      <c r="A1904" s="151" t="str">
        <f ca="1">IF(D1904="","",OnRoadRetrofit!AC1904)</f>
        <v/>
      </c>
      <c r="B1904" s="25" t="str">
        <f ca="1">IF(D1904="","",OnRoadRetrofit!AD1904)</f>
        <v/>
      </c>
      <c r="C1904" s="146" t="str">
        <f t="shared" ca="1" si="90"/>
        <v/>
      </c>
      <c r="D1904" s="25" t="str">
        <f ca="1">IF(OnRoadRetrofit!AE1904="","",OnRoadRetrofit!AE1904)</f>
        <v/>
      </c>
      <c r="E1904" s="25" t="str">
        <f ca="1">IF(D1904="","",OnRoadRetrofit!AF1904)</f>
        <v/>
      </c>
      <c r="F1904" s="147" t="str">
        <f t="shared" ca="1" si="91"/>
        <v/>
      </c>
      <c r="G1904" s="148" t="str">
        <f ca="1">IF(D1904="","",OnRoadRetrofit!AG1904)</f>
        <v/>
      </c>
      <c r="H1904" s="25" t="str">
        <f t="shared" ca="1" si="92"/>
        <v/>
      </c>
      <c r="I1904" s="137" t="str">
        <f ca="1">IF(D1904="","",OnRoadRetrofit!AH1904)</f>
        <v/>
      </c>
      <c r="J1904" s="137" t="str">
        <f ca="1">IF(D1904="","",OnRoadRetrofit!AI1904)</f>
        <v/>
      </c>
    </row>
    <row r="1905" spans="1:10">
      <c r="A1905" s="151" t="str">
        <f ca="1">IF(D1905="","",OnRoadRetrofit!AC1905)</f>
        <v/>
      </c>
      <c r="B1905" s="25" t="str">
        <f ca="1">IF(D1905="","",OnRoadRetrofit!AD1905)</f>
        <v/>
      </c>
      <c r="C1905" s="146" t="str">
        <f t="shared" ca="1" si="90"/>
        <v/>
      </c>
      <c r="D1905" s="25" t="str">
        <f ca="1">IF(OnRoadRetrofit!AE1905="","",OnRoadRetrofit!AE1905)</f>
        <v/>
      </c>
      <c r="E1905" s="25" t="str">
        <f ca="1">IF(D1905="","",OnRoadRetrofit!AF1905)</f>
        <v/>
      </c>
      <c r="F1905" s="147" t="str">
        <f t="shared" ca="1" si="91"/>
        <v/>
      </c>
      <c r="G1905" s="148" t="str">
        <f ca="1">IF(D1905="","",OnRoadRetrofit!AG1905)</f>
        <v/>
      </c>
      <c r="H1905" s="25" t="str">
        <f t="shared" ca="1" si="92"/>
        <v/>
      </c>
      <c r="I1905" s="137" t="str">
        <f ca="1">IF(D1905="","",OnRoadRetrofit!AH1905)</f>
        <v/>
      </c>
      <c r="J1905" s="137" t="str">
        <f ca="1">IF(D1905="","",OnRoadRetrofit!AI1905)</f>
        <v/>
      </c>
    </row>
    <row r="1906" spans="1:10">
      <c r="A1906" s="151" t="str">
        <f ca="1">IF(D1906="","",OnRoadRetrofit!AC1906)</f>
        <v/>
      </c>
      <c r="B1906" s="25" t="str">
        <f ca="1">IF(D1906="","",OnRoadRetrofit!AD1906)</f>
        <v/>
      </c>
      <c r="C1906" s="146" t="str">
        <f t="shared" ca="1" si="90"/>
        <v/>
      </c>
      <c r="D1906" s="25" t="str">
        <f ca="1">IF(OnRoadRetrofit!AE1906="","",OnRoadRetrofit!AE1906)</f>
        <v/>
      </c>
      <c r="E1906" s="25" t="str">
        <f ca="1">IF(D1906="","",OnRoadRetrofit!AF1906)</f>
        <v/>
      </c>
      <c r="F1906" s="147" t="str">
        <f t="shared" ca="1" si="91"/>
        <v/>
      </c>
      <c r="G1906" s="148" t="str">
        <f ca="1">IF(D1906="","",OnRoadRetrofit!AG1906)</f>
        <v/>
      </c>
      <c r="H1906" s="25" t="str">
        <f t="shared" ca="1" si="92"/>
        <v/>
      </c>
      <c r="I1906" s="137" t="str">
        <f ca="1">IF(D1906="","",OnRoadRetrofit!AH1906)</f>
        <v/>
      </c>
      <c r="J1906" s="137" t="str">
        <f ca="1">IF(D1906="","",OnRoadRetrofit!AI1906)</f>
        <v/>
      </c>
    </row>
    <row r="1907" spans="1:10">
      <c r="A1907" s="151" t="str">
        <f ca="1">IF(D1907="","",OnRoadRetrofit!AC1907)</f>
        <v/>
      </c>
      <c r="B1907" s="25" t="str">
        <f ca="1">IF(D1907="","",OnRoadRetrofit!AD1907)</f>
        <v/>
      </c>
      <c r="C1907" s="146" t="str">
        <f t="shared" ca="1" si="90"/>
        <v/>
      </c>
      <c r="D1907" s="25" t="str">
        <f ca="1">IF(OnRoadRetrofit!AE1907="","",OnRoadRetrofit!AE1907)</f>
        <v/>
      </c>
      <c r="E1907" s="25" t="str">
        <f ca="1">IF(D1907="","",OnRoadRetrofit!AF1907)</f>
        <v/>
      </c>
      <c r="F1907" s="147" t="str">
        <f t="shared" ca="1" si="91"/>
        <v/>
      </c>
      <c r="G1907" s="148" t="str">
        <f ca="1">IF(D1907="","",OnRoadRetrofit!AG1907)</f>
        <v/>
      </c>
      <c r="H1907" s="25" t="str">
        <f t="shared" ca="1" si="92"/>
        <v/>
      </c>
      <c r="I1907" s="137" t="str">
        <f ca="1">IF(D1907="","",OnRoadRetrofit!AH1907)</f>
        <v/>
      </c>
      <c r="J1907" s="137" t="str">
        <f ca="1">IF(D1907="","",OnRoadRetrofit!AI1907)</f>
        <v/>
      </c>
    </row>
    <row r="1908" spans="1:10">
      <c r="A1908" s="151" t="str">
        <f ca="1">IF(D1908="","",OnRoadRetrofit!AC1908)</f>
        <v/>
      </c>
      <c r="B1908" s="25" t="str">
        <f ca="1">IF(D1908="","",OnRoadRetrofit!AD1908)</f>
        <v/>
      </c>
      <c r="C1908" s="146" t="str">
        <f t="shared" ca="1" si="90"/>
        <v/>
      </c>
      <c r="D1908" s="25" t="str">
        <f ca="1">IF(OnRoadRetrofit!AE1908="","",OnRoadRetrofit!AE1908)</f>
        <v/>
      </c>
      <c r="E1908" s="25" t="str">
        <f ca="1">IF(D1908="","",OnRoadRetrofit!AF1908)</f>
        <v/>
      </c>
      <c r="F1908" s="147" t="str">
        <f t="shared" ca="1" si="91"/>
        <v/>
      </c>
      <c r="G1908" s="148" t="str">
        <f ca="1">IF(D1908="","",OnRoadRetrofit!AG1908)</f>
        <v/>
      </c>
      <c r="H1908" s="25" t="str">
        <f t="shared" ca="1" si="92"/>
        <v/>
      </c>
      <c r="I1908" s="137" t="str">
        <f ca="1">IF(D1908="","",OnRoadRetrofit!AH1908)</f>
        <v/>
      </c>
      <c r="J1908" s="137" t="str">
        <f ca="1">IF(D1908="","",OnRoadRetrofit!AI1908)</f>
        <v/>
      </c>
    </row>
    <row r="1909" spans="1:10">
      <c r="A1909" s="151" t="str">
        <f ca="1">IF(D1909="","",OnRoadRetrofit!AC1909)</f>
        <v/>
      </c>
      <c r="B1909" s="25" t="str">
        <f ca="1">IF(D1909="","",OnRoadRetrofit!AD1909)</f>
        <v/>
      </c>
      <c r="C1909" s="146" t="str">
        <f t="shared" ca="1" si="90"/>
        <v/>
      </c>
      <c r="D1909" s="25" t="str">
        <f ca="1">IF(OnRoadRetrofit!AE1909="","",OnRoadRetrofit!AE1909)</f>
        <v/>
      </c>
      <c r="E1909" s="25" t="str">
        <f ca="1">IF(D1909="","",OnRoadRetrofit!AF1909)</f>
        <v/>
      </c>
      <c r="F1909" s="147" t="str">
        <f t="shared" ca="1" si="91"/>
        <v/>
      </c>
      <c r="G1909" s="148" t="str">
        <f ca="1">IF(D1909="","",OnRoadRetrofit!AG1909)</f>
        <v/>
      </c>
      <c r="H1909" s="25" t="str">
        <f t="shared" ca="1" si="92"/>
        <v/>
      </c>
      <c r="I1909" s="137" t="str">
        <f ca="1">IF(D1909="","",OnRoadRetrofit!AH1909)</f>
        <v/>
      </c>
      <c r="J1909" s="137" t="str">
        <f ca="1">IF(D1909="","",OnRoadRetrofit!AI1909)</f>
        <v/>
      </c>
    </row>
    <row r="1910" spans="1:10">
      <c r="A1910" s="151" t="str">
        <f ca="1">IF(D1910="","",OnRoadRetrofit!AC1910)</f>
        <v/>
      </c>
      <c r="B1910" s="25" t="str">
        <f ca="1">IF(D1910="","",OnRoadRetrofit!AD1910)</f>
        <v/>
      </c>
      <c r="C1910" s="146" t="str">
        <f t="shared" ca="1" si="90"/>
        <v/>
      </c>
      <c r="D1910" s="25" t="str">
        <f ca="1">IF(OnRoadRetrofit!AE1910="","",OnRoadRetrofit!AE1910)</f>
        <v/>
      </c>
      <c r="E1910" s="25" t="str">
        <f ca="1">IF(D1910="","",OnRoadRetrofit!AF1910)</f>
        <v/>
      </c>
      <c r="F1910" s="147" t="str">
        <f t="shared" ca="1" si="91"/>
        <v/>
      </c>
      <c r="G1910" s="148" t="str">
        <f ca="1">IF(D1910="","",OnRoadRetrofit!AG1910)</f>
        <v/>
      </c>
      <c r="H1910" s="25" t="str">
        <f t="shared" ca="1" si="92"/>
        <v/>
      </c>
      <c r="I1910" s="137" t="str">
        <f ca="1">IF(D1910="","",OnRoadRetrofit!AH1910)</f>
        <v/>
      </c>
      <c r="J1910" s="137" t="str">
        <f ca="1">IF(D1910="","",OnRoadRetrofit!AI1910)</f>
        <v/>
      </c>
    </row>
    <row r="1911" spans="1:10">
      <c r="A1911" s="151" t="str">
        <f ca="1">IF(D1911="","",OnRoadRetrofit!AC1911)</f>
        <v/>
      </c>
      <c r="B1911" s="25" t="str">
        <f ca="1">IF(D1911="","",OnRoadRetrofit!AD1911)</f>
        <v/>
      </c>
      <c r="C1911" s="146" t="str">
        <f t="shared" ca="1" si="90"/>
        <v/>
      </c>
      <c r="D1911" s="25" t="str">
        <f ca="1">IF(OnRoadRetrofit!AE1911="","",OnRoadRetrofit!AE1911)</f>
        <v/>
      </c>
      <c r="E1911" s="25" t="str">
        <f ca="1">IF(D1911="","",OnRoadRetrofit!AF1911)</f>
        <v/>
      </c>
      <c r="F1911" s="147" t="str">
        <f t="shared" ca="1" si="91"/>
        <v/>
      </c>
      <c r="G1911" s="148" t="str">
        <f ca="1">IF(D1911="","",OnRoadRetrofit!AG1911)</f>
        <v/>
      </c>
      <c r="H1911" s="25" t="str">
        <f t="shared" ca="1" si="92"/>
        <v/>
      </c>
      <c r="I1911" s="137" t="str">
        <f ca="1">IF(D1911="","",OnRoadRetrofit!AH1911)</f>
        <v/>
      </c>
      <c r="J1911" s="137" t="str">
        <f ca="1">IF(D1911="","",OnRoadRetrofit!AI1911)</f>
        <v/>
      </c>
    </row>
    <row r="1912" spans="1:10">
      <c r="A1912" s="151" t="str">
        <f ca="1">IF(D1912="","",OnRoadRetrofit!AC1912)</f>
        <v/>
      </c>
      <c r="B1912" s="25" t="str">
        <f ca="1">IF(D1912="","",OnRoadRetrofit!AD1912)</f>
        <v/>
      </c>
      <c r="C1912" s="146" t="str">
        <f t="shared" ca="1" si="90"/>
        <v/>
      </c>
      <c r="D1912" s="25" t="str">
        <f ca="1">IF(OnRoadRetrofit!AE1912="","",OnRoadRetrofit!AE1912)</f>
        <v/>
      </c>
      <c r="E1912" s="25" t="str">
        <f ca="1">IF(D1912="","",OnRoadRetrofit!AF1912)</f>
        <v/>
      </c>
      <c r="F1912" s="147" t="str">
        <f t="shared" ca="1" si="91"/>
        <v/>
      </c>
      <c r="G1912" s="148" t="str">
        <f ca="1">IF(D1912="","",OnRoadRetrofit!AG1912)</f>
        <v/>
      </c>
      <c r="H1912" s="25" t="str">
        <f t="shared" ca="1" si="92"/>
        <v/>
      </c>
      <c r="I1912" s="137" t="str">
        <f ca="1">IF(D1912="","",OnRoadRetrofit!AH1912)</f>
        <v/>
      </c>
      <c r="J1912" s="137" t="str">
        <f ca="1">IF(D1912="","",OnRoadRetrofit!AI1912)</f>
        <v/>
      </c>
    </row>
    <row r="1913" spans="1:10">
      <c r="A1913" s="151" t="str">
        <f ca="1">IF(D1913="","",OnRoadRetrofit!AC1913)</f>
        <v/>
      </c>
      <c r="B1913" s="25" t="str">
        <f ca="1">IF(D1913="","",OnRoadRetrofit!AD1913)</f>
        <v/>
      </c>
      <c r="C1913" s="146" t="str">
        <f t="shared" ca="1" si="90"/>
        <v/>
      </c>
      <c r="D1913" s="25" t="str">
        <f ca="1">IF(OnRoadRetrofit!AE1913="","",OnRoadRetrofit!AE1913)</f>
        <v/>
      </c>
      <c r="E1913" s="25" t="str">
        <f ca="1">IF(D1913="","",OnRoadRetrofit!AF1913)</f>
        <v/>
      </c>
      <c r="F1913" s="147" t="str">
        <f t="shared" ca="1" si="91"/>
        <v/>
      </c>
      <c r="G1913" s="148" t="str">
        <f ca="1">IF(D1913="","",OnRoadRetrofit!AG1913)</f>
        <v/>
      </c>
      <c r="H1913" s="25" t="str">
        <f t="shared" ca="1" si="92"/>
        <v/>
      </c>
      <c r="I1913" s="137" t="str">
        <f ca="1">IF(D1913="","",OnRoadRetrofit!AH1913)</f>
        <v/>
      </c>
      <c r="J1913" s="137" t="str">
        <f ca="1">IF(D1913="","",OnRoadRetrofit!AI1913)</f>
        <v/>
      </c>
    </row>
    <row r="1914" spans="1:10">
      <c r="A1914" s="151" t="str">
        <f ca="1">IF(D1914="","",OnRoadRetrofit!AC1914)</f>
        <v/>
      </c>
      <c r="B1914" s="25" t="str">
        <f ca="1">IF(D1914="","",OnRoadRetrofit!AD1914)</f>
        <v/>
      </c>
      <c r="C1914" s="146" t="str">
        <f t="shared" ca="1" si="90"/>
        <v/>
      </c>
      <c r="D1914" s="25" t="str">
        <f ca="1">IF(OnRoadRetrofit!AE1914="","",OnRoadRetrofit!AE1914)</f>
        <v/>
      </c>
      <c r="E1914" s="25" t="str">
        <f ca="1">IF(D1914="","",OnRoadRetrofit!AF1914)</f>
        <v/>
      </c>
      <c r="F1914" s="147" t="str">
        <f t="shared" ca="1" si="91"/>
        <v/>
      </c>
      <c r="G1914" s="148" t="str">
        <f ca="1">IF(D1914="","",OnRoadRetrofit!AG1914)</f>
        <v/>
      </c>
      <c r="H1914" s="25" t="str">
        <f t="shared" ca="1" si="92"/>
        <v/>
      </c>
      <c r="I1914" s="137" t="str">
        <f ca="1">IF(D1914="","",OnRoadRetrofit!AH1914)</f>
        <v/>
      </c>
      <c r="J1914" s="137" t="str">
        <f ca="1">IF(D1914="","",OnRoadRetrofit!AI1914)</f>
        <v/>
      </c>
    </row>
    <row r="1915" spans="1:10">
      <c r="A1915" s="151" t="str">
        <f ca="1">IF(D1915="","",OnRoadRetrofit!AC1915)</f>
        <v/>
      </c>
      <c r="B1915" s="25" t="str">
        <f ca="1">IF(D1915="","",OnRoadRetrofit!AD1915)</f>
        <v/>
      </c>
      <c r="C1915" s="146" t="str">
        <f t="shared" ca="1" si="90"/>
        <v/>
      </c>
      <c r="D1915" s="25" t="str">
        <f ca="1">IF(OnRoadRetrofit!AE1915="","",OnRoadRetrofit!AE1915)</f>
        <v/>
      </c>
      <c r="E1915" s="25" t="str">
        <f ca="1">IF(D1915="","",OnRoadRetrofit!AF1915)</f>
        <v/>
      </c>
      <c r="F1915" s="147" t="str">
        <f t="shared" ca="1" si="91"/>
        <v/>
      </c>
      <c r="G1915" s="148" t="str">
        <f ca="1">IF(D1915="","",OnRoadRetrofit!AG1915)</f>
        <v/>
      </c>
      <c r="H1915" s="25" t="str">
        <f t="shared" ca="1" si="92"/>
        <v/>
      </c>
      <c r="I1915" s="137" t="str">
        <f ca="1">IF(D1915="","",OnRoadRetrofit!AH1915)</f>
        <v/>
      </c>
      <c r="J1915" s="137" t="str">
        <f ca="1">IF(D1915="","",OnRoadRetrofit!AI1915)</f>
        <v/>
      </c>
    </row>
    <row r="1916" spans="1:10">
      <c r="A1916" s="151" t="str">
        <f ca="1">IF(D1916="","",OnRoadRetrofit!AC1916)</f>
        <v/>
      </c>
      <c r="B1916" s="25" t="str">
        <f ca="1">IF(D1916="","",OnRoadRetrofit!AD1916)</f>
        <v/>
      </c>
      <c r="C1916" s="146" t="str">
        <f t="shared" ca="1" si="90"/>
        <v/>
      </c>
      <c r="D1916" s="25" t="str">
        <f ca="1">IF(OnRoadRetrofit!AE1916="","",OnRoadRetrofit!AE1916)</f>
        <v/>
      </c>
      <c r="E1916" s="25" t="str">
        <f ca="1">IF(D1916="","",OnRoadRetrofit!AF1916)</f>
        <v/>
      </c>
      <c r="F1916" s="147" t="str">
        <f t="shared" ca="1" si="91"/>
        <v/>
      </c>
      <c r="G1916" s="148" t="str">
        <f ca="1">IF(D1916="","",OnRoadRetrofit!AG1916)</f>
        <v/>
      </c>
      <c r="H1916" s="25" t="str">
        <f t="shared" ca="1" si="92"/>
        <v/>
      </c>
      <c r="I1916" s="137" t="str">
        <f ca="1">IF(D1916="","",OnRoadRetrofit!AH1916)</f>
        <v/>
      </c>
      <c r="J1916" s="137" t="str">
        <f ca="1">IF(D1916="","",OnRoadRetrofit!AI1916)</f>
        <v/>
      </c>
    </row>
    <row r="1917" spans="1:10">
      <c r="A1917" s="151" t="str">
        <f ca="1">IF(D1917="","",OnRoadRetrofit!AC1917)</f>
        <v/>
      </c>
      <c r="B1917" s="25" t="str">
        <f ca="1">IF(D1917="","",OnRoadRetrofit!AD1917)</f>
        <v/>
      </c>
      <c r="C1917" s="146" t="str">
        <f t="shared" ca="1" si="90"/>
        <v/>
      </c>
      <c r="D1917" s="25" t="str">
        <f ca="1">IF(OnRoadRetrofit!AE1917="","",OnRoadRetrofit!AE1917)</f>
        <v/>
      </c>
      <c r="E1917" s="25" t="str">
        <f ca="1">IF(D1917="","",OnRoadRetrofit!AF1917)</f>
        <v/>
      </c>
      <c r="F1917" s="147" t="str">
        <f t="shared" ca="1" si="91"/>
        <v/>
      </c>
      <c r="G1917" s="148" t="str">
        <f ca="1">IF(D1917="","",OnRoadRetrofit!AG1917)</f>
        <v/>
      </c>
      <c r="H1917" s="25" t="str">
        <f t="shared" ca="1" si="92"/>
        <v/>
      </c>
      <c r="I1917" s="137" t="str">
        <f ca="1">IF(D1917="","",OnRoadRetrofit!AH1917)</f>
        <v/>
      </c>
      <c r="J1917" s="137" t="str">
        <f ca="1">IF(D1917="","",OnRoadRetrofit!AI1917)</f>
        <v/>
      </c>
    </row>
    <row r="1918" spans="1:10">
      <c r="A1918" s="151" t="str">
        <f ca="1">IF(D1918="","",OnRoadRetrofit!AC1918)</f>
        <v/>
      </c>
      <c r="B1918" s="25" t="str">
        <f ca="1">IF(D1918="","",OnRoadRetrofit!AD1918)</f>
        <v/>
      </c>
      <c r="C1918" s="146" t="str">
        <f t="shared" ca="1" si="90"/>
        <v/>
      </c>
      <c r="D1918" s="25" t="str">
        <f ca="1">IF(OnRoadRetrofit!AE1918="","",OnRoadRetrofit!AE1918)</f>
        <v/>
      </c>
      <c r="E1918" s="25" t="str">
        <f ca="1">IF(D1918="","",OnRoadRetrofit!AF1918)</f>
        <v/>
      </c>
      <c r="F1918" s="147" t="str">
        <f t="shared" ca="1" si="91"/>
        <v/>
      </c>
      <c r="G1918" s="148" t="str">
        <f ca="1">IF(D1918="","",OnRoadRetrofit!AG1918)</f>
        <v/>
      </c>
      <c r="H1918" s="25" t="str">
        <f t="shared" ca="1" si="92"/>
        <v/>
      </c>
      <c r="I1918" s="137" t="str">
        <f ca="1">IF(D1918="","",OnRoadRetrofit!AH1918)</f>
        <v/>
      </c>
      <c r="J1918" s="137" t="str">
        <f ca="1">IF(D1918="","",OnRoadRetrofit!AI1918)</f>
        <v/>
      </c>
    </row>
    <row r="1919" spans="1:10">
      <c r="A1919" s="151" t="str">
        <f ca="1">IF(D1919="","",OnRoadRetrofit!AC1919)</f>
        <v/>
      </c>
      <c r="B1919" s="25" t="str">
        <f ca="1">IF(D1919="","",OnRoadRetrofit!AD1919)</f>
        <v/>
      </c>
      <c r="C1919" s="146" t="str">
        <f t="shared" ca="1" si="90"/>
        <v/>
      </c>
      <c r="D1919" s="25" t="str">
        <f ca="1">IF(OnRoadRetrofit!AE1919="","",OnRoadRetrofit!AE1919)</f>
        <v/>
      </c>
      <c r="E1919" s="25" t="str">
        <f ca="1">IF(D1919="","",OnRoadRetrofit!AF1919)</f>
        <v/>
      </c>
      <c r="F1919" s="147" t="str">
        <f t="shared" ca="1" si="91"/>
        <v/>
      </c>
      <c r="G1919" s="148" t="str">
        <f ca="1">IF(D1919="","",OnRoadRetrofit!AG1919)</f>
        <v/>
      </c>
      <c r="H1919" s="25" t="str">
        <f t="shared" ca="1" si="92"/>
        <v/>
      </c>
      <c r="I1919" s="137" t="str">
        <f ca="1">IF(D1919="","",OnRoadRetrofit!AH1919)</f>
        <v/>
      </c>
      <c r="J1919" s="137" t="str">
        <f ca="1">IF(D1919="","",OnRoadRetrofit!AI1919)</f>
        <v/>
      </c>
    </row>
    <row r="1920" spans="1:10">
      <c r="A1920" s="151" t="str">
        <f ca="1">IF(D1920="","",OnRoadRetrofit!AC1920)</f>
        <v/>
      </c>
      <c r="B1920" s="25" t="str">
        <f ca="1">IF(D1920="","",OnRoadRetrofit!AD1920)</f>
        <v/>
      </c>
      <c r="C1920" s="146" t="str">
        <f t="shared" ca="1" si="90"/>
        <v/>
      </c>
      <c r="D1920" s="25" t="str">
        <f ca="1">IF(OnRoadRetrofit!AE1920="","",OnRoadRetrofit!AE1920)</f>
        <v/>
      </c>
      <c r="E1920" s="25" t="str">
        <f ca="1">IF(D1920="","",OnRoadRetrofit!AF1920)</f>
        <v/>
      </c>
      <c r="F1920" s="147" t="str">
        <f t="shared" ca="1" si="91"/>
        <v/>
      </c>
      <c r="G1920" s="148" t="str">
        <f ca="1">IF(D1920="","",OnRoadRetrofit!AG1920)</f>
        <v/>
      </c>
      <c r="H1920" s="25" t="str">
        <f t="shared" ca="1" si="92"/>
        <v/>
      </c>
      <c r="I1920" s="137" t="str">
        <f ca="1">IF(D1920="","",OnRoadRetrofit!AH1920)</f>
        <v/>
      </c>
      <c r="J1920" s="137" t="str">
        <f ca="1">IF(D1920="","",OnRoadRetrofit!AI1920)</f>
        <v/>
      </c>
    </row>
    <row r="1921" spans="1:10">
      <c r="A1921" s="151" t="str">
        <f ca="1">IF(D1921="","",OnRoadRetrofit!AC1921)</f>
        <v/>
      </c>
      <c r="B1921" s="25" t="str">
        <f ca="1">IF(D1921="","",OnRoadRetrofit!AD1921)</f>
        <v/>
      </c>
      <c r="C1921" s="146" t="str">
        <f t="shared" ca="1" si="90"/>
        <v/>
      </c>
      <c r="D1921" s="25" t="str">
        <f ca="1">IF(OnRoadRetrofit!AE1921="","",OnRoadRetrofit!AE1921)</f>
        <v/>
      </c>
      <c r="E1921" s="25" t="str">
        <f ca="1">IF(D1921="","",OnRoadRetrofit!AF1921)</f>
        <v/>
      </c>
      <c r="F1921" s="147" t="str">
        <f t="shared" ca="1" si="91"/>
        <v/>
      </c>
      <c r="G1921" s="148" t="str">
        <f ca="1">IF(D1921="","",OnRoadRetrofit!AG1921)</f>
        <v/>
      </c>
      <c r="H1921" s="25" t="str">
        <f t="shared" ca="1" si="92"/>
        <v/>
      </c>
      <c r="I1921" s="137" t="str">
        <f ca="1">IF(D1921="","",OnRoadRetrofit!AH1921)</f>
        <v/>
      </c>
      <c r="J1921" s="137" t="str">
        <f ca="1">IF(D1921="","",OnRoadRetrofit!AI1921)</f>
        <v/>
      </c>
    </row>
    <row r="1922" spans="1:10">
      <c r="A1922" s="151" t="str">
        <f ca="1">IF(D1922="","",OnRoadRetrofit!AC1922)</f>
        <v/>
      </c>
      <c r="B1922" s="25" t="str">
        <f ca="1">IF(D1922="","",OnRoadRetrofit!AD1922)</f>
        <v/>
      </c>
      <c r="C1922" s="146" t="str">
        <f t="shared" ca="1" si="90"/>
        <v/>
      </c>
      <c r="D1922" s="25" t="str">
        <f ca="1">IF(OnRoadRetrofit!AE1922="","",OnRoadRetrofit!AE1922)</f>
        <v/>
      </c>
      <c r="E1922" s="25" t="str">
        <f ca="1">IF(D1922="","",OnRoadRetrofit!AF1922)</f>
        <v/>
      </c>
      <c r="F1922" s="147" t="str">
        <f t="shared" ca="1" si="91"/>
        <v/>
      </c>
      <c r="G1922" s="148" t="str">
        <f ca="1">IF(D1922="","",OnRoadRetrofit!AG1922)</f>
        <v/>
      </c>
      <c r="H1922" s="25" t="str">
        <f t="shared" ca="1" si="92"/>
        <v/>
      </c>
      <c r="I1922" s="137" t="str">
        <f ca="1">IF(D1922="","",OnRoadRetrofit!AH1922)</f>
        <v/>
      </c>
      <c r="J1922" s="137" t="str">
        <f ca="1">IF(D1922="","",OnRoadRetrofit!AI1922)</f>
        <v/>
      </c>
    </row>
    <row r="1923" spans="1:10">
      <c r="A1923" s="151" t="str">
        <f ca="1">IF(D1923="","",OnRoadRetrofit!AC1923)</f>
        <v/>
      </c>
      <c r="B1923" s="25" t="str">
        <f ca="1">IF(D1923="","",OnRoadRetrofit!AD1923)</f>
        <v/>
      </c>
      <c r="C1923" s="146" t="str">
        <f t="shared" ca="1" si="90"/>
        <v/>
      </c>
      <c r="D1923" s="25" t="str">
        <f ca="1">IF(OnRoadRetrofit!AE1923="","",OnRoadRetrofit!AE1923)</f>
        <v/>
      </c>
      <c r="E1923" s="25" t="str">
        <f ca="1">IF(D1923="","",OnRoadRetrofit!AF1923)</f>
        <v/>
      </c>
      <c r="F1923" s="147" t="str">
        <f t="shared" ca="1" si="91"/>
        <v/>
      </c>
      <c r="G1923" s="148" t="str">
        <f ca="1">IF(D1923="","",OnRoadRetrofit!AG1923)</f>
        <v/>
      </c>
      <c r="H1923" s="25" t="str">
        <f t="shared" ca="1" si="92"/>
        <v/>
      </c>
      <c r="I1923" s="137" t="str">
        <f ca="1">IF(D1923="","",OnRoadRetrofit!AH1923)</f>
        <v/>
      </c>
      <c r="J1923" s="137" t="str">
        <f ca="1">IF(D1923="","",OnRoadRetrofit!AI1923)</f>
        <v/>
      </c>
    </row>
    <row r="1924" spans="1:10">
      <c r="A1924" s="151" t="str">
        <f ca="1">IF(D1924="","",OnRoadRetrofit!AC1924)</f>
        <v/>
      </c>
      <c r="B1924" s="25" t="str">
        <f ca="1">IF(D1924="","",OnRoadRetrofit!AD1924)</f>
        <v/>
      </c>
      <c r="C1924" s="146" t="str">
        <f t="shared" ca="1" si="90"/>
        <v/>
      </c>
      <c r="D1924" s="25" t="str">
        <f ca="1">IF(OnRoadRetrofit!AE1924="","",OnRoadRetrofit!AE1924)</f>
        <v/>
      </c>
      <c r="E1924" s="25" t="str">
        <f ca="1">IF(D1924="","",OnRoadRetrofit!AF1924)</f>
        <v/>
      </c>
      <c r="F1924" s="147" t="str">
        <f t="shared" ca="1" si="91"/>
        <v/>
      </c>
      <c r="G1924" s="148" t="str">
        <f ca="1">IF(D1924="","",OnRoadRetrofit!AG1924)</f>
        <v/>
      </c>
      <c r="H1924" s="25" t="str">
        <f t="shared" ca="1" si="92"/>
        <v/>
      </c>
      <c r="I1924" s="137" t="str">
        <f ca="1">IF(D1924="","",OnRoadRetrofit!AH1924)</f>
        <v/>
      </c>
      <c r="J1924" s="137" t="str">
        <f ca="1">IF(D1924="","",OnRoadRetrofit!AI1924)</f>
        <v/>
      </c>
    </row>
    <row r="1925" spans="1:10">
      <c r="A1925" s="151" t="str">
        <f ca="1">IF(D1925="","",OnRoadRetrofit!AC1925)</f>
        <v/>
      </c>
      <c r="B1925" s="25" t="str">
        <f ca="1">IF(D1925="","",OnRoadRetrofit!AD1925)</f>
        <v/>
      </c>
      <c r="C1925" s="146" t="str">
        <f t="shared" ca="1" si="90"/>
        <v/>
      </c>
      <c r="D1925" s="25" t="str">
        <f ca="1">IF(OnRoadRetrofit!AE1925="","",OnRoadRetrofit!AE1925)</f>
        <v/>
      </c>
      <c r="E1925" s="25" t="str">
        <f ca="1">IF(D1925="","",OnRoadRetrofit!AF1925)</f>
        <v/>
      </c>
      <c r="F1925" s="147" t="str">
        <f t="shared" ca="1" si="91"/>
        <v/>
      </c>
      <c r="G1925" s="148" t="str">
        <f ca="1">IF(D1925="","",OnRoadRetrofit!AG1925)</f>
        <v/>
      </c>
      <c r="H1925" s="25" t="str">
        <f t="shared" ca="1" si="92"/>
        <v/>
      </c>
      <c r="I1925" s="137" t="str">
        <f ca="1">IF(D1925="","",OnRoadRetrofit!AH1925)</f>
        <v/>
      </c>
      <c r="J1925" s="137" t="str">
        <f ca="1">IF(D1925="","",OnRoadRetrofit!AI1925)</f>
        <v/>
      </c>
    </row>
    <row r="1926" spans="1:10">
      <c r="A1926" s="151" t="str">
        <f ca="1">IF(D1926="","",OnRoadRetrofit!AC1926)</f>
        <v/>
      </c>
      <c r="B1926" s="25" t="str">
        <f ca="1">IF(D1926="","",OnRoadRetrofit!AD1926)</f>
        <v/>
      </c>
      <c r="C1926" s="146" t="str">
        <f t="shared" ca="1" si="90"/>
        <v/>
      </c>
      <c r="D1926" s="25" t="str">
        <f ca="1">IF(OnRoadRetrofit!AE1926="","",OnRoadRetrofit!AE1926)</f>
        <v/>
      </c>
      <c r="E1926" s="25" t="str">
        <f ca="1">IF(D1926="","",OnRoadRetrofit!AF1926)</f>
        <v/>
      </c>
      <c r="F1926" s="147" t="str">
        <f t="shared" ca="1" si="91"/>
        <v/>
      </c>
      <c r="G1926" s="148" t="str">
        <f ca="1">IF(D1926="","",OnRoadRetrofit!AG1926)</f>
        <v/>
      </c>
      <c r="H1926" s="25" t="str">
        <f t="shared" ca="1" si="92"/>
        <v/>
      </c>
      <c r="I1926" s="137" t="str">
        <f ca="1">IF(D1926="","",OnRoadRetrofit!AH1926)</f>
        <v/>
      </c>
      <c r="J1926" s="137" t="str">
        <f ca="1">IF(D1926="","",OnRoadRetrofit!AI1926)</f>
        <v/>
      </c>
    </row>
    <row r="1927" spans="1:10">
      <c r="A1927" s="151" t="str">
        <f ca="1">IF(D1927="","",OnRoadRetrofit!AC1927)</f>
        <v/>
      </c>
      <c r="B1927" s="25" t="str">
        <f ca="1">IF(D1927="","",OnRoadRetrofit!AD1927)</f>
        <v/>
      </c>
      <c r="C1927" s="146" t="str">
        <f t="shared" ca="1" si="90"/>
        <v/>
      </c>
      <c r="D1927" s="25" t="str">
        <f ca="1">IF(OnRoadRetrofit!AE1927="","",OnRoadRetrofit!AE1927)</f>
        <v/>
      </c>
      <c r="E1927" s="25" t="str">
        <f ca="1">IF(D1927="","",OnRoadRetrofit!AF1927)</f>
        <v/>
      </c>
      <c r="F1927" s="147" t="str">
        <f t="shared" ca="1" si="91"/>
        <v/>
      </c>
      <c r="G1927" s="148" t="str">
        <f ca="1">IF(D1927="","",OnRoadRetrofit!AG1927)</f>
        <v/>
      </c>
      <c r="H1927" s="25" t="str">
        <f t="shared" ca="1" si="92"/>
        <v/>
      </c>
      <c r="I1927" s="137" t="str">
        <f ca="1">IF(D1927="","",OnRoadRetrofit!AH1927)</f>
        <v/>
      </c>
      <c r="J1927" s="137" t="str">
        <f ca="1">IF(D1927="","",OnRoadRetrofit!AI1927)</f>
        <v/>
      </c>
    </row>
    <row r="1928" spans="1:10">
      <c r="A1928" s="151" t="str">
        <f ca="1">IF(D1928="","",OnRoadRetrofit!AC1928)</f>
        <v/>
      </c>
      <c r="B1928" s="25" t="str">
        <f ca="1">IF(D1928="","",OnRoadRetrofit!AD1928)</f>
        <v/>
      </c>
      <c r="C1928" s="146" t="str">
        <f t="shared" ca="1" si="90"/>
        <v/>
      </c>
      <c r="D1928" s="25" t="str">
        <f ca="1">IF(OnRoadRetrofit!AE1928="","",OnRoadRetrofit!AE1928)</f>
        <v/>
      </c>
      <c r="E1928" s="25" t="str">
        <f ca="1">IF(D1928="","",OnRoadRetrofit!AF1928)</f>
        <v/>
      </c>
      <c r="F1928" s="147" t="str">
        <f t="shared" ca="1" si="91"/>
        <v/>
      </c>
      <c r="G1928" s="148" t="str">
        <f ca="1">IF(D1928="","",OnRoadRetrofit!AG1928)</f>
        <v/>
      </c>
      <c r="H1928" s="25" t="str">
        <f t="shared" ca="1" si="92"/>
        <v/>
      </c>
      <c r="I1928" s="137" t="str">
        <f ca="1">IF(D1928="","",OnRoadRetrofit!AH1928)</f>
        <v/>
      </c>
      <c r="J1928" s="137" t="str">
        <f ca="1">IF(D1928="","",OnRoadRetrofit!AI1928)</f>
        <v/>
      </c>
    </row>
    <row r="1929" spans="1:10">
      <c r="A1929" s="151" t="str">
        <f ca="1">IF(D1929="","",OnRoadRetrofit!AC1929)</f>
        <v/>
      </c>
      <c r="B1929" s="25" t="str">
        <f ca="1">IF(D1929="","",OnRoadRetrofit!AD1929)</f>
        <v/>
      </c>
      <c r="C1929" s="146" t="str">
        <f t="shared" ca="1" si="90"/>
        <v/>
      </c>
      <c r="D1929" s="25" t="str">
        <f ca="1">IF(OnRoadRetrofit!AE1929="","",OnRoadRetrofit!AE1929)</f>
        <v/>
      </c>
      <c r="E1929" s="25" t="str">
        <f ca="1">IF(D1929="","",OnRoadRetrofit!AF1929)</f>
        <v/>
      </c>
      <c r="F1929" s="147" t="str">
        <f t="shared" ca="1" si="91"/>
        <v/>
      </c>
      <c r="G1929" s="148" t="str">
        <f ca="1">IF(D1929="","",OnRoadRetrofit!AG1929)</f>
        <v/>
      </c>
      <c r="H1929" s="25" t="str">
        <f t="shared" ca="1" si="92"/>
        <v/>
      </c>
      <c r="I1929" s="137" t="str">
        <f ca="1">IF(D1929="","",OnRoadRetrofit!AH1929)</f>
        <v/>
      </c>
      <c r="J1929" s="137" t="str">
        <f ca="1">IF(D1929="","",OnRoadRetrofit!AI1929)</f>
        <v/>
      </c>
    </row>
    <row r="1930" spans="1:10">
      <c r="A1930" s="151" t="str">
        <f ca="1">IF(D1930="","",OnRoadRetrofit!AC1930)</f>
        <v/>
      </c>
      <c r="B1930" s="25" t="str">
        <f ca="1">IF(D1930="","",OnRoadRetrofit!AD1930)</f>
        <v/>
      </c>
      <c r="C1930" s="146" t="str">
        <f t="shared" ca="1" si="90"/>
        <v/>
      </c>
      <c r="D1930" s="25" t="str">
        <f ca="1">IF(OnRoadRetrofit!AE1930="","",OnRoadRetrofit!AE1930)</f>
        <v/>
      </c>
      <c r="E1930" s="25" t="str">
        <f ca="1">IF(D1930="","",OnRoadRetrofit!AF1930)</f>
        <v/>
      </c>
      <c r="F1930" s="147" t="str">
        <f t="shared" ca="1" si="91"/>
        <v/>
      </c>
      <c r="G1930" s="148" t="str">
        <f ca="1">IF(D1930="","",OnRoadRetrofit!AG1930)</f>
        <v/>
      </c>
      <c r="H1930" s="25" t="str">
        <f t="shared" ca="1" si="92"/>
        <v/>
      </c>
      <c r="I1930" s="137" t="str">
        <f ca="1">IF(D1930="","",OnRoadRetrofit!AH1930)</f>
        <v/>
      </c>
      <c r="J1930" s="137" t="str">
        <f ca="1">IF(D1930="","",OnRoadRetrofit!AI1930)</f>
        <v/>
      </c>
    </row>
    <row r="1931" spans="1:10">
      <c r="A1931" s="151" t="str">
        <f ca="1">IF(D1931="","",OnRoadRetrofit!AC1931)</f>
        <v/>
      </c>
      <c r="B1931" s="25" t="str">
        <f ca="1">IF(D1931="","",OnRoadRetrofit!AD1931)</f>
        <v/>
      </c>
      <c r="C1931" s="146" t="str">
        <f t="shared" ca="1" si="90"/>
        <v/>
      </c>
      <c r="D1931" s="25" t="str">
        <f ca="1">IF(OnRoadRetrofit!AE1931="","",OnRoadRetrofit!AE1931)</f>
        <v/>
      </c>
      <c r="E1931" s="25" t="str">
        <f ca="1">IF(D1931="","",OnRoadRetrofit!AF1931)</f>
        <v/>
      </c>
      <c r="F1931" s="147" t="str">
        <f t="shared" ca="1" si="91"/>
        <v/>
      </c>
      <c r="G1931" s="148" t="str">
        <f ca="1">IF(D1931="","",OnRoadRetrofit!AG1931)</f>
        <v/>
      </c>
      <c r="H1931" s="25" t="str">
        <f t="shared" ca="1" si="92"/>
        <v/>
      </c>
      <c r="I1931" s="137" t="str">
        <f ca="1">IF(D1931="","",OnRoadRetrofit!AH1931)</f>
        <v/>
      </c>
      <c r="J1931" s="137" t="str">
        <f ca="1">IF(D1931="","",OnRoadRetrofit!AI1931)</f>
        <v/>
      </c>
    </row>
    <row r="1932" spans="1:10">
      <c r="A1932" s="151" t="str">
        <f ca="1">IF(D1932="","",OnRoadRetrofit!AC1932)</f>
        <v/>
      </c>
      <c r="B1932" s="25" t="str">
        <f ca="1">IF(D1932="","",OnRoadRetrofit!AD1932)</f>
        <v/>
      </c>
      <c r="C1932" s="146" t="str">
        <f t="shared" ca="1" si="90"/>
        <v/>
      </c>
      <c r="D1932" s="25" t="str">
        <f ca="1">IF(OnRoadRetrofit!AE1932="","",OnRoadRetrofit!AE1932)</f>
        <v/>
      </c>
      <c r="E1932" s="25" t="str">
        <f ca="1">IF(D1932="","",OnRoadRetrofit!AF1932)</f>
        <v/>
      </c>
      <c r="F1932" s="147" t="str">
        <f t="shared" ca="1" si="91"/>
        <v/>
      </c>
      <c r="G1932" s="148" t="str">
        <f ca="1">IF(D1932="","",OnRoadRetrofit!AG1932)</f>
        <v/>
      </c>
      <c r="H1932" s="25" t="str">
        <f t="shared" ca="1" si="92"/>
        <v/>
      </c>
      <c r="I1932" s="137" t="str">
        <f ca="1">IF(D1932="","",OnRoadRetrofit!AH1932)</f>
        <v/>
      </c>
      <c r="J1932" s="137" t="str">
        <f ca="1">IF(D1932="","",OnRoadRetrofit!AI1932)</f>
        <v/>
      </c>
    </row>
    <row r="1933" spans="1:10">
      <c r="A1933" s="151" t="str">
        <f ca="1">IF(D1933="","",OnRoadRetrofit!AC1933)</f>
        <v/>
      </c>
      <c r="B1933" s="25" t="str">
        <f ca="1">IF(D1933="","",OnRoadRetrofit!AD1933)</f>
        <v/>
      </c>
      <c r="C1933" s="146" t="str">
        <f t="shared" ca="1" si="90"/>
        <v/>
      </c>
      <c r="D1933" s="25" t="str">
        <f ca="1">IF(OnRoadRetrofit!AE1933="","",OnRoadRetrofit!AE1933)</f>
        <v/>
      </c>
      <c r="E1933" s="25" t="str">
        <f ca="1">IF(D1933="","",OnRoadRetrofit!AF1933)</f>
        <v/>
      </c>
      <c r="F1933" s="147" t="str">
        <f t="shared" ca="1" si="91"/>
        <v/>
      </c>
      <c r="G1933" s="148" t="str">
        <f ca="1">IF(D1933="","",OnRoadRetrofit!AG1933)</f>
        <v/>
      </c>
      <c r="H1933" s="25" t="str">
        <f t="shared" ca="1" si="92"/>
        <v/>
      </c>
      <c r="I1933" s="137" t="str">
        <f ca="1">IF(D1933="","",OnRoadRetrofit!AH1933)</f>
        <v/>
      </c>
      <c r="J1933" s="137" t="str">
        <f ca="1">IF(D1933="","",OnRoadRetrofit!AI1933)</f>
        <v/>
      </c>
    </row>
    <row r="1934" spans="1:10">
      <c r="A1934" s="151" t="str">
        <f ca="1">IF(D1934="","",OnRoadRetrofit!AC1934)</f>
        <v/>
      </c>
      <c r="B1934" s="25" t="str">
        <f ca="1">IF(D1934="","",OnRoadRetrofit!AD1934)</f>
        <v/>
      </c>
      <c r="C1934" s="146" t="str">
        <f t="shared" ca="1" si="90"/>
        <v/>
      </c>
      <c r="D1934" s="25" t="str">
        <f ca="1">IF(OnRoadRetrofit!AE1934="","",OnRoadRetrofit!AE1934)</f>
        <v/>
      </c>
      <c r="E1934" s="25" t="str">
        <f ca="1">IF(D1934="","",OnRoadRetrofit!AF1934)</f>
        <v/>
      </c>
      <c r="F1934" s="147" t="str">
        <f t="shared" ca="1" si="91"/>
        <v/>
      </c>
      <c r="G1934" s="148" t="str">
        <f ca="1">IF(D1934="","",OnRoadRetrofit!AG1934)</f>
        <v/>
      </c>
      <c r="H1934" s="25" t="str">
        <f t="shared" ca="1" si="92"/>
        <v/>
      </c>
      <c r="I1934" s="137" t="str">
        <f ca="1">IF(D1934="","",OnRoadRetrofit!AH1934)</f>
        <v/>
      </c>
      <c r="J1934" s="137" t="str">
        <f ca="1">IF(D1934="","",OnRoadRetrofit!AI1934)</f>
        <v/>
      </c>
    </row>
    <row r="1935" spans="1:10">
      <c r="A1935" s="151" t="str">
        <f ca="1">IF(D1935="","",OnRoadRetrofit!AC1935)</f>
        <v/>
      </c>
      <c r="B1935" s="25" t="str">
        <f ca="1">IF(D1935="","",OnRoadRetrofit!AD1935)</f>
        <v/>
      </c>
      <c r="C1935" s="146" t="str">
        <f t="shared" ca="1" si="90"/>
        <v/>
      </c>
      <c r="D1935" s="25" t="str">
        <f ca="1">IF(OnRoadRetrofit!AE1935="","",OnRoadRetrofit!AE1935)</f>
        <v/>
      </c>
      <c r="E1935" s="25" t="str">
        <f ca="1">IF(D1935="","",OnRoadRetrofit!AF1935)</f>
        <v/>
      </c>
      <c r="F1935" s="147" t="str">
        <f t="shared" ca="1" si="91"/>
        <v/>
      </c>
      <c r="G1935" s="148" t="str">
        <f ca="1">IF(D1935="","",OnRoadRetrofit!AG1935)</f>
        <v/>
      </c>
      <c r="H1935" s="25" t="str">
        <f t="shared" ca="1" si="92"/>
        <v/>
      </c>
      <c r="I1935" s="137" t="str">
        <f ca="1">IF(D1935="","",OnRoadRetrofit!AH1935)</f>
        <v/>
      </c>
      <c r="J1935" s="137" t="str">
        <f ca="1">IF(D1935="","",OnRoadRetrofit!AI1935)</f>
        <v/>
      </c>
    </row>
    <row r="1936" spans="1:10">
      <c r="A1936" s="151" t="str">
        <f ca="1">IF(D1936="","",OnRoadRetrofit!AC1936)</f>
        <v/>
      </c>
      <c r="B1936" s="25" t="str">
        <f ca="1">IF(D1936="","",OnRoadRetrofit!AD1936)</f>
        <v/>
      </c>
      <c r="C1936" s="146" t="str">
        <f t="shared" ca="1" si="90"/>
        <v/>
      </c>
      <c r="D1936" s="25" t="str">
        <f ca="1">IF(OnRoadRetrofit!AE1936="","",OnRoadRetrofit!AE1936)</f>
        <v/>
      </c>
      <c r="E1936" s="25" t="str">
        <f ca="1">IF(D1936="","",OnRoadRetrofit!AF1936)</f>
        <v/>
      </c>
      <c r="F1936" s="147" t="str">
        <f t="shared" ca="1" si="91"/>
        <v/>
      </c>
      <c r="G1936" s="148" t="str">
        <f ca="1">IF(D1936="","",OnRoadRetrofit!AG1936)</f>
        <v/>
      </c>
      <c r="H1936" s="25" t="str">
        <f t="shared" ca="1" si="92"/>
        <v/>
      </c>
      <c r="I1936" s="137" t="str">
        <f ca="1">IF(D1936="","",OnRoadRetrofit!AH1936)</f>
        <v/>
      </c>
      <c r="J1936" s="137" t="str">
        <f ca="1">IF(D1936="","",OnRoadRetrofit!AI1936)</f>
        <v/>
      </c>
    </row>
    <row r="1937" spans="1:10">
      <c r="A1937" s="151" t="str">
        <f ca="1">IF(D1937="","",OnRoadRetrofit!AC1937)</f>
        <v/>
      </c>
      <c r="B1937" s="25" t="str">
        <f ca="1">IF(D1937="","",OnRoadRetrofit!AD1937)</f>
        <v/>
      </c>
      <c r="C1937" s="146" t="str">
        <f t="shared" ca="1" si="90"/>
        <v/>
      </c>
      <c r="D1937" s="25" t="str">
        <f ca="1">IF(OnRoadRetrofit!AE1937="","",OnRoadRetrofit!AE1937)</f>
        <v/>
      </c>
      <c r="E1937" s="25" t="str">
        <f ca="1">IF(D1937="","",OnRoadRetrofit!AF1937)</f>
        <v/>
      </c>
      <c r="F1937" s="147" t="str">
        <f t="shared" ca="1" si="91"/>
        <v/>
      </c>
      <c r="G1937" s="148" t="str">
        <f ca="1">IF(D1937="","",OnRoadRetrofit!AG1937)</f>
        <v/>
      </c>
      <c r="H1937" s="25" t="str">
        <f t="shared" ca="1" si="92"/>
        <v/>
      </c>
      <c r="I1937" s="137" t="str">
        <f ca="1">IF(D1937="","",OnRoadRetrofit!AH1937)</f>
        <v/>
      </c>
      <c r="J1937" s="137" t="str">
        <f ca="1">IF(D1937="","",OnRoadRetrofit!AI1937)</f>
        <v/>
      </c>
    </row>
    <row r="1938" spans="1:10">
      <c r="A1938" s="151" t="str">
        <f ca="1">IF(D1938="","",OnRoadRetrofit!AC1938)</f>
        <v/>
      </c>
      <c r="B1938" s="25" t="str">
        <f ca="1">IF(D1938="","",OnRoadRetrofit!AD1938)</f>
        <v/>
      </c>
      <c r="C1938" s="146" t="str">
        <f t="shared" ca="1" si="90"/>
        <v/>
      </c>
      <c r="D1938" s="25" t="str">
        <f ca="1">IF(OnRoadRetrofit!AE1938="","",OnRoadRetrofit!AE1938)</f>
        <v/>
      </c>
      <c r="E1938" s="25" t="str">
        <f ca="1">IF(D1938="","",OnRoadRetrofit!AF1938)</f>
        <v/>
      </c>
      <c r="F1938" s="147" t="str">
        <f t="shared" ca="1" si="91"/>
        <v/>
      </c>
      <c r="G1938" s="148" t="str">
        <f ca="1">IF(D1938="","",OnRoadRetrofit!AG1938)</f>
        <v/>
      </c>
      <c r="H1938" s="25" t="str">
        <f t="shared" ca="1" si="92"/>
        <v/>
      </c>
      <c r="I1938" s="137" t="str">
        <f ca="1">IF(D1938="","",OnRoadRetrofit!AH1938)</f>
        <v/>
      </c>
      <c r="J1938" s="137" t="str">
        <f ca="1">IF(D1938="","",OnRoadRetrofit!AI1938)</f>
        <v/>
      </c>
    </row>
    <row r="1939" spans="1:10">
      <c r="A1939" s="151" t="str">
        <f ca="1">IF(D1939="","",OnRoadRetrofit!AC1939)</f>
        <v/>
      </c>
      <c r="B1939" s="25" t="str">
        <f ca="1">IF(D1939="","",OnRoadRetrofit!AD1939)</f>
        <v/>
      </c>
      <c r="C1939" s="146" t="str">
        <f t="shared" ca="1" si="90"/>
        <v/>
      </c>
      <c r="D1939" s="25" t="str">
        <f ca="1">IF(OnRoadRetrofit!AE1939="","",OnRoadRetrofit!AE1939)</f>
        <v/>
      </c>
      <c r="E1939" s="25" t="str">
        <f ca="1">IF(D1939="","",OnRoadRetrofit!AF1939)</f>
        <v/>
      </c>
      <c r="F1939" s="147" t="str">
        <f t="shared" ca="1" si="91"/>
        <v/>
      </c>
      <c r="G1939" s="148" t="str">
        <f ca="1">IF(D1939="","",OnRoadRetrofit!AG1939)</f>
        <v/>
      </c>
      <c r="H1939" s="25" t="str">
        <f t="shared" ca="1" si="92"/>
        <v/>
      </c>
      <c r="I1939" s="137" t="str">
        <f ca="1">IF(D1939="","",OnRoadRetrofit!AH1939)</f>
        <v/>
      </c>
      <c r="J1939" s="137" t="str">
        <f ca="1">IF(D1939="","",OnRoadRetrofit!AI1939)</f>
        <v/>
      </c>
    </row>
    <row r="1940" spans="1:10">
      <c r="A1940" s="151" t="str">
        <f ca="1">IF(D1940="","",OnRoadRetrofit!AC1940)</f>
        <v/>
      </c>
      <c r="B1940" s="25" t="str">
        <f ca="1">IF(D1940="","",OnRoadRetrofit!AD1940)</f>
        <v/>
      </c>
      <c r="C1940" s="146" t="str">
        <f t="shared" ca="1" si="90"/>
        <v/>
      </c>
      <c r="D1940" s="25" t="str">
        <f ca="1">IF(OnRoadRetrofit!AE1940="","",OnRoadRetrofit!AE1940)</f>
        <v/>
      </c>
      <c r="E1940" s="25" t="str">
        <f ca="1">IF(D1940="","",OnRoadRetrofit!AF1940)</f>
        <v/>
      </c>
      <c r="F1940" s="147" t="str">
        <f t="shared" ca="1" si="91"/>
        <v/>
      </c>
      <c r="G1940" s="148" t="str">
        <f ca="1">IF(D1940="","",OnRoadRetrofit!AG1940)</f>
        <v/>
      </c>
      <c r="H1940" s="25" t="str">
        <f t="shared" ca="1" si="92"/>
        <v/>
      </c>
      <c r="I1940" s="137" t="str">
        <f ca="1">IF(D1940="","",OnRoadRetrofit!AH1940)</f>
        <v/>
      </c>
      <c r="J1940" s="137" t="str">
        <f ca="1">IF(D1940="","",OnRoadRetrofit!AI1940)</f>
        <v/>
      </c>
    </row>
    <row r="1941" spans="1:10">
      <c r="A1941" s="151" t="str">
        <f ca="1">IF(D1941="","",OnRoadRetrofit!AC1941)</f>
        <v/>
      </c>
      <c r="B1941" s="25" t="str">
        <f ca="1">IF(D1941="","",OnRoadRetrofit!AD1941)</f>
        <v/>
      </c>
      <c r="C1941" s="146" t="str">
        <f t="shared" ca="1" si="90"/>
        <v/>
      </c>
      <c r="D1941" s="25" t="str">
        <f ca="1">IF(OnRoadRetrofit!AE1941="","",OnRoadRetrofit!AE1941)</f>
        <v/>
      </c>
      <c r="E1941" s="25" t="str">
        <f ca="1">IF(D1941="","",OnRoadRetrofit!AF1941)</f>
        <v/>
      </c>
      <c r="F1941" s="147" t="str">
        <f t="shared" ca="1" si="91"/>
        <v/>
      </c>
      <c r="G1941" s="148" t="str">
        <f ca="1">IF(D1941="","",OnRoadRetrofit!AG1941)</f>
        <v/>
      </c>
      <c r="H1941" s="25" t="str">
        <f t="shared" ca="1" si="92"/>
        <v/>
      </c>
      <c r="I1941" s="137" t="str">
        <f ca="1">IF(D1941="","",OnRoadRetrofit!AH1941)</f>
        <v/>
      </c>
      <c r="J1941" s="137" t="str">
        <f ca="1">IF(D1941="","",OnRoadRetrofit!AI1941)</f>
        <v/>
      </c>
    </row>
    <row r="1942" spans="1:10">
      <c r="A1942" s="151" t="str">
        <f ca="1">IF(D1942="","",OnRoadRetrofit!AC1942)</f>
        <v/>
      </c>
      <c r="B1942" s="25" t="str">
        <f ca="1">IF(D1942="","",OnRoadRetrofit!AD1942)</f>
        <v/>
      </c>
      <c r="C1942" s="146" t="str">
        <f t="shared" ca="1" si="90"/>
        <v/>
      </c>
      <c r="D1942" s="25" t="str">
        <f ca="1">IF(OnRoadRetrofit!AE1942="","",OnRoadRetrofit!AE1942)</f>
        <v/>
      </c>
      <c r="E1942" s="25" t="str">
        <f ca="1">IF(D1942="","",OnRoadRetrofit!AF1942)</f>
        <v/>
      </c>
      <c r="F1942" s="147" t="str">
        <f t="shared" ca="1" si="91"/>
        <v/>
      </c>
      <c r="G1942" s="148" t="str">
        <f ca="1">IF(D1942="","",OnRoadRetrofit!AG1942)</f>
        <v/>
      </c>
      <c r="H1942" s="25" t="str">
        <f t="shared" ca="1" si="92"/>
        <v/>
      </c>
      <c r="I1942" s="137" t="str">
        <f ca="1">IF(D1942="","",OnRoadRetrofit!AH1942)</f>
        <v/>
      </c>
      <c r="J1942" s="137" t="str">
        <f ca="1">IF(D1942="","",OnRoadRetrofit!AI1942)</f>
        <v/>
      </c>
    </row>
    <row r="1943" spans="1:10">
      <c r="A1943" s="151" t="str">
        <f ca="1">IF(D1943="","",OnRoadRetrofit!AC1943)</f>
        <v/>
      </c>
      <c r="B1943" s="25" t="str">
        <f ca="1">IF(D1943="","",OnRoadRetrofit!AD1943)</f>
        <v/>
      </c>
      <c r="C1943" s="146" t="str">
        <f t="shared" ca="1" si="90"/>
        <v/>
      </c>
      <c r="D1943" s="25" t="str">
        <f ca="1">IF(OnRoadRetrofit!AE1943="","",OnRoadRetrofit!AE1943)</f>
        <v/>
      </c>
      <c r="E1943" s="25" t="str">
        <f ca="1">IF(D1943="","",OnRoadRetrofit!AF1943)</f>
        <v/>
      </c>
      <c r="F1943" s="147" t="str">
        <f t="shared" ca="1" si="91"/>
        <v/>
      </c>
      <c r="G1943" s="148" t="str">
        <f ca="1">IF(D1943="","",OnRoadRetrofit!AG1943)</f>
        <v/>
      </c>
      <c r="H1943" s="25" t="str">
        <f t="shared" ca="1" si="92"/>
        <v/>
      </c>
      <c r="I1943" s="137" t="str">
        <f ca="1">IF(D1943="","",OnRoadRetrofit!AH1943)</f>
        <v/>
      </c>
      <c r="J1943" s="137" t="str">
        <f ca="1">IF(D1943="","",OnRoadRetrofit!AI1943)</f>
        <v/>
      </c>
    </row>
    <row r="1944" spans="1:10">
      <c r="A1944" s="151" t="str">
        <f ca="1">IF(D1944="","",OnRoadRetrofit!AC1944)</f>
        <v/>
      </c>
      <c r="B1944" s="25" t="str">
        <f ca="1">IF(D1944="","",OnRoadRetrofit!AD1944)</f>
        <v/>
      </c>
      <c r="C1944" s="146" t="str">
        <f t="shared" ca="1" si="90"/>
        <v/>
      </c>
      <c r="D1944" s="25" t="str">
        <f ca="1">IF(OnRoadRetrofit!AE1944="","",OnRoadRetrofit!AE1944)</f>
        <v/>
      </c>
      <c r="E1944" s="25" t="str">
        <f ca="1">IF(D1944="","",OnRoadRetrofit!AF1944)</f>
        <v/>
      </c>
      <c r="F1944" s="147" t="str">
        <f t="shared" ca="1" si="91"/>
        <v/>
      </c>
      <c r="G1944" s="148" t="str">
        <f ca="1">IF(D1944="","",OnRoadRetrofit!AG1944)</f>
        <v/>
      </c>
      <c r="H1944" s="25" t="str">
        <f t="shared" ca="1" si="92"/>
        <v/>
      </c>
      <c r="I1944" s="137" t="str">
        <f ca="1">IF(D1944="","",OnRoadRetrofit!AH1944)</f>
        <v/>
      </c>
      <c r="J1944" s="137" t="str">
        <f ca="1">IF(D1944="","",OnRoadRetrofit!AI1944)</f>
        <v/>
      </c>
    </row>
    <row r="1945" spans="1:10">
      <c r="A1945" s="151" t="str">
        <f ca="1">IF(D1945="","",OnRoadRetrofit!AC1945)</f>
        <v/>
      </c>
      <c r="B1945" s="25" t="str">
        <f ca="1">IF(D1945="","",OnRoadRetrofit!AD1945)</f>
        <v/>
      </c>
      <c r="C1945" s="146" t="str">
        <f t="shared" ca="1" si="90"/>
        <v/>
      </c>
      <c r="D1945" s="25" t="str">
        <f ca="1">IF(OnRoadRetrofit!AE1945="","",OnRoadRetrofit!AE1945)</f>
        <v/>
      </c>
      <c r="E1945" s="25" t="str">
        <f ca="1">IF(D1945="","",OnRoadRetrofit!AF1945)</f>
        <v/>
      </c>
      <c r="F1945" s="147" t="str">
        <f t="shared" ca="1" si="91"/>
        <v/>
      </c>
      <c r="G1945" s="148" t="str">
        <f ca="1">IF(D1945="","",OnRoadRetrofit!AG1945)</f>
        <v/>
      </c>
      <c r="H1945" s="25" t="str">
        <f t="shared" ca="1" si="92"/>
        <v/>
      </c>
      <c r="I1945" s="137" t="str">
        <f ca="1">IF(D1945="","",OnRoadRetrofit!AH1945)</f>
        <v/>
      </c>
      <c r="J1945" s="137" t="str">
        <f ca="1">IF(D1945="","",OnRoadRetrofit!AI1945)</f>
        <v/>
      </c>
    </row>
    <row r="1946" spans="1:10">
      <c r="A1946" s="151" t="str">
        <f ca="1">IF(D1946="","",OnRoadRetrofit!AC1946)</f>
        <v/>
      </c>
      <c r="B1946" s="25" t="str">
        <f ca="1">IF(D1946="","",OnRoadRetrofit!AD1946)</f>
        <v/>
      </c>
      <c r="C1946" s="146" t="str">
        <f t="shared" ca="1" si="90"/>
        <v/>
      </c>
      <c r="D1946" s="25" t="str">
        <f ca="1">IF(OnRoadRetrofit!AE1946="","",OnRoadRetrofit!AE1946)</f>
        <v/>
      </c>
      <c r="E1946" s="25" t="str">
        <f ca="1">IF(D1946="","",OnRoadRetrofit!AF1946)</f>
        <v/>
      </c>
      <c r="F1946" s="147" t="str">
        <f t="shared" ca="1" si="91"/>
        <v/>
      </c>
      <c r="G1946" s="148" t="str">
        <f ca="1">IF(D1946="","",OnRoadRetrofit!AG1946)</f>
        <v/>
      </c>
      <c r="H1946" s="25" t="str">
        <f t="shared" ca="1" si="92"/>
        <v/>
      </c>
      <c r="I1946" s="137" t="str">
        <f ca="1">IF(D1946="","",OnRoadRetrofit!AH1946)</f>
        <v/>
      </c>
      <c r="J1946" s="137" t="str">
        <f ca="1">IF(D1946="","",OnRoadRetrofit!AI1946)</f>
        <v/>
      </c>
    </row>
    <row r="1947" spans="1:10">
      <c r="A1947" s="151" t="str">
        <f ca="1">IF(D1947="","",OnRoadRetrofit!AC1947)</f>
        <v/>
      </c>
      <c r="B1947" s="25" t="str">
        <f ca="1">IF(D1947="","",OnRoadRetrofit!AD1947)</f>
        <v/>
      </c>
      <c r="C1947" s="146" t="str">
        <f t="shared" ca="1" si="90"/>
        <v/>
      </c>
      <c r="D1947" s="25" t="str">
        <f ca="1">IF(OnRoadRetrofit!AE1947="","",OnRoadRetrofit!AE1947)</f>
        <v/>
      </c>
      <c r="E1947" s="25" t="str">
        <f ca="1">IF(D1947="","",OnRoadRetrofit!AF1947)</f>
        <v/>
      </c>
      <c r="F1947" s="147" t="str">
        <f t="shared" ca="1" si="91"/>
        <v/>
      </c>
      <c r="G1947" s="148" t="str">
        <f ca="1">IF(D1947="","",OnRoadRetrofit!AG1947)</f>
        <v/>
      </c>
      <c r="H1947" s="25" t="str">
        <f t="shared" ca="1" si="92"/>
        <v/>
      </c>
      <c r="I1947" s="137" t="str">
        <f ca="1">IF(D1947="","",OnRoadRetrofit!AH1947)</f>
        <v/>
      </c>
      <c r="J1947" s="137" t="str">
        <f ca="1">IF(D1947="","",OnRoadRetrofit!AI1947)</f>
        <v/>
      </c>
    </row>
    <row r="1948" spans="1:10">
      <c r="A1948" s="151" t="str">
        <f ca="1">IF(D1948="","",OnRoadRetrofit!AC1948)</f>
        <v/>
      </c>
      <c r="B1948" s="25" t="str">
        <f ca="1">IF(D1948="","",OnRoadRetrofit!AD1948)</f>
        <v/>
      </c>
      <c r="C1948" s="146" t="str">
        <f t="shared" ca="1" si="90"/>
        <v/>
      </c>
      <c r="D1948" s="25" t="str">
        <f ca="1">IF(OnRoadRetrofit!AE1948="","",OnRoadRetrofit!AE1948)</f>
        <v/>
      </c>
      <c r="E1948" s="25" t="str">
        <f ca="1">IF(D1948="","",OnRoadRetrofit!AF1948)</f>
        <v/>
      </c>
      <c r="F1948" s="147" t="str">
        <f t="shared" ca="1" si="91"/>
        <v/>
      </c>
      <c r="G1948" s="148" t="str">
        <f ca="1">IF(D1948="","",OnRoadRetrofit!AG1948)</f>
        <v/>
      </c>
      <c r="H1948" s="25" t="str">
        <f t="shared" ca="1" si="92"/>
        <v/>
      </c>
      <c r="I1948" s="137" t="str">
        <f ca="1">IF(D1948="","",OnRoadRetrofit!AH1948)</f>
        <v/>
      </c>
      <c r="J1948" s="137" t="str">
        <f ca="1">IF(D1948="","",OnRoadRetrofit!AI1948)</f>
        <v/>
      </c>
    </row>
    <row r="1949" spans="1:10">
      <c r="A1949" s="151" t="str">
        <f ca="1">IF(D1949="","",OnRoadRetrofit!AC1949)</f>
        <v/>
      </c>
      <c r="B1949" s="25" t="str">
        <f ca="1">IF(D1949="","",OnRoadRetrofit!AD1949)</f>
        <v/>
      </c>
      <c r="C1949" s="146" t="str">
        <f t="shared" ca="1" si="90"/>
        <v/>
      </c>
      <c r="D1949" s="25" t="str">
        <f ca="1">IF(OnRoadRetrofit!AE1949="","",OnRoadRetrofit!AE1949)</f>
        <v/>
      </c>
      <c r="E1949" s="25" t="str">
        <f ca="1">IF(D1949="","",OnRoadRetrofit!AF1949)</f>
        <v/>
      </c>
      <c r="F1949" s="147" t="str">
        <f t="shared" ca="1" si="91"/>
        <v/>
      </c>
      <c r="G1949" s="148" t="str">
        <f ca="1">IF(D1949="","",OnRoadRetrofit!AG1949)</f>
        <v/>
      </c>
      <c r="H1949" s="25" t="str">
        <f t="shared" ca="1" si="92"/>
        <v/>
      </c>
      <c r="I1949" s="137" t="str">
        <f ca="1">IF(D1949="","",OnRoadRetrofit!AH1949)</f>
        <v/>
      </c>
      <c r="J1949" s="137" t="str">
        <f ca="1">IF(D1949="","",OnRoadRetrofit!AI1949)</f>
        <v/>
      </c>
    </row>
    <row r="1950" spans="1:10">
      <c r="A1950" s="151" t="str">
        <f ca="1">IF(D1950="","",OnRoadRetrofit!AC1950)</f>
        <v/>
      </c>
      <c r="B1950" s="25" t="str">
        <f ca="1">IF(D1950="","",OnRoadRetrofit!AD1950)</f>
        <v/>
      </c>
      <c r="C1950" s="146" t="str">
        <f t="shared" ca="1" si="90"/>
        <v/>
      </c>
      <c r="D1950" s="25" t="str">
        <f ca="1">IF(OnRoadRetrofit!AE1950="","",OnRoadRetrofit!AE1950)</f>
        <v/>
      </c>
      <c r="E1950" s="25" t="str">
        <f ca="1">IF(D1950="","",OnRoadRetrofit!AF1950)</f>
        <v/>
      </c>
      <c r="F1950" s="147" t="str">
        <f t="shared" ca="1" si="91"/>
        <v/>
      </c>
      <c r="G1950" s="148" t="str">
        <f ca="1">IF(D1950="","",OnRoadRetrofit!AG1950)</f>
        <v/>
      </c>
      <c r="H1950" s="25" t="str">
        <f t="shared" ca="1" si="92"/>
        <v/>
      </c>
      <c r="I1950" s="137" t="str">
        <f ca="1">IF(D1950="","",OnRoadRetrofit!AH1950)</f>
        <v/>
      </c>
      <c r="J1950" s="137" t="str">
        <f ca="1">IF(D1950="","",OnRoadRetrofit!AI1950)</f>
        <v/>
      </c>
    </row>
    <row r="1951" spans="1:10">
      <c r="A1951" s="151" t="str">
        <f ca="1">IF(D1951="","",OnRoadRetrofit!AC1951)</f>
        <v/>
      </c>
      <c r="B1951" s="25" t="str">
        <f ca="1">IF(D1951="","",OnRoadRetrofit!AD1951)</f>
        <v/>
      </c>
      <c r="C1951" s="146" t="str">
        <f t="shared" ca="1" si="90"/>
        <v/>
      </c>
      <c r="D1951" s="25" t="str">
        <f ca="1">IF(OnRoadRetrofit!AE1951="","",OnRoadRetrofit!AE1951)</f>
        <v/>
      </c>
      <c r="E1951" s="25" t="str">
        <f ca="1">IF(D1951="","",OnRoadRetrofit!AF1951)</f>
        <v/>
      </c>
      <c r="F1951" s="147" t="str">
        <f t="shared" ca="1" si="91"/>
        <v/>
      </c>
      <c r="G1951" s="148" t="str">
        <f ca="1">IF(D1951="","",OnRoadRetrofit!AG1951)</f>
        <v/>
      </c>
      <c r="H1951" s="25" t="str">
        <f t="shared" ca="1" si="92"/>
        <v/>
      </c>
      <c r="I1951" s="137" t="str">
        <f ca="1">IF(D1951="","",OnRoadRetrofit!AH1951)</f>
        <v/>
      </c>
      <c r="J1951" s="137" t="str">
        <f ca="1">IF(D1951="","",OnRoadRetrofit!AI1951)</f>
        <v/>
      </c>
    </row>
    <row r="1952" spans="1:10">
      <c r="A1952" s="151" t="str">
        <f ca="1">IF(D1952="","",OnRoadRetrofit!AC1952)</f>
        <v/>
      </c>
      <c r="B1952" s="25" t="str">
        <f ca="1">IF(D1952="","",OnRoadRetrofit!AD1952)</f>
        <v/>
      </c>
      <c r="C1952" s="146" t="str">
        <f t="shared" ca="1" si="90"/>
        <v/>
      </c>
      <c r="D1952" s="25" t="str">
        <f ca="1">IF(OnRoadRetrofit!AE1952="","",OnRoadRetrofit!AE1952)</f>
        <v/>
      </c>
      <c r="E1952" s="25" t="str">
        <f ca="1">IF(D1952="","",OnRoadRetrofit!AF1952)</f>
        <v/>
      </c>
      <c r="F1952" s="147" t="str">
        <f t="shared" ca="1" si="91"/>
        <v/>
      </c>
      <c r="G1952" s="148" t="str">
        <f ca="1">IF(D1952="","",OnRoadRetrofit!AG1952)</f>
        <v/>
      </c>
      <c r="H1952" s="25" t="str">
        <f t="shared" ca="1" si="92"/>
        <v/>
      </c>
      <c r="I1952" s="137" t="str">
        <f ca="1">IF(D1952="","",OnRoadRetrofit!AH1952)</f>
        <v/>
      </c>
      <c r="J1952" s="137" t="str">
        <f ca="1">IF(D1952="","",OnRoadRetrofit!AI1952)</f>
        <v/>
      </c>
    </row>
    <row r="1953" spans="1:10">
      <c r="A1953" s="151" t="str">
        <f ca="1">IF(D1953="","",OnRoadRetrofit!AC1953)</f>
        <v/>
      </c>
      <c r="B1953" s="25" t="str">
        <f ca="1">IF(D1953="","",OnRoadRetrofit!AD1953)</f>
        <v/>
      </c>
      <c r="C1953" s="146" t="str">
        <f t="shared" ca="1" si="90"/>
        <v/>
      </c>
      <c r="D1953" s="25" t="str">
        <f ca="1">IF(OnRoadRetrofit!AE1953="","",OnRoadRetrofit!AE1953)</f>
        <v/>
      </c>
      <c r="E1953" s="25" t="str">
        <f ca="1">IF(D1953="","",OnRoadRetrofit!AF1953)</f>
        <v/>
      </c>
      <c r="F1953" s="147" t="str">
        <f t="shared" ca="1" si="91"/>
        <v/>
      </c>
      <c r="G1953" s="148" t="str">
        <f ca="1">IF(D1953="","",OnRoadRetrofit!AG1953)</f>
        <v/>
      </c>
      <c r="H1953" s="25" t="str">
        <f t="shared" ca="1" si="92"/>
        <v/>
      </c>
      <c r="I1953" s="137" t="str">
        <f ca="1">IF(D1953="","",OnRoadRetrofit!AH1953)</f>
        <v/>
      </c>
      <c r="J1953" s="137" t="str">
        <f ca="1">IF(D1953="","",OnRoadRetrofit!AI1953)</f>
        <v/>
      </c>
    </row>
    <row r="1954" spans="1:10">
      <c r="A1954" s="151" t="str">
        <f ca="1">IF(D1954="","",OnRoadRetrofit!AC1954)</f>
        <v/>
      </c>
      <c r="B1954" s="25" t="str">
        <f ca="1">IF(D1954="","",OnRoadRetrofit!AD1954)</f>
        <v/>
      </c>
      <c r="C1954" s="146" t="str">
        <f t="shared" ca="1" si="90"/>
        <v/>
      </c>
      <c r="D1954" s="25" t="str">
        <f ca="1">IF(OnRoadRetrofit!AE1954="","",OnRoadRetrofit!AE1954)</f>
        <v/>
      </c>
      <c r="E1954" s="25" t="str">
        <f ca="1">IF(D1954="","",OnRoadRetrofit!AF1954)</f>
        <v/>
      </c>
      <c r="F1954" s="147" t="str">
        <f t="shared" ca="1" si="91"/>
        <v/>
      </c>
      <c r="G1954" s="148" t="str">
        <f ca="1">IF(D1954="","",OnRoadRetrofit!AG1954)</f>
        <v/>
      </c>
      <c r="H1954" s="25" t="str">
        <f t="shared" ca="1" si="92"/>
        <v/>
      </c>
      <c r="I1954" s="137" t="str">
        <f ca="1">IF(D1954="","",OnRoadRetrofit!AH1954)</f>
        <v/>
      </c>
      <c r="J1954" s="137" t="str">
        <f ca="1">IF(D1954="","",OnRoadRetrofit!AI1954)</f>
        <v/>
      </c>
    </row>
    <row r="1955" spans="1:10">
      <c r="A1955" s="151" t="str">
        <f ca="1">IF(D1955="","",OnRoadRetrofit!AC1955)</f>
        <v/>
      </c>
      <c r="B1955" s="25" t="str">
        <f ca="1">IF(D1955="","",OnRoadRetrofit!AD1955)</f>
        <v/>
      </c>
      <c r="C1955" s="146" t="str">
        <f t="shared" ca="1" si="90"/>
        <v/>
      </c>
      <c r="D1955" s="25" t="str">
        <f ca="1">IF(OnRoadRetrofit!AE1955="","",OnRoadRetrofit!AE1955)</f>
        <v/>
      </c>
      <c r="E1955" s="25" t="str">
        <f ca="1">IF(D1955="","",OnRoadRetrofit!AF1955)</f>
        <v/>
      </c>
      <c r="F1955" s="147" t="str">
        <f t="shared" ca="1" si="91"/>
        <v/>
      </c>
      <c r="G1955" s="148" t="str">
        <f ca="1">IF(D1955="","",OnRoadRetrofit!AG1955)</f>
        <v/>
      </c>
      <c r="H1955" s="25" t="str">
        <f t="shared" ca="1" si="92"/>
        <v/>
      </c>
      <c r="I1955" s="137" t="str">
        <f ca="1">IF(D1955="","",OnRoadRetrofit!AH1955)</f>
        <v/>
      </c>
      <c r="J1955" s="137" t="str">
        <f ca="1">IF(D1955="","",OnRoadRetrofit!AI1955)</f>
        <v/>
      </c>
    </row>
    <row r="1956" spans="1:10">
      <c r="A1956" s="151" t="str">
        <f ca="1">IF(D1956="","",OnRoadRetrofit!AC1956)</f>
        <v/>
      </c>
      <c r="B1956" s="25" t="str">
        <f ca="1">IF(D1956="","",OnRoadRetrofit!AD1956)</f>
        <v/>
      </c>
      <c r="C1956" s="146" t="str">
        <f t="shared" ca="1" si="90"/>
        <v/>
      </c>
      <c r="D1956" s="25" t="str">
        <f ca="1">IF(OnRoadRetrofit!AE1956="","",OnRoadRetrofit!AE1956)</f>
        <v/>
      </c>
      <c r="E1956" s="25" t="str">
        <f ca="1">IF(D1956="","",OnRoadRetrofit!AF1956)</f>
        <v/>
      </c>
      <c r="F1956" s="147" t="str">
        <f t="shared" ca="1" si="91"/>
        <v/>
      </c>
      <c r="G1956" s="148" t="str">
        <f ca="1">IF(D1956="","",OnRoadRetrofit!AG1956)</f>
        <v/>
      </c>
      <c r="H1956" s="25" t="str">
        <f t="shared" ca="1" si="92"/>
        <v/>
      </c>
      <c r="I1956" s="137" t="str">
        <f ca="1">IF(D1956="","",OnRoadRetrofit!AH1956)</f>
        <v/>
      </c>
      <c r="J1956" s="137" t="str">
        <f ca="1">IF(D1956="","",OnRoadRetrofit!AI1956)</f>
        <v/>
      </c>
    </row>
    <row r="1957" spans="1:10">
      <c r="A1957" s="151" t="str">
        <f ca="1">IF(D1957="","",OnRoadRetrofit!AC1957)</f>
        <v/>
      </c>
      <c r="B1957" s="25" t="str">
        <f ca="1">IF(D1957="","",OnRoadRetrofit!AD1957)</f>
        <v/>
      </c>
      <c r="C1957" s="146" t="str">
        <f t="shared" ca="1" si="90"/>
        <v/>
      </c>
      <c r="D1957" s="25" t="str">
        <f ca="1">IF(OnRoadRetrofit!AE1957="","",OnRoadRetrofit!AE1957)</f>
        <v/>
      </c>
      <c r="E1957" s="25" t="str">
        <f ca="1">IF(D1957="","",OnRoadRetrofit!AF1957)</f>
        <v/>
      </c>
      <c r="F1957" s="147" t="str">
        <f t="shared" ca="1" si="91"/>
        <v/>
      </c>
      <c r="G1957" s="148" t="str">
        <f ca="1">IF(D1957="","",OnRoadRetrofit!AG1957)</f>
        <v/>
      </c>
      <c r="H1957" s="25" t="str">
        <f t="shared" ca="1" si="92"/>
        <v/>
      </c>
      <c r="I1957" s="137" t="str">
        <f ca="1">IF(D1957="","",OnRoadRetrofit!AH1957)</f>
        <v/>
      </c>
      <c r="J1957" s="137" t="str">
        <f ca="1">IF(D1957="","",OnRoadRetrofit!AI1957)</f>
        <v/>
      </c>
    </row>
    <row r="1958" spans="1:10">
      <c r="A1958" s="151" t="str">
        <f ca="1">IF(D1958="","",OnRoadRetrofit!AC1958)</f>
        <v/>
      </c>
      <c r="B1958" s="25" t="str">
        <f ca="1">IF(D1958="","",OnRoadRetrofit!AD1958)</f>
        <v/>
      </c>
      <c r="C1958" s="146" t="str">
        <f t="shared" ca="1" si="90"/>
        <v/>
      </c>
      <c r="D1958" s="25" t="str">
        <f ca="1">IF(OnRoadRetrofit!AE1958="","",OnRoadRetrofit!AE1958)</f>
        <v/>
      </c>
      <c r="E1958" s="25" t="str">
        <f ca="1">IF(D1958="","",OnRoadRetrofit!AF1958)</f>
        <v/>
      </c>
      <c r="F1958" s="147" t="str">
        <f t="shared" ca="1" si="91"/>
        <v/>
      </c>
      <c r="G1958" s="148" t="str">
        <f ca="1">IF(D1958="","",OnRoadRetrofit!AG1958)</f>
        <v/>
      </c>
      <c r="H1958" s="25" t="str">
        <f t="shared" ca="1" si="92"/>
        <v/>
      </c>
      <c r="I1958" s="137" t="str">
        <f ca="1">IF(D1958="","",OnRoadRetrofit!AH1958)</f>
        <v/>
      </c>
      <c r="J1958" s="137" t="str">
        <f ca="1">IF(D1958="","",OnRoadRetrofit!AI1958)</f>
        <v/>
      </c>
    </row>
    <row r="1959" spans="1:10">
      <c r="A1959" s="151" t="str">
        <f ca="1">IF(D1959="","",OnRoadRetrofit!AC1959)</f>
        <v/>
      </c>
      <c r="B1959" s="25" t="str">
        <f ca="1">IF(D1959="","",OnRoadRetrofit!AD1959)</f>
        <v/>
      </c>
      <c r="C1959" s="146" t="str">
        <f t="shared" ca="1" si="90"/>
        <v/>
      </c>
      <c r="D1959" s="25" t="str">
        <f ca="1">IF(OnRoadRetrofit!AE1959="","",OnRoadRetrofit!AE1959)</f>
        <v/>
      </c>
      <c r="E1959" s="25" t="str">
        <f ca="1">IF(D1959="","",OnRoadRetrofit!AF1959)</f>
        <v/>
      </c>
      <c r="F1959" s="147" t="str">
        <f t="shared" ca="1" si="91"/>
        <v/>
      </c>
      <c r="G1959" s="148" t="str">
        <f ca="1">IF(D1959="","",OnRoadRetrofit!AG1959)</f>
        <v/>
      </c>
      <c r="H1959" s="25" t="str">
        <f t="shared" ca="1" si="92"/>
        <v/>
      </c>
      <c r="I1959" s="137" t="str">
        <f ca="1">IF(D1959="","",OnRoadRetrofit!AH1959)</f>
        <v/>
      </c>
      <c r="J1959" s="137" t="str">
        <f ca="1">IF(D1959="","",OnRoadRetrofit!AI1959)</f>
        <v/>
      </c>
    </row>
    <row r="1960" spans="1:10">
      <c r="A1960" s="151" t="str">
        <f ca="1">IF(D1960="","",OnRoadRetrofit!AC1960)</f>
        <v/>
      </c>
      <c r="B1960" s="25" t="str">
        <f ca="1">IF(D1960="","",OnRoadRetrofit!AD1960)</f>
        <v/>
      </c>
      <c r="C1960" s="146" t="str">
        <f t="shared" ca="1" si="90"/>
        <v/>
      </c>
      <c r="D1960" s="25" t="str">
        <f ca="1">IF(OnRoadRetrofit!AE1960="","",OnRoadRetrofit!AE1960)</f>
        <v/>
      </c>
      <c r="E1960" s="25" t="str">
        <f ca="1">IF(D1960="","",OnRoadRetrofit!AF1960)</f>
        <v/>
      </c>
      <c r="F1960" s="147" t="str">
        <f t="shared" ca="1" si="91"/>
        <v/>
      </c>
      <c r="G1960" s="148" t="str">
        <f ca="1">IF(D1960="","",OnRoadRetrofit!AG1960)</f>
        <v/>
      </c>
      <c r="H1960" s="25" t="str">
        <f t="shared" ca="1" si="92"/>
        <v/>
      </c>
      <c r="I1960" s="137" t="str">
        <f ca="1">IF(D1960="","",OnRoadRetrofit!AH1960)</f>
        <v/>
      </c>
      <c r="J1960" s="137" t="str">
        <f ca="1">IF(D1960="","",OnRoadRetrofit!AI1960)</f>
        <v/>
      </c>
    </row>
    <row r="1961" spans="1:10">
      <c r="A1961" s="151" t="str">
        <f ca="1">IF(D1961="","",OnRoadRetrofit!AC1961)</f>
        <v/>
      </c>
      <c r="B1961" s="25" t="str">
        <f ca="1">IF(D1961="","",OnRoadRetrofit!AD1961)</f>
        <v/>
      </c>
      <c r="C1961" s="146" t="str">
        <f t="shared" ca="1" si="90"/>
        <v/>
      </c>
      <c r="D1961" s="25" t="str">
        <f ca="1">IF(OnRoadRetrofit!AE1961="","",OnRoadRetrofit!AE1961)</f>
        <v/>
      </c>
      <c r="E1961" s="25" t="str">
        <f ca="1">IF(D1961="","",OnRoadRetrofit!AF1961)</f>
        <v/>
      </c>
      <c r="F1961" s="147" t="str">
        <f t="shared" ca="1" si="91"/>
        <v/>
      </c>
      <c r="G1961" s="148" t="str">
        <f ca="1">IF(D1961="","",OnRoadRetrofit!AG1961)</f>
        <v/>
      </c>
      <c r="H1961" s="25" t="str">
        <f t="shared" ca="1" si="92"/>
        <v/>
      </c>
      <c r="I1961" s="137" t="str">
        <f ca="1">IF(D1961="","",OnRoadRetrofit!AH1961)</f>
        <v/>
      </c>
      <c r="J1961" s="137" t="str">
        <f ca="1">IF(D1961="","",OnRoadRetrofit!AI1961)</f>
        <v/>
      </c>
    </row>
    <row r="1962" spans="1:10">
      <c r="A1962" s="151" t="str">
        <f ca="1">IF(D1962="","",OnRoadRetrofit!AC1962)</f>
        <v/>
      </c>
      <c r="B1962" s="25" t="str">
        <f ca="1">IF(D1962="","",OnRoadRetrofit!AD1962)</f>
        <v/>
      </c>
      <c r="C1962" s="146" t="str">
        <f t="shared" ca="1" si="90"/>
        <v/>
      </c>
      <c r="D1962" s="25" t="str">
        <f ca="1">IF(OnRoadRetrofit!AE1962="","",OnRoadRetrofit!AE1962)</f>
        <v/>
      </c>
      <c r="E1962" s="25" t="str">
        <f ca="1">IF(D1962="","",OnRoadRetrofit!AF1962)</f>
        <v/>
      </c>
      <c r="F1962" s="147" t="str">
        <f t="shared" ca="1" si="91"/>
        <v/>
      </c>
      <c r="G1962" s="148" t="str">
        <f ca="1">IF(D1962="","",OnRoadRetrofit!AG1962)</f>
        <v/>
      </c>
      <c r="H1962" s="25" t="str">
        <f t="shared" ca="1" si="92"/>
        <v/>
      </c>
      <c r="I1962" s="137" t="str">
        <f ca="1">IF(D1962="","",OnRoadRetrofit!AH1962)</f>
        <v/>
      </c>
      <c r="J1962" s="137" t="str">
        <f ca="1">IF(D1962="","",OnRoadRetrofit!AI1962)</f>
        <v/>
      </c>
    </row>
    <row r="1963" spans="1:10">
      <c r="A1963" s="151" t="str">
        <f ca="1">IF(D1963="","",OnRoadRetrofit!AC1963)</f>
        <v/>
      </c>
      <c r="B1963" s="25" t="str">
        <f ca="1">IF(D1963="","",OnRoadRetrofit!AD1963)</f>
        <v/>
      </c>
      <c r="C1963" s="146" t="str">
        <f t="shared" ca="1" si="90"/>
        <v/>
      </c>
      <c r="D1963" s="25" t="str">
        <f ca="1">IF(OnRoadRetrofit!AE1963="","",OnRoadRetrofit!AE1963)</f>
        <v/>
      </c>
      <c r="E1963" s="25" t="str">
        <f ca="1">IF(D1963="","",OnRoadRetrofit!AF1963)</f>
        <v/>
      </c>
      <c r="F1963" s="147" t="str">
        <f t="shared" ca="1" si="91"/>
        <v/>
      </c>
      <c r="G1963" s="148" t="str">
        <f ca="1">IF(D1963="","",OnRoadRetrofit!AG1963)</f>
        <v/>
      </c>
      <c r="H1963" s="25" t="str">
        <f t="shared" ca="1" si="92"/>
        <v/>
      </c>
      <c r="I1963" s="137" t="str">
        <f ca="1">IF(D1963="","",OnRoadRetrofit!AH1963)</f>
        <v/>
      </c>
      <c r="J1963" s="137" t="str">
        <f ca="1">IF(D1963="","",OnRoadRetrofit!AI1963)</f>
        <v/>
      </c>
    </row>
    <row r="1964" spans="1:10">
      <c r="A1964" s="151" t="str">
        <f ca="1">IF(D1964="","",OnRoadRetrofit!AC1964)</f>
        <v/>
      </c>
      <c r="B1964" s="25" t="str">
        <f ca="1">IF(D1964="","",OnRoadRetrofit!AD1964)</f>
        <v/>
      </c>
      <c r="C1964" s="146" t="str">
        <f t="shared" ca="1" si="90"/>
        <v/>
      </c>
      <c r="D1964" s="25" t="str">
        <f ca="1">IF(OnRoadRetrofit!AE1964="","",OnRoadRetrofit!AE1964)</f>
        <v/>
      </c>
      <c r="E1964" s="25" t="str">
        <f ca="1">IF(D1964="","",OnRoadRetrofit!AF1964)</f>
        <v/>
      </c>
      <c r="F1964" s="147" t="str">
        <f t="shared" ca="1" si="91"/>
        <v/>
      </c>
      <c r="G1964" s="148" t="str">
        <f ca="1">IF(D1964="","",OnRoadRetrofit!AG1964)</f>
        <v/>
      </c>
      <c r="H1964" s="25" t="str">
        <f t="shared" ca="1" si="92"/>
        <v/>
      </c>
      <c r="I1964" s="137" t="str">
        <f ca="1">IF(D1964="","",OnRoadRetrofit!AH1964)</f>
        <v/>
      </c>
      <c r="J1964" s="137" t="str">
        <f ca="1">IF(D1964="","",OnRoadRetrofit!AI1964)</f>
        <v/>
      </c>
    </row>
    <row r="1965" spans="1:10">
      <c r="A1965" s="151" t="str">
        <f ca="1">IF(D1965="","",OnRoadRetrofit!AC1965)</f>
        <v/>
      </c>
      <c r="B1965" s="25" t="str">
        <f ca="1">IF(D1965="","",OnRoadRetrofit!AD1965)</f>
        <v/>
      </c>
      <c r="C1965" s="146" t="str">
        <f t="shared" ref="C1965:C2028" ca="1" si="93">IF(D1965="","","Diesel")</f>
        <v/>
      </c>
      <c r="D1965" s="25" t="str">
        <f ca="1">IF(OnRoadRetrofit!AE1965="","",OnRoadRetrofit!AE1965)</f>
        <v/>
      </c>
      <c r="E1965" s="25" t="str">
        <f ca="1">IF(D1965="","",OnRoadRetrofit!AF1965)</f>
        <v/>
      </c>
      <c r="F1965" s="147" t="str">
        <f t="shared" ref="F1965:F2028" ca="1" si="94">IF(D1965="","",E1965)</f>
        <v/>
      </c>
      <c r="G1965" s="148" t="str">
        <f ca="1">IF(D1965="","",OnRoadRetrofit!AG1965)</f>
        <v/>
      </c>
      <c r="H1965" s="25" t="str">
        <f t="shared" ref="H1965:H2028" ca="1" si="95">IF(D1965="","",G1965)</f>
        <v/>
      </c>
      <c r="I1965" s="137" t="str">
        <f ca="1">IF(D1965="","",OnRoadRetrofit!AH1965)</f>
        <v/>
      </c>
      <c r="J1965" s="137" t="str">
        <f ca="1">IF(D1965="","",OnRoadRetrofit!AI1965)</f>
        <v/>
      </c>
    </row>
    <row r="1966" spans="1:10">
      <c r="A1966" s="151" t="str">
        <f ca="1">IF(D1966="","",OnRoadRetrofit!AC1966)</f>
        <v/>
      </c>
      <c r="B1966" s="25" t="str">
        <f ca="1">IF(D1966="","",OnRoadRetrofit!AD1966)</f>
        <v/>
      </c>
      <c r="C1966" s="146" t="str">
        <f t="shared" ca="1" si="93"/>
        <v/>
      </c>
      <c r="D1966" s="25" t="str">
        <f ca="1">IF(OnRoadRetrofit!AE1966="","",OnRoadRetrofit!AE1966)</f>
        <v/>
      </c>
      <c r="E1966" s="25" t="str">
        <f ca="1">IF(D1966="","",OnRoadRetrofit!AF1966)</f>
        <v/>
      </c>
      <c r="F1966" s="147" t="str">
        <f t="shared" ca="1" si="94"/>
        <v/>
      </c>
      <c r="G1966" s="148" t="str">
        <f ca="1">IF(D1966="","",OnRoadRetrofit!AG1966)</f>
        <v/>
      </c>
      <c r="H1966" s="25" t="str">
        <f t="shared" ca="1" si="95"/>
        <v/>
      </c>
      <c r="I1966" s="137" t="str">
        <f ca="1">IF(D1966="","",OnRoadRetrofit!AH1966)</f>
        <v/>
      </c>
      <c r="J1966" s="137" t="str">
        <f ca="1">IF(D1966="","",OnRoadRetrofit!AI1966)</f>
        <v/>
      </c>
    </row>
    <row r="1967" spans="1:10">
      <c r="A1967" s="151" t="str">
        <f ca="1">IF(D1967="","",OnRoadRetrofit!AC1967)</f>
        <v/>
      </c>
      <c r="B1967" s="25" t="str">
        <f ca="1">IF(D1967="","",OnRoadRetrofit!AD1967)</f>
        <v/>
      </c>
      <c r="C1967" s="146" t="str">
        <f t="shared" ca="1" si="93"/>
        <v/>
      </c>
      <c r="D1967" s="25" t="str">
        <f ca="1">IF(OnRoadRetrofit!AE1967="","",OnRoadRetrofit!AE1967)</f>
        <v/>
      </c>
      <c r="E1967" s="25" t="str">
        <f ca="1">IF(D1967="","",OnRoadRetrofit!AF1967)</f>
        <v/>
      </c>
      <c r="F1967" s="147" t="str">
        <f t="shared" ca="1" si="94"/>
        <v/>
      </c>
      <c r="G1967" s="148" t="str">
        <f ca="1">IF(D1967="","",OnRoadRetrofit!AG1967)</f>
        <v/>
      </c>
      <c r="H1967" s="25" t="str">
        <f t="shared" ca="1" si="95"/>
        <v/>
      </c>
      <c r="I1967" s="137" t="str">
        <f ca="1">IF(D1967="","",OnRoadRetrofit!AH1967)</f>
        <v/>
      </c>
      <c r="J1967" s="137" t="str">
        <f ca="1">IF(D1967="","",OnRoadRetrofit!AI1967)</f>
        <v/>
      </c>
    </row>
    <row r="1968" spans="1:10">
      <c r="A1968" s="151" t="str">
        <f ca="1">IF(D1968="","",OnRoadRetrofit!AC1968)</f>
        <v/>
      </c>
      <c r="B1968" s="25" t="str">
        <f ca="1">IF(D1968="","",OnRoadRetrofit!AD1968)</f>
        <v/>
      </c>
      <c r="C1968" s="146" t="str">
        <f t="shared" ca="1" si="93"/>
        <v/>
      </c>
      <c r="D1968" s="25" t="str">
        <f ca="1">IF(OnRoadRetrofit!AE1968="","",OnRoadRetrofit!AE1968)</f>
        <v/>
      </c>
      <c r="E1968" s="25" t="str">
        <f ca="1">IF(D1968="","",OnRoadRetrofit!AF1968)</f>
        <v/>
      </c>
      <c r="F1968" s="147" t="str">
        <f t="shared" ca="1" si="94"/>
        <v/>
      </c>
      <c r="G1968" s="148" t="str">
        <f ca="1">IF(D1968="","",OnRoadRetrofit!AG1968)</f>
        <v/>
      </c>
      <c r="H1968" s="25" t="str">
        <f t="shared" ca="1" si="95"/>
        <v/>
      </c>
      <c r="I1968" s="137" t="str">
        <f ca="1">IF(D1968="","",OnRoadRetrofit!AH1968)</f>
        <v/>
      </c>
      <c r="J1968" s="137" t="str">
        <f ca="1">IF(D1968="","",OnRoadRetrofit!AI1968)</f>
        <v/>
      </c>
    </row>
    <row r="1969" spans="1:10">
      <c r="A1969" s="151" t="str">
        <f ca="1">IF(D1969="","",OnRoadRetrofit!AC1969)</f>
        <v/>
      </c>
      <c r="B1969" s="25" t="str">
        <f ca="1">IF(D1969="","",OnRoadRetrofit!AD1969)</f>
        <v/>
      </c>
      <c r="C1969" s="146" t="str">
        <f t="shared" ca="1" si="93"/>
        <v/>
      </c>
      <c r="D1969" s="25" t="str">
        <f ca="1">IF(OnRoadRetrofit!AE1969="","",OnRoadRetrofit!AE1969)</f>
        <v/>
      </c>
      <c r="E1969" s="25" t="str">
        <f ca="1">IF(D1969="","",OnRoadRetrofit!AF1969)</f>
        <v/>
      </c>
      <c r="F1969" s="147" t="str">
        <f t="shared" ca="1" si="94"/>
        <v/>
      </c>
      <c r="G1969" s="148" t="str">
        <f ca="1">IF(D1969="","",OnRoadRetrofit!AG1969)</f>
        <v/>
      </c>
      <c r="H1969" s="25" t="str">
        <f t="shared" ca="1" si="95"/>
        <v/>
      </c>
      <c r="I1969" s="137" t="str">
        <f ca="1">IF(D1969="","",OnRoadRetrofit!AH1969)</f>
        <v/>
      </c>
      <c r="J1969" s="137" t="str">
        <f ca="1">IF(D1969="","",OnRoadRetrofit!AI1969)</f>
        <v/>
      </c>
    </row>
    <row r="1970" spans="1:10">
      <c r="A1970" s="151" t="str">
        <f ca="1">IF(D1970="","",OnRoadRetrofit!AC1970)</f>
        <v/>
      </c>
      <c r="B1970" s="25" t="str">
        <f ca="1">IF(D1970="","",OnRoadRetrofit!AD1970)</f>
        <v/>
      </c>
      <c r="C1970" s="146" t="str">
        <f t="shared" ca="1" si="93"/>
        <v/>
      </c>
      <c r="D1970" s="25" t="str">
        <f ca="1">IF(OnRoadRetrofit!AE1970="","",OnRoadRetrofit!AE1970)</f>
        <v/>
      </c>
      <c r="E1970" s="25" t="str">
        <f ca="1">IF(D1970="","",OnRoadRetrofit!AF1970)</f>
        <v/>
      </c>
      <c r="F1970" s="147" t="str">
        <f t="shared" ca="1" si="94"/>
        <v/>
      </c>
      <c r="G1970" s="148" t="str">
        <f ca="1">IF(D1970="","",OnRoadRetrofit!AG1970)</f>
        <v/>
      </c>
      <c r="H1970" s="25" t="str">
        <f t="shared" ca="1" si="95"/>
        <v/>
      </c>
      <c r="I1970" s="137" t="str">
        <f ca="1">IF(D1970="","",OnRoadRetrofit!AH1970)</f>
        <v/>
      </c>
      <c r="J1970" s="137" t="str">
        <f ca="1">IF(D1970="","",OnRoadRetrofit!AI1970)</f>
        <v/>
      </c>
    </row>
    <row r="1971" spans="1:10">
      <c r="A1971" s="151" t="str">
        <f ca="1">IF(D1971="","",OnRoadRetrofit!AC1971)</f>
        <v/>
      </c>
      <c r="B1971" s="25" t="str">
        <f ca="1">IF(D1971="","",OnRoadRetrofit!AD1971)</f>
        <v/>
      </c>
      <c r="C1971" s="146" t="str">
        <f t="shared" ca="1" si="93"/>
        <v/>
      </c>
      <c r="D1971" s="25" t="str">
        <f ca="1">IF(OnRoadRetrofit!AE1971="","",OnRoadRetrofit!AE1971)</f>
        <v/>
      </c>
      <c r="E1971" s="25" t="str">
        <f ca="1">IF(D1971="","",OnRoadRetrofit!AF1971)</f>
        <v/>
      </c>
      <c r="F1971" s="147" t="str">
        <f t="shared" ca="1" si="94"/>
        <v/>
      </c>
      <c r="G1971" s="148" t="str">
        <f ca="1">IF(D1971="","",OnRoadRetrofit!AG1971)</f>
        <v/>
      </c>
      <c r="H1971" s="25" t="str">
        <f t="shared" ca="1" si="95"/>
        <v/>
      </c>
      <c r="I1971" s="137" t="str">
        <f ca="1">IF(D1971="","",OnRoadRetrofit!AH1971)</f>
        <v/>
      </c>
      <c r="J1971" s="137" t="str">
        <f ca="1">IF(D1971="","",OnRoadRetrofit!AI1971)</f>
        <v/>
      </c>
    </row>
    <row r="1972" spans="1:10">
      <c r="A1972" s="151" t="str">
        <f ca="1">IF(D1972="","",OnRoadRetrofit!AC1972)</f>
        <v/>
      </c>
      <c r="B1972" s="25" t="str">
        <f ca="1">IF(D1972="","",OnRoadRetrofit!AD1972)</f>
        <v/>
      </c>
      <c r="C1972" s="146" t="str">
        <f t="shared" ca="1" si="93"/>
        <v/>
      </c>
      <c r="D1972" s="25" t="str">
        <f ca="1">IF(OnRoadRetrofit!AE1972="","",OnRoadRetrofit!AE1972)</f>
        <v/>
      </c>
      <c r="E1972" s="25" t="str">
        <f ca="1">IF(D1972="","",OnRoadRetrofit!AF1972)</f>
        <v/>
      </c>
      <c r="F1972" s="147" t="str">
        <f t="shared" ca="1" si="94"/>
        <v/>
      </c>
      <c r="G1972" s="148" t="str">
        <f ca="1">IF(D1972="","",OnRoadRetrofit!AG1972)</f>
        <v/>
      </c>
      <c r="H1972" s="25" t="str">
        <f t="shared" ca="1" si="95"/>
        <v/>
      </c>
      <c r="I1972" s="137" t="str">
        <f ca="1">IF(D1972="","",OnRoadRetrofit!AH1972)</f>
        <v/>
      </c>
      <c r="J1972" s="137" t="str">
        <f ca="1">IF(D1972="","",OnRoadRetrofit!AI1972)</f>
        <v/>
      </c>
    </row>
    <row r="1973" spans="1:10">
      <c r="A1973" s="151" t="str">
        <f ca="1">IF(D1973="","",OnRoadRetrofit!AC1973)</f>
        <v/>
      </c>
      <c r="B1973" s="25" t="str">
        <f ca="1">IF(D1973="","",OnRoadRetrofit!AD1973)</f>
        <v/>
      </c>
      <c r="C1973" s="146" t="str">
        <f t="shared" ca="1" si="93"/>
        <v/>
      </c>
      <c r="D1973" s="25" t="str">
        <f ca="1">IF(OnRoadRetrofit!AE1973="","",OnRoadRetrofit!AE1973)</f>
        <v/>
      </c>
      <c r="E1973" s="25" t="str">
        <f ca="1">IF(D1973="","",OnRoadRetrofit!AF1973)</f>
        <v/>
      </c>
      <c r="F1973" s="147" t="str">
        <f t="shared" ca="1" si="94"/>
        <v/>
      </c>
      <c r="G1973" s="148" t="str">
        <f ca="1">IF(D1973="","",OnRoadRetrofit!AG1973)</f>
        <v/>
      </c>
      <c r="H1973" s="25" t="str">
        <f t="shared" ca="1" si="95"/>
        <v/>
      </c>
      <c r="I1973" s="137" t="str">
        <f ca="1">IF(D1973="","",OnRoadRetrofit!AH1973)</f>
        <v/>
      </c>
      <c r="J1973" s="137" t="str">
        <f ca="1">IF(D1973="","",OnRoadRetrofit!AI1973)</f>
        <v/>
      </c>
    </row>
    <row r="1974" spans="1:10">
      <c r="A1974" s="151" t="str">
        <f ca="1">IF(D1974="","",OnRoadRetrofit!AC1974)</f>
        <v/>
      </c>
      <c r="B1974" s="25" t="str">
        <f ca="1">IF(D1974="","",OnRoadRetrofit!AD1974)</f>
        <v/>
      </c>
      <c r="C1974" s="146" t="str">
        <f t="shared" ca="1" si="93"/>
        <v/>
      </c>
      <c r="D1974" s="25" t="str">
        <f ca="1">IF(OnRoadRetrofit!AE1974="","",OnRoadRetrofit!AE1974)</f>
        <v/>
      </c>
      <c r="E1974" s="25" t="str">
        <f ca="1">IF(D1974="","",OnRoadRetrofit!AF1974)</f>
        <v/>
      </c>
      <c r="F1974" s="147" t="str">
        <f t="shared" ca="1" si="94"/>
        <v/>
      </c>
      <c r="G1974" s="148" t="str">
        <f ca="1">IF(D1974="","",OnRoadRetrofit!AG1974)</f>
        <v/>
      </c>
      <c r="H1974" s="25" t="str">
        <f t="shared" ca="1" si="95"/>
        <v/>
      </c>
      <c r="I1974" s="137" t="str">
        <f ca="1">IF(D1974="","",OnRoadRetrofit!AH1974)</f>
        <v/>
      </c>
      <c r="J1974" s="137" t="str">
        <f ca="1">IF(D1974="","",OnRoadRetrofit!AI1974)</f>
        <v/>
      </c>
    </row>
    <row r="1975" spans="1:10">
      <c r="A1975" s="151" t="str">
        <f ca="1">IF(D1975="","",OnRoadRetrofit!AC1975)</f>
        <v/>
      </c>
      <c r="B1975" s="25" t="str">
        <f ca="1">IF(D1975="","",OnRoadRetrofit!AD1975)</f>
        <v/>
      </c>
      <c r="C1975" s="146" t="str">
        <f t="shared" ca="1" si="93"/>
        <v/>
      </c>
      <c r="D1975" s="25" t="str">
        <f ca="1">IF(OnRoadRetrofit!AE1975="","",OnRoadRetrofit!AE1975)</f>
        <v/>
      </c>
      <c r="E1975" s="25" t="str">
        <f ca="1">IF(D1975="","",OnRoadRetrofit!AF1975)</f>
        <v/>
      </c>
      <c r="F1975" s="147" t="str">
        <f t="shared" ca="1" si="94"/>
        <v/>
      </c>
      <c r="G1975" s="148" t="str">
        <f ca="1">IF(D1975="","",OnRoadRetrofit!AG1975)</f>
        <v/>
      </c>
      <c r="H1975" s="25" t="str">
        <f t="shared" ca="1" si="95"/>
        <v/>
      </c>
      <c r="I1975" s="137" t="str">
        <f ca="1">IF(D1975="","",OnRoadRetrofit!AH1975)</f>
        <v/>
      </c>
      <c r="J1975" s="137" t="str">
        <f ca="1">IF(D1975="","",OnRoadRetrofit!AI1975)</f>
        <v/>
      </c>
    </row>
    <row r="1976" spans="1:10">
      <c r="A1976" s="151" t="str">
        <f ca="1">IF(D1976="","",OnRoadRetrofit!AC1976)</f>
        <v/>
      </c>
      <c r="B1976" s="25" t="str">
        <f ca="1">IF(D1976="","",OnRoadRetrofit!AD1976)</f>
        <v/>
      </c>
      <c r="C1976" s="146" t="str">
        <f t="shared" ca="1" si="93"/>
        <v/>
      </c>
      <c r="D1976" s="25" t="str">
        <f ca="1">IF(OnRoadRetrofit!AE1976="","",OnRoadRetrofit!AE1976)</f>
        <v/>
      </c>
      <c r="E1976" s="25" t="str">
        <f ca="1">IF(D1976="","",OnRoadRetrofit!AF1976)</f>
        <v/>
      </c>
      <c r="F1976" s="147" t="str">
        <f t="shared" ca="1" si="94"/>
        <v/>
      </c>
      <c r="G1976" s="148" t="str">
        <f ca="1">IF(D1976="","",OnRoadRetrofit!AG1976)</f>
        <v/>
      </c>
      <c r="H1976" s="25" t="str">
        <f t="shared" ca="1" si="95"/>
        <v/>
      </c>
      <c r="I1976" s="137" t="str">
        <f ca="1">IF(D1976="","",OnRoadRetrofit!AH1976)</f>
        <v/>
      </c>
      <c r="J1976" s="137" t="str">
        <f ca="1">IF(D1976="","",OnRoadRetrofit!AI1976)</f>
        <v/>
      </c>
    </row>
    <row r="1977" spans="1:10">
      <c r="A1977" s="151" t="str">
        <f ca="1">IF(D1977="","",OnRoadRetrofit!AC1977)</f>
        <v/>
      </c>
      <c r="B1977" s="25" t="str">
        <f ca="1">IF(D1977="","",OnRoadRetrofit!AD1977)</f>
        <v/>
      </c>
      <c r="C1977" s="146" t="str">
        <f t="shared" ca="1" si="93"/>
        <v/>
      </c>
      <c r="D1977" s="25" t="str">
        <f ca="1">IF(OnRoadRetrofit!AE1977="","",OnRoadRetrofit!AE1977)</f>
        <v/>
      </c>
      <c r="E1977" s="25" t="str">
        <f ca="1">IF(D1977="","",OnRoadRetrofit!AF1977)</f>
        <v/>
      </c>
      <c r="F1977" s="147" t="str">
        <f t="shared" ca="1" si="94"/>
        <v/>
      </c>
      <c r="G1977" s="148" t="str">
        <f ca="1">IF(D1977="","",OnRoadRetrofit!AG1977)</f>
        <v/>
      </c>
      <c r="H1977" s="25" t="str">
        <f t="shared" ca="1" si="95"/>
        <v/>
      </c>
      <c r="I1977" s="137" t="str">
        <f ca="1">IF(D1977="","",OnRoadRetrofit!AH1977)</f>
        <v/>
      </c>
      <c r="J1977" s="137" t="str">
        <f ca="1">IF(D1977="","",OnRoadRetrofit!AI1977)</f>
        <v/>
      </c>
    </row>
    <row r="1978" spans="1:10">
      <c r="A1978" s="151" t="str">
        <f ca="1">IF(D1978="","",OnRoadRetrofit!AC1978)</f>
        <v/>
      </c>
      <c r="B1978" s="25" t="str">
        <f ca="1">IF(D1978="","",OnRoadRetrofit!AD1978)</f>
        <v/>
      </c>
      <c r="C1978" s="146" t="str">
        <f t="shared" ca="1" si="93"/>
        <v/>
      </c>
      <c r="D1978" s="25" t="str">
        <f ca="1">IF(OnRoadRetrofit!AE1978="","",OnRoadRetrofit!AE1978)</f>
        <v/>
      </c>
      <c r="E1978" s="25" t="str">
        <f ca="1">IF(D1978="","",OnRoadRetrofit!AF1978)</f>
        <v/>
      </c>
      <c r="F1978" s="147" t="str">
        <f t="shared" ca="1" si="94"/>
        <v/>
      </c>
      <c r="G1978" s="148" t="str">
        <f ca="1">IF(D1978="","",OnRoadRetrofit!AG1978)</f>
        <v/>
      </c>
      <c r="H1978" s="25" t="str">
        <f t="shared" ca="1" si="95"/>
        <v/>
      </c>
      <c r="I1978" s="137" t="str">
        <f ca="1">IF(D1978="","",OnRoadRetrofit!AH1978)</f>
        <v/>
      </c>
      <c r="J1978" s="137" t="str">
        <f ca="1">IF(D1978="","",OnRoadRetrofit!AI1978)</f>
        <v/>
      </c>
    </row>
    <row r="1979" spans="1:10">
      <c r="A1979" s="151" t="str">
        <f ca="1">IF(D1979="","",OnRoadRetrofit!AC1979)</f>
        <v/>
      </c>
      <c r="B1979" s="25" t="str">
        <f ca="1">IF(D1979="","",OnRoadRetrofit!AD1979)</f>
        <v/>
      </c>
      <c r="C1979" s="146" t="str">
        <f t="shared" ca="1" si="93"/>
        <v/>
      </c>
      <c r="D1979" s="25" t="str">
        <f ca="1">IF(OnRoadRetrofit!AE1979="","",OnRoadRetrofit!AE1979)</f>
        <v/>
      </c>
      <c r="E1979" s="25" t="str">
        <f ca="1">IF(D1979="","",OnRoadRetrofit!AF1979)</f>
        <v/>
      </c>
      <c r="F1979" s="147" t="str">
        <f t="shared" ca="1" si="94"/>
        <v/>
      </c>
      <c r="G1979" s="148" t="str">
        <f ca="1">IF(D1979="","",OnRoadRetrofit!AG1979)</f>
        <v/>
      </c>
      <c r="H1979" s="25" t="str">
        <f t="shared" ca="1" si="95"/>
        <v/>
      </c>
      <c r="I1979" s="137" t="str">
        <f ca="1">IF(D1979="","",OnRoadRetrofit!AH1979)</f>
        <v/>
      </c>
      <c r="J1979" s="137" t="str">
        <f ca="1">IF(D1979="","",OnRoadRetrofit!AI1979)</f>
        <v/>
      </c>
    </row>
    <row r="1980" spans="1:10">
      <c r="A1980" s="151" t="str">
        <f ca="1">IF(D1980="","",OnRoadRetrofit!AC1980)</f>
        <v/>
      </c>
      <c r="B1980" s="25" t="str">
        <f ca="1">IF(D1980="","",OnRoadRetrofit!AD1980)</f>
        <v/>
      </c>
      <c r="C1980" s="146" t="str">
        <f t="shared" ca="1" si="93"/>
        <v/>
      </c>
      <c r="D1980" s="25" t="str">
        <f ca="1">IF(OnRoadRetrofit!AE1980="","",OnRoadRetrofit!AE1980)</f>
        <v/>
      </c>
      <c r="E1980" s="25" t="str">
        <f ca="1">IF(D1980="","",OnRoadRetrofit!AF1980)</f>
        <v/>
      </c>
      <c r="F1980" s="147" t="str">
        <f t="shared" ca="1" si="94"/>
        <v/>
      </c>
      <c r="G1980" s="148" t="str">
        <f ca="1">IF(D1980="","",OnRoadRetrofit!AG1980)</f>
        <v/>
      </c>
      <c r="H1980" s="25" t="str">
        <f t="shared" ca="1" si="95"/>
        <v/>
      </c>
      <c r="I1980" s="137" t="str">
        <f ca="1">IF(D1980="","",OnRoadRetrofit!AH1980)</f>
        <v/>
      </c>
      <c r="J1980" s="137" t="str">
        <f ca="1">IF(D1980="","",OnRoadRetrofit!AI1980)</f>
        <v/>
      </c>
    </row>
    <row r="1981" spans="1:10">
      <c r="A1981" s="151" t="str">
        <f ca="1">IF(D1981="","",OnRoadRetrofit!AC1981)</f>
        <v/>
      </c>
      <c r="B1981" s="25" t="str">
        <f ca="1">IF(D1981="","",OnRoadRetrofit!AD1981)</f>
        <v/>
      </c>
      <c r="C1981" s="146" t="str">
        <f t="shared" ca="1" si="93"/>
        <v/>
      </c>
      <c r="D1981" s="25" t="str">
        <f ca="1">IF(OnRoadRetrofit!AE1981="","",OnRoadRetrofit!AE1981)</f>
        <v/>
      </c>
      <c r="E1981" s="25" t="str">
        <f ca="1">IF(D1981="","",OnRoadRetrofit!AF1981)</f>
        <v/>
      </c>
      <c r="F1981" s="147" t="str">
        <f t="shared" ca="1" si="94"/>
        <v/>
      </c>
      <c r="G1981" s="148" t="str">
        <f ca="1">IF(D1981="","",OnRoadRetrofit!AG1981)</f>
        <v/>
      </c>
      <c r="H1981" s="25" t="str">
        <f t="shared" ca="1" si="95"/>
        <v/>
      </c>
      <c r="I1981" s="137" t="str">
        <f ca="1">IF(D1981="","",OnRoadRetrofit!AH1981)</f>
        <v/>
      </c>
      <c r="J1981" s="137" t="str">
        <f ca="1">IF(D1981="","",OnRoadRetrofit!AI1981)</f>
        <v/>
      </c>
    </row>
    <row r="1982" spans="1:10">
      <c r="A1982" s="151" t="str">
        <f ca="1">IF(D1982="","",OnRoadRetrofit!AC1982)</f>
        <v/>
      </c>
      <c r="B1982" s="25" t="str">
        <f ca="1">IF(D1982="","",OnRoadRetrofit!AD1982)</f>
        <v/>
      </c>
      <c r="C1982" s="146" t="str">
        <f t="shared" ca="1" si="93"/>
        <v/>
      </c>
      <c r="D1982" s="25" t="str">
        <f ca="1">IF(OnRoadRetrofit!AE1982="","",OnRoadRetrofit!AE1982)</f>
        <v/>
      </c>
      <c r="E1982" s="25" t="str">
        <f ca="1">IF(D1982="","",OnRoadRetrofit!AF1982)</f>
        <v/>
      </c>
      <c r="F1982" s="147" t="str">
        <f t="shared" ca="1" si="94"/>
        <v/>
      </c>
      <c r="G1982" s="148" t="str">
        <f ca="1">IF(D1982="","",OnRoadRetrofit!AG1982)</f>
        <v/>
      </c>
      <c r="H1982" s="25" t="str">
        <f t="shared" ca="1" si="95"/>
        <v/>
      </c>
      <c r="I1982" s="137" t="str">
        <f ca="1">IF(D1982="","",OnRoadRetrofit!AH1982)</f>
        <v/>
      </c>
      <c r="J1982" s="137" t="str">
        <f ca="1">IF(D1982="","",OnRoadRetrofit!AI1982)</f>
        <v/>
      </c>
    </row>
    <row r="1983" spans="1:10">
      <c r="A1983" s="151" t="str">
        <f ca="1">IF(D1983="","",OnRoadRetrofit!AC1983)</f>
        <v/>
      </c>
      <c r="B1983" s="25" t="str">
        <f ca="1">IF(D1983="","",OnRoadRetrofit!AD1983)</f>
        <v/>
      </c>
      <c r="C1983" s="146" t="str">
        <f t="shared" ca="1" si="93"/>
        <v/>
      </c>
      <c r="D1983" s="25" t="str">
        <f ca="1">IF(OnRoadRetrofit!AE1983="","",OnRoadRetrofit!AE1983)</f>
        <v/>
      </c>
      <c r="E1983" s="25" t="str">
        <f ca="1">IF(D1983="","",OnRoadRetrofit!AF1983)</f>
        <v/>
      </c>
      <c r="F1983" s="147" t="str">
        <f t="shared" ca="1" si="94"/>
        <v/>
      </c>
      <c r="G1983" s="148" t="str">
        <f ca="1">IF(D1983="","",OnRoadRetrofit!AG1983)</f>
        <v/>
      </c>
      <c r="H1983" s="25" t="str">
        <f t="shared" ca="1" si="95"/>
        <v/>
      </c>
      <c r="I1983" s="137" t="str">
        <f ca="1">IF(D1983="","",OnRoadRetrofit!AH1983)</f>
        <v/>
      </c>
      <c r="J1983" s="137" t="str">
        <f ca="1">IF(D1983="","",OnRoadRetrofit!AI1983)</f>
        <v/>
      </c>
    </row>
    <row r="1984" spans="1:10">
      <c r="A1984" s="151" t="str">
        <f ca="1">IF(D1984="","",OnRoadRetrofit!AC1984)</f>
        <v/>
      </c>
      <c r="B1984" s="25" t="str">
        <f ca="1">IF(D1984="","",OnRoadRetrofit!AD1984)</f>
        <v/>
      </c>
      <c r="C1984" s="146" t="str">
        <f t="shared" ca="1" si="93"/>
        <v/>
      </c>
      <c r="D1984" s="25" t="str">
        <f ca="1">IF(OnRoadRetrofit!AE1984="","",OnRoadRetrofit!AE1984)</f>
        <v/>
      </c>
      <c r="E1984" s="25" t="str">
        <f ca="1">IF(D1984="","",OnRoadRetrofit!AF1984)</f>
        <v/>
      </c>
      <c r="F1984" s="147" t="str">
        <f t="shared" ca="1" si="94"/>
        <v/>
      </c>
      <c r="G1984" s="148" t="str">
        <f ca="1">IF(D1984="","",OnRoadRetrofit!AG1984)</f>
        <v/>
      </c>
      <c r="H1984" s="25" t="str">
        <f t="shared" ca="1" si="95"/>
        <v/>
      </c>
      <c r="I1984" s="137" t="str">
        <f ca="1">IF(D1984="","",OnRoadRetrofit!AH1984)</f>
        <v/>
      </c>
      <c r="J1984" s="137" t="str">
        <f ca="1">IF(D1984="","",OnRoadRetrofit!AI1984)</f>
        <v/>
      </c>
    </row>
    <row r="1985" spans="1:10">
      <c r="A1985" s="151" t="str">
        <f ca="1">IF(D1985="","",OnRoadRetrofit!AC1985)</f>
        <v/>
      </c>
      <c r="B1985" s="25" t="str">
        <f ca="1">IF(D1985="","",OnRoadRetrofit!AD1985)</f>
        <v/>
      </c>
      <c r="C1985" s="146" t="str">
        <f t="shared" ca="1" si="93"/>
        <v/>
      </c>
      <c r="D1985" s="25" t="str">
        <f ca="1">IF(OnRoadRetrofit!AE1985="","",OnRoadRetrofit!AE1985)</f>
        <v/>
      </c>
      <c r="E1985" s="25" t="str">
        <f ca="1">IF(D1985="","",OnRoadRetrofit!AF1985)</f>
        <v/>
      </c>
      <c r="F1985" s="147" t="str">
        <f t="shared" ca="1" si="94"/>
        <v/>
      </c>
      <c r="G1985" s="148" t="str">
        <f ca="1">IF(D1985="","",OnRoadRetrofit!AG1985)</f>
        <v/>
      </c>
      <c r="H1985" s="25" t="str">
        <f t="shared" ca="1" si="95"/>
        <v/>
      </c>
      <c r="I1985" s="137" t="str">
        <f ca="1">IF(D1985="","",OnRoadRetrofit!AH1985)</f>
        <v/>
      </c>
      <c r="J1985" s="137" t="str">
        <f ca="1">IF(D1985="","",OnRoadRetrofit!AI1985)</f>
        <v/>
      </c>
    </row>
    <row r="1986" spans="1:10">
      <c r="A1986" s="151" t="str">
        <f ca="1">IF(D1986="","",OnRoadRetrofit!AC1986)</f>
        <v/>
      </c>
      <c r="B1986" s="25" t="str">
        <f ca="1">IF(D1986="","",OnRoadRetrofit!AD1986)</f>
        <v/>
      </c>
      <c r="C1986" s="146" t="str">
        <f t="shared" ca="1" si="93"/>
        <v/>
      </c>
      <c r="D1986" s="25" t="str">
        <f ca="1">IF(OnRoadRetrofit!AE1986="","",OnRoadRetrofit!AE1986)</f>
        <v/>
      </c>
      <c r="E1986" s="25" t="str">
        <f ca="1">IF(D1986="","",OnRoadRetrofit!AF1986)</f>
        <v/>
      </c>
      <c r="F1986" s="147" t="str">
        <f t="shared" ca="1" si="94"/>
        <v/>
      </c>
      <c r="G1986" s="148" t="str">
        <f ca="1">IF(D1986="","",OnRoadRetrofit!AG1986)</f>
        <v/>
      </c>
      <c r="H1986" s="25" t="str">
        <f t="shared" ca="1" si="95"/>
        <v/>
      </c>
      <c r="I1986" s="137" t="str">
        <f ca="1">IF(D1986="","",OnRoadRetrofit!AH1986)</f>
        <v/>
      </c>
      <c r="J1986" s="137" t="str">
        <f ca="1">IF(D1986="","",OnRoadRetrofit!AI1986)</f>
        <v/>
      </c>
    </row>
    <row r="1987" spans="1:10">
      <c r="A1987" s="151" t="str">
        <f ca="1">IF(D1987="","",OnRoadRetrofit!AC1987)</f>
        <v/>
      </c>
      <c r="B1987" s="25" t="str">
        <f ca="1">IF(D1987="","",OnRoadRetrofit!AD1987)</f>
        <v/>
      </c>
      <c r="C1987" s="146" t="str">
        <f t="shared" ca="1" si="93"/>
        <v/>
      </c>
      <c r="D1987" s="25" t="str">
        <f ca="1">IF(OnRoadRetrofit!AE1987="","",OnRoadRetrofit!AE1987)</f>
        <v/>
      </c>
      <c r="E1987" s="25" t="str">
        <f ca="1">IF(D1987="","",OnRoadRetrofit!AF1987)</f>
        <v/>
      </c>
      <c r="F1987" s="147" t="str">
        <f t="shared" ca="1" si="94"/>
        <v/>
      </c>
      <c r="G1987" s="148" t="str">
        <f ca="1">IF(D1987="","",OnRoadRetrofit!AG1987)</f>
        <v/>
      </c>
      <c r="H1987" s="25" t="str">
        <f t="shared" ca="1" si="95"/>
        <v/>
      </c>
      <c r="I1987" s="137" t="str">
        <f ca="1">IF(D1987="","",OnRoadRetrofit!AH1987)</f>
        <v/>
      </c>
      <c r="J1987" s="137" t="str">
        <f ca="1">IF(D1987="","",OnRoadRetrofit!AI1987)</f>
        <v/>
      </c>
    </row>
    <row r="1988" spans="1:10">
      <c r="A1988" s="151" t="str">
        <f ca="1">IF(D1988="","",OnRoadRetrofit!AC1988)</f>
        <v/>
      </c>
      <c r="B1988" s="25" t="str">
        <f ca="1">IF(D1988="","",OnRoadRetrofit!AD1988)</f>
        <v/>
      </c>
      <c r="C1988" s="146" t="str">
        <f t="shared" ca="1" si="93"/>
        <v/>
      </c>
      <c r="D1988" s="25" t="str">
        <f ca="1">IF(OnRoadRetrofit!AE1988="","",OnRoadRetrofit!AE1988)</f>
        <v/>
      </c>
      <c r="E1988" s="25" t="str">
        <f ca="1">IF(D1988="","",OnRoadRetrofit!AF1988)</f>
        <v/>
      </c>
      <c r="F1988" s="147" t="str">
        <f t="shared" ca="1" si="94"/>
        <v/>
      </c>
      <c r="G1988" s="148" t="str">
        <f ca="1">IF(D1988="","",OnRoadRetrofit!AG1988)</f>
        <v/>
      </c>
      <c r="H1988" s="25" t="str">
        <f t="shared" ca="1" si="95"/>
        <v/>
      </c>
      <c r="I1988" s="137" t="str">
        <f ca="1">IF(D1988="","",OnRoadRetrofit!AH1988)</f>
        <v/>
      </c>
      <c r="J1988" s="137" t="str">
        <f ca="1">IF(D1988="","",OnRoadRetrofit!AI1988)</f>
        <v/>
      </c>
    </row>
    <row r="1989" spans="1:10">
      <c r="A1989" s="151" t="str">
        <f ca="1">IF(D1989="","",OnRoadRetrofit!AC1989)</f>
        <v/>
      </c>
      <c r="B1989" s="25" t="str">
        <f ca="1">IF(D1989="","",OnRoadRetrofit!AD1989)</f>
        <v/>
      </c>
      <c r="C1989" s="146" t="str">
        <f t="shared" ca="1" si="93"/>
        <v/>
      </c>
      <c r="D1989" s="25" t="str">
        <f ca="1">IF(OnRoadRetrofit!AE1989="","",OnRoadRetrofit!AE1989)</f>
        <v/>
      </c>
      <c r="E1989" s="25" t="str">
        <f ca="1">IF(D1989="","",OnRoadRetrofit!AF1989)</f>
        <v/>
      </c>
      <c r="F1989" s="147" t="str">
        <f t="shared" ca="1" si="94"/>
        <v/>
      </c>
      <c r="G1989" s="148" t="str">
        <f ca="1">IF(D1989="","",OnRoadRetrofit!AG1989)</f>
        <v/>
      </c>
      <c r="H1989" s="25" t="str">
        <f t="shared" ca="1" si="95"/>
        <v/>
      </c>
      <c r="I1989" s="137" t="str">
        <f ca="1">IF(D1989="","",OnRoadRetrofit!AH1989)</f>
        <v/>
      </c>
      <c r="J1989" s="137" t="str">
        <f ca="1">IF(D1989="","",OnRoadRetrofit!AI1989)</f>
        <v/>
      </c>
    </row>
    <row r="1990" spans="1:10">
      <c r="A1990" s="151" t="str">
        <f ca="1">IF(D1990="","",OnRoadRetrofit!AC1990)</f>
        <v/>
      </c>
      <c r="B1990" s="25" t="str">
        <f ca="1">IF(D1990="","",OnRoadRetrofit!AD1990)</f>
        <v/>
      </c>
      <c r="C1990" s="146" t="str">
        <f t="shared" ca="1" si="93"/>
        <v/>
      </c>
      <c r="D1990" s="25" t="str">
        <f ca="1">IF(OnRoadRetrofit!AE1990="","",OnRoadRetrofit!AE1990)</f>
        <v/>
      </c>
      <c r="E1990" s="25" t="str">
        <f ca="1">IF(D1990="","",OnRoadRetrofit!AF1990)</f>
        <v/>
      </c>
      <c r="F1990" s="147" t="str">
        <f t="shared" ca="1" si="94"/>
        <v/>
      </c>
      <c r="G1990" s="148" t="str">
        <f ca="1">IF(D1990="","",OnRoadRetrofit!AG1990)</f>
        <v/>
      </c>
      <c r="H1990" s="25" t="str">
        <f t="shared" ca="1" si="95"/>
        <v/>
      </c>
      <c r="I1990" s="137" t="str">
        <f ca="1">IF(D1990="","",OnRoadRetrofit!AH1990)</f>
        <v/>
      </c>
      <c r="J1990" s="137" t="str">
        <f ca="1">IF(D1990="","",OnRoadRetrofit!AI1990)</f>
        <v/>
      </c>
    </row>
    <row r="1991" spans="1:10">
      <c r="A1991" s="151" t="str">
        <f ca="1">IF(D1991="","",OnRoadRetrofit!AC1991)</f>
        <v/>
      </c>
      <c r="B1991" s="25" t="str">
        <f ca="1">IF(D1991="","",OnRoadRetrofit!AD1991)</f>
        <v/>
      </c>
      <c r="C1991" s="146" t="str">
        <f t="shared" ca="1" si="93"/>
        <v/>
      </c>
      <c r="D1991" s="25" t="str">
        <f ca="1">IF(OnRoadRetrofit!AE1991="","",OnRoadRetrofit!AE1991)</f>
        <v/>
      </c>
      <c r="E1991" s="25" t="str">
        <f ca="1">IF(D1991="","",OnRoadRetrofit!AF1991)</f>
        <v/>
      </c>
      <c r="F1991" s="147" t="str">
        <f t="shared" ca="1" si="94"/>
        <v/>
      </c>
      <c r="G1991" s="148" t="str">
        <f ca="1">IF(D1991="","",OnRoadRetrofit!AG1991)</f>
        <v/>
      </c>
      <c r="H1991" s="25" t="str">
        <f t="shared" ca="1" si="95"/>
        <v/>
      </c>
      <c r="I1991" s="137" t="str">
        <f ca="1">IF(D1991="","",OnRoadRetrofit!AH1991)</f>
        <v/>
      </c>
      <c r="J1991" s="137" t="str">
        <f ca="1">IF(D1991="","",OnRoadRetrofit!AI1991)</f>
        <v/>
      </c>
    </row>
    <row r="1992" spans="1:10">
      <c r="A1992" s="151" t="str">
        <f ca="1">IF(D1992="","",OnRoadRetrofit!AC1992)</f>
        <v/>
      </c>
      <c r="B1992" s="25" t="str">
        <f ca="1">IF(D1992="","",OnRoadRetrofit!AD1992)</f>
        <v/>
      </c>
      <c r="C1992" s="146" t="str">
        <f t="shared" ca="1" si="93"/>
        <v/>
      </c>
      <c r="D1992" s="25" t="str">
        <f ca="1">IF(OnRoadRetrofit!AE1992="","",OnRoadRetrofit!AE1992)</f>
        <v/>
      </c>
      <c r="E1992" s="25" t="str">
        <f ca="1">IF(D1992="","",OnRoadRetrofit!AF1992)</f>
        <v/>
      </c>
      <c r="F1992" s="147" t="str">
        <f t="shared" ca="1" si="94"/>
        <v/>
      </c>
      <c r="G1992" s="148" t="str">
        <f ca="1">IF(D1992="","",OnRoadRetrofit!AG1992)</f>
        <v/>
      </c>
      <c r="H1992" s="25" t="str">
        <f t="shared" ca="1" si="95"/>
        <v/>
      </c>
      <c r="I1992" s="137" t="str">
        <f ca="1">IF(D1992="","",OnRoadRetrofit!AH1992)</f>
        <v/>
      </c>
      <c r="J1992" s="137" t="str">
        <f ca="1">IF(D1992="","",OnRoadRetrofit!AI1992)</f>
        <v/>
      </c>
    </row>
    <row r="1993" spans="1:10">
      <c r="A1993" s="151" t="str">
        <f ca="1">IF(D1993="","",OnRoadRetrofit!AC1993)</f>
        <v/>
      </c>
      <c r="B1993" s="25" t="str">
        <f ca="1">IF(D1993="","",OnRoadRetrofit!AD1993)</f>
        <v/>
      </c>
      <c r="C1993" s="146" t="str">
        <f t="shared" ca="1" si="93"/>
        <v/>
      </c>
      <c r="D1993" s="25" t="str">
        <f ca="1">IF(OnRoadRetrofit!AE1993="","",OnRoadRetrofit!AE1993)</f>
        <v/>
      </c>
      <c r="E1993" s="25" t="str">
        <f ca="1">IF(D1993="","",OnRoadRetrofit!AF1993)</f>
        <v/>
      </c>
      <c r="F1993" s="147" t="str">
        <f t="shared" ca="1" si="94"/>
        <v/>
      </c>
      <c r="G1993" s="148" t="str">
        <f ca="1">IF(D1993="","",OnRoadRetrofit!AG1993)</f>
        <v/>
      </c>
      <c r="H1993" s="25" t="str">
        <f t="shared" ca="1" si="95"/>
        <v/>
      </c>
      <c r="I1993" s="137" t="str">
        <f ca="1">IF(D1993="","",OnRoadRetrofit!AH1993)</f>
        <v/>
      </c>
      <c r="J1993" s="137" t="str">
        <f ca="1">IF(D1993="","",OnRoadRetrofit!AI1993)</f>
        <v/>
      </c>
    </row>
    <row r="1994" spans="1:10">
      <c r="A1994" s="151" t="str">
        <f ca="1">IF(D1994="","",OnRoadRetrofit!AC1994)</f>
        <v/>
      </c>
      <c r="B1994" s="25" t="str">
        <f ca="1">IF(D1994="","",OnRoadRetrofit!AD1994)</f>
        <v/>
      </c>
      <c r="C1994" s="146" t="str">
        <f t="shared" ca="1" si="93"/>
        <v/>
      </c>
      <c r="D1994" s="25" t="str">
        <f ca="1">IF(OnRoadRetrofit!AE1994="","",OnRoadRetrofit!AE1994)</f>
        <v/>
      </c>
      <c r="E1994" s="25" t="str">
        <f ca="1">IF(D1994="","",OnRoadRetrofit!AF1994)</f>
        <v/>
      </c>
      <c r="F1994" s="147" t="str">
        <f t="shared" ca="1" si="94"/>
        <v/>
      </c>
      <c r="G1994" s="148" t="str">
        <f ca="1">IF(D1994="","",OnRoadRetrofit!AG1994)</f>
        <v/>
      </c>
      <c r="H1994" s="25" t="str">
        <f t="shared" ca="1" si="95"/>
        <v/>
      </c>
      <c r="I1994" s="137" t="str">
        <f ca="1">IF(D1994="","",OnRoadRetrofit!AH1994)</f>
        <v/>
      </c>
      <c r="J1994" s="137" t="str">
        <f ca="1">IF(D1994="","",OnRoadRetrofit!AI1994)</f>
        <v/>
      </c>
    </row>
    <row r="1995" spans="1:10">
      <c r="A1995" s="151" t="str">
        <f ca="1">IF(D1995="","",OnRoadRetrofit!AC1995)</f>
        <v/>
      </c>
      <c r="B1995" s="25" t="str">
        <f ca="1">IF(D1995="","",OnRoadRetrofit!AD1995)</f>
        <v/>
      </c>
      <c r="C1995" s="146" t="str">
        <f t="shared" ca="1" si="93"/>
        <v/>
      </c>
      <c r="D1995" s="25" t="str">
        <f ca="1">IF(OnRoadRetrofit!AE1995="","",OnRoadRetrofit!AE1995)</f>
        <v/>
      </c>
      <c r="E1995" s="25" t="str">
        <f ca="1">IF(D1995="","",OnRoadRetrofit!AF1995)</f>
        <v/>
      </c>
      <c r="F1995" s="147" t="str">
        <f t="shared" ca="1" si="94"/>
        <v/>
      </c>
      <c r="G1995" s="148" t="str">
        <f ca="1">IF(D1995="","",OnRoadRetrofit!AG1995)</f>
        <v/>
      </c>
      <c r="H1995" s="25" t="str">
        <f t="shared" ca="1" si="95"/>
        <v/>
      </c>
      <c r="I1995" s="137" t="str">
        <f ca="1">IF(D1995="","",OnRoadRetrofit!AH1995)</f>
        <v/>
      </c>
      <c r="J1995" s="137" t="str">
        <f ca="1">IF(D1995="","",OnRoadRetrofit!AI1995)</f>
        <v/>
      </c>
    </row>
    <row r="1996" spans="1:10">
      <c r="A1996" s="151" t="str">
        <f ca="1">IF(D1996="","",OnRoadRetrofit!AC1996)</f>
        <v/>
      </c>
      <c r="B1996" s="25" t="str">
        <f ca="1">IF(D1996="","",OnRoadRetrofit!AD1996)</f>
        <v/>
      </c>
      <c r="C1996" s="146" t="str">
        <f t="shared" ca="1" si="93"/>
        <v/>
      </c>
      <c r="D1996" s="25" t="str">
        <f ca="1">IF(OnRoadRetrofit!AE1996="","",OnRoadRetrofit!AE1996)</f>
        <v/>
      </c>
      <c r="E1996" s="25" t="str">
        <f ca="1">IF(D1996="","",OnRoadRetrofit!AF1996)</f>
        <v/>
      </c>
      <c r="F1996" s="147" t="str">
        <f t="shared" ca="1" si="94"/>
        <v/>
      </c>
      <c r="G1996" s="148" t="str">
        <f ca="1">IF(D1996="","",OnRoadRetrofit!AG1996)</f>
        <v/>
      </c>
      <c r="H1996" s="25" t="str">
        <f t="shared" ca="1" si="95"/>
        <v/>
      </c>
      <c r="I1996" s="137" t="str">
        <f ca="1">IF(D1996="","",OnRoadRetrofit!AH1996)</f>
        <v/>
      </c>
      <c r="J1996" s="137" t="str">
        <f ca="1">IF(D1996="","",OnRoadRetrofit!AI1996)</f>
        <v/>
      </c>
    </row>
    <row r="1997" spans="1:10">
      <c r="A1997" s="151" t="str">
        <f ca="1">IF(D1997="","",OnRoadRetrofit!AC1997)</f>
        <v/>
      </c>
      <c r="B1997" s="25" t="str">
        <f ca="1">IF(D1997="","",OnRoadRetrofit!AD1997)</f>
        <v/>
      </c>
      <c r="C1997" s="146" t="str">
        <f t="shared" ca="1" si="93"/>
        <v/>
      </c>
      <c r="D1997" s="25" t="str">
        <f ca="1">IF(OnRoadRetrofit!AE1997="","",OnRoadRetrofit!AE1997)</f>
        <v/>
      </c>
      <c r="E1997" s="25" t="str">
        <f ca="1">IF(D1997="","",OnRoadRetrofit!AF1997)</f>
        <v/>
      </c>
      <c r="F1997" s="147" t="str">
        <f t="shared" ca="1" si="94"/>
        <v/>
      </c>
      <c r="G1997" s="148" t="str">
        <f ca="1">IF(D1997="","",OnRoadRetrofit!AG1997)</f>
        <v/>
      </c>
      <c r="H1997" s="25" t="str">
        <f t="shared" ca="1" si="95"/>
        <v/>
      </c>
      <c r="I1997" s="137" t="str">
        <f ca="1">IF(D1997="","",OnRoadRetrofit!AH1997)</f>
        <v/>
      </c>
      <c r="J1997" s="137" t="str">
        <f ca="1">IF(D1997="","",OnRoadRetrofit!AI1997)</f>
        <v/>
      </c>
    </row>
    <row r="1998" spans="1:10">
      <c r="A1998" s="151" t="str">
        <f ca="1">IF(D1998="","",OnRoadRetrofit!AC1998)</f>
        <v/>
      </c>
      <c r="B1998" s="25" t="str">
        <f ca="1">IF(D1998="","",OnRoadRetrofit!AD1998)</f>
        <v/>
      </c>
      <c r="C1998" s="146" t="str">
        <f t="shared" ca="1" si="93"/>
        <v/>
      </c>
      <c r="D1998" s="25" t="str">
        <f ca="1">IF(OnRoadRetrofit!AE1998="","",OnRoadRetrofit!AE1998)</f>
        <v/>
      </c>
      <c r="E1998" s="25" t="str">
        <f ca="1">IF(D1998="","",OnRoadRetrofit!AF1998)</f>
        <v/>
      </c>
      <c r="F1998" s="147" t="str">
        <f t="shared" ca="1" si="94"/>
        <v/>
      </c>
      <c r="G1998" s="148" t="str">
        <f ca="1">IF(D1998="","",OnRoadRetrofit!AG1998)</f>
        <v/>
      </c>
      <c r="H1998" s="25" t="str">
        <f t="shared" ca="1" si="95"/>
        <v/>
      </c>
      <c r="I1998" s="137" t="str">
        <f ca="1">IF(D1998="","",OnRoadRetrofit!AH1998)</f>
        <v/>
      </c>
      <c r="J1998" s="137" t="str">
        <f ca="1">IF(D1998="","",OnRoadRetrofit!AI1998)</f>
        <v/>
      </c>
    </row>
    <row r="1999" spans="1:10">
      <c r="A1999" s="151" t="str">
        <f ca="1">IF(D1999="","",OnRoadRetrofit!AC1999)</f>
        <v/>
      </c>
      <c r="B1999" s="25" t="str">
        <f ca="1">IF(D1999="","",OnRoadRetrofit!AD1999)</f>
        <v/>
      </c>
      <c r="C1999" s="146" t="str">
        <f t="shared" ca="1" si="93"/>
        <v/>
      </c>
      <c r="D1999" s="25" t="str">
        <f ca="1">IF(OnRoadRetrofit!AE1999="","",OnRoadRetrofit!AE1999)</f>
        <v/>
      </c>
      <c r="E1999" s="25" t="str">
        <f ca="1">IF(D1999="","",OnRoadRetrofit!AF1999)</f>
        <v/>
      </c>
      <c r="F1999" s="147" t="str">
        <f t="shared" ca="1" si="94"/>
        <v/>
      </c>
      <c r="G1999" s="148" t="str">
        <f ca="1">IF(D1999="","",OnRoadRetrofit!AG1999)</f>
        <v/>
      </c>
      <c r="H1999" s="25" t="str">
        <f t="shared" ca="1" si="95"/>
        <v/>
      </c>
      <c r="I1999" s="137" t="str">
        <f ca="1">IF(D1999="","",OnRoadRetrofit!AH1999)</f>
        <v/>
      </c>
      <c r="J1999" s="137" t="str">
        <f ca="1">IF(D1999="","",OnRoadRetrofit!AI1999)</f>
        <v/>
      </c>
    </row>
    <row r="2000" spans="1:10">
      <c r="A2000" s="151" t="str">
        <f ca="1">IF(D2000="","",OnRoadRetrofit!AC2000)</f>
        <v/>
      </c>
      <c r="B2000" s="25" t="str">
        <f ca="1">IF(D2000="","",OnRoadRetrofit!AD2000)</f>
        <v/>
      </c>
      <c r="C2000" s="146" t="str">
        <f t="shared" ca="1" si="93"/>
        <v/>
      </c>
      <c r="D2000" s="25" t="str">
        <f ca="1">IF(OnRoadRetrofit!AE2000="","",OnRoadRetrofit!AE2000)</f>
        <v/>
      </c>
      <c r="E2000" s="25" t="str">
        <f ca="1">IF(D2000="","",OnRoadRetrofit!AF2000)</f>
        <v/>
      </c>
      <c r="F2000" s="147" t="str">
        <f t="shared" ca="1" si="94"/>
        <v/>
      </c>
      <c r="G2000" s="148" t="str">
        <f ca="1">IF(D2000="","",OnRoadRetrofit!AG2000)</f>
        <v/>
      </c>
      <c r="H2000" s="25" t="str">
        <f t="shared" ca="1" si="95"/>
        <v/>
      </c>
      <c r="I2000" s="137" t="str">
        <f ca="1">IF(D2000="","",OnRoadRetrofit!AH2000)</f>
        <v/>
      </c>
      <c r="J2000" s="137" t="str">
        <f ca="1">IF(D2000="","",OnRoadRetrofit!AI2000)</f>
        <v/>
      </c>
    </row>
    <row r="2001" spans="1:10">
      <c r="A2001" s="151" t="str">
        <f ca="1">IF(D2001="","",OnRoadRetrofit!AC2001)</f>
        <v/>
      </c>
      <c r="B2001" s="25" t="str">
        <f ca="1">IF(D2001="","",OnRoadRetrofit!AD2001)</f>
        <v/>
      </c>
      <c r="C2001" s="146" t="str">
        <f t="shared" ca="1" si="93"/>
        <v/>
      </c>
      <c r="D2001" s="25" t="str">
        <f ca="1">IF(OnRoadRetrofit!AE2001="","",OnRoadRetrofit!AE2001)</f>
        <v/>
      </c>
      <c r="E2001" s="25" t="str">
        <f ca="1">IF(D2001="","",OnRoadRetrofit!AF2001)</f>
        <v/>
      </c>
      <c r="F2001" s="147" t="str">
        <f t="shared" ca="1" si="94"/>
        <v/>
      </c>
      <c r="G2001" s="148" t="str">
        <f ca="1">IF(D2001="","",OnRoadRetrofit!AG2001)</f>
        <v/>
      </c>
      <c r="H2001" s="25" t="str">
        <f t="shared" ca="1" si="95"/>
        <v/>
      </c>
      <c r="I2001" s="137" t="str">
        <f ca="1">IF(D2001="","",OnRoadRetrofit!AH2001)</f>
        <v/>
      </c>
      <c r="J2001" s="137" t="str">
        <f ca="1">IF(D2001="","",OnRoadRetrofit!AI2001)</f>
        <v/>
      </c>
    </row>
    <row r="2002" spans="1:10">
      <c r="A2002" s="151" t="str">
        <f ca="1">IF(D2002="","",OnRoadRetrofit!AC2002)</f>
        <v/>
      </c>
      <c r="B2002" s="25" t="str">
        <f ca="1">IF(D2002="","",OnRoadRetrofit!AD2002)</f>
        <v/>
      </c>
      <c r="C2002" s="146" t="str">
        <f t="shared" ca="1" si="93"/>
        <v/>
      </c>
      <c r="D2002" s="25" t="str">
        <f ca="1">IF(OnRoadRetrofit!AE2002="","",OnRoadRetrofit!AE2002)</f>
        <v/>
      </c>
      <c r="E2002" s="25" t="str">
        <f ca="1">IF(D2002="","",OnRoadRetrofit!AF2002)</f>
        <v/>
      </c>
      <c r="F2002" s="147" t="str">
        <f t="shared" ca="1" si="94"/>
        <v/>
      </c>
      <c r="G2002" s="148" t="str">
        <f ca="1">IF(D2002="","",OnRoadRetrofit!AG2002)</f>
        <v/>
      </c>
      <c r="H2002" s="25" t="str">
        <f t="shared" ca="1" si="95"/>
        <v/>
      </c>
      <c r="I2002" s="137" t="str">
        <f ca="1">IF(D2002="","",OnRoadRetrofit!AH2002)</f>
        <v/>
      </c>
      <c r="J2002" s="137" t="str">
        <f ca="1">IF(D2002="","",OnRoadRetrofit!AI2002)</f>
        <v/>
      </c>
    </row>
    <row r="2003" spans="1:10">
      <c r="A2003" s="151" t="str">
        <f ca="1">IF(D2003="","",OnRoadRetrofit!AC2003)</f>
        <v/>
      </c>
      <c r="B2003" s="25" t="str">
        <f ca="1">IF(D2003="","",OnRoadRetrofit!AD2003)</f>
        <v/>
      </c>
      <c r="C2003" s="146" t="str">
        <f t="shared" ca="1" si="93"/>
        <v/>
      </c>
      <c r="D2003" s="25" t="str">
        <f ca="1">IF(OnRoadRetrofit!AE2003="","",OnRoadRetrofit!AE2003)</f>
        <v/>
      </c>
      <c r="E2003" s="25" t="str">
        <f ca="1">IF(D2003="","",OnRoadRetrofit!AF2003)</f>
        <v/>
      </c>
      <c r="F2003" s="147" t="str">
        <f t="shared" ca="1" si="94"/>
        <v/>
      </c>
      <c r="G2003" s="148" t="str">
        <f ca="1">IF(D2003="","",OnRoadRetrofit!AG2003)</f>
        <v/>
      </c>
      <c r="H2003" s="25" t="str">
        <f t="shared" ca="1" si="95"/>
        <v/>
      </c>
      <c r="I2003" s="137" t="str">
        <f ca="1">IF(D2003="","",OnRoadRetrofit!AH2003)</f>
        <v/>
      </c>
      <c r="J2003" s="137" t="str">
        <f ca="1">IF(D2003="","",OnRoadRetrofit!AI2003)</f>
        <v/>
      </c>
    </row>
    <row r="2004" spans="1:10">
      <c r="A2004" s="151" t="str">
        <f ca="1">IF(D2004="","",OnRoadRetrofit!AC2004)</f>
        <v/>
      </c>
      <c r="B2004" s="25" t="str">
        <f ca="1">IF(D2004="","",OnRoadRetrofit!AD2004)</f>
        <v/>
      </c>
      <c r="C2004" s="146" t="str">
        <f t="shared" ca="1" si="93"/>
        <v/>
      </c>
      <c r="D2004" s="25" t="str">
        <f ca="1">IF(OnRoadRetrofit!AE2004="","",OnRoadRetrofit!AE2004)</f>
        <v/>
      </c>
      <c r="E2004" s="25" t="str">
        <f ca="1">IF(D2004="","",OnRoadRetrofit!AF2004)</f>
        <v/>
      </c>
      <c r="F2004" s="147" t="str">
        <f t="shared" ca="1" si="94"/>
        <v/>
      </c>
      <c r="G2004" s="148" t="str">
        <f ca="1">IF(D2004="","",OnRoadRetrofit!AG2004)</f>
        <v/>
      </c>
      <c r="H2004" s="25" t="str">
        <f t="shared" ca="1" si="95"/>
        <v/>
      </c>
      <c r="I2004" s="137" t="str">
        <f ca="1">IF(D2004="","",OnRoadRetrofit!AH2004)</f>
        <v/>
      </c>
      <c r="J2004" s="137" t="str">
        <f ca="1">IF(D2004="","",OnRoadRetrofit!AI2004)</f>
        <v/>
      </c>
    </row>
    <row r="2005" spans="1:10">
      <c r="A2005" s="151" t="str">
        <f ca="1">IF(D2005="","",OnRoadRetrofit!AC2005)</f>
        <v/>
      </c>
      <c r="B2005" s="25" t="str">
        <f ca="1">IF(D2005="","",OnRoadRetrofit!AD2005)</f>
        <v/>
      </c>
      <c r="C2005" s="146" t="str">
        <f t="shared" ca="1" si="93"/>
        <v/>
      </c>
      <c r="D2005" s="25" t="str">
        <f ca="1">IF(OnRoadRetrofit!AE2005="","",OnRoadRetrofit!AE2005)</f>
        <v/>
      </c>
      <c r="E2005" s="25" t="str">
        <f ca="1">IF(D2005="","",OnRoadRetrofit!AF2005)</f>
        <v/>
      </c>
      <c r="F2005" s="147" t="str">
        <f t="shared" ca="1" si="94"/>
        <v/>
      </c>
      <c r="G2005" s="148" t="str">
        <f ca="1">IF(D2005="","",OnRoadRetrofit!AG2005)</f>
        <v/>
      </c>
      <c r="H2005" s="25" t="str">
        <f t="shared" ca="1" si="95"/>
        <v/>
      </c>
      <c r="I2005" s="137" t="str">
        <f ca="1">IF(D2005="","",OnRoadRetrofit!AH2005)</f>
        <v/>
      </c>
      <c r="J2005" s="137" t="str">
        <f ca="1">IF(D2005="","",OnRoadRetrofit!AI2005)</f>
        <v/>
      </c>
    </row>
    <row r="2006" spans="1:10">
      <c r="A2006" s="151" t="str">
        <f ca="1">IF(D2006="","",OnRoadRetrofit!AC2006)</f>
        <v/>
      </c>
      <c r="B2006" s="25" t="str">
        <f ca="1">IF(D2006="","",OnRoadRetrofit!AD2006)</f>
        <v/>
      </c>
      <c r="C2006" s="146" t="str">
        <f t="shared" ca="1" si="93"/>
        <v/>
      </c>
      <c r="D2006" s="25" t="str">
        <f ca="1">IF(OnRoadRetrofit!AE2006="","",OnRoadRetrofit!AE2006)</f>
        <v/>
      </c>
      <c r="E2006" s="25" t="str">
        <f ca="1">IF(D2006="","",OnRoadRetrofit!AF2006)</f>
        <v/>
      </c>
      <c r="F2006" s="147" t="str">
        <f t="shared" ca="1" si="94"/>
        <v/>
      </c>
      <c r="G2006" s="148" t="str">
        <f ca="1">IF(D2006="","",OnRoadRetrofit!AG2006)</f>
        <v/>
      </c>
      <c r="H2006" s="25" t="str">
        <f t="shared" ca="1" si="95"/>
        <v/>
      </c>
      <c r="I2006" s="137" t="str">
        <f ca="1">IF(D2006="","",OnRoadRetrofit!AH2006)</f>
        <v/>
      </c>
      <c r="J2006" s="137" t="str">
        <f ca="1">IF(D2006="","",OnRoadRetrofit!AI2006)</f>
        <v/>
      </c>
    </row>
    <row r="2007" spans="1:10">
      <c r="A2007" s="151" t="str">
        <f ca="1">IF(D2007="","",OnRoadRetrofit!AC2007)</f>
        <v/>
      </c>
      <c r="B2007" s="25" t="str">
        <f ca="1">IF(D2007="","",OnRoadRetrofit!AD2007)</f>
        <v/>
      </c>
      <c r="C2007" s="146" t="str">
        <f t="shared" ca="1" si="93"/>
        <v/>
      </c>
      <c r="D2007" s="25" t="str">
        <f ca="1">IF(OnRoadRetrofit!AE2007="","",OnRoadRetrofit!AE2007)</f>
        <v/>
      </c>
      <c r="E2007" s="25" t="str">
        <f ca="1">IF(D2007="","",OnRoadRetrofit!AF2007)</f>
        <v/>
      </c>
      <c r="F2007" s="147" t="str">
        <f t="shared" ca="1" si="94"/>
        <v/>
      </c>
      <c r="G2007" s="148" t="str">
        <f ca="1">IF(D2007="","",OnRoadRetrofit!AG2007)</f>
        <v/>
      </c>
      <c r="H2007" s="25" t="str">
        <f t="shared" ca="1" si="95"/>
        <v/>
      </c>
      <c r="I2007" s="137" t="str">
        <f ca="1">IF(D2007="","",OnRoadRetrofit!AH2007)</f>
        <v/>
      </c>
      <c r="J2007" s="137" t="str">
        <f ca="1">IF(D2007="","",OnRoadRetrofit!AI2007)</f>
        <v/>
      </c>
    </row>
    <row r="2008" spans="1:10">
      <c r="A2008" s="151" t="str">
        <f ca="1">IF(D2008="","",OnRoadRetrofit!AC2008)</f>
        <v/>
      </c>
      <c r="B2008" s="25" t="str">
        <f ca="1">IF(D2008="","",OnRoadRetrofit!AD2008)</f>
        <v/>
      </c>
      <c r="C2008" s="146" t="str">
        <f t="shared" ca="1" si="93"/>
        <v/>
      </c>
      <c r="D2008" s="25" t="str">
        <f ca="1">IF(OnRoadRetrofit!AE2008="","",OnRoadRetrofit!AE2008)</f>
        <v/>
      </c>
      <c r="E2008" s="25" t="str">
        <f ca="1">IF(D2008="","",OnRoadRetrofit!AF2008)</f>
        <v/>
      </c>
      <c r="F2008" s="147" t="str">
        <f t="shared" ca="1" si="94"/>
        <v/>
      </c>
      <c r="G2008" s="148" t="str">
        <f ca="1">IF(D2008="","",OnRoadRetrofit!AG2008)</f>
        <v/>
      </c>
      <c r="H2008" s="25" t="str">
        <f t="shared" ca="1" si="95"/>
        <v/>
      </c>
      <c r="I2008" s="137" t="str">
        <f ca="1">IF(D2008="","",OnRoadRetrofit!AH2008)</f>
        <v/>
      </c>
      <c r="J2008" s="137" t="str">
        <f ca="1">IF(D2008="","",OnRoadRetrofit!AI2008)</f>
        <v/>
      </c>
    </row>
    <row r="2009" spans="1:10">
      <c r="A2009" s="151" t="str">
        <f ca="1">IF(D2009="","",OnRoadRetrofit!AC2009)</f>
        <v/>
      </c>
      <c r="B2009" s="25" t="str">
        <f ca="1">IF(D2009="","",OnRoadRetrofit!AD2009)</f>
        <v/>
      </c>
      <c r="C2009" s="146" t="str">
        <f t="shared" ca="1" si="93"/>
        <v/>
      </c>
      <c r="D2009" s="25" t="str">
        <f ca="1">IF(OnRoadRetrofit!AE2009="","",OnRoadRetrofit!AE2009)</f>
        <v/>
      </c>
      <c r="E2009" s="25" t="str">
        <f ca="1">IF(D2009="","",OnRoadRetrofit!AF2009)</f>
        <v/>
      </c>
      <c r="F2009" s="147" t="str">
        <f t="shared" ca="1" si="94"/>
        <v/>
      </c>
      <c r="G2009" s="148" t="str">
        <f ca="1">IF(D2009="","",OnRoadRetrofit!AG2009)</f>
        <v/>
      </c>
      <c r="H2009" s="25" t="str">
        <f t="shared" ca="1" si="95"/>
        <v/>
      </c>
      <c r="I2009" s="137" t="str">
        <f ca="1">IF(D2009="","",OnRoadRetrofit!AH2009)</f>
        <v/>
      </c>
      <c r="J2009" s="137" t="str">
        <f ca="1">IF(D2009="","",OnRoadRetrofit!AI2009)</f>
        <v/>
      </c>
    </row>
    <row r="2010" spans="1:10">
      <c r="A2010" s="151" t="str">
        <f ca="1">IF(D2010="","",OnRoadRetrofit!AC2010)</f>
        <v/>
      </c>
      <c r="B2010" s="25" t="str">
        <f ca="1">IF(D2010="","",OnRoadRetrofit!AD2010)</f>
        <v/>
      </c>
      <c r="C2010" s="146" t="str">
        <f t="shared" ca="1" si="93"/>
        <v/>
      </c>
      <c r="D2010" s="25" t="str">
        <f ca="1">IF(OnRoadRetrofit!AE2010="","",OnRoadRetrofit!AE2010)</f>
        <v/>
      </c>
      <c r="E2010" s="25" t="str">
        <f ca="1">IF(D2010="","",OnRoadRetrofit!AF2010)</f>
        <v/>
      </c>
      <c r="F2010" s="147" t="str">
        <f t="shared" ca="1" si="94"/>
        <v/>
      </c>
      <c r="G2010" s="148" t="str">
        <f ca="1">IF(D2010="","",OnRoadRetrofit!AG2010)</f>
        <v/>
      </c>
      <c r="H2010" s="25" t="str">
        <f t="shared" ca="1" si="95"/>
        <v/>
      </c>
      <c r="I2010" s="137" t="str">
        <f ca="1">IF(D2010="","",OnRoadRetrofit!AH2010)</f>
        <v/>
      </c>
      <c r="J2010" s="137" t="str">
        <f ca="1">IF(D2010="","",OnRoadRetrofit!AI2010)</f>
        <v/>
      </c>
    </row>
    <row r="2011" spans="1:10">
      <c r="A2011" s="151" t="str">
        <f ca="1">IF(D2011="","",OnRoadRetrofit!AC2011)</f>
        <v/>
      </c>
      <c r="B2011" s="25" t="str">
        <f ca="1">IF(D2011="","",OnRoadRetrofit!AD2011)</f>
        <v/>
      </c>
      <c r="C2011" s="146" t="str">
        <f t="shared" ca="1" si="93"/>
        <v/>
      </c>
      <c r="D2011" s="25" t="str">
        <f ca="1">IF(OnRoadRetrofit!AE2011="","",OnRoadRetrofit!AE2011)</f>
        <v/>
      </c>
      <c r="E2011" s="25" t="str">
        <f ca="1">IF(D2011="","",OnRoadRetrofit!AF2011)</f>
        <v/>
      </c>
      <c r="F2011" s="147" t="str">
        <f t="shared" ca="1" si="94"/>
        <v/>
      </c>
      <c r="G2011" s="148" t="str">
        <f ca="1">IF(D2011="","",OnRoadRetrofit!AG2011)</f>
        <v/>
      </c>
      <c r="H2011" s="25" t="str">
        <f t="shared" ca="1" si="95"/>
        <v/>
      </c>
      <c r="I2011" s="137" t="str">
        <f ca="1">IF(D2011="","",OnRoadRetrofit!AH2011)</f>
        <v/>
      </c>
      <c r="J2011" s="137" t="str">
        <f ca="1">IF(D2011="","",OnRoadRetrofit!AI2011)</f>
        <v/>
      </c>
    </row>
    <row r="2012" spans="1:10">
      <c r="A2012" s="151" t="str">
        <f ca="1">IF(D2012="","",OnRoadRetrofit!AC2012)</f>
        <v/>
      </c>
      <c r="B2012" s="25" t="str">
        <f ca="1">IF(D2012="","",OnRoadRetrofit!AD2012)</f>
        <v/>
      </c>
      <c r="C2012" s="146" t="str">
        <f t="shared" ca="1" si="93"/>
        <v/>
      </c>
      <c r="D2012" s="25" t="str">
        <f ca="1">IF(OnRoadRetrofit!AE2012="","",OnRoadRetrofit!AE2012)</f>
        <v/>
      </c>
      <c r="E2012" s="25" t="str">
        <f ca="1">IF(D2012="","",OnRoadRetrofit!AF2012)</f>
        <v/>
      </c>
      <c r="F2012" s="147" t="str">
        <f t="shared" ca="1" si="94"/>
        <v/>
      </c>
      <c r="G2012" s="148" t="str">
        <f ca="1">IF(D2012="","",OnRoadRetrofit!AG2012)</f>
        <v/>
      </c>
      <c r="H2012" s="25" t="str">
        <f t="shared" ca="1" si="95"/>
        <v/>
      </c>
      <c r="I2012" s="137" t="str">
        <f ca="1">IF(D2012="","",OnRoadRetrofit!AH2012)</f>
        <v/>
      </c>
      <c r="J2012" s="137" t="str">
        <f ca="1">IF(D2012="","",OnRoadRetrofit!AI2012)</f>
        <v/>
      </c>
    </row>
    <row r="2013" spans="1:10">
      <c r="A2013" s="151" t="str">
        <f ca="1">IF(D2013="","",OnRoadRetrofit!AC2013)</f>
        <v/>
      </c>
      <c r="B2013" s="25" t="str">
        <f ca="1">IF(D2013="","",OnRoadRetrofit!AD2013)</f>
        <v/>
      </c>
      <c r="C2013" s="146" t="str">
        <f t="shared" ca="1" si="93"/>
        <v/>
      </c>
      <c r="D2013" s="25" t="str">
        <f ca="1">IF(OnRoadRetrofit!AE2013="","",OnRoadRetrofit!AE2013)</f>
        <v/>
      </c>
      <c r="E2013" s="25" t="str">
        <f ca="1">IF(D2013="","",OnRoadRetrofit!AF2013)</f>
        <v/>
      </c>
      <c r="F2013" s="147" t="str">
        <f t="shared" ca="1" si="94"/>
        <v/>
      </c>
      <c r="G2013" s="148" t="str">
        <f ca="1">IF(D2013="","",OnRoadRetrofit!AG2013)</f>
        <v/>
      </c>
      <c r="H2013" s="25" t="str">
        <f t="shared" ca="1" si="95"/>
        <v/>
      </c>
      <c r="I2013" s="137" t="str">
        <f ca="1">IF(D2013="","",OnRoadRetrofit!AH2013)</f>
        <v/>
      </c>
      <c r="J2013" s="137" t="str">
        <f ca="1">IF(D2013="","",OnRoadRetrofit!AI2013)</f>
        <v/>
      </c>
    </row>
    <row r="2014" spans="1:10">
      <c r="A2014" s="151" t="str">
        <f ca="1">IF(D2014="","",OnRoadRetrofit!AC2014)</f>
        <v/>
      </c>
      <c r="B2014" s="25" t="str">
        <f ca="1">IF(D2014="","",OnRoadRetrofit!AD2014)</f>
        <v/>
      </c>
      <c r="C2014" s="146" t="str">
        <f t="shared" ca="1" si="93"/>
        <v/>
      </c>
      <c r="D2014" s="25" t="str">
        <f ca="1">IF(OnRoadRetrofit!AE2014="","",OnRoadRetrofit!AE2014)</f>
        <v/>
      </c>
      <c r="E2014" s="25" t="str">
        <f ca="1">IF(D2014="","",OnRoadRetrofit!AF2014)</f>
        <v/>
      </c>
      <c r="F2014" s="147" t="str">
        <f t="shared" ca="1" si="94"/>
        <v/>
      </c>
      <c r="G2014" s="148" t="str">
        <f ca="1">IF(D2014="","",OnRoadRetrofit!AG2014)</f>
        <v/>
      </c>
      <c r="H2014" s="25" t="str">
        <f t="shared" ca="1" si="95"/>
        <v/>
      </c>
      <c r="I2014" s="137" t="str">
        <f ca="1">IF(D2014="","",OnRoadRetrofit!AH2014)</f>
        <v/>
      </c>
      <c r="J2014" s="137" t="str">
        <f ca="1">IF(D2014="","",OnRoadRetrofit!AI2014)</f>
        <v/>
      </c>
    </row>
    <row r="2015" spans="1:10">
      <c r="A2015" s="151" t="str">
        <f ca="1">IF(D2015="","",OnRoadRetrofit!AC2015)</f>
        <v/>
      </c>
      <c r="B2015" s="25" t="str">
        <f ca="1">IF(D2015="","",OnRoadRetrofit!AD2015)</f>
        <v/>
      </c>
      <c r="C2015" s="146" t="str">
        <f t="shared" ca="1" si="93"/>
        <v/>
      </c>
      <c r="D2015" s="25" t="str">
        <f ca="1">IF(OnRoadRetrofit!AE2015="","",OnRoadRetrofit!AE2015)</f>
        <v/>
      </c>
      <c r="E2015" s="25" t="str">
        <f ca="1">IF(D2015="","",OnRoadRetrofit!AF2015)</f>
        <v/>
      </c>
      <c r="F2015" s="147" t="str">
        <f t="shared" ca="1" si="94"/>
        <v/>
      </c>
      <c r="G2015" s="148" t="str">
        <f ca="1">IF(D2015="","",OnRoadRetrofit!AG2015)</f>
        <v/>
      </c>
      <c r="H2015" s="25" t="str">
        <f t="shared" ca="1" si="95"/>
        <v/>
      </c>
      <c r="I2015" s="137" t="str">
        <f ca="1">IF(D2015="","",OnRoadRetrofit!AH2015)</f>
        <v/>
      </c>
      <c r="J2015" s="137" t="str">
        <f ca="1">IF(D2015="","",OnRoadRetrofit!AI2015)</f>
        <v/>
      </c>
    </row>
    <row r="2016" spans="1:10">
      <c r="A2016" s="151" t="str">
        <f ca="1">IF(D2016="","",OnRoadRetrofit!AC2016)</f>
        <v/>
      </c>
      <c r="B2016" s="25" t="str">
        <f ca="1">IF(D2016="","",OnRoadRetrofit!AD2016)</f>
        <v/>
      </c>
      <c r="C2016" s="146" t="str">
        <f t="shared" ca="1" si="93"/>
        <v/>
      </c>
      <c r="D2016" s="25" t="str">
        <f ca="1">IF(OnRoadRetrofit!AE2016="","",OnRoadRetrofit!AE2016)</f>
        <v/>
      </c>
      <c r="E2016" s="25" t="str">
        <f ca="1">IF(D2016="","",OnRoadRetrofit!AF2016)</f>
        <v/>
      </c>
      <c r="F2016" s="147" t="str">
        <f t="shared" ca="1" si="94"/>
        <v/>
      </c>
      <c r="G2016" s="148" t="str">
        <f ca="1">IF(D2016="","",OnRoadRetrofit!AG2016)</f>
        <v/>
      </c>
      <c r="H2016" s="25" t="str">
        <f t="shared" ca="1" si="95"/>
        <v/>
      </c>
      <c r="I2016" s="137" t="str">
        <f ca="1">IF(D2016="","",OnRoadRetrofit!AH2016)</f>
        <v/>
      </c>
      <c r="J2016" s="137" t="str">
        <f ca="1">IF(D2016="","",OnRoadRetrofit!AI2016)</f>
        <v/>
      </c>
    </row>
    <row r="2017" spans="1:10">
      <c r="A2017" s="151" t="str">
        <f ca="1">IF(D2017="","",OnRoadRetrofit!AC2017)</f>
        <v/>
      </c>
      <c r="B2017" s="25" t="str">
        <f ca="1">IF(D2017="","",OnRoadRetrofit!AD2017)</f>
        <v/>
      </c>
      <c r="C2017" s="146" t="str">
        <f t="shared" ca="1" si="93"/>
        <v/>
      </c>
      <c r="D2017" s="25" t="str">
        <f ca="1">IF(OnRoadRetrofit!AE2017="","",OnRoadRetrofit!AE2017)</f>
        <v/>
      </c>
      <c r="E2017" s="25" t="str">
        <f ca="1">IF(D2017="","",OnRoadRetrofit!AF2017)</f>
        <v/>
      </c>
      <c r="F2017" s="147" t="str">
        <f t="shared" ca="1" si="94"/>
        <v/>
      </c>
      <c r="G2017" s="148" t="str">
        <f ca="1">IF(D2017="","",OnRoadRetrofit!AG2017)</f>
        <v/>
      </c>
      <c r="H2017" s="25" t="str">
        <f t="shared" ca="1" si="95"/>
        <v/>
      </c>
      <c r="I2017" s="137" t="str">
        <f ca="1">IF(D2017="","",OnRoadRetrofit!AH2017)</f>
        <v/>
      </c>
      <c r="J2017" s="137" t="str">
        <f ca="1">IF(D2017="","",OnRoadRetrofit!AI2017)</f>
        <v/>
      </c>
    </row>
    <row r="2018" spans="1:10">
      <c r="A2018" s="151" t="str">
        <f ca="1">IF(D2018="","",OnRoadRetrofit!AC2018)</f>
        <v/>
      </c>
      <c r="B2018" s="25" t="str">
        <f ca="1">IF(D2018="","",OnRoadRetrofit!AD2018)</f>
        <v/>
      </c>
      <c r="C2018" s="146" t="str">
        <f t="shared" ca="1" si="93"/>
        <v/>
      </c>
      <c r="D2018" s="25" t="str">
        <f ca="1">IF(OnRoadRetrofit!AE2018="","",OnRoadRetrofit!AE2018)</f>
        <v/>
      </c>
      <c r="E2018" s="25" t="str">
        <f ca="1">IF(D2018="","",OnRoadRetrofit!AF2018)</f>
        <v/>
      </c>
      <c r="F2018" s="147" t="str">
        <f t="shared" ca="1" si="94"/>
        <v/>
      </c>
      <c r="G2018" s="148" t="str">
        <f ca="1">IF(D2018="","",OnRoadRetrofit!AG2018)</f>
        <v/>
      </c>
      <c r="H2018" s="25" t="str">
        <f t="shared" ca="1" si="95"/>
        <v/>
      </c>
      <c r="I2018" s="137" t="str">
        <f ca="1">IF(D2018="","",OnRoadRetrofit!AH2018)</f>
        <v/>
      </c>
      <c r="J2018" s="137" t="str">
        <f ca="1">IF(D2018="","",OnRoadRetrofit!AI2018)</f>
        <v/>
      </c>
    </row>
    <row r="2019" spans="1:10">
      <c r="A2019" s="151" t="str">
        <f ca="1">IF(D2019="","",OnRoadRetrofit!AC2019)</f>
        <v/>
      </c>
      <c r="B2019" s="25" t="str">
        <f ca="1">IF(D2019="","",OnRoadRetrofit!AD2019)</f>
        <v/>
      </c>
      <c r="C2019" s="146" t="str">
        <f t="shared" ca="1" si="93"/>
        <v/>
      </c>
      <c r="D2019" s="25" t="str">
        <f ca="1">IF(OnRoadRetrofit!AE2019="","",OnRoadRetrofit!AE2019)</f>
        <v/>
      </c>
      <c r="E2019" s="25" t="str">
        <f ca="1">IF(D2019="","",OnRoadRetrofit!AF2019)</f>
        <v/>
      </c>
      <c r="F2019" s="147" t="str">
        <f t="shared" ca="1" si="94"/>
        <v/>
      </c>
      <c r="G2019" s="148" t="str">
        <f ca="1">IF(D2019="","",OnRoadRetrofit!AG2019)</f>
        <v/>
      </c>
      <c r="H2019" s="25" t="str">
        <f t="shared" ca="1" si="95"/>
        <v/>
      </c>
      <c r="I2019" s="137" t="str">
        <f ca="1">IF(D2019="","",OnRoadRetrofit!AH2019)</f>
        <v/>
      </c>
      <c r="J2019" s="137" t="str">
        <f ca="1">IF(D2019="","",OnRoadRetrofit!AI2019)</f>
        <v/>
      </c>
    </row>
    <row r="2020" spans="1:10">
      <c r="A2020" s="151" t="str">
        <f ca="1">IF(D2020="","",OnRoadRetrofit!AC2020)</f>
        <v/>
      </c>
      <c r="B2020" s="25" t="str">
        <f ca="1">IF(D2020="","",OnRoadRetrofit!AD2020)</f>
        <v/>
      </c>
      <c r="C2020" s="146" t="str">
        <f t="shared" ca="1" si="93"/>
        <v/>
      </c>
      <c r="D2020" s="25" t="str">
        <f ca="1">IF(OnRoadRetrofit!AE2020="","",OnRoadRetrofit!AE2020)</f>
        <v/>
      </c>
      <c r="E2020" s="25" t="str">
        <f ca="1">IF(D2020="","",OnRoadRetrofit!AF2020)</f>
        <v/>
      </c>
      <c r="F2020" s="147" t="str">
        <f t="shared" ca="1" si="94"/>
        <v/>
      </c>
      <c r="G2020" s="148" t="str">
        <f ca="1">IF(D2020="","",OnRoadRetrofit!AG2020)</f>
        <v/>
      </c>
      <c r="H2020" s="25" t="str">
        <f t="shared" ca="1" si="95"/>
        <v/>
      </c>
      <c r="I2020" s="137" t="str">
        <f ca="1">IF(D2020="","",OnRoadRetrofit!AH2020)</f>
        <v/>
      </c>
      <c r="J2020" s="137" t="str">
        <f ca="1">IF(D2020="","",OnRoadRetrofit!AI2020)</f>
        <v/>
      </c>
    </row>
    <row r="2021" spans="1:10">
      <c r="A2021" s="151" t="str">
        <f ca="1">IF(D2021="","",OnRoadRetrofit!AC2021)</f>
        <v/>
      </c>
      <c r="B2021" s="25" t="str">
        <f ca="1">IF(D2021="","",OnRoadRetrofit!AD2021)</f>
        <v/>
      </c>
      <c r="C2021" s="146" t="str">
        <f t="shared" ca="1" si="93"/>
        <v/>
      </c>
      <c r="D2021" s="25" t="str">
        <f ca="1">IF(OnRoadRetrofit!AE2021="","",OnRoadRetrofit!AE2021)</f>
        <v/>
      </c>
      <c r="E2021" s="25" t="str">
        <f ca="1">IF(D2021="","",OnRoadRetrofit!AF2021)</f>
        <v/>
      </c>
      <c r="F2021" s="147" t="str">
        <f t="shared" ca="1" si="94"/>
        <v/>
      </c>
      <c r="G2021" s="148" t="str">
        <f ca="1">IF(D2021="","",OnRoadRetrofit!AG2021)</f>
        <v/>
      </c>
      <c r="H2021" s="25" t="str">
        <f t="shared" ca="1" si="95"/>
        <v/>
      </c>
      <c r="I2021" s="137" t="str">
        <f ca="1">IF(D2021="","",OnRoadRetrofit!AH2021)</f>
        <v/>
      </c>
      <c r="J2021" s="137" t="str">
        <f ca="1">IF(D2021="","",OnRoadRetrofit!AI2021)</f>
        <v/>
      </c>
    </row>
    <row r="2022" spans="1:10">
      <c r="A2022" s="151" t="str">
        <f ca="1">IF(D2022="","",OnRoadRetrofit!AC2022)</f>
        <v/>
      </c>
      <c r="B2022" s="25" t="str">
        <f ca="1">IF(D2022="","",OnRoadRetrofit!AD2022)</f>
        <v/>
      </c>
      <c r="C2022" s="146" t="str">
        <f t="shared" ca="1" si="93"/>
        <v/>
      </c>
      <c r="D2022" s="25" t="str">
        <f ca="1">IF(OnRoadRetrofit!AE2022="","",OnRoadRetrofit!AE2022)</f>
        <v/>
      </c>
      <c r="E2022" s="25" t="str">
        <f ca="1">IF(D2022="","",OnRoadRetrofit!AF2022)</f>
        <v/>
      </c>
      <c r="F2022" s="147" t="str">
        <f t="shared" ca="1" si="94"/>
        <v/>
      </c>
      <c r="G2022" s="148" t="str">
        <f ca="1">IF(D2022="","",OnRoadRetrofit!AG2022)</f>
        <v/>
      </c>
      <c r="H2022" s="25" t="str">
        <f t="shared" ca="1" si="95"/>
        <v/>
      </c>
      <c r="I2022" s="137" t="str">
        <f ca="1">IF(D2022="","",OnRoadRetrofit!AH2022)</f>
        <v/>
      </c>
      <c r="J2022" s="137" t="str">
        <f ca="1">IF(D2022="","",OnRoadRetrofit!AI2022)</f>
        <v/>
      </c>
    </row>
    <row r="2023" spans="1:10">
      <c r="A2023" s="151" t="str">
        <f ca="1">IF(D2023="","",OnRoadRetrofit!AC2023)</f>
        <v/>
      </c>
      <c r="B2023" s="25" t="str">
        <f ca="1">IF(D2023="","",OnRoadRetrofit!AD2023)</f>
        <v/>
      </c>
      <c r="C2023" s="146" t="str">
        <f t="shared" ca="1" si="93"/>
        <v/>
      </c>
      <c r="D2023" s="25" t="str">
        <f ca="1">IF(OnRoadRetrofit!AE2023="","",OnRoadRetrofit!AE2023)</f>
        <v/>
      </c>
      <c r="E2023" s="25" t="str">
        <f ca="1">IF(D2023="","",OnRoadRetrofit!AF2023)</f>
        <v/>
      </c>
      <c r="F2023" s="147" t="str">
        <f t="shared" ca="1" si="94"/>
        <v/>
      </c>
      <c r="G2023" s="148" t="str">
        <f ca="1">IF(D2023="","",OnRoadRetrofit!AG2023)</f>
        <v/>
      </c>
      <c r="H2023" s="25" t="str">
        <f t="shared" ca="1" si="95"/>
        <v/>
      </c>
      <c r="I2023" s="137" t="str">
        <f ca="1">IF(D2023="","",OnRoadRetrofit!AH2023)</f>
        <v/>
      </c>
      <c r="J2023" s="137" t="str">
        <f ca="1">IF(D2023="","",OnRoadRetrofit!AI2023)</f>
        <v/>
      </c>
    </row>
    <row r="2024" spans="1:10">
      <c r="A2024" s="151" t="str">
        <f ca="1">IF(D2024="","",OnRoadRetrofit!AC2024)</f>
        <v/>
      </c>
      <c r="B2024" s="25" t="str">
        <f ca="1">IF(D2024="","",OnRoadRetrofit!AD2024)</f>
        <v/>
      </c>
      <c r="C2024" s="146" t="str">
        <f t="shared" ca="1" si="93"/>
        <v/>
      </c>
      <c r="D2024" s="25" t="str">
        <f ca="1">IF(OnRoadRetrofit!AE2024="","",OnRoadRetrofit!AE2024)</f>
        <v/>
      </c>
      <c r="E2024" s="25" t="str">
        <f ca="1">IF(D2024="","",OnRoadRetrofit!AF2024)</f>
        <v/>
      </c>
      <c r="F2024" s="147" t="str">
        <f t="shared" ca="1" si="94"/>
        <v/>
      </c>
      <c r="G2024" s="148" t="str">
        <f ca="1">IF(D2024="","",OnRoadRetrofit!AG2024)</f>
        <v/>
      </c>
      <c r="H2024" s="25" t="str">
        <f t="shared" ca="1" si="95"/>
        <v/>
      </c>
      <c r="I2024" s="137" t="str">
        <f ca="1">IF(D2024="","",OnRoadRetrofit!AH2024)</f>
        <v/>
      </c>
      <c r="J2024" s="137" t="str">
        <f ca="1">IF(D2024="","",OnRoadRetrofit!AI2024)</f>
        <v/>
      </c>
    </row>
    <row r="2025" spans="1:10">
      <c r="A2025" s="151" t="str">
        <f ca="1">IF(D2025="","",OnRoadRetrofit!AC2025)</f>
        <v/>
      </c>
      <c r="B2025" s="25" t="str">
        <f ca="1">IF(D2025="","",OnRoadRetrofit!AD2025)</f>
        <v/>
      </c>
      <c r="C2025" s="146" t="str">
        <f t="shared" ca="1" si="93"/>
        <v/>
      </c>
      <c r="D2025" s="25" t="str">
        <f ca="1">IF(OnRoadRetrofit!AE2025="","",OnRoadRetrofit!AE2025)</f>
        <v/>
      </c>
      <c r="E2025" s="25" t="str">
        <f ca="1">IF(D2025="","",OnRoadRetrofit!AF2025)</f>
        <v/>
      </c>
      <c r="F2025" s="147" t="str">
        <f t="shared" ca="1" si="94"/>
        <v/>
      </c>
      <c r="G2025" s="148" t="str">
        <f ca="1">IF(D2025="","",OnRoadRetrofit!AG2025)</f>
        <v/>
      </c>
      <c r="H2025" s="25" t="str">
        <f t="shared" ca="1" si="95"/>
        <v/>
      </c>
      <c r="I2025" s="137" t="str">
        <f ca="1">IF(D2025="","",OnRoadRetrofit!AH2025)</f>
        <v/>
      </c>
      <c r="J2025" s="137" t="str">
        <f ca="1">IF(D2025="","",OnRoadRetrofit!AI2025)</f>
        <v/>
      </c>
    </row>
    <row r="2026" spans="1:10">
      <c r="A2026" s="151" t="str">
        <f ca="1">IF(D2026="","",OnRoadRetrofit!AC2026)</f>
        <v/>
      </c>
      <c r="B2026" s="25" t="str">
        <f ca="1">IF(D2026="","",OnRoadRetrofit!AD2026)</f>
        <v/>
      </c>
      <c r="C2026" s="146" t="str">
        <f t="shared" ca="1" si="93"/>
        <v/>
      </c>
      <c r="D2026" s="25" t="str">
        <f ca="1">IF(OnRoadRetrofit!AE2026="","",OnRoadRetrofit!AE2026)</f>
        <v/>
      </c>
      <c r="E2026" s="25" t="str">
        <f ca="1">IF(D2026="","",OnRoadRetrofit!AF2026)</f>
        <v/>
      </c>
      <c r="F2026" s="147" t="str">
        <f t="shared" ca="1" si="94"/>
        <v/>
      </c>
      <c r="G2026" s="148" t="str">
        <f ca="1">IF(D2026="","",OnRoadRetrofit!AG2026)</f>
        <v/>
      </c>
      <c r="H2026" s="25" t="str">
        <f t="shared" ca="1" si="95"/>
        <v/>
      </c>
      <c r="I2026" s="137" t="str">
        <f ca="1">IF(D2026="","",OnRoadRetrofit!AH2026)</f>
        <v/>
      </c>
      <c r="J2026" s="137" t="str">
        <f ca="1">IF(D2026="","",OnRoadRetrofit!AI2026)</f>
        <v/>
      </c>
    </row>
    <row r="2027" spans="1:10">
      <c r="A2027" s="151" t="str">
        <f ca="1">IF(D2027="","",OnRoadRetrofit!AC2027)</f>
        <v/>
      </c>
      <c r="B2027" s="25" t="str">
        <f ca="1">IF(D2027="","",OnRoadRetrofit!AD2027)</f>
        <v/>
      </c>
      <c r="C2027" s="146" t="str">
        <f t="shared" ca="1" si="93"/>
        <v/>
      </c>
      <c r="D2027" s="25" t="str">
        <f ca="1">IF(OnRoadRetrofit!AE2027="","",OnRoadRetrofit!AE2027)</f>
        <v/>
      </c>
      <c r="E2027" s="25" t="str">
        <f ca="1">IF(D2027="","",OnRoadRetrofit!AF2027)</f>
        <v/>
      </c>
      <c r="F2027" s="147" t="str">
        <f t="shared" ca="1" si="94"/>
        <v/>
      </c>
      <c r="G2027" s="148" t="str">
        <f ca="1">IF(D2027="","",OnRoadRetrofit!AG2027)</f>
        <v/>
      </c>
      <c r="H2027" s="25" t="str">
        <f t="shared" ca="1" si="95"/>
        <v/>
      </c>
      <c r="I2027" s="137" t="str">
        <f ca="1">IF(D2027="","",OnRoadRetrofit!AH2027)</f>
        <v/>
      </c>
      <c r="J2027" s="137" t="str">
        <f ca="1">IF(D2027="","",OnRoadRetrofit!AI2027)</f>
        <v/>
      </c>
    </row>
    <row r="2028" spans="1:10">
      <c r="A2028" s="151" t="str">
        <f ca="1">IF(D2028="","",OnRoadRetrofit!AC2028)</f>
        <v/>
      </c>
      <c r="B2028" s="25" t="str">
        <f ca="1">IF(D2028="","",OnRoadRetrofit!AD2028)</f>
        <v/>
      </c>
      <c r="C2028" s="146" t="str">
        <f t="shared" ca="1" si="93"/>
        <v/>
      </c>
      <c r="D2028" s="25" t="str">
        <f ca="1">IF(OnRoadRetrofit!AE2028="","",OnRoadRetrofit!AE2028)</f>
        <v/>
      </c>
      <c r="E2028" s="25" t="str">
        <f ca="1">IF(D2028="","",OnRoadRetrofit!AF2028)</f>
        <v/>
      </c>
      <c r="F2028" s="147" t="str">
        <f t="shared" ca="1" si="94"/>
        <v/>
      </c>
      <c r="G2028" s="148" t="str">
        <f ca="1">IF(D2028="","",OnRoadRetrofit!AG2028)</f>
        <v/>
      </c>
      <c r="H2028" s="25" t="str">
        <f t="shared" ca="1" si="95"/>
        <v/>
      </c>
      <c r="I2028" s="137" t="str">
        <f ca="1">IF(D2028="","",OnRoadRetrofit!AH2028)</f>
        <v/>
      </c>
      <c r="J2028" s="137" t="str">
        <f ca="1">IF(D2028="","",OnRoadRetrofit!AI2028)</f>
        <v/>
      </c>
    </row>
    <row r="2029" spans="1:10">
      <c r="A2029" s="151" t="str">
        <f ca="1">IF(D2029="","",OnRoadRetrofit!AC2029)</f>
        <v/>
      </c>
      <c r="B2029" s="25" t="str">
        <f ca="1">IF(D2029="","",OnRoadRetrofit!AD2029)</f>
        <v/>
      </c>
      <c r="C2029" s="146" t="str">
        <f t="shared" ref="C2029:C2092" ca="1" si="96">IF(D2029="","","Diesel")</f>
        <v/>
      </c>
      <c r="D2029" s="25" t="str">
        <f ca="1">IF(OnRoadRetrofit!AE2029="","",OnRoadRetrofit!AE2029)</f>
        <v/>
      </c>
      <c r="E2029" s="25" t="str">
        <f ca="1">IF(D2029="","",OnRoadRetrofit!AF2029)</f>
        <v/>
      </c>
      <c r="F2029" s="147" t="str">
        <f t="shared" ref="F2029:F2092" ca="1" si="97">IF(D2029="","",E2029)</f>
        <v/>
      </c>
      <c r="G2029" s="148" t="str">
        <f ca="1">IF(D2029="","",OnRoadRetrofit!AG2029)</f>
        <v/>
      </c>
      <c r="H2029" s="25" t="str">
        <f t="shared" ref="H2029:H2092" ca="1" si="98">IF(D2029="","",G2029)</f>
        <v/>
      </c>
      <c r="I2029" s="137" t="str">
        <f ca="1">IF(D2029="","",OnRoadRetrofit!AH2029)</f>
        <v/>
      </c>
      <c r="J2029" s="137" t="str">
        <f ca="1">IF(D2029="","",OnRoadRetrofit!AI2029)</f>
        <v/>
      </c>
    </row>
    <row r="2030" spans="1:10">
      <c r="A2030" s="151" t="str">
        <f ca="1">IF(D2030="","",OnRoadRetrofit!AC2030)</f>
        <v/>
      </c>
      <c r="B2030" s="25" t="str">
        <f ca="1">IF(D2030="","",OnRoadRetrofit!AD2030)</f>
        <v/>
      </c>
      <c r="C2030" s="146" t="str">
        <f t="shared" ca="1" si="96"/>
        <v/>
      </c>
      <c r="D2030" s="25" t="str">
        <f ca="1">IF(OnRoadRetrofit!AE2030="","",OnRoadRetrofit!AE2030)</f>
        <v/>
      </c>
      <c r="E2030" s="25" t="str">
        <f ca="1">IF(D2030="","",OnRoadRetrofit!AF2030)</f>
        <v/>
      </c>
      <c r="F2030" s="147" t="str">
        <f t="shared" ca="1" si="97"/>
        <v/>
      </c>
      <c r="G2030" s="148" t="str">
        <f ca="1">IF(D2030="","",OnRoadRetrofit!AG2030)</f>
        <v/>
      </c>
      <c r="H2030" s="25" t="str">
        <f t="shared" ca="1" si="98"/>
        <v/>
      </c>
      <c r="I2030" s="137" t="str">
        <f ca="1">IF(D2030="","",OnRoadRetrofit!AH2030)</f>
        <v/>
      </c>
      <c r="J2030" s="137" t="str">
        <f ca="1">IF(D2030="","",OnRoadRetrofit!AI2030)</f>
        <v/>
      </c>
    </row>
    <row r="2031" spans="1:10">
      <c r="A2031" s="151" t="str">
        <f ca="1">IF(D2031="","",OnRoadRetrofit!AC2031)</f>
        <v/>
      </c>
      <c r="B2031" s="25" t="str">
        <f ca="1">IF(D2031="","",OnRoadRetrofit!AD2031)</f>
        <v/>
      </c>
      <c r="C2031" s="146" t="str">
        <f t="shared" ca="1" si="96"/>
        <v/>
      </c>
      <c r="D2031" s="25" t="str">
        <f ca="1">IF(OnRoadRetrofit!AE2031="","",OnRoadRetrofit!AE2031)</f>
        <v/>
      </c>
      <c r="E2031" s="25" t="str">
        <f ca="1">IF(D2031="","",OnRoadRetrofit!AF2031)</f>
        <v/>
      </c>
      <c r="F2031" s="147" t="str">
        <f t="shared" ca="1" si="97"/>
        <v/>
      </c>
      <c r="G2031" s="148" t="str">
        <f ca="1">IF(D2031="","",OnRoadRetrofit!AG2031)</f>
        <v/>
      </c>
      <c r="H2031" s="25" t="str">
        <f t="shared" ca="1" si="98"/>
        <v/>
      </c>
      <c r="I2031" s="137" t="str">
        <f ca="1">IF(D2031="","",OnRoadRetrofit!AH2031)</f>
        <v/>
      </c>
      <c r="J2031" s="137" t="str">
        <f ca="1">IF(D2031="","",OnRoadRetrofit!AI2031)</f>
        <v/>
      </c>
    </row>
    <row r="2032" spans="1:10">
      <c r="A2032" s="151" t="str">
        <f ca="1">IF(D2032="","",OnRoadRetrofit!AC2032)</f>
        <v/>
      </c>
      <c r="B2032" s="25" t="str">
        <f ca="1">IF(D2032="","",OnRoadRetrofit!AD2032)</f>
        <v/>
      </c>
      <c r="C2032" s="146" t="str">
        <f t="shared" ca="1" si="96"/>
        <v/>
      </c>
      <c r="D2032" s="25" t="str">
        <f ca="1">IF(OnRoadRetrofit!AE2032="","",OnRoadRetrofit!AE2032)</f>
        <v/>
      </c>
      <c r="E2032" s="25" t="str">
        <f ca="1">IF(D2032="","",OnRoadRetrofit!AF2032)</f>
        <v/>
      </c>
      <c r="F2032" s="147" t="str">
        <f t="shared" ca="1" si="97"/>
        <v/>
      </c>
      <c r="G2032" s="148" t="str">
        <f ca="1">IF(D2032="","",OnRoadRetrofit!AG2032)</f>
        <v/>
      </c>
      <c r="H2032" s="25" t="str">
        <f t="shared" ca="1" si="98"/>
        <v/>
      </c>
      <c r="I2032" s="137" t="str">
        <f ca="1">IF(D2032="","",OnRoadRetrofit!AH2032)</f>
        <v/>
      </c>
      <c r="J2032" s="137" t="str">
        <f ca="1">IF(D2032="","",OnRoadRetrofit!AI2032)</f>
        <v/>
      </c>
    </row>
    <row r="2033" spans="1:10">
      <c r="A2033" s="151" t="str">
        <f ca="1">IF(D2033="","",OnRoadRetrofit!AC2033)</f>
        <v/>
      </c>
      <c r="B2033" s="25" t="str">
        <f ca="1">IF(D2033="","",OnRoadRetrofit!AD2033)</f>
        <v/>
      </c>
      <c r="C2033" s="146" t="str">
        <f t="shared" ca="1" si="96"/>
        <v/>
      </c>
      <c r="D2033" s="25" t="str">
        <f ca="1">IF(OnRoadRetrofit!AE2033="","",OnRoadRetrofit!AE2033)</f>
        <v/>
      </c>
      <c r="E2033" s="25" t="str">
        <f ca="1">IF(D2033="","",OnRoadRetrofit!AF2033)</f>
        <v/>
      </c>
      <c r="F2033" s="147" t="str">
        <f t="shared" ca="1" si="97"/>
        <v/>
      </c>
      <c r="G2033" s="148" t="str">
        <f ca="1">IF(D2033="","",OnRoadRetrofit!AG2033)</f>
        <v/>
      </c>
      <c r="H2033" s="25" t="str">
        <f t="shared" ca="1" si="98"/>
        <v/>
      </c>
      <c r="I2033" s="137" t="str">
        <f ca="1">IF(D2033="","",OnRoadRetrofit!AH2033)</f>
        <v/>
      </c>
      <c r="J2033" s="137" t="str">
        <f ca="1">IF(D2033="","",OnRoadRetrofit!AI2033)</f>
        <v/>
      </c>
    </row>
    <row r="2034" spans="1:10">
      <c r="A2034" s="151" t="str">
        <f ca="1">IF(D2034="","",OnRoadRetrofit!AC2034)</f>
        <v/>
      </c>
      <c r="B2034" s="25" t="str">
        <f ca="1">IF(D2034="","",OnRoadRetrofit!AD2034)</f>
        <v/>
      </c>
      <c r="C2034" s="146" t="str">
        <f t="shared" ca="1" si="96"/>
        <v/>
      </c>
      <c r="D2034" s="25" t="str">
        <f ca="1">IF(OnRoadRetrofit!AE2034="","",OnRoadRetrofit!AE2034)</f>
        <v/>
      </c>
      <c r="E2034" s="25" t="str">
        <f ca="1">IF(D2034="","",OnRoadRetrofit!AF2034)</f>
        <v/>
      </c>
      <c r="F2034" s="147" t="str">
        <f t="shared" ca="1" si="97"/>
        <v/>
      </c>
      <c r="G2034" s="148" t="str">
        <f ca="1">IF(D2034="","",OnRoadRetrofit!AG2034)</f>
        <v/>
      </c>
      <c r="H2034" s="25" t="str">
        <f t="shared" ca="1" si="98"/>
        <v/>
      </c>
      <c r="I2034" s="137" t="str">
        <f ca="1">IF(D2034="","",OnRoadRetrofit!AH2034)</f>
        <v/>
      </c>
      <c r="J2034" s="137" t="str">
        <f ca="1">IF(D2034="","",OnRoadRetrofit!AI2034)</f>
        <v/>
      </c>
    </row>
    <row r="2035" spans="1:10">
      <c r="A2035" s="151" t="str">
        <f ca="1">IF(D2035="","",OnRoadRetrofit!AC2035)</f>
        <v/>
      </c>
      <c r="B2035" s="25" t="str">
        <f ca="1">IF(D2035="","",OnRoadRetrofit!AD2035)</f>
        <v/>
      </c>
      <c r="C2035" s="146" t="str">
        <f t="shared" ca="1" si="96"/>
        <v/>
      </c>
      <c r="D2035" s="25" t="str">
        <f ca="1">IF(OnRoadRetrofit!AE2035="","",OnRoadRetrofit!AE2035)</f>
        <v/>
      </c>
      <c r="E2035" s="25" t="str">
        <f ca="1">IF(D2035="","",OnRoadRetrofit!AF2035)</f>
        <v/>
      </c>
      <c r="F2035" s="147" t="str">
        <f t="shared" ca="1" si="97"/>
        <v/>
      </c>
      <c r="G2035" s="148" t="str">
        <f ca="1">IF(D2035="","",OnRoadRetrofit!AG2035)</f>
        <v/>
      </c>
      <c r="H2035" s="25" t="str">
        <f t="shared" ca="1" si="98"/>
        <v/>
      </c>
      <c r="I2035" s="137" t="str">
        <f ca="1">IF(D2035="","",OnRoadRetrofit!AH2035)</f>
        <v/>
      </c>
      <c r="J2035" s="137" t="str">
        <f ca="1">IF(D2035="","",OnRoadRetrofit!AI2035)</f>
        <v/>
      </c>
    </row>
    <row r="2036" spans="1:10">
      <c r="A2036" s="151" t="str">
        <f ca="1">IF(D2036="","",OnRoadRetrofit!AC2036)</f>
        <v/>
      </c>
      <c r="B2036" s="25" t="str">
        <f ca="1">IF(D2036="","",OnRoadRetrofit!AD2036)</f>
        <v/>
      </c>
      <c r="C2036" s="146" t="str">
        <f t="shared" ca="1" si="96"/>
        <v/>
      </c>
      <c r="D2036" s="25" t="str">
        <f ca="1">IF(OnRoadRetrofit!AE2036="","",OnRoadRetrofit!AE2036)</f>
        <v/>
      </c>
      <c r="E2036" s="25" t="str">
        <f ca="1">IF(D2036="","",OnRoadRetrofit!AF2036)</f>
        <v/>
      </c>
      <c r="F2036" s="147" t="str">
        <f t="shared" ca="1" si="97"/>
        <v/>
      </c>
      <c r="G2036" s="148" t="str">
        <f ca="1">IF(D2036="","",OnRoadRetrofit!AG2036)</f>
        <v/>
      </c>
      <c r="H2036" s="25" t="str">
        <f t="shared" ca="1" si="98"/>
        <v/>
      </c>
      <c r="I2036" s="137" t="str">
        <f ca="1">IF(D2036="","",OnRoadRetrofit!AH2036)</f>
        <v/>
      </c>
      <c r="J2036" s="137" t="str">
        <f ca="1">IF(D2036="","",OnRoadRetrofit!AI2036)</f>
        <v/>
      </c>
    </row>
    <row r="2037" spans="1:10">
      <c r="A2037" s="151" t="str">
        <f ca="1">IF(D2037="","",OnRoadRetrofit!AC2037)</f>
        <v/>
      </c>
      <c r="B2037" s="25" t="str">
        <f ca="1">IF(D2037="","",OnRoadRetrofit!AD2037)</f>
        <v/>
      </c>
      <c r="C2037" s="146" t="str">
        <f t="shared" ca="1" si="96"/>
        <v/>
      </c>
      <c r="D2037" s="25" t="str">
        <f ca="1">IF(OnRoadRetrofit!AE2037="","",OnRoadRetrofit!AE2037)</f>
        <v/>
      </c>
      <c r="E2037" s="25" t="str">
        <f ca="1">IF(D2037="","",OnRoadRetrofit!AF2037)</f>
        <v/>
      </c>
      <c r="F2037" s="147" t="str">
        <f t="shared" ca="1" si="97"/>
        <v/>
      </c>
      <c r="G2037" s="148" t="str">
        <f ca="1">IF(D2037="","",OnRoadRetrofit!AG2037)</f>
        <v/>
      </c>
      <c r="H2037" s="25" t="str">
        <f t="shared" ca="1" si="98"/>
        <v/>
      </c>
      <c r="I2037" s="137" t="str">
        <f ca="1">IF(D2037="","",OnRoadRetrofit!AH2037)</f>
        <v/>
      </c>
      <c r="J2037" s="137" t="str">
        <f ca="1">IF(D2037="","",OnRoadRetrofit!AI2037)</f>
        <v/>
      </c>
    </row>
    <row r="2038" spans="1:10">
      <c r="A2038" s="151" t="str">
        <f ca="1">IF(D2038="","",OnRoadRetrofit!AC2038)</f>
        <v/>
      </c>
      <c r="B2038" s="25" t="str">
        <f ca="1">IF(D2038="","",OnRoadRetrofit!AD2038)</f>
        <v/>
      </c>
      <c r="C2038" s="146" t="str">
        <f t="shared" ca="1" si="96"/>
        <v/>
      </c>
      <c r="D2038" s="25" t="str">
        <f ca="1">IF(OnRoadRetrofit!AE2038="","",OnRoadRetrofit!AE2038)</f>
        <v/>
      </c>
      <c r="E2038" s="25" t="str">
        <f ca="1">IF(D2038="","",OnRoadRetrofit!AF2038)</f>
        <v/>
      </c>
      <c r="F2038" s="147" t="str">
        <f t="shared" ca="1" si="97"/>
        <v/>
      </c>
      <c r="G2038" s="148" t="str">
        <f ca="1">IF(D2038="","",OnRoadRetrofit!AG2038)</f>
        <v/>
      </c>
      <c r="H2038" s="25" t="str">
        <f t="shared" ca="1" si="98"/>
        <v/>
      </c>
      <c r="I2038" s="137" t="str">
        <f ca="1">IF(D2038="","",OnRoadRetrofit!AH2038)</f>
        <v/>
      </c>
      <c r="J2038" s="137" t="str">
        <f ca="1">IF(D2038="","",OnRoadRetrofit!AI2038)</f>
        <v/>
      </c>
    </row>
    <row r="2039" spans="1:10">
      <c r="A2039" s="151" t="str">
        <f ca="1">IF(D2039="","",OnRoadRetrofit!AC2039)</f>
        <v/>
      </c>
      <c r="B2039" s="25" t="str">
        <f ca="1">IF(D2039="","",OnRoadRetrofit!AD2039)</f>
        <v/>
      </c>
      <c r="C2039" s="146" t="str">
        <f t="shared" ca="1" si="96"/>
        <v/>
      </c>
      <c r="D2039" s="25" t="str">
        <f ca="1">IF(OnRoadRetrofit!AE2039="","",OnRoadRetrofit!AE2039)</f>
        <v/>
      </c>
      <c r="E2039" s="25" t="str">
        <f ca="1">IF(D2039="","",OnRoadRetrofit!AF2039)</f>
        <v/>
      </c>
      <c r="F2039" s="147" t="str">
        <f t="shared" ca="1" si="97"/>
        <v/>
      </c>
      <c r="G2039" s="148" t="str">
        <f ca="1">IF(D2039="","",OnRoadRetrofit!AG2039)</f>
        <v/>
      </c>
      <c r="H2039" s="25" t="str">
        <f t="shared" ca="1" si="98"/>
        <v/>
      </c>
      <c r="I2039" s="137" t="str">
        <f ca="1">IF(D2039="","",OnRoadRetrofit!AH2039)</f>
        <v/>
      </c>
      <c r="J2039" s="137" t="str">
        <f ca="1">IF(D2039="","",OnRoadRetrofit!AI2039)</f>
        <v/>
      </c>
    </row>
    <row r="2040" spans="1:10">
      <c r="A2040" s="151" t="str">
        <f ca="1">IF(D2040="","",OnRoadRetrofit!AC2040)</f>
        <v/>
      </c>
      <c r="B2040" s="25" t="str">
        <f ca="1">IF(D2040="","",OnRoadRetrofit!AD2040)</f>
        <v/>
      </c>
      <c r="C2040" s="146" t="str">
        <f t="shared" ca="1" si="96"/>
        <v/>
      </c>
      <c r="D2040" s="25" t="str">
        <f ca="1">IF(OnRoadRetrofit!AE2040="","",OnRoadRetrofit!AE2040)</f>
        <v/>
      </c>
      <c r="E2040" s="25" t="str">
        <f ca="1">IF(D2040="","",OnRoadRetrofit!AF2040)</f>
        <v/>
      </c>
      <c r="F2040" s="147" t="str">
        <f t="shared" ca="1" si="97"/>
        <v/>
      </c>
      <c r="G2040" s="148" t="str">
        <f ca="1">IF(D2040="","",OnRoadRetrofit!AG2040)</f>
        <v/>
      </c>
      <c r="H2040" s="25" t="str">
        <f t="shared" ca="1" si="98"/>
        <v/>
      </c>
      <c r="I2040" s="137" t="str">
        <f ca="1">IF(D2040="","",OnRoadRetrofit!AH2040)</f>
        <v/>
      </c>
      <c r="J2040" s="137" t="str">
        <f ca="1">IF(D2040="","",OnRoadRetrofit!AI2040)</f>
        <v/>
      </c>
    </row>
    <row r="2041" spans="1:10">
      <c r="A2041" s="151" t="str">
        <f ca="1">IF(D2041="","",OnRoadRetrofit!AC2041)</f>
        <v/>
      </c>
      <c r="B2041" s="25" t="str">
        <f ca="1">IF(D2041="","",OnRoadRetrofit!AD2041)</f>
        <v/>
      </c>
      <c r="C2041" s="146" t="str">
        <f t="shared" ca="1" si="96"/>
        <v/>
      </c>
      <c r="D2041" s="25" t="str">
        <f ca="1">IF(OnRoadRetrofit!AE2041="","",OnRoadRetrofit!AE2041)</f>
        <v/>
      </c>
      <c r="E2041" s="25" t="str">
        <f ca="1">IF(D2041="","",OnRoadRetrofit!AF2041)</f>
        <v/>
      </c>
      <c r="F2041" s="147" t="str">
        <f t="shared" ca="1" si="97"/>
        <v/>
      </c>
      <c r="G2041" s="148" t="str">
        <f ca="1">IF(D2041="","",OnRoadRetrofit!AG2041)</f>
        <v/>
      </c>
      <c r="H2041" s="25" t="str">
        <f t="shared" ca="1" si="98"/>
        <v/>
      </c>
      <c r="I2041" s="137" t="str">
        <f ca="1">IF(D2041="","",OnRoadRetrofit!AH2041)</f>
        <v/>
      </c>
      <c r="J2041" s="137" t="str">
        <f ca="1">IF(D2041="","",OnRoadRetrofit!AI2041)</f>
        <v/>
      </c>
    </row>
    <row r="2042" spans="1:10">
      <c r="A2042" s="151" t="str">
        <f ca="1">IF(D2042="","",OnRoadRetrofit!AC2042)</f>
        <v/>
      </c>
      <c r="B2042" s="25" t="str">
        <f ca="1">IF(D2042="","",OnRoadRetrofit!AD2042)</f>
        <v/>
      </c>
      <c r="C2042" s="146" t="str">
        <f t="shared" ca="1" si="96"/>
        <v/>
      </c>
      <c r="D2042" s="25" t="str">
        <f ca="1">IF(OnRoadRetrofit!AE2042="","",OnRoadRetrofit!AE2042)</f>
        <v/>
      </c>
      <c r="E2042" s="25" t="str">
        <f ca="1">IF(D2042="","",OnRoadRetrofit!AF2042)</f>
        <v/>
      </c>
      <c r="F2042" s="147" t="str">
        <f t="shared" ca="1" si="97"/>
        <v/>
      </c>
      <c r="G2042" s="148" t="str">
        <f ca="1">IF(D2042="","",OnRoadRetrofit!AG2042)</f>
        <v/>
      </c>
      <c r="H2042" s="25" t="str">
        <f t="shared" ca="1" si="98"/>
        <v/>
      </c>
      <c r="I2042" s="137" t="str">
        <f ca="1">IF(D2042="","",OnRoadRetrofit!AH2042)</f>
        <v/>
      </c>
      <c r="J2042" s="137" t="str">
        <f ca="1">IF(D2042="","",OnRoadRetrofit!AI2042)</f>
        <v/>
      </c>
    </row>
    <row r="2043" spans="1:10">
      <c r="A2043" s="151" t="str">
        <f ca="1">IF(D2043="","",OnRoadRetrofit!AC2043)</f>
        <v/>
      </c>
      <c r="B2043" s="25" t="str">
        <f ca="1">IF(D2043="","",OnRoadRetrofit!AD2043)</f>
        <v/>
      </c>
      <c r="C2043" s="146" t="str">
        <f t="shared" ca="1" si="96"/>
        <v/>
      </c>
      <c r="D2043" s="25" t="str">
        <f ca="1">IF(OnRoadRetrofit!AE2043="","",OnRoadRetrofit!AE2043)</f>
        <v/>
      </c>
      <c r="E2043" s="25" t="str">
        <f ca="1">IF(D2043="","",OnRoadRetrofit!AF2043)</f>
        <v/>
      </c>
      <c r="F2043" s="147" t="str">
        <f t="shared" ca="1" si="97"/>
        <v/>
      </c>
      <c r="G2043" s="148" t="str">
        <f ca="1">IF(D2043="","",OnRoadRetrofit!AG2043)</f>
        <v/>
      </c>
      <c r="H2043" s="25" t="str">
        <f t="shared" ca="1" si="98"/>
        <v/>
      </c>
      <c r="I2043" s="137" t="str">
        <f ca="1">IF(D2043="","",OnRoadRetrofit!AH2043)</f>
        <v/>
      </c>
      <c r="J2043" s="137" t="str">
        <f ca="1">IF(D2043="","",OnRoadRetrofit!AI2043)</f>
        <v/>
      </c>
    </row>
    <row r="2044" spans="1:10">
      <c r="A2044" s="151" t="str">
        <f ca="1">IF(D2044="","",OnRoadRetrofit!AC2044)</f>
        <v/>
      </c>
      <c r="B2044" s="25" t="str">
        <f ca="1">IF(D2044="","",OnRoadRetrofit!AD2044)</f>
        <v/>
      </c>
      <c r="C2044" s="146" t="str">
        <f t="shared" ca="1" si="96"/>
        <v/>
      </c>
      <c r="D2044" s="25" t="str">
        <f ca="1">IF(OnRoadRetrofit!AE2044="","",OnRoadRetrofit!AE2044)</f>
        <v/>
      </c>
      <c r="E2044" s="25" t="str">
        <f ca="1">IF(D2044="","",OnRoadRetrofit!AF2044)</f>
        <v/>
      </c>
      <c r="F2044" s="147" t="str">
        <f t="shared" ca="1" si="97"/>
        <v/>
      </c>
      <c r="G2044" s="148" t="str">
        <f ca="1">IF(D2044="","",OnRoadRetrofit!AG2044)</f>
        <v/>
      </c>
      <c r="H2044" s="25" t="str">
        <f t="shared" ca="1" si="98"/>
        <v/>
      </c>
      <c r="I2044" s="137" t="str">
        <f ca="1">IF(D2044="","",OnRoadRetrofit!AH2044)</f>
        <v/>
      </c>
      <c r="J2044" s="137" t="str">
        <f ca="1">IF(D2044="","",OnRoadRetrofit!AI2044)</f>
        <v/>
      </c>
    </row>
    <row r="2045" spans="1:10">
      <c r="A2045" s="151" t="str">
        <f ca="1">IF(D2045="","",OnRoadRetrofit!AC2045)</f>
        <v/>
      </c>
      <c r="B2045" s="25" t="str">
        <f ca="1">IF(D2045="","",OnRoadRetrofit!AD2045)</f>
        <v/>
      </c>
      <c r="C2045" s="146" t="str">
        <f t="shared" ca="1" si="96"/>
        <v/>
      </c>
      <c r="D2045" s="25" t="str">
        <f ca="1">IF(OnRoadRetrofit!AE2045="","",OnRoadRetrofit!AE2045)</f>
        <v/>
      </c>
      <c r="E2045" s="25" t="str">
        <f ca="1">IF(D2045="","",OnRoadRetrofit!AF2045)</f>
        <v/>
      </c>
      <c r="F2045" s="147" t="str">
        <f t="shared" ca="1" si="97"/>
        <v/>
      </c>
      <c r="G2045" s="148" t="str">
        <f ca="1">IF(D2045="","",OnRoadRetrofit!AG2045)</f>
        <v/>
      </c>
      <c r="H2045" s="25" t="str">
        <f t="shared" ca="1" si="98"/>
        <v/>
      </c>
      <c r="I2045" s="137" t="str">
        <f ca="1">IF(D2045="","",OnRoadRetrofit!AH2045)</f>
        <v/>
      </c>
      <c r="J2045" s="137" t="str">
        <f ca="1">IF(D2045="","",OnRoadRetrofit!AI2045)</f>
        <v/>
      </c>
    </row>
    <row r="2046" spans="1:10">
      <c r="A2046" s="151" t="str">
        <f ca="1">IF(D2046="","",OnRoadRetrofit!AC2046)</f>
        <v/>
      </c>
      <c r="B2046" s="25" t="str">
        <f ca="1">IF(D2046="","",OnRoadRetrofit!AD2046)</f>
        <v/>
      </c>
      <c r="C2046" s="146" t="str">
        <f t="shared" ca="1" si="96"/>
        <v/>
      </c>
      <c r="D2046" s="25" t="str">
        <f ca="1">IF(OnRoadRetrofit!AE2046="","",OnRoadRetrofit!AE2046)</f>
        <v/>
      </c>
      <c r="E2046" s="25" t="str">
        <f ca="1">IF(D2046="","",OnRoadRetrofit!AF2046)</f>
        <v/>
      </c>
      <c r="F2046" s="147" t="str">
        <f t="shared" ca="1" si="97"/>
        <v/>
      </c>
      <c r="G2046" s="148" t="str">
        <f ca="1">IF(D2046="","",OnRoadRetrofit!AG2046)</f>
        <v/>
      </c>
      <c r="H2046" s="25" t="str">
        <f t="shared" ca="1" si="98"/>
        <v/>
      </c>
      <c r="I2046" s="137" t="str">
        <f ca="1">IF(D2046="","",OnRoadRetrofit!AH2046)</f>
        <v/>
      </c>
      <c r="J2046" s="137" t="str">
        <f ca="1">IF(D2046="","",OnRoadRetrofit!AI2046)</f>
        <v/>
      </c>
    </row>
    <row r="2047" spans="1:10">
      <c r="A2047" s="151" t="str">
        <f ca="1">IF(D2047="","",OnRoadRetrofit!AC2047)</f>
        <v/>
      </c>
      <c r="B2047" s="25" t="str">
        <f ca="1">IF(D2047="","",OnRoadRetrofit!AD2047)</f>
        <v/>
      </c>
      <c r="C2047" s="146" t="str">
        <f t="shared" ca="1" si="96"/>
        <v/>
      </c>
      <c r="D2047" s="25" t="str">
        <f ca="1">IF(OnRoadRetrofit!AE2047="","",OnRoadRetrofit!AE2047)</f>
        <v/>
      </c>
      <c r="E2047" s="25" t="str">
        <f ca="1">IF(D2047="","",OnRoadRetrofit!AF2047)</f>
        <v/>
      </c>
      <c r="F2047" s="147" t="str">
        <f t="shared" ca="1" si="97"/>
        <v/>
      </c>
      <c r="G2047" s="148" t="str">
        <f ca="1">IF(D2047="","",OnRoadRetrofit!AG2047)</f>
        <v/>
      </c>
      <c r="H2047" s="25" t="str">
        <f t="shared" ca="1" si="98"/>
        <v/>
      </c>
      <c r="I2047" s="137" t="str">
        <f ca="1">IF(D2047="","",OnRoadRetrofit!AH2047)</f>
        <v/>
      </c>
      <c r="J2047" s="137" t="str">
        <f ca="1">IF(D2047="","",OnRoadRetrofit!AI2047)</f>
        <v/>
      </c>
    </row>
    <row r="2048" spans="1:10">
      <c r="A2048" s="151" t="str">
        <f ca="1">IF(D2048="","",OnRoadRetrofit!AC2048)</f>
        <v/>
      </c>
      <c r="B2048" s="25" t="str">
        <f ca="1">IF(D2048="","",OnRoadRetrofit!AD2048)</f>
        <v/>
      </c>
      <c r="C2048" s="146" t="str">
        <f t="shared" ca="1" si="96"/>
        <v/>
      </c>
      <c r="D2048" s="25" t="str">
        <f ca="1">IF(OnRoadRetrofit!AE2048="","",OnRoadRetrofit!AE2048)</f>
        <v/>
      </c>
      <c r="E2048" s="25" t="str">
        <f ca="1">IF(D2048="","",OnRoadRetrofit!AF2048)</f>
        <v/>
      </c>
      <c r="F2048" s="147" t="str">
        <f t="shared" ca="1" si="97"/>
        <v/>
      </c>
      <c r="G2048" s="148" t="str">
        <f ca="1">IF(D2048="","",OnRoadRetrofit!AG2048)</f>
        <v/>
      </c>
      <c r="H2048" s="25" t="str">
        <f t="shared" ca="1" si="98"/>
        <v/>
      </c>
      <c r="I2048" s="137" t="str">
        <f ca="1">IF(D2048="","",OnRoadRetrofit!AH2048)</f>
        <v/>
      </c>
      <c r="J2048" s="137" t="str">
        <f ca="1">IF(D2048="","",OnRoadRetrofit!AI2048)</f>
        <v/>
      </c>
    </row>
    <row r="2049" spans="1:10">
      <c r="A2049" s="151" t="str">
        <f ca="1">IF(D2049="","",OnRoadRetrofit!AC2049)</f>
        <v/>
      </c>
      <c r="B2049" s="25" t="str">
        <f ca="1">IF(D2049="","",OnRoadRetrofit!AD2049)</f>
        <v/>
      </c>
      <c r="C2049" s="146" t="str">
        <f t="shared" ca="1" si="96"/>
        <v/>
      </c>
      <c r="D2049" s="25" t="str">
        <f ca="1">IF(OnRoadRetrofit!AE2049="","",OnRoadRetrofit!AE2049)</f>
        <v/>
      </c>
      <c r="E2049" s="25" t="str">
        <f ca="1">IF(D2049="","",OnRoadRetrofit!AF2049)</f>
        <v/>
      </c>
      <c r="F2049" s="147" t="str">
        <f t="shared" ca="1" si="97"/>
        <v/>
      </c>
      <c r="G2049" s="148" t="str">
        <f ca="1">IF(D2049="","",OnRoadRetrofit!AG2049)</f>
        <v/>
      </c>
      <c r="H2049" s="25" t="str">
        <f t="shared" ca="1" si="98"/>
        <v/>
      </c>
      <c r="I2049" s="137" t="str">
        <f ca="1">IF(D2049="","",OnRoadRetrofit!AH2049)</f>
        <v/>
      </c>
      <c r="J2049" s="137" t="str">
        <f ca="1">IF(D2049="","",OnRoadRetrofit!AI2049)</f>
        <v/>
      </c>
    </row>
    <row r="2050" spans="1:10">
      <c r="A2050" s="151" t="str">
        <f ca="1">IF(D2050="","",OnRoadRetrofit!AC2050)</f>
        <v/>
      </c>
      <c r="B2050" s="25" t="str">
        <f ca="1">IF(D2050="","",OnRoadRetrofit!AD2050)</f>
        <v/>
      </c>
      <c r="C2050" s="146" t="str">
        <f t="shared" ca="1" si="96"/>
        <v/>
      </c>
      <c r="D2050" s="25" t="str">
        <f ca="1">IF(OnRoadRetrofit!AE2050="","",OnRoadRetrofit!AE2050)</f>
        <v/>
      </c>
      <c r="E2050" s="25" t="str">
        <f ca="1">IF(D2050="","",OnRoadRetrofit!AF2050)</f>
        <v/>
      </c>
      <c r="F2050" s="147" t="str">
        <f t="shared" ca="1" si="97"/>
        <v/>
      </c>
      <c r="G2050" s="148" t="str">
        <f ca="1">IF(D2050="","",OnRoadRetrofit!AG2050)</f>
        <v/>
      </c>
      <c r="H2050" s="25" t="str">
        <f t="shared" ca="1" si="98"/>
        <v/>
      </c>
      <c r="I2050" s="137" t="str">
        <f ca="1">IF(D2050="","",OnRoadRetrofit!AH2050)</f>
        <v/>
      </c>
      <c r="J2050" s="137" t="str">
        <f ca="1">IF(D2050="","",OnRoadRetrofit!AI2050)</f>
        <v/>
      </c>
    </row>
    <row r="2051" spans="1:10">
      <c r="A2051" s="151" t="str">
        <f ca="1">IF(D2051="","",OnRoadRetrofit!AC2051)</f>
        <v/>
      </c>
      <c r="B2051" s="25" t="str">
        <f ca="1">IF(D2051="","",OnRoadRetrofit!AD2051)</f>
        <v/>
      </c>
      <c r="C2051" s="146" t="str">
        <f t="shared" ca="1" si="96"/>
        <v/>
      </c>
      <c r="D2051" s="25" t="str">
        <f ca="1">IF(OnRoadRetrofit!AE2051="","",OnRoadRetrofit!AE2051)</f>
        <v/>
      </c>
      <c r="E2051" s="25" t="str">
        <f ca="1">IF(D2051="","",OnRoadRetrofit!AF2051)</f>
        <v/>
      </c>
      <c r="F2051" s="147" t="str">
        <f t="shared" ca="1" si="97"/>
        <v/>
      </c>
      <c r="G2051" s="148" t="str">
        <f ca="1">IF(D2051="","",OnRoadRetrofit!AG2051)</f>
        <v/>
      </c>
      <c r="H2051" s="25" t="str">
        <f t="shared" ca="1" si="98"/>
        <v/>
      </c>
      <c r="I2051" s="137" t="str">
        <f ca="1">IF(D2051="","",OnRoadRetrofit!AH2051)</f>
        <v/>
      </c>
      <c r="J2051" s="137" t="str">
        <f ca="1">IF(D2051="","",OnRoadRetrofit!AI2051)</f>
        <v/>
      </c>
    </row>
    <row r="2052" spans="1:10">
      <c r="A2052" s="151" t="str">
        <f ca="1">IF(D2052="","",OnRoadRetrofit!AC2052)</f>
        <v/>
      </c>
      <c r="B2052" s="25" t="str">
        <f ca="1">IF(D2052="","",OnRoadRetrofit!AD2052)</f>
        <v/>
      </c>
      <c r="C2052" s="146" t="str">
        <f t="shared" ca="1" si="96"/>
        <v/>
      </c>
      <c r="D2052" s="25" t="str">
        <f ca="1">IF(OnRoadRetrofit!AE2052="","",OnRoadRetrofit!AE2052)</f>
        <v/>
      </c>
      <c r="E2052" s="25" t="str">
        <f ca="1">IF(D2052="","",OnRoadRetrofit!AF2052)</f>
        <v/>
      </c>
      <c r="F2052" s="147" t="str">
        <f t="shared" ca="1" si="97"/>
        <v/>
      </c>
      <c r="G2052" s="148" t="str">
        <f ca="1">IF(D2052="","",OnRoadRetrofit!AG2052)</f>
        <v/>
      </c>
      <c r="H2052" s="25" t="str">
        <f t="shared" ca="1" si="98"/>
        <v/>
      </c>
      <c r="I2052" s="137" t="str">
        <f ca="1">IF(D2052="","",OnRoadRetrofit!AH2052)</f>
        <v/>
      </c>
      <c r="J2052" s="137" t="str">
        <f ca="1">IF(D2052="","",OnRoadRetrofit!AI2052)</f>
        <v/>
      </c>
    </row>
    <row r="2053" spans="1:10">
      <c r="A2053" s="151" t="str">
        <f ca="1">IF(D2053="","",OnRoadRetrofit!AC2053)</f>
        <v/>
      </c>
      <c r="B2053" s="25" t="str">
        <f ca="1">IF(D2053="","",OnRoadRetrofit!AD2053)</f>
        <v/>
      </c>
      <c r="C2053" s="146" t="str">
        <f t="shared" ca="1" si="96"/>
        <v/>
      </c>
      <c r="D2053" s="25" t="str">
        <f ca="1">IF(OnRoadRetrofit!AE2053="","",OnRoadRetrofit!AE2053)</f>
        <v/>
      </c>
      <c r="E2053" s="25" t="str">
        <f ca="1">IF(D2053="","",OnRoadRetrofit!AF2053)</f>
        <v/>
      </c>
      <c r="F2053" s="147" t="str">
        <f t="shared" ca="1" si="97"/>
        <v/>
      </c>
      <c r="G2053" s="148" t="str">
        <f ca="1">IF(D2053="","",OnRoadRetrofit!AG2053)</f>
        <v/>
      </c>
      <c r="H2053" s="25" t="str">
        <f t="shared" ca="1" si="98"/>
        <v/>
      </c>
      <c r="I2053" s="137" t="str">
        <f ca="1">IF(D2053="","",OnRoadRetrofit!AH2053)</f>
        <v/>
      </c>
      <c r="J2053" s="137" t="str">
        <f ca="1">IF(D2053="","",OnRoadRetrofit!AI2053)</f>
        <v/>
      </c>
    </row>
    <row r="2054" spans="1:10">
      <c r="A2054" s="151" t="str">
        <f ca="1">IF(D2054="","",OnRoadRetrofit!AC2054)</f>
        <v/>
      </c>
      <c r="B2054" s="25" t="str">
        <f ca="1">IF(D2054="","",OnRoadRetrofit!AD2054)</f>
        <v/>
      </c>
      <c r="C2054" s="146" t="str">
        <f t="shared" ca="1" si="96"/>
        <v/>
      </c>
      <c r="D2054" s="25" t="str">
        <f ca="1">IF(OnRoadRetrofit!AE2054="","",OnRoadRetrofit!AE2054)</f>
        <v/>
      </c>
      <c r="E2054" s="25" t="str">
        <f ca="1">IF(D2054="","",OnRoadRetrofit!AF2054)</f>
        <v/>
      </c>
      <c r="F2054" s="147" t="str">
        <f t="shared" ca="1" si="97"/>
        <v/>
      </c>
      <c r="G2054" s="148" t="str">
        <f ca="1">IF(D2054="","",OnRoadRetrofit!AG2054)</f>
        <v/>
      </c>
      <c r="H2054" s="25" t="str">
        <f t="shared" ca="1" si="98"/>
        <v/>
      </c>
      <c r="I2054" s="137" t="str">
        <f ca="1">IF(D2054="","",OnRoadRetrofit!AH2054)</f>
        <v/>
      </c>
      <c r="J2054" s="137" t="str">
        <f ca="1">IF(D2054="","",OnRoadRetrofit!AI2054)</f>
        <v/>
      </c>
    </row>
    <row r="2055" spans="1:10">
      <c r="A2055" s="151" t="str">
        <f ca="1">IF(D2055="","",OnRoadRetrofit!AC2055)</f>
        <v/>
      </c>
      <c r="B2055" s="25" t="str">
        <f ca="1">IF(D2055="","",OnRoadRetrofit!AD2055)</f>
        <v/>
      </c>
      <c r="C2055" s="146" t="str">
        <f t="shared" ca="1" si="96"/>
        <v/>
      </c>
      <c r="D2055" s="25" t="str">
        <f ca="1">IF(OnRoadRetrofit!AE2055="","",OnRoadRetrofit!AE2055)</f>
        <v/>
      </c>
      <c r="E2055" s="25" t="str">
        <f ca="1">IF(D2055="","",OnRoadRetrofit!AF2055)</f>
        <v/>
      </c>
      <c r="F2055" s="147" t="str">
        <f t="shared" ca="1" si="97"/>
        <v/>
      </c>
      <c r="G2055" s="148" t="str">
        <f ca="1">IF(D2055="","",OnRoadRetrofit!AG2055)</f>
        <v/>
      </c>
      <c r="H2055" s="25" t="str">
        <f t="shared" ca="1" si="98"/>
        <v/>
      </c>
      <c r="I2055" s="137" t="str">
        <f ca="1">IF(D2055="","",OnRoadRetrofit!AH2055)</f>
        <v/>
      </c>
      <c r="J2055" s="137" t="str">
        <f ca="1">IF(D2055="","",OnRoadRetrofit!AI2055)</f>
        <v/>
      </c>
    </row>
    <row r="2056" spans="1:10">
      <c r="A2056" s="151" t="str">
        <f ca="1">IF(D2056="","",OnRoadRetrofit!AC2056)</f>
        <v/>
      </c>
      <c r="B2056" s="25" t="str">
        <f ca="1">IF(D2056="","",OnRoadRetrofit!AD2056)</f>
        <v/>
      </c>
      <c r="C2056" s="146" t="str">
        <f t="shared" ca="1" si="96"/>
        <v/>
      </c>
      <c r="D2056" s="25" t="str">
        <f ca="1">IF(OnRoadRetrofit!AE2056="","",OnRoadRetrofit!AE2056)</f>
        <v/>
      </c>
      <c r="E2056" s="25" t="str">
        <f ca="1">IF(D2056="","",OnRoadRetrofit!AF2056)</f>
        <v/>
      </c>
      <c r="F2056" s="147" t="str">
        <f t="shared" ca="1" si="97"/>
        <v/>
      </c>
      <c r="G2056" s="148" t="str">
        <f ca="1">IF(D2056="","",OnRoadRetrofit!AG2056)</f>
        <v/>
      </c>
      <c r="H2056" s="25" t="str">
        <f t="shared" ca="1" si="98"/>
        <v/>
      </c>
      <c r="I2056" s="137" t="str">
        <f ca="1">IF(D2056="","",OnRoadRetrofit!AH2056)</f>
        <v/>
      </c>
      <c r="J2056" s="137" t="str">
        <f ca="1">IF(D2056="","",OnRoadRetrofit!AI2056)</f>
        <v/>
      </c>
    </row>
    <row r="2057" spans="1:10">
      <c r="A2057" s="151" t="str">
        <f ca="1">IF(D2057="","",OnRoadRetrofit!AC2057)</f>
        <v/>
      </c>
      <c r="B2057" s="25" t="str">
        <f ca="1">IF(D2057="","",OnRoadRetrofit!AD2057)</f>
        <v/>
      </c>
      <c r="C2057" s="146" t="str">
        <f t="shared" ca="1" si="96"/>
        <v/>
      </c>
      <c r="D2057" s="25" t="str">
        <f ca="1">IF(OnRoadRetrofit!AE2057="","",OnRoadRetrofit!AE2057)</f>
        <v/>
      </c>
      <c r="E2057" s="25" t="str">
        <f ca="1">IF(D2057="","",OnRoadRetrofit!AF2057)</f>
        <v/>
      </c>
      <c r="F2057" s="147" t="str">
        <f t="shared" ca="1" si="97"/>
        <v/>
      </c>
      <c r="G2057" s="148" t="str">
        <f ca="1">IF(D2057="","",OnRoadRetrofit!AG2057)</f>
        <v/>
      </c>
      <c r="H2057" s="25" t="str">
        <f t="shared" ca="1" si="98"/>
        <v/>
      </c>
      <c r="I2057" s="137" t="str">
        <f ca="1">IF(D2057="","",OnRoadRetrofit!AH2057)</f>
        <v/>
      </c>
      <c r="J2057" s="137" t="str">
        <f ca="1">IF(D2057="","",OnRoadRetrofit!AI2057)</f>
        <v/>
      </c>
    </row>
    <row r="2058" spans="1:10">
      <c r="A2058" s="151" t="str">
        <f ca="1">IF(D2058="","",OnRoadRetrofit!AC2058)</f>
        <v/>
      </c>
      <c r="B2058" s="25" t="str">
        <f ca="1">IF(D2058="","",OnRoadRetrofit!AD2058)</f>
        <v/>
      </c>
      <c r="C2058" s="146" t="str">
        <f t="shared" ca="1" si="96"/>
        <v/>
      </c>
      <c r="D2058" s="25" t="str">
        <f ca="1">IF(OnRoadRetrofit!AE2058="","",OnRoadRetrofit!AE2058)</f>
        <v/>
      </c>
      <c r="E2058" s="25" t="str">
        <f ca="1">IF(D2058="","",OnRoadRetrofit!AF2058)</f>
        <v/>
      </c>
      <c r="F2058" s="147" t="str">
        <f t="shared" ca="1" si="97"/>
        <v/>
      </c>
      <c r="G2058" s="148" t="str">
        <f ca="1">IF(D2058="","",OnRoadRetrofit!AG2058)</f>
        <v/>
      </c>
      <c r="H2058" s="25" t="str">
        <f t="shared" ca="1" si="98"/>
        <v/>
      </c>
      <c r="I2058" s="137" t="str">
        <f ca="1">IF(D2058="","",OnRoadRetrofit!AH2058)</f>
        <v/>
      </c>
      <c r="J2058" s="137" t="str">
        <f ca="1">IF(D2058="","",OnRoadRetrofit!AI2058)</f>
        <v/>
      </c>
    </row>
    <row r="2059" spans="1:10">
      <c r="A2059" s="151" t="str">
        <f ca="1">IF(D2059="","",OnRoadRetrofit!AC2059)</f>
        <v/>
      </c>
      <c r="B2059" s="25" t="str">
        <f ca="1">IF(D2059="","",OnRoadRetrofit!AD2059)</f>
        <v/>
      </c>
      <c r="C2059" s="146" t="str">
        <f t="shared" ca="1" si="96"/>
        <v/>
      </c>
      <c r="D2059" s="25" t="str">
        <f ca="1">IF(OnRoadRetrofit!AE2059="","",OnRoadRetrofit!AE2059)</f>
        <v/>
      </c>
      <c r="E2059" s="25" t="str">
        <f ca="1">IF(D2059="","",OnRoadRetrofit!AF2059)</f>
        <v/>
      </c>
      <c r="F2059" s="147" t="str">
        <f t="shared" ca="1" si="97"/>
        <v/>
      </c>
      <c r="G2059" s="148" t="str">
        <f ca="1">IF(D2059="","",OnRoadRetrofit!AG2059)</f>
        <v/>
      </c>
      <c r="H2059" s="25" t="str">
        <f t="shared" ca="1" si="98"/>
        <v/>
      </c>
      <c r="I2059" s="137" t="str">
        <f ca="1">IF(D2059="","",OnRoadRetrofit!AH2059)</f>
        <v/>
      </c>
      <c r="J2059" s="137" t="str">
        <f ca="1">IF(D2059="","",OnRoadRetrofit!AI2059)</f>
        <v/>
      </c>
    </row>
    <row r="2060" spans="1:10">
      <c r="A2060" s="151" t="str">
        <f ca="1">IF(D2060="","",OnRoadRetrofit!AC2060)</f>
        <v/>
      </c>
      <c r="B2060" s="25" t="str">
        <f ca="1">IF(D2060="","",OnRoadRetrofit!AD2060)</f>
        <v/>
      </c>
      <c r="C2060" s="146" t="str">
        <f t="shared" ca="1" si="96"/>
        <v/>
      </c>
      <c r="D2060" s="25" t="str">
        <f ca="1">IF(OnRoadRetrofit!AE2060="","",OnRoadRetrofit!AE2060)</f>
        <v/>
      </c>
      <c r="E2060" s="25" t="str">
        <f ca="1">IF(D2060="","",OnRoadRetrofit!AF2060)</f>
        <v/>
      </c>
      <c r="F2060" s="147" t="str">
        <f t="shared" ca="1" si="97"/>
        <v/>
      </c>
      <c r="G2060" s="148" t="str">
        <f ca="1">IF(D2060="","",OnRoadRetrofit!AG2060)</f>
        <v/>
      </c>
      <c r="H2060" s="25" t="str">
        <f t="shared" ca="1" si="98"/>
        <v/>
      </c>
      <c r="I2060" s="137" t="str">
        <f ca="1">IF(D2060="","",OnRoadRetrofit!AH2060)</f>
        <v/>
      </c>
      <c r="J2060" s="137" t="str">
        <f ca="1">IF(D2060="","",OnRoadRetrofit!AI2060)</f>
        <v/>
      </c>
    </row>
    <row r="2061" spans="1:10">
      <c r="A2061" s="151" t="str">
        <f ca="1">IF(D2061="","",OnRoadRetrofit!AC2061)</f>
        <v/>
      </c>
      <c r="B2061" s="25" t="str">
        <f ca="1">IF(D2061="","",OnRoadRetrofit!AD2061)</f>
        <v/>
      </c>
      <c r="C2061" s="146" t="str">
        <f t="shared" ca="1" si="96"/>
        <v/>
      </c>
      <c r="D2061" s="25" t="str">
        <f ca="1">IF(OnRoadRetrofit!AE2061="","",OnRoadRetrofit!AE2061)</f>
        <v/>
      </c>
      <c r="E2061" s="25" t="str">
        <f ca="1">IF(D2061="","",OnRoadRetrofit!AF2061)</f>
        <v/>
      </c>
      <c r="F2061" s="147" t="str">
        <f t="shared" ca="1" si="97"/>
        <v/>
      </c>
      <c r="G2061" s="148" t="str">
        <f ca="1">IF(D2061="","",OnRoadRetrofit!AG2061)</f>
        <v/>
      </c>
      <c r="H2061" s="25" t="str">
        <f t="shared" ca="1" si="98"/>
        <v/>
      </c>
      <c r="I2061" s="137" t="str">
        <f ca="1">IF(D2061="","",OnRoadRetrofit!AH2061)</f>
        <v/>
      </c>
      <c r="J2061" s="137" t="str">
        <f ca="1">IF(D2061="","",OnRoadRetrofit!AI2061)</f>
        <v/>
      </c>
    </row>
    <row r="2062" spans="1:10">
      <c r="A2062" s="151" t="str">
        <f ca="1">IF(D2062="","",OnRoadRetrofit!AC2062)</f>
        <v/>
      </c>
      <c r="B2062" s="25" t="str">
        <f ca="1">IF(D2062="","",OnRoadRetrofit!AD2062)</f>
        <v/>
      </c>
      <c r="C2062" s="146" t="str">
        <f t="shared" ca="1" si="96"/>
        <v/>
      </c>
      <c r="D2062" s="25" t="str">
        <f ca="1">IF(OnRoadRetrofit!AE2062="","",OnRoadRetrofit!AE2062)</f>
        <v/>
      </c>
      <c r="E2062" s="25" t="str">
        <f ca="1">IF(D2062="","",OnRoadRetrofit!AF2062)</f>
        <v/>
      </c>
      <c r="F2062" s="147" t="str">
        <f t="shared" ca="1" si="97"/>
        <v/>
      </c>
      <c r="G2062" s="148" t="str">
        <f ca="1">IF(D2062="","",OnRoadRetrofit!AG2062)</f>
        <v/>
      </c>
      <c r="H2062" s="25" t="str">
        <f t="shared" ca="1" si="98"/>
        <v/>
      </c>
      <c r="I2062" s="137" t="str">
        <f ca="1">IF(D2062="","",OnRoadRetrofit!AH2062)</f>
        <v/>
      </c>
      <c r="J2062" s="137" t="str">
        <f ca="1">IF(D2062="","",OnRoadRetrofit!AI2062)</f>
        <v/>
      </c>
    </row>
    <row r="2063" spans="1:10">
      <c r="A2063" s="151" t="str">
        <f ca="1">IF(D2063="","",OnRoadRetrofit!AC2063)</f>
        <v/>
      </c>
      <c r="B2063" s="25" t="str">
        <f ca="1">IF(D2063="","",OnRoadRetrofit!AD2063)</f>
        <v/>
      </c>
      <c r="C2063" s="146" t="str">
        <f t="shared" ca="1" si="96"/>
        <v/>
      </c>
      <c r="D2063" s="25" t="str">
        <f ca="1">IF(OnRoadRetrofit!AE2063="","",OnRoadRetrofit!AE2063)</f>
        <v/>
      </c>
      <c r="E2063" s="25" t="str">
        <f ca="1">IF(D2063="","",OnRoadRetrofit!AF2063)</f>
        <v/>
      </c>
      <c r="F2063" s="147" t="str">
        <f t="shared" ca="1" si="97"/>
        <v/>
      </c>
      <c r="G2063" s="148" t="str">
        <f ca="1">IF(D2063="","",OnRoadRetrofit!AG2063)</f>
        <v/>
      </c>
      <c r="H2063" s="25" t="str">
        <f t="shared" ca="1" si="98"/>
        <v/>
      </c>
      <c r="I2063" s="137" t="str">
        <f ca="1">IF(D2063="","",OnRoadRetrofit!AH2063)</f>
        <v/>
      </c>
      <c r="J2063" s="137" t="str">
        <f ca="1">IF(D2063="","",OnRoadRetrofit!AI2063)</f>
        <v/>
      </c>
    </row>
    <row r="2064" spans="1:10">
      <c r="A2064" s="151" t="str">
        <f ca="1">IF(D2064="","",OnRoadRetrofit!AC2064)</f>
        <v/>
      </c>
      <c r="B2064" s="25" t="str">
        <f ca="1">IF(D2064="","",OnRoadRetrofit!AD2064)</f>
        <v/>
      </c>
      <c r="C2064" s="146" t="str">
        <f t="shared" ca="1" si="96"/>
        <v/>
      </c>
      <c r="D2064" s="25" t="str">
        <f ca="1">IF(OnRoadRetrofit!AE2064="","",OnRoadRetrofit!AE2064)</f>
        <v/>
      </c>
      <c r="E2064" s="25" t="str">
        <f ca="1">IF(D2064="","",OnRoadRetrofit!AF2064)</f>
        <v/>
      </c>
      <c r="F2064" s="147" t="str">
        <f t="shared" ca="1" si="97"/>
        <v/>
      </c>
      <c r="G2064" s="148" t="str">
        <f ca="1">IF(D2064="","",OnRoadRetrofit!AG2064)</f>
        <v/>
      </c>
      <c r="H2064" s="25" t="str">
        <f t="shared" ca="1" si="98"/>
        <v/>
      </c>
      <c r="I2064" s="137" t="str">
        <f ca="1">IF(D2064="","",OnRoadRetrofit!AH2064)</f>
        <v/>
      </c>
      <c r="J2064" s="137" t="str">
        <f ca="1">IF(D2064="","",OnRoadRetrofit!AI2064)</f>
        <v/>
      </c>
    </row>
    <row r="2065" spans="1:10">
      <c r="A2065" s="151" t="str">
        <f ca="1">IF(D2065="","",OnRoadRetrofit!AC2065)</f>
        <v/>
      </c>
      <c r="B2065" s="25" t="str">
        <f ca="1">IF(D2065="","",OnRoadRetrofit!AD2065)</f>
        <v/>
      </c>
      <c r="C2065" s="146" t="str">
        <f t="shared" ca="1" si="96"/>
        <v/>
      </c>
      <c r="D2065" s="25" t="str">
        <f ca="1">IF(OnRoadRetrofit!AE2065="","",OnRoadRetrofit!AE2065)</f>
        <v/>
      </c>
      <c r="E2065" s="25" t="str">
        <f ca="1">IF(D2065="","",OnRoadRetrofit!AF2065)</f>
        <v/>
      </c>
      <c r="F2065" s="147" t="str">
        <f t="shared" ca="1" si="97"/>
        <v/>
      </c>
      <c r="G2065" s="148" t="str">
        <f ca="1">IF(D2065="","",OnRoadRetrofit!AG2065)</f>
        <v/>
      </c>
      <c r="H2065" s="25" t="str">
        <f t="shared" ca="1" si="98"/>
        <v/>
      </c>
      <c r="I2065" s="137" t="str">
        <f ca="1">IF(D2065="","",OnRoadRetrofit!AH2065)</f>
        <v/>
      </c>
      <c r="J2065" s="137" t="str">
        <f ca="1">IF(D2065="","",OnRoadRetrofit!AI2065)</f>
        <v/>
      </c>
    </row>
    <row r="2066" spans="1:10">
      <c r="A2066" s="151" t="str">
        <f ca="1">IF(D2066="","",OnRoadRetrofit!AC2066)</f>
        <v/>
      </c>
      <c r="B2066" s="25" t="str">
        <f ca="1">IF(D2066="","",OnRoadRetrofit!AD2066)</f>
        <v/>
      </c>
      <c r="C2066" s="146" t="str">
        <f t="shared" ca="1" si="96"/>
        <v/>
      </c>
      <c r="D2066" s="25" t="str">
        <f ca="1">IF(OnRoadRetrofit!AE2066="","",OnRoadRetrofit!AE2066)</f>
        <v/>
      </c>
      <c r="E2066" s="25" t="str">
        <f ca="1">IF(D2066="","",OnRoadRetrofit!AF2066)</f>
        <v/>
      </c>
      <c r="F2066" s="147" t="str">
        <f t="shared" ca="1" si="97"/>
        <v/>
      </c>
      <c r="G2066" s="148" t="str">
        <f ca="1">IF(D2066="","",OnRoadRetrofit!AG2066)</f>
        <v/>
      </c>
      <c r="H2066" s="25" t="str">
        <f t="shared" ca="1" si="98"/>
        <v/>
      </c>
      <c r="I2066" s="137" t="str">
        <f ca="1">IF(D2066="","",OnRoadRetrofit!AH2066)</f>
        <v/>
      </c>
      <c r="J2066" s="137" t="str">
        <f ca="1">IF(D2066="","",OnRoadRetrofit!AI2066)</f>
        <v/>
      </c>
    </row>
    <row r="2067" spans="1:10">
      <c r="A2067" s="151" t="str">
        <f ca="1">IF(D2067="","",OnRoadRetrofit!AC2067)</f>
        <v/>
      </c>
      <c r="B2067" s="25" t="str">
        <f ca="1">IF(D2067="","",OnRoadRetrofit!AD2067)</f>
        <v/>
      </c>
      <c r="C2067" s="146" t="str">
        <f t="shared" ca="1" si="96"/>
        <v/>
      </c>
      <c r="D2067" s="25" t="str">
        <f ca="1">IF(OnRoadRetrofit!AE2067="","",OnRoadRetrofit!AE2067)</f>
        <v/>
      </c>
      <c r="E2067" s="25" t="str">
        <f ca="1">IF(D2067="","",OnRoadRetrofit!AF2067)</f>
        <v/>
      </c>
      <c r="F2067" s="147" t="str">
        <f t="shared" ca="1" si="97"/>
        <v/>
      </c>
      <c r="G2067" s="148" t="str">
        <f ca="1">IF(D2067="","",OnRoadRetrofit!AG2067)</f>
        <v/>
      </c>
      <c r="H2067" s="25" t="str">
        <f t="shared" ca="1" si="98"/>
        <v/>
      </c>
      <c r="I2067" s="137" t="str">
        <f ca="1">IF(D2067="","",OnRoadRetrofit!AH2067)</f>
        <v/>
      </c>
      <c r="J2067" s="137" t="str">
        <f ca="1">IF(D2067="","",OnRoadRetrofit!AI2067)</f>
        <v/>
      </c>
    </row>
    <row r="2068" spans="1:10">
      <c r="A2068" s="151" t="str">
        <f ca="1">IF(D2068="","",OnRoadRetrofit!AC2068)</f>
        <v/>
      </c>
      <c r="B2068" s="25" t="str">
        <f ca="1">IF(D2068="","",OnRoadRetrofit!AD2068)</f>
        <v/>
      </c>
      <c r="C2068" s="146" t="str">
        <f t="shared" ca="1" si="96"/>
        <v/>
      </c>
      <c r="D2068" s="25" t="str">
        <f ca="1">IF(OnRoadRetrofit!AE2068="","",OnRoadRetrofit!AE2068)</f>
        <v/>
      </c>
      <c r="E2068" s="25" t="str">
        <f ca="1">IF(D2068="","",OnRoadRetrofit!AF2068)</f>
        <v/>
      </c>
      <c r="F2068" s="147" t="str">
        <f t="shared" ca="1" si="97"/>
        <v/>
      </c>
      <c r="G2068" s="148" t="str">
        <f ca="1">IF(D2068="","",OnRoadRetrofit!AG2068)</f>
        <v/>
      </c>
      <c r="H2068" s="25" t="str">
        <f t="shared" ca="1" si="98"/>
        <v/>
      </c>
      <c r="I2068" s="137" t="str">
        <f ca="1">IF(D2068="","",OnRoadRetrofit!AH2068)</f>
        <v/>
      </c>
      <c r="J2068" s="137" t="str">
        <f ca="1">IF(D2068="","",OnRoadRetrofit!AI2068)</f>
        <v/>
      </c>
    </row>
    <row r="2069" spans="1:10">
      <c r="A2069" s="151" t="str">
        <f ca="1">IF(D2069="","",OnRoadRetrofit!AC2069)</f>
        <v/>
      </c>
      <c r="B2069" s="25" t="str">
        <f ca="1">IF(D2069="","",OnRoadRetrofit!AD2069)</f>
        <v/>
      </c>
      <c r="C2069" s="146" t="str">
        <f t="shared" ca="1" si="96"/>
        <v/>
      </c>
      <c r="D2069" s="25" t="str">
        <f ca="1">IF(OnRoadRetrofit!AE2069="","",OnRoadRetrofit!AE2069)</f>
        <v/>
      </c>
      <c r="E2069" s="25" t="str">
        <f ca="1">IF(D2069="","",OnRoadRetrofit!AF2069)</f>
        <v/>
      </c>
      <c r="F2069" s="147" t="str">
        <f t="shared" ca="1" si="97"/>
        <v/>
      </c>
      <c r="G2069" s="148" t="str">
        <f ca="1">IF(D2069="","",OnRoadRetrofit!AG2069)</f>
        <v/>
      </c>
      <c r="H2069" s="25" t="str">
        <f t="shared" ca="1" si="98"/>
        <v/>
      </c>
      <c r="I2069" s="137" t="str">
        <f ca="1">IF(D2069="","",OnRoadRetrofit!AH2069)</f>
        <v/>
      </c>
      <c r="J2069" s="137" t="str">
        <f ca="1">IF(D2069="","",OnRoadRetrofit!AI2069)</f>
        <v/>
      </c>
    </row>
    <row r="2070" spans="1:10">
      <c r="A2070" s="151" t="str">
        <f ca="1">IF(D2070="","",OnRoadRetrofit!AC2070)</f>
        <v/>
      </c>
      <c r="B2070" s="25" t="str">
        <f ca="1">IF(D2070="","",OnRoadRetrofit!AD2070)</f>
        <v/>
      </c>
      <c r="C2070" s="146" t="str">
        <f t="shared" ca="1" si="96"/>
        <v/>
      </c>
      <c r="D2070" s="25" t="str">
        <f ca="1">IF(OnRoadRetrofit!AE2070="","",OnRoadRetrofit!AE2070)</f>
        <v/>
      </c>
      <c r="E2070" s="25" t="str">
        <f ca="1">IF(D2070="","",OnRoadRetrofit!AF2070)</f>
        <v/>
      </c>
      <c r="F2070" s="147" t="str">
        <f t="shared" ca="1" si="97"/>
        <v/>
      </c>
      <c r="G2070" s="148" t="str">
        <f ca="1">IF(D2070="","",OnRoadRetrofit!AG2070)</f>
        <v/>
      </c>
      <c r="H2070" s="25" t="str">
        <f t="shared" ca="1" si="98"/>
        <v/>
      </c>
      <c r="I2070" s="137" t="str">
        <f ca="1">IF(D2070="","",OnRoadRetrofit!AH2070)</f>
        <v/>
      </c>
      <c r="J2070" s="137" t="str">
        <f ca="1">IF(D2070="","",OnRoadRetrofit!AI2070)</f>
        <v/>
      </c>
    </row>
    <row r="2071" spans="1:10">
      <c r="A2071" s="151" t="str">
        <f ca="1">IF(D2071="","",OnRoadRetrofit!AC2071)</f>
        <v/>
      </c>
      <c r="B2071" s="25" t="str">
        <f ca="1">IF(D2071="","",OnRoadRetrofit!AD2071)</f>
        <v/>
      </c>
      <c r="C2071" s="146" t="str">
        <f t="shared" ca="1" si="96"/>
        <v/>
      </c>
      <c r="D2071" s="25" t="str">
        <f ca="1">IF(OnRoadRetrofit!AE2071="","",OnRoadRetrofit!AE2071)</f>
        <v/>
      </c>
      <c r="E2071" s="25" t="str">
        <f ca="1">IF(D2071="","",OnRoadRetrofit!AF2071)</f>
        <v/>
      </c>
      <c r="F2071" s="147" t="str">
        <f t="shared" ca="1" si="97"/>
        <v/>
      </c>
      <c r="G2071" s="148" t="str">
        <f ca="1">IF(D2071="","",OnRoadRetrofit!AG2071)</f>
        <v/>
      </c>
      <c r="H2071" s="25" t="str">
        <f t="shared" ca="1" si="98"/>
        <v/>
      </c>
      <c r="I2071" s="137" t="str">
        <f ca="1">IF(D2071="","",OnRoadRetrofit!AH2071)</f>
        <v/>
      </c>
      <c r="J2071" s="137" t="str">
        <f ca="1">IF(D2071="","",OnRoadRetrofit!AI2071)</f>
        <v/>
      </c>
    </row>
    <row r="2072" spans="1:10">
      <c r="A2072" s="151" t="str">
        <f ca="1">IF(D2072="","",OnRoadRetrofit!AC2072)</f>
        <v/>
      </c>
      <c r="B2072" s="25" t="str">
        <f ca="1">IF(D2072="","",OnRoadRetrofit!AD2072)</f>
        <v/>
      </c>
      <c r="C2072" s="146" t="str">
        <f t="shared" ca="1" si="96"/>
        <v/>
      </c>
      <c r="D2072" s="25" t="str">
        <f ca="1">IF(OnRoadRetrofit!AE2072="","",OnRoadRetrofit!AE2072)</f>
        <v/>
      </c>
      <c r="E2072" s="25" t="str">
        <f ca="1">IF(D2072="","",OnRoadRetrofit!AF2072)</f>
        <v/>
      </c>
      <c r="F2072" s="147" t="str">
        <f t="shared" ca="1" si="97"/>
        <v/>
      </c>
      <c r="G2072" s="148" t="str">
        <f ca="1">IF(D2072="","",OnRoadRetrofit!AG2072)</f>
        <v/>
      </c>
      <c r="H2072" s="25" t="str">
        <f t="shared" ca="1" si="98"/>
        <v/>
      </c>
      <c r="I2072" s="137" t="str">
        <f ca="1">IF(D2072="","",OnRoadRetrofit!AH2072)</f>
        <v/>
      </c>
      <c r="J2072" s="137" t="str">
        <f ca="1">IF(D2072="","",OnRoadRetrofit!AI2072)</f>
        <v/>
      </c>
    </row>
    <row r="2073" spans="1:10">
      <c r="A2073" s="151" t="str">
        <f ca="1">IF(D2073="","",OnRoadRetrofit!AC2073)</f>
        <v/>
      </c>
      <c r="B2073" s="25" t="str">
        <f ca="1">IF(D2073="","",OnRoadRetrofit!AD2073)</f>
        <v/>
      </c>
      <c r="C2073" s="146" t="str">
        <f t="shared" ca="1" si="96"/>
        <v/>
      </c>
      <c r="D2073" s="25" t="str">
        <f ca="1">IF(OnRoadRetrofit!AE2073="","",OnRoadRetrofit!AE2073)</f>
        <v/>
      </c>
      <c r="E2073" s="25" t="str">
        <f ca="1">IF(D2073="","",OnRoadRetrofit!AF2073)</f>
        <v/>
      </c>
      <c r="F2073" s="147" t="str">
        <f t="shared" ca="1" si="97"/>
        <v/>
      </c>
      <c r="G2073" s="148" t="str">
        <f ca="1">IF(D2073="","",OnRoadRetrofit!AG2073)</f>
        <v/>
      </c>
      <c r="H2073" s="25" t="str">
        <f t="shared" ca="1" si="98"/>
        <v/>
      </c>
      <c r="I2073" s="137" t="str">
        <f ca="1">IF(D2073="","",OnRoadRetrofit!AH2073)</f>
        <v/>
      </c>
      <c r="J2073" s="137" t="str">
        <f ca="1">IF(D2073="","",OnRoadRetrofit!AI2073)</f>
        <v/>
      </c>
    </row>
    <row r="2074" spans="1:10">
      <c r="A2074" s="151" t="str">
        <f ca="1">IF(D2074="","",OnRoadRetrofit!AC2074)</f>
        <v/>
      </c>
      <c r="B2074" s="25" t="str">
        <f ca="1">IF(D2074="","",OnRoadRetrofit!AD2074)</f>
        <v/>
      </c>
      <c r="C2074" s="146" t="str">
        <f t="shared" ca="1" si="96"/>
        <v/>
      </c>
      <c r="D2074" s="25" t="str">
        <f ca="1">IF(OnRoadRetrofit!AE2074="","",OnRoadRetrofit!AE2074)</f>
        <v/>
      </c>
      <c r="E2074" s="25" t="str">
        <f ca="1">IF(D2074="","",OnRoadRetrofit!AF2074)</f>
        <v/>
      </c>
      <c r="F2074" s="147" t="str">
        <f t="shared" ca="1" si="97"/>
        <v/>
      </c>
      <c r="G2074" s="148" t="str">
        <f ca="1">IF(D2074="","",OnRoadRetrofit!AG2074)</f>
        <v/>
      </c>
      <c r="H2074" s="25" t="str">
        <f t="shared" ca="1" si="98"/>
        <v/>
      </c>
      <c r="I2074" s="137" t="str">
        <f ca="1">IF(D2074="","",OnRoadRetrofit!AH2074)</f>
        <v/>
      </c>
      <c r="J2074" s="137" t="str">
        <f ca="1">IF(D2074="","",OnRoadRetrofit!AI2074)</f>
        <v/>
      </c>
    </row>
    <row r="2075" spans="1:10">
      <c r="A2075" s="151" t="str">
        <f ca="1">IF(D2075="","",OnRoadRetrofit!AC2075)</f>
        <v/>
      </c>
      <c r="B2075" s="25" t="str">
        <f ca="1">IF(D2075="","",OnRoadRetrofit!AD2075)</f>
        <v/>
      </c>
      <c r="C2075" s="146" t="str">
        <f t="shared" ca="1" si="96"/>
        <v/>
      </c>
      <c r="D2075" s="25" t="str">
        <f ca="1">IF(OnRoadRetrofit!AE2075="","",OnRoadRetrofit!AE2075)</f>
        <v/>
      </c>
      <c r="E2075" s="25" t="str">
        <f ca="1">IF(D2075="","",OnRoadRetrofit!AF2075)</f>
        <v/>
      </c>
      <c r="F2075" s="147" t="str">
        <f t="shared" ca="1" si="97"/>
        <v/>
      </c>
      <c r="G2075" s="148" t="str">
        <f ca="1">IF(D2075="","",OnRoadRetrofit!AG2075)</f>
        <v/>
      </c>
      <c r="H2075" s="25" t="str">
        <f t="shared" ca="1" si="98"/>
        <v/>
      </c>
      <c r="I2075" s="137" t="str">
        <f ca="1">IF(D2075="","",OnRoadRetrofit!AH2075)</f>
        <v/>
      </c>
      <c r="J2075" s="137" t="str">
        <f ca="1">IF(D2075="","",OnRoadRetrofit!AI2075)</f>
        <v/>
      </c>
    </row>
    <row r="2076" spans="1:10">
      <c r="A2076" s="151" t="str">
        <f ca="1">IF(D2076="","",OnRoadRetrofit!AC2076)</f>
        <v/>
      </c>
      <c r="B2076" s="25" t="str">
        <f ca="1">IF(D2076="","",OnRoadRetrofit!AD2076)</f>
        <v/>
      </c>
      <c r="C2076" s="146" t="str">
        <f t="shared" ca="1" si="96"/>
        <v/>
      </c>
      <c r="D2076" s="25" t="str">
        <f ca="1">IF(OnRoadRetrofit!AE2076="","",OnRoadRetrofit!AE2076)</f>
        <v/>
      </c>
      <c r="E2076" s="25" t="str">
        <f ca="1">IF(D2076="","",OnRoadRetrofit!AF2076)</f>
        <v/>
      </c>
      <c r="F2076" s="147" t="str">
        <f t="shared" ca="1" si="97"/>
        <v/>
      </c>
      <c r="G2076" s="148" t="str">
        <f ca="1">IF(D2076="","",OnRoadRetrofit!AG2076)</f>
        <v/>
      </c>
      <c r="H2076" s="25" t="str">
        <f t="shared" ca="1" si="98"/>
        <v/>
      </c>
      <c r="I2076" s="137" t="str">
        <f ca="1">IF(D2076="","",OnRoadRetrofit!AH2076)</f>
        <v/>
      </c>
      <c r="J2076" s="137" t="str">
        <f ca="1">IF(D2076="","",OnRoadRetrofit!AI2076)</f>
        <v/>
      </c>
    </row>
    <row r="2077" spans="1:10">
      <c r="A2077" s="151" t="str">
        <f ca="1">IF(D2077="","",OnRoadRetrofit!AC2077)</f>
        <v/>
      </c>
      <c r="B2077" s="25" t="str">
        <f ca="1">IF(D2077="","",OnRoadRetrofit!AD2077)</f>
        <v/>
      </c>
      <c r="C2077" s="146" t="str">
        <f t="shared" ca="1" si="96"/>
        <v/>
      </c>
      <c r="D2077" s="25" t="str">
        <f ca="1">IF(OnRoadRetrofit!AE2077="","",OnRoadRetrofit!AE2077)</f>
        <v/>
      </c>
      <c r="E2077" s="25" t="str">
        <f ca="1">IF(D2077="","",OnRoadRetrofit!AF2077)</f>
        <v/>
      </c>
      <c r="F2077" s="147" t="str">
        <f t="shared" ca="1" si="97"/>
        <v/>
      </c>
      <c r="G2077" s="148" t="str">
        <f ca="1">IF(D2077="","",OnRoadRetrofit!AG2077)</f>
        <v/>
      </c>
      <c r="H2077" s="25" t="str">
        <f t="shared" ca="1" si="98"/>
        <v/>
      </c>
      <c r="I2077" s="137" t="str">
        <f ca="1">IF(D2077="","",OnRoadRetrofit!AH2077)</f>
        <v/>
      </c>
      <c r="J2077" s="137" t="str">
        <f ca="1">IF(D2077="","",OnRoadRetrofit!AI2077)</f>
        <v/>
      </c>
    </row>
    <row r="2078" spans="1:10">
      <c r="A2078" s="151" t="str">
        <f ca="1">IF(D2078="","",OnRoadRetrofit!AC2078)</f>
        <v/>
      </c>
      <c r="B2078" s="25" t="str">
        <f ca="1">IF(D2078="","",OnRoadRetrofit!AD2078)</f>
        <v/>
      </c>
      <c r="C2078" s="146" t="str">
        <f t="shared" ca="1" si="96"/>
        <v/>
      </c>
      <c r="D2078" s="25" t="str">
        <f ca="1">IF(OnRoadRetrofit!AE2078="","",OnRoadRetrofit!AE2078)</f>
        <v/>
      </c>
      <c r="E2078" s="25" t="str">
        <f ca="1">IF(D2078="","",OnRoadRetrofit!AF2078)</f>
        <v/>
      </c>
      <c r="F2078" s="147" t="str">
        <f t="shared" ca="1" si="97"/>
        <v/>
      </c>
      <c r="G2078" s="148" t="str">
        <f ca="1">IF(D2078="","",OnRoadRetrofit!AG2078)</f>
        <v/>
      </c>
      <c r="H2078" s="25" t="str">
        <f t="shared" ca="1" si="98"/>
        <v/>
      </c>
      <c r="I2078" s="137" t="str">
        <f ca="1">IF(D2078="","",OnRoadRetrofit!AH2078)</f>
        <v/>
      </c>
      <c r="J2078" s="137" t="str">
        <f ca="1">IF(D2078="","",OnRoadRetrofit!AI2078)</f>
        <v/>
      </c>
    </row>
    <row r="2079" spans="1:10">
      <c r="A2079" s="151" t="str">
        <f ca="1">IF(D2079="","",OnRoadRetrofit!AC2079)</f>
        <v/>
      </c>
      <c r="B2079" s="25" t="str">
        <f ca="1">IF(D2079="","",OnRoadRetrofit!AD2079)</f>
        <v/>
      </c>
      <c r="C2079" s="146" t="str">
        <f t="shared" ca="1" si="96"/>
        <v/>
      </c>
      <c r="D2079" s="25" t="str">
        <f ca="1">IF(OnRoadRetrofit!AE2079="","",OnRoadRetrofit!AE2079)</f>
        <v/>
      </c>
      <c r="E2079" s="25" t="str">
        <f ca="1">IF(D2079="","",OnRoadRetrofit!AF2079)</f>
        <v/>
      </c>
      <c r="F2079" s="147" t="str">
        <f t="shared" ca="1" si="97"/>
        <v/>
      </c>
      <c r="G2079" s="148" t="str">
        <f ca="1">IF(D2079="","",OnRoadRetrofit!AG2079)</f>
        <v/>
      </c>
      <c r="H2079" s="25" t="str">
        <f t="shared" ca="1" si="98"/>
        <v/>
      </c>
      <c r="I2079" s="137" t="str">
        <f ca="1">IF(D2079="","",OnRoadRetrofit!AH2079)</f>
        <v/>
      </c>
      <c r="J2079" s="137" t="str">
        <f ca="1">IF(D2079="","",OnRoadRetrofit!AI2079)</f>
        <v/>
      </c>
    </row>
    <row r="2080" spans="1:10">
      <c r="A2080" s="151" t="str">
        <f ca="1">IF(D2080="","",OnRoadRetrofit!AC2080)</f>
        <v/>
      </c>
      <c r="B2080" s="25" t="str">
        <f ca="1">IF(D2080="","",OnRoadRetrofit!AD2080)</f>
        <v/>
      </c>
      <c r="C2080" s="146" t="str">
        <f t="shared" ca="1" si="96"/>
        <v/>
      </c>
      <c r="D2080" s="25" t="str">
        <f ca="1">IF(OnRoadRetrofit!AE2080="","",OnRoadRetrofit!AE2080)</f>
        <v/>
      </c>
      <c r="E2080" s="25" t="str">
        <f ca="1">IF(D2080="","",OnRoadRetrofit!AF2080)</f>
        <v/>
      </c>
      <c r="F2080" s="147" t="str">
        <f t="shared" ca="1" si="97"/>
        <v/>
      </c>
      <c r="G2080" s="148" t="str">
        <f ca="1">IF(D2080="","",OnRoadRetrofit!AG2080)</f>
        <v/>
      </c>
      <c r="H2080" s="25" t="str">
        <f t="shared" ca="1" si="98"/>
        <v/>
      </c>
      <c r="I2080" s="137" t="str">
        <f ca="1">IF(D2080="","",OnRoadRetrofit!AH2080)</f>
        <v/>
      </c>
      <c r="J2080" s="137" t="str">
        <f ca="1">IF(D2080="","",OnRoadRetrofit!AI2080)</f>
        <v/>
      </c>
    </row>
    <row r="2081" spans="1:10">
      <c r="A2081" s="151" t="str">
        <f ca="1">IF(D2081="","",OnRoadRetrofit!AC2081)</f>
        <v/>
      </c>
      <c r="B2081" s="25" t="str">
        <f ca="1">IF(D2081="","",OnRoadRetrofit!AD2081)</f>
        <v/>
      </c>
      <c r="C2081" s="146" t="str">
        <f t="shared" ca="1" si="96"/>
        <v/>
      </c>
      <c r="D2081" s="25" t="str">
        <f ca="1">IF(OnRoadRetrofit!AE2081="","",OnRoadRetrofit!AE2081)</f>
        <v/>
      </c>
      <c r="E2081" s="25" t="str">
        <f ca="1">IF(D2081="","",OnRoadRetrofit!AF2081)</f>
        <v/>
      </c>
      <c r="F2081" s="147" t="str">
        <f t="shared" ca="1" si="97"/>
        <v/>
      </c>
      <c r="G2081" s="148" t="str">
        <f ca="1">IF(D2081="","",OnRoadRetrofit!AG2081)</f>
        <v/>
      </c>
      <c r="H2081" s="25" t="str">
        <f t="shared" ca="1" si="98"/>
        <v/>
      </c>
      <c r="I2081" s="137" t="str">
        <f ca="1">IF(D2081="","",OnRoadRetrofit!AH2081)</f>
        <v/>
      </c>
      <c r="J2081" s="137" t="str">
        <f ca="1">IF(D2081="","",OnRoadRetrofit!AI2081)</f>
        <v/>
      </c>
    </row>
    <row r="2082" spans="1:10">
      <c r="A2082" s="151" t="str">
        <f ca="1">IF(D2082="","",OnRoadRetrofit!AC2082)</f>
        <v/>
      </c>
      <c r="B2082" s="25" t="str">
        <f ca="1">IF(D2082="","",OnRoadRetrofit!AD2082)</f>
        <v/>
      </c>
      <c r="C2082" s="146" t="str">
        <f t="shared" ca="1" si="96"/>
        <v/>
      </c>
      <c r="D2082" s="25" t="str">
        <f ca="1">IF(OnRoadRetrofit!AE2082="","",OnRoadRetrofit!AE2082)</f>
        <v/>
      </c>
      <c r="E2082" s="25" t="str">
        <f ca="1">IF(D2082="","",OnRoadRetrofit!AF2082)</f>
        <v/>
      </c>
      <c r="F2082" s="147" t="str">
        <f t="shared" ca="1" si="97"/>
        <v/>
      </c>
      <c r="G2082" s="148" t="str">
        <f ca="1">IF(D2082="","",OnRoadRetrofit!AG2082)</f>
        <v/>
      </c>
      <c r="H2082" s="25" t="str">
        <f t="shared" ca="1" si="98"/>
        <v/>
      </c>
      <c r="I2082" s="137" t="str">
        <f ca="1">IF(D2082="","",OnRoadRetrofit!AH2082)</f>
        <v/>
      </c>
      <c r="J2082" s="137" t="str">
        <f ca="1">IF(D2082="","",OnRoadRetrofit!AI2082)</f>
        <v/>
      </c>
    </row>
    <row r="2083" spans="1:10">
      <c r="A2083" s="151" t="str">
        <f ca="1">IF(D2083="","",OnRoadRetrofit!AC2083)</f>
        <v/>
      </c>
      <c r="B2083" s="25" t="str">
        <f ca="1">IF(D2083="","",OnRoadRetrofit!AD2083)</f>
        <v/>
      </c>
      <c r="C2083" s="146" t="str">
        <f t="shared" ca="1" si="96"/>
        <v/>
      </c>
      <c r="D2083" s="25" t="str">
        <f ca="1">IF(OnRoadRetrofit!AE2083="","",OnRoadRetrofit!AE2083)</f>
        <v/>
      </c>
      <c r="E2083" s="25" t="str">
        <f ca="1">IF(D2083="","",OnRoadRetrofit!AF2083)</f>
        <v/>
      </c>
      <c r="F2083" s="147" t="str">
        <f t="shared" ca="1" si="97"/>
        <v/>
      </c>
      <c r="G2083" s="148" t="str">
        <f ca="1">IF(D2083="","",OnRoadRetrofit!AG2083)</f>
        <v/>
      </c>
      <c r="H2083" s="25" t="str">
        <f t="shared" ca="1" si="98"/>
        <v/>
      </c>
      <c r="I2083" s="137" t="str">
        <f ca="1">IF(D2083="","",OnRoadRetrofit!AH2083)</f>
        <v/>
      </c>
      <c r="J2083" s="137" t="str">
        <f ca="1">IF(D2083="","",OnRoadRetrofit!AI2083)</f>
        <v/>
      </c>
    </row>
    <row r="2084" spans="1:10">
      <c r="A2084" s="151" t="str">
        <f ca="1">IF(D2084="","",OnRoadRetrofit!AC2084)</f>
        <v/>
      </c>
      <c r="B2084" s="25" t="str">
        <f ca="1">IF(D2084="","",OnRoadRetrofit!AD2084)</f>
        <v/>
      </c>
      <c r="C2084" s="146" t="str">
        <f t="shared" ca="1" si="96"/>
        <v/>
      </c>
      <c r="D2084" s="25" t="str">
        <f ca="1">IF(OnRoadRetrofit!AE2084="","",OnRoadRetrofit!AE2084)</f>
        <v/>
      </c>
      <c r="E2084" s="25" t="str">
        <f ca="1">IF(D2084="","",OnRoadRetrofit!AF2084)</f>
        <v/>
      </c>
      <c r="F2084" s="147" t="str">
        <f t="shared" ca="1" si="97"/>
        <v/>
      </c>
      <c r="G2084" s="148" t="str">
        <f ca="1">IF(D2084="","",OnRoadRetrofit!AG2084)</f>
        <v/>
      </c>
      <c r="H2084" s="25" t="str">
        <f t="shared" ca="1" si="98"/>
        <v/>
      </c>
      <c r="I2084" s="137" t="str">
        <f ca="1">IF(D2084="","",OnRoadRetrofit!AH2084)</f>
        <v/>
      </c>
      <c r="J2084" s="137" t="str">
        <f ca="1">IF(D2084="","",OnRoadRetrofit!AI2084)</f>
        <v/>
      </c>
    </row>
    <row r="2085" spans="1:10">
      <c r="A2085" s="151" t="str">
        <f ca="1">IF(D2085="","",OnRoadRetrofit!AC2085)</f>
        <v/>
      </c>
      <c r="B2085" s="25" t="str">
        <f ca="1">IF(D2085="","",OnRoadRetrofit!AD2085)</f>
        <v/>
      </c>
      <c r="C2085" s="146" t="str">
        <f t="shared" ca="1" si="96"/>
        <v/>
      </c>
      <c r="D2085" s="25" t="str">
        <f ca="1">IF(OnRoadRetrofit!AE2085="","",OnRoadRetrofit!AE2085)</f>
        <v/>
      </c>
      <c r="E2085" s="25" t="str">
        <f ca="1">IF(D2085="","",OnRoadRetrofit!AF2085)</f>
        <v/>
      </c>
      <c r="F2085" s="147" t="str">
        <f t="shared" ca="1" si="97"/>
        <v/>
      </c>
      <c r="G2085" s="148" t="str">
        <f ca="1">IF(D2085="","",OnRoadRetrofit!AG2085)</f>
        <v/>
      </c>
      <c r="H2085" s="25" t="str">
        <f t="shared" ca="1" si="98"/>
        <v/>
      </c>
      <c r="I2085" s="137" t="str">
        <f ca="1">IF(D2085="","",OnRoadRetrofit!AH2085)</f>
        <v/>
      </c>
      <c r="J2085" s="137" t="str">
        <f ca="1">IF(D2085="","",OnRoadRetrofit!AI2085)</f>
        <v/>
      </c>
    </row>
    <row r="2086" spans="1:10">
      <c r="A2086" s="151" t="str">
        <f ca="1">IF(D2086="","",OnRoadRetrofit!AC2086)</f>
        <v/>
      </c>
      <c r="B2086" s="25" t="str">
        <f ca="1">IF(D2086="","",OnRoadRetrofit!AD2086)</f>
        <v/>
      </c>
      <c r="C2086" s="146" t="str">
        <f t="shared" ca="1" si="96"/>
        <v/>
      </c>
      <c r="D2086" s="25" t="str">
        <f ca="1">IF(OnRoadRetrofit!AE2086="","",OnRoadRetrofit!AE2086)</f>
        <v/>
      </c>
      <c r="E2086" s="25" t="str">
        <f ca="1">IF(D2086="","",OnRoadRetrofit!AF2086)</f>
        <v/>
      </c>
      <c r="F2086" s="147" t="str">
        <f t="shared" ca="1" si="97"/>
        <v/>
      </c>
      <c r="G2086" s="148" t="str">
        <f ca="1">IF(D2086="","",OnRoadRetrofit!AG2086)</f>
        <v/>
      </c>
      <c r="H2086" s="25" t="str">
        <f t="shared" ca="1" si="98"/>
        <v/>
      </c>
      <c r="I2086" s="137" t="str">
        <f ca="1">IF(D2086="","",OnRoadRetrofit!AH2086)</f>
        <v/>
      </c>
      <c r="J2086" s="137" t="str">
        <f ca="1">IF(D2086="","",OnRoadRetrofit!AI2086)</f>
        <v/>
      </c>
    </row>
    <row r="2087" spans="1:10">
      <c r="A2087" s="151" t="str">
        <f ca="1">IF(D2087="","",OnRoadRetrofit!AC2087)</f>
        <v/>
      </c>
      <c r="B2087" s="25" t="str">
        <f ca="1">IF(D2087="","",OnRoadRetrofit!AD2087)</f>
        <v/>
      </c>
      <c r="C2087" s="146" t="str">
        <f t="shared" ca="1" si="96"/>
        <v/>
      </c>
      <c r="D2087" s="25" t="str">
        <f ca="1">IF(OnRoadRetrofit!AE2087="","",OnRoadRetrofit!AE2087)</f>
        <v/>
      </c>
      <c r="E2087" s="25" t="str">
        <f ca="1">IF(D2087="","",OnRoadRetrofit!AF2087)</f>
        <v/>
      </c>
      <c r="F2087" s="147" t="str">
        <f t="shared" ca="1" si="97"/>
        <v/>
      </c>
      <c r="G2087" s="148" t="str">
        <f ca="1">IF(D2087="","",OnRoadRetrofit!AG2087)</f>
        <v/>
      </c>
      <c r="H2087" s="25" t="str">
        <f t="shared" ca="1" si="98"/>
        <v/>
      </c>
      <c r="I2087" s="137" t="str">
        <f ca="1">IF(D2087="","",OnRoadRetrofit!AH2087)</f>
        <v/>
      </c>
      <c r="J2087" s="137" t="str">
        <f ca="1">IF(D2087="","",OnRoadRetrofit!AI2087)</f>
        <v/>
      </c>
    </row>
    <row r="2088" spans="1:10">
      <c r="A2088" s="151" t="str">
        <f ca="1">IF(D2088="","",OnRoadRetrofit!AC2088)</f>
        <v/>
      </c>
      <c r="B2088" s="25" t="str">
        <f ca="1">IF(D2088="","",OnRoadRetrofit!AD2088)</f>
        <v/>
      </c>
      <c r="C2088" s="146" t="str">
        <f t="shared" ca="1" si="96"/>
        <v/>
      </c>
      <c r="D2088" s="25" t="str">
        <f ca="1">IF(OnRoadRetrofit!AE2088="","",OnRoadRetrofit!AE2088)</f>
        <v/>
      </c>
      <c r="E2088" s="25" t="str">
        <f ca="1">IF(D2088="","",OnRoadRetrofit!AF2088)</f>
        <v/>
      </c>
      <c r="F2088" s="147" t="str">
        <f t="shared" ca="1" si="97"/>
        <v/>
      </c>
      <c r="G2088" s="148" t="str">
        <f ca="1">IF(D2088="","",OnRoadRetrofit!AG2088)</f>
        <v/>
      </c>
      <c r="H2088" s="25" t="str">
        <f t="shared" ca="1" si="98"/>
        <v/>
      </c>
      <c r="I2088" s="137" t="str">
        <f ca="1">IF(D2088="","",OnRoadRetrofit!AH2088)</f>
        <v/>
      </c>
      <c r="J2088" s="137" t="str">
        <f ca="1">IF(D2088="","",OnRoadRetrofit!AI2088)</f>
        <v/>
      </c>
    </row>
    <row r="2089" spans="1:10">
      <c r="A2089" s="151" t="str">
        <f ca="1">IF(D2089="","",OnRoadRetrofit!AC2089)</f>
        <v/>
      </c>
      <c r="B2089" s="25" t="str">
        <f ca="1">IF(D2089="","",OnRoadRetrofit!AD2089)</f>
        <v/>
      </c>
      <c r="C2089" s="146" t="str">
        <f t="shared" ca="1" si="96"/>
        <v/>
      </c>
      <c r="D2089" s="25" t="str">
        <f ca="1">IF(OnRoadRetrofit!AE2089="","",OnRoadRetrofit!AE2089)</f>
        <v/>
      </c>
      <c r="E2089" s="25" t="str">
        <f ca="1">IF(D2089="","",OnRoadRetrofit!AF2089)</f>
        <v/>
      </c>
      <c r="F2089" s="147" t="str">
        <f t="shared" ca="1" si="97"/>
        <v/>
      </c>
      <c r="G2089" s="148" t="str">
        <f ca="1">IF(D2089="","",OnRoadRetrofit!AG2089)</f>
        <v/>
      </c>
      <c r="H2089" s="25" t="str">
        <f t="shared" ca="1" si="98"/>
        <v/>
      </c>
      <c r="I2089" s="137" t="str">
        <f ca="1">IF(D2089="","",OnRoadRetrofit!AH2089)</f>
        <v/>
      </c>
      <c r="J2089" s="137" t="str">
        <f ca="1">IF(D2089="","",OnRoadRetrofit!AI2089)</f>
        <v/>
      </c>
    </row>
    <row r="2090" spans="1:10">
      <c r="A2090" s="151" t="str">
        <f ca="1">IF(D2090="","",OnRoadRetrofit!AC2090)</f>
        <v/>
      </c>
      <c r="B2090" s="25" t="str">
        <f ca="1">IF(D2090="","",OnRoadRetrofit!AD2090)</f>
        <v/>
      </c>
      <c r="C2090" s="146" t="str">
        <f t="shared" ca="1" si="96"/>
        <v/>
      </c>
      <c r="D2090" s="25" t="str">
        <f ca="1">IF(OnRoadRetrofit!AE2090="","",OnRoadRetrofit!AE2090)</f>
        <v/>
      </c>
      <c r="E2090" s="25" t="str">
        <f ca="1">IF(D2090="","",OnRoadRetrofit!AF2090)</f>
        <v/>
      </c>
      <c r="F2090" s="147" t="str">
        <f t="shared" ca="1" si="97"/>
        <v/>
      </c>
      <c r="G2090" s="148" t="str">
        <f ca="1">IF(D2090="","",OnRoadRetrofit!AG2090)</f>
        <v/>
      </c>
      <c r="H2090" s="25" t="str">
        <f t="shared" ca="1" si="98"/>
        <v/>
      </c>
      <c r="I2090" s="137" t="str">
        <f ca="1">IF(D2090="","",OnRoadRetrofit!AH2090)</f>
        <v/>
      </c>
      <c r="J2090" s="137" t="str">
        <f ca="1">IF(D2090="","",OnRoadRetrofit!AI2090)</f>
        <v/>
      </c>
    </row>
    <row r="2091" spans="1:10">
      <c r="A2091" s="151" t="str">
        <f ca="1">IF(D2091="","",OnRoadRetrofit!AC2091)</f>
        <v/>
      </c>
      <c r="B2091" s="25" t="str">
        <f ca="1">IF(D2091="","",OnRoadRetrofit!AD2091)</f>
        <v/>
      </c>
      <c r="C2091" s="146" t="str">
        <f t="shared" ca="1" si="96"/>
        <v/>
      </c>
      <c r="D2091" s="25" t="str">
        <f ca="1">IF(OnRoadRetrofit!AE2091="","",OnRoadRetrofit!AE2091)</f>
        <v/>
      </c>
      <c r="E2091" s="25" t="str">
        <f ca="1">IF(D2091="","",OnRoadRetrofit!AF2091)</f>
        <v/>
      </c>
      <c r="F2091" s="147" t="str">
        <f t="shared" ca="1" si="97"/>
        <v/>
      </c>
      <c r="G2091" s="148" t="str">
        <f ca="1">IF(D2091="","",OnRoadRetrofit!AG2091)</f>
        <v/>
      </c>
      <c r="H2091" s="25" t="str">
        <f t="shared" ca="1" si="98"/>
        <v/>
      </c>
      <c r="I2091" s="137" t="str">
        <f ca="1">IF(D2091="","",OnRoadRetrofit!AH2091)</f>
        <v/>
      </c>
      <c r="J2091" s="137" t="str">
        <f ca="1">IF(D2091="","",OnRoadRetrofit!AI2091)</f>
        <v/>
      </c>
    </row>
    <row r="2092" spans="1:10">
      <c r="A2092" s="151" t="str">
        <f ca="1">IF(D2092="","",OnRoadRetrofit!AC2092)</f>
        <v/>
      </c>
      <c r="B2092" s="25" t="str">
        <f ca="1">IF(D2092="","",OnRoadRetrofit!AD2092)</f>
        <v/>
      </c>
      <c r="C2092" s="146" t="str">
        <f t="shared" ca="1" si="96"/>
        <v/>
      </c>
      <c r="D2092" s="25" t="str">
        <f ca="1">IF(OnRoadRetrofit!AE2092="","",OnRoadRetrofit!AE2092)</f>
        <v/>
      </c>
      <c r="E2092" s="25" t="str">
        <f ca="1">IF(D2092="","",OnRoadRetrofit!AF2092)</f>
        <v/>
      </c>
      <c r="F2092" s="147" t="str">
        <f t="shared" ca="1" si="97"/>
        <v/>
      </c>
      <c r="G2092" s="148" t="str">
        <f ca="1">IF(D2092="","",OnRoadRetrofit!AG2092)</f>
        <v/>
      </c>
      <c r="H2092" s="25" t="str">
        <f t="shared" ca="1" si="98"/>
        <v/>
      </c>
      <c r="I2092" s="137" t="str">
        <f ca="1">IF(D2092="","",OnRoadRetrofit!AH2092)</f>
        <v/>
      </c>
      <c r="J2092" s="137" t="str">
        <f ca="1">IF(D2092="","",OnRoadRetrofit!AI2092)</f>
        <v/>
      </c>
    </row>
    <row r="2093" spans="1:10">
      <c r="A2093" s="151" t="str">
        <f ca="1">IF(D2093="","",OnRoadRetrofit!AC2093)</f>
        <v/>
      </c>
      <c r="B2093" s="25" t="str">
        <f ca="1">IF(D2093="","",OnRoadRetrofit!AD2093)</f>
        <v/>
      </c>
      <c r="C2093" s="146" t="str">
        <f t="shared" ref="C2093:C2156" ca="1" si="99">IF(D2093="","","Diesel")</f>
        <v/>
      </c>
      <c r="D2093" s="25" t="str">
        <f ca="1">IF(OnRoadRetrofit!AE2093="","",OnRoadRetrofit!AE2093)</f>
        <v/>
      </c>
      <c r="E2093" s="25" t="str">
        <f ca="1">IF(D2093="","",OnRoadRetrofit!AF2093)</f>
        <v/>
      </c>
      <c r="F2093" s="147" t="str">
        <f t="shared" ref="F2093:F2156" ca="1" si="100">IF(D2093="","",E2093)</f>
        <v/>
      </c>
      <c r="G2093" s="148" t="str">
        <f ca="1">IF(D2093="","",OnRoadRetrofit!AG2093)</f>
        <v/>
      </c>
      <c r="H2093" s="25" t="str">
        <f t="shared" ref="H2093:H2156" ca="1" si="101">IF(D2093="","",G2093)</f>
        <v/>
      </c>
      <c r="I2093" s="137" t="str">
        <f ca="1">IF(D2093="","",OnRoadRetrofit!AH2093)</f>
        <v/>
      </c>
      <c r="J2093" s="137" t="str">
        <f ca="1">IF(D2093="","",OnRoadRetrofit!AI2093)</f>
        <v/>
      </c>
    </row>
    <row r="2094" spans="1:10">
      <c r="A2094" s="151" t="str">
        <f ca="1">IF(D2094="","",OnRoadRetrofit!AC2094)</f>
        <v/>
      </c>
      <c r="B2094" s="25" t="str">
        <f ca="1">IF(D2094="","",OnRoadRetrofit!AD2094)</f>
        <v/>
      </c>
      <c r="C2094" s="146" t="str">
        <f t="shared" ca="1" si="99"/>
        <v/>
      </c>
      <c r="D2094" s="25" t="str">
        <f ca="1">IF(OnRoadRetrofit!AE2094="","",OnRoadRetrofit!AE2094)</f>
        <v/>
      </c>
      <c r="E2094" s="25" t="str">
        <f ca="1">IF(D2094="","",OnRoadRetrofit!AF2094)</f>
        <v/>
      </c>
      <c r="F2094" s="147" t="str">
        <f t="shared" ca="1" si="100"/>
        <v/>
      </c>
      <c r="G2094" s="148" t="str">
        <f ca="1">IF(D2094="","",OnRoadRetrofit!AG2094)</f>
        <v/>
      </c>
      <c r="H2094" s="25" t="str">
        <f t="shared" ca="1" si="101"/>
        <v/>
      </c>
      <c r="I2094" s="137" t="str">
        <f ca="1">IF(D2094="","",OnRoadRetrofit!AH2094)</f>
        <v/>
      </c>
      <c r="J2094" s="137" t="str">
        <f ca="1">IF(D2094="","",OnRoadRetrofit!AI2094)</f>
        <v/>
      </c>
    </row>
    <row r="2095" spans="1:10">
      <c r="A2095" s="151" t="str">
        <f ca="1">IF(D2095="","",OnRoadRetrofit!AC2095)</f>
        <v/>
      </c>
      <c r="B2095" s="25" t="str">
        <f ca="1">IF(D2095="","",OnRoadRetrofit!AD2095)</f>
        <v/>
      </c>
      <c r="C2095" s="146" t="str">
        <f t="shared" ca="1" si="99"/>
        <v/>
      </c>
      <c r="D2095" s="25" t="str">
        <f ca="1">IF(OnRoadRetrofit!AE2095="","",OnRoadRetrofit!AE2095)</f>
        <v/>
      </c>
      <c r="E2095" s="25" t="str">
        <f ca="1">IF(D2095="","",OnRoadRetrofit!AF2095)</f>
        <v/>
      </c>
      <c r="F2095" s="147" t="str">
        <f t="shared" ca="1" si="100"/>
        <v/>
      </c>
      <c r="G2095" s="148" t="str">
        <f ca="1">IF(D2095="","",OnRoadRetrofit!AG2095)</f>
        <v/>
      </c>
      <c r="H2095" s="25" t="str">
        <f t="shared" ca="1" si="101"/>
        <v/>
      </c>
      <c r="I2095" s="137" t="str">
        <f ca="1">IF(D2095="","",OnRoadRetrofit!AH2095)</f>
        <v/>
      </c>
      <c r="J2095" s="137" t="str">
        <f ca="1">IF(D2095="","",OnRoadRetrofit!AI2095)</f>
        <v/>
      </c>
    </row>
    <row r="2096" spans="1:10">
      <c r="A2096" s="151" t="str">
        <f ca="1">IF(D2096="","",OnRoadRetrofit!AC2096)</f>
        <v/>
      </c>
      <c r="B2096" s="25" t="str">
        <f ca="1">IF(D2096="","",OnRoadRetrofit!AD2096)</f>
        <v/>
      </c>
      <c r="C2096" s="146" t="str">
        <f t="shared" ca="1" si="99"/>
        <v/>
      </c>
      <c r="D2096" s="25" t="str">
        <f ca="1">IF(OnRoadRetrofit!AE2096="","",OnRoadRetrofit!AE2096)</f>
        <v/>
      </c>
      <c r="E2096" s="25" t="str">
        <f ca="1">IF(D2096="","",OnRoadRetrofit!AF2096)</f>
        <v/>
      </c>
      <c r="F2096" s="147" t="str">
        <f t="shared" ca="1" si="100"/>
        <v/>
      </c>
      <c r="G2096" s="148" t="str">
        <f ca="1">IF(D2096="","",OnRoadRetrofit!AG2096)</f>
        <v/>
      </c>
      <c r="H2096" s="25" t="str">
        <f t="shared" ca="1" si="101"/>
        <v/>
      </c>
      <c r="I2096" s="137" t="str">
        <f ca="1">IF(D2096="","",OnRoadRetrofit!AH2096)</f>
        <v/>
      </c>
      <c r="J2096" s="137" t="str">
        <f ca="1">IF(D2096="","",OnRoadRetrofit!AI2096)</f>
        <v/>
      </c>
    </row>
    <row r="2097" spans="1:10">
      <c r="A2097" s="151" t="str">
        <f ca="1">IF(D2097="","",OnRoadRetrofit!AC2097)</f>
        <v/>
      </c>
      <c r="B2097" s="25" t="str">
        <f ca="1">IF(D2097="","",OnRoadRetrofit!AD2097)</f>
        <v/>
      </c>
      <c r="C2097" s="146" t="str">
        <f t="shared" ca="1" si="99"/>
        <v/>
      </c>
      <c r="D2097" s="25" t="str">
        <f ca="1">IF(OnRoadRetrofit!AE2097="","",OnRoadRetrofit!AE2097)</f>
        <v/>
      </c>
      <c r="E2097" s="25" t="str">
        <f ca="1">IF(D2097="","",OnRoadRetrofit!AF2097)</f>
        <v/>
      </c>
      <c r="F2097" s="147" t="str">
        <f t="shared" ca="1" si="100"/>
        <v/>
      </c>
      <c r="G2097" s="148" t="str">
        <f ca="1">IF(D2097="","",OnRoadRetrofit!AG2097)</f>
        <v/>
      </c>
      <c r="H2097" s="25" t="str">
        <f t="shared" ca="1" si="101"/>
        <v/>
      </c>
      <c r="I2097" s="137" t="str">
        <f ca="1">IF(D2097="","",OnRoadRetrofit!AH2097)</f>
        <v/>
      </c>
      <c r="J2097" s="137" t="str">
        <f ca="1">IF(D2097="","",OnRoadRetrofit!AI2097)</f>
        <v/>
      </c>
    </row>
    <row r="2098" spans="1:10">
      <c r="A2098" s="151" t="str">
        <f ca="1">IF(D2098="","",OnRoadRetrofit!AC2098)</f>
        <v/>
      </c>
      <c r="B2098" s="25" t="str">
        <f ca="1">IF(D2098="","",OnRoadRetrofit!AD2098)</f>
        <v/>
      </c>
      <c r="C2098" s="146" t="str">
        <f t="shared" ca="1" si="99"/>
        <v/>
      </c>
      <c r="D2098" s="25" t="str">
        <f ca="1">IF(OnRoadRetrofit!AE2098="","",OnRoadRetrofit!AE2098)</f>
        <v/>
      </c>
      <c r="E2098" s="25" t="str">
        <f ca="1">IF(D2098="","",OnRoadRetrofit!AF2098)</f>
        <v/>
      </c>
      <c r="F2098" s="147" t="str">
        <f t="shared" ca="1" si="100"/>
        <v/>
      </c>
      <c r="G2098" s="148" t="str">
        <f ca="1">IF(D2098="","",OnRoadRetrofit!AG2098)</f>
        <v/>
      </c>
      <c r="H2098" s="25" t="str">
        <f t="shared" ca="1" si="101"/>
        <v/>
      </c>
      <c r="I2098" s="137" t="str">
        <f ca="1">IF(D2098="","",OnRoadRetrofit!AH2098)</f>
        <v/>
      </c>
      <c r="J2098" s="137" t="str">
        <f ca="1">IF(D2098="","",OnRoadRetrofit!AI2098)</f>
        <v/>
      </c>
    </row>
    <row r="2099" spans="1:10">
      <c r="A2099" s="151" t="str">
        <f ca="1">IF(D2099="","",OnRoadRetrofit!AC2099)</f>
        <v/>
      </c>
      <c r="B2099" s="25" t="str">
        <f ca="1">IF(D2099="","",OnRoadRetrofit!AD2099)</f>
        <v/>
      </c>
      <c r="C2099" s="146" t="str">
        <f t="shared" ca="1" si="99"/>
        <v/>
      </c>
      <c r="D2099" s="25" t="str">
        <f ca="1">IF(OnRoadRetrofit!AE2099="","",OnRoadRetrofit!AE2099)</f>
        <v/>
      </c>
      <c r="E2099" s="25" t="str">
        <f ca="1">IF(D2099="","",OnRoadRetrofit!AF2099)</f>
        <v/>
      </c>
      <c r="F2099" s="147" t="str">
        <f t="shared" ca="1" si="100"/>
        <v/>
      </c>
      <c r="G2099" s="148" t="str">
        <f ca="1">IF(D2099="","",OnRoadRetrofit!AG2099)</f>
        <v/>
      </c>
      <c r="H2099" s="25" t="str">
        <f t="shared" ca="1" si="101"/>
        <v/>
      </c>
      <c r="I2099" s="137" t="str">
        <f ca="1">IF(D2099="","",OnRoadRetrofit!AH2099)</f>
        <v/>
      </c>
      <c r="J2099" s="137" t="str">
        <f ca="1">IF(D2099="","",OnRoadRetrofit!AI2099)</f>
        <v/>
      </c>
    </row>
    <row r="2100" spans="1:10">
      <c r="A2100" s="151" t="str">
        <f ca="1">IF(D2100="","",OnRoadRetrofit!AC2100)</f>
        <v/>
      </c>
      <c r="B2100" s="25" t="str">
        <f ca="1">IF(D2100="","",OnRoadRetrofit!AD2100)</f>
        <v/>
      </c>
      <c r="C2100" s="146" t="str">
        <f t="shared" ca="1" si="99"/>
        <v/>
      </c>
      <c r="D2100" s="25" t="str">
        <f ca="1">IF(OnRoadRetrofit!AE2100="","",OnRoadRetrofit!AE2100)</f>
        <v/>
      </c>
      <c r="E2100" s="25" t="str">
        <f ca="1">IF(D2100="","",OnRoadRetrofit!AF2100)</f>
        <v/>
      </c>
      <c r="F2100" s="147" t="str">
        <f t="shared" ca="1" si="100"/>
        <v/>
      </c>
      <c r="G2100" s="148" t="str">
        <f ca="1">IF(D2100="","",OnRoadRetrofit!AG2100)</f>
        <v/>
      </c>
      <c r="H2100" s="25" t="str">
        <f t="shared" ca="1" si="101"/>
        <v/>
      </c>
      <c r="I2100" s="137" t="str">
        <f ca="1">IF(D2100="","",OnRoadRetrofit!AH2100)</f>
        <v/>
      </c>
      <c r="J2100" s="137" t="str">
        <f ca="1">IF(D2100="","",OnRoadRetrofit!AI2100)</f>
        <v/>
      </c>
    </row>
    <row r="2101" spans="1:10">
      <c r="A2101" s="151" t="str">
        <f ca="1">IF(D2101="","",OnRoadRetrofit!AC2101)</f>
        <v/>
      </c>
      <c r="B2101" s="25" t="str">
        <f ca="1">IF(D2101="","",OnRoadRetrofit!AD2101)</f>
        <v/>
      </c>
      <c r="C2101" s="146" t="str">
        <f t="shared" ca="1" si="99"/>
        <v/>
      </c>
      <c r="D2101" s="25" t="str">
        <f ca="1">IF(OnRoadRetrofit!AE2101="","",OnRoadRetrofit!AE2101)</f>
        <v/>
      </c>
      <c r="E2101" s="25" t="str">
        <f ca="1">IF(D2101="","",OnRoadRetrofit!AF2101)</f>
        <v/>
      </c>
      <c r="F2101" s="147" t="str">
        <f t="shared" ca="1" si="100"/>
        <v/>
      </c>
      <c r="G2101" s="148" t="str">
        <f ca="1">IF(D2101="","",OnRoadRetrofit!AG2101)</f>
        <v/>
      </c>
      <c r="H2101" s="25" t="str">
        <f t="shared" ca="1" si="101"/>
        <v/>
      </c>
      <c r="I2101" s="137" t="str">
        <f ca="1">IF(D2101="","",OnRoadRetrofit!AH2101)</f>
        <v/>
      </c>
      <c r="J2101" s="137" t="str">
        <f ca="1">IF(D2101="","",OnRoadRetrofit!AI2101)</f>
        <v/>
      </c>
    </row>
    <row r="2102" spans="1:10">
      <c r="A2102" s="151" t="str">
        <f ca="1">IF(D2102="","",OnRoadRetrofit!AC2102)</f>
        <v/>
      </c>
      <c r="B2102" s="25" t="str">
        <f ca="1">IF(D2102="","",OnRoadRetrofit!AD2102)</f>
        <v/>
      </c>
      <c r="C2102" s="146" t="str">
        <f t="shared" ca="1" si="99"/>
        <v/>
      </c>
      <c r="D2102" s="25" t="str">
        <f ca="1">IF(OnRoadRetrofit!AE2102="","",OnRoadRetrofit!AE2102)</f>
        <v/>
      </c>
      <c r="E2102" s="25" t="str">
        <f ca="1">IF(D2102="","",OnRoadRetrofit!AF2102)</f>
        <v/>
      </c>
      <c r="F2102" s="147" t="str">
        <f t="shared" ca="1" si="100"/>
        <v/>
      </c>
      <c r="G2102" s="148" t="str">
        <f ca="1">IF(D2102="","",OnRoadRetrofit!AG2102)</f>
        <v/>
      </c>
      <c r="H2102" s="25" t="str">
        <f t="shared" ca="1" si="101"/>
        <v/>
      </c>
      <c r="I2102" s="137" t="str">
        <f ca="1">IF(D2102="","",OnRoadRetrofit!AH2102)</f>
        <v/>
      </c>
      <c r="J2102" s="137" t="str">
        <f ca="1">IF(D2102="","",OnRoadRetrofit!AI2102)</f>
        <v/>
      </c>
    </row>
    <row r="2103" spans="1:10">
      <c r="A2103" s="151" t="str">
        <f ca="1">IF(D2103="","",OnRoadRetrofit!AC2103)</f>
        <v/>
      </c>
      <c r="B2103" s="25" t="str">
        <f ca="1">IF(D2103="","",OnRoadRetrofit!AD2103)</f>
        <v/>
      </c>
      <c r="C2103" s="146" t="str">
        <f t="shared" ca="1" si="99"/>
        <v/>
      </c>
      <c r="D2103" s="25" t="str">
        <f ca="1">IF(OnRoadRetrofit!AE2103="","",OnRoadRetrofit!AE2103)</f>
        <v/>
      </c>
      <c r="E2103" s="25" t="str">
        <f ca="1">IF(D2103="","",OnRoadRetrofit!AF2103)</f>
        <v/>
      </c>
      <c r="F2103" s="147" t="str">
        <f t="shared" ca="1" si="100"/>
        <v/>
      </c>
      <c r="G2103" s="148" t="str">
        <f ca="1">IF(D2103="","",OnRoadRetrofit!AG2103)</f>
        <v/>
      </c>
      <c r="H2103" s="25" t="str">
        <f t="shared" ca="1" si="101"/>
        <v/>
      </c>
      <c r="I2103" s="137" t="str">
        <f ca="1">IF(D2103="","",OnRoadRetrofit!AH2103)</f>
        <v/>
      </c>
      <c r="J2103" s="137" t="str">
        <f ca="1">IF(D2103="","",OnRoadRetrofit!AI2103)</f>
        <v/>
      </c>
    </row>
    <row r="2104" spans="1:10">
      <c r="A2104" s="151" t="str">
        <f ca="1">IF(D2104="","",OnRoadRetrofit!AC2104)</f>
        <v/>
      </c>
      <c r="B2104" s="25" t="str">
        <f ca="1">IF(D2104="","",OnRoadRetrofit!AD2104)</f>
        <v/>
      </c>
      <c r="C2104" s="146" t="str">
        <f t="shared" ca="1" si="99"/>
        <v/>
      </c>
      <c r="D2104" s="25" t="str">
        <f ca="1">IF(OnRoadRetrofit!AE2104="","",OnRoadRetrofit!AE2104)</f>
        <v/>
      </c>
      <c r="E2104" s="25" t="str">
        <f ca="1">IF(D2104="","",OnRoadRetrofit!AF2104)</f>
        <v/>
      </c>
      <c r="F2104" s="147" t="str">
        <f t="shared" ca="1" si="100"/>
        <v/>
      </c>
      <c r="G2104" s="148" t="str">
        <f ca="1">IF(D2104="","",OnRoadRetrofit!AG2104)</f>
        <v/>
      </c>
      <c r="H2104" s="25" t="str">
        <f t="shared" ca="1" si="101"/>
        <v/>
      </c>
      <c r="I2104" s="137" t="str">
        <f ca="1">IF(D2104="","",OnRoadRetrofit!AH2104)</f>
        <v/>
      </c>
      <c r="J2104" s="137" t="str">
        <f ca="1">IF(D2104="","",OnRoadRetrofit!AI2104)</f>
        <v/>
      </c>
    </row>
    <row r="2105" spans="1:10">
      <c r="A2105" s="151" t="str">
        <f ca="1">IF(D2105="","",OnRoadRetrofit!AC2105)</f>
        <v/>
      </c>
      <c r="B2105" s="25" t="str">
        <f ca="1">IF(D2105="","",OnRoadRetrofit!AD2105)</f>
        <v/>
      </c>
      <c r="C2105" s="146" t="str">
        <f t="shared" ca="1" si="99"/>
        <v/>
      </c>
      <c r="D2105" s="25" t="str">
        <f ca="1">IF(OnRoadRetrofit!AE2105="","",OnRoadRetrofit!AE2105)</f>
        <v/>
      </c>
      <c r="E2105" s="25" t="str">
        <f ca="1">IF(D2105="","",OnRoadRetrofit!AF2105)</f>
        <v/>
      </c>
      <c r="F2105" s="147" t="str">
        <f t="shared" ca="1" si="100"/>
        <v/>
      </c>
      <c r="G2105" s="148" t="str">
        <f ca="1">IF(D2105="","",OnRoadRetrofit!AG2105)</f>
        <v/>
      </c>
      <c r="H2105" s="25" t="str">
        <f t="shared" ca="1" si="101"/>
        <v/>
      </c>
      <c r="I2105" s="137" t="str">
        <f ca="1">IF(D2105="","",OnRoadRetrofit!AH2105)</f>
        <v/>
      </c>
      <c r="J2105" s="137" t="str">
        <f ca="1">IF(D2105="","",OnRoadRetrofit!AI2105)</f>
        <v/>
      </c>
    </row>
    <row r="2106" spans="1:10">
      <c r="A2106" s="151" t="str">
        <f ca="1">IF(D2106="","",OnRoadRetrofit!AC2106)</f>
        <v/>
      </c>
      <c r="B2106" s="25" t="str">
        <f ca="1">IF(D2106="","",OnRoadRetrofit!AD2106)</f>
        <v/>
      </c>
      <c r="C2106" s="146" t="str">
        <f t="shared" ca="1" si="99"/>
        <v/>
      </c>
      <c r="D2106" s="25" t="str">
        <f ca="1">IF(OnRoadRetrofit!AE2106="","",OnRoadRetrofit!AE2106)</f>
        <v/>
      </c>
      <c r="E2106" s="25" t="str">
        <f ca="1">IF(D2106="","",OnRoadRetrofit!AF2106)</f>
        <v/>
      </c>
      <c r="F2106" s="147" t="str">
        <f t="shared" ca="1" si="100"/>
        <v/>
      </c>
      <c r="G2106" s="148" t="str">
        <f ca="1">IF(D2106="","",OnRoadRetrofit!AG2106)</f>
        <v/>
      </c>
      <c r="H2106" s="25" t="str">
        <f t="shared" ca="1" si="101"/>
        <v/>
      </c>
      <c r="I2106" s="137" t="str">
        <f ca="1">IF(D2106="","",OnRoadRetrofit!AH2106)</f>
        <v/>
      </c>
      <c r="J2106" s="137" t="str">
        <f ca="1">IF(D2106="","",OnRoadRetrofit!AI2106)</f>
        <v/>
      </c>
    </row>
    <row r="2107" spans="1:10">
      <c r="A2107" s="151" t="str">
        <f ca="1">IF(D2107="","",OnRoadRetrofit!AC2107)</f>
        <v/>
      </c>
      <c r="B2107" s="25" t="str">
        <f ca="1">IF(D2107="","",OnRoadRetrofit!AD2107)</f>
        <v/>
      </c>
      <c r="C2107" s="146" t="str">
        <f t="shared" ca="1" si="99"/>
        <v/>
      </c>
      <c r="D2107" s="25" t="str">
        <f ca="1">IF(OnRoadRetrofit!AE2107="","",OnRoadRetrofit!AE2107)</f>
        <v/>
      </c>
      <c r="E2107" s="25" t="str">
        <f ca="1">IF(D2107="","",OnRoadRetrofit!AF2107)</f>
        <v/>
      </c>
      <c r="F2107" s="147" t="str">
        <f t="shared" ca="1" si="100"/>
        <v/>
      </c>
      <c r="G2107" s="148" t="str">
        <f ca="1">IF(D2107="","",OnRoadRetrofit!AG2107)</f>
        <v/>
      </c>
      <c r="H2107" s="25" t="str">
        <f t="shared" ca="1" si="101"/>
        <v/>
      </c>
      <c r="I2107" s="137" t="str">
        <f ca="1">IF(D2107="","",OnRoadRetrofit!AH2107)</f>
        <v/>
      </c>
      <c r="J2107" s="137" t="str">
        <f ca="1">IF(D2107="","",OnRoadRetrofit!AI2107)</f>
        <v/>
      </c>
    </row>
    <row r="2108" spans="1:10">
      <c r="A2108" s="151" t="str">
        <f ca="1">IF(D2108="","",OnRoadRetrofit!AC2108)</f>
        <v/>
      </c>
      <c r="B2108" s="25" t="str">
        <f ca="1">IF(D2108="","",OnRoadRetrofit!AD2108)</f>
        <v/>
      </c>
      <c r="C2108" s="146" t="str">
        <f t="shared" ca="1" si="99"/>
        <v/>
      </c>
      <c r="D2108" s="25" t="str">
        <f ca="1">IF(OnRoadRetrofit!AE2108="","",OnRoadRetrofit!AE2108)</f>
        <v/>
      </c>
      <c r="E2108" s="25" t="str">
        <f ca="1">IF(D2108="","",OnRoadRetrofit!AF2108)</f>
        <v/>
      </c>
      <c r="F2108" s="147" t="str">
        <f t="shared" ca="1" si="100"/>
        <v/>
      </c>
      <c r="G2108" s="148" t="str">
        <f ca="1">IF(D2108="","",OnRoadRetrofit!AG2108)</f>
        <v/>
      </c>
      <c r="H2108" s="25" t="str">
        <f t="shared" ca="1" si="101"/>
        <v/>
      </c>
      <c r="I2108" s="137" t="str">
        <f ca="1">IF(D2108="","",OnRoadRetrofit!AH2108)</f>
        <v/>
      </c>
      <c r="J2108" s="137" t="str">
        <f ca="1">IF(D2108="","",OnRoadRetrofit!AI2108)</f>
        <v/>
      </c>
    </row>
    <row r="2109" spans="1:10">
      <c r="A2109" s="151" t="str">
        <f ca="1">IF(D2109="","",OnRoadRetrofit!AC2109)</f>
        <v/>
      </c>
      <c r="B2109" s="25" t="str">
        <f ca="1">IF(D2109="","",OnRoadRetrofit!AD2109)</f>
        <v/>
      </c>
      <c r="C2109" s="146" t="str">
        <f t="shared" ca="1" si="99"/>
        <v/>
      </c>
      <c r="D2109" s="25" t="str">
        <f ca="1">IF(OnRoadRetrofit!AE2109="","",OnRoadRetrofit!AE2109)</f>
        <v/>
      </c>
      <c r="E2109" s="25" t="str">
        <f ca="1">IF(D2109="","",OnRoadRetrofit!AF2109)</f>
        <v/>
      </c>
      <c r="F2109" s="147" t="str">
        <f t="shared" ca="1" si="100"/>
        <v/>
      </c>
      <c r="G2109" s="148" t="str">
        <f ca="1">IF(D2109="","",OnRoadRetrofit!AG2109)</f>
        <v/>
      </c>
      <c r="H2109" s="25" t="str">
        <f t="shared" ca="1" si="101"/>
        <v/>
      </c>
      <c r="I2109" s="137" t="str">
        <f ca="1">IF(D2109="","",OnRoadRetrofit!AH2109)</f>
        <v/>
      </c>
      <c r="J2109" s="137" t="str">
        <f ca="1">IF(D2109="","",OnRoadRetrofit!AI2109)</f>
        <v/>
      </c>
    </row>
    <row r="2110" spans="1:10">
      <c r="A2110" s="151" t="str">
        <f ca="1">IF(D2110="","",OnRoadRetrofit!AC2110)</f>
        <v/>
      </c>
      <c r="B2110" s="25" t="str">
        <f ca="1">IF(D2110="","",OnRoadRetrofit!AD2110)</f>
        <v/>
      </c>
      <c r="C2110" s="146" t="str">
        <f t="shared" ca="1" si="99"/>
        <v/>
      </c>
      <c r="D2110" s="25" t="str">
        <f ca="1">IF(OnRoadRetrofit!AE2110="","",OnRoadRetrofit!AE2110)</f>
        <v/>
      </c>
      <c r="E2110" s="25" t="str">
        <f ca="1">IF(D2110="","",OnRoadRetrofit!AF2110)</f>
        <v/>
      </c>
      <c r="F2110" s="147" t="str">
        <f t="shared" ca="1" si="100"/>
        <v/>
      </c>
      <c r="G2110" s="148" t="str">
        <f ca="1">IF(D2110="","",OnRoadRetrofit!AG2110)</f>
        <v/>
      </c>
      <c r="H2110" s="25" t="str">
        <f t="shared" ca="1" si="101"/>
        <v/>
      </c>
      <c r="I2110" s="137" t="str">
        <f ca="1">IF(D2110="","",OnRoadRetrofit!AH2110)</f>
        <v/>
      </c>
      <c r="J2110" s="137" t="str">
        <f ca="1">IF(D2110="","",OnRoadRetrofit!AI2110)</f>
        <v/>
      </c>
    </row>
    <row r="2111" spans="1:10">
      <c r="A2111" s="151" t="str">
        <f ca="1">IF(D2111="","",OnRoadRetrofit!AC2111)</f>
        <v/>
      </c>
      <c r="B2111" s="25" t="str">
        <f ca="1">IF(D2111="","",OnRoadRetrofit!AD2111)</f>
        <v/>
      </c>
      <c r="C2111" s="146" t="str">
        <f t="shared" ca="1" si="99"/>
        <v/>
      </c>
      <c r="D2111" s="25" t="str">
        <f ca="1">IF(OnRoadRetrofit!AE2111="","",OnRoadRetrofit!AE2111)</f>
        <v/>
      </c>
      <c r="E2111" s="25" t="str">
        <f ca="1">IF(D2111="","",OnRoadRetrofit!AF2111)</f>
        <v/>
      </c>
      <c r="F2111" s="147" t="str">
        <f t="shared" ca="1" si="100"/>
        <v/>
      </c>
      <c r="G2111" s="148" t="str">
        <f ca="1">IF(D2111="","",OnRoadRetrofit!AG2111)</f>
        <v/>
      </c>
      <c r="H2111" s="25" t="str">
        <f t="shared" ca="1" si="101"/>
        <v/>
      </c>
      <c r="I2111" s="137" t="str">
        <f ca="1">IF(D2111="","",OnRoadRetrofit!AH2111)</f>
        <v/>
      </c>
      <c r="J2111" s="137" t="str">
        <f ca="1">IF(D2111="","",OnRoadRetrofit!AI2111)</f>
        <v/>
      </c>
    </row>
    <row r="2112" spans="1:10">
      <c r="A2112" s="151" t="str">
        <f ca="1">IF(D2112="","",OnRoadRetrofit!AC2112)</f>
        <v/>
      </c>
      <c r="B2112" s="25" t="str">
        <f ca="1">IF(D2112="","",OnRoadRetrofit!AD2112)</f>
        <v/>
      </c>
      <c r="C2112" s="146" t="str">
        <f t="shared" ca="1" si="99"/>
        <v/>
      </c>
      <c r="D2112" s="25" t="str">
        <f ca="1">IF(OnRoadRetrofit!AE2112="","",OnRoadRetrofit!AE2112)</f>
        <v/>
      </c>
      <c r="E2112" s="25" t="str">
        <f ca="1">IF(D2112="","",OnRoadRetrofit!AF2112)</f>
        <v/>
      </c>
      <c r="F2112" s="147" t="str">
        <f t="shared" ca="1" si="100"/>
        <v/>
      </c>
      <c r="G2112" s="148" t="str">
        <f ca="1">IF(D2112="","",OnRoadRetrofit!AG2112)</f>
        <v/>
      </c>
      <c r="H2112" s="25" t="str">
        <f t="shared" ca="1" si="101"/>
        <v/>
      </c>
      <c r="I2112" s="137" t="str">
        <f ca="1">IF(D2112="","",OnRoadRetrofit!AH2112)</f>
        <v/>
      </c>
      <c r="J2112" s="137" t="str">
        <f ca="1">IF(D2112="","",OnRoadRetrofit!AI2112)</f>
        <v/>
      </c>
    </row>
    <row r="2113" spans="1:10">
      <c r="A2113" s="151" t="str">
        <f ca="1">IF(D2113="","",OnRoadRetrofit!AC2113)</f>
        <v/>
      </c>
      <c r="B2113" s="25" t="str">
        <f ca="1">IF(D2113="","",OnRoadRetrofit!AD2113)</f>
        <v/>
      </c>
      <c r="C2113" s="146" t="str">
        <f t="shared" ca="1" si="99"/>
        <v/>
      </c>
      <c r="D2113" s="25" t="str">
        <f ca="1">IF(OnRoadRetrofit!AE2113="","",OnRoadRetrofit!AE2113)</f>
        <v/>
      </c>
      <c r="E2113" s="25" t="str">
        <f ca="1">IF(D2113="","",OnRoadRetrofit!AF2113)</f>
        <v/>
      </c>
      <c r="F2113" s="147" t="str">
        <f t="shared" ca="1" si="100"/>
        <v/>
      </c>
      <c r="G2113" s="148" t="str">
        <f ca="1">IF(D2113="","",OnRoadRetrofit!AG2113)</f>
        <v/>
      </c>
      <c r="H2113" s="25" t="str">
        <f t="shared" ca="1" si="101"/>
        <v/>
      </c>
      <c r="I2113" s="137" t="str">
        <f ca="1">IF(D2113="","",OnRoadRetrofit!AH2113)</f>
        <v/>
      </c>
      <c r="J2113" s="137" t="str">
        <f ca="1">IF(D2113="","",OnRoadRetrofit!AI2113)</f>
        <v/>
      </c>
    </row>
    <row r="2114" spans="1:10">
      <c r="A2114" s="151" t="str">
        <f ca="1">IF(D2114="","",OnRoadRetrofit!AC2114)</f>
        <v/>
      </c>
      <c r="B2114" s="25" t="str">
        <f ca="1">IF(D2114="","",OnRoadRetrofit!AD2114)</f>
        <v/>
      </c>
      <c r="C2114" s="146" t="str">
        <f t="shared" ca="1" si="99"/>
        <v/>
      </c>
      <c r="D2114" s="25" t="str">
        <f ca="1">IF(OnRoadRetrofit!AE2114="","",OnRoadRetrofit!AE2114)</f>
        <v/>
      </c>
      <c r="E2114" s="25" t="str">
        <f ca="1">IF(D2114="","",OnRoadRetrofit!AF2114)</f>
        <v/>
      </c>
      <c r="F2114" s="147" t="str">
        <f t="shared" ca="1" si="100"/>
        <v/>
      </c>
      <c r="G2114" s="148" t="str">
        <f ca="1">IF(D2114="","",OnRoadRetrofit!AG2114)</f>
        <v/>
      </c>
      <c r="H2114" s="25" t="str">
        <f t="shared" ca="1" si="101"/>
        <v/>
      </c>
      <c r="I2114" s="137" t="str">
        <f ca="1">IF(D2114="","",OnRoadRetrofit!AH2114)</f>
        <v/>
      </c>
      <c r="J2114" s="137" t="str">
        <f ca="1">IF(D2114="","",OnRoadRetrofit!AI2114)</f>
        <v/>
      </c>
    </row>
    <row r="2115" spans="1:10">
      <c r="A2115" s="151" t="str">
        <f ca="1">IF(D2115="","",OnRoadRetrofit!AC2115)</f>
        <v/>
      </c>
      <c r="B2115" s="25" t="str">
        <f ca="1">IF(D2115="","",OnRoadRetrofit!AD2115)</f>
        <v/>
      </c>
      <c r="C2115" s="146" t="str">
        <f t="shared" ca="1" si="99"/>
        <v/>
      </c>
      <c r="D2115" s="25" t="str">
        <f ca="1">IF(OnRoadRetrofit!AE2115="","",OnRoadRetrofit!AE2115)</f>
        <v/>
      </c>
      <c r="E2115" s="25" t="str">
        <f ca="1">IF(D2115="","",OnRoadRetrofit!AF2115)</f>
        <v/>
      </c>
      <c r="F2115" s="147" t="str">
        <f t="shared" ca="1" si="100"/>
        <v/>
      </c>
      <c r="G2115" s="148" t="str">
        <f ca="1">IF(D2115="","",OnRoadRetrofit!AG2115)</f>
        <v/>
      </c>
      <c r="H2115" s="25" t="str">
        <f t="shared" ca="1" si="101"/>
        <v/>
      </c>
      <c r="I2115" s="137" t="str">
        <f ca="1">IF(D2115="","",OnRoadRetrofit!AH2115)</f>
        <v/>
      </c>
      <c r="J2115" s="137" t="str">
        <f ca="1">IF(D2115="","",OnRoadRetrofit!AI2115)</f>
        <v/>
      </c>
    </row>
    <row r="2116" spans="1:10">
      <c r="A2116" s="151" t="str">
        <f ca="1">IF(D2116="","",OnRoadRetrofit!AC2116)</f>
        <v/>
      </c>
      <c r="B2116" s="25" t="str">
        <f ca="1">IF(D2116="","",OnRoadRetrofit!AD2116)</f>
        <v/>
      </c>
      <c r="C2116" s="146" t="str">
        <f t="shared" ca="1" si="99"/>
        <v/>
      </c>
      <c r="D2116" s="25" t="str">
        <f ca="1">IF(OnRoadRetrofit!AE2116="","",OnRoadRetrofit!AE2116)</f>
        <v/>
      </c>
      <c r="E2116" s="25" t="str">
        <f ca="1">IF(D2116="","",OnRoadRetrofit!AF2116)</f>
        <v/>
      </c>
      <c r="F2116" s="147" t="str">
        <f t="shared" ca="1" si="100"/>
        <v/>
      </c>
      <c r="G2116" s="148" t="str">
        <f ca="1">IF(D2116="","",OnRoadRetrofit!AG2116)</f>
        <v/>
      </c>
      <c r="H2116" s="25" t="str">
        <f t="shared" ca="1" si="101"/>
        <v/>
      </c>
      <c r="I2116" s="137" t="str">
        <f ca="1">IF(D2116="","",OnRoadRetrofit!AH2116)</f>
        <v/>
      </c>
      <c r="J2116" s="137" t="str">
        <f ca="1">IF(D2116="","",OnRoadRetrofit!AI2116)</f>
        <v/>
      </c>
    </row>
    <row r="2117" spans="1:10">
      <c r="A2117" s="151" t="str">
        <f ca="1">IF(D2117="","",OnRoadRetrofit!AC2117)</f>
        <v/>
      </c>
      <c r="B2117" s="25" t="str">
        <f ca="1">IF(D2117="","",OnRoadRetrofit!AD2117)</f>
        <v/>
      </c>
      <c r="C2117" s="146" t="str">
        <f t="shared" ca="1" si="99"/>
        <v/>
      </c>
      <c r="D2117" s="25" t="str">
        <f ca="1">IF(OnRoadRetrofit!AE2117="","",OnRoadRetrofit!AE2117)</f>
        <v/>
      </c>
      <c r="E2117" s="25" t="str">
        <f ca="1">IF(D2117="","",OnRoadRetrofit!AF2117)</f>
        <v/>
      </c>
      <c r="F2117" s="147" t="str">
        <f t="shared" ca="1" si="100"/>
        <v/>
      </c>
      <c r="G2117" s="148" t="str">
        <f ca="1">IF(D2117="","",OnRoadRetrofit!AG2117)</f>
        <v/>
      </c>
      <c r="H2117" s="25" t="str">
        <f t="shared" ca="1" si="101"/>
        <v/>
      </c>
      <c r="I2117" s="137" t="str">
        <f ca="1">IF(D2117="","",OnRoadRetrofit!AH2117)</f>
        <v/>
      </c>
      <c r="J2117" s="137" t="str">
        <f ca="1">IF(D2117="","",OnRoadRetrofit!AI2117)</f>
        <v/>
      </c>
    </row>
    <row r="2118" spans="1:10">
      <c r="A2118" s="151" t="str">
        <f ca="1">IF(D2118="","",OnRoadRetrofit!AC2118)</f>
        <v/>
      </c>
      <c r="B2118" s="25" t="str">
        <f ca="1">IF(D2118="","",OnRoadRetrofit!AD2118)</f>
        <v/>
      </c>
      <c r="C2118" s="146" t="str">
        <f t="shared" ca="1" si="99"/>
        <v/>
      </c>
      <c r="D2118" s="25" t="str">
        <f ca="1">IF(OnRoadRetrofit!AE2118="","",OnRoadRetrofit!AE2118)</f>
        <v/>
      </c>
      <c r="E2118" s="25" t="str">
        <f ca="1">IF(D2118="","",OnRoadRetrofit!AF2118)</f>
        <v/>
      </c>
      <c r="F2118" s="147" t="str">
        <f t="shared" ca="1" si="100"/>
        <v/>
      </c>
      <c r="G2118" s="148" t="str">
        <f ca="1">IF(D2118="","",OnRoadRetrofit!AG2118)</f>
        <v/>
      </c>
      <c r="H2118" s="25" t="str">
        <f t="shared" ca="1" si="101"/>
        <v/>
      </c>
      <c r="I2118" s="137" t="str">
        <f ca="1">IF(D2118="","",OnRoadRetrofit!AH2118)</f>
        <v/>
      </c>
      <c r="J2118" s="137" t="str">
        <f ca="1">IF(D2118="","",OnRoadRetrofit!AI2118)</f>
        <v/>
      </c>
    </row>
    <row r="2119" spans="1:10">
      <c r="A2119" s="151" t="str">
        <f ca="1">IF(D2119="","",OnRoadRetrofit!AC2119)</f>
        <v/>
      </c>
      <c r="B2119" s="25" t="str">
        <f ca="1">IF(D2119="","",OnRoadRetrofit!AD2119)</f>
        <v/>
      </c>
      <c r="C2119" s="146" t="str">
        <f t="shared" ca="1" si="99"/>
        <v/>
      </c>
      <c r="D2119" s="25" t="str">
        <f ca="1">IF(OnRoadRetrofit!AE2119="","",OnRoadRetrofit!AE2119)</f>
        <v/>
      </c>
      <c r="E2119" s="25" t="str">
        <f ca="1">IF(D2119="","",OnRoadRetrofit!AF2119)</f>
        <v/>
      </c>
      <c r="F2119" s="147" t="str">
        <f t="shared" ca="1" si="100"/>
        <v/>
      </c>
      <c r="G2119" s="148" t="str">
        <f ca="1">IF(D2119="","",OnRoadRetrofit!AG2119)</f>
        <v/>
      </c>
      <c r="H2119" s="25" t="str">
        <f t="shared" ca="1" si="101"/>
        <v/>
      </c>
      <c r="I2119" s="137" t="str">
        <f ca="1">IF(D2119="","",OnRoadRetrofit!AH2119)</f>
        <v/>
      </c>
      <c r="J2119" s="137" t="str">
        <f ca="1">IF(D2119="","",OnRoadRetrofit!AI2119)</f>
        <v/>
      </c>
    </row>
    <row r="2120" spans="1:10">
      <c r="A2120" s="151" t="str">
        <f ca="1">IF(D2120="","",OnRoadRetrofit!AC2120)</f>
        <v/>
      </c>
      <c r="B2120" s="25" t="str">
        <f ca="1">IF(D2120="","",OnRoadRetrofit!AD2120)</f>
        <v/>
      </c>
      <c r="C2120" s="146" t="str">
        <f t="shared" ca="1" si="99"/>
        <v/>
      </c>
      <c r="D2120" s="25" t="str">
        <f ca="1">IF(OnRoadRetrofit!AE2120="","",OnRoadRetrofit!AE2120)</f>
        <v/>
      </c>
      <c r="E2120" s="25" t="str">
        <f ca="1">IF(D2120="","",OnRoadRetrofit!AF2120)</f>
        <v/>
      </c>
      <c r="F2120" s="147" t="str">
        <f t="shared" ca="1" si="100"/>
        <v/>
      </c>
      <c r="G2120" s="148" t="str">
        <f ca="1">IF(D2120="","",OnRoadRetrofit!AG2120)</f>
        <v/>
      </c>
      <c r="H2120" s="25" t="str">
        <f t="shared" ca="1" si="101"/>
        <v/>
      </c>
      <c r="I2120" s="137" t="str">
        <f ca="1">IF(D2120="","",OnRoadRetrofit!AH2120)</f>
        <v/>
      </c>
      <c r="J2120" s="137" t="str">
        <f ca="1">IF(D2120="","",OnRoadRetrofit!AI2120)</f>
        <v/>
      </c>
    </row>
    <row r="2121" spans="1:10">
      <c r="A2121" s="151" t="str">
        <f ca="1">IF(D2121="","",OnRoadRetrofit!AC2121)</f>
        <v/>
      </c>
      <c r="B2121" s="25" t="str">
        <f ca="1">IF(D2121="","",OnRoadRetrofit!AD2121)</f>
        <v/>
      </c>
      <c r="C2121" s="146" t="str">
        <f t="shared" ca="1" si="99"/>
        <v/>
      </c>
      <c r="D2121" s="25" t="str">
        <f ca="1">IF(OnRoadRetrofit!AE2121="","",OnRoadRetrofit!AE2121)</f>
        <v/>
      </c>
      <c r="E2121" s="25" t="str">
        <f ca="1">IF(D2121="","",OnRoadRetrofit!AF2121)</f>
        <v/>
      </c>
      <c r="F2121" s="147" t="str">
        <f t="shared" ca="1" si="100"/>
        <v/>
      </c>
      <c r="G2121" s="148" t="str">
        <f ca="1">IF(D2121="","",OnRoadRetrofit!AG2121)</f>
        <v/>
      </c>
      <c r="H2121" s="25" t="str">
        <f t="shared" ca="1" si="101"/>
        <v/>
      </c>
      <c r="I2121" s="137" t="str">
        <f ca="1">IF(D2121="","",OnRoadRetrofit!AH2121)</f>
        <v/>
      </c>
      <c r="J2121" s="137" t="str">
        <f ca="1">IF(D2121="","",OnRoadRetrofit!AI2121)</f>
        <v/>
      </c>
    </row>
    <row r="2122" spans="1:10">
      <c r="A2122" s="151" t="str">
        <f ca="1">IF(D2122="","",OnRoadRetrofit!AC2122)</f>
        <v/>
      </c>
      <c r="B2122" s="25" t="str">
        <f ca="1">IF(D2122="","",OnRoadRetrofit!AD2122)</f>
        <v/>
      </c>
      <c r="C2122" s="146" t="str">
        <f t="shared" ca="1" si="99"/>
        <v/>
      </c>
      <c r="D2122" s="25" t="str">
        <f ca="1">IF(OnRoadRetrofit!AE2122="","",OnRoadRetrofit!AE2122)</f>
        <v/>
      </c>
      <c r="E2122" s="25" t="str">
        <f ca="1">IF(D2122="","",OnRoadRetrofit!AF2122)</f>
        <v/>
      </c>
      <c r="F2122" s="147" t="str">
        <f t="shared" ca="1" si="100"/>
        <v/>
      </c>
      <c r="G2122" s="148" t="str">
        <f ca="1">IF(D2122="","",OnRoadRetrofit!AG2122)</f>
        <v/>
      </c>
      <c r="H2122" s="25" t="str">
        <f t="shared" ca="1" si="101"/>
        <v/>
      </c>
      <c r="I2122" s="137" t="str">
        <f ca="1">IF(D2122="","",OnRoadRetrofit!AH2122)</f>
        <v/>
      </c>
      <c r="J2122" s="137" t="str">
        <f ca="1">IF(D2122="","",OnRoadRetrofit!AI2122)</f>
        <v/>
      </c>
    </row>
    <row r="2123" spans="1:10">
      <c r="A2123" s="151" t="str">
        <f ca="1">IF(D2123="","",OnRoadRetrofit!AC2123)</f>
        <v/>
      </c>
      <c r="B2123" s="25" t="str">
        <f ca="1">IF(D2123="","",OnRoadRetrofit!AD2123)</f>
        <v/>
      </c>
      <c r="C2123" s="146" t="str">
        <f t="shared" ca="1" si="99"/>
        <v/>
      </c>
      <c r="D2123" s="25" t="str">
        <f ca="1">IF(OnRoadRetrofit!AE2123="","",OnRoadRetrofit!AE2123)</f>
        <v/>
      </c>
      <c r="E2123" s="25" t="str">
        <f ca="1">IF(D2123="","",OnRoadRetrofit!AF2123)</f>
        <v/>
      </c>
      <c r="F2123" s="147" t="str">
        <f t="shared" ca="1" si="100"/>
        <v/>
      </c>
      <c r="G2123" s="148" t="str">
        <f ca="1">IF(D2123="","",OnRoadRetrofit!AG2123)</f>
        <v/>
      </c>
      <c r="H2123" s="25" t="str">
        <f t="shared" ca="1" si="101"/>
        <v/>
      </c>
      <c r="I2123" s="137" t="str">
        <f ca="1">IF(D2123="","",OnRoadRetrofit!AH2123)</f>
        <v/>
      </c>
      <c r="J2123" s="137" t="str">
        <f ca="1">IF(D2123="","",OnRoadRetrofit!AI2123)</f>
        <v/>
      </c>
    </row>
    <row r="2124" spans="1:10">
      <c r="A2124" s="151" t="str">
        <f ca="1">IF(D2124="","",OnRoadRetrofit!AC2124)</f>
        <v/>
      </c>
      <c r="B2124" s="25" t="str">
        <f ca="1">IF(D2124="","",OnRoadRetrofit!AD2124)</f>
        <v/>
      </c>
      <c r="C2124" s="146" t="str">
        <f t="shared" ca="1" si="99"/>
        <v/>
      </c>
      <c r="D2124" s="25" t="str">
        <f ca="1">IF(OnRoadRetrofit!AE2124="","",OnRoadRetrofit!AE2124)</f>
        <v/>
      </c>
      <c r="E2124" s="25" t="str">
        <f ca="1">IF(D2124="","",OnRoadRetrofit!AF2124)</f>
        <v/>
      </c>
      <c r="F2124" s="147" t="str">
        <f t="shared" ca="1" si="100"/>
        <v/>
      </c>
      <c r="G2124" s="148" t="str">
        <f ca="1">IF(D2124="","",OnRoadRetrofit!AG2124)</f>
        <v/>
      </c>
      <c r="H2124" s="25" t="str">
        <f t="shared" ca="1" si="101"/>
        <v/>
      </c>
      <c r="I2124" s="137" t="str">
        <f ca="1">IF(D2124="","",OnRoadRetrofit!AH2124)</f>
        <v/>
      </c>
      <c r="J2124" s="137" t="str">
        <f ca="1">IF(D2124="","",OnRoadRetrofit!AI2124)</f>
        <v/>
      </c>
    </row>
    <row r="2125" spans="1:10">
      <c r="A2125" s="151" t="str">
        <f ca="1">IF(D2125="","",OnRoadRetrofit!AC2125)</f>
        <v/>
      </c>
      <c r="B2125" s="25" t="str">
        <f ca="1">IF(D2125="","",OnRoadRetrofit!AD2125)</f>
        <v/>
      </c>
      <c r="C2125" s="146" t="str">
        <f t="shared" ca="1" si="99"/>
        <v/>
      </c>
      <c r="D2125" s="25" t="str">
        <f ca="1">IF(OnRoadRetrofit!AE2125="","",OnRoadRetrofit!AE2125)</f>
        <v/>
      </c>
      <c r="E2125" s="25" t="str">
        <f ca="1">IF(D2125="","",OnRoadRetrofit!AF2125)</f>
        <v/>
      </c>
      <c r="F2125" s="147" t="str">
        <f t="shared" ca="1" si="100"/>
        <v/>
      </c>
      <c r="G2125" s="148" t="str">
        <f ca="1">IF(D2125="","",OnRoadRetrofit!AG2125)</f>
        <v/>
      </c>
      <c r="H2125" s="25" t="str">
        <f t="shared" ca="1" si="101"/>
        <v/>
      </c>
      <c r="I2125" s="137" t="str">
        <f ca="1">IF(D2125="","",OnRoadRetrofit!AH2125)</f>
        <v/>
      </c>
      <c r="J2125" s="137" t="str">
        <f ca="1">IF(D2125="","",OnRoadRetrofit!AI2125)</f>
        <v/>
      </c>
    </row>
    <row r="2126" spans="1:10">
      <c r="A2126" s="151" t="str">
        <f ca="1">IF(D2126="","",OnRoadRetrofit!AC2126)</f>
        <v/>
      </c>
      <c r="B2126" s="25" t="str">
        <f ca="1">IF(D2126="","",OnRoadRetrofit!AD2126)</f>
        <v/>
      </c>
      <c r="C2126" s="146" t="str">
        <f t="shared" ca="1" si="99"/>
        <v/>
      </c>
      <c r="D2126" s="25" t="str">
        <f ca="1">IF(OnRoadRetrofit!AE2126="","",OnRoadRetrofit!AE2126)</f>
        <v/>
      </c>
      <c r="E2126" s="25" t="str">
        <f ca="1">IF(D2126="","",OnRoadRetrofit!AF2126)</f>
        <v/>
      </c>
      <c r="F2126" s="147" t="str">
        <f t="shared" ca="1" si="100"/>
        <v/>
      </c>
      <c r="G2126" s="148" t="str">
        <f ca="1">IF(D2126="","",OnRoadRetrofit!AG2126)</f>
        <v/>
      </c>
      <c r="H2126" s="25" t="str">
        <f t="shared" ca="1" si="101"/>
        <v/>
      </c>
      <c r="I2126" s="137" t="str">
        <f ca="1">IF(D2126="","",OnRoadRetrofit!AH2126)</f>
        <v/>
      </c>
      <c r="J2126" s="137" t="str">
        <f ca="1">IF(D2126="","",OnRoadRetrofit!AI2126)</f>
        <v/>
      </c>
    </row>
    <row r="2127" spans="1:10">
      <c r="A2127" s="151" t="str">
        <f ca="1">IF(D2127="","",OnRoadRetrofit!AC2127)</f>
        <v/>
      </c>
      <c r="B2127" s="25" t="str">
        <f ca="1">IF(D2127="","",OnRoadRetrofit!AD2127)</f>
        <v/>
      </c>
      <c r="C2127" s="146" t="str">
        <f t="shared" ca="1" si="99"/>
        <v/>
      </c>
      <c r="D2127" s="25" t="str">
        <f ca="1">IF(OnRoadRetrofit!AE2127="","",OnRoadRetrofit!AE2127)</f>
        <v/>
      </c>
      <c r="E2127" s="25" t="str">
        <f ca="1">IF(D2127="","",OnRoadRetrofit!AF2127)</f>
        <v/>
      </c>
      <c r="F2127" s="147" t="str">
        <f t="shared" ca="1" si="100"/>
        <v/>
      </c>
      <c r="G2127" s="148" t="str">
        <f ca="1">IF(D2127="","",OnRoadRetrofit!AG2127)</f>
        <v/>
      </c>
      <c r="H2127" s="25" t="str">
        <f t="shared" ca="1" si="101"/>
        <v/>
      </c>
      <c r="I2127" s="137" t="str">
        <f ca="1">IF(D2127="","",OnRoadRetrofit!AH2127)</f>
        <v/>
      </c>
      <c r="J2127" s="137" t="str">
        <f ca="1">IF(D2127="","",OnRoadRetrofit!AI2127)</f>
        <v/>
      </c>
    </row>
    <row r="2128" spans="1:10">
      <c r="A2128" s="151" t="str">
        <f ca="1">IF(D2128="","",OnRoadRetrofit!AC2128)</f>
        <v/>
      </c>
      <c r="B2128" s="25" t="str">
        <f ca="1">IF(D2128="","",OnRoadRetrofit!AD2128)</f>
        <v/>
      </c>
      <c r="C2128" s="146" t="str">
        <f t="shared" ca="1" si="99"/>
        <v/>
      </c>
      <c r="D2128" s="25" t="str">
        <f ca="1">IF(OnRoadRetrofit!AE2128="","",OnRoadRetrofit!AE2128)</f>
        <v/>
      </c>
      <c r="E2128" s="25" t="str">
        <f ca="1">IF(D2128="","",OnRoadRetrofit!AF2128)</f>
        <v/>
      </c>
      <c r="F2128" s="147" t="str">
        <f t="shared" ca="1" si="100"/>
        <v/>
      </c>
      <c r="G2128" s="148" t="str">
        <f ca="1">IF(D2128="","",OnRoadRetrofit!AG2128)</f>
        <v/>
      </c>
      <c r="H2128" s="25" t="str">
        <f t="shared" ca="1" si="101"/>
        <v/>
      </c>
      <c r="I2128" s="137" t="str">
        <f ca="1">IF(D2128="","",OnRoadRetrofit!AH2128)</f>
        <v/>
      </c>
      <c r="J2128" s="137" t="str">
        <f ca="1">IF(D2128="","",OnRoadRetrofit!AI2128)</f>
        <v/>
      </c>
    </row>
    <row r="2129" spans="1:10">
      <c r="A2129" s="151" t="str">
        <f ca="1">IF(D2129="","",OnRoadRetrofit!AC2129)</f>
        <v/>
      </c>
      <c r="B2129" s="25" t="str">
        <f ca="1">IF(D2129="","",OnRoadRetrofit!AD2129)</f>
        <v/>
      </c>
      <c r="C2129" s="146" t="str">
        <f t="shared" ca="1" si="99"/>
        <v/>
      </c>
      <c r="D2129" s="25" t="str">
        <f ca="1">IF(OnRoadRetrofit!AE2129="","",OnRoadRetrofit!AE2129)</f>
        <v/>
      </c>
      <c r="E2129" s="25" t="str">
        <f ca="1">IF(D2129="","",OnRoadRetrofit!AF2129)</f>
        <v/>
      </c>
      <c r="F2129" s="147" t="str">
        <f t="shared" ca="1" si="100"/>
        <v/>
      </c>
      <c r="G2129" s="148" t="str">
        <f ca="1">IF(D2129="","",OnRoadRetrofit!AG2129)</f>
        <v/>
      </c>
      <c r="H2129" s="25" t="str">
        <f t="shared" ca="1" si="101"/>
        <v/>
      </c>
      <c r="I2129" s="137" t="str">
        <f ca="1">IF(D2129="","",OnRoadRetrofit!AH2129)</f>
        <v/>
      </c>
      <c r="J2129" s="137" t="str">
        <f ca="1">IF(D2129="","",OnRoadRetrofit!AI2129)</f>
        <v/>
      </c>
    </row>
    <row r="2130" spans="1:10">
      <c r="A2130" s="151" t="str">
        <f ca="1">IF(D2130="","",OnRoadRetrofit!AC2130)</f>
        <v/>
      </c>
      <c r="B2130" s="25" t="str">
        <f ca="1">IF(D2130="","",OnRoadRetrofit!AD2130)</f>
        <v/>
      </c>
      <c r="C2130" s="146" t="str">
        <f t="shared" ca="1" si="99"/>
        <v/>
      </c>
      <c r="D2130" s="25" t="str">
        <f ca="1">IF(OnRoadRetrofit!AE2130="","",OnRoadRetrofit!AE2130)</f>
        <v/>
      </c>
      <c r="E2130" s="25" t="str">
        <f ca="1">IF(D2130="","",OnRoadRetrofit!AF2130)</f>
        <v/>
      </c>
      <c r="F2130" s="147" t="str">
        <f t="shared" ca="1" si="100"/>
        <v/>
      </c>
      <c r="G2130" s="148" t="str">
        <f ca="1">IF(D2130="","",OnRoadRetrofit!AG2130)</f>
        <v/>
      </c>
      <c r="H2130" s="25" t="str">
        <f t="shared" ca="1" si="101"/>
        <v/>
      </c>
      <c r="I2130" s="137" t="str">
        <f ca="1">IF(D2130="","",OnRoadRetrofit!AH2130)</f>
        <v/>
      </c>
      <c r="J2130" s="137" t="str">
        <f ca="1">IF(D2130="","",OnRoadRetrofit!AI2130)</f>
        <v/>
      </c>
    </row>
    <row r="2131" spans="1:10">
      <c r="A2131" s="151" t="str">
        <f ca="1">IF(D2131="","",OnRoadRetrofit!AC2131)</f>
        <v/>
      </c>
      <c r="B2131" s="25" t="str">
        <f ca="1">IF(D2131="","",OnRoadRetrofit!AD2131)</f>
        <v/>
      </c>
      <c r="C2131" s="146" t="str">
        <f t="shared" ca="1" si="99"/>
        <v/>
      </c>
      <c r="D2131" s="25" t="str">
        <f ca="1">IF(OnRoadRetrofit!AE2131="","",OnRoadRetrofit!AE2131)</f>
        <v/>
      </c>
      <c r="E2131" s="25" t="str">
        <f ca="1">IF(D2131="","",OnRoadRetrofit!AF2131)</f>
        <v/>
      </c>
      <c r="F2131" s="147" t="str">
        <f t="shared" ca="1" si="100"/>
        <v/>
      </c>
      <c r="G2131" s="148" t="str">
        <f ca="1">IF(D2131="","",OnRoadRetrofit!AG2131)</f>
        <v/>
      </c>
      <c r="H2131" s="25" t="str">
        <f t="shared" ca="1" si="101"/>
        <v/>
      </c>
      <c r="I2131" s="137" t="str">
        <f ca="1">IF(D2131="","",OnRoadRetrofit!AH2131)</f>
        <v/>
      </c>
      <c r="J2131" s="137" t="str">
        <f ca="1">IF(D2131="","",OnRoadRetrofit!AI2131)</f>
        <v/>
      </c>
    </row>
    <row r="2132" spans="1:10">
      <c r="A2132" s="151" t="str">
        <f ca="1">IF(D2132="","",OnRoadRetrofit!AC2132)</f>
        <v/>
      </c>
      <c r="B2132" s="25" t="str">
        <f ca="1">IF(D2132="","",OnRoadRetrofit!AD2132)</f>
        <v/>
      </c>
      <c r="C2132" s="146" t="str">
        <f t="shared" ca="1" si="99"/>
        <v/>
      </c>
      <c r="D2132" s="25" t="str">
        <f ca="1">IF(OnRoadRetrofit!AE2132="","",OnRoadRetrofit!AE2132)</f>
        <v/>
      </c>
      <c r="E2132" s="25" t="str">
        <f ca="1">IF(D2132="","",OnRoadRetrofit!AF2132)</f>
        <v/>
      </c>
      <c r="F2132" s="147" t="str">
        <f t="shared" ca="1" si="100"/>
        <v/>
      </c>
      <c r="G2132" s="148" t="str">
        <f ca="1">IF(D2132="","",OnRoadRetrofit!AG2132)</f>
        <v/>
      </c>
      <c r="H2132" s="25" t="str">
        <f t="shared" ca="1" si="101"/>
        <v/>
      </c>
      <c r="I2132" s="137" t="str">
        <f ca="1">IF(D2132="","",OnRoadRetrofit!AH2132)</f>
        <v/>
      </c>
      <c r="J2132" s="137" t="str">
        <f ca="1">IF(D2132="","",OnRoadRetrofit!AI2132)</f>
        <v/>
      </c>
    </row>
    <row r="2133" spans="1:10">
      <c r="A2133" s="151" t="str">
        <f ca="1">IF(D2133="","",OnRoadRetrofit!AC2133)</f>
        <v/>
      </c>
      <c r="B2133" s="25" t="str">
        <f ca="1">IF(D2133="","",OnRoadRetrofit!AD2133)</f>
        <v/>
      </c>
      <c r="C2133" s="146" t="str">
        <f t="shared" ca="1" si="99"/>
        <v/>
      </c>
      <c r="D2133" s="25" t="str">
        <f ca="1">IF(OnRoadRetrofit!AE2133="","",OnRoadRetrofit!AE2133)</f>
        <v/>
      </c>
      <c r="E2133" s="25" t="str">
        <f ca="1">IF(D2133="","",OnRoadRetrofit!AF2133)</f>
        <v/>
      </c>
      <c r="F2133" s="147" t="str">
        <f t="shared" ca="1" si="100"/>
        <v/>
      </c>
      <c r="G2133" s="148" t="str">
        <f ca="1">IF(D2133="","",OnRoadRetrofit!AG2133)</f>
        <v/>
      </c>
      <c r="H2133" s="25" t="str">
        <f t="shared" ca="1" si="101"/>
        <v/>
      </c>
      <c r="I2133" s="137" t="str">
        <f ca="1">IF(D2133="","",OnRoadRetrofit!AH2133)</f>
        <v/>
      </c>
      <c r="J2133" s="137" t="str">
        <f ca="1">IF(D2133="","",OnRoadRetrofit!AI2133)</f>
        <v/>
      </c>
    </row>
    <row r="2134" spans="1:10">
      <c r="A2134" s="151" t="str">
        <f ca="1">IF(D2134="","",OnRoadRetrofit!AC2134)</f>
        <v/>
      </c>
      <c r="B2134" s="25" t="str">
        <f ca="1">IF(D2134="","",OnRoadRetrofit!AD2134)</f>
        <v/>
      </c>
      <c r="C2134" s="146" t="str">
        <f t="shared" ca="1" si="99"/>
        <v/>
      </c>
      <c r="D2134" s="25" t="str">
        <f ca="1">IF(OnRoadRetrofit!AE2134="","",OnRoadRetrofit!AE2134)</f>
        <v/>
      </c>
      <c r="E2134" s="25" t="str">
        <f ca="1">IF(D2134="","",OnRoadRetrofit!AF2134)</f>
        <v/>
      </c>
      <c r="F2134" s="147" t="str">
        <f t="shared" ca="1" si="100"/>
        <v/>
      </c>
      <c r="G2134" s="148" t="str">
        <f ca="1">IF(D2134="","",OnRoadRetrofit!AG2134)</f>
        <v/>
      </c>
      <c r="H2134" s="25" t="str">
        <f t="shared" ca="1" si="101"/>
        <v/>
      </c>
      <c r="I2134" s="137" t="str">
        <f ca="1">IF(D2134="","",OnRoadRetrofit!AH2134)</f>
        <v/>
      </c>
      <c r="J2134" s="137" t="str">
        <f ca="1">IF(D2134="","",OnRoadRetrofit!AI2134)</f>
        <v/>
      </c>
    </row>
    <row r="2135" spans="1:10">
      <c r="A2135" s="151" t="str">
        <f ca="1">IF(D2135="","",OnRoadRetrofit!AC2135)</f>
        <v/>
      </c>
      <c r="B2135" s="25" t="str">
        <f ca="1">IF(D2135="","",OnRoadRetrofit!AD2135)</f>
        <v/>
      </c>
      <c r="C2135" s="146" t="str">
        <f t="shared" ca="1" si="99"/>
        <v/>
      </c>
      <c r="D2135" s="25" t="str">
        <f ca="1">IF(OnRoadRetrofit!AE2135="","",OnRoadRetrofit!AE2135)</f>
        <v/>
      </c>
      <c r="E2135" s="25" t="str">
        <f ca="1">IF(D2135="","",OnRoadRetrofit!AF2135)</f>
        <v/>
      </c>
      <c r="F2135" s="147" t="str">
        <f t="shared" ca="1" si="100"/>
        <v/>
      </c>
      <c r="G2135" s="148" t="str">
        <f ca="1">IF(D2135="","",OnRoadRetrofit!AG2135)</f>
        <v/>
      </c>
      <c r="H2135" s="25" t="str">
        <f t="shared" ca="1" si="101"/>
        <v/>
      </c>
      <c r="I2135" s="137" t="str">
        <f ca="1">IF(D2135="","",OnRoadRetrofit!AH2135)</f>
        <v/>
      </c>
      <c r="J2135" s="137" t="str">
        <f ca="1">IF(D2135="","",OnRoadRetrofit!AI2135)</f>
        <v/>
      </c>
    </row>
    <row r="2136" spans="1:10">
      <c r="A2136" s="151" t="str">
        <f ca="1">IF(D2136="","",OnRoadRetrofit!AC2136)</f>
        <v/>
      </c>
      <c r="B2136" s="25" t="str">
        <f ca="1">IF(D2136="","",OnRoadRetrofit!AD2136)</f>
        <v/>
      </c>
      <c r="C2136" s="146" t="str">
        <f t="shared" ca="1" si="99"/>
        <v/>
      </c>
      <c r="D2136" s="25" t="str">
        <f ca="1">IF(OnRoadRetrofit!AE2136="","",OnRoadRetrofit!AE2136)</f>
        <v/>
      </c>
      <c r="E2136" s="25" t="str">
        <f ca="1">IF(D2136="","",OnRoadRetrofit!AF2136)</f>
        <v/>
      </c>
      <c r="F2136" s="147" t="str">
        <f t="shared" ca="1" si="100"/>
        <v/>
      </c>
      <c r="G2136" s="148" t="str">
        <f ca="1">IF(D2136="","",OnRoadRetrofit!AG2136)</f>
        <v/>
      </c>
      <c r="H2136" s="25" t="str">
        <f t="shared" ca="1" si="101"/>
        <v/>
      </c>
      <c r="I2136" s="137" t="str">
        <f ca="1">IF(D2136="","",OnRoadRetrofit!AH2136)</f>
        <v/>
      </c>
      <c r="J2136" s="137" t="str">
        <f ca="1">IF(D2136="","",OnRoadRetrofit!AI2136)</f>
        <v/>
      </c>
    </row>
    <row r="2137" spans="1:10">
      <c r="A2137" s="151" t="str">
        <f ca="1">IF(D2137="","",OnRoadRetrofit!AC2137)</f>
        <v/>
      </c>
      <c r="B2137" s="25" t="str">
        <f ca="1">IF(D2137="","",OnRoadRetrofit!AD2137)</f>
        <v/>
      </c>
      <c r="C2137" s="146" t="str">
        <f t="shared" ca="1" si="99"/>
        <v/>
      </c>
      <c r="D2137" s="25" t="str">
        <f ca="1">IF(OnRoadRetrofit!AE2137="","",OnRoadRetrofit!AE2137)</f>
        <v/>
      </c>
      <c r="E2137" s="25" t="str">
        <f ca="1">IF(D2137="","",OnRoadRetrofit!AF2137)</f>
        <v/>
      </c>
      <c r="F2137" s="147" t="str">
        <f t="shared" ca="1" si="100"/>
        <v/>
      </c>
      <c r="G2137" s="148" t="str">
        <f ca="1">IF(D2137="","",OnRoadRetrofit!AG2137)</f>
        <v/>
      </c>
      <c r="H2137" s="25" t="str">
        <f t="shared" ca="1" si="101"/>
        <v/>
      </c>
      <c r="I2137" s="137" t="str">
        <f ca="1">IF(D2137="","",OnRoadRetrofit!AH2137)</f>
        <v/>
      </c>
      <c r="J2137" s="137" t="str">
        <f ca="1">IF(D2137="","",OnRoadRetrofit!AI2137)</f>
        <v/>
      </c>
    </row>
    <row r="2138" spans="1:10">
      <c r="A2138" s="151" t="str">
        <f ca="1">IF(D2138="","",OnRoadRetrofit!AC2138)</f>
        <v/>
      </c>
      <c r="B2138" s="25" t="str">
        <f ca="1">IF(D2138="","",OnRoadRetrofit!AD2138)</f>
        <v/>
      </c>
      <c r="C2138" s="146" t="str">
        <f t="shared" ca="1" si="99"/>
        <v/>
      </c>
      <c r="D2138" s="25" t="str">
        <f ca="1">IF(OnRoadRetrofit!AE2138="","",OnRoadRetrofit!AE2138)</f>
        <v/>
      </c>
      <c r="E2138" s="25" t="str">
        <f ca="1">IF(D2138="","",OnRoadRetrofit!AF2138)</f>
        <v/>
      </c>
      <c r="F2138" s="147" t="str">
        <f t="shared" ca="1" si="100"/>
        <v/>
      </c>
      <c r="G2138" s="148" t="str">
        <f ca="1">IF(D2138="","",OnRoadRetrofit!AG2138)</f>
        <v/>
      </c>
      <c r="H2138" s="25" t="str">
        <f t="shared" ca="1" si="101"/>
        <v/>
      </c>
      <c r="I2138" s="137" t="str">
        <f ca="1">IF(D2138="","",OnRoadRetrofit!AH2138)</f>
        <v/>
      </c>
      <c r="J2138" s="137" t="str">
        <f ca="1">IF(D2138="","",OnRoadRetrofit!AI2138)</f>
        <v/>
      </c>
    </row>
    <row r="2139" spans="1:10">
      <c r="A2139" s="151" t="str">
        <f ca="1">IF(D2139="","",OnRoadRetrofit!AC2139)</f>
        <v/>
      </c>
      <c r="B2139" s="25" t="str">
        <f ca="1">IF(D2139="","",OnRoadRetrofit!AD2139)</f>
        <v/>
      </c>
      <c r="C2139" s="146" t="str">
        <f t="shared" ca="1" si="99"/>
        <v/>
      </c>
      <c r="D2139" s="25" t="str">
        <f ca="1">IF(OnRoadRetrofit!AE2139="","",OnRoadRetrofit!AE2139)</f>
        <v/>
      </c>
      <c r="E2139" s="25" t="str">
        <f ca="1">IF(D2139="","",OnRoadRetrofit!AF2139)</f>
        <v/>
      </c>
      <c r="F2139" s="147" t="str">
        <f t="shared" ca="1" si="100"/>
        <v/>
      </c>
      <c r="G2139" s="148" t="str">
        <f ca="1">IF(D2139="","",OnRoadRetrofit!AG2139)</f>
        <v/>
      </c>
      <c r="H2139" s="25" t="str">
        <f t="shared" ca="1" si="101"/>
        <v/>
      </c>
      <c r="I2139" s="137" t="str">
        <f ca="1">IF(D2139="","",OnRoadRetrofit!AH2139)</f>
        <v/>
      </c>
      <c r="J2139" s="137" t="str">
        <f ca="1">IF(D2139="","",OnRoadRetrofit!AI2139)</f>
        <v/>
      </c>
    </row>
    <row r="2140" spans="1:10">
      <c r="A2140" s="151" t="str">
        <f ca="1">IF(D2140="","",OnRoadRetrofit!AC2140)</f>
        <v/>
      </c>
      <c r="B2140" s="25" t="str">
        <f ca="1">IF(D2140="","",OnRoadRetrofit!AD2140)</f>
        <v/>
      </c>
      <c r="C2140" s="146" t="str">
        <f t="shared" ca="1" si="99"/>
        <v/>
      </c>
      <c r="D2140" s="25" t="str">
        <f ca="1">IF(OnRoadRetrofit!AE2140="","",OnRoadRetrofit!AE2140)</f>
        <v/>
      </c>
      <c r="E2140" s="25" t="str">
        <f ca="1">IF(D2140="","",OnRoadRetrofit!AF2140)</f>
        <v/>
      </c>
      <c r="F2140" s="147" t="str">
        <f t="shared" ca="1" si="100"/>
        <v/>
      </c>
      <c r="G2140" s="148" t="str">
        <f ca="1">IF(D2140="","",OnRoadRetrofit!AG2140)</f>
        <v/>
      </c>
      <c r="H2140" s="25" t="str">
        <f t="shared" ca="1" si="101"/>
        <v/>
      </c>
      <c r="I2140" s="137" t="str">
        <f ca="1">IF(D2140="","",OnRoadRetrofit!AH2140)</f>
        <v/>
      </c>
      <c r="J2140" s="137" t="str">
        <f ca="1">IF(D2140="","",OnRoadRetrofit!AI2140)</f>
        <v/>
      </c>
    </row>
    <row r="2141" spans="1:10">
      <c r="A2141" s="151" t="str">
        <f ca="1">IF(D2141="","",OnRoadRetrofit!AC2141)</f>
        <v/>
      </c>
      <c r="B2141" s="25" t="str">
        <f ca="1">IF(D2141="","",OnRoadRetrofit!AD2141)</f>
        <v/>
      </c>
      <c r="C2141" s="146" t="str">
        <f t="shared" ca="1" si="99"/>
        <v/>
      </c>
      <c r="D2141" s="25" t="str">
        <f ca="1">IF(OnRoadRetrofit!AE2141="","",OnRoadRetrofit!AE2141)</f>
        <v/>
      </c>
      <c r="E2141" s="25" t="str">
        <f ca="1">IF(D2141="","",OnRoadRetrofit!AF2141)</f>
        <v/>
      </c>
      <c r="F2141" s="147" t="str">
        <f t="shared" ca="1" si="100"/>
        <v/>
      </c>
      <c r="G2141" s="148" t="str">
        <f ca="1">IF(D2141="","",OnRoadRetrofit!AG2141)</f>
        <v/>
      </c>
      <c r="H2141" s="25" t="str">
        <f t="shared" ca="1" si="101"/>
        <v/>
      </c>
      <c r="I2141" s="137" t="str">
        <f ca="1">IF(D2141="","",OnRoadRetrofit!AH2141)</f>
        <v/>
      </c>
      <c r="J2141" s="137" t="str">
        <f ca="1">IF(D2141="","",OnRoadRetrofit!AI2141)</f>
        <v/>
      </c>
    </row>
    <row r="2142" spans="1:10">
      <c r="A2142" s="151" t="str">
        <f ca="1">IF(D2142="","",OnRoadRetrofit!AC2142)</f>
        <v/>
      </c>
      <c r="B2142" s="25" t="str">
        <f ca="1">IF(D2142="","",OnRoadRetrofit!AD2142)</f>
        <v/>
      </c>
      <c r="C2142" s="146" t="str">
        <f t="shared" ca="1" si="99"/>
        <v/>
      </c>
      <c r="D2142" s="25" t="str">
        <f ca="1">IF(OnRoadRetrofit!AE2142="","",OnRoadRetrofit!AE2142)</f>
        <v/>
      </c>
      <c r="E2142" s="25" t="str">
        <f ca="1">IF(D2142="","",OnRoadRetrofit!AF2142)</f>
        <v/>
      </c>
      <c r="F2142" s="147" t="str">
        <f t="shared" ca="1" si="100"/>
        <v/>
      </c>
      <c r="G2142" s="148" t="str">
        <f ca="1">IF(D2142="","",OnRoadRetrofit!AG2142)</f>
        <v/>
      </c>
      <c r="H2142" s="25" t="str">
        <f t="shared" ca="1" si="101"/>
        <v/>
      </c>
      <c r="I2142" s="137" t="str">
        <f ca="1">IF(D2142="","",OnRoadRetrofit!AH2142)</f>
        <v/>
      </c>
      <c r="J2142" s="137" t="str">
        <f ca="1">IF(D2142="","",OnRoadRetrofit!AI2142)</f>
        <v/>
      </c>
    </row>
    <row r="2143" spans="1:10">
      <c r="A2143" s="151" t="str">
        <f ca="1">IF(D2143="","",OnRoadRetrofit!AC2143)</f>
        <v/>
      </c>
      <c r="B2143" s="25" t="str">
        <f ca="1">IF(D2143="","",OnRoadRetrofit!AD2143)</f>
        <v/>
      </c>
      <c r="C2143" s="146" t="str">
        <f t="shared" ca="1" si="99"/>
        <v/>
      </c>
      <c r="D2143" s="25" t="str">
        <f ca="1">IF(OnRoadRetrofit!AE2143="","",OnRoadRetrofit!AE2143)</f>
        <v/>
      </c>
      <c r="E2143" s="25" t="str">
        <f ca="1">IF(D2143="","",OnRoadRetrofit!AF2143)</f>
        <v/>
      </c>
      <c r="F2143" s="147" t="str">
        <f t="shared" ca="1" si="100"/>
        <v/>
      </c>
      <c r="G2143" s="148" t="str">
        <f ca="1">IF(D2143="","",OnRoadRetrofit!AG2143)</f>
        <v/>
      </c>
      <c r="H2143" s="25" t="str">
        <f t="shared" ca="1" si="101"/>
        <v/>
      </c>
      <c r="I2143" s="137" t="str">
        <f ca="1">IF(D2143="","",OnRoadRetrofit!AH2143)</f>
        <v/>
      </c>
      <c r="J2143" s="137" t="str">
        <f ca="1">IF(D2143="","",OnRoadRetrofit!AI2143)</f>
        <v/>
      </c>
    </row>
    <row r="2144" spans="1:10">
      <c r="A2144" s="151" t="str">
        <f ca="1">IF(D2144="","",OnRoadRetrofit!AC2144)</f>
        <v/>
      </c>
      <c r="B2144" s="25" t="str">
        <f ca="1">IF(D2144="","",OnRoadRetrofit!AD2144)</f>
        <v/>
      </c>
      <c r="C2144" s="146" t="str">
        <f t="shared" ca="1" si="99"/>
        <v/>
      </c>
      <c r="D2144" s="25" t="str">
        <f ca="1">IF(OnRoadRetrofit!AE2144="","",OnRoadRetrofit!AE2144)</f>
        <v/>
      </c>
      <c r="E2144" s="25" t="str">
        <f ca="1">IF(D2144="","",OnRoadRetrofit!AF2144)</f>
        <v/>
      </c>
      <c r="F2144" s="147" t="str">
        <f t="shared" ca="1" si="100"/>
        <v/>
      </c>
      <c r="G2144" s="148" t="str">
        <f ca="1">IF(D2144="","",OnRoadRetrofit!AG2144)</f>
        <v/>
      </c>
      <c r="H2144" s="25" t="str">
        <f t="shared" ca="1" si="101"/>
        <v/>
      </c>
      <c r="I2144" s="137" t="str">
        <f ca="1">IF(D2144="","",OnRoadRetrofit!AH2144)</f>
        <v/>
      </c>
      <c r="J2144" s="137" t="str">
        <f ca="1">IF(D2144="","",OnRoadRetrofit!AI2144)</f>
        <v/>
      </c>
    </row>
    <row r="2145" spans="1:10">
      <c r="A2145" s="151" t="str">
        <f ca="1">IF(D2145="","",OnRoadRetrofit!AC2145)</f>
        <v/>
      </c>
      <c r="B2145" s="25" t="str">
        <f ca="1">IF(D2145="","",OnRoadRetrofit!AD2145)</f>
        <v/>
      </c>
      <c r="C2145" s="146" t="str">
        <f t="shared" ca="1" si="99"/>
        <v/>
      </c>
      <c r="D2145" s="25" t="str">
        <f ca="1">IF(OnRoadRetrofit!AE2145="","",OnRoadRetrofit!AE2145)</f>
        <v/>
      </c>
      <c r="E2145" s="25" t="str">
        <f ca="1">IF(D2145="","",OnRoadRetrofit!AF2145)</f>
        <v/>
      </c>
      <c r="F2145" s="147" t="str">
        <f t="shared" ca="1" si="100"/>
        <v/>
      </c>
      <c r="G2145" s="148" t="str">
        <f ca="1">IF(D2145="","",OnRoadRetrofit!AG2145)</f>
        <v/>
      </c>
      <c r="H2145" s="25" t="str">
        <f t="shared" ca="1" si="101"/>
        <v/>
      </c>
      <c r="I2145" s="137" t="str">
        <f ca="1">IF(D2145="","",OnRoadRetrofit!AH2145)</f>
        <v/>
      </c>
      <c r="J2145" s="137" t="str">
        <f ca="1">IF(D2145="","",OnRoadRetrofit!AI2145)</f>
        <v/>
      </c>
    </row>
    <row r="2146" spans="1:10">
      <c r="A2146" s="151" t="str">
        <f ca="1">IF(D2146="","",OnRoadRetrofit!AC2146)</f>
        <v/>
      </c>
      <c r="B2146" s="25" t="str">
        <f ca="1">IF(D2146="","",OnRoadRetrofit!AD2146)</f>
        <v/>
      </c>
      <c r="C2146" s="146" t="str">
        <f t="shared" ca="1" si="99"/>
        <v/>
      </c>
      <c r="D2146" s="25" t="str">
        <f ca="1">IF(OnRoadRetrofit!AE2146="","",OnRoadRetrofit!AE2146)</f>
        <v/>
      </c>
      <c r="E2146" s="25" t="str">
        <f ca="1">IF(D2146="","",OnRoadRetrofit!AF2146)</f>
        <v/>
      </c>
      <c r="F2146" s="147" t="str">
        <f t="shared" ca="1" si="100"/>
        <v/>
      </c>
      <c r="G2146" s="148" t="str">
        <f ca="1">IF(D2146="","",OnRoadRetrofit!AG2146)</f>
        <v/>
      </c>
      <c r="H2146" s="25" t="str">
        <f t="shared" ca="1" si="101"/>
        <v/>
      </c>
      <c r="I2146" s="137" t="str">
        <f ca="1">IF(D2146="","",OnRoadRetrofit!AH2146)</f>
        <v/>
      </c>
      <c r="J2146" s="137" t="str">
        <f ca="1">IF(D2146="","",OnRoadRetrofit!AI2146)</f>
        <v/>
      </c>
    </row>
    <row r="2147" spans="1:10">
      <c r="A2147" s="151" t="str">
        <f ca="1">IF(D2147="","",OnRoadRetrofit!AC2147)</f>
        <v/>
      </c>
      <c r="B2147" s="25" t="str">
        <f ca="1">IF(D2147="","",OnRoadRetrofit!AD2147)</f>
        <v/>
      </c>
      <c r="C2147" s="146" t="str">
        <f t="shared" ca="1" si="99"/>
        <v/>
      </c>
      <c r="D2147" s="25" t="str">
        <f ca="1">IF(OnRoadRetrofit!AE2147="","",OnRoadRetrofit!AE2147)</f>
        <v/>
      </c>
      <c r="E2147" s="25" t="str">
        <f ca="1">IF(D2147="","",OnRoadRetrofit!AF2147)</f>
        <v/>
      </c>
      <c r="F2147" s="147" t="str">
        <f t="shared" ca="1" si="100"/>
        <v/>
      </c>
      <c r="G2147" s="148" t="str">
        <f ca="1">IF(D2147="","",OnRoadRetrofit!AG2147)</f>
        <v/>
      </c>
      <c r="H2147" s="25" t="str">
        <f t="shared" ca="1" si="101"/>
        <v/>
      </c>
      <c r="I2147" s="137" t="str">
        <f ca="1">IF(D2147="","",OnRoadRetrofit!AH2147)</f>
        <v/>
      </c>
      <c r="J2147" s="137" t="str">
        <f ca="1">IF(D2147="","",OnRoadRetrofit!AI2147)</f>
        <v/>
      </c>
    </row>
    <row r="2148" spans="1:10">
      <c r="A2148" s="151" t="str">
        <f ca="1">IF(D2148="","",OnRoadRetrofit!AC2148)</f>
        <v/>
      </c>
      <c r="B2148" s="25" t="str">
        <f ca="1">IF(D2148="","",OnRoadRetrofit!AD2148)</f>
        <v/>
      </c>
      <c r="C2148" s="146" t="str">
        <f t="shared" ca="1" si="99"/>
        <v/>
      </c>
      <c r="D2148" s="25" t="str">
        <f ca="1">IF(OnRoadRetrofit!AE2148="","",OnRoadRetrofit!AE2148)</f>
        <v/>
      </c>
      <c r="E2148" s="25" t="str">
        <f ca="1">IF(D2148="","",OnRoadRetrofit!AF2148)</f>
        <v/>
      </c>
      <c r="F2148" s="147" t="str">
        <f t="shared" ca="1" si="100"/>
        <v/>
      </c>
      <c r="G2148" s="148" t="str">
        <f ca="1">IF(D2148="","",OnRoadRetrofit!AG2148)</f>
        <v/>
      </c>
      <c r="H2148" s="25" t="str">
        <f t="shared" ca="1" si="101"/>
        <v/>
      </c>
      <c r="I2148" s="137" t="str">
        <f ca="1">IF(D2148="","",OnRoadRetrofit!AH2148)</f>
        <v/>
      </c>
      <c r="J2148" s="137" t="str">
        <f ca="1">IF(D2148="","",OnRoadRetrofit!AI2148)</f>
        <v/>
      </c>
    </row>
    <row r="2149" spans="1:10">
      <c r="A2149" s="151" t="str">
        <f ca="1">IF(D2149="","",OnRoadRetrofit!AC2149)</f>
        <v/>
      </c>
      <c r="B2149" s="25" t="str">
        <f ca="1">IF(D2149="","",OnRoadRetrofit!AD2149)</f>
        <v/>
      </c>
      <c r="C2149" s="146" t="str">
        <f t="shared" ca="1" si="99"/>
        <v/>
      </c>
      <c r="D2149" s="25" t="str">
        <f ca="1">IF(OnRoadRetrofit!AE2149="","",OnRoadRetrofit!AE2149)</f>
        <v/>
      </c>
      <c r="E2149" s="25" t="str">
        <f ca="1">IF(D2149="","",OnRoadRetrofit!AF2149)</f>
        <v/>
      </c>
      <c r="F2149" s="147" t="str">
        <f t="shared" ca="1" si="100"/>
        <v/>
      </c>
      <c r="G2149" s="148" t="str">
        <f ca="1">IF(D2149="","",OnRoadRetrofit!AG2149)</f>
        <v/>
      </c>
      <c r="H2149" s="25" t="str">
        <f t="shared" ca="1" si="101"/>
        <v/>
      </c>
      <c r="I2149" s="137" t="str">
        <f ca="1">IF(D2149="","",OnRoadRetrofit!AH2149)</f>
        <v/>
      </c>
      <c r="J2149" s="137" t="str">
        <f ca="1">IF(D2149="","",OnRoadRetrofit!AI2149)</f>
        <v/>
      </c>
    </row>
    <row r="2150" spans="1:10">
      <c r="A2150" s="151" t="str">
        <f ca="1">IF(D2150="","",OnRoadRetrofit!AC2150)</f>
        <v/>
      </c>
      <c r="B2150" s="25" t="str">
        <f ca="1">IF(D2150="","",OnRoadRetrofit!AD2150)</f>
        <v/>
      </c>
      <c r="C2150" s="146" t="str">
        <f t="shared" ca="1" si="99"/>
        <v/>
      </c>
      <c r="D2150" s="25" t="str">
        <f ca="1">IF(OnRoadRetrofit!AE2150="","",OnRoadRetrofit!AE2150)</f>
        <v/>
      </c>
      <c r="E2150" s="25" t="str">
        <f ca="1">IF(D2150="","",OnRoadRetrofit!AF2150)</f>
        <v/>
      </c>
      <c r="F2150" s="147" t="str">
        <f t="shared" ca="1" si="100"/>
        <v/>
      </c>
      <c r="G2150" s="148" t="str">
        <f ca="1">IF(D2150="","",OnRoadRetrofit!AG2150)</f>
        <v/>
      </c>
      <c r="H2150" s="25" t="str">
        <f t="shared" ca="1" si="101"/>
        <v/>
      </c>
      <c r="I2150" s="137" t="str">
        <f ca="1">IF(D2150="","",OnRoadRetrofit!AH2150)</f>
        <v/>
      </c>
      <c r="J2150" s="137" t="str">
        <f ca="1">IF(D2150="","",OnRoadRetrofit!AI2150)</f>
        <v/>
      </c>
    </row>
    <row r="2151" spans="1:10">
      <c r="A2151" s="151" t="str">
        <f ca="1">IF(D2151="","",OnRoadRetrofit!AC2151)</f>
        <v/>
      </c>
      <c r="B2151" s="25" t="str">
        <f ca="1">IF(D2151="","",OnRoadRetrofit!AD2151)</f>
        <v/>
      </c>
      <c r="C2151" s="146" t="str">
        <f t="shared" ca="1" si="99"/>
        <v/>
      </c>
      <c r="D2151" s="25" t="str">
        <f ca="1">IF(OnRoadRetrofit!AE2151="","",OnRoadRetrofit!AE2151)</f>
        <v/>
      </c>
      <c r="E2151" s="25" t="str">
        <f ca="1">IF(D2151="","",OnRoadRetrofit!AF2151)</f>
        <v/>
      </c>
      <c r="F2151" s="147" t="str">
        <f t="shared" ca="1" si="100"/>
        <v/>
      </c>
      <c r="G2151" s="148" t="str">
        <f ca="1">IF(D2151="","",OnRoadRetrofit!AG2151)</f>
        <v/>
      </c>
      <c r="H2151" s="25" t="str">
        <f t="shared" ca="1" si="101"/>
        <v/>
      </c>
      <c r="I2151" s="137" t="str">
        <f ca="1">IF(D2151="","",OnRoadRetrofit!AH2151)</f>
        <v/>
      </c>
      <c r="J2151" s="137" t="str">
        <f ca="1">IF(D2151="","",OnRoadRetrofit!AI2151)</f>
        <v/>
      </c>
    </row>
    <row r="2152" spans="1:10">
      <c r="A2152" s="151" t="str">
        <f ca="1">IF(D2152="","",OnRoadRetrofit!AC2152)</f>
        <v/>
      </c>
      <c r="B2152" s="25" t="str">
        <f ca="1">IF(D2152="","",OnRoadRetrofit!AD2152)</f>
        <v/>
      </c>
      <c r="C2152" s="146" t="str">
        <f t="shared" ca="1" si="99"/>
        <v/>
      </c>
      <c r="D2152" s="25" t="str">
        <f ca="1">IF(OnRoadRetrofit!AE2152="","",OnRoadRetrofit!AE2152)</f>
        <v/>
      </c>
      <c r="E2152" s="25" t="str">
        <f ca="1">IF(D2152="","",OnRoadRetrofit!AF2152)</f>
        <v/>
      </c>
      <c r="F2152" s="147" t="str">
        <f t="shared" ca="1" si="100"/>
        <v/>
      </c>
      <c r="G2152" s="148" t="str">
        <f ca="1">IF(D2152="","",OnRoadRetrofit!AG2152)</f>
        <v/>
      </c>
      <c r="H2152" s="25" t="str">
        <f t="shared" ca="1" si="101"/>
        <v/>
      </c>
      <c r="I2152" s="137" t="str">
        <f ca="1">IF(D2152="","",OnRoadRetrofit!AH2152)</f>
        <v/>
      </c>
      <c r="J2152" s="137" t="str">
        <f ca="1">IF(D2152="","",OnRoadRetrofit!AI2152)</f>
        <v/>
      </c>
    </row>
    <row r="2153" spans="1:10">
      <c r="A2153" s="151" t="str">
        <f ca="1">IF(D2153="","",OnRoadRetrofit!AC2153)</f>
        <v/>
      </c>
      <c r="B2153" s="25" t="str">
        <f ca="1">IF(D2153="","",OnRoadRetrofit!AD2153)</f>
        <v/>
      </c>
      <c r="C2153" s="146" t="str">
        <f t="shared" ca="1" si="99"/>
        <v/>
      </c>
      <c r="D2153" s="25" t="str">
        <f ca="1">IF(OnRoadRetrofit!AE2153="","",OnRoadRetrofit!AE2153)</f>
        <v/>
      </c>
      <c r="E2153" s="25" t="str">
        <f ca="1">IF(D2153="","",OnRoadRetrofit!AF2153)</f>
        <v/>
      </c>
      <c r="F2153" s="147" t="str">
        <f t="shared" ca="1" si="100"/>
        <v/>
      </c>
      <c r="G2153" s="148" t="str">
        <f ca="1">IF(D2153="","",OnRoadRetrofit!AG2153)</f>
        <v/>
      </c>
      <c r="H2153" s="25" t="str">
        <f t="shared" ca="1" si="101"/>
        <v/>
      </c>
      <c r="I2153" s="137" t="str">
        <f ca="1">IF(D2153="","",OnRoadRetrofit!AH2153)</f>
        <v/>
      </c>
      <c r="J2153" s="137" t="str">
        <f ca="1">IF(D2153="","",OnRoadRetrofit!AI2153)</f>
        <v/>
      </c>
    </row>
    <row r="2154" spans="1:10">
      <c r="A2154" s="151" t="str">
        <f ca="1">IF(D2154="","",OnRoadRetrofit!AC2154)</f>
        <v/>
      </c>
      <c r="B2154" s="25" t="str">
        <f ca="1">IF(D2154="","",OnRoadRetrofit!AD2154)</f>
        <v/>
      </c>
      <c r="C2154" s="146" t="str">
        <f t="shared" ca="1" si="99"/>
        <v/>
      </c>
      <c r="D2154" s="25" t="str">
        <f ca="1">IF(OnRoadRetrofit!AE2154="","",OnRoadRetrofit!AE2154)</f>
        <v/>
      </c>
      <c r="E2154" s="25" t="str">
        <f ca="1">IF(D2154="","",OnRoadRetrofit!AF2154)</f>
        <v/>
      </c>
      <c r="F2154" s="147" t="str">
        <f t="shared" ca="1" si="100"/>
        <v/>
      </c>
      <c r="G2154" s="148" t="str">
        <f ca="1">IF(D2154="","",OnRoadRetrofit!AG2154)</f>
        <v/>
      </c>
      <c r="H2154" s="25" t="str">
        <f t="shared" ca="1" si="101"/>
        <v/>
      </c>
      <c r="I2154" s="137" t="str">
        <f ca="1">IF(D2154="","",OnRoadRetrofit!AH2154)</f>
        <v/>
      </c>
      <c r="J2154" s="137" t="str">
        <f ca="1">IF(D2154="","",OnRoadRetrofit!AI2154)</f>
        <v/>
      </c>
    </row>
    <row r="2155" spans="1:10">
      <c r="A2155" s="151" t="str">
        <f ca="1">IF(D2155="","",OnRoadRetrofit!AC2155)</f>
        <v/>
      </c>
      <c r="B2155" s="25" t="str">
        <f ca="1">IF(D2155="","",OnRoadRetrofit!AD2155)</f>
        <v/>
      </c>
      <c r="C2155" s="146" t="str">
        <f t="shared" ca="1" si="99"/>
        <v/>
      </c>
      <c r="D2155" s="25" t="str">
        <f ca="1">IF(OnRoadRetrofit!AE2155="","",OnRoadRetrofit!AE2155)</f>
        <v/>
      </c>
      <c r="E2155" s="25" t="str">
        <f ca="1">IF(D2155="","",OnRoadRetrofit!AF2155)</f>
        <v/>
      </c>
      <c r="F2155" s="147" t="str">
        <f t="shared" ca="1" si="100"/>
        <v/>
      </c>
      <c r="G2155" s="148" t="str">
        <f ca="1">IF(D2155="","",OnRoadRetrofit!AG2155)</f>
        <v/>
      </c>
      <c r="H2155" s="25" t="str">
        <f t="shared" ca="1" si="101"/>
        <v/>
      </c>
      <c r="I2155" s="137" t="str">
        <f ca="1">IF(D2155="","",OnRoadRetrofit!AH2155)</f>
        <v/>
      </c>
      <c r="J2155" s="137" t="str">
        <f ca="1">IF(D2155="","",OnRoadRetrofit!AI2155)</f>
        <v/>
      </c>
    </row>
    <row r="2156" spans="1:10">
      <c r="A2156" s="151" t="str">
        <f ca="1">IF(D2156="","",OnRoadRetrofit!AC2156)</f>
        <v/>
      </c>
      <c r="B2156" s="25" t="str">
        <f ca="1">IF(D2156="","",OnRoadRetrofit!AD2156)</f>
        <v/>
      </c>
      <c r="C2156" s="146" t="str">
        <f t="shared" ca="1" si="99"/>
        <v/>
      </c>
      <c r="D2156" s="25" t="str">
        <f ca="1">IF(OnRoadRetrofit!AE2156="","",OnRoadRetrofit!AE2156)</f>
        <v/>
      </c>
      <c r="E2156" s="25" t="str">
        <f ca="1">IF(D2156="","",OnRoadRetrofit!AF2156)</f>
        <v/>
      </c>
      <c r="F2156" s="147" t="str">
        <f t="shared" ca="1" si="100"/>
        <v/>
      </c>
      <c r="G2156" s="148" t="str">
        <f ca="1">IF(D2156="","",OnRoadRetrofit!AG2156)</f>
        <v/>
      </c>
      <c r="H2156" s="25" t="str">
        <f t="shared" ca="1" si="101"/>
        <v/>
      </c>
      <c r="I2156" s="137" t="str">
        <f ca="1">IF(D2156="","",OnRoadRetrofit!AH2156)</f>
        <v/>
      </c>
      <c r="J2156" s="137" t="str">
        <f ca="1">IF(D2156="","",OnRoadRetrofit!AI2156)</f>
        <v/>
      </c>
    </row>
    <row r="2157" spans="1:10">
      <c r="A2157" s="151" t="str">
        <f ca="1">IF(D2157="","",OnRoadRetrofit!AC2157)</f>
        <v/>
      </c>
      <c r="B2157" s="25" t="str">
        <f ca="1">IF(D2157="","",OnRoadRetrofit!AD2157)</f>
        <v/>
      </c>
      <c r="C2157" s="146" t="str">
        <f t="shared" ref="C2157:C2220" ca="1" si="102">IF(D2157="","","Diesel")</f>
        <v/>
      </c>
      <c r="D2157" s="25" t="str">
        <f ca="1">IF(OnRoadRetrofit!AE2157="","",OnRoadRetrofit!AE2157)</f>
        <v/>
      </c>
      <c r="E2157" s="25" t="str">
        <f ca="1">IF(D2157="","",OnRoadRetrofit!AF2157)</f>
        <v/>
      </c>
      <c r="F2157" s="147" t="str">
        <f t="shared" ref="F2157:F2220" ca="1" si="103">IF(D2157="","",E2157)</f>
        <v/>
      </c>
      <c r="G2157" s="148" t="str">
        <f ca="1">IF(D2157="","",OnRoadRetrofit!AG2157)</f>
        <v/>
      </c>
      <c r="H2157" s="25" t="str">
        <f t="shared" ref="H2157:H2220" ca="1" si="104">IF(D2157="","",G2157)</f>
        <v/>
      </c>
      <c r="I2157" s="137" t="str">
        <f ca="1">IF(D2157="","",OnRoadRetrofit!AH2157)</f>
        <v/>
      </c>
      <c r="J2157" s="137" t="str">
        <f ca="1">IF(D2157="","",OnRoadRetrofit!AI2157)</f>
        <v/>
      </c>
    </row>
    <row r="2158" spans="1:10">
      <c r="A2158" s="151" t="str">
        <f ca="1">IF(D2158="","",OnRoadRetrofit!AC2158)</f>
        <v/>
      </c>
      <c r="B2158" s="25" t="str">
        <f ca="1">IF(D2158="","",OnRoadRetrofit!AD2158)</f>
        <v/>
      </c>
      <c r="C2158" s="146" t="str">
        <f t="shared" ca="1" si="102"/>
        <v/>
      </c>
      <c r="D2158" s="25" t="str">
        <f ca="1">IF(OnRoadRetrofit!AE2158="","",OnRoadRetrofit!AE2158)</f>
        <v/>
      </c>
      <c r="E2158" s="25" t="str">
        <f ca="1">IF(D2158="","",OnRoadRetrofit!AF2158)</f>
        <v/>
      </c>
      <c r="F2158" s="147" t="str">
        <f t="shared" ca="1" si="103"/>
        <v/>
      </c>
      <c r="G2158" s="148" t="str">
        <f ca="1">IF(D2158="","",OnRoadRetrofit!AG2158)</f>
        <v/>
      </c>
      <c r="H2158" s="25" t="str">
        <f t="shared" ca="1" si="104"/>
        <v/>
      </c>
      <c r="I2158" s="137" t="str">
        <f ca="1">IF(D2158="","",OnRoadRetrofit!AH2158)</f>
        <v/>
      </c>
      <c r="J2158" s="137" t="str">
        <f ca="1">IF(D2158="","",OnRoadRetrofit!AI2158)</f>
        <v/>
      </c>
    </row>
    <row r="2159" spans="1:10">
      <c r="A2159" s="151" t="str">
        <f ca="1">IF(D2159="","",OnRoadRetrofit!AC2159)</f>
        <v/>
      </c>
      <c r="B2159" s="25" t="str">
        <f ca="1">IF(D2159="","",OnRoadRetrofit!AD2159)</f>
        <v/>
      </c>
      <c r="C2159" s="146" t="str">
        <f t="shared" ca="1" si="102"/>
        <v/>
      </c>
      <c r="D2159" s="25" t="str">
        <f ca="1">IF(OnRoadRetrofit!AE2159="","",OnRoadRetrofit!AE2159)</f>
        <v/>
      </c>
      <c r="E2159" s="25" t="str">
        <f ca="1">IF(D2159="","",OnRoadRetrofit!AF2159)</f>
        <v/>
      </c>
      <c r="F2159" s="147" t="str">
        <f t="shared" ca="1" si="103"/>
        <v/>
      </c>
      <c r="G2159" s="148" t="str">
        <f ca="1">IF(D2159="","",OnRoadRetrofit!AG2159)</f>
        <v/>
      </c>
      <c r="H2159" s="25" t="str">
        <f t="shared" ca="1" si="104"/>
        <v/>
      </c>
      <c r="I2159" s="137" t="str">
        <f ca="1">IF(D2159="","",OnRoadRetrofit!AH2159)</f>
        <v/>
      </c>
      <c r="J2159" s="137" t="str">
        <f ca="1">IF(D2159="","",OnRoadRetrofit!AI2159)</f>
        <v/>
      </c>
    </row>
    <row r="2160" spans="1:10">
      <c r="A2160" s="151" t="str">
        <f ca="1">IF(D2160="","",OnRoadRetrofit!AC2160)</f>
        <v/>
      </c>
      <c r="B2160" s="25" t="str">
        <f ca="1">IF(D2160="","",OnRoadRetrofit!AD2160)</f>
        <v/>
      </c>
      <c r="C2160" s="146" t="str">
        <f t="shared" ca="1" si="102"/>
        <v/>
      </c>
      <c r="D2160" s="25" t="str">
        <f ca="1">IF(OnRoadRetrofit!AE2160="","",OnRoadRetrofit!AE2160)</f>
        <v/>
      </c>
      <c r="E2160" s="25" t="str">
        <f ca="1">IF(D2160="","",OnRoadRetrofit!AF2160)</f>
        <v/>
      </c>
      <c r="F2160" s="147" t="str">
        <f t="shared" ca="1" si="103"/>
        <v/>
      </c>
      <c r="G2160" s="148" t="str">
        <f ca="1">IF(D2160="","",OnRoadRetrofit!AG2160)</f>
        <v/>
      </c>
      <c r="H2160" s="25" t="str">
        <f t="shared" ca="1" si="104"/>
        <v/>
      </c>
      <c r="I2160" s="137" t="str">
        <f ca="1">IF(D2160="","",OnRoadRetrofit!AH2160)</f>
        <v/>
      </c>
      <c r="J2160" s="137" t="str">
        <f ca="1">IF(D2160="","",OnRoadRetrofit!AI2160)</f>
        <v/>
      </c>
    </row>
    <row r="2161" spans="1:10">
      <c r="A2161" s="151" t="str">
        <f ca="1">IF(D2161="","",OnRoadRetrofit!AC2161)</f>
        <v/>
      </c>
      <c r="B2161" s="25" t="str">
        <f ca="1">IF(D2161="","",OnRoadRetrofit!AD2161)</f>
        <v/>
      </c>
      <c r="C2161" s="146" t="str">
        <f t="shared" ca="1" si="102"/>
        <v/>
      </c>
      <c r="D2161" s="25" t="str">
        <f ca="1">IF(OnRoadRetrofit!AE2161="","",OnRoadRetrofit!AE2161)</f>
        <v/>
      </c>
      <c r="E2161" s="25" t="str">
        <f ca="1">IF(D2161="","",OnRoadRetrofit!AF2161)</f>
        <v/>
      </c>
      <c r="F2161" s="147" t="str">
        <f t="shared" ca="1" si="103"/>
        <v/>
      </c>
      <c r="G2161" s="148" t="str">
        <f ca="1">IF(D2161="","",OnRoadRetrofit!AG2161)</f>
        <v/>
      </c>
      <c r="H2161" s="25" t="str">
        <f t="shared" ca="1" si="104"/>
        <v/>
      </c>
      <c r="I2161" s="137" t="str">
        <f ca="1">IF(D2161="","",OnRoadRetrofit!AH2161)</f>
        <v/>
      </c>
      <c r="J2161" s="137" t="str">
        <f ca="1">IF(D2161="","",OnRoadRetrofit!AI2161)</f>
        <v/>
      </c>
    </row>
    <row r="2162" spans="1:10">
      <c r="A2162" s="151" t="str">
        <f ca="1">IF(D2162="","",OnRoadRetrofit!AC2162)</f>
        <v/>
      </c>
      <c r="B2162" s="25" t="str">
        <f ca="1">IF(D2162="","",OnRoadRetrofit!AD2162)</f>
        <v/>
      </c>
      <c r="C2162" s="146" t="str">
        <f t="shared" ca="1" si="102"/>
        <v/>
      </c>
      <c r="D2162" s="25" t="str">
        <f ca="1">IF(OnRoadRetrofit!AE2162="","",OnRoadRetrofit!AE2162)</f>
        <v/>
      </c>
      <c r="E2162" s="25" t="str">
        <f ca="1">IF(D2162="","",OnRoadRetrofit!AF2162)</f>
        <v/>
      </c>
      <c r="F2162" s="147" t="str">
        <f t="shared" ca="1" si="103"/>
        <v/>
      </c>
      <c r="G2162" s="148" t="str">
        <f ca="1">IF(D2162="","",OnRoadRetrofit!AG2162)</f>
        <v/>
      </c>
      <c r="H2162" s="25" t="str">
        <f t="shared" ca="1" si="104"/>
        <v/>
      </c>
      <c r="I2162" s="137" t="str">
        <f ca="1">IF(D2162="","",OnRoadRetrofit!AH2162)</f>
        <v/>
      </c>
      <c r="J2162" s="137" t="str">
        <f ca="1">IF(D2162="","",OnRoadRetrofit!AI2162)</f>
        <v/>
      </c>
    </row>
    <row r="2163" spans="1:10">
      <c r="A2163" s="151" t="str">
        <f ca="1">IF(D2163="","",OnRoadRetrofit!AC2163)</f>
        <v/>
      </c>
      <c r="B2163" s="25" t="str">
        <f ca="1">IF(D2163="","",OnRoadRetrofit!AD2163)</f>
        <v/>
      </c>
      <c r="C2163" s="146" t="str">
        <f t="shared" ca="1" si="102"/>
        <v/>
      </c>
      <c r="D2163" s="25" t="str">
        <f ca="1">IF(OnRoadRetrofit!AE2163="","",OnRoadRetrofit!AE2163)</f>
        <v/>
      </c>
      <c r="E2163" s="25" t="str">
        <f ca="1">IF(D2163="","",OnRoadRetrofit!AF2163)</f>
        <v/>
      </c>
      <c r="F2163" s="147" t="str">
        <f t="shared" ca="1" si="103"/>
        <v/>
      </c>
      <c r="G2163" s="148" t="str">
        <f ca="1">IF(D2163="","",OnRoadRetrofit!AG2163)</f>
        <v/>
      </c>
      <c r="H2163" s="25" t="str">
        <f t="shared" ca="1" si="104"/>
        <v/>
      </c>
      <c r="I2163" s="137" t="str">
        <f ca="1">IF(D2163="","",OnRoadRetrofit!AH2163)</f>
        <v/>
      </c>
      <c r="J2163" s="137" t="str">
        <f ca="1">IF(D2163="","",OnRoadRetrofit!AI2163)</f>
        <v/>
      </c>
    </row>
    <row r="2164" spans="1:10">
      <c r="A2164" s="151" t="str">
        <f ca="1">IF(D2164="","",OnRoadRetrofit!AC2164)</f>
        <v/>
      </c>
      <c r="B2164" s="25" t="str">
        <f ca="1">IF(D2164="","",OnRoadRetrofit!AD2164)</f>
        <v/>
      </c>
      <c r="C2164" s="146" t="str">
        <f t="shared" ca="1" si="102"/>
        <v/>
      </c>
      <c r="D2164" s="25" t="str">
        <f ca="1">IF(OnRoadRetrofit!AE2164="","",OnRoadRetrofit!AE2164)</f>
        <v/>
      </c>
      <c r="E2164" s="25" t="str">
        <f ca="1">IF(D2164="","",OnRoadRetrofit!AF2164)</f>
        <v/>
      </c>
      <c r="F2164" s="147" t="str">
        <f t="shared" ca="1" si="103"/>
        <v/>
      </c>
      <c r="G2164" s="148" t="str">
        <f ca="1">IF(D2164="","",OnRoadRetrofit!AG2164)</f>
        <v/>
      </c>
      <c r="H2164" s="25" t="str">
        <f t="shared" ca="1" si="104"/>
        <v/>
      </c>
      <c r="I2164" s="137" t="str">
        <f ca="1">IF(D2164="","",OnRoadRetrofit!AH2164)</f>
        <v/>
      </c>
      <c r="J2164" s="137" t="str">
        <f ca="1">IF(D2164="","",OnRoadRetrofit!AI2164)</f>
        <v/>
      </c>
    </row>
    <row r="2165" spans="1:10">
      <c r="A2165" s="151" t="str">
        <f ca="1">IF(D2165="","",OnRoadRetrofit!AC2165)</f>
        <v/>
      </c>
      <c r="B2165" s="25" t="str">
        <f ca="1">IF(D2165="","",OnRoadRetrofit!AD2165)</f>
        <v/>
      </c>
      <c r="C2165" s="146" t="str">
        <f t="shared" ca="1" si="102"/>
        <v/>
      </c>
      <c r="D2165" s="25" t="str">
        <f ca="1">IF(OnRoadRetrofit!AE2165="","",OnRoadRetrofit!AE2165)</f>
        <v/>
      </c>
      <c r="E2165" s="25" t="str">
        <f ca="1">IF(D2165="","",OnRoadRetrofit!AF2165)</f>
        <v/>
      </c>
      <c r="F2165" s="147" t="str">
        <f t="shared" ca="1" si="103"/>
        <v/>
      </c>
      <c r="G2165" s="148" t="str">
        <f ca="1">IF(D2165="","",OnRoadRetrofit!AG2165)</f>
        <v/>
      </c>
      <c r="H2165" s="25" t="str">
        <f t="shared" ca="1" si="104"/>
        <v/>
      </c>
      <c r="I2165" s="137" t="str">
        <f ca="1">IF(D2165="","",OnRoadRetrofit!AH2165)</f>
        <v/>
      </c>
      <c r="J2165" s="137" t="str">
        <f ca="1">IF(D2165="","",OnRoadRetrofit!AI2165)</f>
        <v/>
      </c>
    </row>
    <row r="2166" spans="1:10">
      <c r="A2166" s="151" t="str">
        <f ca="1">IF(D2166="","",OnRoadRetrofit!AC2166)</f>
        <v/>
      </c>
      <c r="B2166" s="25" t="str">
        <f ca="1">IF(D2166="","",OnRoadRetrofit!AD2166)</f>
        <v/>
      </c>
      <c r="C2166" s="146" t="str">
        <f t="shared" ca="1" si="102"/>
        <v/>
      </c>
      <c r="D2166" s="25" t="str">
        <f ca="1">IF(OnRoadRetrofit!AE2166="","",OnRoadRetrofit!AE2166)</f>
        <v/>
      </c>
      <c r="E2166" s="25" t="str">
        <f ca="1">IF(D2166="","",OnRoadRetrofit!AF2166)</f>
        <v/>
      </c>
      <c r="F2166" s="147" t="str">
        <f t="shared" ca="1" si="103"/>
        <v/>
      </c>
      <c r="G2166" s="148" t="str">
        <f ca="1">IF(D2166="","",OnRoadRetrofit!AG2166)</f>
        <v/>
      </c>
      <c r="H2166" s="25" t="str">
        <f t="shared" ca="1" si="104"/>
        <v/>
      </c>
      <c r="I2166" s="137" t="str">
        <f ca="1">IF(D2166="","",OnRoadRetrofit!AH2166)</f>
        <v/>
      </c>
      <c r="J2166" s="137" t="str">
        <f ca="1">IF(D2166="","",OnRoadRetrofit!AI2166)</f>
        <v/>
      </c>
    </row>
    <row r="2167" spans="1:10">
      <c r="A2167" s="151" t="str">
        <f ca="1">IF(D2167="","",OnRoadRetrofit!AC2167)</f>
        <v/>
      </c>
      <c r="B2167" s="25" t="str">
        <f ca="1">IF(D2167="","",OnRoadRetrofit!AD2167)</f>
        <v/>
      </c>
      <c r="C2167" s="146" t="str">
        <f t="shared" ca="1" si="102"/>
        <v/>
      </c>
      <c r="D2167" s="25" t="str">
        <f ca="1">IF(OnRoadRetrofit!AE2167="","",OnRoadRetrofit!AE2167)</f>
        <v/>
      </c>
      <c r="E2167" s="25" t="str">
        <f ca="1">IF(D2167="","",OnRoadRetrofit!AF2167)</f>
        <v/>
      </c>
      <c r="F2167" s="147" t="str">
        <f t="shared" ca="1" si="103"/>
        <v/>
      </c>
      <c r="G2167" s="148" t="str">
        <f ca="1">IF(D2167="","",OnRoadRetrofit!AG2167)</f>
        <v/>
      </c>
      <c r="H2167" s="25" t="str">
        <f t="shared" ca="1" si="104"/>
        <v/>
      </c>
      <c r="I2167" s="137" t="str">
        <f ca="1">IF(D2167="","",OnRoadRetrofit!AH2167)</f>
        <v/>
      </c>
      <c r="J2167" s="137" t="str">
        <f ca="1">IF(D2167="","",OnRoadRetrofit!AI2167)</f>
        <v/>
      </c>
    </row>
    <row r="2168" spans="1:10">
      <c r="A2168" s="151" t="str">
        <f ca="1">IF(D2168="","",OnRoadRetrofit!AC2168)</f>
        <v/>
      </c>
      <c r="B2168" s="25" t="str">
        <f ca="1">IF(D2168="","",OnRoadRetrofit!AD2168)</f>
        <v/>
      </c>
      <c r="C2168" s="146" t="str">
        <f t="shared" ca="1" si="102"/>
        <v/>
      </c>
      <c r="D2168" s="25" t="str">
        <f ca="1">IF(OnRoadRetrofit!AE2168="","",OnRoadRetrofit!AE2168)</f>
        <v/>
      </c>
      <c r="E2168" s="25" t="str">
        <f ca="1">IF(D2168="","",OnRoadRetrofit!AF2168)</f>
        <v/>
      </c>
      <c r="F2168" s="147" t="str">
        <f t="shared" ca="1" si="103"/>
        <v/>
      </c>
      <c r="G2168" s="148" t="str">
        <f ca="1">IF(D2168="","",OnRoadRetrofit!AG2168)</f>
        <v/>
      </c>
      <c r="H2168" s="25" t="str">
        <f t="shared" ca="1" si="104"/>
        <v/>
      </c>
      <c r="I2168" s="137" t="str">
        <f ca="1">IF(D2168="","",OnRoadRetrofit!AH2168)</f>
        <v/>
      </c>
      <c r="J2168" s="137" t="str">
        <f ca="1">IF(D2168="","",OnRoadRetrofit!AI2168)</f>
        <v/>
      </c>
    </row>
    <row r="2169" spans="1:10">
      <c r="A2169" s="151" t="str">
        <f ca="1">IF(D2169="","",OnRoadRetrofit!AC2169)</f>
        <v/>
      </c>
      <c r="B2169" s="25" t="str">
        <f ca="1">IF(D2169="","",OnRoadRetrofit!AD2169)</f>
        <v/>
      </c>
      <c r="C2169" s="146" t="str">
        <f t="shared" ca="1" si="102"/>
        <v/>
      </c>
      <c r="D2169" s="25" t="str">
        <f ca="1">IF(OnRoadRetrofit!AE2169="","",OnRoadRetrofit!AE2169)</f>
        <v/>
      </c>
      <c r="E2169" s="25" t="str">
        <f ca="1">IF(D2169="","",OnRoadRetrofit!AF2169)</f>
        <v/>
      </c>
      <c r="F2169" s="147" t="str">
        <f t="shared" ca="1" si="103"/>
        <v/>
      </c>
      <c r="G2169" s="148" t="str">
        <f ca="1">IF(D2169="","",OnRoadRetrofit!AG2169)</f>
        <v/>
      </c>
      <c r="H2169" s="25" t="str">
        <f t="shared" ca="1" si="104"/>
        <v/>
      </c>
      <c r="I2169" s="137" t="str">
        <f ca="1">IF(D2169="","",OnRoadRetrofit!AH2169)</f>
        <v/>
      </c>
      <c r="J2169" s="137" t="str">
        <f ca="1">IF(D2169="","",OnRoadRetrofit!AI2169)</f>
        <v/>
      </c>
    </row>
    <row r="2170" spans="1:10">
      <c r="A2170" s="151" t="str">
        <f ca="1">IF(D2170="","",OnRoadRetrofit!AC2170)</f>
        <v/>
      </c>
      <c r="B2170" s="25" t="str">
        <f ca="1">IF(D2170="","",OnRoadRetrofit!AD2170)</f>
        <v/>
      </c>
      <c r="C2170" s="146" t="str">
        <f t="shared" ca="1" si="102"/>
        <v/>
      </c>
      <c r="D2170" s="25" t="str">
        <f ca="1">IF(OnRoadRetrofit!AE2170="","",OnRoadRetrofit!AE2170)</f>
        <v/>
      </c>
      <c r="E2170" s="25" t="str">
        <f ca="1">IF(D2170="","",OnRoadRetrofit!AF2170)</f>
        <v/>
      </c>
      <c r="F2170" s="147" t="str">
        <f t="shared" ca="1" si="103"/>
        <v/>
      </c>
      <c r="G2170" s="148" t="str">
        <f ca="1">IF(D2170="","",OnRoadRetrofit!AG2170)</f>
        <v/>
      </c>
      <c r="H2170" s="25" t="str">
        <f t="shared" ca="1" si="104"/>
        <v/>
      </c>
      <c r="I2170" s="137" t="str">
        <f ca="1">IF(D2170="","",OnRoadRetrofit!AH2170)</f>
        <v/>
      </c>
      <c r="J2170" s="137" t="str">
        <f ca="1">IF(D2170="","",OnRoadRetrofit!AI2170)</f>
        <v/>
      </c>
    </row>
    <row r="2171" spans="1:10">
      <c r="A2171" s="151" t="str">
        <f ca="1">IF(D2171="","",OnRoadRetrofit!AC2171)</f>
        <v/>
      </c>
      <c r="B2171" s="25" t="str">
        <f ca="1">IF(D2171="","",OnRoadRetrofit!AD2171)</f>
        <v/>
      </c>
      <c r="C2171" s="146" t="str">
        <f t="shared" ca="1" si="102"/>
        <v/>
      </c>
      <c r="D2171" s="25" t="str">
        <f ca="1">IF(OnRoadRetrofit!AE2171="","",OnRoadRetrofit!AE2171)</f>
        <v/>
      </c>
      <c r="E2171" s="25" t="str">
        <f ca="1">IF(D2171="","",OnRoadRetrofit!AF2171)</f>
        <v/>
      </c>
      <c r="F2171" s="147" t="str">
        <f t="shared" ca="1" si="103"/>
        <v/>
      </c>
      <c r="G2171" s="148" t="str">
        <f ca="1">IF(D2171="","",OnRoadRetrofit!AG2171)</f>
        <v/>
      </c>
      <c r="H2171" s="25" t="str">
        <f t="shared" ca="1" si="104"/>
        <v/>
      </c>
      <c r="I2171" s="137" t="str">
        <f ca="1">IF(D2171="","",OnRoadRetrofit!AH2171)</f>
        <v/>
      </c>
      <c r="J2171" s="137" t="str">
        <f ca="1">IF(D2171="","",OnRoadRetrofit!AI2171)</f>
        <v/>
      </c>
    </row>
    <row r="2172" spans="1:10">
      <c r="A2172" s="151" t="str">
        <f ca="1">IF(D2172="","",OnRoadRetrofit!AC2172)</f>
        <v/>
      </c>
      <c r="B2172" s="25" t="str">
        <f ca="1">IF(D2172="","",OnRoadRetrofit!AD2172)</f>
        <v/>
      </c>
      <c r="C2172" s="146" t="str">
        <f t="shared" ca="1" si="102"/>
        <v/>
      </c>
      <c r="D2172" s="25" t="str">
        <f ca="1">IF(OnRoadRetrofit!AE2172="","",OnRoadRetrofit!AE2172)</f>
        <v/>
      </c>
      <c r="E2172" s="25" t="str">
        <f ca="1">IF(D2172="","",OnRoadRetrofit!AF2172)</f>
        <v/>
      </c>
      <c r="F2172" s="147" t="str">
        <f t="shared" ca="1" si="103"/>
        <v/>
      </c>
      <c r="G2172" s="148" t="str">
        <f ca="1">IF(D2172="","",OnRoadRetrofit!AG2172)</f>
        <v/>
      </c>
      <c r="H2172" s="25" t="str">
        <f t="shared" ca="1" si="104"/>
        <v/>
      </c>
      <c r="I2172" s="137" t="str">
        <f ca="1">IF(D2172="","",OnRoadRetrofit!AH2172)</f>
        <v/>
      </c>
      <c r="J2172" s="137" t="str">
        <f ca="1">IF(D2172="","",OnRoadRetrofit!AI2172)</f>
        <v/>
      </c>
    </row>
    <row r="2173" spans="1:10">
      <c r="A2173" s="151" t="str">
        <f ca="1">IF(D2173="","",OnRoadRetrofit!AC2173)</f>
        <v/>
      </c>
      <c r="B2173" s="25" t="str">
        <f ca="1">IF(D2173="","",OnRoadRetrofit!AD2173)</f>
        <v/>
      </c>
      <c r="C2173" s="146" t="str">
        <f t="shared" ca="1" si="102"/>
        <v/>
      </c>
      <c r="D2173" s="25" t="str">
        <f ca="1">IF(OnRoadRetrofit!AE2173="","",OnRoadRetrofit!AE2173)</f>
        <v/>
      </c>
      <c r="E2173" s="25" t="str">
        <f ca="1">IF(D2173="","",OnRoadRetrofit!AF2173)</f>
        <v/>
      </c>
      <c r="F2173" s="147" t="str">
        <f t="shared" ca="1" si="103"/>
        <v/>
      </c>
      <c r="G2173" s="148" t="str">
        <f ca="1">IF(D2173="","",OnRoadRetrofit!AG2173)</f>
        <v/>
      </c>
      <c r="H2173" s="25" t="str">
        <f t="shared" ca="1" si="104"/>
        <v/>
      </c>
      <c r="I2173" s="137" t="str">
        <f ca="1">IF(D2173="","",OnRoadRetrofit!AH2173)</f>
        <v/>
      </c>
      <c r="J2173" s="137" t="str">
        <f ca="1">IF(D2173="","",OnRoadRetrofit!AI2173)</f>
        <v/>
      </c>
    </row>
    <row r="2174" spans="1:10">
      <c r="A2174" s="151" t="str">
        <f ca="1">IF(D2174="","",OnRoadRetrofit!AC2174)</f>
        <v/>
      </c>
      <c r="B2174" s="25" t="str">
        <f ca="1">IF(D2174="","",OnRoadRetrofit!AD2174)</f>
        <v/>
      </c>
      <c r="C2174" s="146" t="str">
        <f t="shared" ca="1" si="102"/>
        <v/>
      </c>
      <c r="D2174" s="25" t="str">
        <f ca="1">IF(OnRoadRetrofit!AE2174="","",OnRoadRetrofit!AE2174)</f>
        <v/>
      </c>
      <c r="E2174" s="25" t="str">
        <f ca="1">IF(D2174="","",OnRoadRetrofit!AF2174)</f>
        <v/>
      </c>
      <c r="F2174" s="147" t="str">
        <f t="shared" ca="1" si="103"/>
        <v/>
      </c>
      <c r="G2174" s="148" t="str">
        <f ca="1">IF(D2174="","",OnRoadRetrofit!AG2174)</f>
        <v/>
      </c>
      <c r="H2174" s="25" t="str">
        <f t="shared" ca="1" si="104"/>
        <v/>
      </c>
      <c r="I2174" s="137" t="str">
        <f ca="1">IF(D2174="","",OnRoadRetrofit!AH2174)</f>
        <v/>
      </c>
      <c r="J2174" s="137" t="str">
        <f ca="1">IF(D2174="","",OnRoadRetrofit!AI2174)</f>
        <v/>
      </c>
    </row>
    <row r="2175" spans="1:10">
      <c r="A2175" s="151" t="str">
        <f ca="1">IF(D2175="","",OnRoadRetrofit!AC2175)</f>
        <v/>
      </c>
      <c r="B2175" s="25" t="str">
        <f ca="1">IF(D2175="","",OnRoadRetrofit!AD2175)</f>
        <v/>
      </c>
      <c r="C2175" s="146" t="str">
        <f t="shared" ca="1" si="102"/>
        <v/>
      </c>
      <c r="D2175" s="25" t="str">
        <f ca="1">IF(OnRoadRetrofit!AE2175="","",OnRoadRetrofit!AE2175)</f>
        <v/>
      </c>
      <c r="E2175" s="25" t="str">
        <f ca="1">IF(D2175="","",OnRoadRetrofit!AF2175)</f>
        <v/>
      </c>
      <c r="F2175" s="147" t="str">
        <f t="shared" ca="1" si="103"/>
        <v/>
      </c>
      <c r="G2175" s="148" t="str">
        <f ca="1">IF(D2175="","",OnRoadRetrofit!AG2175)</f>
        <v/>
      </c>
      <c r="H2175" s="25" t="str">
        <f t="shared" ca="1" si="104"/>
        <v/>
      </c>
      <c r="I2175" s="137" t="str">
        <f ca="1">IF(D2175="","",OnRoadRetrofit!AH2175)</f>
        <v/>
      </c>
      <c r="J2175" s="137" t="str">
        <f ca="1">IF(D2175="","",OnRoadRetrofit!AI2175)</f>
        <v/>
      </c>
    </row>
    <row r="2176" spans="1:10">
      <c r="A2176" s="151" t="str">
        <f ca="1">IF(D2176="","",OnRoadRetrofit!AC2176)</f>
        <v/>
      </c>
      <c r="B2176" s="25" t="str">
        <f ca="1">IF(D2176="","",OnRoadRetrofit!AD2176)</f>
        <v/>
      </c>
      <c r="C2176" s="146" t="str">
        <f t="shared" ca="1" si="102"/>
        <v/>
      </c>
      <c r="D2176" s="25" t="str">
        <f ca="1">IF(OnRoadRetrofit!AE2176="","",OnRoadRetrofit!AE2176)</f>
        <v/>
      </c>
      <c r="E2176" s="25" t="str">
        <f ca="1">IF(D2176="","",OnRoadRetrofit!AF2176)</f>
        <v/>
      </c>
      <c r="F2176" s="147" t="str">
        <f t="shared" ca="1" si="103"/>
        <v/>
      </c>
      <c r="G2176" s="148" t="str">
        <f ca="1">IF(D2176="","",OnRoadRetrofit!AG2176)</f>
        <v/>
      </c>
      <c r="H2176" s="25" t="str">
        <f t="shared" ca="1" si="104"/>
        <v/>
      </c>
      <c r="I2176" s="137" t="str">
        <f ca="1">IF(D2176="","",OnRoadRetrofit!AH2176)</f>
        <v/>
      </c>
      <c r="J2176" s="137" t="str">
        <f ca="1">IF(D2176="","",OnRoadRetrofit!AI2176)</f>
        <v/>
      </c>
    </row>
    <row r="2177" spans="1:10">
      <c r="A2177" s="151" t="str">
        <f ca="1">IF(D2177="","",OnRoadRetrofit!AC2177)</f>
        <v/>
      </c>
      <c r="B2177" s="25" t="str">
        <f ca="1">IF(D2177="","",OnRoadRetrofit!AD2177)</f>
        <v/>
      </c>
      <c r="C2177" s="146" t="str">
        <f t="shared" ca="1" si="102"/>
        <v/>
      </c>
      <c r="D2177" s="25" t="str">
        <f ca="1">IF(OnRoadRetrofit!AE2177="","",OnRoadRetrofit!AE2177)</f>
        <v/>
      </c>
      <c r="E2177" s="25" t="str">
        <f ca="1">IF(D2177="","",OnRoadRetrofit!AF2177)</f>
        <v/>
      </c>
      <c r="F2177" s="147" t="str">
        <f t="shared" ca="1" si="103"/>
        <v/>
      </c>
      <c r="G2177" s="148" t="str">
        <f ca="1">IF(D2177="","",OnRoadRetrofit!AG2177)</f>
        <v/>
      </c>
      <c r="H2177" s="25" t="str">
        <f t="shared" ca="1" si="104"/>
        <v/>
      </c>
      <c r="I2177" s="137" t="str">
        <f ca="1">IF(D2177="","",OnRoadRetrofit!AH2177)</f>
        <v/>
      </c>
      <c r="J2177" s="137" t="str">
        <f ca="1">IF(D2177="","",OnRoadRetrofit!AI2177)</f>
        <v/>
      </c>
    </row>
    <row r="2178" spans="1:10">
      <c r="A2178" s="151" t="str">
        <f ca="1">IF(D2178="","",OnRoadRetrofit!AC2178)</f>
        <v/>
      </c>
      <c r="B2178" s="25" t="str">
        <f ca="1">IF(D2178="","",OnRoadRetrofit!AD2178)</f>
        <v/>
      </c>
      <c r="C2178" s="146" t="str">
        <f t="shared" ca="1" si="102"/>
        <v/>
      </c>
      <c r="D2178" s="25" t="str">
        <f ca="1">IF(OnRoadRetrofit!AE2178="","",OnRoadRetrofit!AE2178)</f>
        <v/>
      </c>
      <c r="E2178" s="25" t="str">
        <f ca="1">IF(D2178="","",OnRoadRetrofit!AF2178)</f>
        <v/>
      </c>
      <c r="F2178" s="147" t="str">
        <f t="shared" ca="1" si="103"/>
        <v/>
      </c>
      <c r="G2178" s="148" t="str">
        <f ca="1">IF(D2178="","",OnRoadRetrofit!AG2178)</f>
        <v/>
      </c>
      <c r="H2178" s="25" t="str">
        <f t="shared" ca="1" si="104"/>
        <v/>
      </c>
      <c r="I2178" s="137" t="str">
        <f ca="1">IF(D2178="","",OnRoadRetrofit!AH2178)</f>
        <v/>
      </c>
      <c r="J2178" s="137" t="str">
        <f ca="1">IF(D2178="","",OnRoadRetrofit!AI2178)</f>
        <v/>
      </c>
    </row>
    <row r="2179" spans="1:10">
      <c r="A2179" s="151" t="str">
        <f ca="1">IF(D2179="","",OnRoadRetrofit!AC2179)</f>
        <v/>
      </c>
      <c r="B2179" s="25" t="str">
        <f ca="1">IF(D2179="","",OnRoadRetrofit!AD2179)</f>
        <v/>
      </c>
      <c r="C2179" s="146" t="str">
        <f t="shared" ca="1" si="102"/>
        <v/>
      </c>
      <c r="D2179" s="25" t="str">
        <f ca="1">IF(OnRoadRetrofit!AE2179="","",OnRoadRetrofit!AE2179)</f>
        <v/>
      </c>
      <c r="E2179" s="25" t="str">
        <f ca="1">IF(D2179="","",OnRoadRetrofit!AF2179)</f>
        <v/>
      </c>
      <c r="F2179" s="147" t="str">
        <f t="shared" ca="1" si="103"/>
        <v/>
      </c>
      <c r="G2179" s="148" t="str">
        <f ca="1">IF(D2179="","",OnRoadRetrofit!AG2179)</f>
        <v/>
      </c>
      <c r="H2179" s="25" t="str">
        <f t="shared" ca="1" si="104"/>
        <v/>
      </c>
      <c r="I2179" s="137" t="str">
        <f ca="1">IF(D2179="","",OnRoadRetrofit!AH2179)</f>
        <v/>
      </c>
      <c r="J2179" s="137" t="str">
        <f ca="1">IF(D2179="","",OnRoadRetrofit!AI2179)</f>
        <v/>
      </c>
    </row>
    <row r="2180" spans="1:10">
      <c r="A2180" s="151" t="str">
        <f ca="1">IF(D2180="","",OnRoadRetrofit!AC2180)</f>
        <v/>
      </c>
      <c r="B2180" s="25" t="str">
        <f ca="1">IF(D2180="","",OnRoadRetrofit!AD2180)</f>
        <v/>
      </c>
      <c r="C2180" s="146" t="str">
        <f t="shared" ca="1" si="102"/>
        <v/>
      </c>
      <c r="D2180" s="25" t="str">
        <f ca="1">IF(OnRoadRetrofit!AE2180="","",OnRoadRetrofit!AE2180)</f>
        <v/>
      </c>
      <c r="E2180" s="25" t="str">
        <f ca="1">IF(D2180="","",OnRoadRetrofit!AF2180)</f>
        <v/>
      </c>
      <c r="F2180" s="147" t="str">
        <f t="shared" ca="1" si="103"/>
        <v/>
      </c>
      <c r="G2180" s="148" t="str">
        <f ca="1">IF(D2180="","",OnRoadRetrofit!AG2180)</f>
        <v/>
      </c>
      <c r="H2180" s="25" t="str">
        <f t="shared" ca="1" si="104"/>
        <v/>
      </c>
      <c r="I2180" s="137" t="str">
        <f ca="1">IF(D2180="","",OnRoadRetrofit!AH2180)</f>
        <v/>
      </c>
      <c r="J2180" s="137" t="str">
        <f ca="1">IF(D2180="","",OnRoadRetrofit!AI2180)</f>
        <v/>
      </c>
    </row>
    <row r="2181" spans="1:10">
      <c r="A2181" s="151" t="str">
        <f ca="1">IF(D2181="","",OnRoadRetrofit!AC2181)</f>
        <v/>
      </c>
      <c r="B2181" s="25" t="str">
        <f ca="1">IF(D2181="","",OnRoadRetrofit!AD2181)</f>
        <v/>
      </c>
      <c r="C2181" s="146" t="str">
        <f t="shared" ca="1" si="102"/>
        <v/>
      </c>
      <c r="D2181" s="25" t="str">
        <f ca="1">IF(OnRoadRetrofit!AE2181="","",OnRoadRetrofit!AE2181)</f>
        <v/>
      </c>
      <c r="E2181" s="25" t="str">
        <f ca="1">IF(D2181="","",OnRoadRetrofit!AF2181)</f>
        <v/>
      </c>
      <c r="F2181" s="147" t="str">
        <f t="shared" ca="1" si="103"/>
        <v/>
      </c>
      <c r="G2181" s="148" t="str">
        <f ca="1">IF(D2181="","",OnRoadRetrofit!AG2181)</f>
        <v/>
      </c>
      <c r="H2181" s="25" t="str">
        <f t="shared" ca="1" si="104"/>
        <v/>
      </c>
      <c r="I2181" s="137" t="str">
        <f ca="1">IF(D2181="","",OnRoadRetrofit!AH2181)</f>
        <v/>
      </c>
      <c r="J2181" s="137" t="str">
        <f ca="1">IF(D2181="","",OnRoadRetrofit!AI2181)</f>
        <v/>
      </c>
    </row>
    <row r="2182" spans="1:10">
      <c r="A2182" s="151" t="str">
        <f ca="1">IF(D2182="","",OnRoadRetrofit!AC2182)</f>
        <v/>
      </c>
      <c r="B2182" s="25" t="str">
        <f ca="1">IF(D2182="","",OnRoadRetrofit!AD2182)</f>
        <v/>
      </c>
      <c r="C2182" s="146" t="str">
        <f t="shared" ca="1" si="102"/>
        <v/>
      </c>
      <c r="D2182" s="25" t="str">
        <f ca="1">IF(OnRoadRetrofit!AE2182="","",OnRoadRetrofit!AE2182)</f>
        <v/>
      </c>
      <c r="E2182" s="25" t="str">
        <f ca="1">IF(D2182="","",OnRoadRetrofit!AF2182)</f>
        <v/>
      </c>
      <c r="F2182" s="147" t="str">
        <f t="shared" ca="1" si="103"/>
        <v/>
      </c>
      <c r="G2182" s="148" t="str">
        <f ca="1">IF(D2182="","",OnRoadRetrofit!AG2182)</f>
        <v/>
      </c>
      <c r="H2182" s="25" t="str">
        <f t="shared" ca="1" si="104"/>
        <v/>
      </c>
      <c r="I2182" s="137" t="str">
        <f ca="1">IF(D2182="","",OnRoadRetrofit!AH2182)</f>
        <v/>
      </c>
      <c r="J2182" s="137" t="str">
        <f ca="1">IF(D2182="","",OnRoadRetrofit!AI2182)</f>
        <v/>
      </c>
    </row>
    <row r="2183" spans="1:10">
      <c r="A2183" s="151" t="str">
        <f ca="1">IF(D2183="","",OnRoadRetrofit!AC2183)</f>
        <v/>
      </c>
      <c r="B2183" s="25" t="str">
        <f ca="1">IF(D2183="","",OnRoadRetrofit!AD2183)</f>
        <v/>
      </c>
      <c r="C2183" s="146" t="str">
        <f t="shared" ca="1" si="102"/>
        <v/>
      </c>
      <c r="D2183" s="25" t="str">
        <f ca="1">IF(OnRoadRetrofit!AE2183="","",OnRoadRetrofit!AE2183)</f>
        <v/>
      </c>
      <c r="E2183" s="25" t="str">
        <f ca="1">IF(D2183="","",OnRoadRetrofit!AF2183)</f>
        <v/>
      </c>
      <c r="F2183" s="147" t="str">
        <f t="shared" ca="1" si="103"/>
        <v/>
      </c>
      <c r="G2183" s="148" t="str">
        <f ca="1">IF(D2183="","",OnRoadRetrofit!AG2183)</f>
        <v/>
      </c>
      <c r="H2183" s="25" t="str">
        <f t="shared" ca="1" si="104"/>
        <v/>
      </c>
      <c r="I2183" s="137" t="str">
        <f ca="1">IF(D2183="","",OnRoadRetrofit!AH2183)</f>
        <v/>
      </c>
      <c r="J2183" s="137" t="str">
        <f ca="1">IF(D2183="","",OnRoadRetrofit!AI2183)</f>
        <v/>
      </c>
    </row>
    <row r="2184" spans="1:10">
      <c r="A2184" s="151" t="str">
        <f ca="1">IF(D2184="","",OnRoadRetrofit!AC2184)</f>
        <v/>
      </c>
      <c r="B2184" s="25" t="str">
        <f ca="1">IF(D2184="","",OnRoadRetrofit!AD2184)</f>
        <v/>
      </c>
      <c r="C2184" s="146" t="str">
        <f t="shared" ca="1" si="102"/>
        <v/>
      </c>
      <c r="D2184" s="25" t="str">
        <f ca="1">IF(OnRoadRetrofit!AE2184="","",OnRoadRetrofit!AE2184)</f>
        <v/>
      </c>
      <c r="E2184" s="25" t="str">
        <f ca="1">IF(D2184="","",OnRoadRetrofit!AF2184)</f>
        <v/>
      </c>
      <c r="F2184" s="147" t="str">
        <f t="shared" ca="1" si="103"/>
        <v/>
      </c>
      <c r="G2184" s="148" t="str">
        <f ca="1">IF(D2184="","",OnRoadRetrofit!AG2184)</f>
        <v/>
      </c>
      <c r="H2184" s="25" t="str">
        <f t="shared" ca="1" si="104"/>
        <v/>
      </c>
      <c r="I2184" s="137" t="str">
        <f ca="1">IF(D2184="","",OnRoadRetrofit!AH2184)</f>
        <v/>
      </c>
      <c r="J2184" s="137" t="str">
        <f ca="1">IF(D2184="","",OnRoadRetrofit!AI2184)</f>
        <v/>
      </c>
    </row>
    <row r="2185" spans="1:10">
      <c r="A2185" s="151" t="str">
        <f ca="1">IF(D2185="","",OnRoadRetrofit!AC2185)</f>
        <v/>
      </c>
      <c r="B2185" s="25" t="str">
        <f ca="1">IF(D2185="","",OnRoadRetrofit!AD2185)</f>
        <v/>
      </c>
      <c r="C2185" s="146" t="str">
        <f t="shared" ca="1" si="102"/>
        <v/>
      </c>
      <c r="D2185" s="25" t="str">
        <f ca="1">IF(OnRoadRetrofit!AE2185="","",OnRoadRetrofit!AE2185)</f>
        <v/>
      </c>
      <c r="E2185" s="25" t="str">
        <f ca="1">IF(D2185="","",OnRoadRetrofit!AF2185)</f>
        <v/>
      </c>
      <c r="F2185" s="147" t="str">
        <f t="shared" ca="1" si="103"/>
        <v/>
      </c>
      <c r="G2185" s="148" t="str">
        <f ca="1">IF(D2185="","",OnRoadRetrofit!AG2185)</f>
        <v/>
      </c>
      <c r="H2185" s="25" t="str">
        <f t="shared" ca="1" si="104"/>
        <v/>
      </c>
      <c r="I2185" s="137" t="str">
        <f ca="1">IF(D2185="","",OnRoadRetrofit!AH2185)</f>
        <v/>
      </c>
      <c r="J2185" s="137" t="str">
        <f ca="1">IF(D2185="","",OnRoadRetrofit!AI2185)</f>
        <v/>
      </c>
    </row>
    <row r="2186" spans="1:10">
      <c r="A2186" s="151" t="str">
        <f ca="1">IF(D2186="","",OnRoadRetrofit!AC2186)</f>
        <v/>
      </c>
      <c r="B2186" s="25" t="str">
        <f ca="1">IF(D2186="","",OnRoadRetrofit!AD2186)</f>
        <v/>
      </c>
      <c r="C2186" s="146" t="str">
        <f t="shared" ca="1" si="102"/>
        <v/>
      </c>
      <c r="D2186" s="25" t="str">
        <f ca="1">IF(OnRoadRetrofit!AE2186="","",OnRoadRetrofit!AE2186)</f>
        <v/>
      </c>
      <c r="E2186" s="25" t="str">
        <f ca="1">IF(D2186="","",OnRoadRetrofit!AF2186)</f>
        <v/>
      </c>
      <c r="F2186" s="147" t="str">
        <f t="shared" ca="1" si="103"/>
        <v/>
      </c>
      <c r="G2186" s="148" t="str">
        <f ca="1">IF(D2186="","",OnRoadRetrofit!AG2186)</f>
        <v/>
      </c>
      <c r="H2186" s="25" t="str">
        <f t="shared" ca="1" si="104"/>
        <v/>
      </c>
      <c r="I2186" s="137" t="str">
        <f ca="1">IF(D2186="","",OnRoadRetrofit!AH2186)</f>
        <v/>
      </c>
      <c r="J2186" s="137" t="str">
        <f ca="1">IF(D2186="","",OnRoadRetrofit!AI2186)</f>
        <v/>
      </c>
    </row>
    <row r="2187" spans="1:10">
      <c r="A2187" s="151" t="str">
        <f ca="1">IF(D2187="","",OnRoadRetrofit!AC2187)</f>
        <v/>
      </c>
      <c r="B2187" s="25" t="str">
        <f ca="1">IF(D2187="","",OnRoadRetrofit!AD2187)</f>
        <v/>
      </c>
      <c r="C2187" s="146" t="str">
        <f t="shared" ca="1" si="102"/>
        <v/>
      </c>
      <c r="D2187" s="25" t="str">
        <f ca="1">IF(OnRoadRetrofit!AE2187="","",OnRoadRetrofit!AE2187)</f>
        <v/>
      </c>
      <c r="E2187" s="25" t="str">
        <f ca="1">IF(D2187="","",OnRoadRetrofit!AF2187)</f>
        <v/>
      </c>
      <c r="F2187" s="147" t="str">
        <f t="shared" ca="1" si="103"/>
        <v/>
      </c>
      <c r="G2187" s="148" t="str">
        <f ca="1">IF(D2187="","",OnRoadRetrofit!AG2187)</f>
        <v/>
      </c>
      <c r="H2187" s="25" t="str">
        <f t="shared" ca="1" si="104"/>
        <v/>
      </c>
      <c r="I2187" s="137" t="str">
        <f ca="1">IF(D2187="","",OnRoadRetrofit!AH2187)</f>
        <v/>
      </c>
      <c r="J2187" s="137" t="str">
        <f ca="1">IF(D2187="","",OnRoadRetrofit!AI2187)</f>
        <v/>
      </c>
    </row>
    <row r="2188" spans="1:10">
      <c r="A2188" s="151" t="str">
        <f ca="1">IF(D2188="","",OnRoadRetrofit!AC2188)</f>
        <v/>
      </c>
      <c r="B2188" s="25" t="str">
        <f ca="1">IF(D2188="","",OnRoadRetrofit!AD2188)</f>
        <v/>
      </c>
      <c r="C2188" s="146" t="str">
        <f t="shared" ca="1" si="102"/>
        <v/>
      </c>
      <c r="D2188" s="25" t="str">
        <f ca="1">IF(OnRoadRetrofit!AE2188="","",OnRoadRetrofit!AE2188)</f>
        <v/>
      </c>
      <c r="E2188" s="25" t="str">
        <f ca="1">IF(D2188="","",OnRoadRetrofit!AF2188)</f>
        <v/>
      </c>
      <c r="F2188" s="147" t="str">
        <f t="shared" ca="1" si="103"/>
        <v/>
      </c>
      <c r="G2188" s="148" t="str">
        <f ca="1">IF(D2188="","",OnRoadRetrofit!AG2188)</f>
        <v/>
      </c>
      <c r="H2188" s="25" t="str">
        <f t="shared" ca="1" si="104"/>
        <v/>
      </c>
      <c r="I2188" s="137" t="str">
        <f ca="1">IF(D2188="","",OnRoadRetrofit!AH2188)</f>
        <v/>
      </c>
      <c r="J2188" s="137" t="str">
        <f ca="1">IF(D2188="","",OnRoadRetrofit!AI2188)</f>
        <v/>
      </c>
    </row>
    <row r="2189" spans="1:10">
      <c r="A2189" s="151" t="str">
        <f ca="1">IF(D2189="","",OnRoadRetrofit!AC2189)</f>
        <v/>
      </c>
      <c r="B2189" s="25" t="str">
        <f ca="1">IF(D2189="","",OnRoadRetrofit!AD2189)</f>
        <v/>
      </c>
      <c r="C2189" s="146" t="str">
        <f t="shared" ca="1" si="102"/>
        <v/>
      </c>
      <c r="D2189" s="25" t="str">
        <f ca="1">IF(OnRoadRetrofit!AE2189="","",OnRoadRetrofit!AE2189)</f>
        <v/>
      </c>
      <c r="E2189" s="25" t="str">
        <f ca="1">IF(D2189="","",OnRoadRetrofit!AF2189)</f>
        <v/>
      </c>
      <c r="F2189" s="147" t="str">
        <f t="shared" ca="1" si="103"/>
        <v/>
      </c>
      <c r="G2189" s="148" t="str">
        <f ca="1">IF(D2189="","",OnRoadRetrofit!AG2189)</f>
        <v/>
      </c>
      <c r="H2189" s="25" t="str">
        <f t="shared" ca="1" si="104"/>
        <v/>
      </c>
      <c r="I2189" s="137" t="str">
        <f ca="1">IF(D2189="","",OnRoadRetrofit!AH2189)</f>
        <v/>
      </c>
      <c r="J2189" s="137" t="str">
        <f ca="1">IF(D2189="","",OnRoadRetrofit!AI2189)</f>
        <v/>
      </c>
    </row>
    <row r="2190" spans="1:10">
      <c r="A2190" s="151" t="str">
        <f ca="1">IF(D2190="","",OnRoadRetrofit!AC2190)</f>
        <v/>
      </c>
      <c r="B2190" s="25" t="str">
        <f ca="1">IF(D2190="","",OnRoadRetrofit!AD2190)</f>
        <v/>
      </c>
      <c r="C2190" s="146" t="str">
        <f t="shared" ca="1" si="102"/>
        <v/>
      </c>
      <c r="D2190" s="25" t="str">
        <f ca="1">IF(OnRoadRetrofit!AE2190="","",OnRoadRetrofit!AE2190)</f>
        <v/>
      </c>
      <c r="E2190" s="25" t="str">
        <f ca="1">IF(D2190="","",OnRoadRetrofit!AF2190)</f>
        <v/>
      </c>
      <c r="F2190" s="147" t="str">
        <f t="shared" ca="1" si="103"/>
        <v/>
      </c>
      <c r="G2190" s="148" t="str">
        <f ca="1">IF(D2190="","",OnRoadRetrofit!AG2190)</f>
        <v/>
      </c>
      <c r="H2190" s="25" t="str">
        <f t="shared" ca="1" si="104"/>
        <v/>
      </c>
      <c r="I2190" s="137" t="str">
        <f ca="1">IF(D2190="","",OnRoadRetrofit!AH2190)</f>
        <v/>
      </c>
      <c r="J2190" s="137" t="str">
        <f ca="1">IF(D2190="","",OnRoadRetrofit!AI2190)</f>
        <v/>
      </c>
    </row>
    <row r="2191" spans="1:10">
      <c r="A2191" s="151" t="str">
        <f ca="1">IF(D2191="","",OnRoadRetrofit!AC2191)</f>
        <v/>
      </c>
      <c r="B2191" s="25" t="str">
        <f ca="1">IF(D2191="","",OnRoadRetrofit!AD2191)</f>
        <v/>
      </c>
      <c r="C2191" s="146" t="str">
        <f t="shared" ca="1" si="102"/>
        <v/>
      </c>
      <c r="D2191" s="25" t="str">
        <f ca="1">IF(OnRoadRetrofit!AE2191="","",OnRoadRetrofit!AE2191)</f>
        <v/>
      </c>
      <c r="E2191" s="25" t="str">
        <f ca="1">IF(D2191="","",OnRoadRetrofit!AF2191)</f>
        <v/>
      </c>
      <c r="F2191" s="147" t="str">
        <f t="shared" ca="1" si="103"/>
        <v/>
      </c>
      <c r="G2191" s="148" t="str">
        <f ca="1">IF(D2191="","",OnRoadRetrofit!AG2191)</f>
        <v/>
      </c>
      <c r="H2191" s="25" t="str">
        <f t="shared" ca="1" si="104"/>
        <v/>
      </c>
      <c r="I2191" s="137" t="str">
        <f ca="1">IF(D2191="","",OnRoadRetrofit!AH2191)</f>
        <v/>
      </c>
      <c r="J2191" s="137" t="str">
        <f ca="1">IF(D2191="","",OnRoadRetrofit!AI2191)</f>
        <v/>
      </c>
    </row>
    <row r="2192" spans="1:10">
      <c r="A2192" s="151" t="str">
        <f ca="1">IF(D2192="","",OnRoadRetrofit!AC2192)</f>
        <v/>
      </c>
      <c r="B2192" s="25" t="str">
        <f ca="1">IF(D2192="","",OnRoadRetrofit!AD2192)</f>
        <v/>
      </c>
      <c r="C2192" s="146" t="str">
        <f t="shared" ca="1" si="102"/>
        <v/>
      </c>
      <c r="D2192" s="25" t="str">
        <f ca="1">IF(OnRoadRetrofit!AE2192="","",OnRoadRetrofit!AE2192)</f>
        <v/>
      </c>
      <c r="E2192" s="25" t="str">
        <f ca="1">IF(D2192="","",OnRoadRetrofit!AF2192)</f>
        <v/>
      </c>
      <c r="F2192" s="147" t="str">
        <f t="shared" ca="1" si="103"/>
        <v/>
      </c>
      <c r="G2192" s="148" t="str">
        <f ca="1">IF(D2192="","",OnRoadRetrofit!AG2192)</f>
        <v/>
      </c>
      <c r="H2192" s="25" t="str">
        <f t="shared" ca="1" si="104"/>
        <v/>
      </c>
      <c r="I2192" s="137" t="str">
        <f ca="1">IF(D2192="","",OnRoadRetrofit!AH2192)</f>
        <v/>
      </c>
      <c r="J2192" s="137" t="str">
        <f ca="1">IF(D2192="","",OnRoadRetrofit!AI2192)</f>
        <v/>
      </c>
    </row>
    <row r="2193" spans="1:10">
      <c r="A2193" s="151" t="str">
        <f ca="1">IF(D2193="","",OnRoadRetrofit!AC2193)</f>
        <v/>
      </c>
      <c r="B2193" s="25" t="str">
        <f ca="1">IF(D2193="","",OnRoadRetrofit!AD2193)</f>
        <v/>
      </c>
      <c r="C2193" s="146" t="str">
        <f t="shared" ca="1" si="102"/>
        <v/>
      </c>
      <c r="D2193" s="25" t="str">
        <f ca="1">IF(OnRoadRetrofit!AE2193="","",OnRoadRetrofit!AE2193)</f>
        <v/>
      </c>
      <c r="E2193" s="25" t="str">
        <f ca="1">IF(D2193="","",OnRoadRetrofit!AF2193)</f>
        <v/>
      </c>
      <c r="F2193" s="147" t="str">
        <f t="shared" ca="1" si="103"/>
        <v/>
      </c>
      <c r="G2193" s="148" t="str">
        <f ca="1">IF(D2193="","",OnRoadRetrofit!AG2193)</f>
        <v/>
      </c>
      <c r="H2193" s="25" t="str">
        <f t="shared" ca="1" si="104"/>
        <v/>
      </c>
      <c r="I2193" s="137" t="str">
        <f ca="1">IF(D2193="","",OnRoadRetrofit!AH2193)</f>
        <v/>
      </c>
      <c r="J2193" s="137" t="str">
        <f ca="1">IF(D2193="","",OnRoadRetrofit!AI2193)</f>
        <v/>
      </c>
    </row>
    <row r="2194" spans="1:10">
      <c r="A2194" s="151" t="str">
        <f ca="1">IF(D2194="","",OnRoadRetrofit!AC2194)</f>
        <v/>
      </c>
      <c r="B2194" s="25" t="str">
        <f ca="1">IF(D2194="","",OnRoadRetrofit!AD2194)</f>
        <v/>
      </c>
      <c r="C2194" s="146" t="str">
        <f t="shared" ca="1" si="102"/>
        <v/>
      </c>
      <c r="D2194" s="25" t="str">
        <f ca="1">IF(OnRoadRetrofit!AE2194="","",OnRoadRetrofit!AE2194)</f>
        <v/>
      </c>
      <c r="E2194" s="25" t="str">
        <f ca="1">IF(D2194="","",OnRoadRetrofit!AF2194)</f>
        <v/>
      </c>
      <c r="F2194" s="147" t="str">
        <f t="shared" ca="1" si="103"/>
        <v/>
      </c>
      <c r="G2194" s="148" t="str">
        <f ca="1">IF(D2194="","",OnRoadRetrofit!AG2194)</f>
        <v/>
      </c>
      <c r="H2194" s="25" t="str">
        <f t="shared" ca="1" si="104"/>
        <v/>
      </c>
      <c r="I2194" s="137" t="str">
        <f ca="1">IF(D2194="","",OnRoadRetrofit!AH2194)</f>
        <v/>
      </c>
      <c r="J2194" s="137" t="str">
        <f ca="1">IF(D2194="","",OnRoadRetrofit!AI2194)</f>
        <v/>
      </c>
    </row>
    <row r="2195" spans="1:10">
      <c r="A2195" s="151" t="str">
        <f ca="1">IF(D2195="","",OnRoadRetrofit!AC2195)</f>
        <v/>
      </c>
      <c r="B2195" s="25" t="str">
        <f ca="1">IF(D2195="","",OnRoadRetrofit!AD2195)</f>
        <v/>
      </c>
      <c r="C2195" s="146" t="str">
        <f t="shared" ca="1" si="102"/>
        <v/>
      </c>
      <c r="D2195" s="25" t="str">
        <f ca="1">IF(OnRoadRetrofit!AE2195="","",OnRoadRetrofit!AE2195)</f>
        <v/>
      </c>
      <c r="E2195" s="25" t="str">
        <f ca="1">IF(D2195="","",OnRoadRetrofit!AF2195)</f>
        <v/>
      </c>
      <c r="F2195" s="147" t="str">
        <f t="shared" ca="1" si="103"/>
        <v/>
      </c>
      <c r="G2195" s="148" t="str">
        <f ca="1">IF(D2195="","",OnRoadRetrofit!AG2195)</f>
        <v/>
      </c>
      <c r="H2195" s="25" t="str">
        <f t="shared" ca="1" si="104"/>
        <v/>
      </c>
      <c r="I2195" s="137" t="str">
        <f ca="1">IF(D2195="","",OnRoadRetrofit!AH2195)</f>
        <v/>
      </c>
      <c r="J2195" s="137" t="str">
        <f ca="1">IF(D2195="","",OnRoadRetrofit!AI2195)</f>
        <v/>
      </c>
    </row>
    <row r="2196" spans="1:10">
      <c r="A2196" s="151" t="str">
        <f ca="1">IF(D2196="","",OnRoadRetrofit!AC2196)</f>
        <v/>
      </c>
      <c r="B2196" s="25" t="str">
        <f ca="1">IF(D2196="","",OnRoadRetrofit!AD2196)</f>
        <v/>
      </c>
      <c r="C2196" s="146" t="str">
        <f t="shared" ca="1" si="102"/>
        <v/>
      </c>
      <c r="D2196" s="25" t="str">
        <f ca="1">IF(OnRoadRetrofit!AE2196="","",OnRoadRetrofit!AE2196)</f>
        <v/>
      </c>
      <c r="E2196" s="25" t="str">
        <f ca="1">IF(D2196="","",OnRoadRetrofit!AF2196)</f>
        <v/>
      </c>
      <c r="F2196" s="147" t="str">
        <f t="shared" ca="1" si="103"/>
        <v/>
      </c>
      <c r="G2196" s="148" t="str">
        <f ca="1">IF(D2196="","",OnRoadRetrofit!AG2196)</f>
        <v/>
      </c>
      <c r="H2196" s="25" t="str">
        <f t="shared" ca="1" si="104"/>
        <v/>
      </c>
      <c r="I2196" s="137" t="str">
        <f ca="1">IF(D2196="","",OnRoadRetrofit!AH2196)</f>
        <v/>
      </c>
      <c r="J2196" s="137" t="str">
        <f ca="1">IF(D2196="","",OnRoadRetrofit!AI2196)</f>
        <v/>
      </c>
    </row>
    <row r="2197" spans="1:10">
      <c r="A2197" s="151" t="str">
        <f ca="1">IF(D2197="","",OnRoadRetrofit!AC2197)</f>
        <v/>
      </c>
      <c r="B2197" s="25" t="str">
        <f ca="1">IF(D2197="","",OnRoadRetrofit!AD2197)</f>
        <v/>
      </c>
      <c r="C2197" s="146" t="str">
        <f t="shared" ca="1" si="102"/>
        <v/>
      </c>
      <c r="D2197" s="25" t="str">
        <f ca="1">IF(OnRoadRetrofit!AE2197="","",OnRoadRetrofit!AE2197)</f>
        <v/>
      </c>
      <c r="E2197" s="25" t="str">
        <f ca="1">IF(D2197="","",OnRoadRetrofit!AF2197)</f>
        <v/>
      </c>
      <c r="F2197" s="147" t="str">
        <f t="shared" ca="1" si="103"/>
        <v/>
      </c>
      <c r="G2197" s="148" t="str">
        <f ca="1">IF(D2197="","",OnRoadRetrofit!AG2197)</f>
        <v/>
      </c>
      <c r="H2197" s="25" t="str">
        <f t="shared" ca="1" si="104"/>
        <v/>
      </c>
      <c r="I2197" s="137" t="str">
        <f ca="1">IF(D2197="","",OnRoadRetrofit!AH2197)</f>
        <v/>
      </c>
      <c r="J2197" s="137" t="str">
        <f ca="1">IF(D2197="","",OnRoadRetrofit!AI2197)</f>
        <v/>
      </c>
    </row>
    <row r="2198" spans="1:10">
      <c r="A2198" s="151" t="str">
        <f ca="1">IF(D2198="","",OnRoadRetrofit!AC2198)</f>
        <v/>
      </c>
      <c r="B2198" s="25" t="str">
        <f ca="1">IF(D2198="","",OnRoadRetrofit!AD2198)</f>
        <v/>
      </c>
      <c r="C2198" s="146" t="str">
        <f t="shared" ca="1" si="102"/>
        <v/>
      </c>
      <c r="D2198" s="25" t="str">
        <f ca="1">IF(OnRoadRetrofit!AE2198="","",OnRoadRetrofit!AE2198)</f>
        <v/>
      </c>
      <c r="E2198" s="25" t="str">
        <f ca="1">IF(D2198="","",OnRoadRetrofit!AF2198)</f>
        <v/>
      </c>
      <c r="F2198" s="147" t="str">
        <f t="shared" ca="1" si="103"/>
        <v/>
      </c>
      <c r="G2198" s="148" t="str">
        <f ca="1">IF(D2198="","",OnRoadRetrofit!AG2198)</f>
        <v/>
      </c>
      <c r="H2198" s="25" t="str">
        <f t="shared" ca="1" si="104"/>
        <v/>
      </c>
      <c r="I2198" s="137" t="str">
        <f ca="1">IF(D2198="","",OnRoadRetrofit!AH2198)</f>
        <v/>
      </c>
      <c r="J2198" s="137" t="str">
        <f ca="1">IF(D2198="","",OnRoadRetrofit!AI2198)</f>
        <v/>
      </c>
    </row>
    <row r="2199" spans="1:10">
      <c r="A2199" s="151" t="str">
        <f ca="1">IF(D2199="","",OnRoadRetrofit!AC2199)</f>
        <v/>
      </c>
      <c r="B2199" s="25" t="str">
        <f ca="1">IF(D2199="","",OnRoadRetrofit!AD2199)</f>
        <v/>
      </c>
      <c r="C2199" s="146" t="str">
        <f t="shared" ca="1" si="102"/>
        <v/>
      </c>
      <c r="D2199" s="25" t="str">
        <f ca="1">IF(OnRoadRetrofit!AE2199="","",OnRoadRetrofit!AE2199)</f>
        <v/>
      </c>
      <c r="E2199" s="25" t="str">
        <f ca="1">IF(D2199="","",OnRoadRetrofit!AF2199)</f>
        <v/>
      </c>
      <c r="F2199" s="147" t="str">
        <f t="shared" ca="1" si="103"/>
        <v/>
      </c>
      <c r="G2199" s="148" t="str">
        <f ca="1">IF(D2199="","",OnRoadRetrofit!AG2199)</f>
        <v/>
      </c>
      <c r="H2199" s="25" t="str">
        <f t="shared" ca="1" si="104"/>
        <v/>
      </c>
      <c r="I2199" s="137" t="str">
        <f ca="1">IF(D2199="","",OnRoadRetrofit!AH2199)</f>
        <v/>
      </c>
      <c r="J2199" s="137" t="str">
        <f ca="1">IF(D2199="","",OnRoadRetrofit!AI2199)</f>
        <v/>
      </c>
    </row>
    <row r="2200" spans="1:10">
      <c r="A2200" s="151" t="str">
        <f ca="1">IF(D2200="","",OnRoadRetrofit!AC2200)</f>
        <v/>
      </c>
      <c r="B2200" s="25" t="str">
        <f ca="1">IF(D2200="","",OnRoadRetrofit!AD2200)</f>
        <v/>
      </c>
      <c r="C2200" s="146" t="str">
        <f t="shared" ca="1" si="102"/>
        <v/>
      </c>
      <c r="D2200" s="25" t="str">
        <f ca="1">IF(OnRoadRetrofit!AE2200="","",OnRoadRetrofit!AE2200)</f>
        <v/>
      </c>
      <c r="E2200" s="25" t="str">
        <f ca="1">IF(D2200="","",OnRoadRetrofit!AF2200)</f>
        <v/>
      </c>
      <c r="F2200" s="147" t="str">
        <f t="shared" ca="1" si="103"/>
        <v/>
      </c>
      <c r="G2200" s="148" t="str">
        <f ca="1">IF(D2200="","",OnRoadRetrofit!AG2200)</f>
        <v/>
      </c>
      <c r="H2200" s="25" t="str">
        <f t="shared" ca="1" si="104"/>
        <v/>
      </c>
      <c r="I2200" s="137" t="str">
        <f ca="1">IF(D2200="","",OnRoadRetrofit!AH2200)</f>
        <v/>
      </c>
      <c r="J2200" s="137" t="str">
        <f ca="1">IF(D2200="","",OnRoadRetrofit!AI2200)</f>
        <v/>
      </c>
    </row>
    <row r="2201" spans="1:10">
      <c r="A2201" s="151" t="str">
        <f ca="1">IF(D2201="","",OnRoadRetrofit!AC2201)</f>
        <v/>
      </c>
      <c r="B2201" s="25" t="str">
        <f ca="1">IF(D2201="","",OnRoadRetrofit!AD2201)</f>
        <v/>
      </c>
      <c r="C2201" s="146" t="str">
        <f t="shared" ca="1" si="102"/>
        <v/>
      </c>
      <c r="D2201" s="25" t="str">
        <f ca="1">IF(OnRoadRetrofit!AE2201="","",OnRoadRetrofit!AE2201)</f>
        <v/>
      </c>
      <c r="E2201" s="25" t="str">
        <f ca="1">IF(D2201="","",OnRoadRetrofit!AF2201)</f>
        <v/>
      </c>
      <c r="F2201" s="147" t="str">
        <f t="shared" ca="1" si="103"/>
        <v/>
      </c>
      <c r="G2201" s="148" t="str">
        <f ca="1">IF(D2201="","",OnRoadRetrofit!AG2201)</f>
        <v/>
      </c>
      <c r="H2201" s="25" t="str">
        <f t="shared" ca="1" si="104"/>
        <v/>
      </c>
      <c r="I2201" s="137" t="str">
        <f ca="1">IF(D2201="","",OnRoadRetrofit!AH2201)</f>
        <v/>
      </c>
      <c r="J2201" s="137" t="str">
        <f ca="1">IF(D2201="","",OnRoadRetrofit!AI2201)</f>
        <v/>
      </c>
    </row>
    <row r="2202" spans="1:10">
      <c r="A2202" s="151" t="str">
        <f ca="1">IF(D2202="","",OnRoadRetrofit!AC2202)</f>
        <v/>
      </c>
      <c r="B2202" s="25" t="str">
        <f ca="1">IF(D2202="","",OnRoadRetrofit!AD2202)</f>
        <v/>
      </c>
      <c r="C2202" s="146" t="str">
        <f t="shared" ca="1" si="102"/>
        <v/>
      </c>
      <c r="D2202" s="25" t="str">
        <f ca="1">IF(OnRoadRetrofit!AE2202="","",OnRoadRetrofit!AE2202)</f>
        <v/>
      </c>
      <c r="E2202" s="25" t="str">
        <f ca="1">IF(D2202="","",OnRoadRetrofit!AF2202)</f>
        <v/>
      </c>
      <c r="F2202" s="147" t="str">
        <f t="shared" ca="1" si="103"/>
        <v/>
      </c>
      <c r="G2202" s="148" t="str">
        <f ca="1">IF(D2202="","",OnRoadRetrofit!AG2202)</f>
        <v/>
      </c>
      <c r="H2202" s="25" t="str">
        <f t="shared" ca="1" si="104"/>
        <v/>
      </c>
      <c r="I2202" s="137" t="str">
        <f ca="1">IF(D2202="","",OnRoadRetrofit!AH2202)</f>
        <v/>
      </c>
      <c r="J2202" s="137" t="str">
        <f ca="1">IF(D2202="","",OnRoadRetrofit!AI2202)</f>
        <v/>
      </c>
    </row>
    <row r="2203" spans="1:10">
      <c r="A2203" s="151" t="str">
        <f ca="1">IF(D2203="","",OnRoadRetrofit!AC2203)</f>
        <v/>
      </c>
      <c r="B2203" s="25" t="str">
        <f ca="1">IF(D2203="","",OnRoadRetrofit!AD2203)</f>
        <v/>
      </c>
      <c r="C2203" s="146" t="str">
        <f t="shared" ca="1" si="102"/>
        <v/>
      </c>
      <c r="D2203" s="25" t="str">
        <f ca="1">IF(OnRoadRetrofit!AE2203="","",OnRoadRetrofit!AE2203)</f>
        <v/>
      </c>
      <c r="E2203" s="25" t="str">
        <f ca="1">IF(D2203="","",OnRoadRetrofit!AF2203)</f>
        <v/>
      </c>
      <c r="F2203" s="147" t="str">
        <f t="shared" ca="1" si="103"/>
        <v/>
      </c>
      <c r="G2203" s="148" t="str">
        <f ca="1">IF(D2203="","",OnRoadRetrofit!AG2203)</f>
        <v/>
      </c>
      <c r="H2203" s="25" t="str">
        <f t="shared" ca="1" si="104"/>
        <v/>
      </c>
      <c r="I2203" s="137" t="str">
        <f ca="1">IF(D2203="","",OnRoadRetrofit!AH2203)</f>
        <v/>
      </c>
      <c r="J2203" s="137" t="str">
        <f ca="1">IF(D2203="","",OnRoadRetrofit!AI2203)</f>
        <v/>
      </c>
    </row>
    <row r="2204" spans="1:10">
      <c r="A2204" s="151" t="str">
        <f ca="1">IF(D2204="","",OnRoadRetrofit!AC2204)</f>
        <v/>
      </c>
      <c r="B2204" s="25" t="str">
        <f ca="1">IF(D2204="","",OnRoadRetrofit!AD2204)</f>
        <v/>
      </c>
      <c r="C2204" s="146" t="str">
        <f t="shared" ca="1" si="102"/>
        <v/>
      </c>
      <c r="D2204" s="25" t="str">
        <f ca="1">IF(OnRoadRetrofit!AE2204="","",OnRoadRetrofit!AE2204)</f>
        <v/>
      </c>
      <c r="E2204" s="25" t="str">
        <f ca="1">IF(D2204="","",OnRoadRetrofit!AF2204)</f>
        <v/>
      </c>
      <c r="F2204" s="147" t="str">
        <f t="shared" ca="1" si="103"/>
        <v/>
      </c>
      <c r="G2204" s="148" t="str">
        <f ca="1">IF(D2204="","",OnRoadRetrofit!AG2204)</f>
        <v/>
      </c>
      <c r="H2204" s="25" t="str">
        <f t="shared" ca="1" si="104"/>
        <v/>
      </c>
      <c r="I2204" s="137" t="str">
        <f ca="1">IF(D2204="","",OnRoadRetrofit!AH2204)</f>
        <v/>
      </c>
      <c r="J2204" s="137" t="str">
        <f ca="1">IF(D2204="","",OnRoadRetrofit!AI2204)</f>
        <v/>
      </c>
    </row>
    <row r="2205" spans="1:10">
      <c r="A2205" s="151" t="str">
        <f ca="1">IF(D2205="","",OnRoadRetrofit!AC2205)</f>
        <v/>
      </c>
      <c r="B2205" s="25" t="str">
        <f ca="1">IF(D2205="","",OnRoadRetrofit!AD2205)</f>
        <v/>
      </c>
      <c r="C2205" s="146" t="str">
        <f t="shared" ca="1" si="102"/>
        <v/>
      </c>
      <c r="D2205" s="25" t="str">
        <f ca="1">IF(OnRoadRetrofit!AE2205="","",OnRoadRetrofit!AE2205)</f>
        <v/>
      </c>
      <c r="E2205" s="25" t="str">
        <f ca="1">IF(D2205="","",OnRoadRetrofit!AF2205)</f>
        <v/>
      </c>
      <c r="F2205" s="147" t="str">
        <f t="shared" ca="1" si="103"/>
        <v/>
      </c>
      <c r="G2205" s="148" t="str">
        <f ca="1">IF(D2205="","",OnRoadRetrofit!AG2205)</f>
        <v/>
      </c>
      <c r="H2205" s="25" t="str">
        <f t="shared" ca="1" si="104"/>
        <v/>
      </c>
      <c r="I2205" s="137" t="str">
        <f ca="1">IF(D2205="","",OnRoadRetrofit!AH2205)</f>
        <v/>
      </c>
      <c r="J2205" s="137" t="str">
        <f ca="1">IF(D2205="","",OnRoadRetrofit!AI2205)</f>
        <v/>
      </c>
    </row>
    <row r="2206" spans="1:10">
      <c r="A2206" s="151" t="str">
        <f ca="1">IF(D2206="","",OnRoadRetrofit!AC2206)</f>
        <v/>
      </c>
      <c r="B2206" s="25" t="str">
        <f ca="1">IF(D2206="","",OnRoadRetrofit!AD2206)</f>
        <v/>
      </c>
      <c r="C2206" s="146" t="str">
        <f t="shared" ca="1" si="102"/>
        <v/>
      </c>
      <c r="D2206" s="25" t="str">
        <f ca="1">IF(OnRoadRetrofit!AE2206="","",OnRoadRetrofit!AE2206)</f>
        <v/>
      </c>
      <c r="E2206" s="25" t="str">
        <f ca="1">IF(D2206="","",OnRoadRetrofit!AF2206)</f>
        <v/>
      </c>
      <c r="F2206" s="147" t="str">
        <f t="shared" ca="1" si="103"/>
        <v/>
      </c>
      <c r="G2206" s="148" t="str">
        <f ca="1">IF(D2206="","",OnRoadRetrofit!AG2206)</f>
        <v/>
      </c>
      <c r="H2206" s="25" t="str">
        <f t="shared" ca="1" si="104"/>
        <v/>
      </c>
      <c r="I2206" s="137" t="str">
        <f ca="1">IF(D2206="","",OnRoadRetrofit!AH2206)</f>
        <v/>
      </c>
      <c r="J2206" s="137" t="str">
        <f ca="1">IF(D2206="","",OnRoadRetrofit!AI2206)</f>
        <v/>
      </c>
    </row>
    <row r="2207" spans="1:10">
      <c r="A2207" s="151" t="str">
        <f ca="1">IF(D2207="","",OnRoadRetrofit!AC2207)</f>
        <v/>
      </c>
      <c r="B2207" s="25" t="str">
        <f ca="1">IF(D2207="","",OnRoadRetrofit!AD2207)</f>
        <v/>
      </c>
      <c r="C2207" s="146" t="str">
        <f t="shared" ca="1" si="102"/>
        <v/>
      </c>
      <c r="D2207" s="25" t="str">
        <f ca="1">IF(OnRoadRetrofit!AE2207="","",OnRoadRetrofit!AE2207)</f>
        <v/>
      </c>
      <c r="E2207" s="25" t="str">
        <f ca="1">IF(D2207="","",OnRoadRetrofit!AF2207)</f>
        <v/>
      </c>
      <c r="F2207" s="147" t="str">
        <f t="shared" ca="1" si="103"/>
        <v/>
      </c>
      <c r="G2207" s="148" t="str">
        <f ca="1">IF(D2207="","",OnRoadRetrofit!AG2207)</f>
        <v/>
      </c>
      <c r="H2207" s="25" t="str">
        <f t="shared" ca="1" si="104"/>
        <v/>
      </c>
      <c r="I2207" s="137" t="str">
        <f ca="1">IF(D2207="","",OnRoadRetrofit!AH2207)</f>
        <v/>
      </c>
      <c r="J2207" s="137" t="str">
        <f ca="1">IF(D2207="","",OnRoadRetrofit!AI2207)</f>
        <v/>
      </c>
    </row>
    <row r="2208" spans="1:10">
      <c r="A2208" s="151" t="str">
        <f ca="1">IF(D2208="","",OnRoadRetrofit!AC2208)</f>
        <v/>
      </c>
      <c r="B2208" s="25" t="str">
        <f ca="1">IF(D2208="","",OnRoadRetrofit!AD2208)</f>
        <v/>
      </c>
      <c r="C2208" s="146" t="str">
        <f t="shared" ca="1" si="102"/>
        <v/>
      </c>
      <c r="D2208" s="25" t="str">
        <f ca="1">IF(OnRoadRetrofit!AE2208="","",OnRoadRetrofit!AE2208)</f>
        <v/>
      </c>
      <c r="E2208" s="25" t="str">
        <f ca="1">IF(D2208="","",OnRoadRetrofit!AF2208)</f>
        <v/>
      </c>
      <c r="F2208" s="147" t="str">
        <f t="shared" ca="1" si="103"/>
        <v/>
      </c>
      <c r="G2208" s="148" t="str">
        <f ca="1">IF(D2208="","",OnRoadRetrofit!AG2208)</f>
        <v/>
      </c>
      <c r="H2208" s="25" t="str">
        <f t="shared" ca="1" si="104"/>
        <v/>
      </c>
      <c r="I2208" s="137" t="str">
        <f ca="1">IF(D2208="","",OnRoadRetrofit!AH2208)</f>
        <v/>
      </c>
      <c r="J2208" s="137" t="str">
        <f ca="1">IF(D2208="","",OnRoadRetrofit!AI2208)</f>
        <v/>
      </c>
    </row>
    <row r="2209" spans="1:10">
      <c r="A2209" s="151" t="str">
        <f ca="1">IF(D2209="","",OnRoadRetrofit!AC2209)</f>
        <v/>
      </c>
      <c r="B2209" s="25" t="str">
        <f ca="1">IF(D2209="","",OnRoadRetrofit!AD2209)</f>
        <v/>
      </c>
      <c r="C2209" s="146" t="str">
        <f t="shared" ca="1" si="102"/>
        <v/>
      </c>
      <c r="D2209" s="25" t="str">
        <f ca="1">IF(OnRoadRetrofit!AE2209="","",OnRoadRetrofit!AE2209)</f>
        <v/>
      </c>
      <c r="E2209" s="25" t="str">
        <f ca="1">IF(D2209="","",OnRoadRetrofit!AF2209)</f>
        <v/>
      </c>
      <c r="F2209" s="147" t="str">
        <f t="shared" ca="1" si="103"/>
        <v/>
      </c>
      <c r="G2209" s="148" t="str">
        <f ca="1">IF(D2209="","",OnRoadRetrofit!AG2209)</f>
        <v/>
      </c>
      <c r="H2209" s="25" t="str">
        <f t="shared" ca="1" si="104"/>
        <v/>
      </c>
      <c r="I2209" s="137" t="str">
        <f ca="1">IF(D2209="","",OnRoadRetrofit!AH2209)</f>
        <v/>
      </c>
      <c r="J2209" s="137" t="str">
        <f ca="1">IF(D2209="","",OnRoadRetrofit!AI2209)</f>
        <v/>
      </c>
    </row>
    <row r="2210" spans="1:10">
      <c r="A2210" s="151" t="str">
        <f ca="1">IF(D2210="","",OnRoadRetrofit!AC2210)</f>
        <v/>
      </c>
      <c r="B2210" s="25" t="str">
        <f ca="1">IF(D2210="","",OnRoadRetrofit!AD2210)</f>
        <v/>
      </c>
      <c r="C2210" s="146" t="str">
        <f t="shared" ca="1" si="102"/>
        <v/>
      </c>
      <c r="D2210" s="25" t="str">
        <f ca="1">IF(OnRoadRetrofit!AE2210="","",OnRoadRetrofit!AE2210)</f>
        <v/>
      </c>
      <c r="E2210" s="25" t="str">
        <f ca="1">IF(D2210="","",OnRoadRetrofit!AF2210)</f>
        <v/>
      </c>
      <c r="F2210" s="147" t="str">
        <f t="shared" ca="1" si="103"/>
        <v/>
      </c>
      <c r="G2210" s="148" t="str">
        <f ca="1">IF(D2210="","",OnRoadRetrofit!AG2210)</f>
        <v/>
      </c>
      <c r="H2210" s="25" t="str">
        <f t="shared" ca="1" si="104"/>
        <v/>
      </c>
      <c r="I2210" s="137" t="str">
        <f ca="1">IF(D2210="","",OnRoadRetrofit!AH2210)</f>
        <v/>
      </c>
      <c r="J2210" s="137" t="str">
        <f ca="1">IF(D2210="","",OnRoadRetrofit!AI2210)</f>
        <v/>
      </c>
    </row>
    <row r="2211" spans="1:10">
      <c r="A2211" s="151" t="str">
        <f ca="1">IF(D2211="","",OnRoadRetrofit!AC2211)</f>
        <v/>
      </c>
      <c r="B2211" s="25" t="str">
        <f ca="1">IF(D2211="","",OnRoadRetrofit!AD2211)</f>
        <v/>
      </c>
      <c r="C2211" s="146" t="str">
        <f t="shared" ca="1" si="102"/>
        <v/>
      </c>
      <c r="D2211" s="25" t="str">
        <f ca="1">IF(OnRoadRetrofit!AE2211="","",OnRoadRetrofit!AE2211)</f>
        <v/>
      </c>
      <c r="E2211" s="25" t="str">
        <f ca="1">IF(D2211="","",OnRoadRetrofit!AF2211)</f>
        <v/>
      </c>
      <c r="F2211" s="147" t="str">
        <f t="shared" ca="1" si="103"/>
        <v/>
      </c>
      <c r="G2211" s="148" t="str">
        <f ca="1">IF(D2211="","",OnRoadRetrofit!AG2211)</f>
        <v/>
      </c>
      <c r="H2211" s="25" t="str">
        <f t="shared" ca="1" si="104"/>
        <v/>
      </c>
      <c r="I2211" s="137" t="str">
        <f ca="1">IF(D2211="","",OnRoadRetrofit!AH2211)</f>
        <v/>
      </c>
      <c r="J2211" s="137" t="str">
        <f ca="1">IF(D2211="","",OnRoadRetrofit!AI2211)</f>
        <v/>
      </c>
    </row>
    <row r="2212" spans="1:10">
      <c r="A2212" s="151" t="str">
        <f ca="1">IF(D2212="","",OnRoadRetrofit!AC2212)</f>
        <v/>
      </c>
      <c r="B2212" s="25" t="str">
        <f ca="1">IF(D2212="","",OnRoadRetrofit!AD2212)</f>
        <v/>
      </c>
      <c r="C2212" s="146" t="str">
        <f t="shared" ca="1" si="102"/>
        <v/>
      </c>
      <c r="D2212" s="25" t="str">
        <f ca="1">IF(OnRoadRetrofit!AE2212="","",OnRoadRetrofit!AE2212)</f>
        <v/>
      </c>
      <c r="E2212" s="25" t="str">
        <f ca="1">IF(D2212="","",OnRoadRetrofit!AF2212)</f>
        <v/>
      </c>
      <c r="F2212" s="147" t="str">
        <f t="shared" ca="1" si="103"/>
        <v/>
      </c>
      <c r="G2212" s="148" t="str">
        <f ca="1">IF(D2212="","",OnRoadRetrofit!AG2212)</f>
        <v/>
      </c>
      <c r="H2212" s="25" t="str">
        <f t="shared" ca="1" si="104"/>
        <v/>
      </c>
      <c r="I2212" s="137" t="str">
        <f ca="1">IF(D2212="","",OnRoadRetrofit!AH2212)</f>
        <v/>
      </c>
      <c r="J2212" s="137" t="str">
        <f ca="1">IF(D2212="","",OnRoadRetrofit!AI2212)</f>
        <v/>
      </c>
    </row>
    <row r="2213" spans="1:10">
      <c r="A2213" s="151" t="str">
        <f ca="1">IF(D2213="","",OnRoadRetrofit!AC2213)</f>
        <v/>
      </c>
      <c r="B2213" s="25" t="str">
        <f ca="1">IF(D2213="","",OnRoadRetrofit!AD2213)</f>
        <v/>
      </c>
      <c r="C2213" s="146" t="str">
        <f t="shared" ca="1" si="102"/>
        <v/>
      </c>
      <c r="D2213" s="25" t="str">
        <f ca="1">IF(OnRoadRetrofit!AE2213="","",OnRoadRetrofit!AE2213)</f>
        <v/>
      </c>
      <c r="E2213" s="25" t="str">
        <f ca="1">IF(D2213="","",OnRoadRetrofit!AF2213)</f>
        <v/>
      </c>
      <c r="F2213" s="147" t="str">
        <f t="shared" ca="1" si="103"/>
        <v/>
      </c>
      <c r="G2213" s="148" t="str">
        <f ca="1">IF(D2213="","",OnRoadRetrofit!AG2213)</f>
        <v/>
      </c>
      <c r="H2213" s="25" t="str">
        <f t="shared" ca="1" si="104"/>
        <v/>
      </c>
      <c r="I2213" s="137" t="str">
        <f ca="1">IF(D2213="","",OnRoadRetrofit!AH2213)</f>
        <v/>
      </c>
      <c r="J2213" s="137" t="str">
        <f ca="1">IF(D2213="","",OnRoadRetrofit!AI2213)</f>
        <v/>
      </c>
    </row>
    <row r="2214" spans="1:10">
      <c r="A2214" s="151" t="str">
        <f ca="1">IF(D2214="","",OnRoadRetrofit!AC2214)</f>
        <v/>
      </c>
      <c r="B2214" s="25" t="str">
        <f ca="1">IF(D2214="","",OnRoadRetrofit!AD2214)</f>
        <v/>
      </c>
      <c r="C2214" s="146" t="str">
        <f t="shared" ca="1" si="102"/>
        <v/>
      </c>
      <c r="D2214" s="25" t="str">
        <f ca="1">IF(OnRoadRetrofit!AE2214="","",OnRoadRetrofit!AE2214)</f>
        <v/>
      </c>
      <c r="E2214" s="25" t="str">
        <f ca="1">IF(D2214="","",OnRoadRetrofit!AF2214)</f>
        <v/>
      </c>
      <c r="F2214" s="147" t="str">
        <f t="shared" ca="1" si="103"/>
        <v/>
      </c>
      <c r="G2214" s="148" t="str">
        <f ca="1">IF(D2214="","",OnRoadRetrofit!AG2214)</f>
        <v/>
      </c>
      <c r="H2214" s="25" t="str">
        <f t="shared" ca="1" si="104"/>
        <v/>
      </c>
      <c r="I2214" s="137" t="str">
        <f ca="1">IF(D2214="","",OnRoadRetrofit!AH2214)</f>
        <v/>
      </c>
      <c r="J2214" s="137" t="str">
        <f ca="1">IF(D2214="","",OnRoadRetrofit!AI2214)</f>
        <v/>
      </c>
    </row>
    <row r="2215" spans="1:10">
      <c r="A2215" s="151" t="str">
        <f ca="1">IF(D2215="","",OnRoadRetrofit!AC2215)</f>
        <v/>
      </c>
      <c r="B2215" s="25" t="str">
        <f ca="1">IF(D2215="","",OnRoadRetrofit!AD2215)</f>
        <v/>
      </c>
      <c r="C2215" s="146" t="str">
        <f t="shared" ca="1" si="102"/>
        <v/>
      </c>
      <c r="D2215" s="25" t="str">
        <f ca="1">IF(OnRoadRetrofit!AE2215="","",OnRoadRetrofit!AE2215)</f>
        <v/>
      </c>
      <c r="E2215" s="25" t="str">
        <f ca="1">IF(D2215="","",OnRoadRetrofit!AF2215)</f>
        <v/>
      </c>
      <c r="F2215" s="147" t="str">
        <f t="shared" ca="1" si="103"/>
        <v/>
      </c>
      <c r="G2215" s="148" t="str">
        <f ca="1">IF(D2215="","",OnRoadRetrofit!AG2215)</f>
        <v/>
      </c>
      <c r="H2215" s="25" t="str">
        <f t="shared" ca="1" si="104"/>
        <v/>
      </c>
      <c r="I2215" s="137" t="str">
        <f ca="1">IF(D2215="","",OnRoadRetrofit!AH2215)</f>
        <v/>
      </c>
      <c r="J2215" s="137" t="str">
        <f ca="1">IF(D2215="","",OnRoadRetrofit!AI2215)</f>
        <v/>
      </c>
    </row>
    <row r="2216" spans="1:10">
      <c r="A2216" s="151" t="str">
        <f ca="1">IF(D2216="","",OnRoadRetrofit!AC2216)</f>
        <v/>
      </c>
      <c r="B2216" s="25" t="str">
        <f ca="1">IF(D2216="","",OnRoadRetrofit!AD2216)</f>
        <v/>
      </c>
      <c r="C2216" s="146" t="str">
        <f t="shared" ca="1" si="102"/>
        <v/>
      </c>
      <c r="D2216" s="25" t="str">
        <f ca="1">IF(OnRoadRetrofit!AE2216="","",OnRoadRetrofit!AE2216)</f>
        <v/>
      </c>
      <c r="E2216" s="25" t="str">
        <f ca="1">IF(D2216="","",OnRoadRetrofit!AF2216)</f>
        <v/>
      </c>
      <c r="F2216" s="147" t="str">
        <f t="shared" ca="1" si="103"/>
        <v/>
      </c>
      <c r="G2216" s="148" t="str">
        <f ca="1">IF(D2216="","",OnRoadRetrofit!AG2216)</f>
        <v/>
      </c>
      <c r="H2216" s="25" t="str">
        <f t="shared" ca="1" si="104"/>
        <v/>
      </c>
      <c r="I2216" s="137" t="str">
        <f ca="1">IF(D2216="","",OnRoadRetrofit!AH2216)</f>
        <v/>
      </c>
      <c r="J2216" s="137" t="str">
        <f ca="1">IF(D2216="","",OnRoadRetrofit!AI2216)</f>
        <v/>
      </c>
    </row>
    <row r="2217" spans="1:10">
      <c r="A2217" s="151" t="str">
        <f ca="1">IF(D2217="","",OnRoadRetrofit!AC2217)</f>
        <v/>
      </c>
      <c r="B2217" s="25" t="str">
        <f ca="1">IF(D2217="","",OnRoadRetrofit!AD2217)</f>
        <v/>
      </c>
      <c r="C2217" s="146" t="str">
        <f t="shared" ca="1" si="102"/>
        <v/>
      </c>
      <c r="D2217" s="25" t="str">
        <f ca="1">IF(OnRoadRetrofit!AE2217="","",OnRoadRetrofit!AE2217)</f>
        <v/>
      </c>
      <c r="E2217" s="25" t="str">
        <f ca="1">IF(D2217="","",OnRoadRetrofit!AF2217)</f>
        <v/>
      </c>
      <c r="F2217" s="147" t="str">
        <f t="shared" ca="1" si="103"/>
        <v/>
      </c>
      <c r="G2217" s="148" t="str">
        <f ca="1">IF(D2217="","",OnRoadRetrofit!AG2217)</f>
        <v/>
      </c>
      <c r="H2217" s="25" t="str">
        <f t="shared" ca="1" si="104"/>
        <v/>
      </c>
      <c r="I2217" s="137" t="str">
        <f ca="1">IF(D2217="","",OnRoadRetrofit!AH2217)</f>
        <v/>
      </c>
      <c r="J2217" s="137" t="str">
        <f ca="1">IF(D2217="","",OnRoadRetrofit!AI2217)</f>
        <v/>
      </c>
    </row>
    <row r="2218" spans="1:10">
      <c r="A2218" s="151" t="str">
        <f ca="1">IF(D2218="","",OnRoadRetrofit!AC2218)</f>
        <v/>
      </c>
      <c r="B2218" s="25" t="str">
        <f ca="1">IF(D2218="","",OnRoadRetrofit!AD2218)</f>
        <v/>
      </c>
      <c r="C2218" s="146" t="str">
        <f t="shared" ca="1" si="102"/>
        <v/>
      </c>
      <c r="D2218" s="25" t="str">
        <f ca="1">IF(OnRoadRetrofit!AE2218="","",OnRoadRetrofit!AE2218)</f>
        <v/>
      </c>
      <c r="E2218" s="25" t="str">
        <f ca="1">IF(D2218="","",OnRoadRetrofit!AF2218)</f>
        <v/>
      </c>
      <c r="F2218" s="147" t="str">
        <f t="shared" ca="1" si="103"/>
        <v/>
      </c>
      <c r="G2218" s="148" t="str">
        <f ca="1">IF(D2218="","",OnRoadRetrofit!AG2218)</f>
        <v/>
      </c>
      <c r="H2218" s="25" t="str">
        <f t="shared" ca="1" si="104"/>
        <v/>
      </c>
      <c r="I2218" s="137" t="str">
        <f ca="1">IF(D2218="","",OnRoadRetrofit!AH2218)</f>
        <v/>
      </c>
      <c r="J2218" s="137" t="str">
        <f ca="1">IF(D2218="","",OnRoadRetrofit!AI2218)</f>
        <v/>
      </c>
    </row>
    <row r="2219" spans="1:10">
      <c r="A2219" s="151" t="str">
        <f ca="1">IF(D2219="","",OnRoadRetrofit!AC2219)</f>
        <v/>
      </c>
      <c r="B2219" s="25" t="str">
        <f ca="1">IF(D2219="","",OnRoadRetrofit!AD2219)</f>
        <v/>
      </c>
      <c r="C2219" s="146" t="str">
        <f t="shared" ca="1" si="102"/>
        <v/>
      </c>
      <c r="D2219" s="25" t="str">
        <f ca="1">IF(OnRoadRetrofit!AE2219="","",OnRoadRetrofit!AE2219)</f>
        <v/>
      </c>
      <c r="E2219" s="25" t="str">
        <f ca="1">IF(D2219="","",OnRoadRetrofit!AF2219)</f>
        <v/>
      </c>
      <c r="F2219" s="147" t="str">
        <f t="shared" ca="1" si="103"/>
        <v/>
      </c>
      <c r="G2219" s="148" t="str">
        <f ca="1">IF(D2219="","",OnRoadRetrofit!AG2219)</f>
        <v/>
      </c>
      <c r="H2219" s="25" t="str">
        <f t="shared" ca="1" si="104"/>
        <v/>
      </c>
      <c r="I2219" s="137" t="str">
        <f ca="1">IF(D2219="","",OnRoadRetrofit!AH2219)</f>
        <v/>
      </c>
      <c r="J2219" s="137" t="str">
        <f ca="1">IF(D2219="","",OnRoadRetrofit!AI2219)</f>
        <v/>
      </c>
    </row>
    <row r="2220" spans="1:10">
      <c r="A2220" s="151" t="str">
        <f ca="1">IF(D2220="","",OnRoadRetrofit!AC2220)</f>
        <v/>
      </c>
      <c r="B2220" s="25" t="str">
        <f ca="1">IF(D2220="","",OnRoadRetrofit!AD2220)</f>
        <v/>
      </c>
      <c r="C2220" s="146" t="str">
        <f t="shared" ca="1" si="102"/>
        <v/>
      </c>
      <c r="D2220" s="25" t="str">
        <f ca="1">IF(OnRoadRetrofit!AE2220="","",OnRoadRetrofit!AE2220)</f>
        <v/>
      </c>
      <c r="E2220" s="25" t="str">
        <f ca="1">IF(D2220="","",OnRoadRetrofit!AF2220)</f>
        <v/>
      </c>
      <c r="F2220" s="147" t="str">
        <f t="shared" ca="1" si="103"/>
        <v/>
      </c>
      <c r="G2220" s="148" t="str">
        <f ca="1">IF(D2220="","",OnRoadRetrofit!AG2220)</f>
        <v/>
      </c>
      <c r="H2220" s="25" t="str">
        <f t="shared" ca="1" si="104"/>
        <v/>
      </c>
      <c r="I2220" s="137" t="str">
        <f ca="1">IF(D2220="","",OnRoadRetrofit!AH2220)</f>
        <v/>
      </c>
      <c r="J2220" s="137" t="str">
        <f ca="1">IF(D2220="","",OnRoadRetrofit!AI2220)</f>
        <v/>
      </c>
    </row>
    <row r="2221" spans="1:10">
      <c r="A2221" s="151" t="str">
        <f ca="1">IF(D2221="","",OnRoadRetrofit!AC2221)</f>
        <v/>
      </c>
      <c r="B2221" s="25" t="str">
        <f ca="1">IF(D2221="","",OnRoadRetrofit!AD2221)</f>
        <v/>
      </c>
      <c r="C2221" s="146" t="str">
        <f t="shared" ref="C2221:C2284" ca="1" si="105">IF(D2221="","","Diesel")</f>
        <v/>
      </c>
      <c r="D2221" s="25" t="str">
        <f ca="1">IF(OnRoadRetrofit!AE2221="","",OnRoadRetrofit!AE2221)</f>
        <v/>
      </c>
      <c r="E2221" s="25" t="str">
        <f ca="1">IF(D2221="","",OnRoadRetrofit!AF2221)</f>
        <v/>
      </c>
      <c r="F2221" s="147" t="str">
        <f t="shared" ref="F2221:F2284" ca="1" si="106">IF(D2221="","",E2221)</f>
        <v/>
      </c>
      <c r="G2221" s="148" t="str">
        <f ca="1">IF(D2221="","",OnRoadRetrofit!AG2221)</f>
        <v/>
      </c>
      <c r="H2221" s="25" t="str">
        <f t="shared" ref="H2221:H2284" ca="1" si="107">IF(D2221="","",G2221)</f>
        <v/>
      </c>
      <c r="I2221" s="137" t="str">
        <f ca="1">IF(D2221="","",OnRoadRetrofit!AH2221)</f>
        <v/>
      </c>
      <c r="J2221" s="137" t="str">
        <f ca="1">IF(D2221="","",OnRoadRetrofit!AI2221)</f>
        <v/>
      </c>
    </row>
    <row r="2222" spans="1:10">
      <c r="A2222" s="151" t="str">
        <f ca="1">IF(D2222="","",OnRoadRetrofit!AC2222)</f>
        <v/>
      </c>
      <c r="B2222" s="25" t="str">
        <f ca="1">IF(D2222="","",OnRoadRetrofit!AD2222)</f>
        <v/>
      </c>
      <c r="C2222" s="146" t="str">
        <f t="shared" ca="1" si="105"/>
        <v/>
      </c>
      <c r="D2222" s="25" t="str">
        <f ca="1">IF(OnRoadRetrofit!AE2222="","",OnRoadRetrofit!AE2222)</f>
        <v/>
      </c>
      <c r="E2222" s="25" t="str">
        <f ca="1">IF(D2222="","",OnRoadRetrofit!AF2222)</f>
        <v/>
      </c>
      <c r="F2222" s="147" t="str">
        <f t="shared" ca="1" si="106"/>
        <v/>
      </c>
      <c r="G2222" s="148" t="str">
        <f ca="1">IF(D2222="","",OnRoadRetrofit!AG2222)</f>
        <v/>
      </c>
      <c r="H2222" s="25" t="str">
        <f t="shared" ca="1" si="107"/>
        <v/>
      </c>
      <c r="I2222" s="137" t="str">
        <f ca="1">IF(D2222="","",OnRoadRetrofit!AH2222)</f>
        <v/>
      </c>
      <c r="J2222" s="137" t="str">
        <f ca="1">IF(D2222="","",OnRoadRetrofit!AI2222)</f>
        <v/>
      </c>
    </row>
    <row r="2223" spans="1:10">
      <c r="A2223" s="151" t="str">
        <f ca="1">IF(D2223="","",OnRoadRetrofit!AC2223)</f>
        <v/>
      </c>
      <c r="B2223" s="25" t="str">
        <f ca="1">IF(D2223="","",OnRoadRetrofit!AD2223)</f>
        <v/>
      </c>
      <c r="C2223" s="146" t="str">
        <f t="shared" ca="1" si="105"/>
        <v/>
      </c>
      <c r="D2223" s="25" t="str">
        <f ca="1">IF(OnRoadRetrofit!AE2223="","",OnRoadRetrofit!AE2223)</f>
        <v/>
      </c>
      <c r="E2223" s="25" t="str">
        <f ca="1">IF(D2223="","",OnRoadRetrofit!AF2223)</f>
        <v/>
      </c>
      <c r="F2223" s="147" t="str">
        <f t="shared" ca="1" si="106"/>
        <v/>
      </c>
      <c r="G2223" s="148" t="str">
        <f ca="1">IF(D2223="","",OnRoadRetrofit!AG2223)</f>
        <v/>
      </c>
      <c r="H2223" s="25" t="str">
        <f t="shared" ca="1" si="107"/>
        <v/>
      </c>
      <c r="I2223" s="137" t="str">
        <f ca="1">IF(D2223="","",OnRoadRetrofit!AH2223)</f>
        <v/>
      </c>
      <c r="J2223" s="137" t="str">
        <f ca="1">IF(D2223="","",OnRoadRetrofit!AI2223)</f>
        <v/>
      </c>
    </row>
    <row r="2224" spans="1:10">
      <c r="A2224" s="151" t="str">
        <f ca="1">IF(D2224="","",OnRoadRetrofit!AC2224)</f>
        <v/>
      </c>
      <c r="B2224" s="25" t="str">
        <f ca="1">IF(D2224="","",OnRoadRetrofit!AD2224)</f>
        <v/>
      </c>
      <c r="C2224" s="146" t="str">
        <f t="shared" ca="1" si="105"/>
        <v/>
      </c>
      <c r="D2224" s="25" t="str">
        <f ca="1">IF(OnRoadRetrofit!AE2224="","",OnRoadRetrofit!AE2224)</f>
        <v/>
      </c>
      <c r="E2224" s="25" t="str">
        <f ca="1">IF(D2224="","",OnRoadRetrofit!AF2224)</f>
        <v/>
      </c>
      <c r="F2224" s="147" t="str">
        <f t="shared" ca="1" si="106"/>
        <v/>
      </c>
      <c r="G2224" s="148" t="str">
        <f ca="1">IF(D2224="","",OnRoadRetrofit!AG2224)</f>
        <v/>
      </c>
      <c r="H2224" s="25" t="str">
        <f t="shared" ca="1" si="107"/>
        <v/>
      </c>
      <c r="I2224" s="137" t="str">
        <f ca="1">IF(D2224="","",OnRoadRetrofit!AH2224)</f>
        <v/>
      </c>
      <c r="J2224" s="137" t="str">
        <f ca="1">IF(D2224="","",OnRoadRetrofit!AI2224)</f>
        <v/>
      </c>
    </row>
    <row r="2225" spans="1:10">
      <c r="A2225" s="151" t="str">
        <f ca="1">IF(D2225="","",OnRoadRetrofit!AC2225)</f>
        <v/>
      </c>
      <c r="B2225" s="25" t="str">
        <f ca="1">IF(D2225="","",OnRoadRetrofit!AD2225)</f>
        <v/>
      </c>
      <c r="C2225" s="146" t="str">
        <f t="shared" ca="1" si="105"/>
        <v/>
      </c>
      <c r="D2225" s="25" t="str">
        <f ca="1">IF(OnRoadRetrofit!AE2225="","",OnRoadRetrofit!AE2225)</f>
        <v/>
      </c>
      <c r="E2225" s="25" t="str">
        <f ca="1">IF(D2225="","",OnRoadRetrofit!AF2225)</f>
        <v/>
      </c>
      <c r="F2225" s="147" t="str">
        <f t="shared" ca="1" si="106"/>
        <v/>
      </c>
      <c r="G2225" s="148" t="str">
        <f ca="1">IF(D2225="","",OnRoadRetrofit!AG2225)</f>
        <v/>
      </c>
      <c r="H2225" s="25" t="str">
        <f t="shared" ca="1" si="107"/>
        <v/>
      </c>
      <c r="I2225" s="137" t="str">
        <f ca="1">IF(D2225="","",OnRoadRetrofit!AH2225)</f>
        <v/>
      </c>
      <c r="J2225" s="137" t="str">
        <f ca="1">IF(D2225="","",OnRoadRetrofit!AI2225)</f>
        <v/>
      </c>
    </row>
    <row r="2226" spans="1:10">
      <c r="A2226" s="151" t="str">
        <f ca="1">IF(D2226="","",OnRoadRetrofit!AC2226)</f>
        <v/>
      </c>
      <c r="B2226" s="25" t="str">
        <f ca="1">IF(D2226="","",OnRoadRetrofit!AD2226)</f>
        <v/>
      </c>
      <c r="C2226" s="146" t="str">
        <f t="shared" ca="1" si="105"/>
        <v/>
      </c>
      <c r="D2226" s="25" t="str">
        <f ca="1">IF(OnRoadRetrofit!AE2226="","",OnRoadRetrofit!AE2226)</f>
        <v/>
      </c>
      <c r="E2226" s="25" t="str">
        <f ca="1">IF(D2226="","",OnRoadRetrofit!AF2226)</f>
        <v/>
      </c>
      <c r="F2226" s="147" t="str">
        <f t="shared" ca="1" si="106"/>
        <v/>
      </c>
      <c r="G2226" s="148" t="str">
        <f ca="1">IF(D2226="","",OnRoadRetrofit!AG2226)</f>
        <v/>
      </c>
      <c r="H2226" s="25" t="str">
        <f t="shared" ca="1" si="107"/>
        <v/>
      </c>
      <c r="I2226" s="137" t="str">
        <f ca="1">IF(D2226="","",OnRoadRetrofit!AH2226)</f>
        <v/>
      </c>
      <c r="J2226" s="137" t="str">
        <f ca="1">IF(D2226="","",OnRoadRetrofit!AI2226)</f>
        <v/>
      </c>
    </row>
    <row r="2227" spans="1:10">
      <c r="A2227" s="151" t="str">
        <f ca="1">IF(D2227="","",OnRoadRetrofit!AC2227)</f>
        <v/>
      </c>
      <c r="B2227" s="25" t="str">
        <f ca="1">IF(D2227="","",OnRoadRetrofit!AD2227)</f>
        <v/>
      </c>
      <c r="C2227" s="146" t="str">
        <f t="shared" ca="1" si="105"/>
        <v/>
      </c>
      <c r="D2227" s="25" t="str">
        <f ca="1">IF(OnRoadRetrofit!AE2227="","",OnRoadRetrofit!AE2227)</f>
        <v/>
      </c>
      <c r="E2227" s="25" t="str">
        <f ca="1">IF(D2227="","",OnRoadRetrofit!AF2227)</f>
        <v/>
      </c>
      <c r="F2227" s="147" t="str">
        <f t="shared" ca="1" si="106"/>
        <v/>
      </c>
      <c r="G2227" s="148" t="str">
        <f ca="1">IF(D2227="","",OnRoadRetrofit!AG2227)</f>
        <v/>
      </c>
      <c r="H2227" s="25" t="str">
        <f t="shared" ca="1" si="107"/>
        <v/>
      </c>
      <c r="I2227" s="137" t="str">
        <f ca="1">IF(D2227="","",OnRoadRetrofit!AH2227)</f>
        <v/>
      </c>
      <c r="J2227" s="137" t="str">
        <f ca="1">IF(D2227="","",OnRoadRetrofit!AI2227)</f>
        <v/>
      </c>
    </row>
    <row r="2228" spans="1:10">
      <c r="A2228" s="151" t="str">
        <f ca="1">IF(D2228="","",OnRoadRetrofit!AC2228)</f>
        <v/>
      </c>
      <c r="B2228" s="25" t="str">
        <f ca="1">IF(D2228="","",OnRoadRetrofit!AD2228)</f>
        <v/>
      </c>
      <c r="C2228" s="146" t="str">
        <f t="shared" ca="1" si="105"/>
        <v/>
      </c>
      <c r="D2228" s="25" t="str">
        <f ca="1">IF(OnRoadRetrofit!AE2228="","",OnRoadRetrofit!AE2228)</f>
        <v/>
      </c>
      <c r="E2228" s="25" t="str">
        <f ca="1">IF(D2228="","",OnRoadRetrofit!AF2228)</f>
        <v/>
      </c>
      <c r="F2228" s="147" t="str">
        <f t="shared" ca="1" si="106"/>
        <v/>
      </c>
      <c r="G2228" s="148" t="str">
        <f ca="1">IF(D2228="","",OnRoadRetrofit!AG2228)</f>
        <v/>
      </c>
      <c r="H2228" s="25" t="str">
        <f t="shared" ca="1" si="107"/>
        <v/>
      </c>
      <c r="I2228" s="137" t="str">
        <f ca="1">IF(D2228="","",OnRoadRetrofit!AH2228)</f>
        <v/>
      </c>
      <c r="J2228" s="137" t="str">
        <f ca="1">IF(D2228="","",OnRoadRetrofit!AI2228)</f>
        <v/>
      </c>
    </row>
    <row r="2229" spans="1:10">
      <c r="A2229" s="151" t="str">
        <f ca="1">IF(D2229="","",OnRoadRetrofit!AC2229)</f>
        <v/>
      </c>
      <c r="B2229" s="25" t="str">
        <f ca="1">IF(D2229="","",OnRoadRetrofit!AD2229)</f>
        <v/>
      </c>
      <c r="C2229" s="146" t="str">
        <f t="shared" ca="1" si="105"/>
        <v/>
      </c>
      <c r="D2229" s="25" t="str">
        <f ca="1">IF(OnRoadRetrofit!AE2229="","",OnRoadRetrofit!AE2229)</f>
        <v/>
      </c>
      <c r="E2229" s="25" t="str">
        <f ca="1">IF(D2229="","",OnRoadRetrofit!AF2229)</f>
        <v/>
      </c>
      <c r="F2229" s="147" t="str">
        <f t="shared" ca="1" si="106"/>
        <v/>
      </c>
      <c r="G2229" s="148" t="str">
        <f ca="1">IF(D2229="","",OnRoadRetrofit!AG2229)</f>
        <v/>
      </c>
      <c r="H2229" s="25" t="str">
        <f t="shared" ca="1" si="107"/>
        <v/>
      </c>
      <c r="I2229" s="137" t="str">
        <f ca="1">IF(D2229="","",OnRoadRetrofit!AH2229)</f>
        <v/>
      </c>
      <c r="J2229" s="137" t="str">
        <f ca="1">IF(D2229="","",OnRoadRetrofit!AI2229)</f>
        <v/>
      </c>
    </row>
    <row r="2230" spans="1:10">
      <c r="A2230" s="151" t="str">
        <f ca="1">IF(D2230="","",OnRoadRetrofit!AC2230)</f>
        <v/>
      </c>
      <c r="B2230" s="25" t="str">
        <f ca="1">IF(D2230="","",OnRoadRetrofit!AD2230)</f>
        <v/>
      </c>
      <c r="C2230" s="146" t="str">
        <f t="shared" ca="1" si="105"/>
        <v/>
      </c>
      <c r="D2230" s="25" t="str">
        <f ca="1">IF(OnRoadRetrofit!AE2230="","",OnRoadRetrofit!AE2230)</f>
        <v/>
      </c>
      <c r="E2230" s="25" t="str">
        <f ca="1">IF(D2230="","",OnRoadRetrofit!AF2230)</f>
        <v/>
      </c>
      <c r="F2230" s="147" t="str">
        <f t="shared" ca="1" si="106"/>
        <v/>
      </c>
      <c r="G2230" s="148" t="str">
        <f ca="1">IF(D2230="","",OnRoadRetrofit!AG2230)</f>
        <v/>
      </c>
      <c r="H2230" s="25" t="str">
        <f t="shared" ca="1" si="107"/>
        <v/>
      </c>
      <c r="I2230" s="137" t="str">
        <f ca="1">IF(D2230="","",OnRoadRetrofit!AH2230)</f>
        <v/>
      </c>
      <c r="J2230" s="137" t="str">
        <f ca="1">IF(D2230="","",OnRoadRetrofit!AI2230)</f>
        <v/>
      </c>
    </row>
    <row r="2231" spans="1:10">
      <c r="A2231" s="151" t="str">
        <f ca="1">IF(D2231="","",OnRoadRetrofit!AC2231)</f>
        <v/>
      </c>
      <c r="B2231" s="25" t="str">
        <f ca="1">IF(D2231="","",OnRoadRetrofit!AD2231)</f>
        <v/>
      </c>
      <c r="C2231" s="146" t="str">
        <f t="shared" ca="1" si="105"/>
        <v/>
      </c>
      <c r="D2231" s="25" t="str">
        <f ca="1">IF(OnRoadRetrofit!AE2231="","",OnRoadRetrofit!AE2231)</f>
        <v/>
      </c>
      <c r="E2231" s="25" t="str">
        <f ca="1">IF(D2231="","",OnRoadRetrofit!AF2231)</f>
        <v/>
      </c>
      <c r="F2231" s="147" t="str">
        <f t="shared" ca="1" si="106"/>
        <v/>
      </c>
      <c r="G2231" s="148" t="str">
        <f ca="1">IF(D2231="","",OnRoadRetrofit!AG2231)</f>
        <v/>
      </c>
      <c r="H2231" s="25" t="str">
        <f t="shared" ca="1" si="107"/>
        <v/>
      </c>
      <c r="I2231" s="137" t="str">
        <f ca="1">IF(D2231="","",OnRoadRetrofit!AH2231)</f>
        <v/>
      </c>
      <c r="J2231" s="137" t="str">
        <f ca="1">IF(D2231="","",OnRoadRetrofit!AI2231)</f>
        <v/>
      </c>
    </row>
    <row r="2232" spans="1:10">
      <c r="A2232" s="151" t="str">
        <f ca="1">IF(D2232="","",OnRoadRetrofit!AC2232)</f>
        <v/>
      </c>
      <c r="B2232" s="25" t="str">
        <f ca="1">IF(D2232="","",OnRoadRetrofit!AD2232)</f>
        <v/>
      </c>
      <c r="C2232" s="146" t="str">
        <f t="shared" ca="1" si="105"/>
        <v/>
      </c>
      <c r="D2232" s="25" t="str">
        <f ca="1">IF(OnRoadRetrofit!AE2232="","",OnRoadRetrofit!AE2232)</f>
        <v/>
      </c>
      <c r="E2232" s="25" t="str">
        <f ca="1">IF(D2232="","",OnRoadRetrofit!AF2232)</f>
        <v/>
      </c>
      <c r="F2232" s="147" t="str">
        <f t="shared" ca="1" si="106"/>
        <v/>
      </c>
      <c r="G2232" s="148" t="str">
        <f ca="1">IF(D2232="","",OnRoadRetrofit!AG2232)</f>
        <v/>
      </c>
      <c r="H2232" s="25" t="str">
        <f t="shared" ca="1" si="107"/>
        <v/>
      </c>
      <c r="I2232" s="137" t="str">
        <f ca="1">IF(D2232="","",OnRoadRetrofit!AH2232)</f>
        <v/>
      </c>
      <c r="J2232" s="137" t="str">
        <f ca="1">IF(D2232="","",OnRoadRetrofit!AI2232)</f>
        <v/>
      </c>
    </row>
    <row r="2233" spans="1:10">
      <c r="A2233" s="151" t="str">
        <f ca="1">IF(D2233="","",OnRoadRetrofit!AC2233)</f>
        <v/>
      </c>
      <c r="B2233" s="25" t="str">
        <f ca="1">IF(D2233="","",OnRoadRetrofit!AD2233)</f>
        <v/>
      </c>
      <c r="C2233" s="146" t="str">
        <f t="shared" ca="1" si="105"/>
        <v/>
      </c>
      <c r="D2233" s="25" t="str">
        <f ca="1">IF(OnRoadRetrofit!AE2233="","",OnRoadRetrofit!AE2233)</f>
        <v/>
      </c>
      <c r="E2233" s="25" t="str">
        <f ca="1">IF(D2233="","",OnRoadRetrofit!AF2233)</f>
        <v/>
      </c>
      <c r="F2233" s="147" t="str">
        <f t="shared" ca="1" si="106"/>
        <v/>
      </c>
      <c r="G2233" s="148" t="str">
        <f ca="1">IF(D2233="","",OnRoadRetrofit!AG2233)</f>
        <v/>
      </c>
      <c r="H2233" s="25" t="str">
        <f t="shared" ca="1" si="107"/>
        <v/>
      </c>
      <c r="I2233" s="137" t="str">
        <f ca="1">IF(D2233="","",OnRoadRetrofit!AH2233)</f>
        <v/>
      </c>
      <c r="J2233" s="137" t="str">
        <f ca="1">IF(D2233="","",OnRoadRetrofit!AI2233)</f>
        <v/>
      </c>
    </row>
    <row r="2234" spans="1:10">
      <c r="A2234" s="151" t="str">
        <f ca="1">IF(D2234="","",OnRoadRetrofit!AC2234)</f>
        <v/>
      </c>
      <c r="B2234" s="25" t="str">
        <f ca="1">IF(D2234="","",OnRoadRetrofit!AD2234)</f>
        <v/>
      </c>
      <c r="C2234" s="146" t="str">
        <f t="shared" ca="1" si="105"/>
        <v/>
      </c>
      <c r="D2234" s="25" t="str">
        <f ca="1">IF(OnRoadRetrofit!AE2234="","",OnRoadRetrofit!AE2234)</f>
        <v/>
      </c>
      <c r="E2234" s="25" t="str">
        <f ca="1">IF(D2234="","",OnRoadRetrofit!AF2234)</f>
        <v/>
      </c>
      <c r="F2234" s="147" t="str">
        <f t="shared" ca="1" si="106"/>
        <v/>
      </c>
      <c r="G2234" s="148" t="str">
        <f ca="1">IF(D2234="","",OnRoadRetrofit!AG2234)</f>
        <v/>
      </c>
      <c r="H2234" s="25" t="str">
        <f t="shared" ca="1" si="107"/>
        <v/>
      </c>
      <c r="I2234" s="137" t="str">
        <f ca="1">IF(D2234="","",OnRoadRetrofit!AH2234)</f>
        <v/>
      </c>
      <c r="J2234" s="137" t="str">
        <f ca="1">IF(D2234="","",OnRoadRetrofit!AI2234)</f>
        <v/>
      </c>
    </row>
    <row r="2235" spans="1:10">
      <c r="A2235" s="151" t="str">
        <f ca="1">IF(D2235="","",OnRoadRetrofit!AC2235)</f>
        <v/>
      </c>
      <c r="B2235" s="25" t="str">
        <f ca="1">IF(D2235="","",OnRoadRetrofit!AD2235)</f>
        <v/>
      </c>
      <c r="C2235" s="146" t="str">
        <f t="shared" ca="1" si="105"/>
        <v/>
      </c>
      <c r="D2235" s="25" t="str">
        <f ca="1">IF(OnRoadRetrofit!AE2235="","",OnRoadRetrofit!AE2235)</f>
        <v/>
      </c>
      <c r="E2235" s="25" t="str">
        <f ca="1">IF(D2235="","",OnRoadRetrofit!AF2235)</f>
        <v/>
      </c>
      <c r="F2235" s="147" t="str">
        <f t="shared" ca="1" si="106"/>
        <v/>
      </c>
      <c r="G2235" s="148" t="str">
        <f ca="1">IF(D2235="","",OnRoadRetrofit!AG2235)</f>
        <v/>
      </c>
      <c r="H2235" s="25" t="str">
        <f t="shared" ca="1" si="107"/>
        <v/>
      </c>
      <c r="I2235" s="137" t="str">
        <f ca="1">IF(D2235="","",OnRoadRetrofit!AH2235)</f>
        <v/>
      </c>
      <c r="J2235" s="137" t="str">
        <f ca="1">IF(D2235="","",OnRoadRetrofit!AI2235)</f>
        <v/>
      </c>
    </row>
    <row r="2236" spans="1:10">
      <c r="A2236" s="151" t="str">
        <f ca="1">IF(D2236="","",OnRoadRetrofit!AC2236)</f>
        <v/>
      </c>
      <c r="B2236" s="25" t="str">
        <f ca="1">IF(D2236="","",OnRoadRetrofit!AD2236)</f>
        <v/>
      </c>
      <c r="C2236" s="146" t="str">
        <f t="shared" ca="1" si="105"/>
        <v/>
      </c>
      <c r="D2236" s="25" t="str">
        <f ca="1">IF(OnRoadRetrofit!AE2236="","",OnRoadRetrofit!AE2236)</f>
        <v/>
      </c>
      <c r="E2236" s="25" t="str">
        <f ca="1">IF(D2236="","",OnRoadRetrofit!AF2236)</f>
        <v/>
      </c>
      <c r="F2236" s="147" t="str">
        <f t="shared" ca="1" si="106"/>
        <v/>
      </c>
      <c r="G2236" s="148" t="str">
        <f ca="1">IF(D2236="","",OnRoadRetrofit!AG2236)</f>
        <v/>
      </c>
      <c r="H2236" s="25" t="str">
        <f t="shared" ca="1" si="107"/>
        <v/>
      </c>
      <c r="I2236" s="137" t="str">
        <f ca="1">IF(D2236="","",OnRoadRetrofit!AH2236)</f>
        <v/>
      </c>
      <c r="J2236" s="137" t="str">
        <f ca="1">IF(D2236="","",OnRoadRetrofit!AI2236)</f>
        <v/>
      </c>
    </row>
    <row r="2237" spans="1:10">
      <c r="A2237" s="151" t="str">
        <f ca="1">IF(D2237="","",OnRoadRetrofit!AC2237)</f>
        <v/>
      </c>
      <c r="B2237" s="25" t="str">
        <f ca="1">IF(D2237="","",OnRoadRetrofit!AD2237)</f>
        <v/>
      </c>
      <c r="C2237" s="146" t="str">
        <f t="shared" ca="1" si="105"/>
        <v/>
      </c>
      <c r="D2237" s="25" t="str">
        <f ca="1">IF(OnRoadRetrofit!AE2237="","",OnRoadRetrofit!AE2237)</f>
        <v/>
      </c>
      <c r="E2237" s="25" t="str">
        <f ca="1">IF(D2237="","",OnRoadRetrofit!AF2237)</f>
        <v/>
      </c>
      <c r="F2237" s="147" t="str">
        <f t="shared" ca="1" si="106"/>
        <v/>
      </c>
      <c r="G2237" s="148" t="str">
        <f ca="1">IF(D2237="","",OnRoadRetrofit!AG2237)</f>
        <v/>
      </c>
      <c r="H2237" s="25" t="str">
        <f t="shared" ca="1" si="107"/>
        <v/>
      </c>
      <c r="I2237" s="137" t="str">
        <f ca="1">IF(D2237="","",OnRoadRetrofit!AH2237)</f>
        <v/>
      </c>
      <c r="J2237" s="137" t="str">
        <f ca="1">IF(D2237="","",OnRoadRetrofit!AI2237)</f>
        <v/>
      </c>
    </row>
    <row r="2238" spans="1:10">
      <c r="A2238" s="151" t="str">
        <f ca="1">IF(D2238="","",OnRoadRetrofit!AC2238)</f>
        <v/>
      </c>
      <c r="B2238" s="25" t="str">
        <f ca="1">IF(D2238="","",OnRoadRetrofit!AD2238)</f>
        <v/>
      </c>
      <c r="C2238" s="146" t="str">
        <f t="shared" ca="1" si="105"/>
        <v/>
      </c>
      <c r="D2238" s="25" t="str">
        <f ca="1">IF(OnRoadRetrofit!AE2238="","",OnRoadRetrofit!AE2238)</f>
        <v/>
      </c>
      <c r="E2238" s="25" t="str">
        <f ca="1">IF(D2238="","",OnRoadRetrofit!AF2238)</f>
        <v/>
      </c>
      <c r="F2238" s="147" t="str">
        <f t="shared" ca="1" si="106"/>
        <v/>
      </c>
      <c r="G2238" s="148" t="str">
        <f ca="1">IF(D2238="","",OnRoadRetrofit!AG2238)</f>
        <v/>
      </c>
      <c r="H2238" s="25" t="str">
        <f t="shared" ca="1" si="107"/>
        <v/>
      </c>
      <c r="I2238" s="137" t="str">
        <f ca="1">IF(D2238="","",OnRoadRetrofit!AH2238)</f>
        <v/>
      </c>
      <c r="J2238" s="137" t="str">
        <f ca="1">IF(D2238="","",OnRoadRetrofit!AI2238)</f>
        <v/>
      </c>
    </row>
    <row r="2239" spans="1:10">
      <c r="A2239" s="151" t="str">
        <f ca="1">IF(D2239="","",OnRoadRetrofit!AC2239)</f>
        <v/>
      </c>
      <c r="B2239" s="25" t="str">
        <f ca="1">IF(D2239="","",OnRoadRetrofit!AD2239)</f>
        <v/>
      </c>
      <c r="C2239" s="146" t="str">
        <f t="shared" ca="1" si="105"/>
        <v/>
      </c>
      <c r="D2239" s="25" t="str">
        <f ca="1">IF(OnRoadRetrofit!AE2239="","",OnRoadRetrofit!AE2239)</f>
        <v/>
      </c>
      <c r="E2239" s="25" t="str">
        <f ca="1">IF(D2239="","",OnRoadRetrofit!AF2239)</f>
        <v/>
      </c>
      <c r="F2239" s="147" t="str">
        <f t="shared" ca="1" si="106"/>
        <v/>
      </c>
      <c r="G2239" s="148" t="str">
        <f ca="1">IF(D2239="","",OnRoadRetrofit!AG2239)</f>
        <v/>
      </c>
      <c r="H2239" s="25" t="str">
        <f t="shared" ca="1" si="107"/>
        <v/>
      </c>
      <c r="I2239" s="137" t="str">
        <f ca="1">IF(D2239="","",OnRoadRetrofit!AH2239)</f>
        <v/>
      </c>
      <c r="J2239" s="137" t="str">
        <f ca="1">IF(D2239="","",OnRoadRetrofit!AI2239)</f>
        <v/>
      </c>
    </row>
    <row r="2240" spans="1:10">
      <c r="A2240" s="151" t="str">
        <f ca="1">IF(D2240="","",OnRoadRetrofit!AC2240)</f>
        <v/>
      </c>
      <c r="B2240" s="25" t="str">
        <f ca="1">IF(D2240="","",OnRoadRetrofit!AD2240)</f>
        <v/>
      </c>
      <c r="C2240" s="146" t="str">
        <f t="shared" ca="1" si="105"/>
        <v/>
      </c>
      <c r="D2240" s="25" t="str">
        <f ca="1">IF(OnRoadRetrofit!AE2240="","",OnRoadRetrofit!AE2240)</f>
        <v/>
      </c>
      <c r="E2240" s="25" t="str">
        <f ca="1">IF(D2240="","",OnRoadRetrofit!AF2240)</f>
        <v/>
      </c>
      <c r="F2240" s="147" t="str">
        <f t="shared" ca="1" si="106"/>
        <v/>
      </c>
      <c r="G2240" s="148" t="str">
        <f ca="1">IF(D2240="","",OnRoadRetrofit!AG2240)</f>
        <v/>
      </c>
      <c r="H2240" s="25" t="str">
        <f t="shared" ca="1" si="107"/>
        <v/>
      </c>
      <c r="I2240" s="137" t="str">
        <f ca="1">IF(D2240="","",OnRoadRetrofit!AH2240)</f>
        <v/>
      </c>
      <c r="J2240" s="137" t="str">
        <f ca="1">IF(D2240="","",OnRoadRetrofit!AI2240)</f>
        <v/>
      </c>
    </row>
    <row r="2241" spans="1:10">
      <c r="A2241" s="151" t="str">
        <f ca="1">IF(D2241="","",OnRoadRetrofit!AC2241)</f>
        <v/>
      </c>
      <c r="B2241" s="25" t="str">
        <f ca="1">IF(D2241="","",OnRoadRetrofit!AD2241)</f>
        <v/>
      </c>
      <c r="C2241" s="146" t="str">
        <f t="shared" ca="1" si="105"/>
        <v/>
      </c>
      <c r="D2241" s="25" t="str">
        <f ca="1">IF(OnRoadRetrofit!AE2241="","",OnRoadRetrofit!AE2241)</f>
        <v/>
      </c>
      <c r="E2241" s="25" t="str">
        <f ca="1">IF(D2241="","",OnRoadRetrofit!AF2241)</f>
        <v/>
      </c>
      <c r="F2241" s="147" t="str">
        <f t="shared" ca="1" si="106"/>
        <v/>
      </c>
      <c r="G2241" s="148" t="str">
        <f ca="1">IF(D2241="","",OnRoadRetrofit!AG2241)</f>
        <v/>
      </c>
      <c r="H2241" s="25" t="str">
        <f t="shared" ca="1" si="107"/>
        <v/>
      </c>
      <c r="I2241" s="137" t="str">
        <f ca="1">IF(D2241="","",OnRoadRetrofit!AH2241)</f>
        <v/>
      </c>
      <c r="J2241" s="137" t="str">
        <f ca="1">IF(D2241="","",OnRoadRetrofit!AI2241)</f>
        <v/>
      </c>
    </row>
    <row r="2242" spans="1:10">
      <c r="A2242" s="151" t="str">
        <f ca="1">IF(D2242="","",OnRoadRetrofit!AC2242)</f>
        <v/>
      </c>
      <c r="B2242" s="25" t="str">
        <f ca="1">IF(D2242="","",OnRoadRetrofit!AD2242)</f>
        <v/>
      </c>
      <c r="C2242" s="146" t="str">
        <f t="shared" ca="1" si="105"/>
        <v/>
      </c>
      <c r="D2242" s="25" t="str">
        <f ca="1">IF(OnRoadRetrofit!AE2242="","",OnRoadRetrofit!AE2242)</f>
        <v/>
      </c>
      <c r="E2242" s="25" t="str">
        <f ca="1">IF(D2242="","",OnRoadRetrofit!AF2242)</f>
        <v/>
      </c>
      <c r="F2242" s="147" t="str">
        <f t="shared" ca="1" si="106"/>
        <v/>
      </c>
      <c r="G2242" s="148" t="str">
        <f ca="1">IF(D2242="","",OnRoadRetrofit!AG2242)</f>
        <v/>
      </c>
      <c r="H2242" s="25" t="str">
        <f t="shared" ca="1" si="107"/>
        <v/>
      </c>
      <c r="I2242" s="137" t="str">
        <f ca="1">IF(D2242="","",OnRoadRetrofit!AH2242)</f>
        <v/>
      </c>
      <c r="J2242" s="137" t="str">
        <f ca="1">IF(D2242="","",OnRoadRetrofit!AI2242)</f>
        <v/>
      </c>
    </row>
    <row r="2243" spans="1:10">
      <c r="A2243" s="151" t="str">
        <f ca="1">IF(D2243="","",OnRoadRetrofit!AC2243)</f>
        <v/>
      </c>
      <c r="B2243" s="25" t="str">
        <f ca="1">IF(D2243="","",OnRoadRetrofit!AD2243)</f>
        <v/>
      </c>
      <c r="C2243" s="146" t="str">
        <f t="shared" ca="1" si="105"/>
        <v/>
      </c>
      <c r="D2243" s="25" t="str">
        <f ca="1">IF(OnRoadRetrofit!AE2243="","",OnRoadRetrofit!AE2243)</f>
        <v/>
      </c>
      <c r="E2243" s="25" t="str">
        <f ca="1">IF(D2243="","",OnRoadRetrofit!AF2243)</f>
        <v/>
      </c>
      <c r="F2243" s="147" t="str">
        <f t="shared" ca="1" si="106"/>
        <v/>
      </c>
      <c r="G2243" s="148" t="str">
        <f ca="1">IF(D2243="","",OnRoadRetrofit!AG2243)</f>
        <v/>
      </c>
      <c r="H2243" s="25" t="str">
        <f t="shared" ca="1" si="107"/>
        <v/>
      </c>
      <c r="I2243" s="137" t="str">
        <f ca="1">IF(D2243="","",OnRoadRetrofit!AH2243)</f>
        <v/>
      </c>
      <c r="J2243" s="137" t="str">
        <f ca="1">IF(D2243="","",OnRoadRetrofit!AI2243)</f>
        <v/>
      </c>
    </row>
    <row r="2244" spans="1:10">
      <c r="A2244" s="151" t="str">
        <f ca="1">IF(D2244="","",OnRoadRetrofit!AC2244)</f>
        <v/>
      </c>
      <c r="B2244" s="25" t="str">
        <f ca="1">IF(D2244="","",OnRoadRetrofit!AD2244)</f>
        <v/>
      </c>
      <c r="C2244" s="146" t="str">
        <f t="shared" ca="1" si="105"/>
        <v/>
      </c>
      <c r="D2244" s="25" t="str">
        <f ca="1">IF(OnRoadRetrofit!AE2244="","",OnRoadRetrofit!AE2244)</f>
        <v/>
      </c>
      <c r="E2244" s="25" t="str">
        <f ca="1">IF(D2244="","",OnRoadRetrofit!AF2244)</f>
        <v/>
      </c>
      <c r="F2244" s="147" t="str">
        <f t="shared" ca="1" si="106"/>
        <v/>
      </c>
      <c r="G2244" s="148" t="str">
        <f ca="1">IF(D2244="","",OnRoadRetrofit!AG2244)</f>
        <v/>
      </c>
      <c r="H2244" s="25" t="str">
        <f t="shared" ca="1" si="107"/>
        <v/>
      </c>
      <c r="I2244" s="137" t="str">
        <f ca="1">IF(D2244="","",OnRoadRetrofit!AH2244)</f>
        <v/>
      </c>
      <c r="J2244" s="137" t="str">
        <f ca="1">IF(D2244="","",OnRoadRetrofit!AI2244)</f>
        <v/>
      </c>
    </row>
    <row r="2245" spans="1:10">
      <c r="A2245" s="151" t="str">
        <f ca="1">IF(D2245="","",OnRoadRetrofit!AC2245)</f>
        <v/>
      </c>
      <c r="B2245" s="25" t="str">
        <f ca="1">IF(D2245="","",OnRoadRetrofit!AD2245)</f>
        <v/>
      </c>
      <c r="C2245" s="146" t="str">
        <f t="shared" ca="1" si="105"/>
        <v/>
      </c>
      <c r="D2245" s="25" t="str">
        <f ca="1">IF(OnRoadRetrofit!AE2245="","",OnRoadRetrofit!AE2245)</f>
        <v/>
      </c>
      <c r="E2245" s="25" t="str">
        <f ca="1">IF(D2245="","",OnRoadRetrofit!AF2245)</f>
        <v/>
      </c>
      <c r="F2245" s="147" t="str">
        <f t="shared" ca="1" si="106"/>
        <v/>
      </c>
      <c r="G2245" s="148" t="str">
        <f ca="1">IF(D2245="","",OnRoadRetrofit!AG2245)</f>
        <v/>
      </c>
      <c r="H2245" s="25" t="str">
        <f t="shared" ca="1" si="107"/>
        <v/>
      </c>
      <c r="I2245" s="137" t="str">
        <f ca="1">IF(D2245="","",OnRoadRetrofit!AH2245)</f>
        <v/>
      </c>
      <c r="J2245" s="137" t="str">
        <f ca="1">IF(D2245="","",OnRoadRetrofit!AI2245)</f>
        <v/>
      </c>
    </row>
    <row r="2246" spans="1:10">
      <c r="A2246" s="151" t="str">
        <f ca="1">IF(D2246="","",OnRoadRetrofit!AC2246)</f>
        <v/>
      </c>
      <c r="B2246" s="25" t="str">
        <f ca="1">IF(D2246="","",OnRoadRetrofit!AD2246)</f>
        <v/>
      </c>
      <c r="C2246" s="146" t="str">
        <f t="shared" ca="1" si="105"/>
        <v/>
      </c>
      <c r="D2246" s="25" t="str">
        <f ca="1">IF(OnRoadRetrofit!AE2246="","",OnRoadRetrofit!AE2246)</f>
        <v/>
      </c>
      <c r="E2246" s="25" t="str">
        <f ca="1">IF(D2246="","",OnRoadRetrofit!AF2246)</f>
        <v/>
      </c>
      <c r="F2246" s="147" t="str">
        <f t="shared" ca="1" si="106"/>
        <v/>
      </c>
      <c r="G2246" s="148" t="str">
        <f ca="1">IF(D2246="","",OnRoadRetrofit!AG2246)</f>
        <v/>
      </c>
      <c r="H2246" s="25" t="str">
        <f t="shared" ca="1" si="107"/>
        <v/>
      </c>
      <c r="I2246" s="137" t="str">
        <f ca="1">IF(D2246="","",OnRoadRetrofit!AH2246)</f>
        <v/>
      </c>
      <c r="J2246" s="137" t="str">
        <f ca="1">IF(D2246="","",OnRoadRetrofit!AI2246)</f>
        <v/>
      </c>
    </row>
    <row r="2247" spans="1:10">
      <c r="A2247" s="151" t="str">
        <f ca="1">IF(D2247="","",OnRoadRetrofit!AC2247)</f>
        <v/>
      </c>
      <c r="B2247" s="25" t="str">
        <f ca="1">IF(D2247="","",OnRoadRetrofit!AD2247)</f>
        <v/>
      </c>
      <c r="C2247" s="146" t="str">
        <f t="shared" ca="1" si="105"/>
        <v/>
      </c>
      <c r="D2247" s="25" t="str">
        <f ca="1">IF(OnRoadRetrofit!AE2247="","",OnRoadRetrofit!AE2247)</f>
        <v/>
      </c>
      <c r="E2247" s="25" t="str">
        <f ca="1">IF(D2247="","",OnRoadRetrofit!AF2247)</f>
        <v/>
      </c>
      <c r="F2247" s="147" t="str">
        <f t="shared" ca="1" si="106"/>
        <v/>
      </c>
      <c r="G2247" s="148" t="str">
        <f ca="1">IF(D2247="","",OnRoadRetrofit!AG2247)</f>
        <v/>
      </c>
      <c r="H2247" s="25" t="str">
        <f t="shared" ca="1" si="107"/>
        <v/>
      </c>
      <c r="I2247" s="137" t="str">
        <f ca="1">IF(D2247="","",OnRoadRetrofit!AH2247)</f>
        <v/>
      </c>
      <c r="J2247" s="137" t="str">
        <f ca="1">IF(D2247="","",OnRoadRetrofit!AI2247)</f>
        <v/>
      </c>
    </row>
    <row r="2248" spans="1:10">
      <c r="A2248" s="151" t="str">
        <f ca="1">IF(D2248="","",OnRoadRetrofit!AC2248)</f>
        <v/>
      </c>
      <c r="B2248" s="25" t="str">
        <f ca="1">IF(D2248="","",OnRoadRetrofit!AD2248)</f>
        <v/>
      </c>
      <c r="C2248" s="146" t="str">
        <f t="shared" ca="1" si="105"/>
        <v/>
      </c>
      <c r="D2248" s="25" t="str">
        <f ca="1">IF(OnRoadRetrofit!AE2248="","",OnRoadRetrofit!AE2248)</f>
        <v/>
      </c>
      <c r="E2248" s="25" t="str">
        <f ca="1">IF(D2248="","",OnRoadRetrofit!AF2248)</f>
        <v/>
      </c>
      <c r="F2248" s="147" t="str">
        <f t="shared" ca="1" si="106"/>
        <v/>
      </c>
      <c r="G2248" s="148" t="str">
        <f ca="1">IF(D2248="","",OnRoadRetrofit!AG2248)</f>
        <v/>
      </c>
      <c r="H2248" s="25" t="str">
        <f t="shared" ca="1" si="107"/>
        <v/>
      </c>
      <c r="I2248" s="137" t="str">
        <f ca="1">IF(D2248="","",OnRoadRetrofit!AH2248)</f>
        <v/>
      </c>
      <c r="J2248" s="137" t="str">
        <f ca="1">IF(D2248="","",OnRoadRetrofit!AI2248)</f>
        <v/>
      </c>
    </row>
    <row r="2249" spans="1:10">
      <c r="A2249" s="151" t="str">
        <f ca="1">IF(D2249="","",OnRoadRetrofit!AC2249)</f>
        <v/>
      </c>
      <c r="B2249" s="25" t="str">
        <f ca="1">IF(D2249="","",OnRoadRetrofit!AD2249)</f>
        <v/>
      </c>
      <c r="C2249" s="146" t="str">
        <f t="shared" ca="1" si="105"/>
        <v/>
      </c>
      <c r="D2249" s="25" t="str">
        <f ca="1">IF(OnRoadRetrofit!AE2249="","",OnRoadRetrofit!AE2249)</f>
        <v/>
      </c>
      <c r="E2249" s="25" t="str">
        <f ca="1">IF(D2249="","",OnRoadRetrofit!AF2249)</f>
        <v/>
      </c>
      <c r="F2249" s="147" t="str">
        <f t="shared" ca="1" si="106"/>
        <v/>
      </c>
      <c r="G2249" s="148" t="str">
        <f ca="1">IF(D2249="","",OnRoadRetrofit!AG2249)</f>
        <v/>
      </c>
      <c r="H2249" s="25" t="str">
        <f t="shared" ca="1" si="107"/>
        <v/>
      </c>
      <c r="I2249" s="137" t="str">
        <f ca="1">IF(D2249="","",OnRoadRetrofit!AH2249)</f>
        <v/>
      </c>
      <c r="J2249" s="137" t="str">
        <f ca="1">IF(D2249="","",OnRoadRetrofit!AI2249)</f>
        <v/>
      </c>
    </row>
    <row r="2250" spans="1:10">
      <c r="A2250" s="151" t="str">
        <f ca="1">IF(D2250="","",OnRoadRetrofit!AC2250)</f>
        <v/>
      </c>
      <c r="B2250" s="25" t="str">
        <f ca="1">IF(D2250="","",OnRoadRetrofit!AD2250)</f>
        <v/>
      </c>
      <c r="C2250" s="146" t="str">
        <f t="shared" ca="1" si="105"/>
        <v/>
      </c>
      <c r="D2250" s="25" t="str">
        <f ca="1">IF(OnRoadRetrofit!AE2250="","",OnRoadRetrofit!AE2250)</f>
        <v/>
      </c>
      <c r="E2250" s="25" t="str">
        <f ca="1">IF(D2250="","",OnRoadRetrofit!AF2250)</f>
        <v/>
      </c>
      <c r="F2250" s="147" t="str">
        <f t="shared" ca="1" si="106"/>
        <v/>
      </c>
      <c r="G2250" s="148" t="str">
        <f ca="1">IF(D2250="","",OnRoadRetrofit!AG2250)</f>
        <v/>
      </c>
      <c r="H2250" s="25" t="str">
        <f t="shared" ca="1" si="107"/>
        <v/>
      </c>
      <c r="I2250" s="137" t="str">
        <f ca="1">IF(D2250="","",OnRoadRetrofit!AH2250)</f>
        <v/>
      </c>
      <c r="J2250" s="137" t="str">
        <f ca="1">IF(D2250="","",OnRoadRetrofit!AI2250)</f>
        <v/>
      </c>
    </row>
    <row r="2251" spans="1:10">
      <c r="A2251" s="151" t="str">
        <f ca="1">IF(D2251="","",OnRoadRetrofit!AC2251)</f>
        <v/>
      </c>
      <c r="B2251" s="25" t="str">
        <f ca="1">IF(D2251="","",OnRoadRetrofit!AD2251)</f>
        <v/>
      </c>
      <c r="C2251" s="146" t="str">
        <f t="shared" ca="1" si="105"/>
        <v/>
      </c>
      <c r="D2251" s="25" t="str">
        <f ca="1">IF(OnRoadRetrofit!AE2251="","",OnRoadRetrofit!AE2251)</f>
        <v/>
      </c>
      <c r="E2251" s="25" t="str">
        <f ca="1">IF(D2251="","",OnRoadRetrofit!AF2251)</f>
        <v/>
      </c>
      <c r="F2251" s="147" t="str">
        <f t="shared" ca="1" si="106"/>
        <v/>
      </c>
      <c r="G2251" s="148" t="str">
        <f ca="1">IF(D2251="","",OnRoadRetrofit!AG2251)</f>
        <v/>
      </c>
      <c r="H2251" s="25" t="str">
        <f t="shared" ca="1" si="107"/>
        <v/>
      </c>
      <c r="I2251" s="137" t="str">
        <f ca="1">IF(D2251="","",OnRoadRetrofit!AH2251)</f>
        <v/>
      </c>
      <c r="J2251" s="137" t="str">
        <f ca="1">IF(D2251="","",OnRoadRetrofit!AI2251)</f>
        <v/>
      </c>
    </row>
    <row r="2252" spans="1:10">
      <c r="A2252" s="151" t="str">
        <f ca="1">IF(D2252="","",OnRoadRetrofit!AC2252)</f>
        <v/>
      </c>
      <c r="B2252" s="25" t="str">
        <f ca="1">IF(D2252="","",OnRoadRetrofit!AD2252)</f>
        <v/>
      </c>
      <c r="C2252" s="146" t="str">
        <f t="shared" ca="1" si="105"/>
        <v/>
      </c>
      <c r="D2252" s="25" t="str">
        <f ca="1">IF(OnRoadRetrofit!AE2252="","",OnRoadRetrofit!AE2252)</f>
        <v/>
      </c>
      <c r="E2252" s="25" t="str">
        <f ca="1">IF(D2252="","",OnRoadRetrofit!AF2252)</f>
        <v/>
      </c>
      <c r="F2252" s="147" t="str">
        <f t="shared" ca="1" si="106"/>
        <v/>
      </c>
      <c r="G2252" s="148" t="str">
        <f ca="1">IF(D2252="","",OnRoadRetrofit!AG2252)</f>
        <v/>
      </c>
      <c r="H2252" s="25" t="str">
        <f t="shared" ca="1" si="107"/>
        <v/>
      </c>
      <c r="I2252" s="137" t="str">
        <f ca="1">IF(D2252="","",OnRoadRetrofit!AH2252)</f>
        <v/>
      </c>
      <c r="J2252" s="137" t="str">
        <f ca="1">IF(D2252="","",OnRoadRetrofit!AI2252)</f>
        <v/>
      </c>
    </row>
    <row r="2253" spans="1:10">
      <c r="A2253" s="151" t="str">
        <f ca="1">IF(D2253="","",OnRoadRetrofit!AC2253)</f>
        <v/>
      </c>
      <c r="B2253" s="25" t="str">
        <f ca="1">IF(D2253="","",OnRoadRetrofit!AD2253)</f>
        <v/>
      </c>
      <c r="C2253" s="146" t="str">
        <f t="shared" ca="1" si="105"/>
        <v/>
      </c>
      <c r="D2253" s="25" t="str">
        <f ca="1">IF(OnRoadRetrofit!AE2253="","",OnRoadRetrofit!AE2253)</f>
        <v/>
      </c>
      <c r="E2253" s="25" t="str">
        <f ca="1">IF(D2253="","",OnRoadRetrofit!AF2253)</f>
        <v/>
      </c>
      <c r="F2253" s="147" t="str">
        <f t="shared" ca="1" si="106"/>
        <v/>
      </c>
      <c r="G2253" s="148" t="str">
        <f ca="1">IF(D2253="","",OnRoadRetrofit!AG2253)</f>
        <v/>
      </c>
      <c r="H2253" s="25" t="str">
        <f t="shared" ca="1" si="107"/>
        <v/>
      </c>
      <c r="I2253" s="137" t="str">
        <f ca="1">IF(D2253="","",OnRoadRetrofit!AH2253)</f>
        <v/>
      </c>
      <c r="J2253" s="137" t="str">
        <f ca="1">IF(D2253="","",OnRoadRetrofit!AI2253)</f>
        <v/>
      </c>
    </row>
    <row r="2254" spans="1:10">
      <c r="A2254" s="151" t="str">
        <f ca="1">IF(D2254="","",OnRoadRetrofit!AC2254)</f>
        <v/>
      </c>
      <c r="B2254" s="25" t="str">
        <f ca="1">IF(D2254="","",OnRoadRetrofit!AD2254)</f>
        <v/>
      </c>
      <c r="C2254" s="146" t="str">
        <f t="shared" ca="1" si="105"/>
        <v/>
      </c>
      <c r="D2254" s="25" t="str">
        <f ca="1">IF(OnRoadRetrofit!AE2254="","",OnRoadRetrofit!AE2254)</f>
        <v/>
      </c>
      <c r="E2254" s="25" t="str">
        <f ca="1">IF(D2254="","",OnRoadRetrofit!AF2254)</f>
        <v/>
      </c>
      <c r="F2254" s="147" t="str">
        <f t="shared" ca="1" si="106"/>
        <v/>
      </c>
      <c r="G2254" s="148" t="str">
        <f ca="1">IF(D2254="","",OnRoadRetrofit!AG2254)</f>
        <v/>
      </c>
      <c r="H2254" s="25" t="str">
        <f t="shared" ca="1" si="107"/>
        <v/>
      </c>
      <c r="I2254" s="137" t="str">
        <f ca="1">IF(D2254="","",OnRoadRetrofit!AH2254)</f>
        <v/>
      </c>
      <c r="J2254" s="137" t="str">
        <f ca="1">IF(D2254="","",OnRoadRetrofit!AI2254)</f>
        <v/>
      </c>
    </row>
    <row r="2255" spans="1:10">
      <c r="A2255" s="151" t="str">
        <f ca="1">IF(D2255="","",OnRoadRetrofit!AC2255)</f>
        <v/>
      </c>
      <c r="B2255" s="25" t="str">
        <f ca="1">IF(D2255="","",OnRoadRetrofit!AD2255)</f>
        <v/>
      </c>
      <c r="C2255" s="146" t="str">
        <f t="shared" ca="1" si="105"/>
        <v/>
      </c>
      <c r="D2255" s="25" t="str">
        <f ca="1">IF(OnRoadRetrofit!AE2255="","",OnRoadRetrofit!AE2255)</f>
        <v/>
      </c>
      <c r="E2255" s="25" t="str">
        <f ca="1">IF(D2255="","",OnRoadRetrofit!AF2255)</f>
        <v/>
      </c>
      <c r="F2255" s="147" t="str">
        <f t="shared" ca="1" si="106"/>
        <v/>
      </c>
      <c r="G2255" s="148" t="str">
        <f ca="1">IF(D2255="","",OnRoadRetrofit!AG2255)</f>
        <v/>
      </c>
      <c r="H2255" s="25" t="str">
        <f t="shared" ca="1" si="107"/>
        <v/>
      </c>
      <c r="I2255" s="137" t="str">
        <f ca="1">IF(D2255="","",OnRoadRetrofit!AH2255)</f>
        <v/>
      </c>
      <c r="J2255" s="137" t="str">
        <f ca="1">IF(D2255="","",OnRoadRetrofit!AI2255)</f>
        <v/>
      </c>
    </row>
    <row r="2256" spans="1:10">
      <c r="A2256" s="151" t="str">
        <f ca="1">IF(D2256="","",OnRoadRetrofit!AC2256)</f>
        <v/>
      </c>
      <c r="B2256" s="25" t="str">
        <f ca="1">IF(D2256="","",OnRoadRetrofit!AD2256)</f>
        <v/>
      </c>
      <c r="C2256" s="146" t="str">
        <f t="shared" ca="1" si="105"/>
        <v/>
      </c>
      <c r="D2256" s="25" t="str">
        <f ca="1">IF(OnRoadRetrofit!AE2256="","",OnRoadRetrofit!AE2256)</f>
        <v/>
      </c>
      <c r="E2256" s="25" t="str">
        <f ca="1">IF(D2256="","",OnRoadRetrofit!AF2256)</f>
        <v/>
      </c>
      <c r="F2256" s="147" t="str">
        <f t="shared" ca="1" si="106"/>
        <v/>
      </c>
      <c r="G2256" s="148" t="str">
        <f ca="1">IF(D2256="","",OnRoadRetrofit!AG2256)</f>
        <v/>
      </c>
      <c r="H2256" s="25" t="str">
        <f t="shared" ca="1" si="107"/>
        <v/>
      </c>
      <c r="I2256" s="137" t="str">
        <f ca="1">IF(D2256="","",OnRoadRetrofit!AH2256)</f>
        <v/>
      </c>
      <c r="J2256" s="137" t="str">
        <f ca="1">IF(D2256="","",OnRoadRetrofit!AI2256)</f>
        <v/>
      </c>
    </row>
    <row r="2257" spans="1:10">
      <c r="A2257" s="151" t="str">
        <f ca="1">IF(D2257="","",OnRoadRetrofit!AC2257)</f>
        <v/>
      </c>
      <c r="B2257" s="25" t="str">
        <f ca="1">IF(D2257="","",OnRoadRetrofit!AD2257)</f>
        <v/>
      </c>
      <c r="C2257" s="146" t="str">
        <f t="shared" ca="1" si="105"/>
        <v/>
      </c>
      <c r="D2257" s="25" t="str">
        <f ca="1">IF(OnRoadRetrofit!AE2257="","",OnRoadRetrofit!AE2257)</f>
        <v/>
      </c>
      <c r="E2257" s="25" t="str">
        <f ca="1">IF(D2257="","",OnRoadRetrofit!AF2257)</f>
        <v/>
      </c>
      <c r="F2257" s="147" t="str">
        <f t="shared" ca="1" si="106"/>
        <v/>
      </c>
      <c r="G2257" s="148" t="str">
        <f ca="1">IF(D2257="","",OnRoadRetrofit!AG2257)</f>
        <v/>
      </c>
      <c r="H2257" s="25" t="str">
        <f t="shared" ca="1" si="107"/>
        <v/>
      </c>
      <c r="I2257" s="137" t="str">
        <f ca="1">IF(D2257="","",OnRoadRetrofit!AH2257)</f>
        <v/>
      </c>
      <c r="J2257" s="137" t="str">
        <f ca="1">IF(D2257="","",OnRoadRetrofit!AI2257)</f>
        <v/>
      </c>
    </row>
    <row r="2258" spans="1:10">
      <c r="A2258" s="151" t="str">
        <f ca="1">IF(D2258="","",OnRoadRetrofit!AC2258)</f>
        <v/>
      </c>
      <c r="B2258" s="25" t="str">
        <f ca="1">IF(D2258="","",OnRoadRetrofit!AD2258)</f>
        <v/>
      </c>
      <c r="C2258" s="146" t="str">
        <f t="shared" ca="1" si="105"/>
        <v/>
      </c>
      <c r="D2258" s="25" t="str">
        <f ca="1">IF(OnRoadRetrofit!AE2258="","",OnRoadRetrofit!AE2258)</f>
        <v/>
      </c>
      <c r="E2258" s="25" t="str">
        <f ca="1">IF(D2258="","",OnRoadRetrofit!AF2258)</f>
        <v/>
      </c>
      <c r="F2258" s="147" t="str">
        <f t="shared" ca="1" si="106"/>
        <v/>
      </c>
      <c r="G2258" s="148" t="str">
        <f ca="1">IF(D2258="","",OnRoadRetrofit!AG2258)</f>
        <v/>
      </c>
      <c r="H2258" s="25" t="str">
        <f t="shared" ca="1" si="107"/>
        <v/>
      </c>
      <c r="I2258" s="137" t="str">
        <f ca="1">IF(D2258="","",OnRoadRetrofit!AH2258)</f>
        <v/>
      </c>
      <c r="J2258" s="137" t="str">
        <f ca="1">IF(D2258="","",OnRoadRetrofit!AI2258)</f>
        <v/>
      </c>
    </row>
    <row r="2259" spans="1:10">
      <c r="A2259" s="151" t="str">
        <f ca="1">IF(D2259="","",OnRoadRetrofit!AC2259)</f>
        <v/>
      </c>
      <c r="B2259" s="25" t="str">
        <f ca="1">IF(D2259="","",OnRoadRetrofit!AD2259)</f>
        <v/>
      </c>
      <c r="C2259" s="146" t="str">
        <f t="shared" ca="1" si="105"/>
        <v/>
      </c>
      <c r="D2259" s="25" t="str">
        <f ca="1">IF(OnRoadRetrofit!AE2259="","",OnRoadRetrofit!AE2259)</f>
        <v/>
      </c>
      <c r="E2259" s="25" t="str">
        <f ca="1">IF(D2259="","",OnRoadRetrofit!AF2259)</f>
        <v/>
      </c>
      <c r="F2259" s="147" t="str">
        <f t="shared" ca="1" si="106"/>
        <v/>
      </c>
      <c r="G2259" s="148" t="str">
        <f ca="1">IF(D2259="","",OnRoadRetrofit!AG2259)</f>
        <v/>
      </c>
      <c r="H2259" s="25" t="str">
        <f t="shared" ca="1" si="107"/>
        <v/>
      </c>
      <c r="I2259" s="137" t="str">
        <f ca="1">IF(D2259="","",OnRoadRetrofit!AH2259)</f>
        <v/>
      </c>
      <c r="J2259" s="137" t="str">
        <f ca="1">IF(D2259="","",OnRoadRetrofit!AI2259)</f>
        <v/>
      </c>
    </row>
    <row r="2260" spans="1:10">
      <c r="A2260" s="151" t="str">
        <f ca="1">IF(D2260="","",OnRoadRetrofit!AC2260)</f>
        <v/>
      </c>
      <c r="B2260" s="25" t="str">
        <f ca="1">IF(D2260="","",OnRoadRetrofit!AD2260)</f>
        <v/>
      </c>
      <c r="C2260" s="146" t="str">
        <f t="shared" ca="1" si="105"/>
        <v/>
      </c>
      <c r="D2260" s="25" t="str">
        <f ca="1">IF(OnRoadRetrofit!AE2260="","",OnRoadRetrofit!AE2260)</f>
        <v/>
      </c>
      <c r="E2260" s="25" t="str">
        <f ca="1">IF(D2260="","",OnRoadRetrofit!AF2260)</f>
        <v/>
      </c>
      <c r="F2260" s="147" t="str">
        <f t="shared" ca="1" si="106"/>
        <v/>
      </c>
      <c r="G2260" s="148" t="str">
        <f ca="1">IF(D2260="","",OnRoadRetrofit!AG2260)</f>
        <v/>
      </c>
      <c r="H2260" s="25" t="str">
        <f t="shared" ca="1" si="107"/>
        <v/>
      </c>
      <c r="I2260" s="137" t="str">
        <f ca="1">IF(D2260="","",OnRoadRetrofit!AH2260)</f>
        <v/>
      </c>
      <c r="J2260" s="137" t="str">
        <f ca="1">IF(D2260="","",OnRoadRetrofit!AI2260)</f>
        <v/>
      </c>
    </row>
    <row r="2261" spans="1:10">
      <c r="A2261" s="151" t="str">
        <f ca="1">IF(D2261="","",OnRoadRetrofit!AC2261)</f>
        <v/>
      </c>
      <c r="B2261" s="25" t="str">
        <f ca="1">IF(D2261="","",OnRoadRetrofit!AD2261)</f>
        <v/>
      </c>
      <c r="C2261" s="146" t="str">
        <f t="shared" ca="1" si="105"/>
        <v/>
      </c>
      <c r="D2261" s="25" t="str">
        <f ca="1">IF(OnRoadRetrofit!AE2261="","",OnRoadRetrofit!AE2261)</f>
        <v/>
      </c>
      <c r="E2261" s="25" t="str">
        <f ca="1">IF(D2261="","",OnRoadRetrofit!AF2261)</f>
        <v/>
      </c>
      <c r="F2261" s="147" t="str">
        <f t="shared" ca="1" si="106"/>
        <v/>
      </c>
      <c r="G2261" s="148" t="str">
        <f ca="1">IF(D2261="","",OnRoadRetrofit!AG2261)</f>
        <v/>
      </c>
      <c r="H2261" s="25" t="str">
        <f t="shared" ca="1" si="107"/>
        <v/>
      </c>
      <c r="I2261" s="137" t="str">
        <f ca="1">IF(D2261="","",OnRoadRetrofit!AH2261)</f>
        <v/>
      </c>
      <c r="J2261" s="137" t="str">
        <f ca="1">IF(D2261="","",OnRoadRetrofit!AI2261)</f>
        <v/>
      </c>
    </row>
    <row r="2262" spans="1:10">
      <c r="A2262" s="151" t="str">
        <f ca="1">IF(D2262="","",OnRoadRetrofit!AC2262)</f>
        <v/>
      </c>
      <c r="B2262" s="25" t="str">
        <f ca="1">IF(D2262="","",OnRoadRetrofit!AD2262)</f>
        <v/>
      </c>
      <c r="C2262" s="146" t="str">
        <f t="shared" ca="1" si="105"/>
        <v/>
      </c>
      <c r="D2262" s="25" t="str">
        <f ca="1">IF(OnRoadRetrofit!AE2262="","",OnRoadRetrofit!AE2262)</f>
        <v/>
      </c>
      <c r="E2262" s="25" t="str">
        <f ca="1">IF(D2262="","",OnRoadRetrofit!AF2262)</f>
        <v/>
      </c>
      <c r="F2262" s="147" t="str">
        <f t="shared" ca="1" si="106"/>
        <v/>
      </c>
      <c r="G2262" s="148" t="str">
        <f ca="1">IF(D2262="","",OnRoadRetrofit!AG2262)</f>
        <v/>
      </c>
      <c r="H2262" s="25" t="str">
        <f t="shared" ca="1" si="107"/>
        <v/>
      </c>
      <c r="I2262" s="137" t="str">
        <f ca="1">IF(D2262="","",OnRoadRetrofit!AH2262)</f>
        <v/>
      </c>
      <c r="J2262" s="137" t="str">
        <f ca="1">IF(D2262="","",OnRoadRetrofit!AI2262)</f>
        <v/>
      </c>
    </row>
    <row r="2263" spans="1:10">
      <c r="A2263" s="151" t="str">
        <f ca="1">IF(D2263="","",OnRoadRetrofit!AC2263)</f>
        <v/>
      </c>
      <c r="B2263" s="25" t="str">
        <f ca="1">IF(D2263="","",OnRoadRetrofit!AD2263)</f>
        <v/>
      </c>
      <c r="C2263" s="146" t="str">
        <f t="shared" ca="1" si="105"/>
        <v/>
      </c>
      <c r="D2263" s="25" t="str">
        <f ca="1">IF(OnRoadRetrofit!AE2263="","",OnRoadRetrofit!AE2263)</f>
        <v/>
      </c>
      <c r="E2263" s="25" t="str">
        <f ca="1">IF(D2263="","",OnRoadRetrofit!AF2263)</f>
        <v/>
      </c>
      <c r="F2263" s="147" t="str">
        <f t="shared" ca="1" si="106"/>
        <v/>
      </c>
      <c r="G2263" s="148" t="str">
        <f ca="1">IF(D2263="","",OnRoadRetrofit!AG2263)</f>
        <v/>
      </c>
      <c r="H2263" s="25" t="str">
        <f t="shared" ca="1" si="107"/>
        <v/>
      </c>
      <c r="I2263" s="137" t="str">
        <f ca="1">IF(D2263="","",OnRoadRetrofit!AH2263)</f>
        <v/>
      </c>
      <c r="J2263" s="137" t="str">
        <f ca="1">IF(D2263="","",OnRoadRetrofit!AI2263)</f>
        <v/>
      </c>
    </row>
    <row r="2264" spans="1:10">
      <c r="A2264" s="151" t="str">
        <f ca="1">IF(D2264="","",OnRoadRetrofit!AC2264)</f>
        <v/>
      </c>
      <c r="B2264" s="25" t="str">
        <f ca="1">IF(D2264="","",OnRoadRetrofit!AD2264)</f>
        <v/>
      </c>
      <c r="C2264" s="146" t="str">
        <f t="shared" ca="1" si="105"/>
        <v/>
      </c>
      <c r="D2264" s="25" t="str">
        <f ca="1">IF(OnRoadRetrofit!AE2264="","",OnRoadRetrofit!AE2264)</f>
        <v/>
      </c>
      <c r="E2264" s="25" t="str">
        <f ca="1">IF(D2264="","",OnRoadRetrofit!AF2264)</f>
        <v/>
      </c>
      <c r="F2264" s="147" t="str">
        <f t="shared" ca="1" si="106"/>
        <v/>
      </c>
      <c r="G2264" s="148" t="str">
        <f ca="1">IF(D2264="","",OnRoadRetrofit!AG2264)</f>
        <v/>
      </c>
      <c r="H2264" s="25" t="str">
        <f t="shared" ca="1" si="107"/>
        <v/>
      </c>
      <c r="I2264" s="137" t="str">
        <f ca="1">IF(D2264="","",OnRoadRetrofit!AH2264)</f>
        <v/>
      </c>
      <c r="J2264" s="137" t="str">
        <f ca="1">IF(D2264="","",OnRoadRetrofit!AI2264)</f>
        <v/>
      </c>
    </row>
    <row r="2265" spans="1:10">
      <c r="A2265" s="151" t="str">
        <f ca="1">IF(D2265="","",OnRoadRetrofit!AC2265)</f>
        <v/>
      </c>
      <c r="B2265" s="25" t="str">
        <f ca="1">IF(D2265="","",OnRoadRetrofit!AD2265)</f>
        <v/>
      </c>
      <c r="C2265" s="146" t="str">
        <f t="shared" ca="1" si="105"/>
        <v/>
      </c>
      <c r="D2265" s="25" t="str">
        <f ca="1">IF(OnRoadRetrofit!AE2265="","",OnRoadRetrofit!AE2265)</f>
        <v/>
      </c>
      <c r="E2265" s="25" t="str">
        <f ca="1">IF(D2265="","",OnRoadRetrofit!AF2265)</f>
        <v/>
      </c>
      <c r="F2265" s="147" t="str">
        <f t="shared" ca="1" si="106"/>
        <v/>
      </c>
      <c r="G2265" s="148" t="str">
        <f ca="1">IF(D2265="","",OnRoadRetrofit!AG2265)</f>
        <v/>
      </c>
      <c r="H2265" s="25" t="str">
        <f t="shared" ca="1" si="107"/>
        <v/>
      </c>
      <c r="I2265" s="137" t="str">
        <f ca="1">IF(D2265="","",OnRoadRetrofit!AH2265)</f>
        <v/>
      </c>
      <c r="J2265" s="137" t="str">
        <f ca="1">IF(D2265="","",OnRoadRetrofit!AI2265)</f>
        <v/>
      </c>
    </row>
    <row r="2266" spans="1:10">
      <c r="A2266" s="151" t="str">
        <f ca="1">IF(D2266="","",OnRoadRetrofit!AC2266)</f>
        <v/>
      </c>
      <c r="B2266" s="25" t="str">
        <f ca="1">IF(D2266="","",OnRoadRetrofit!AD2266)</f>
        <v/>
      </c>
      <c r="C2266" s="146" t="str">
        <f t="shared" ca="1" si="105"/>
        <v/>
      </c>
      <c r="D2266" s="25" t="str">
        <f ca="1">IF(OnRoadRetrofit!AE2266="","",OnRoadRetrofit!AE2266)</f>
        <v/>
      </c>
      <c r="E2266" s="25" t="str">
        <f ca="1">IF(D2266="","",OnRoadRetrofit!AF2266)</f>
        <v/>
      </c>
      <c r="F2266" s="147" t="str">
        <f t="shared" ca="1" si="106"/>
        <v/>
      </c>
      <c r="G2266" s="148" t="str">
        <f ca="1">IF(D2266="","",OnRoadRetrofit!AG2266)</f>
        <v/>
      </c>
      <c r="H2266" s="25" t="str">
        <f t="shared" ca="1" si="107"/>
        <v/>
      </c>
      <c r="I2266" s="137" t="str">
        <f ca="1">IF(D2266="","",OnRoadRetrofit!AH2266)</f>
        <v/>
      </c>
      <c r="J2266" s="137" t="str">
        <f ca="1">IF(D2266="","",OnRoadRetrofit!AI2266)</f>
        <v/>
      </c>
    </row>
    <row r="2267" spans="1:10">
      <c r="A2267" s="151" t="str">
        <f ca="1">IF(D2267="","",OnRoadRetrofit!AC2267)</f>
        <v/>
      </c>
      <c r="B2267" s="25" t="str">
        <f ca="1">IF(D2267="","",OnRoadRetrofit!AD2267)</f>
        <v/>
      </c>
      <c r="C2267" s="146" t="str">
        <f t="shared" ca="1" si="105"/>
        <v/>
      </c>
      <c r="D2267" s="25" t="str">
        <f ca="1">IF(OnRoadRetrofit!AE2267="","",OnRoadRetrofit!AE2267)</f>
        <v/>
      </c>
      <c r="E2267" s="25" t="str">
        <f ca="1">IF(D2267="","",OnRoadRetrofit!AF2267)</f>
        <v/>
      </c>
      <c r="F2267" s="147" t="str">
        <f t="shared" ca="1" si="106"/>
        <v/>
      </c>
      <c r="G2267" s="148" t="str">
        <f ca="1">IF(D2267="","",OnRoadRetrofit!AG2267)</f>
        <v/>
      </c>
      <c r="H2267" s="25" t="str">
        <f t="shared" ca="1" si="107"/>
        <v/>
      </c>
      <c r="I2267" s="137" t="str">
        <f ca="1">IF(D2267="","",OnRoadRetrofit!AH2267)</f>
        <v/>
      </c>
      <c r="J2267" s="137" t="str">
        <f ca="1">IF(D2267="","",OnRoadRetrofit!AI2267)</f>
        <v/>
      </c>
    </row>
    <row r="2268" spans="1:10">
      <c r="A2268" s="151" t="str">
        <f ca="1">IF(D2268="","",OnRoadRetrofit!AC2268)</f>
        <v/>
      </c>
      <c r="B2268" s="25" t="str">
        <f ca="1">IF(D2268="","",OnRoadRetrofit!AD2268)</f>
        <v/>
      </c>
      <c r="C2268" s="146" t="str">
        <f t="shared" ca="1" si="105"/>
        <v/>
      </c>
      <c r="D2268" s="25" t="str">
        <f ca="1">IF(OnRoadRetrofit!AE2268="","",OnRoadRetrofit!AE2268)</f>
        <v/>
      </c>
      <c r="E2268" s="25" t="str">
        <f ca="1">IF(D2268="","",OnRoadRetrofit!AF2268)</f>
        <v/>
      </c>
      <c r="F2268" s="147" t="str">
        <f t="shared" ca="1" si="106"/>
        <v/>
      </c>
      <c r="G2268" s="148" t="str">
        <f ca="1">IF(D2268="","",OnRoadRetrofit!AG2268)</f>
        <v/>
      </c>
      <c r="H2268" s="25" t="str">
        <f t="shared" ca="1" si="107"/>
        <v/>
      </c>
      <c r="I2268" s="137" t="str">
        <f ca="1">IF(D2268="","",OnRoadRetrofit!AH2268)</f>
        <v/>
      </c>
      <c r="J2268" s="137" t="str">
        <f ca="1">IF(D2268="","",OnRoadRetrofit!AI2268)</f>
        <v/>
      </c>
    </row>
    <row r="2269" spans="1:10">
      <c r="A2269" s="151" t="str">
        <f ca="1">IF(D2269="","",OnRoadRetrofit!AC2269)</f>
        <v/>
      </c>
      <c r="B2269" s="25" t="str">
        <f ca="1">IF(D2269="","",OnRoadRetrofit!AD2269)</f>
        <v/>
      </c>
      <c r="C2269" s="146" t="str">
        <f t="shared" ca="1" si="105"/>
        <v/>
      </c>
      <c r="D2269" s="25" t="str">
        <f ca="1">IF(OnRoadRetrofit!AE2269="","",OnRoadRetrofit!AE2269)</f>
        <v/>
      </c>
      <c r="E2269" s="25" t="str">
        <f ca="1">IF(D2269="","",OnRoadRetrofit!AF2269)</f>
        <v/>
      </c>
      <c r="F2269" s="147" t="str">
        <f t="shared" ca="1" si="106"/>
        <v/>
      </c>
      <c r="G2269" s="148" t="str">
        <f ca="1">IF(D2269="","",OnRoadRetrofit!AG2269)</f>
        <v/>
      </c>
      <c r="H2269" s="25" t="str">
        <f t="shared" ca="1" si="107"/>
        <v/>
      </c>
      <c r="I2269" s="137" t="str">
        <f ca="1">IF(D2269="","",OnRoadRetrofit!AH2269)</f>
        <v/>
      </c>
      <c r="J2269" s="137" t="str">
        <f ca="1">IF(D2269="","",OnRoadRetrofit!AI2269)</f>
        <v/>
      </c>
    </row>
    <row r="2270" spans="1:10">
      <c r="A2270" s="151" t="str">
        <f ca="1">IF(D2270="","",OnRoadRetrofit!AC2270)</f>
        <v/>
      </c>
      <c r="B2270" s="25" t="str">
        <f ca="1">IF(D2270="","",OnRoadRetrofit!AD2270)</f>
        <v/>
      </c>
      <c r="C2270" s="146" t="str">
        <f t="shared" ca="1" si="105"/>
        <v/>
      </c>
      <c r="D2270" s="25" t="str">
        <f ca="1">IF(OnRoadRetrofit!AE2270="","",OnRoadRetrofit!AE2270)</f>
        <v/>
      </c>
      <c r="E2270" s="25" t="str">
        <f ca="1">IF(D2270="","",OnRoadRetrofit!AF2270)</f>
        <v/>
      </c>
      <c r="F2270" s="147" t="str">
        <f t="shared" ca="1" si="106"/>
        <v/>
      </c>
      <c r="G2270" s="148" t="str">
        <f ca="1">IF(D2270="","",OnRoadRetrofit!AG2270)</f>
        <v/>
      </c>
      <c r="H2270" s="25" t="str">
        <f t="shared" ca="1" si="107"/>
        <v/>
      </c>
      <c r="I2270" s="137" t="str">
        <f ca="1">IF(D2270="","",OnRoadRetrofit!AH2270)</f>
        <v/>
      </c>
      <c r="J2270" s="137" t="str">
        <f ca="1">IF(D2270="","",OnRoadRetrofit!AI2270)</f>
        <v/>
      </c>
    </row>
    <row r="2271" spans="1:10">
      <c r="A2271" s="151" t="str">
        <f ca="1">IF(D2271="","",OnRoadRetrofit!AC2271)</f>
        <v/>
      </c>
      <c r="B2271" s="25" t="str">
        <f ca="1">IF(D2271="","",OnRoadRetrofit!AD2271)</f>
        <v/>
      </c>
      <c r="C2271" s="146" t="str">
        <f t="shared" ca="1" si="105"/>
        <v/>
      </c>
      <c r="D2271" s="25" t="str">
        <f ca="1">IF(OnRoadRetrofit!AE2271="","",OnRoadRetrofit!AE2271)</f>
        <v/>
      </c>
      <c r="E2271" s="25" t="str">
        <f ca="1">IF(D2271="","",OnRoadRetrofit!AF2271)</f>
        <v/>
      </c>
      <c r="F2271" s="147" t="str">
        <f t="shared" ca="1" si="106"/>
        <v/>
      </c>
      <c r="G2271" s="148" t="str">
        <f ca="1">IF(D2271="","",OnRoadRetrofit!AG2271)</f>
        <v/>
      </c>
      <c r="H2271" s="25" t="str">
        <f t="shared" ca="1" si="107"/>
        <v/>
      </c>
      <c r="I2271" s="137" t="str">
        <f ca="1">IF(D2271="","",OnRoadRetrofit!AH2271)</f>
        <v/>
      </c>
      <c r="J2271" s="137" t="str">
        <f ca="1">IF(D2271="","",OnRoadRetrofit!AI2271)</f>
        <v/>
      </c>
    </row>
    <row r="2272" spans="1:10">
      <c r="A2272" s="151" t="str">
        <f ca="1">IF(D2272="","",OnRoadRetrofit!AC2272)</f>
        <v/>
      </c>
      <c r="B2272" s="25" t="str">
        <f ca="1">IF(D2272="","",OnRoadRetrofit!AD2272)</f>
        <v/>
      </c>
      <c r="C2272" s="146" t="str">
        <f t="shared" ca="1" si="105"/>
        <v/>
      </c>
      <c r="D2272" s="25" t="str">
        <f ca="1">IF(OnRoadRetrofit!AE2272="","",OnRoadRetrofit!AE2272)</f>
        <v/>
      </c>
      <c r="E2272" s="25" t="str">
        <f ca="1">IF(D2272="","",OnRoadRetrofit!AF2272)</f>
        <v/>
      </c>
      <c r="F2272" s="147" t="str">
        <f t="shared" ca="1" si="106"/>
        <v/>
      </c>
      <c r="G2272" s="148" t="str">
        <f ca="1">IF(D2272="","",OnRoadRetrofit!AG2272)</f>
        <v/>
      </c>
      <c r="H2272" s="25" t="str">
        <f t="shared" ca="1" si="107"/>
        <v/>
      </c>
      <c r="I2272" s="137" t="str">
        <f ca="1">IF(D2272="","",OnRoadRetrofit!AH2272)</f>
        <v/>
      </c>
      <c r="J2272" s="137" t="str">
        <f ca="1">IF(D2272="","",OnRoadRetrofit!AI2272)</f>
        <v/>
      </c>
    </row>
    <row r="2273" spans="1:10">
      <c r="A2273" s="151" t="str">
        <f ca="1">IF(D2273="","",OnRoadRetrofit!AC2273)</f>
        <v/>
      </c>
      <c r="B2273" s="25" t="str">
        <f ca="1">IF(D2273="","",OnRoadRetrofit!AD2273)</f>
        <v/>
      </c>
      <c r="C2273" s="146" t="str">
        <f t="shared" ca="1" si="105"/>
        <v/>
      </c>
      <c r="D2273" s="25" t="str">
        <f ca="1">IF(OnRoadRetrofit!AE2273="","",OnRoadRetrofit!AE2273)</f>
        <v/>
      </c>
      <c r="E2273" s="25" t="str">
        <f ca="1">IF(D2273="","",OnRoadRetrofit!AF2273)</f>
        <v/>
      </c>
      <c r="F2273" s="147" t="str">
        <f t="shared" ca="1" si="106"/>
        <v/>
      </c>
      <c r="G2273" s="148" t="str">
        <f ca="1">IF(D2273="","",OnRoadRetrofit!AG2273)</f>
        <v/>
      </c>
      <c r="H2273" s="25" t="str">
        <f t="shared" ca="1" si="107"/>
        <v/>
      </c>
      <c r="I2273" s="137" t="str">
        <f ca="1">IF(D2273="","",OnRoadRetrofit!AH2273)</f>
        <v/>
      </c>
      <c r="J2273" s="137" t="str">
        <f ca="1">IF(D2273="","",OnRoadRetrofit!AI2273)</f>
        <v/>
      </c>
    </row>
    <row r="2274" spans="1:10">
      <c r="A2274" s="151" t="str">
        <f ca="1">IF(D2274="","",OnRoadRetrofit!AC2274)</f>
        <v/>
      </c>
      <c r="B2274" s="25" t="str">
        <f ca="1">IF(D2274="","",OnRoadRetrofit!AD2274)</f>
        <v/>
      </c>
      <c r="C2274" s="146" t="str">
        <f t="shared" ca="1" si="105"/>
        <v/>
      </c>
      <c r="D2274" s="25" t="str">
        <f ca="1">IF(OnRoadRetrofit!AE2274="","",OnRoadRetrofit!AE2274)</f>
        <v/>
      </c>
      <c r="E2274" s="25" t="str">
        <f ca="1">IF(D2274="","",OnRoadRetrofit!AF2274)</f>
        <v/>
      </c>
      <c r="F2274" s="147" t="str">
        <f t="shared" ca="1" si="106"/>
        <v/>
      </c>
      <c r="G2274" s="148" t="str">
        <f ca="1">IF(D2274="","",OnRoadRetrofit!AG2274)</f>
        <v/>
      </c>
      <c r="H2274" s="25" t="str">
        <f t="shared" ca="1" si="107"/>
        <v/>
      </c>
      <c r="I2274" s="137" t="str">
        <f ca="1">IF(D2274="","",OnRoadRetrofit!AH2274)</f>
        <v/>
      </c>
      <c r="J2274" s="137" t="str">
        <f ca="1">IF(D2274="","",OnRoadRetrofit!AI2274)</f>
        <v/>
      </c>
    </row>
    <row r="2275" spans="1:10">
      <c r="A2275" s="151" t="str">
        <f ca="1">IF(D2275="","",OnRoadRetrofit!AC2275)</f>
        <v/>
      </c>
      <c r="B2275" s="25" t="str">
        <f ca="1">IF(D2275="","",OnRoadRetrofit!AD2275)</f>
        <v/>
      </c>
      <c r="C2275" s="146" t="str">
        <f t="shared" ca="1" si="105"/>
        <v/>
      </c>
      <c r="D2275" s="25" t="str">
        <f ca="1">IF(OnRoadRetrofit!AE2275="","",OnRoadRetrofit!AE2275)</f>
        <v/>
      </c>
      <c r="E2275" s="25" t="str">
        <f ca="1">IF(D2275="","",OnRoadRetrofit!AF2275)</f>
        <v/>
      </c>
      <c r="F2275" s="147" t="str">
        <f t="shared" ca="1" si="106"/>
        <v/>
      </c>
      <c r="G2275" s="148" t="str">
        <f ca="1">IF(D2275="","",OnRoadRetrofit!AG2275)</f>
        <v/>
      </c>
      <c r="H2275" s="25" t="str">
        <f t="shared" ca="1" si="107"/>
        <v/>
      </c>
      <c r="I2275" s="137" t="str">
        <f ca="1">IF(D2275="","",OnRoadRetrofit!AH2275)</f>
        <v/>
      </c>
      <c r="J2275" s="137" t="str">
        <f ca="1">IF(D2275="","",OnRoadRetrofit!AI2275)</f>
        <v/>
      </c>
    </row>
    <row r="2276" spans="1:10">
      <c r="A2276" s="151" t="str">
        <f ca="1">IF(D2276="","",OnRoadRetrofit!AC2276)</f>
        <v/>
      </c>
      <c r="B2276" s="25" t="str">
        <f ca="1">IF(D2276="","",OnRoadRetrofit!AD2276)</f>
        <v/>
      </c>
      <c r="C2276" s="146" t="str">
        <f t="shared" ca="1" si="105"/>
        <v/>
      </c>
      <c r="D2276" s="25" t="str">
        <f ca="1">IF(OnRoadRetrofit!AE2276="","",OnRoadRetrofit!AE2276)</f>
        <v/>
      </c>
      <c r="E2276" s="25" t="str">
        <f ca="1">IF(D2276="","",OnRoadRetrofit!AF2276)</f>
        <v/>
      </c>
      <c r="F2276" s="147" t="str">
        <f t="shared" ca="1" si="106"/>
        <v/>
      </c>
      <c r="G2276" s="148" t="str">
        <f ca="1">IF(D2276="","",OnRoadRetrofit!AG2276)</f>
        <v/>
      </c>
      <c r="H2276" s="25" t="str">
        <f t="shared" ca="1" si="107"/>
        <v/>
      </c>
      <c r="I2276" s="137" t="str">
        <f ca="1">IF(D2276="","",OnRoadRetrofit!AH2276)</f>
        <v/>
      </c>
      <c r="J2276" s="137" t="str">
        <f ca="1">IF(D2276="","",OnRoadRetrofit!AI2276)</f>
        <v/>
      </c>
    </row>
    <row r="2277" spans="1:10">
      <c r="A2277" s="151" t="str">
        <f ca="1">IF(D2277="","",OnRoadRetrofit!AC2277)</f>
        <v/>
      </c>
      <c r="B2277" s="25" t="str">
        <f ca="1">IF(D2277="","",OnRoadRetrofit!AD2277)</f>
        <v/>
      </c>
      <c r="C2277" s="146" t="str">
        <f t="shared" ca="1" si="105"/>
        <v/>
      </c>
      <c r="D2277" s="25" t="str">
        <f ca="1">IF(OnRoadRetrofit!AE2277="","",OnRoadRetrofit!AE2277)</f>
        <v/>
      </c>
      <c r="E2277" s="25" t="str">
        <f ca="1">IF(D2277="","",OnRoadRetrofit!AF2277)</f>
        <v/>
      </c>
      <c r="F2277" s="147" t="str">
        <f t="shared" ca="1" si="106"/>
        <v/>
      </c>
      <c r="G2277" s="148" t="str">
        <f ca="1">IF(D2277="","",OnRoadRetrofit!AG2277)</f>
        <v/>
      </c>
      <c r="H2277" s="25" t="str">
        <f t="shared" ca="1" si="107"/>
        <v/>
      </c>
      <c r="I2277" s="137" t="str">
        <f ca="1">IF(D2277="","",OnRoadRetrofit!AH2277)</f>
        <v/>
      </c>
      <c r="J2277" s="137" t="str">
        <f ca="1">IF(D2277="","",OnRoadRetrofit!AI2277)</f>
        <v/>
      </c>
    </row>
    <row r="2278" spans="1:10">
      <c r="A2278" s="151" t="str">
        <f ca="1">IF(D2278="","",OnRoadRetrofit!AC2278)</f>
        <v/>
      </c>
      <c r="B2278" s="25" t="str">
        <f ca="1">IF(D2278="","",OnRoadRetrofit!AD2278)</f>
        <v/>
      </c>
      <c r="C2278" s="146" t="str">
        <f t="shared" ca="1" si="105"/>
        <v/>
      </c>
      <c r="D2278" s="25" t="str">
        <f ca="1">IF(OnRoadRetrofit!AE2278="","",OnRoadRetrofit!AE2278)</f>
        <v/>
      </c>
      <c r="E2278" s="25" t="str">
        <f ca="1">IF(D2278="","",OnRoadRetrofit!AF2278)</f>
        <v/>
      </c>
      <c r="F2278" s="147" t="str">
        <f t="shared" ca="1" si="106"/>
        <v/>
      </c>
      <c r="G2278" s="148" t="str">
        <f ca="1">IF(D2278="","",OnRoadRetrofit!AG2278)</f>
        <v/>
      </c>
      <c r="H2278" s="25" t="str">
        <f t="shared" ca="1" si="107"/>
        <v/>
      </c>
      <c r="I2278" s="137" t="str">
        <f ca="1">IF(D2278="","",OnRoadRetrofit!AH2278)</f>
        <v/>
      </c>
      <c r="J2278" s="137" t="str">
        <f ca="1">IF(D2278="","",OnRoadRetrofit!AI2278)</f>
        <v/>
      </c>
    </row>
    <row r="2279" spans="1:10">
      <c r="A2279" s="151" t="str">
        <f ca="1">IF(D2279="","",OnRoadRetrofit!AC2279)</f>
        <v/>
      </c>
      <c r="B2279" s="25" t="str">
        <f ca="1">IF(D2279="","",OnRoadRetrofit!AD2279)</f>
        <v/>
      </c>
      <c r="C2279" s="146" t="str">
        <f t="shared" ca="1" si="105"/>
        <v/>
      </c>
      <c r="D2279" s="25" t="str">
        <f ca="1">IF(OnRoadRetrofit!AE2279="","",OnRoadRetrofit!AE2279)</f>
        <v/>
      </c>
      <c r="E2279" s="25" t="str">
        <f ca="1">IF(D2279="","",OnRoadRetrofit!AF2279)</f>
        <v/>
      </c>
      <c r="F2279" s="147" t="str">
        <f t="shared" ca="1" si="106"/>
        <v/>
      </c>
      <c r="G2279" s="148" t="str">
        <f ca="1">IF(D2279="","",OnRoadRetrofit!AG2279)</f>
        <v/>
      </c>
      <c r="H2279" s="25" t="str">
        <f t="shared" ca="1" si="107"/>
        <v/>
      </c>
      <c r="I2279" s="137" t="str">
        <f ca="1">IF(D2279="","",OnRoadRetrofit!AH2279)</f>
        <v/>
      </c>
      <c r="J2279" s="137" t="str">
        <f ca="1">IF(D2279="","",OnRoadRetrofit!AI2279)</f>
        <v/>
      </c>
    </row>
    <row r="2280" spans="1:10">
      <c r="A2280" s="151" t="str">
        <f ca="1">IF(D2280="","",OnRoadRetrofit!AC2280)</f>
        <v/>
      </c>
      <c r="B2280" s="25" t="str">
        <f ca="1">IF(D2280="","",OnRoadRetrofit!AD2280)</f>
        <v/>
      </c>
      <c r="C2280" s="146" t="str">
        <f t="shared" ca="1" si="105"/>
        <v/>
      </c>
      <c r="D2280" s="25" t="str">
        <f ca="1">IF(OnRoadRetrofit!AE2280="","",OnRoadRetrofit!AE2280)</f>
        <v/>
      </c>
      <c r="E2280" s="25" t="str">
        <f ca="1">IF(D2280="","",OnRoadRetrofit!AF2280)</f>
        <v/>
      </c>
      <c r="F2280" s="147" t="str">
        <f t="shared" ca="1" si="106"/>
        <v/>
      </c>
      <c r="G2280" s="148" t="str">
        <f ca="1">IF(D2280="","",OnRoadRetrofit!AG2280)</f>
        <v/>
      </c>
      <c r="H2280" s="25" t="str">
        <f t="shared" ca="1" si="107"/>
        <v/>
      </c>
      <c r="I2280" s="137" t="str">
        <f ca="1">IF(D2280="","",OnRoadRetrofit!AH2280)</f>
        <v/>
      </c>
      <c r="J2280" s="137" t="str">
        <f ca="1">IF(D2280="","",OnRoadRetrofit!AI2280)</f>
        <v/>
      </c>
    </row>
    <row r="2281" spans="1:10">
      <c r="A2281" s="151" t="str">
        <f ca="1">IF(D2281="","",OnRoadRetrofit!AC2281)</f>
        <v/>
      </c>
      <c r="B2281" s="25" t="str">
        <f ca="1">IF(D2281="","",OnRoadRetrofit!AD2281)</f>
        <v/>
      </c>
      <c r="C2281" s="146" t="str">
        <f t="shared" ca="1" si="105"/>
        <v/>
      </c>
      <c r="D2281" s="25" t="str">
        <f ca="1">IF(OnRoadRetrofit!AE2281="","",OnRoadRetrofit!AE2281)</f>
        <v/>
      </c>
      <c r="E2281" s="25" t="str">
        <f ca="1">IF(D2281="","",OnRoadRetrofit!AF2281)</f>
        <v/>
      </c>
      <c r="F2281" s="147" t="str">
        <f t="shared" ca="1" si="106"/>
        <v/>
      </c>
      <c r="G2281" s="148" t="str">
        <f ca="1">IF(D2281="","",OnRoadRetrofit!AG2281)</f>
        <v/>
      </c>
      <c r="H2281" s="25" t="str">
        <f t="shared" ca="1" si="107"/>
        <v/>
      </c>
      <c r="I2281" s="137" t="str">
        <f ca="1">IF(D2281="","",OnRoadRetrofit!AH2281)</f>
        <v/>
      </c>
      <c r="J2281" s="137" t="str">
        <f ca="1">IF(D2281="","",OnRoadRetrofit!AI2281)</f>
        <v/>
      </c>
    </row>
    <row r="2282" spans="1:10">
      <c r="A2282" s="151" t="str">
        <f ca="1">IF(D2282="","",OnRoadRetrofit!AC2282)</f>
        <v/>
      </c>
      <c r="B2282" s="25" t="str">
        <f ca="1">IF(D2282="","",OnRoadRetrofit!AD2282)</f>
        <v/>
      </c>
      <c r="C2282" s="146" t="str">
        <f t="shared" ca="1" si="105"/>
        <v/>
      </c>
      <c r="D2282" s="25" t="str">
        <f ca="1">IF(OnRoadRetrofit!AE2282="","",OnRoadRetrofit!AE2282)</f>
        <v/>
      </c>
      <c r="E2282" s="25" t="str">
        <f ca="1">IF(D2282="","",OnRoadRetrofit!AF2282)</f>
        <v/>
      </c>
      <c r="F2282" s="147" t="str">
        <f t="shared" ca="1" si="106"/>
        <v/>
      </c>
      <c r="G2282" s="148" t="str">
        <f ca="1">IF(D2282="","",OnRoadRetrofit!AG2282)</f>
        <v/>
      </c>
      <c r="H2282" s="25" t="str">
        <f t="shared" ca="1" si="107"/>
        <v/>
      </c>
      <c r="I2282" s="137" t="str">
        <f ca="1">IF(D2282="","",OnRoadRetrofit!AH2282)</f>
        <v/>
      </c>
      <c r="J2282" s="137" t="str">
        <f ca="1">IF(D2282="","",OnRoadRetrofit!AI2282)</f>
        <v/>
      </c>
    </row>
    <row r="2283" spans="1:10">
      <c r="A2283" s="151" t="str">
        <f ca="1">IF(D2283="","",OnRoadRetrofit!AC2283)</f>
        <v/>
      </c>
      <c r="B2283" s="25" t="str">
        <f ca="1">IF(D2283="","",OnRoadRetrofit!AD2283)</f>
        <v/>
      </c>
      <c r="C2283" s="146" t="str">
        <f t="shared" ca="1" si="105"/>
        <v/>
      </c>
      <c r="D2283" s="25" t="str">
        <f ca="1">IF(OnRoadRetrofit!AE2283="","",OnRoadRetrofit!AE2283)</f>
        <v/>
      </c>
      <c r="E2283" s="25" t="str">
        <f ca="1">IF(D2283="","",OnRoadRetrofit!AF2283)</f>
        <v/>
      </c>
      <c r="F2283" s="147" t="str">
        <f t="shared" ca="1" si="106"/>
        <v/>
      </c>
      <c r="G2283" s="148" t="str">
        <f ca="1">IF(D2283="","",OnRoadRetrofit!AG2283)</f>
        <v/>
      </c>
      <c r="H2283" s="25" t="str">
        <f t="shared" ca="1" si="107"/>
        <v/>
      </c>
      <c r="I2283" s="137" t="str">
        <f ca="1">IF(D2283="","",OnRoadRetrofit!AH2283)</f>
        <v/>
      </c>
      <c r="J2283" s="137" t="str">
        <f ca="1">IF(D2283="","",OnRoadRetrofit!AI2283)</f>
        <v/>
      </c>
    </row>
    <row r="2284" spans="1:10">
      <c r="A2284" s="151" t="str">
        <f ca="1">IF(D2284="","",OnRoadRetrofit!AC2284)</f>
        <v/>
      </c>
      <c r="B2284" s="25" t="str">
        <f ca="1">IF(D2284="","",OnRoadRetrofit!AD2284)</f>
        <v/>
      </c>
      <c r="C2284" s="146" t="str">
        <f t="shared" ca="1" si="105"/>
        <v/>
      </c>
      <c r="D2284" s="25" t="str">
        <f ca="1">IF(OnRoadRetrofit!AE2284="","",OnRoadRetrofit!AE2284)</f>
        <v/>
      </c>
      <c r="E2284" s="25" t="str">
        <f ca="1">IF(D2284="","",OnRoadRetrofit!AF2284)</f>
        <v/>
      </c>
      <c r="F2284" s="147" t="str">
        <f t="shared" ca="1" si="106"/>
        <v/>
      </c>
      <c r="G2284" s="148" t="str">
        <f ca="1">IF(D2284="","",OnRoadRetrofit!AG2284)</f>
        <v/>
      </c>
      <c r="H2284" s="25" t="str">
        <f t="shared" ca="1" si="107"/>
        <v/>
      </c>
      <c r="I2284" s="137" t="str">
        <f ca="1">IF(D2284="","",OnRoadRetrofit!AH2284)</f>
        <v/>
      </c>
      <c r="J2284" s="137" t="str">
        <f ca="1">IF(D2284="","",OnRoadRetrofit!AI2284)</f>
        <v/>
      </c>
    </row>
    <row r="2285" spans="1:10">
      <c r="A2285" s="151" t="str">
        <f ca="1">IF(D2285="","",OnRoadRetrofit!AC2285)</f>
        <v/>
      </c>
      <c r="B2285" s="25" t="str">
        <f ca="1">IF(D2285="","",OnRoadRetrofit!AD2285)</f>
        <v/>
      </c>
      <c r="C2285" s="146" t="str">
        <f t="shared" ref="C2285:C2348" ca="1" si="108">IF(D2285="","","Diesel")</f>
        <v/>
      </c>
      <c r="D2285" s="25" t="str">
        <f ca="1">IF(OnRoadRetrofit!AE2285="","",OnRoadRetrofit!AE2285)</f>
        <v/>
      </c>
      <c r="E2285" s="25" t="str">
        <f ca="1">IF(D2285="","",OnRoadRetrofit!AF2285)</f>
        <v/>
      </c>
      <c r="F2285" s="147" t="str">
        <f t="shared" ref="F2285:F2348" ca="1" si="109">IF(D2285="","",E2285)</f>
        <v/>
      </c>
      <c r="G2285" s="148" t="str">
        <f ca="1">IF(D2285="","",OnRoadRetrofit!AG2285)</f>
        <v/>
      </c>
      <c r="H2285" s="25" t="str">
        <f t="shared" ref="H2285:H2348" ca="1" si="110">IF(D2285="","",G2285)</f>
        <v/>
      </c>
      <c r="I2285" s="137" t="str">
        <f ca="1">IF(D2285="","",OnRoadRetrofit!AH2285)</f>
        <v/>
      </c>
      <c r="J2285" s="137" t="str">
        <f ca="1">IF(D2285="","",OnRoadRetrofit!AI2285)</f>
        <v/>
      </c>
    </row>
    <row r="2286" spans="1:10">
      <c r="A2286" s="151" t="str">
        <f ca="1">IF(D2286="","",OnRoadRetrofit!AC2286)</f>
        <v/>
      </c>
      <c r="B2286" s="25" t="str">
        <f ca="1">IF(D2286="","",OnRoadRetrofit!AD2286)</f>
        <v/>
      </c>
      <c r="C2286" s="146" t="str">
        <f t="shared" ca="1" si="108"/>
        <v/>
      </c>
      <c r="D2286" s="25" t="str">
        <f ca="1">IF(OnRoadRetrofit!AE2286="","",OnRoadRetrofit!AE2286)</f>
        <v/>
      </c>
      <c r="E2286" s="25" t="str">
        <f ca="1">IF(D2286="","",OnRoadRetrofit!AF2286)</f>
        <v/>
      </c>
      <c r="F2286" s="147" t="str">
        <f t="shared" ca="1" si="109"/>
        <v/>
      </c>
      <c r="G2286" s="148" t="str">
        <f ca="1">IF(D2286="","",OnRoadRetrofit!AG2286)</f>
        <v/>
      </c>
      <c r="H2286" s="25" t="str">
        <f t="shared" ca="1" si="110"/>
        <v/>
      </c>
      <c r="I2286" s="137" t="str">
        <f ca="1">IF(D2286="","",OnRoadRetrofit!AH2286)</f>
        <v/>
      </c>
      <c r="J2286" s="137" t="str">
        <f ca="1">IF(D2286="","",OnRoadRetrofit!AI2286)</f>
        <v/>
      </c>
    </row>
    <row r="2287" spans="1:10">
      <c r="A2287" s="151" t="str">
        <f ca="1">IF(D2287="","",OnRoadRetrofit!AC2287)</f>
        <v/>
      </c>
      <c r="B2287" s="25" t="str">
        <f ca="1">IF(D2287="","",OnRoadRetrofit!AD2287)</f>
        <v/>
      </c>
      <c r="C2287" s="146" t="str">
        <f t="shared" ca="1" si="108"/>
        <v/>
      </c>
      <c r="D2287" s="25" t="str">
        <f ca="1">IF(OnRoadRetrofit!AE2287="","",OnRoadRetrofit!AE2287)</f>
        <v/>
      </c>
      <c r="E2287" s="25" t="str">
        <f ca="1">IF(D2287="","",OnRoadRetrofit!AF2287)</f>
        <v/>
      </c>
      <c r="F2287" s="147" t="str">
        <f t="shared" ca="1" si="109"/>
        <v/>
      </c>
      <c r="G2287" s="148" t="str">
        <f ca="1">IF(D2287="","",OnRoadRetrofit!AG2287)</f>
        <v/>
      </c>
      <c r="H2287" s="25" t="str">
        <f t="shared" ca="1" si="110"/>
        <v/>
      </c>
      <c r="I2287" s="137" t="str">
        <f ca="1">IF(D2287="","",OnRoadRetrofit!AH2287)</f>
        <v/>
      </c>
      <c r="J2287" s="137" t="str">
        <f ca="1">IF(D2287="","",OnRoadRetrofit!AI2287)</f>
        <v/>
      </c>
    </row>
    <row r="2288" spans="1:10">
      <c r="A2288" s="151" t="str">
        <f ca="1">IF(D2288="","",OnRoadRetrofit!AC2288)</f>
        <v/>
      </c>
      <c r="B2288" s="25" t="str">
        <f ca="1">IF(D2288="","",OnRoadRetrofit!AD2288)</f>
        <v/>
      </c>
      <c r="C2288" s="146" t="str">
        <f t="shared" ca="1" si="108"/>
        <v/>
      </c>
      <c r="D2288" s="25" t="str">
        <f ca="1">IF(OnRoadRetrofit!AE2288="","",OnRoadRetrofit!AE2288)</f>
        <v/>
      </c>
      <c r="E2288" s="25" t="str">
        <f ca="1">IF(D2288="","",OnRoadRetrofit!AF2288)</f>
        <v/>
      </c>
      <c r="F2288" s="147" t="str">
        <f t="shared" ca="1" si="109"/>
        <v/>
      </c>
      <c r="G2288" s="148" t="str">
        <f ca="1">IF(D2288="","",OnRoadRetrofit!AG2288)</f>
        <v/>
      </c>
      <c r="H2288" s="25" t="str">
        <f t="shared" ca="1" si="110"/>
        <v/>
      </c>
      <c r="I2288" s="137" t="str">
        <f ca="1">IF(D2288="","",OnRoadRetrofit!AH2288)</f>
        <v/>
      </c>
      <c r="J2288" s="137" t="str">
        <f ca="1">IF(D2288="","",OnRoadRetrofit!AI2288)</f>
        <v/>
      </c>
    </row>
    <row r="2289" spans="1:10">
      <c r="A2289" s="151" t="str">
        <f ca="1">IF(D2289="","",OnRoadRetrofit!AC2289)</f>
        <v/>
      </c>
      <c r="B2289" s="25" t="str">
        <f ca="1">IF(D2289="","",OnRoadRetrofit!AD2289)</f>
        <v/>
      </c>
      <c r="C2289" s="146" t="str">
        <f t="shared" ca="1" si="108"/>
        <v/>
      </c>
      <c r="D2289" s="25" t="str">
        <f ca="1">IF(OnRoadRetrofit!AE2289="","",OnRoadRetrofit!AE2289)</f>
        <v/>
      </c>
      <c r="E2289" s="25" t="str">
        <f ca="1">IF(D2289="","",OnRoadRetrofit!AF2289)</f>
        <v/>
      </c>
      <c r="F2289" s="147" t="str">
        <f t="shared" ca="1" si="109"/>
        <v/>
      </c>
      <c r="G2289" s="148" t="str">
        <f ca="1">IF(D2289="","",OnRoadRetrofit!AG2289)</f>
        <v/>
      </c>
      <c r="H2289" s="25" t="str">
        <f t="shared" ca="1" si="110"/>
        <v/>
      </c>
      <c r="I2289" s="137" t="str">
        <f ca="1">IF(D2289="","",OnRoadRetrofit!AH2289)</f>
        <v/>
      </c>
      <c r="J2289" s="137" t="str">
        <f ca="1">IF(D2289="","",OnRoadRetrofit!AI2289)</f>
        <v/>
      </c>
    </row>
    <row r="2290" spans="1:10">
      <c r="A2290" s="151" t="str">
        <f ca="1">IF(D2290="","",OnRoadRetrofit!AC2290)</f>
        <v/>
      </c>
      <c r="B2290" s="25" t="str">
        <f ca="1">IF(D2290="","",OnRoadRetrofit!AD2290)</f>
        <v/>
      </c>
      <c r="C2290" s="146" t="str">
        <f t="shared" ca="1" si="108"/>
        <v/>
      </c>
      <c r="D2290" s="25" t="str">
        <f ca="1">IF(OnRoadRetrofit!AE2290="","",OnRoadRetrofit!AE2290)</f>
        <v/>
      </c>
      <c r="E2290" s="25" t="str">
        <f ca="1">IF(D2290="","",OnRoadRetrofit!AF2290)</f>
        <v/>
      </c>
      <c r="F2290" s="147" t="str">
        <f t="shared" ca="1" si="109"/>
        <v/>
      </c>
      <c r="G2290" s="148" t="str">
        <f ca="1">IF(D2290="","",OnRoadRetrofit!AG2290)</f>
        <v/>
      </c>
      <c r="H2290" s="25" t="str">
        <f t="shared" ca="1" si="110"/>
        <v/>
      </c>
      <c r="I2290" s="137" t="str">
        <f ca="1">IF(D2290="","",OnRoadRetrofit!AH2290)</f>
        <v/>
      </c>
      <c r="J2290" s="137" t="str">
        <f ca="1">IF(D2290="","",OnRoadRetrofit!AI2290)</f>
        <v/>
      </c>
    </row>
    <row r="2291" spans="1:10">
      <c r="A2291" s="151" t="str">
        <f ca="1">IF(D2291="","",OnRoadRetrofit!AC2291)</f>
        <v/>
      </c>
      <c r="B2291" s="25" t="str">
        <f ca="1">IF(D2291="","",OnRoadRetrofit!AD2291)</f>
        <v/>
      </c>
      <c r="C2291" s="146" t="str">
        <f t="shared" ca="1" si="108"/>
        <v/>
      </c>
      <c r="D2291" s="25" t="str">
        <f ca="1">IF(OnRoadRetrofit!AE2291="","",OnRoadRetrofit!AE2291)</f>
        <v/>
      </c>
      <c r="E2291" s="25" t="str">
        <f ca="1">IF(D2291="","",OnRoadRetrofit!AF2291)</f>
        <v/>
      </c>
      <c r="F2291" s="147" t="str">
        <f t="shared" ca="1" si="109"/>
        <v/>
      </c>
      <c r="G2291" s="148" t="str">
        <f ca="1">IF(D2291="","",OnRoadRetrofit!AG2291)</f>
        <v/>
      </c>
      <c r="H2291" s="25" t="str">
        <f t="shared" ca="1" si="110"/>
        <v/>
      </c>
      <c r="I2291" s="137" t="str">
        <f ca="1">IF(D2291="","",OnRoadRetrofit!AH2291)</f>
        <v/>
      </c>
      <c r="J2291" s="137" t="str">
        <f ca="1">IF(D2291="","",OnRoadRetrofit!AI2291)</f>
        <v/>
      </c>
    </row>
    <row r="2292" spans="1:10">
      <c r="A2292" s="151" t="str">
        <f ca="1">IF(D2292="","",OnRoadRetrofit!AC2292)</f>
        <v/>
      </c>
      <c r="B2292" s="25" t="str">
        <f ca="1">IF(D2292="","",OnRoadRetrofit!AD2292)</f>
        <v/>
      </c>
      <c r="C2292" s="146" t="str">
        <f t="shared" ca="1" si="108"/>
        <v/>
      </c>
      <c r="D2292" s="25" t="str">
        <f ca="1">IF(OnRoadRetrofit!AE2292="","",OnRoadRetrofit!AE2292)</f>
        <v/>
      </c>
      <c r="E2292" s="25" t="str">
        <f ca="1">IF(D2292="","",OnRoadRetrofit!AF2292)</f>
        <v/>
      </c>
      <c r="F2292" s="147" t="str">
        <f t="shared" ca="1" si="109"/>
        <v/>
      </c>
      <c r="G2292" s="148" t="str">
        <f ca="1">IF(D2292="","",OnRoadRetrofit!AG2292)</f>
        <v/>
      </c>
      <c r="H2292" s="25" t="str">
        <f t="shared" ca="1" si="110"/>
        <v/>
      </c>
      <c r="I2292" s="137" t="str">
        <f ca="1">IF(D2292="","",OnRoadRetrofit!AH2292)</f>
        <v/>
      </c>
      <c r="J2292" s="137" t="str">
        <f ca="1">IF(D2292="","",OnRoadRetrofit!AI2292)</f>
        <v/>
      </c>
    </row>
    <row r="2293" spans="1:10">
      <c r="A2293" s="151" t="str">
        <f ca="1">IF(D2293="","",OnRoadRetrofit!AC2293)</f>
        <v/>
      </c>
      <c r="B2293" s="25" t="str">
        <f ca="1">IF(D2293="","",OnRoadRetrofit!AD2293)</f>
        <v/>
      </c>
      <c r="C2293" s="146" t="str">
        <f t="shared" ca="1" si="108"/>
        <v/>
      </c>
      <c r="D2293" s="25" t="str">
        <f ca="1">IF(OnRoadRetrofit!AE2293="","",OnRoadRetrofit!AE2293)</f>
        <v/>
      </c>
      <c r="E2293" s="25" t="str">
        <f ca="1">IF(D2293="","",OnRoadRetrofit!AF2293)</f>
        <v/>
      </c>
      <c r="F2293" s="147" t="str">
        <f t="shared" ca="1" si="109"/>
        <v/>
      </c>
      <c r="G2293" s="148" t="str">
        <f ca="1">IF(D2293="","",OnRoadRetrofit!AG2293)</f>
        <v/>
      </c>
      <c r="H2293" s="25" t="str">
        <f t="shared" ca="1" si="110"/>
        <v/>
      </c>
      <c r="I2293" s="137" t="str">
        <f ca="1">IF(D2293="","",OnRoadRetrofit!AH2293)</f>
        <v/>
      </c>
      <c r="J2293" s="137" t="str">
        <f ca="1">IF(D2293="","",OnRoadRetrofit!AI2293)</f>
        <v/>
      </c>
    </row>
    <row r="2294" spans="1:10">
      <c r="A2294" s="151" t="str">
        <f ca="1">IF(D2294="","",OnRoadRetrofit!AC2294)</f>
        <v/>
      </c>
      <c r="B2294" s="25" t="str">
        <f ca="1">IF(D2294="","",OnRoadRetrofit!AD2294)</f>
        <v/>
      </c>
      <c r="C2294" s="146" t="str">
        <f t="shared" ca="1" si="108"/>
        <v/>
      </c>
      <c r="D2294" s="25" t="str">
        <f ca="1">IF(OnRoadRetrofit!AE2294="","",OnRoadRetrofit!AE2294)</f>
        <v/>
      </c>
      <c r="E2294" s="25" t="str">
        <f ca="1">IF(D2294="","",OnRoadRetrofit!AF2294)</f>
        <v/>
      </c>
      <c r="F2294" s="147" t="str">
        <f t="shared" ca="1" si="109"/>
        <v/>
      </c>
      <c r="G2294" s="148" t="str">
        <f ca="1">IF(D2294="","",OnRoadRetrofit!AG2294)</f>
        <v/>
      </c>
      <c r="H2294" s="25" t="str">
        <f t="shared" ca="1" si="110"/>
        <v/>
      </c>
      <c r="I2294" s="137" t="str">
        <f ca="1">IF(D2294="","",OnRoadRetrofit!AH2294)</f>
        <v/>
      </c>
      <c r="J2294" s="137" t="str">
        <f ca="1">IF(D2294="","",OnRoadRetrofit!AI2294)</f>
        <v/>
      </c>
    </row>
    <row r="2295" spans="1:10">
      <c r="A2295" s="151" t="str">
        <f ca="1">IF(D2295="","",OnRoadRetrofit!AC2295)</f>
        <v/>
      </c>
      <c r="B2295" s="25" t="str">
        <f ca="1">IF(D2295="","",OnRoadRetrofit!AD2295)</f>
        <v/>
      </c>
      <c r="C2295" s="146" t="str">
        <f t="shared" ca="1" si="108"/>
        <v/>
      </c>
      <c r="D2295" s="25" t="str">
        <f ca="1">IF(OnRoadRetrofit!AE2295="","",OnRoadRetrofit!AE2295)</f>
        <v/>
      </c>
      <c r="E2295" s="25" t="str">
        <f ca="1">IF(D2295="","",OnRoadRetrofit!AF2295)</f>
        <v/>
      </c>
      <c r="F2295" s="147" t="str">
        <f t="shared" ca="1" si="109"/>
        <v/>
      </c>
      <c r="G2295" s="148" t="str">
        <f ca="1">IF(D2295="","",OnRoadRetrofit!AG2295)</f>
        <v/>
      </c>
      <c r="H2295" s="25" t="str">
        <f t="shared" ca="1" si="110"/>
        <v/>
      </c>
      <c r="I2295" s="137" t="str">
        <f ca="1">IF(D2295="","",OnRoadRetrofit!AH2295)</f>
        <v/>
      </c>
      <c r="J2295" s="137" t="str">
        <f ca="1">IF(D2295="","",OnRoadRetrofit!AI2295)</f>
        <v/>
      </c>
    </row>
    <row r="2296" spans="1:10">
      <c r="A2296" s="151" t="str">
        <f ca="1">IF(D2296="","",OnRoadRetrofit!AC2296)</f>
        <v/>
      </c>
      <c r="B2296" s="25" t="str">
        <f ca="1">IF(D2296="","",OnRoadRetrofit!AD2296)</f>
        <v/>
      </c>
      <c r="C2296" s="146" t="str">
        <f t="shared" ca="1" si="108"/>
        <v/>
      </c>
      <c r="D2296" s="25" t="str">
        <f ca="1">IF(OnRoadRetrofit!AE2296="","",OnRoadRetrofit!AE2296)</f>
        <v/>
      </c>
      <c r="E2296" s="25" t="str">
        <f ca="1">IF(D2296="","",OnRoadRetrofit!AF2296)</f>
        <v/>
      </c>
      <c r="F2296" s="147" t="str">
        <f t="shared" ca="1" si="109"/>
        <v/>
      </c>
      <c r="G2296" s="148" t="str">
        <f ca="1">IF(D2296="","",OnRoadRetrofit!AG2296)</f>
        <v/>
      </c>
      <c r="H2296" s="25" t="str">
        <f t="shared" ca="1" si="110"/>
        <v/>
      </c>
      <c r="I2296" s="137" t="str">
        <f ca="1">IF(D2296="","",OnRoadRetrofit!AH2296)</f>
        <v/>
      </c>
      <c r="J2296" s="137" t="str">
        <f ca="1">IF(D2296="","",OnRoadRetrofit!AI2296)</f>
        <v/>
      </c>
    </row>
    <row r="2297" spans="1:10">
      <c r="A2297" s="151" t="str">
        <f ca="1">IF(D2297="","",OnRoadRetrofit!AC2297)</f>
        <v/>
      </c>
      <c r="B2297" s="25" t="str">
        <f ca="1">IF(D2297="","",OnRoadRetrofit!AD2297)</f>
        <v/>
      </c>
      <c r="C2297" s="146" t="str">
        <f t="shared" ca="1" si="108"/>
        <v/>
      </c>
      <c r="D2297" s="25" t="str">
        <f ca="1">IF(OnRoadRetrofit!AE2297="","",OnRoadRetrofit!AE2297)</f>
        <v/>
      </c>
      <c r="E2297" s="25" t="str">
        <f ca="1">IF(D2297="","",OnRoadRetrofit!AF2297)</f>
        <v/>
      </c>
      <c r="F2297" s="147" t="str">
        <f t="shared" ca="1" si="109"/>
        <v/>
      </c>
      <c r="G2297" s="148" t="str">
        <f ca="1">IF(D2297="","",OnRoadRetrofit!AG2297)</f>
        <v/>
      </c>
      <c r="H2297" s="25" t="str">
        <f t="shared" ca="1" si="110"/>
        <v/>
      </c>
      <c r="I2297" s="137" t="str">
        <f ca="1">IF(D2297="","",OnRoadRetrofit!AH2297)</f>
        <v/>
      </c>
      <c r="J2297" s="137" t="str">
        <f ca="1">IF(D2297="","",OnRoadRetrofit!AI2297)</f>
        <v/>
      </c>
    </row>
    <row r="2298" spans="1:10">
      <c r="A2298" s="151" t="str">
        <f ca="1">IF(D2298="","",OnRoadRetrofit!AC2298)</f>
        <v/>
      </c>
      <c r="B2298" s="25" t="str">
        <f ca="1">IF(D2298="","",OnRoadRetrofit!AD2298)</f>
        <v/>
      </c>
      <c r="C2298" s="146" t="str">
        <f t="shared" ca="1" si="108"/>
        <v/>
      </c>
      <c r="D2298" s="25" t="str">
        <f ca="1">IF(OnRoadRetrofit!AE2298="","",OnRoadRetrofit!AE2298)</f>
        <v/>
      </c>
      <c r="E2298" s="25" t="str">
        <f ca="1">IF(D2298="","",OnRoadRetrofit!AF2298)</f>
        <v/>
      </c>
      <c r="F2298" s="147" t="str">
        <f t="shared" ca="1" si="109"/>
        <v/>
      </c>
      <c r="G2298" s="148" t="str">
        <f ca="1">IF(D2298="","",OnRoadRetrofit!AG2298)</f>
        <v/>
      </c>
      <c r="H2298" s="25" t="str">
        <f t="shared" ca="1" si="110"/>
        <v/>
      </c>
      <c r="I2298" s="137" t="str">
        <f ca="1">IF(D2298="","",OnRoadRetrofit!AH2298)</f>
        <v/>
      </c>
      <c r="J2298" s="137" t="str">
        <f ca="1">IF(D2298="","",OnRoadRetrofit!AI2298)</f>
        <v/>
      </c>
    </row>
    <row r="2299" spans="1:10">
      <c r="A2299" s="151" t="str">
        <f ca="1">IF(D2299="","",OnRoadRetrofit!AC2299)</f>
        <v/>
      </c>
      <c r="B2299" s="25" t="str">
        <f ca="1">IF(D2299="","",OnRoadRetrofit!AD2299)</f>
        <v/>
      </c>
      <c r="C2299" s="146" t="str">
        <f t="shared" ca="1" si="108"/>
        <v/>
      </c>
      <c r="D2299" s="25" t="str">
        <f ca="1">IF(OnRoadRetrofit!AE2299="","",OnRoadRetrofit!AE2299)</f>
        <v/>
      </c>
      <c r="E2299" s="25" t="str">
        <f ca="1">IF(D2299="","",OnRoadRetrofit!AF2299)</f>
        <v/>
      </c>
      <c r="F2299" s="147" t="str">
        <f t="shared" ca="1" si="109"/>
        <v/>
      </c>
      <c r="G2299" s="148" t="str">
        <f ca="1">IF(D2299="","",OnRoadRetrofit!AG2299)</f>
        <v/>
      </c>
      <c r="H2299" s="25" t="str">
        <f t="shared" ca="1" si="110"/>
        <v/>
      </c>
      <c r="I2299" s="137" t="str">
        <f ca="1">IF(D2299="","",OnRoadRetrofit!AH2299)</f>
        <v/>
      </c>
      <c r="J2299" s="137" t="str">
        <f ca="1">IF(D2299="","",OnRoadRetrofit!AI2299)</f>
        <v/>
      </c>
    </row>
    <row r="2300" spans="1:10">
      <c r="A2300" s="151" t="str">
        <f ca="1">IF(D2300="","",OnRoadRetrofit!AC2300)</f>
        <v/>
      </c>
      <c r="B2300" s="25" t="str">
        <f ca="1">IF(D2300="","",OnRoadRetrofit!AD2300)</f>
        <v/>
      </c>
      <c r="C2300" s="146" t="str">
        <f t="shared" ca="1" si="108"/>
        <v/>
      </c>
      <c r="D2300" s="25" t="str">
        <f ca="1">IF(OnRoadRetrofit!AE2300="","",OnRoadRetrofit!AE2300)</f>
        <v/>
      </c>
      <c r="E2300" s="25" t="str">
        <f ca="1">IF(D2300="","",OnRoadRetrofit!AF2300)</f>
        <v/>
      </c>
      <c r="F2300" s="147" t="str">
        <f t="shared" ca="1" si="109"/>
        <v/>
      </c>
      <c r="G2300" s="148" t="str">
        <f ca="1">IF(D2300="","",OnRoadRetrofit!AG2300)</f>
        <v/>
      </c>
      <c r="H2300" s="25" t="str">
        <f t="shared" ca="1" si="110"/>
        <v/>
      </c>
      <c r="I2300" s="137" t="str">
        <f ca="1">IF(D2300="","",OnRoadRetrofit!AH2300)</f>
        <v/>
      </c>
      <c r="J2300" s="137" t="str">
        <f ca="1">IF(D2300="","",OnRoadRetrofit!AI2300)</f>
        <v/>
      </c>
    </row>
    <row r="2301" spans="1:10">
      <c r="A2301" s="151" t="str">
        <f ca="1">IF(D2301="","",OnRoadRetrofit!AC2301)</f>
        <v/>
      </c>
      <c r="B2301" s="25" t="str">
        <f ca="1">IF(D2301="","",OnRoadRetrofit!AD2301)</f>
        <v/>
      </c>
      <c r="C2301" s="146" t="str">
        <f t="shared" ca="1" si="108"/>
        <v/>
      </c>
      <c r="D2301" s="25" t="str">
        <f ca="1">IF(OnRoadRetrofit!AE2301="","",OnRoadRetrofit!AE2301)</f>
        <v/>
      </c>
      <c r="E2301" s="25" t="str">
        <f ca="1">IF(D2301="","",OnRoadRetrofit!AF2301)</f>
        <v/>
      </c>
      <c r="F2301" s="147" t="str">
        <f t="shared" ca="1" si="109"/>
        <v/>
      </c>
      <c r="G2301" s="148" t="str">
        <f ca="1">IF(D2301="","",OnRoadRetrofit!AG2301)</f>
        <v/>
      </c>
      <c r="H2301" s="25" t="str">
        <f t="shared" ca="1" si="110"/>
        <v/>
      </c>
      <c r="I2301" s="137" t="str">
        <f ca="1">IF(D2301="","",OnRoadRetrofit!AH2301)</f>
        <v/>
      </c>
      <c r="J2301" s="137" t="str">
        <f ca="1">IF(D2301="","",OnRoadRetrofit!AI2301)</f>
        <v/>
      </c>
    </row>
    <row r="2302" spans="1:10">
      <c r="A2302" s="151" t="str">
        <f ca="1">IF(D2302="","",OnRoadRetrofit!AC2302)</f>
        <v/>
      </c>
      <c r="B2302" s="25" t="str">
        <f ca="1">IF(D2302="","",OnRoadRetrofit!AD2302)</f>
        <v/>
      </c>
      <c r="C2302" s="146" t="str">
        <f t="shared" ca="1" si="108"/>
        <v/>
      </c>
      <c r="D2302" s="25" t="str">
        <f ca="1">IF(OnRoadRetrofit!AE2302="","",OnRoadRetrofit!AE2302)</f>
        <v/>
      </c>
      <c r="E2302" s="25" t="str">
        <f ca="1">IF(D2302="","",OnRoadRetrofit!AF2302)</f>
        <v/>
      </c>
      <c r="F2302" s="147" t="str">
        <f t="shared" ca="1" si="109"/>
        <v/>
      </c>
      <c r="G2302" s="148" t="str">
        <f ca="1">IF(D2302="","",OnRoadRetrofit!AG2302)</f>
        <v/>
      </c>
      <c r="H2302" s="25" t="str">
        <f t="shared" ca="1" si="110"/>
        <v/>
      </c>
      <c r="I2302" s="137" t="str">
        <f ca="1">IF(D2302="","",OnRoadRetrofit!AH2302)</f>
        <v/>
      </c>
      <c r="J2302" s="137" t="str">
        <f ca="1">IF(D2302="","",OnRoadRetrofit!AI2302)</f>
        <v/>
      </c>
    </row>
    <row r="2303" spans="1:10">
      <c r="A2303" s="151" t="str">
        <f ca="1">IF(D2303="","",OnRoadRetrofit!AC2303)</f>
        <v/>
      </c>
      <c r="B2303" s="25" t="str">
        <f ca="1">IF(D2303="","",OnRoadRetrofit!AD2303)</f>
        <v/>
      </c>
      <c r="C2303" s="146" t="str">
        <f t="shared" ca="1" si="108"/>
        <v/>
      </c>
      <c r="D2303" s="25" t="str">
        <f ca="1">IF(OnRoadRetrofit!AE2303="","",OnRoadRetrofit!AE2303)</f>
        <v/>
      </c>
      <c r="E2303" s="25" t="str">
        <f ca="1">IF(D2303="","",OnRoadRetrofit!AF2303)</f>
        <v/>
      </c>
      <c r="F2303" s="147" t="str">
        <f t="shared" ca="1" si="109"/>
        <v/>
      </c>
      <c r="G2303" s="148" t="str">
        <f ca="1">IF(D2303="","",OnRoadRetrofit!AG2303)</f>
        <v/>
      </c>
      <c r="H2303" s="25" t="str">
        <f t="shared" ca="1" si="110"/>
        <v/>
      </c>
      <c r="I2303" s="137" t="str">
        <f ca="1">IF(D2303="","",OnRoadRetrofit!AH2303)</f>
        <v/>
      </c>
      <c r="J2303" s="137" t="str">
        <f ca="1">IF(D2303="","",OnRoadRetrofit!AI2303)</f>
        <v/>
      </c>
    </row>
    <row r="2304" spans="1:10">
      <c r="A2304" s="151" t="str">
        <f ca="1">IF(D2304="","",OnRoadRetrofit!AC2304)</f>
        <v/>
      </c>
      <c r="B2304" s="25" t="str">
        <f ca="1">IF(D2304="","",OnRoadRetrofit!AD2304)</f>
        <v/>
      </c>
      <c r="C2304" s="146" t="str">
        <f t="shared" ca="1" si="108"/>
        <v/>
      </c>
      <c r="D2304" s="25" t="str">
        <f ca="1">IF(OnRoadRetrofit!AE2304="","",OnRoadRetrofit!AE2304)</f>
        <v/>
      </c>
      <c r="E2304" s="25" t="str">
        <f ca="1">IF(D2304="","",OnRoadRetrofit!AF2304)</f>
        <v/>
      </c>
      <c r="F2304" s="147" t="str">
        <f t="shared" ca="1" si="109"/>
        <v/>
      </c>
      <c r="G2304" s="148" t="str">
        <f ca="1">IF(D2304="","",OnRoadRetrofit!AG2304)</f>
        <v/>
      </c>
      <c r="H2304" s="25" t="str">
        <f t="shared" ca="1" si="110"/>
        <v/>
      </c>
      <c r="I2304" s="137" t="str">
        <f ca="1">IF(D2304="","",OnRoadRetrofit!AH2304)</f>
        <v/>
      </c>
      <c r="J2304" s="137" t="str">
        <f ca="1">IF(D2304="","",OnRoadRetrofit!AI2304)</f>
        <v/>
      </c>
    </row>
    <row r="2305" spans="1:10">
      <c r="A2305" s="151" t="str">
        <f ca="1">IF(D2305="","",OnRoadRetrofit!AC2305)</f>
        <v/>
      </c>
      <c r="B2305" s="25" t="str">
        <f ca="1">IF(D2305="","",OnRoadRetrofit!AD2305)</f>
        <v/>
      </c>
      <c r="C2305" s="146" t="str">
        <f t="shared" ca="1" si="108"/>
        <v/>
      </c>
      <c r="D2305" s="25" t="str">
        <f ca="1">IF(OnRoadRetrofit!AE2305="","",OnRoadRetrofit!AE2305)</f>
        <v/>
      </c>
      <c r="E2305" s="25" t="str">
        <f ca="1">IF(D2305="","",OnRoadRetrofit!AF2305)</f>
        <v/>
      </c>
      <c r="F2305" s="147" t="str">
        <f t="shared" ca="1" si="109"/>
        <v/>
      </c>
      <c r="G2305" s="148" t="str">
        <f ca="1">IF(D2305="","",OnRoadRetrofit!AG2305)</f>
        <v/>
      </c>
      <c r="H2305" s="25" t="str">
        <f t="shared" ca="1" si="110"/>
        <v/>
      </c>
      <c r="I2305" s="137" t="str">
        <f ca="1">IF(D2305="","",OnRoadRetrofit!AH2305)</f>
        <v/>
      </c>
      <c r="J2305" s="137" t="str">
        <f ca="1">IF(D2305="","",OnRoadRetrofit!AI2305)</f>
        <v/>
      </c>
    </row>
    <row r="2306" spans="1:10">
      <c r="A2306" s="151" t="str">
        <f ca="1">IF(D2306="","",OnRoadRetrofit!AC2306)</f>
        <v/>
      </c>
      <c r="B2306" s="25" t="str">
        <f ca="1">IF(D2306="","",OnRoadRetrofit!AD2306)</f>
        <v/>
      </c>
      <c r="C2306" s="146" t="str">
        <f t="shared" ca="1" si="108"/>
        <v/>
      </c>
      <c r="D2306" s="25" t="str">
        <f ca="1">IF(OnRoadRetrofit!AE2306="","",OnRoadRetrofit!AE2306)</f>
        <v/>
      </c>
      <c r="E2306" s="25" t="str">
        <f ca="1">IF(D2306="","",OnRoadRetrofit!AF2306)</f>
        <v/>
      </c>
      <c r="F2306" s="147" t="str">
        <f t="shared" ca="1" si="109"/>
        <v/>
      </c>
      <c r="G2306" s="148" t="str">
        <f ca="1">IF(D2306="","",OnRoadRetrofit!AG2306)</f>
        <v/>
      </c>
      <c r="H2306" s="25" t="str">
        <f t="shared" ca="1" si="110"/>
        <v/>
      </c>
      <c r="I2306" s="137" t="str">
        <f ca="1">IF(D2306="","",OnRoadRetrofit!AH2306)</f>
        <v/>
      </c>
      <c r="J2306" s="137" t="str">
        <f ca="1">IF(D2306="","",OnRoadRetrofit!AI2306)</f>
        <v/>
      </c>
    </row>
    <row r="2307" spans="1:10">
      <c r="A2307" s="151" t="str">
        <f ca="1">IF(D2307="","",OnRoadRetrofit!AC2307)</f>
        <v/>
      </c>
      <c r="B2307" s="25" t="str">
        <f ca="1">IF(D2307="","",OnRoadRetrofit!AD2307)</f>
        <v/>
      </c>
      <c r="C2307" s="146" t="str">
        <f t="shared" ca="1" si="108"/>
        <v/>
      </c>
      <c r="D2307" s="25" t="str">
        <f ca="1">IF(OnRoadRetrofit!AE2307="","",OnRoadRetrofit!AE2307)</f>
        <v/>
      </c>
      <c r="E2307" s="25" t="str">
        <f ca="1">IF(D2307="","",OnRoadRetrofit!AF2307)</f>
        <v/>
      </c>
      <c r="F2307" s="147" t="str">
        <f t="shared" ca="1" si="109"/>
        <v/>
      </c>
      <c r="G2307" s="148" t="str">
        <f ca="1">IF(D2307="","",OnRoadRetrofit!AG2307)</f>
        <v/>
      </c>
      <c r="H2307" s="25" t="str">
        <f t="shared" ca="1" si="110"/>
        <v/>
      </c>
      <c r="I2307" s="137" t="str">
        <f ca="1">IF(D2307="","",OnRoadRetrofit!AH2307)</f>
        <v/>
      </c>
      <c r="J2307" s="137" t="str">
        <f ca="1">IF(D2307="","",OnRoadRetrofit!AI2307)</f>
        <v/>
      </c>
    </row>
    <row r="2308" spans="1:10">
      <c r="A2308" s="151" t="str">
        <f ca="1">IF(D2308="","",OnRoadRetrofit!AC2308)</f>
        <v/>
      </c>
      <c r="B2308" s="25" t="str">
        <f ca="1">IF(D2308="","",OnRoadRetrofit!AD2308)</f>
        <v/>
      </c>
      <c r="C2308" s="146" t="str">
        <f t="shared" ca="1" si="108"/>
        <v/>
      </c>
      <c r="D2308" s="25" t="str">
        <f ca="1">IF(OnRoadRetrofit!AE2308="","",OnRoadRetrofit!AE2308)</f>
        <v/>
      </c>
      <c r="E2308" s="25" t="str">
        <f ca="1">IF(D2308="","",OnRoadRetrofit!AF2308)</f>
        <v/>
      </c>
      <c r="F2308" s="147" t="str">
        <f t="shared" ca="1" si="109"/>
        <v/>
      </c>
      <c r="G2308" s="148" t="str">
        <f ca="1">IF(D2308="","",OnRoadRetrofit!AG2308)</f>
        <v/>
      </c>
      <c r="H2308" s="25" t="str">
        <f t="shared" ca="1" si="110"/>
        <v/>
      </c>
      <c r="I2308" s="137" t="str">
        <f ca="1">IF(D2308="","",OnRoadRetrofit!AH2308)</f>
        <v/>
      </c>
      <c r="J2308" s="137" t="str">
        <f ca="1">IF(D2308="","",OnRoadRetrofit!AI2308)</f>
        <v/>
      </c>
    </row>
    <row r="2309" spans="1:10">
      <c r="A2309" s="151" t="str">
        <f ca="1">IF(D2309="","",OnRoadRetrofit!AC2309)</f>
        <v/>
      </c>
      <c r="B2309" s="25" t="str">
        <f ca="1">IF(D2309="","",OnRoadRetrofit!AD2309)</f>
        <v/>
      </c>
      <c r="C2309" s="146" t="str">
        <f t="shared" ca="1" si="108"/>
        <v/>
      </c>
      <c r="D2309" s="25" t="str">
        <f ca="1">IF(OnRoadRetrofit!AE2309="","",OnRoadRetrofit!AE2309)</f>
        <v/>
      </c>
      <c r="E2309" s="25" t="str">
        <f ca="1">IF(D2309="","",OnRoadRetrofit!AF2309)</f>
        <v/>
      </c>
      <c r="F2309" s="147" t="str">
        <f t="shared" ca="1" si="109"/>
        <v/>
      </c>
      <c r="G2309" s="148" t="str">
        <f ca="1">IF(D2309="","",OnRoadRetrofit!AG2309)</f>
        <v/>
      </c>
      <c r="H2309" s="25" t="str">
        <f t="shared" ca="1" si="110"/>
        <v/>
      </c>
      <c r="I2309" s="137" t="str">
        <f ca="1">IF(D2309="","",OnRoadRetrofit!AH2309)</f>
        <v/>
      </c>
      <c r="J2309" s="137" t="str">
        <f ca="1">IF(D2309="","",OnRoadRetrofit!AI2309)</f>
        <v/>
      </c>
    </row>
    <row r="2310" spans="1:10">
      <c r="A2310" s="151" t="str">
        <f ca="1">IF(D2310="","",OnRoadRetrofit!AC2310)</f>
        <v/>
      </c>
      <c r="B2310" s="25" t="str">
        <f ca="1">IF(D2310="","",OnRoadRetrofit!AD2310)</f>
        <v/>
      </c>
      <c r="C2310" s="146" t="str">
        <f t="shared" ca="1" si="108"/>
        <v/>
      </c>
      <c r="D2310" s="25" t="str">
        <f ca="1">IF(OnRoadRetrofit!AE2310="","",OnRoadRetrofit!AE2310)</f>
        <v/>
      </c>
      <c r="E2310" s="25" t="str">
        <f ca="1">IF(D2310="","",OnRoadRetrofit!AF2310)</f>
        <v/>
      </c>
      <c r="F2310" s="147" t="str">
        <f t="shared" ca="1" si="109"/>
        <v/>
      </c>
      <c r="G2310" s="148" t="str">
        <f ca="1">IF(D2310="","",OnRoadRetrofit!AG2310)</f>
        <v/>
      </c>
      <c r="H2310" s="25" t="str">
        <f t="shared" ca="1" si="110"/>
        <v/>
      </c>
      <c r="I2310" s="137" t="str">
        <f ca="1">IF(D2310="","",OnRoadRetrofit!AH2310)</f>
        <v/>
      </c>
      <c r="J2310" s="137" t="str">
        <f ca="1">IF(D2310="","",OnRoadRetrofit!AI2310)</f>
        <v/>
      </c>
    </row>
    <row r="2311" spans="1:10">
      <c r="A2311" s="151" t="str">
        <f ca="1">IF(D2311="","",OnRoadRetrofit!AC2311)</f>
        <v/>
      </c>
      <c r="B2311" s="25" t="str">
        <f ca="1">IF(D2311="","",OnRoadRetrofit!AD2311)</f>
        <v/>
      </c>
      <c r="C2311" s="146" t="str">
        <f t="shared" ca="1" si="108"/>
        <v/>
      </c>
      <c r="D2311" s="25" t="str">
        <f ca="1">IF(OnRoadRetrofit!AE2311="","",OnRoadRetrofit!AE2311)</f>
        <v/>
      </c>
      <c r="E2311" s="25" t="str">
        <f ca="1">IF(D2311="","",OnRoadRetrofit!AF2311)</f>
        <v/>
      </c>
      <c r="F2311" s="147" t="str">
        <f t="shared" ca="1" si="109"/>
        <v/>
      </c>
      <c r="G2311" s="148" t="str">
        <f ca="1">IF(D2311="","",OnRoadRetrofit!AG2311)</f>
        <v/>
      </c>
      <c r="H2311" s="25" t="str">
        <f t="shared" ca="1" si="110"/>
        <v/>
      </c>
      <c r="I2311" s="137" t="str">
        <f ca="1">IF(D2311="","",OnRoadRetrofit!AH2311)</f>
        <v/>
      </c>
      <c r="J2311" s="137" t="str">
        <f ca="1">IF(D2311="","",OnRoadRetrofit!AI2311)</f>
        <v/>
      </c>
    </row>
    <row r="2312" spans="1:10">
      <c r="A2312" s="151" t="str">
        <f ca="1">IF(D2312="","",OnRoadRetrofit!AC2312)</f>
        <v/>
      </c>
      <c r="B2312" s="25" t="str">
        <f ca="1">IF(D2312="","",OnRoadRetrofit!AD2312)</f>
        <v/>
      </c>
      <c r="C2312" s="146" t="str">
        <f t="shared" ca="1" si="108"/>
        <v/>
      </c>
      <c r="D2312" s="25" t="str">
        <f ca="1">IF(OnRoadRetrofit!AE2312="","",OnRoadRetrofit!AE2312)</f>
        <v/>
      </c>
      <c r="E2312" s="25" t="str">
        <f ca="1">IF(D2312="","",OnRoadRetrofit!AF2312)</f>
        <v/>
      </c>
      <c r="F2312" s="147" t="str">
        <f t="shared" ca="1" si="109"/>
        <v/>
      </c>
      <c r="G2312" s="148" t="str">
        <f ca="1">IF(D2312="","",OnRoadRetrofit!AG2312)</f>
        <v/>
      </c>
      <c r="H2312" s="25" t="str">
        <f t="shared" ca="1" si="110"/>
        <v/>
      </c>
      <c r="I2312" s="137" t="str">
        <f ca="1">IF(D2312="","",OnRoadRetrofit!AH2312)</f>
        <v/>
      </c>
      <c r="J2312" s="137" t="str">
        <f ca="1">IF(D2312="","",OnRoadRetrofit!AI2312)</f>
        <v/>
      </c>
    </row>
    <row r="2313" spans="1:10">
      <c r="A2313" s="151" t="str">
        <f ca="1">IF(D2313="","",OnRoadRetrofit!AC2313)</f>
        <v/>
      </c>
      <c r="B2313" s="25" t="str">
        <f ca="1">IF(D2313="","",OnRoadRetrofit!AD2313)</f>
        <v/>
      </c>
      <c r="C2313" s="146" t="str">
        <f t="shared" ca="1" si="108"/>
        <v/>
      </c>
      <c r="D2313" s="25" t="str">
        <f ca="1">IF(OnRoadRetrofit!AE2313="","",OnRoadRetrofit!AE2313)</f>
        <v/>
      </c>
      <c r="E2313" s="25" t="str">
        <f ca="1">IF(D2313="","",OnRoadRetrofit!AF2313)</f>
        <v/>
      </c>
      <c r="F2313" s="147" t="str">
        <f t="shared" ca="1" si="109"/>
        <v/>
      </c>
      <c r="G2313" s="148" t="str">
        <f ca="1">IF(D2313="","",OnRoadRetrofit!AG2313)</f>
        <v/>
      </c>
      <c r="H2313" s="25" t="str">
        <f t="shared" ca="1" si="110"/>
        <v/>
      </c>
      <c r="I2313" s="137" t="str">
        <f ca="1">IF(D2313="","",OnRoadRetrofit!AH2313)</f>
        <v/>
      </c>
      <c r="J2313" s="137" t="str">
        <f ca="1">IF(D2313="","",OnRoadRetrofit!AI2313)</f>
        <v/>
      </c>
    </row>
    <row r="2314" spans="1:10">
      <c r="A2314" s="151" t="str">
        <f ca="1">IF(D2314="","",OnRoadRetrofit!AC2314)</f>
        <v/>
      </c>
      <c r="B2314" s="25" t="str">
        <f ca="1">IF(D2314="","",OnRoadRetrofit!AD2314)</f>
        <v/>
      </c>
      <c r="C2314" s="146" t="str">
        <f t="shared" ca="1" si="108"/>
        <v/>
      </c>
      <c r="D2314" s="25" t="str">
        <f ca="1">IF(OnRoadRetrofit!AE2314="","",OnRoadRetrofit!AE2314)</f>
        <v/>
      </c>
      <c r="E2314" s="25" t="str">
        <f ca="1">IF(D2314="","",OnRoadRetrofit!AF2314)</f>
        <v/>
      </c>
      <c r="F2314" s="147" t="str">
        <f t="shared" ca="1" si="109"/>
        <v/>
      </c>
      <c r="G2314" s="148" t="str">
        <f ca="1">IF(D2314="","",OnRoadRetrofit!AG2314)</f>
        <v/>
      </c>
      <c r="H2314" s="25" t="str">
        <f t="shared" ca="1" si="110"/>
        <v/>
      </c>
      <c r="I2314" s="137" t="str">
        <f ca="1">IF(D2314="","",OnRoadRetrofit!AH2314)</f>
        <v/>
      </c>
      <c r="J2314" s="137" t="str">
        <f ca="1">IF(D2314="","",OnRoadRetrofit!AI2314)</f>
        <v/>
      </c>
    </row>
    <row r="2315" spans="1:10">
      <c r="A2315" s="151" t="str">
        <f ca="1">IF(D2315="","",OnRoadRetrofit!AC2315)</f>
        <v/>
      </c>
      <c r="B2315" s="25" t="str">
        <f ca="1">IF(D2315="","",OnRoadRetrofit!AD2315)</f>
        <v/>
      </c>
      <c r="C2315" s="146" t="str">
        <f t="shared" ca="1" si="108"/>
        <v/>
      </c>
      <c r="D2315" s="25" t="str">
        <f ca="1">IF(OnRoadRetrofit!AE2315="","",OnRoadRetrofit!AE2315)</f>
        <v/>
      </c>
      <c r="E2315" s="25" t="str">
        <f ca="1">IF(D2315="","",OnRoadRetrofit!AF2315)</f>
        <v/>
      </c>
      <c r="F2315" s="147" t="str">
        <f t="shared" ca="1" si="109"/>
        <v/>
      </c>
      <c r="G2315" s="148" t="str">
        <f ca="1">IF(D2315="","",OnRoadRetrofit!AG2315)</f>
        <v/>
      </c>
      <c r="H2315" s="25" t="str">
        <f t="shared" ca="1" si="110"/>
        <v/>
      </c>
      <c r="I2315" s="137" t="str">
        <f ca="1">IF(D2315="","",OnRoadRetrofit!AH2315)</f>
        <v/>
      </c>
      <c r="J2315" s="137" t="str">
        <f ca="1">IF(D2315="","",OnRoadRetrofit!AI2315)</f>
        <v/>
      </c>
    </row>
    <row r="2316" spans="1:10">
      <c r="A2316" s="151" t="str">
        <f ca="1">IF(D2316="","",OnRoadRetrofit!AC2316)</f>
        <v/>
      </c>
      <c r="B2316" s="25" t="str">
        <f ca="1">IF(D2316="","",OnRoadRetrofit!AD2316)</f>
        <v/>
      </c>
      <c r="C2316" s="146" t="str">
        <f t="shared" ca="1" si="108"/>
        <v/>
      </c>
      <c r="D2316" s="25" t="str">
        <f ca="1">IF(OnRoadRetrofit!AE2316="","",OnRoadRetrofit!AE2316)</f>
        <v/>
      </c>
      <c r="E2316" s="25" t="str">
        <f ca="1">IF(D2316="","",OnRoadRetrofit!AF2316)</f>
        <v/>
      </c>
      <c r="F2316" s="147" t="str">
        <f t="shared" ca="1" si="109"/>
        <v/>
      </c>
      <c r="G2316" s="148" t="str">
        <f ca="1">IF(D2316="","",OnRoadRetrofit!AG2316)</f>
        <v/>
      </c>
      <c r="H2316" s="25" t="str">
        <f t="shared" ca="1" si="110"/>
        <v/>
      </c>
      <c r="I2316" s="137" t="str">
        <f ca="1">IF(D2316="","",OnRoadRetrofit!AH2316)</f>
        <v/>
      </c>
      <c r="J2316" s="137" t="str">
        <f ca="1">IF(D2316="","",OnRoadRetrofit!AI2316)</f>
        <v/>
      </c>
    </row>
    <row r="2317" spans="1:10">
      <c r="A2317" s="151" t="str">
        <f ca="1">IF(D2317="","",OnRoadRetrofit!AC2317)</f>
        <v/>
      </c>
      <c r="B2317" s="25" t="str">
        <f ca="1">IF(D2317="","",OnRoadRetrofit!AD2317)</f>
        <v/>
      </c>
      <c r="C2317" s="146" t="str">
        <f t="shared" ca="1" si="108"/>
        <v/>
      </c>
      <c r="D2317" s="25" t="str">
        <f ca="1">IF(OnRoadRetrofit!AE2317="","",OnRoadRetrofit!AE2317)</f>
        <v/>
      </c>
      <c r="E2317" s="25" t="str">
        <f ca="1">IF(D2317="","",OnRoadRetrofit!AF2317)</f>
        <v/>
      </c>
      <c r="F2317" s="147" t="str">
        <f t="shared" ca="1" si="109"/>
        <v/>
      </c>
      <c r="G2317" s="148" t="str">
        <f ca="1">IF(D2317="","",OnRoadRetrofit!AG2317)</f>
        <v/>
      </c>
      <c r="H2317" s="25" t="str">
        <f t="shared" ca="1" si="110"/>
        <v/>
      </c>
      <c r="I2317" s="137" t="str">
        <f ca="1">IF(D2317="","",OnRoadRetrofit!AH2317)</f>
        <v/>
      </c>
      <c r="J2317" s="137" t="str">
        <f ca="1">IF(D2317="","",OnRoadRetrofit!AI2317)</f>
        <v/>
      </c>
    </row>
    <row r="2318" spans="1:10">
      <c r="A2318" s="151" t="str">
        <f ca="1">IF(D2318="","",OnRoadRetrofit!AC2318)</f>
        <v/>
      </c>
      <c r="B2318" s="25" t="str">
        <f ca="1">IF(D2318="","",OnRoadRetrofit!AD2318)</f>
        <v/>
      </c>
      <c r="C2318" s="146" t="str">
        <f t="shared" ca="1" si="108"/>
        <v/>
      </c>
      <c r="D2318" s="25" t="str">
        <f ca="1">IF(OnRoadRetrofit!AE2318="","",OnRoadRetrofit!AE2318)</f>
        <v/>
      </c>
      <c r="E2318" s="25" t="str">
        <f ca="1">IF(D2318="","",OnRoadRetrofit!AF2318)</f>
        <v/>
      </c>
      <c r="F2318" s="147" t="str">
        <f t="shared" ca="1" si="109"/>
        <v/>
      </c>
      <c r="G2318" s="148" t="str">
        <f ca="1">IF(D2318="","",OnRoadRetrofit!AG2318)</f>
        <v/>
      </c>
      <c r="H2318" s="25" t="str">
        <f t="shared" ca="1" si="110"/>
        <v/>
      </c>
      <c r="I2318" s="137" t="str">
        <f ca="1">IF(D2318="","",OnRoadRetrofit!AH2318)</f>
        <v/>
      </c>
      <c r="J2318" s="137" t="str">
        <f ca="1">IF(D2318="","",OnRoadRetrofit!AI2318)</f>
        <v/>
      </c>
    </row>
    <row r="2319" spans="1:10">
      <c r="A2319" s="151" t="str">
        <f ca="1">IF(D2319="","",OnRoadRetrofit!AC2319)</f>
        <v/>
      </c>
      <c r="B2319" s="25" t="str">
        <f ca="1">IF(D2319="","",OnRoadRetrofit!AD2319)</f>
        <v/>
      </c>
      <c r="C2319" s="146" t="str">
        <f t="shared" ca="1" si="108"/>
        <v/>
      </c>
      <c r="D2319" s="25" t="str">
        <f ca="1">IF(OnRoadRetrofit!AE2319="","",OnRoadRetrofit!AE2319)</f>
        <v/>
      </c>
      <c r="E2319" s="25" t="str">
        <f ca="1">IF(D2319="","",OnRoadRetrofit!AF2319)</f>
        <v/>
      </c>
      <c r="F2319" s="147" t="str">
        <f t="shared" ca="1" si="109"/>
        <v/>
      </c>
      <c r="G2319" s="148" t="str">
        <f ca="1">IF(D2319="","",OnRoadRetrofit!AG2319)</f>
        <v/>
      </c>
      <c r="H2319" s="25" t="str">
        <f t="shared" ca="1" si="110"/>
        <v/>
      </c>
      <c r="I2319" s="137" t="str">
        <f ca="1">IF(D2319="","",OnRoadRetrofit!AH2319)</f>
        <v/>
      </c>
      <c r="J2319" s="137" t="str">
        <f ca="1">IF(D2319="","",OnRoadRetrofit!AI2319)</f>
        <v/>
      </c>
    </row>
    <row r="2320" spans="1:10">
      <c r="A2320" s="151" t="str">
        <f ca="1">IF(D2320="","",OnRoadRetrofit!AC2320)</f>
        <v/>
      </c>
      <c r="B2320" s="25" t="str">
        <f ca="1">IF(D2320="","",OnRoadRetrofit!AD2320)</f>
        <v/>
      </c>
      <c r="C2320" s="146" t="str">
        <f t="shared" ca="1" si="108"/>
        <v/>
      </c>
      <c r="D2320" s="25" t="str">
        <f ca="1">IF(OnRoadRetrofit!AE2320="","",OnRoadRetrofit!AE2320)</f>
        <v/>
      </c>
      <c r="E2320" s="25" t="str">
        <f ca="1">IF(D2320="","",OnRoadRetrofit!AF2320)</f>
        <v/>
      </c>
      <c r="F2320" s="147" t="str">
        <f t="shared" ca="1" si="109"/>
        <v/>
      </c>
      <c r="G2320" s="148" t="str">
        <f ca="1">IF(D2320="","",OnRoadRetrofit!AG2320)</f>
        <v/>
      </c>
      <c r="H2320" s="25" t="str">
        <f t="shared" ca="1" si="110"/>
        <v/>
      </c>
      <c r="I2320" s="137" t="str">
        <f ca="1">IF(D2320="","",OnRoadRetrofit!AH2320)</f>
        <v/>
      </c>
      <c r="J2320" s="137" t="str">
        <f ca="1">IF(D2320="","",OnRoadRetrofit!AI2320)</f>
        <v/>
      </c>
    </row>
    <row r="2321" spans="1:10">
      <c r="A2321" s="151" t="str">
        <f ca="1">IF(D2321="","",OnRoadRetrofit!AC2321)</f>
        <v/>
      </c>
      <c r="B2321" s="25" t="str">
        <f ca="1">IF(D2321="","",OnRoadRetrofit!AD2321)</f>
        <v/>
      </c>
      <c r="C2321" s="146" t="str">
        <f t="shared" ca="1" si="108"/>
        <v/>
      </c>
      <c r="D2321" s="25" t="str">
        <f ca="1">IF(OnRoadRetrofit!AE2321="","",OnRoadRetrofit!AE2321)</f>
        <v/>
      </c>
      <c r="E2321" s="25" t="str">
        <f ca="1">IF(D2321="","",OnRoadRetrofit!AF2321)</f>
        <v/>
      </c>
      <c r="F2321" s="147" t="str">
        <f t="shared" ca="1" si="109"/>
        <v/>
      </c>
      <c r="G2321" s="148" t="str">
        <f ca="1">IF(D2321="","",OnRoadRetrofit!AG2321)</f>
        <v/>
      </c>
      <c r="H2321" s="25" t="str">
        <f t="shared" ca="1" si="110"/>
        <v/>
      </c>
      <c r="I2321" s="137" t="str">
        <f ca="1">IF(D2321="","",OnRoadRetrofit!AH2321)</f>
        <v/>
      </c>
      <c r="J2321" s="137" t="str">
        <f ca="1">IF(D2321="","",OnRoadRetrofit!AI2321)</f>
        <v/>
      </c>
    </row>
    <row r="2322" spans="1:10">
      <c r="A2322" s="151" t="str">
        <f ca="1">IF(D2322="","",OnRoadRetrofit!AC2322)</f>
        <v/>
      </c>
      <c r="B2322" s="25" t="str">
        <f ca="1">IF(D2322="","",OnRoadRetrofit!AD2322)</f>
        <v/>
      </c>
      <c r="C2322" s="146" t="str">
        <f t="shared" ca="1" si="108"/>
        <v/>
      </c>
      <c r="D2322" s="25" t="str">
        <f ca="1">IF(OnRoadRetrofit!AE2322="","",OnRoadRetrofit!AE2322)</f>
        <v/>
      </c>
      <c r="E2322" s="25" t="str">
        <f ca="1">IF(D2322="","",OnRoadRetrofit!AF2322)</f>
        <v/>
      </c>
      <c r="F2322" s="147" t="str">
        <f t="shared" ca="1" si="109"/>
        <v/>
      </c>
      <c r="G2322" s="148" t="str">
        <f ca="1">IF(D2322="","",OnRoadRetrofit!AG2322)</f>
        <v/>
      </c>
      <c r="H2322" s="25" t="str">
        <f t="shared" ca="1" si="110"/>
        <v/>
      </c>
      <c r="I2322" s="137" t="str">
        <f ca="1">IF(D2322="","",OnRoadRetrofit!AH2322)</f>
        <v/>
      </c>
      <c r="J2322" s="137" t="str">
        <f ca="1">IF(D2322="","",OnRoadRetrofit!AI2322)</f>
        <v/>
      </c>
    </row>
    <row r="2323" spans="1:10">
      <c r="A2323" s="151" t="str">
        <f ca="1">IF(D2323="","",OnRoadRetrofit!AC2323)</f>
        <v/>
      </c>
      <c r="B2323" s="25" t="str">
        <f ca="1">IF(D2323="","",OnRoadRetrofit!AD2323)</f>
        <v/>
      </c>
      <c r="C2323" s="146" t="str">
        <f t="shared" ca="1" si="108"/>
        <v/>
      </c>
      <c r="D2323" s="25" t="str">
        <f ca="1">IF(OnRoadRetrofit!AE2323="","",OnRoadRetrofit!AE2323)</f>
        <v/>
      </c>
      <c r="E2323" s="25" t="str">
        <f ca="1">IF(D2323="","",OnRoadRetrofit!AF2323)</f>
        <v/>
      </c>
      <c r="F2323" s="147" t="str">
        <f t="shared" ca="1" si="109"/>
        <v/>
      </c>
      <c r="G2323" s="148" t="str">
        <f ca="1">IF(D2323="","",OnRoadRetrofit!AG2323)</f>
        <v/>
      </c>
      <c r="H2323" s="25" t="str">
        <f t="shared" ca="1" si="110"/>
        <v/>
      </c>
      <c r="I2323" s="137" t="str">
        <f ca="1">IF(D2323="","",OnRoadRetrofit!AH2323)</f>
        <v/>
      </c>
      <c r="J2323" s="137" t="str">
        <f ca="1">IF(D2323="","",OnRoadRetrofit!AI2323)</f>
        <v/>
      </c>
    </row>
    <row r="2324" spans="1:10">
      <c r="A2324" s="151" t="str">
        <f ca="1">IF(D2324="","",OnRoadRetrofit!AC2324)</f>
        <v/>
      </c>
      <c r="B2324" s="25" t="str">
        <f ca="1">IF(D2324="","",OnRoadRetrofit!AD2324)</f>
        <v/>
      </c>
      <c r="C2324" s="146" t="str">
        <f t="shared" ca="1" si="108"/>
        <v/>
      </c>
      <c r="D2324" s="25" t="str">
        <f ca="1">IF(OnRoadRetrofit!AE2324="","",OnRoadRetrofit!AE2324)</f>
        <v/>
      </c>
      <c r="E2324" s="25" t="str">
        <f ca="1">IF(D2324="","",OnRoadRetrofit!AF2324)</f>
        <v/>
      </c>
      <c r="F2324" s="147" t="str">
        <f t="shared" ca="1" si="109"/>
        <v/>
      </c>
      <c r="G2324" s="148" t="str">
        <f ca="1">IF(D2324="","",OnRoadRetrofit!AG2324)</f>
        <v/>
      </c>
      <c r="H2324" s="25" t="str">
        <f t="shared" ca="1" si="110"/>
        <v/>
      </c>
      <c r="I2324" s="137" t="str">
        <f ca="1">IF(D2324="","",OnRoadRetrofit!AH2324)</f>
        <v/>
      </c>
      <c r="J2324" s="137" t="str">
        <f ca="1">IF(D2324="","",OnRoadRetrofit!AI2324)</f>
        <v/>
      </c>
    </row>
    <row r="2325" spans="1:10">
      <c r="A2325" s="151" t="str">
        <f ca="1">IF(D2325="","",OnRoadRetrofit!AC2325)</f>
        <v/>
      </c>
      <c r="B2325" s="25" t="str">
        <f ca="1">IF(D2325="","",OnRoadRetrofit!AD2325)</f>
        <v/>
      </c>
      <c r="C2325" s="146" t="str">
        <f t="shared" ca="1" si="108"/>
        <v/>
      </c>
      <c r="D2325" s="25" t="str">
        <f ca="1">IF(OnRoadRetrofit!AE2325="","",OnRoadRetrofit!AE2325)</f>
        <v/>
      </c>
      <c r="E2325" s="25" t="str">
        <f ca="1">IF(D2325="","",OnRoadRetrofit!AF2325)</f>
        <v/>
      </c>
      <c r="F2325" s="147" t="str">
        <f t="shared" ca="1" si="109"/>
        <v/>
      </c>
      <c r="G2325" s="148" t="str">
        <f ca="1">IF(D2325="","",OnRoadRetrofit!AG2325)</f>
        <v/>
      </c>
      <c r="H2325" s="25" t="str">
        <f t="shared" ca="1" si="110"/>
        <v/>
      </c>
      <c r="I2325" s="137" t="str">
        <f ca="1">IF(D2325="","",OnRoadRetrofit!AH2325)</f>
        <v/>
      </c>
      <c r="J2325" s="137" t="str">
        <f ca="1">IF(D2325="","",OnRoadRetrofit!AI2325)</f>
        <v/>
      </c>
    </row>
    <row r="2326" spans="1:10">
      <c r="A2326" s="151" t="str">
        <f ca="1">IF(D2326="","",OnRoadRetrofit!AC2326)</f>
        <v/>
      </c>
      <c r="B2326" s="25" t="str">
        <f ca="1">IF(D2326="","",OnRoadRetrofit!AD2326)</f>
        <v/>
      </c>
      <c r="C2326" s="146" t="str">
        <f t="shared" ca="1" si="108"/>
        <v/>
      </c>
      <c r="D2326" s="25" t="str">
        <f ca="1">IF(OnRoadRetrofit!AE2326="","",OnRoadRetrofit!AE2326)</f>
        <v/>
      </c>
      <c r="E2326" s="25" t="str">
        <f ca="1">IF(D2326="","",OnRoadRetrofit!AF2326)</f>
        <v/>
      </c>
      <c r="F2326" s="147" t="str">
        <f t="shared" ca="1" si="109"/>
        <v/>
      </c>
      <c r="G2326" s="148" t="str">
        <f ca="1">IF(D2326="","",OnRoadRetrofit!AG2326)</f>
        <v/>
      </c>
      <c r="H2326" s="25" t="str">
        <f t="shared" ca="1" si="110"/>
        <v/>
      </c>
      <c r="I2326" s="137" t="str">
        <f ca="1">IF(D2326="","",OnRoadRetrofit!AH2326)</f>
        <v/>
      </c>
      <c r="J2326" s="137" t="str">
        <f ca="1">IF(D2326="","",OnRoadRetrofit!AI2326)</f>
        <v/>
      </c>
    </row>
    <row r="2327" spans="1:10">
      <c r="A2327" s="151" t="str">
        <f ca="1">IF(D2327="","",OnRoadRetrofit!AC2327)</f>
        <v/>
      </c>
      <c r="B2327" s="25" t="str">
        <f ca="1">IF(D2327="","",OnRoadRetrofit!AD2327)</f>
        <v/>
      </c>
      <c r="C2327" s="146" t="str">
        <f t="shared" ca="1" si="108"/>
        <v/>
      </c>
      <c r="D2327" s="25" t="str">
        <f ca="1">IF(OnRoadRetrofit!AE2327="","",OnRoadRetrofit!AE2327)</f>
        <v/>
      </c>
      <c r="E2327" s="25" t="str">
        <f ca="1">IF(D2327="","",OnRoadRetrofit!AF2327)</f>
        <v/>
      </c>
      <c r="F2327" s="147" t="str">
        <f t="shared" ca="1" si="109"/>
        <v/>
      </c>
      <c r="G2327" s="148" t="str">
        <f ca="1">IF(D2327="","",OnRoadRetrofit!AG2327)</f>
        <v/>
      </c>
      <c r="H2327" s="25" t="str">
        <f t="shared" ca="1" si="110"/>
        <v/>
      </c>
      <c r="I2327" s="137" t="str">
        <f ca="1">IF(D2327="","",OnRoadRetrofit!AH2327)</f>
        <v/>
      </c>
      <c r="J2327" s="137" t="str">
        <f ca="1">IF(D2327="","",OnRoadRetrofit!AI2327)</f>
        <v/>
      </c>
    </row>
    <row r="2328" spans="1:10">
      <c r="A2328" s="151" t="str">
        <f ca="1">IF(D2328="","",OnRoadRetrofit!AC2328)</f>
        <v/>
      </c>
      <c r="B2328" s="25" t="str">
        <f ca="1">IF(D2328="","",OnRoadRetrofit!AD2328)</f>
        <v/>
      </c>
      <c r="C2328" s="146" t="str">
        <f t="shared" ca="1" si="108"/>
        <v/>
      </c>
      <c r="D2328" s="25" t="str">
        <f ca="1">IF(OnRoadRetrofit!AE2328="","",OnRoadRetrofit!AE2328)</f>
        <v/>
      </c>
      <c r="E2328" s="25" t="str">
        <f ca="1">IF(D2328="","",OnRoadRetrofit!AF2328)</f>
        <v/>
      </c>
      <c r="F2328" s="147" t="str">
        <f t="shared" ca="1" si="109"/>
        <v/>
      </c>
      <c r="G2328" s="148" t="str">
        <f ca="1">IF(D2328="","",OnRoadRetrofit!AG2328)</f>
        <v/>
      </c>
      <c r="H2328" s="25" t="str">
        <f t="shared" ca="1" si="110"/>
        <v/>
      </c>
      <c r="I2328" s="137" t="str">
        <f ca="1">IF(D2328="","",OnRoadRetrofit!AH2328)</f>
        <v/>
      </c>
      <c r="J2328" s="137" t="str">
        <f ca="1">IF(D2328="","",OnRoadRetrofit!AI2328)</f>
        <v/>
      </c>
    </row>
    <row r="2329" spans="1:10">
      <c r="A2329" s="151" t="str">
        <f ca="1">IF(D2329="","",OnRoadRetrofit!AC2329)</f>
        <v/>
      </c>
      <c r="B2329" s="25" t="str">
        <f ca="1">IF(D2329="","",OnRoadRetrofit!AD2329)</f>
        <v/>
      </c>
      <c r="C2329" s="146" t="str">
        <f t="shared" ca="1" si="108"/>
        <v/>
      </c>
      <c r="D2329" s="25" t="str">
        <f ca="1">IF(OnRoadRetrofit!AE2329="","",OnRoadRetrofit!AE2329)</f>
        <v/>
      </c>
      <c r="E2329" s="25" t="str">
        <f ca="1">IF(D2329="","",OnRoadRetrofit!AF2329)</f>
        <v/>
      </c>
      <c r="F2329" s="147" t="str">
        <f t="shared" ca="1" si="109"/>
        <v/>
      </c>
      <c r="G2329" s="148" t="str">
        <f ca="1">IF(D2329="","",OnRoadRetrofit!AG2329)</f>
        <v/>
      </c>
      <c r="H2329" s="25" t="str">
        <f t="shared" ca="1" si="110"/>
        <v/>
      </c>
      <c r="I2329" s="137" t="str">
        <f ca="1">IF(D2329="","",OnRoadRetrofit!AH2329)</f>
        <v/>
      </c>
      <c r="J2329" s="137" t="str">
        <f ca="1">IF(D2329="","",OnRoadRetrofit!AI2329)</f>
        <v/>
      </c>
    </row>
    <row r="2330" spans="1:10">
      <c r="A2330" s="151" t="str">
        <f ca="1">IF(D2330="","",OnRoadRetrofit!AC2330)</f>
        <v/>
      </c>
      <c r="B2330" s="25" t="str">
        <f ca="1">IF(D2330="","",OnRoadRetrofit!AD2330)</f>
        <v/>
      </c>
      <c r="C2330" s="146" t="str">
        <f t="shared" ca="1" si="108"/>
        <v/>
      </c>
      <c r="D2330" s="25" t="str">
        <f ca="1">IF(OnRoadRetrofit!AE2330="","",OnRoadRetrofit!AE2330)</f>
        <v/>
      </c>
      <c r="E2330" s="25" t="str">
        <f ca="1">IF(D2330="","",OnRoadRetrofit!AF2330)</f>
        <v/>
      </c>
      <c r="F2330" s="147" t="str">
        <f t="shared" ca="1" si="109"/>
        <v/>
      </c>
      <c r="G2330" s="148" t="str">
        <f ca="1">IF(D2330="","",OnRoadRetrofit!AG2330)</f>
        <v/>
      </c>
      <c r="H2330" s="25" t="str">
        <f t="shared" ca="1" si="110"/>
        <v/>
      </c>
      <c r="I2330" s="137" t="str">
        <f ca="1">IF(D2330="","",OnRoadRetrofit!AH2330)</f>
        <v/>
      </c>
      <c r="J2330" s="137" t="str">
        <f ca="1">IF(D2330="","",OnRoadRetrofit!AI2330)</f>
        <v/>
      </c>
    </row>
    <row r="2331" spans="1:10">
      <c r="A2331" s="151" t="str">
        <f ca="1">IF(D2331="","",OnRoadRetrofit!AC2331)</f>
        <v/>
      </c>
      <c r="B2331" s="25" t="str">
        <f ca="1">IF(D2331="","",OnRoadRetrofit!AD2331)</f>
        <v/>
      </c>
      <c r="C2331" s="146" t="str">
        <f t="shared" ca="1" si="108"/>
        <v/>
      </c>
      <c r="D2331" s="25" t="str">
        <f ca="1">IF(OnRoadRetrofit!AE2331="","",OnRoadRetrofit!AE2331)</f>
        <v/>
      </c>
      <c r="E2331" s="25" t="str">
        <f ca="1">IF(D2331="","",OnRoadRetrofit!AF2331)</f>
        <v/>
      </c>
      <c r="F2331" s="147" t="str">
        <f t="shared" ca="1" si="109"/>
        <v/>
      </c>
      <c r="G2331" s="148" t="str">
        <f ca="1">IF(D2331="","",OnRoadRetrofit!AG2331)</f>
        <v/>
      </c>
      <c r="H2331" s="25" t="str">
        <f t="shared" ca="1" si="110"/>
        <v/>
      </c>
      <c r="I2331" s="137" t="str">
        <f ca="1">IF(D2331="","",OnRoadRetrofit!AH2331)</f>
        <v/>
      </c>
      <c r="J2331" s="137" t="str">
        <f ca="1">IF(D2331="","",OnRoadRetrofit!AI2331)</f>
        <v/>
      </c>
    </row>
    <row r="2332" spans="1:10">
      <c r="A2332" s="151" t="str">
        <f ca="1">IF(D2332="","",OnRoadRetrofit!AC2332)</f>
        <v/>
      </c>
      <c r="B2332" s="25" t="str">
        <f ca="1">IF(D2332="","",OnRoadRetrofit!AD2332)</f>
        <v/>
      </c>
      <c r="C2332" s="146" t="str">
        <f t="shared" ca="1" si="108"/>
        <v/>
      </c>
      <c r="D2332" s="25" t="str">
        <f ca="1">IF(OnRoadRetrofit!AE2332="","",OnRoadRetrofit!AE2332)</f>
        <v/>
      </c>
      <c r="E2332" s="25" t="str">
        <f ca="1">IF(D2332="","",OnRoadRetrofit!AF2332)</f>
        <v/>
      </c>
      <c r="F2332" s="147" t="str">
        <f t="shared" ca="1" si="109"/>
        <v/>
      </c>
      <c r="G2332" s="148" t="str">
        <f ca="1">IF(D2332="","",OnRoadRetrofit!AG2332)</f>
        <v/>
      </c>
      <c r="H2332" s="25" t="str">
        <f t="shared" ca="1" si="110"/>
        <v/>
      </c>
      <c r="I2332" s="137" t="str">
        <f ca="1">IF(D2332="","",OnRoadRetrofit!AH2332)</f>
        <v/>
      </c>
      <c r="J2332" s="137" t="str">
        <f ca="1">IF(D2332="","",OnRoadRetrofit!AI2332)</f>
        <v/>
      </c>
    </row>
    <row r="2333" spans="1:10">
      <c r="A2333" s="151" t="str">
        <f ca="1">IF(D2333="","",OnRoadRetrofit!AC2333)</f>
        <v/>
      </c>
      <c r="B2333" s="25" t="str">
        <f ca="1">IF(D2333="","",OnRoadRetrofit!AD2333)</f>
        <v/>
      </c>
      <c r="C2333" s="146" t="str">
        <f t="shared" ca="1" si="108"/>
        <v/>
      </c>
      <c r="D2333" s="25" t="str">
        <f ca="1">IF(OnRoadRetrofit!AE2333="","",OnRoadRetrofit!AE2333)</f>
        <v/>
      </c>
      <c r="E2333" s="25" t="str">
        <f ca="1">IF(D2333="","",OnRoadRetrofit!AF2333)</f>
        <v/>
      </c>
      <c r="F2333" s="147" t="str">
        <f t="shared" ca="1" si="109"/>
        <v/>
      </c>
      <c r="G2333" s="148" t="str">
        <f ca="1">IF(D2333="","",OnRoadRetrofit!AG2333)</f>
        <v/>
      </c>
      <c r="H2333" s="25" t="str">
        <f t="shared" ca="1" si="110"/>
        <v/>
      </c>
      <c r="I2333" s="137" t="str">
        <f ca="1">IF(D2333="","",OnRoadRetrofit!AH2333)</f>
        <v/>
      </c>
      <c r="J2333" s="137" t="str">
        <f ca="1">IF(D2333="","",OnRoadRetrofit!AI2333)</f>
        <v/>
      </c>
    </row>
    <row r="2334" spans="1:10">
      <c r="A2334" s="151" t="str">
        <f ca="1">IF(D2334="","",OnRoadRetrofit!AC2334)</f>
        <v/>
      </c>
      <c r="B2334" s="25" t="str">
        <f ca="1">IF(D2334="","",OnRoadRetrofit!AD2334)</f>
        <v/>
      </c>
      <c r="C2334" s="146" t="str">
        <f t="shared" ca="1" si="108"/>
        <v/>
      </c>
      <c r="D2334" s="25" t="str">
        <f ca="1">IF(OnRoadRetrofit!AE2334="","",OnRoadRetrofit!AE2334)</f>
        <v/>
      </c>
      <c r="E2334" s="25" t="str">
        <f ca="1">IF(D2334="","",OnRoadRetrofit!AF2334)</f>
        <v/>
      </c>
      <c r="F2334" s="147" t="str">
        <f t="shared" ca="1" si="109"/>
        <v/>
      </c>
      <c r="G2334" s="148" t="str">
        <f ca="1">IF(D2334="","",OnRoadRetrofit!AG2334)</f>
        <v/>
      </c>
      <c r="H2334" s="25" t="str">
        <f t="shared" ca="1" si="110"/>
        <v/>
      </c>
      <c r="I2334" s="137" t="str">
        <f ca="1">IF(D2334="","",OnRoadRetrofit!AH2334)</f>
        <v/>
      </c>
      <c r="J2334" s="137" t="str">
        <f ca="1">IF(D2334="","",OnRoadRetrofit!AI2334)</f>
        <v/>
      </c>
    </row>
    <row r="2335" spans="1:10">
      <c r="A2335" s="151" t="str">
        <f ca="1">IF(D2335="","",OnRoadRetrofit!AC2335)</f>
        <v/>
      </c>
      <c r="B2335" s="25" t="str">
        <f ca="1">IF(D2335="","",OnRoadRetrofit!AD2335)</f>
        <v/>
      </c>
      <c r="C2335" s="146" t="str">
        <f t="shared" ca="1" si="108"/>
        <v/>
      </c>
      <c r="D2335" s="25" t="str">
        <f ca="1">IF(OnRoadRetrofit!AE2335="","",OnRoadRetrofit!AE2335)</f>
        <v/>
      </c>
      <c r="E2335" s="25" t="str">
        <f ca="1">IF(D2335="","",OnRoadRetrofit!AF2335)</f>
        <v/>
      </c>
      <c r="F2335" s="147" t="str">
        <f t="shared" ca="1" si="109"/>
        <v/>
      </c>
      <c r="G2335" s="148" t="str">
        <f ca="1">IF(D2335="","",OnRoadRetrofit!AG2335)</f>
        <v/>
      </c>
      <c r="H2335" s="25" t="str">
        <f t="shared" ca="1" si="110"/>
        <v/>
      </c>
      <c r="I2335" s="137" t="str">
        <f ca="1">IF(D2335="","",OnRoadRetrofit!AH2335)</f>
        <v/>
      </c>
      <c r="J2335" s="137" t="str">
        <f ca="1">IF(D2335="","",OnRoadRetrofit!AI2335)</f>
        <v/>
      </c>
    </row>
    <row r="2336" spans="1:10">
      <c r="A2336" s="151" t="str">
        <f ca="1">IF(D2336="","",OnRoadRetrofit!AC2336)</f>
        <v/>
      </c>
      <c r="B2336" s="25" t="str">
        <f ca="1">IF(D2336="","",OnRoadRetrofit!AD2336)</f>
        <v/>
      </c>
      <c r="C2336" s="146" t="str">
        <f t="shared" ca="1" si="108"/>
        <v/>
      </c>
      <c r="D2336" s="25" t="str">
        <f ca="1">IF(OnRoadRetrofit!AE2336="","",OnRoadRetrofit!AE2336)</f>
        <v/>
      </c>
      <c r="E2336" s="25" t="str">
        <f ca="1">IF(D2336="","",OnRoadRetrofit!AF2336)</f>
        <v/>
      </c>
      <c r="F2336" s="147" t="str">
        <f t="shared" ca="1" si="109"/>
        <v/>
      </c>
      <c r="G2336" s="148" t="str">
        <f ca="1">IF(D2336="","",OnRoadRetrofit!AG2336)</f>
        <v/>
      </c>
      <c r="H2336" s="25" t="str">
        <f t="shared" ca="1" si="110"/>
        <v/>
      </c>
      <c r="I2336" s="137" t="str">
        <f ca="1">IF(D2336="","",OnRoadRetrofit!AH2336)</f>
        <v/>
      </c>
      <c r="J2336" s="137" t="str">
        <f ca="1">IF(D2336="","",OnRoadRetrofit!AI2336)</f>
        <v/>
      </c>
    </row>
    <row r="2337" spans="1:10">
      <c r="A2337" s="151" t="str">
        <f ca="1">IF(D2337="","",OnRoadRetrofit!AC2337)</f>
        <v/>
      </c>
      <c r="B2337" s="25" t="str">
        <f ca="1">IF(D2337="","",OnRoadRetrofit!AD2337)</f>
        <v/>
      </c>
      <c r="C2337" s="146" t="str">
        <f t="shared" ca="1" si="108"/>
        <v/>
      </c>
      <c r="D2337" s="25" t="str">
        <f ca="1">IF(OnRoadRetrofit!AE2337="","",OnRoadRetrofit!AE2337)</f>
        <v/>
      </c>
      <c r="E2337" s="25" t="str">
        <f ca="1">IF(D2337="","",OnRoadRetrofit!AF2337)</f>
        <v/>
      </c>
      <c r="F2337" s="147" t="str">
        <f t="shared" ca="1" si="109"/>
        <v/>
      </c>
      <c r="G2337" s="148" t="str">
        <f ca="1">IF(D2337="","",OnRoadRetrofit!AG2337)</f>
        <v/>
      </c>
      <c r="H2337" s="25" t="str">
        <f t="shared" ca="1" si="110"/>
        <v/>
      </c>
      <c r="I2337" s="137" t="str">
        <f ca="1">IF(D2337="","",OnRoadRetrofit!AH2337)</f>
        <v/>
      </c>
      <c r="J2337" s="137" t="str">
        <f ca="1">IF(D2337="","",OnRoadRetrofit!AI2337)</f>
        <v/>
      </c>
    </row>
    <row r="2338" spans="1:10">
      <c r="A2338" s="151" t="str">
        <f ca="1">IF(D2338="","",OnRoadRetrofit!AC2338)</f>
        <v/>
      </c>
      <c r="B2338" s="25" t="str">
        <f ca="1">IF(D2338="","",OnRoadRetrofit!AD2338)</f>
        <v/>
      </c>
      <c r="C2338" s="146" t="str">
        <f t="shared" ca="1" si="108"/>
        <v/>
      </c>
      <c r="D2338" s="25" t="str">
        <f ca="1">IF(OnRoadRetrofit!AE2338="","",OnRoadRetrofit!AE2338)</f>
        <v/>
      </c>
      <c r="E2338" s="25" t="str">
        <f ca="1">IF(D2338="","",OnRoadRetrofit!AF2338)</f>
        <v/>
      </c>
      <c r="F2338" s="147" t="str">
        <f t="shared" ca="1" si="109"/>
        <v/>
      </c>
      <c r="G2338" s="148" t="str">
        <f ca="1">IF(D2338="","",OnRoadRetrofit!AG2338)</f>
        <v/>
      </c>
      <c r="H2338" s="25" t="str">
        <f t="shared" ca="1" si="110"/>
        <v/>
      </c>
      <c r="I2338" s="137" t="str">
        <f ca="1">IF(D2338="","",OnRoadRetrofit!AH2338)</f>
        <v/>
      </c>
      <c r="J2338" s="137" t="str">
        <f ca="1">IF(D2338="","",OnRoadRetrofit!AI2338)</f>
        <v/>
      </c>
    </row>
    <row r="2339" spans="1:10">
      <c r="A2339" s="151" t="str">
        <f ca="1">IF(D2339="","",OnRoadRetrofit!AC2339)</f>
        <v/>
      </c>
      <c r="B2339" s="25" t="str">
        <f ca="1">IF(D2339="","",OnRoadRetrofit!AD2339)</f>
        <v/>
      </c>
      <c r="C2339" s="146" t="str">
        <f t="shared" ca="1" si="108"/>
        <v/>
      </c>
      <c r="D2339" s="25" t="str">
        <f ca="1">IF(OnRoadRetrofit!AE2339="","",OnRoadRetrofit!AE2339)</f>
        <v/>
      </c>
      <c r="E2339" s="25" t="str">
        <f ca="1">IF(D2339="","",OnRoadRetrofit!AF2339)</f>
        <v/>
      </c>
      <c r="F2339" s="147" t="str">
        <f t="shared" ca="1" si="109"/>
        <v/>
      </c>
      <c r="G2339" s="148" t="str">
        <f ca="1">IF(D2339="","",OnRoadRetrofit!AG2339)</f>
        <v/>
      </c>
      <c r="H2339" s="25" t="str">
        <f t="shared" ca="1" si="110"/>
        <v/>
      </c>
      <c r="I2339" s="137" t="str">
        <f ca="1">IF(D2339="","",OnRoadRetrofit!AH2339)</f>
        <v/>
      </c>
      <c r="J2339" s="137" t="str">
        <f ca="1">IF(D2339="","",OnRoadRetrofit!AI2339)</f>
        <v/>
      </c>
    </row>
    <row r="2340" spans="1:10">
      <c r="A2340" s="151" t="str">
        <f ca="1">IF(D2340="","",OnRoadRetrofit!AC2340)</f>
        <v/>
      </c>
      <c r="B2340" s="25" t="str">
        <f ca="1">IF(D2340="","",OnRoadRetrofit!AD2340)</f>
        <v/>
      </c>
      <c r="C2340" s="146" t="str">
        <f t="shared" ca="1" si="108"/>
        <v/>
      </c>
      <c r="D2340" s="25" t="str">
        <f ca="1">IF(OnRoadRetrofit!AE2340="","",OnRoadRetrofit!AE2340)</f>
        <v/>
      </c>
      <c r="E2340" s="25" t="str">
        <f ca="1">IF(D2340="","",OnRoadRetrofit!AF2340)</f>
        <v/>
      </c>
      <c r="F2340" s="147" t="str">
        <f t="shared" ca="1" si="109"/>
        <v/>
      </c>
      <c r="G2340" s="148" t="str">
        <f ca="1">IF(D2340="","",OnRoadRetrofit!AG2340)</f>
        <v/>
      </c>
      <c r="H2340" s="25" t="str">
        <f t="shared" ca="1" si="110"/>
        <v/>
      </c>
      <c r="I2340" s="137" t="str">
        <f ca="1">IF(D2340="","",OnRoadRetrofit!AH2340)</f>
        <v/>
      </c>
      <c r="J2340" s="137" t="str">
        <f ca="1">IF(D2340="","",OnRoadRetrofit!AI2340)</f>
        <v/>
      </c>
    </row>
    <row r="2341" spans="1:10">
      <c r="A2341" s="151" t="str">
        <f ca="1">IF(D2341="","",OnRoadRetrofit!AC2341)</f>
        <v/>
      </c>
      <c r="B2341" s="25" t="str">
        <f ca="1">IF(D2341="","",OnRoadRetrofit!AD2341)</f>
        <v/>
      </c>
      <c r="C2341" s="146" t="str">
        <f t="shared" ca="1" si="108"/>
        <v/>
      </c>
      <c r="D2341" s="25" t="str">
        <f ca="1">IF(OnRoadRetrofit!AE2341="","",OnRoadRetrofit!AE2341)</f>
        <v/>
      </c>
      <c r="E2341" s="25" t="str">
        <f ca="1">IF(D2341="","",OnRoadRetrofit!AF2341)</f>
        <v/>
      </c>
      <c r="F2341" s="147" t="str">
        <f t="shared" ca="1" si="109"/>
        <v/>
      </c>
      <c r="G2341" s="148" t="str">
        <f ca="1">IF(D2341="","",OnRoadRetrofit!AG2341)</f>
        <v/>
      </c>
      <c r="H2341" s="25" t="str">
        <f t="shared" ca="1" si="110"/>
        <v/>
      </c>
      <c r="I2341" s="137" t="str">
        <f ca="1">IF(D2341="","",OnRoadRetrofit!AH2341)</f>
        <v/>
      </c>
      <c r="J2341" s="137" t="str">
        <f ca="1">IF(D2341="","",OnRoadRetrofit!AI2341)</f>
        <v/>
      </c>
    </row>
    <row r="2342" spans="1:10">
      <c r="A2342" s="151" t="str">
        <f ca="1">IF(D2342="","",OnRoadRetrofit!AC2342)</f>
        <v/>
      </c>
      <c r="B2342" s="25" t="str">
        <f ca="1">IF(D2342="","",OnRoadRetrofit!AD2342)</f>
        <v/>
      </c>
      <c r="C2342" s="146" t="str">
        <f t="shared" ca="1" si="108"/>
        <v/>
      </c>
      <c r="D2342" s="25" t="str">
        <f ca="1">IF(OnRoadRetrofit!AE2342="","",OnRoadRetrofit!AE2342)</f>
        <v/>
      </c>
      <c r="E2342" s="25" t="str">
        <f ca="1">IF(D2342="","",OnRoadRetrofit!AF2342)</f>
        <v/>
      </c>
      <c r="F2342" s="147" t="str">
        <f t="shared" ca="1" si="109"/>
        <v/>
      </c>
      <c r="G2342" s="148" t="str">
        <f ca="1">IF(D2342="","",OnRoadRetrofit!AG2342)</f>
        <v/>
      </c>
      <c r="H2342" s="25" t="str">
        <f t="shared" ca="1" si="110"/>
        <v/>
      </c>
      <c r="I2342" s="137" t="str">
        <f ca="1">IF(D2342="","",OnRoadRetrofit!AH2342)</f>
        <v/>
      </c>
      <c r="J2342" s="137" t="str">
        <f ca="1">IF(D2342="","",OnRoadRetrofit!AI2342)</f>
        <v/>
      </c>
    </row>
    <row r="2343" spans="1:10">
      <c r="A2343" s="151" t="str">
        <f ca="1">IF(D2343="","",OnRoadRetrofit!AC2343)</f>
        <v/>
      </c>
      <c r="B2343" s="25" t="str">
        <f ca="1">IF(D2343="","",OnRoadRetrofit!AD2343)</f>
        <v/>
      </c>
      <c r="C2343" s="146" t="str">
        <f t="shared" ca="1" si="108"/>
        <v/>
      </c>
      <c r="D2343" s="25" t="str">
        <f ca="1">IF(OnRoadRetrofit!AE2343="","",OnRoadRetrofit!AE2343)</f>
        <v/>
      </c>
      <c r="E2343" s="25" t="str">
        <f ca="1">IF(D2343="","",OnRoadRetrofit!AF2343)</f>
        <v/>
      </c>
      <c r="F2343" s="147" t="str">
        <f t="shared" ca="1" si="109"/>
        <v/>
      </c>
      <c r="G2343" s="148" t="str">
        <f ca="1">IF(D2343="","",OnRoadRetrofit!AG2343)</f>
        <v/>
      </c>
      <c r="H2343" s="25" t="str">
        <f t="shared" ca="1" si="110"/>
        <v/>
      </c>
      <c r="I2343" s="137" t="str">
        <f ca="1">IF(D2343="","",OnRoadRetrofit!AH2343)</f>
        <v/>
      </c>
      <c r="J2343" s="137" t="str">
        <f ca="1">IF(D2343="","",OnRoadRetrofit!AI2343)</f>
        <v/>
      </c>
    </row>
    <row r="2344" spans="1:10">
      <c r="A2344" s="151" t="str">
        <f ca="1">IF(D2344="","",OnRoadRetrofit!AC2344)</f>
        <v/>
      </c>
      <c r="B2344" s="25" t="str">
        <f ca="1">IF(D2344="","",OnRoadRetrofit!AD2344)</f>
        <v/>
      </c>
      <c r="C2344" s="146" t="str">
        <f t="shared" ca="1" si="108"/>
        <v/>
      </c>
      <c r="D2344" s="25" t="str">
        <f ca="1">IF(OnRoadRetrofit!AE2344="","",OnRoadRetrofit!AE2344)</f>
        <v/>
      </c>
      <c r="E2344" s="25" t="str">
        <f ca="1">IF(D2344="","",OnRoadRetrofit!AF2344)</f>
        <v/>
      </c>
      <c r="F2344" s="147" t="str">
        <f t="shared" ca="1" si="109"/>
        <v/>
      </c>
      <c r="G2344" s="148" t="str">
        <f ca="1">IF(D2344="","",OnRoadRetrofit!AG2344)</f>
        <v/>
      </c>
      <c r="H2344" s="25" t="str">
        <f t="shared" ca="1" si="110"/>
        <v/>
      </c>
      <c r="I2344" s="137" t="str">
        <f ca="1">IF(D2344="","",OnRoadRetrofit!AH2344)</f>
        <v/>
      </c>
      <c r="J2344" s="137" t="str">
        <f ca="1">IF(D2344="","",OnRoadRetrofit!AI2344)</f>
        <v/>
      </c>
    </row>
    <row r="2345" spans="1:10">
      <c r="A2345" s="151" t="str">
        <f ca="1">IF(D2345="","",OnRoadRetrofit!AC2345)</f>
        <v/>
      </c>
      <c r="B2345" s="25" t="str">
        <f ca="1">IF(D2345="","",OnRoadRetrofit!AD2345)</f>
        <v/>
      </c>
      <c r="C2345" s="146" t="str">
        <f t="shared" ca="1" si="108"/>
        <v/>
      </c>
      <c r="D2345" s="25" t="str">
        <f ca="1">IF(OnRoadRetrofit!AE2345="","",OnRoadRetrofit!AE2345)</f>
        <v/>
      </c>
      <c r="E2345" s="25" t="str">
        <f ca="1">IF(D2345="","",OnRoadRetrofit!AF2345)</f>
        <v/>
      </c>
      <c r="F2345" s="147" t="str">
        <f t="shared" ca="1" si="109"/>
        <v/>
      </c>
      <c r="G2345" s="148" t="str">
        <f ca="1">IF(D2345="","",OnRoadRetrofit!AG2345)</f>
        <v/>
      </c>
      <c r="H2345" s="25" t="str">
        <f t="shared" ca="1" si="110"/>
        <v/>
      </c>
      <c r="I2345" s="137" t="str">
        <f ca="1">IF(D2345="","",OnRoadRetrofit!AH2345)</f>
        <v/>
      </c>
      <c r="J2345" s="137" t="str">
        <f ca="1">IF(D2345="","",OnRoadRetrofit!AI2345)</f>
        <v/>
      </c>
    </row>
    <row r="2346" spans="1:10">
      <c r="A2346" s="151" t="str">
        <f ca="1">IF(D2346="","",OnRoadRetrofit!AC2346)</f>
        <v/>
      </c>
      <c r="B2346" s="25" t="str">
        <f ca="1">IF(D2346="","",OnRoadRetrofit!AD2346)</f>
        <v/>
      </c>
      <c r="C2346" s="146" t="str">
        <f t="shared" ca="1" si="108"/>
        <v/>
      </c>
      <c r="D2346" s="25" t="str">
        <f ca="1">IF(OnRoadRetrofit!AE2346="","",OnRoadRetrofit!AE2346)</f>
        <v/>
      </c>
      <c r="E2346" s="25" t="str">
        <f ca="1">IF(D2346="","",OnRoadRetrofit!AF2346)</f>
        <v/>
      </c>
      <c r="F2346" s="147" t="str">
        <f t="shared" ca="1" si="109"/>
        <v/>
      </c>
      <c r="G2346" s="148" t="str">
        <f ca="1">IF(D2346="","",OnRoadRetrofit!AG2346)</f>
        <v/>
      </c>
      <c r="H2346" s="25" t="str">
        <f t="shared" ca="1" si="110"/>
        <v/>
      </c>
      <c r="I2346" s="137" t="str">
        <f ca="1">IF(D2346="","",OnRoadRetrofit!AH2346)</f>
        <v/>
      </c>
      <c r="J2346" s="137" t="str">
        <f ca="1">IF(D2346="","",OnRoadRetrofit!AI2346)</f>
        <v/>
      </c>
    </row>
    <row r="2347" spans="1:10">
      <c r="A2347" s="151" t="str">
        <f ca="1">IF(D2347="","",OnRoadRetrofit!AC2347)</f>
        <v/>
      </c>
      <c r="B2347" s="25" t="str">
        <f ca="1">IF(D2347="","",OnRoadRetrofit!AD2347)</f>
        <v/>
      </c>
      <c r="C2347" s="146" t="str">
        <f t="shared" ca="1" si="108"/>
        <v/>
      </c>
      <c r="D2347" s="25" t="str">
        <f ca="1">IF(OnRoadRetrofit!AE2347="","",OnRoadRetrofit!AE2347)</f>
        <v/>
      </c>
      <c r="E2347" s="25" t="str">
        <f ca="1">IF(D2347="","",OnRoadRetrofit!AF2347)</f>
        <v/>
      </c>
      <c r="F2347" s="147" t="str">
        <f t="shared" ca="1" si="109"/>
        <v/>
      </c>
      <c r="G2347" s="148" t="str">
        <f ca="1">IF(D2347="","",OnRoadRetrofit!AG2347)</f>
        <v/>
      </c>
      <c r="H2347" s="25" t="str">
        <f t="shared" ca="1" si="110"/>
        <v/>
      </c>
      <c r="I2347" s="137" t="str">
        <f ca="1">IF(D2347="","",OnRoadRetrofit!AH2347)</f>
        <v/>
      </c>
      <c r="J2347" s="137" t="str">
        <f ca="1">IF(D2347="","",OnRoadRetrofit!AI2347)</f>
        <v/>
      </c>
    </row>
    <row r="2348" spans="1:10">
      <c r="A2348" s="151" t="str">
        <f ca="1">IF(D2348="","",OnRoadRetrofit!AC2348)</f>
        <v/>
      </c>
      <c r="B2348" s="25" t="str">
        <f ca="1">IF(D2348="","",OnRoadRetrofit!AD2348)</f>
        <v/>
      </c>
      <c r="C2348" s="146" t="str">
        <f t="shared" ca="1" si="108"/>
        <v/>
      </c>
      <c r="D2348" s="25" t="str">
        <f ca="1">IF(OnRoadRetrofit!AE2348="","",OnRoadRetrofit!AE2348)</f>
        <v/>
      </c>
      <c r="E2348" s="25" t="str">
        <f ca="1">IF(D2348="","",OnRoadRetrofit!AF2348)</f>
        <v/>
      </c>
      <c r="F2348" s="147" t="str">
        <f t="shared" ca="1" si="109"/>
        <v/>
      </c>
      <c r="G2348" s="148" t="str">
        <f ca="1">IF(D2348="","",OnRoadRetrofit!AG2348)</f>
        <v/>
      </c>
      <c r="H2348" s="25" t="str">
        <f t="shared" ca="1" si="110"/>
        <v/>
      </c>
      <c r="I2348" s="137" t="str">
        <f ca="1">IF(D2348="","",OnRoadRetrofit!AH2348)</f>
        <v/>
      </c>
      <c r="J2348" s="137" t="str">
        <f ca="1">IF(D2348="","",OnRoadRetrofit!AI2348)</f>
        <v/>
      </c>
    </row>
    <row r="2349" spans="1:10">
      <c r="A2349" s="151" t="str">
        <f ca="1">IF(D2349="","",OnRoadRetrofit!AC2349)</f>
        <v/>
      </c>
      <c r="B2349" s="25" t="str">
        <f ca="1">IF(D2349="","",OnRoadRetrofit!AD2349)</f>
        <v/>
      </c>
      <c r="C2349" s="146" t="str">
        <f t="shared" ref="C2349:C2412" ca="1" si="111">IF(D2349="","","Diesel")</f>
        <v/>
      </c>
      <c r="D2349" s="25" t="str">
        <f ca="1">IF(OnRoadRetrofit!AE2349="","",OnRoadRetrofit!AE2349)</f>
        <v/>
      </c>
      <c r="E2349" s="25" t="str">
        <f ca="1">IF(D2349="","",OnRoadRetrofit!AF2349)</f>
        <v/>
      </c>
      <c r="F2349" s="147" t="str">
        <f t="shared" ref="F2349:F2412" ca="1" si="112">IF(D2349="","",E2349)</f>
        <v/>
      </c>
      <c r="G2349" s="148" t="str">
        <f ca="1">IF(D2349="","",OnRoadRetrofit!AG2349)</f>
        <v/>
      </c>
      <c r="H2349" s="25" t="str">
        <f t="shared" ref="H2349:H2412" ca="1" si="113">IF(D2349="","",G2349)</f>
        <v/>
      </c>
      <c r="I2349" s="137" t="str">
        <f ca="1">IF(D2349="","",OnRoadRetrofit!AH2349)</f>
        <v/>
      </c>
      <c r="J2349" s="137" t="str">
        <f ca="1">IF(D2349="","",OnRoadRetrofit!AI2349)</f>
        <v/>
      </c>
    </row>
    <row r="2350" spans="1:10">
      <c r="A2350" s="151" t="str">
        <f ca="1">IF(D2350="","",OnRoadRetrofit!AC2350)</f>
        <v/>
      </c>
      <c r="B2350" s="25" t="str">
        <f ca="1">IF(D2350="","",OnRoadRetrofit!AD2350)</f>
        <v/>
      </c>
      <c r="C2350" s="146" t="str">
        <f t="shared" ca="1" si="111"/>
        <v/>
      </c>
      <c r="D2350" s="25" t="str">
        <f ca="1">IF(OnRoadRetrofit!AE2350="","",OnRoadRetrofit!AE2350)</f>
        <v/>
      </c>
      <c r="E2350" s="25" t="str">
        <f ca="1">IF(D2350="","",OnRoadRetrofit!AF2350)</f>
        <v/>
      </c>
      <c r="F2350" s="147" t="str">
        <f t="shared" ca="1" si="112"/>
        <v/>
      </c>
      <c r="G2350" s="148" t="str">
        <f ca="1">IF(D2350="","",OnRoadRetrofit!AG2350)</f>
        <v/>
      </c>
      <c r="H2350" s="25" t="str">
        <f t="shared" ca="1" si="113"/>
        <v/>
      </c>
      <c r="I2350" s="137" t="str">
        <f ca="1">IF(D2350="","",OnRoadRetrofit!AH2350)</f>
        <v/>
      </c>
      <c r="J2350" s="137" t="str">
        <f ca="1">IF(D2350="","",OnRoadRetrofit!AI2350)</f>
        <v/>
      </c>
    </row>
    <row r="2351" spans="1:10">
      <c r="A2351" s="151" t="str">
        <f ca="1">IF(D2351="","",OnRoadRetrofit!AC2351)</f>
        <v/>
      </c>
      <c r="B2351" s="25" t="str">
        <f ca="1">IF(D2351="","",OnRoadRetrofit!AD2351)</f>
        <v/>
      </c>
      <c r="C2351" s="146" t="str">
        <f t="shared" ca="1" si="111"/>
        <v/>
      </c>
      <c r="D2351" s="25" t="str">
        <f ca="1">IF(OnRoadRetrofit!AE2351="","",OnRoadRetrofit!AE2351)</f>
        <v/>
      </c>
      <c r="E2351" s="25" t="str">
        <f ca="1">IF(D2351="","",OnRoadRetrofit!AF2351)</f>
        <v/>
      </c>
      <c r="F2351" s="147" t="str">
        <f t="shared" ca="1" si="112"/>
        <v/>
      </c>
      <c r="G2351" s="148" t="str">
        <f ca="1">IF(D2351="","",OnRoadRetrofit!AG2351)</f>
        <v/>
      </c>
      <c r="H2351" s="25" t="str">
        <f t="shared" ca="1" si="113"/>
        <v/>
      </c>
      <c r="I2351" s="137" t="str">
        <f ca="1">IF(D2351="","",OnRoadRetrofit!AH2351)</f>
        <v/>
      </c>
      <c r="J2351" s="137" t="str">
        <f ca="1">IF(D2351="","",OnRoadRetrofit!AI2351)</f>
        <v/>
      </c>
    </row>
    <row r="2352" spans="1:10">
      <c r="A2352" s="151" t="str">
        <f ca="1">IF(D2352="","",OnRoadRetrofit!AC2352)</f>
        <v/>
      </c>
      <c r="B2352" s="25" t="str">
        <f ca="1">IF(D2352="","",OnRoadRetrofit!AD2352)</f>
        <v/>
      </c>
      <c r="C2352" s="146" t="str">
        <f t="shared" ca="1" si="111"/>
        <v/>
      </c>
      <c r="D2352" s="25" t="str">
        <f ca="1">IF(OnRoadRetrofit!AE2352="","",OnRoadRetrofit!AE2352)</f>
        <v/>
      </c>
      <c r="E2352" s="25" t="str">
        <f ca="1">IF(D2352="","",OnRoadRetrofit!AF2352)</f>
        <v/>
      </c>
      <c r="F2352" s="147" t="str">
        <f t="shared" ca="1" si="112"/>
        <v/>
      </c>
      <c r="G2352" s="148" t="str">
        <f ca="1">IF(D2352="","",OnRoadRetrofit!AG2352)</f>
        <v/>
      </c>
      <c r="H2352" s="25" t="str">
        <f t="shared" ca="1" si="113"/>
        <v/>
      </c>
      <c r="I2352" s="137" t="str">
        <f ca="1">IF(D2352="","",OnRoadRetrofit!AH2352)</f>
        <v/>
      </c>
      <c r="J2352" s="137" t="str">
        <f ca="1">IF(D2352="","",OnRoadRetrofit!AI2352)</f>
        <v/>
      </c>
    </row>
    <row r="2353" spans="1:10">
      <c r="A2353" s="151" t="str">
        <f ca="1">IF(D2353="","",OnRoadRetrofit!AC2353)</f>
        <v/>
      </c>
      <c r="B2353" s="25" t="str">
        <f ca="1">IF(D2353="","",OnRoadRetrofit!AD2353)</f>
        <v/>
      </c>
      <c r="C2353" s="146" t="str">
        <f t="shared" ca="1" si="111"/>
        <v/>
      </c>
      <c r="D2353" s="25" t="str">
        <f ca="1">IF(OnRoadRetrofit!AE2353="","",OnRoadRetrofit!AE2353)</f>
        <v/>
      </c>
      <c r="E2353" s="25" t="str">
        <f ca="1">IF(D2353="","",OnRoadRetrofit!AF2353)</f>
        <v/>
      </c>
      <c r="F2353" s="147" t="str">
        <f t="shared" ca="1" si="112"/>
        <v/>
      </c>
      <c r="G2353" s="148" t="str">
        <f ca="1">IF(D2353="","",OnRoadRetrofit!AG2353)</f>
        <v/>
      </c>
      <c r="H2353" s="25" t="str">
        <f t="shared" ca="1" si="113"/>
        <v/>
      </c>
      <c r="I2353" s="137" t="str">
        <f ca="1">IF(D2353="","",OnRoadRetrofit!AH2353)</f>
        <v/>
      </c>
      <c r="J2353" s="137" t="str">
        <f ca="1">IF(D2353="","",OnRoadRetrofit!AI2353)</f>
        <v/>
      </c>
    </row>
    <row r="2354" spans="1:10">
      <c r="A2354" s="151" t="str">
        <f ca="1">IF(D2354="","",OnRoadRetrofit!AC2354)</f>
        <v/>
      </c>
      <c r="B2354" s="25" t="str">
        <f ca="1">IF(D2354="","",OnRoadRetrofit!AD2354)</f>
        <v/>
      </c>
      <c r="C2354" s="146" t="str">
        <f t="shared" ca="1" si="111"/>
        <v/>
      </c>
      <c r="D2354" s="25" t="str">
        <f ca="1">IF(OnRoadRetrofit!AE2354="","",OnRoadRetrofit!AE2354)</f>
        <v/>
      </c>
      <c r="E2354" s="25" t="str">
        <f ca="1">IF(D2354="","",OnRoadRetrofit!AF2354)</f>
        <v/>
      </c>
      <c r="F2354" s="147" t="str">
        <f t="shared" ca="1" si="112"/>
        <v/>
      </c>
      <c r="G2354" s="148" t="str">
        <f ca="1">IF(D2354="","",OnRoadRetrofit!AG2354)</f>
        <v/>
      </c>
      <c r="H2354" s="25" t="str">
        <f t="shared" ca="1" si="113"/>
        <v/>
      </c>
      <c r="I2354" s="137" t="str">
        <f ca="1">IF(D2354="","",OnRoadRetrofit!AH2354)</f>
        <v/>
      </c>
      <c r="J2354" s="137" t="str">
        <f ca="1">IF(D2354="","",OnRoadRetrofit!AI2354)</f>
        <v/>
      </c>
    </row>
    <row r="2355" spans="1:10">
      <c r="A2355" s="151" t="str">
        <f ca="1">IF(D2355="","",OnRoadRetrofit!AC2355)</f>
        <v/>
      </c>
      <c r="B2355" s="25" t="str">
        <f ca="1">IF(D2355="","",OnRoadRetrofit!AD2355)</f>
        <v/>
      </c>
      <c r="C2355" s="146" t="str">
        <f t="shared" ca="1" si="111"/>
        <v/>
      </c>
      <c r="D2355" s="25" t="str">
        <f ca="1">IF(OnRoadRetrofit!AE2355="","",OnRoadRetrofit!AE2355)</f>
        <v/>
      </c>
      <c r="E2355" s="25" t="str">
        <f ca="1">IF(D2355="","",OnRoadRetrofit!AF2355)</f>
        <v/>
      </c>
      <c r="F2355" s="147" t="str">
        <f t="shared" ca="1" si="112"/>
        <v/>
      </c>
      <c r="G2355" s="148" t="str">
        <f ca="1">IF(D2355="","",OnRoadRetrofit!AG2355)</f>
        <v/>
      </c>
      <c r="H2355" s="25" t="str">
        <f t="shared" ca="1" si="113"/>
        <v/>
      </c>
      <c r="I2355" s="137" t="str">
        <f ca="1">IF(D2355="","",OnRoadRetrofit!AH2355)</f>
        <v/>
      </c>
      <c r="J2355" s="137" t="str">
        <f ca="1">IF(D2355="","",OnRoadRetrofit!AI2355)</f>
        <v/>
      </c>
    </row>
    <row r="2356" spans="1:10">
      <c r="A2356" s="151" t="str">
        <f ca="1">IF(D2356="","",OnRoadRetrofit!AC2356)</f>
        <v/>
      </c>
      <c r="B2356" s="25" t="str">
        <f ca="1">IF(D2356="","",OnRoadRetrofit!AD2356)</f>
        <v/>
      </c>
      <c r="C2356" s="146" t="str">
        <f t="shared" ca="1" si="111"/>
        <v/>
      </c>
      <c r="D2356" s="25" t="str">
        <f ca="1">IF(OnRoadRetrofit!AE2356="","",OnRoadRetrofit!AE2356)</f>
        <v/>
      </c>
      <c r="E2356" s="25" t="str">
        <f ca="1">IF(D2356="","",OnRoadRetrofit!AF2356)</f>
        <v/>
      </c>
      <c r="F2356" s="147" t="str">
        <f t="shared" ca="1" si="112"/>
        <v/>
      </c>
      <c r="G2356" s="148" t="str">
        <f ca="1">IF(D2356="","",OnRoadRetrofit!AG2356)</f>
        <v/>
      </c>
      <c r="H2356" s="25" t="str">
        <f t="shared" ca="1" si="113"/>
        <v/>
      </c>
      <c r="I2356" s="137" t="str">
        <f ca="1">IF(D2356="","",OnRoadRetrofit!AH2356)</f>
        <v/>
      </c>
      <c r="J2356" s="137" t="str">
        <f ca="1">IF(D2356="","",OnRoadRetrofit!AI2356)</f>
        <v/>
      </c>
    </row>
    <row r="2357" spans="1:10">
      <c r="A2357" s="151" t="str">
        <f ca="1">IF(D2357="","",OnRoadRetrofit!AC2357)</f>
        <v/>
      </c>
      <c r="B2357" s="25" t="str">
        <f ca="1">IF(D2357="","",OnRoadRetrofit!AD2357)</f>
        <v/>
      </c>
      <c r="C2357" s="146" t="str">
        <f t="shared" ca="1" si="111"/>
        <v/>
      </c>
      <c r="D2357" s="25" t="str">
        <f ca="1">IF(OnRoadRetrofit!AE2357="","",OnRoadRetrofit!AE2357)</f>
        <v/>
      </c>
      <c r="E2357" s="25" t="str">
        <f ca="1">IF(D2357="","",OnRoadRetrofit!AF2357)</f>
        <v/>
      </c>
      <c r="F2357" s="147" t="str">
        <f t="shared" ca="1" si="112"/>
        <v/>
      </c>
      <c r="G2357" s="148" t="str">
        <f ca="1">IF(D2357="","",OnRoadRetrofit!AG2357)</f>
        <v/>
      </c>
      <c r="H2357" s="25" t="str">
        <f t="shared" ca="1" si="113"/>
        <v/>
      </c>
      <c r="I2357" s="137" t="str">
        <f ca="1">IF(D2357="","",OnRoadRetrofit!AH2357)</f>
        <v/>
      </c>
      <c r="J2357" s="137" t="str">
        <f ca="1">IF(D2357="","",OnRoadRetrofit!AI2357)</f>
        <v/>
      </c>
    </row>
    <row r="2358" spans="1:10">
      <c r="A2358" s="151" t="str">
        <f ca="1">IF(D2358="","",OnRoadRetrofit!AC2358)</f>
        <v/>
      </c>
      <c r="B2358" s="25" t="str">
        <f ca="1">IF(D2358="","",OnRoadRetrofit!AD2358)</f>
        <v/>
      </c>
      <c r="C2358" s="146" t="str">
        <f t="shared" ca="1" si="111"/>
        <v/>
      </c>
      <c r="D2358" s="25" t="str">
        <f ca="1">IF(OnRoadRetrofit!AE2358="","",OnRoadRetrofit!AE2358)</f>
        <v/>
      </c>
      <c r="E2358" s="25" t="str">
        <f ca="1">IF(D2358="","",OnRoadRetrofit!AF2358)</f>
        <v/>
      </c>
      <c r="F2358" s="147" t="str">
        <f t="shared" ca="1" si="112"/>
        <v/>
      </c>
      <c r="G2358" s="148" t="str">
        <f ca="1">IF(D2358="","",OnRoadRetrofit!AG2358)</f>
        <v/>
      </c>
      <c r="H2358" s="25" t="str">
        <f t="shared" ca="1" si="113"/>
        <v/>
      </c>
      <c r="I2358" s="137" t="str">
        <f ca="1">IF(D2358="","",OnRoadRetrofit!AH2358)</f>
        <v/>
      </c>
      <c r="J2358" s="137" t="str">
        <f ca="1">IF(D2358="","",OnRoadRetrofit!AI2358)</f>
        <v/>
      </c>
    </row>
    <row r="2359" spans="1:10">
      <c r="A2359" s="151" t="str">
        <f ca="1">IF(D2359="","",OnRoadRetrofit!AC2359)</f>
        <v/>
      </c>
      <c r="B2359" s="25" t="str">
        <f ca="1">IF(D2359="","",OnRoadRetrofit!AD2359)</f>
        <v/>
      </c>
      <c r="C2359" s="146" t="str">
        <f t="shared" ca="1" si="111"/>
        <v/>
      </c>
      <c r="D2359" s="25" t="str">
        <f ca="1">IF(OnRoadRetrofit!AE2359="","",OnRoadRetrofit!AE2359)</f>
        <v/>
      </c>
      <c r="E2359" s="25" t="str">
        <f ca="1">IF(D2359="","",OnRoadRetrofit!AF2359)</f>
        <v/>
      </c>
      <c r="F2359" s="147" t="str">
        <f t="shared" ca="1" si="112"/>
        <v/>
      </c>
      <c r="G2359" s="148" t="str">
        <f ca="1">IF(D2359="","",OnRoadRetrofit!AG2359)</f>
        <v/>
      </c>
      <c r="H2359" s="25" t="str">
        <f t="shared" ca="1" si="113"/>
        <v/>
      </c>
      <c r="I2359" s="137" t="str">
        <f ca="1">IF(D2359="","",OnRoadRetrofit!AH2359)</f>
        <v/>
      </c>
      <c r="J2359" s="137" t="str">
        <f ca="1">IF(D2359="","",OnRoadRetrofit!AI2359)</f>
        <v/>
      </c>
    </row>
    <row r="2360" spans="1:10">
      <c r="A2360" s="151" t="str">
        <f ca="1">IF(D2360="","",OnRoadRetrofit!AC2360)</f>
        <v/>
      </c>
      <c r="B2360" s="25" t="str">
        <f ca="1">IF(D2360="","",OnRoadRetrofit!AD2360)</f>
        <v/>
      </c>
      <c r="C2360" s="146" t="str">
        <f t="shared" ca="1" si="111"/>
        <v/>
      </c>
      <c r="D2360" s="25" t="str">
        <f ca="1">IF(OnRoadRetrofit!AE2360="","",OnRoadRetrofit!AE2360)</f>
        <v/>
      </c>
      <c r="E2360" s="25" t="str">
        <f ca="1">IF(D2360="","",OnRoadRetrofit!AF2360)</f>
        <v/>
      </c>
      <c r="F2360" s="147" t="str">
        <f t="shared" ca="1" si="112"/>
        <v/>
      </c>
      <c r="G2360" s="148" t="str">
        <f ca="1">IF(D2360="","",OnRoadRetrofit!AG2360)</f>
        <v/>
      </c>
      <c r="H2360" s="25" t="str">
        <f t="shared" ca="1" si="113"/>
        <v/>
      </c>
      <c r="I2360" s="137" t="str">
        <f ca="1">IF(D2360="","",OnRoadRetrofit!AH2360)</f>
        <v/>
      </c>
      <c r="J2360" s="137" t="str">
        <f ca="1">IF(D2360="","",OnRoadRetrofit!AI2360)</f>
        <v/>
      </c>
    </row>
    <row r="2361" spans="1:10">
      <c r="A2361" s="151" t="str">
        <f ca="1">IF(D2361="","",OnRoadRetrofit!AC2361)</f>
        <v/>
      </c>
      <c r="B2361" s="25" t="str">
        <f ca="1">IF(D2361="","",OnRoadRetrofit!AD2361)</f>
        <v/>
      </c>
      <c r="C2361" s="146" t="str">
        <f t="shared" ca="1" si="111"/>
        <v/>
      </c>
      <c r="D2361" s="25" t="str">
        <f ca="1">IF(OnRoadRetrofit!AE2361="","",OnRoadRetrofit!AE2361)</f>
        <v/>
      </c>
      <c r="E2361" s="25" t="str">
        <f ca="1">IF(D2361="","",OnRoadRetrofit!AF2361)</f>
        <v/>
      </c>
      <c r="F2361" s="147" t="str">
        <f t="shared" ca="1" si="112"/>
        <v/>
      </c>
      <c r="G2361" s="148" t="str">
        <f ca="1">IF(D2361="","",OnRoadRetrofit!AG2361)</f>
        <v/>
      </c>
      <c r="H2361" s="25" t="str">
        <f t="shared" ca="1" si="113"/>
        <v/>
      </c>
      <c r="I2361" s="137" t="str">
        <f ca="1">IF(D2361="","",OnRoadRetrofit!AH2361)</f>
        <v/>
      </c>
      <c r="J2361" s="137" t="str">
        <f ca="1">IF(D2361="","",OnRoadRetrofit!AI2361)</f>
        <v/>
      </c>
    </row>
    <row r="2362" spans="1:10">
      <c r="A2362" s="151" t="str">
        <f ca="1">IF(D2362="","",OnRoadRetrofit!AC2362)</f>
        <v/>
      </c>
      <c r="B2362" s="25" t="str">
        <f ca="1">IF(D2362="","",OnRoadRetrofit!AD2362)</f>
        <v/>
      </c>
      <c r="C2362" s="146" t="str">
        <f t="shared" ca="1" si="111"/>
        <v/>
      </c>
      <c r="D2362" s="25" t="str">
        <f ca="1">IF(OnRoadRetrofit!AE2362="","",OnRoadRetrofit!AE2362)</f>
        <v/>
      </c>
      <c r="E2362" s="25" t="str">
        <f ca="1">IF(D2362="","",OnRoadRetrofit!AF2362)</f>
        <v/>
      </c>
      <c r="F2362" s="147" t="str">
        <f t="shared" ca="1" si="112"/>
        <v/>
      </c>
      <c r="G2362" s="148" t="str">
        <f ca="1">IF(D2362="","",OnRoadRetrofit!AG2362)</f>
        <v/>
      </c>
      <c r="H2362" s="25" t="str">
        <f t="shared" ca="1" si="113"/>
        <v/>
      </c>
      <c r="I2362" s="137" t="str">
        <f ca="1">IF(D2362="","",OnRoadRetrofit!AH2362)</f>
        <v/>
      </c>
      <c r="J2362" s="137" t="str">
        <f ca="1">IF(D2362="","",OnRoadRetrofit!AI2362)</f>
        <v/>
      </c>
    </row>
    <row r="2363" spans="1:10">
      <c r="A2363" s="151" t="str">
        <f ca="1">IF(D2363="","",OnRoadRetrofit!AC2363)</f>
        <v/>
      </c>
      <c r="B2363" s="25" t="str">
        <f ca="1">IF(D2363="","",OnRoadRetrofit!AD2363)</f>
        <v/>
      </c>
      <c r="C2363" s="146" t="str">
        <f t="shared" ca="1" si="111"/>
        <v/>
      </c>
      <c r="D2363" s="25" t="str">
        <f ca="1">IF(OnRoadRetrofit!AE2363="","",OnRoadRetrofit!AE2363)</f>
        <v/>
      </c>
      <c r="E2363" s="25" t="str">
        <f ca="1">IF(D2363="","",OnRoadRetrofit!AF2363)</f>
        <v/>
      </c>
      <c r="F2363" s="147" t="str">
        <f t="shared" ca="1" si="112"/>
        <v/>
      </c>
      <c r="G2363" s="148" t="str">
        <f ca="1">IF(D2363="","",OnRoadRetrofit!AG2363)</f>
        <v/>
      </c>
      <c r="H2363" s="25" t="str">
        <f t="shared" ca="1" si="113"/>
        <v/>
      </c>
      <c r="I2363" s="137" t="str">
        <f ca="1">IF(D2363="","",OnRoadRetrofit!AH2363)</f>
        <v/>
      </c>
      <c r="J2363" s="137" t="str">
        <f ca="1">IF(D2363="","",OnRoadRetrofit!AI2363)</f>
        <v/>
      </c>
    </row>
    <row r="2364" spans="1:10">
      <c r="A2364" s="151" t="str">
        <f ca="1">IF(D2364="","",OnRoadRetrofit!AC2364)</f>
        <v/>
      </c>
      <c r="B2364" s="25" t="str">
        <f ca="1">IF(D2364="","",OnRoadRetrofit!AD2364)</f>
        <v/>
      </c>
      <c r="C2364" s="146" t="str">
        <f t="shared" ca="1" si="111"/>
        <v/>
      </c>
      <c r="D2364" s="25" t="str">
        <f ca="1">IF(OnRoadRetrofit!AE2364="","",OnRoadRetrofit!AE2364)</f>
        <v/>
      </c>
      <c r="E2364" s="25" t="str">
        <f ca="1">IF(D2364="","",OnRoadRetrofit!AF2364)</f>
        <v/>
      </c>
      <c r="F2364" s="147" t="str">
        <f t="shared" ca="1" si="112"/>
        <v/>
      </c>
      <c r="G2364" s="148" t="str">
        <f ca="1">IF(D2364="","",OnRoadRetrofit!AG2364)</f>
        <v/>
      </c>
      <c r="H2364" s="25" t="str">
        <f t="shared" ca="1" si="113"/>
        <v/>
      </c>
      <c r="I2364" s="137" t="str">
        <f ca="1">IF(D2364="","",OnRoadRetrofit!AH2364)</f>
        <v/>
      </c>
      <c r="J2364" s="137" t="str">
        <f ca="1">IF(D2364="","",OnRoadRetrofit!AI2364)</f>
        <v/>
      </c>
    </row>
    <row r="2365" spans="1:10">
      <c r="A2365" s="151" t="str">
        <f ca="1">IF(D2365="","",OnRoadRetrofit!AC2365)</f>
        <v/>
      </c>
      <c r="B2365" s="25" t="str">
        <f ca="1">IF(D2365="","",OnRoadRetrofit!AD2365)</f>
        <v/>
      </c>
      <c r="C2365" s="146" t="str">
        <f t="shared" ca="1" si="111"/>
        <v/>
      </c>
      <c r="D2365" s="25" t="str">
        <f ca="1">IF(OnRoadRetrofit!AE2365="","",OnRoadRetrofit!AE2365)</f>
        <v/>
      </c>
      <c r="E2365" s="25" t="str">
        <f ca="1">IF(D2365="","",OnRoadRetrofit!AF2365)</f>
        <v/>
      </c>
      <c r="F2365" s="147" t="str">
        <f t="shared" ca="1" si="112"/>
        <v/>
      </c>
      <c r="G2365" s="148" t="str">
        <f ca="1">IF(D2365="","",OnRoadRetrofit!AG2365)</f>
        <v/>
      </c>
      <c r="H2365" s="25" t="str">
        <f t="shared" ca="1" si="113"/>
        <v/>
      </c>
      <c r="I2365" s="137" t="str">
        <f ca="1">IF(D2365="","",OnRoadRetrofit!AH2365)</f>
        <v/>
      </c>
      <c r="J2365" s="137" t="str">
        <f ca="1">IF(D2365="","",OnRoadRetrofit!AI2365)</f>
        <v/>
      </c>
    </row>
    <row r="2366" spans="1:10">
      <c r="A2366" s="151" t="str">
        <f ca="1">IF(D2366="","",OnRoadRetrofit!AC2366)</f>
        <v/>
      </c>
      <c r="B2366" s="25" t="str">
        <f ca="1">IF(D2366="","",OnRoadRetrofit!AD2366)</f>
        <v/>
      </c>
      <c r="C2366" s="146" t="str">
        <f t="shared" ca="1" si="111"/>
        <v/>
      </c>
      <c r="D2366" s="25" t="str">
        <f ca="1">IF(OnRoadRetrofit!AE2366="","",OnRoadRetrofit!AE2366)</f>
        <v/>
      </c>
      <c r="E2366" s="25" t="str">
        <f ca="1">IF(D2366="","",OnRoadRetrofit!AF2366)</f>
        <v/>
      </c>
      <c r="F2366" s="147" t="str">
        <f t="shared" ca="1" si="112"/>
        <v/>
      </c>
      <c r="G2366" s="148" t="str">
        <f ca="1">IF(D2366="","",OnRoadRetrofit!AG2366)</f>
        <v/>
      </c>
      <c r="H2366" s="25" t="str">
        <f t="shared" ca="1" si="113"/>
        <v/>
      </c>
      <c r="I2366" s="137" t="str">
        <f ca="1">IF(D2366="","",OnRoadRetrofit!AH2366)</f>
        <v/>
      </c>
      <c r="J2366" s="137" t="str">
        <f ca="1">IF(D2366="","",OnRoadRetrofit!AI2366)</f>
        <v/>
      </c>
    </row>
    <row r="2367" spans="1:10">
      <c r="A2367" s="151" t="str">
        <f ca="1">IF(D2367="","",OnRoadRetrofit!AC2367)</f>
        <v/>
      </c>
      <c r="B2367" s="25" t="str">
        <f ca="1">IF(D2367="","",OnRoadRetrofit!AD2367)</f>
        <v/>
      </c>
      <c r="C2367" s="146" t="str">
        <f t="shared" ca="1" si="111"/>
        <v/>
      </c>
      <c r="D2367" s="25" t="str">
        <f ca="1">IF(OnRoadRetrofit!AE2367="","",OnRoadRetrofit!AE2367)</f>
        <v/>
      </c>
      <c r="E2367" s="25" t="str">
        <f ca="1">IF(D2367="","",OnRoadRetrofit!AF2367)</f>
        <v/>
      </c>
      <c r="F2367" s="147" t="str">
        <f t="shared" ca="1" si="112"/>
        <v/>
      </c>
      <c r="G2367" s="148" t="str">
        <f ca="1">IF(D2367="","",OnRoadRetrofit!AG2367)</f>
        <v/>
      </c>
      <c r="H2367" s="25" t="str">
        <f t="shared" ca="1" si="113"/>
        <v/>
      </c>
      <c r="I2367" s="137" t="str">
        <f ca="1">IF(D2367="","",OnRoadRetrofit!AH2367)</f>
        <v/>
      </c>
      <c r="J2367" s="137" t="str">
        <f ca="1">IF(D2367="","",OnRoadRetrofit!AI2367)</f>
        <v/>
      </c>
    </row>
    <row r="2368" spans="1:10">
      <c r="A2368" s="151" t="str">
        <f ca="1">IF(D2368="","",OnRoadRetrofit!AC2368)</f>
        <v/>
      </c>
      <c r="B2368" s="25" t="str">
        <f ca="1">IF(D2368="","",OnRoadRetrofit!AD2368)</f>
        <v/>
      </c>
      <c r="C2368" s="146" t="str">
        <f t="shared" ca="1" si="111"/>
        <v/>
      </c>
      <c r="D2368" s="25" t="str">
        <f ca="1">IF(OnRoadRetrofit!AE2368="","",OnRoadRetrofit!AE2368)</f>
        <v/>
      </c>
      <c r="E2368" s="25" t="str">
        <f ca="1">IF(D2368="","",OnRoadRetrofit!AF2368)</f>
        <v/>
      </c>
      <c r="F2368" s="147" t="str">
        <f t="shared" ca="1" si="112"/>
        <v/>
      </c>
      <c r="G2368" s="148" t="str">
        <f ca="1">IF(D2368="","",OnRoadRetrofit!AG2368)</f>
        <v/>
      </c>
      <c r="H2368" s="25" t="str">
        <f t="shared" ca="1" si="113"/>
        <v/>
      </c>
      <c r="I2368" s="137" t="str">
        <f ca="1">IF(D2368="","",OnRoadRetrofit!AH2368)</f>
        <v/>
      </c>
      <c r="J2368" s="137" t="str">
        <f ca="1">IF(D2368="","",OnRoadRetrofit!AI2368)</f>
        <v/>
      </c>
    </row>
    <row r="2369" spans="1:10">
      <c r="A2369" s="151" t="str">
        <f ca="1">IF(D2369="","",OnRoadRetrofit!AC2369)</f>
        <v/>
      </c>
      <c r="B2369" s="25" t="str">
        <f ca="1">IF(D2369="","",OnRoadRetrofit!AD2369)</f>
        <v/>
      </c>
      <c r="C2369" s="146" t="str">
        <f t="shared" ca="1" si="111"/>
        <v/>
      </c>
      <c r="D2369" s="25" t="str">
        <f ca="1">IF(OnRoadRetrofit!AE2369="","",OnRoadRetrofit!AE2369)</f>
        <v/>
      </c>
      <c r="E2369" s="25" t="str">
        <f ca="1">IF(D2369="","",OnRoadRetrofit!AF2369)</f>
        <v/>
      </c>
      <c r="F2369" s="147" t="str">
        <f t="shared" ca="1" si="112"/>
        <v/>
      </c>
      <c r="G2369" s="148" t="str">
        <f ca="1">IF(D2369="","",OnRoadRetrofit!AG2369)</f>
        <v/>
      </c>
      <c r="H2369" s="25" t="str">
        <f t="shared" ca="1" si="113"/>
        <v/>
      </c>
      <c r="I2369" s="137" t="str">
        <f ca="1">IF(D2369="","",OnRoadRetrofit!AH2369)</f>
        <v/>
      </c>
      <c r="J2369" s="137" t="str">
        <f ca="1">IF(D2369="","",OnRoadRetrofit!AI2369)</f>
        <v/>
      </c>
    </row>
    <row r="2370" spans="1:10">
      <c r="A2370" s="151" t="str">
        <f ca="1">IF(D2370="","",OnRoadRetrofit!AC2370)</f>
        <v/>
      </c>
      <c r="B2370" s="25" t="str">
        <f ca="1">IF(D2370="","",OnRoadRetrofit!AD2370)</f>
        <v/>
      </c>
      <c r="C2370" s="146" t="str">
        <f t="shared" ca="1" si="111"/>
        <v/>
      </c>
      <c r="D2370" s="25" t="str">
        <f ca="1">IF(OnRoadRetrofit!AE2370="","",OnRoadRetrofit!AE2370)</f>
        <v/>
      </c>
      <c r="E2370" s="25" t="str">
        <f ca="1">IF(D2370="","",OnRoadRetrofit!AF2370)</f>
        <v/>
      </c>
      <c r="F2370" s="147" t="str">
        <f t="shared" ca="1" si="112"/>
        <v/>
      </c>
      <c r="G2370" s="148" t="str">
        <f ca="1">IF(D2370="","",OnRoadRetrofit!AG2370)</f>
        <v/>
      </c>
      <c r="H2370" s="25" t="str">
        <f t="shared" ca="1" si="113"/>
        <v/>
      </c>
      <c r="I2370" s="137" t="str">
        <f ca="1">IF(D2370="","",OnRoadRetrofit!AH2370)</f>
        <v/>
      </c>
      <c r="J2370" s="137" t="str">
        <f ca="1">IF(D2370="","",OnRoadRetrofit!AI2370)</f>
        <v/>
      </c>
    </row>
    <row r="2371" spans="1:10">
      <c r="A2371" s="151" t="str">
        <f ca="1">IF(D2371="","",OnRoadRetrofit!AC2371)</f>
        <v/>
      </c>
      <c r="B2371" s="25" t="str">
        <f ca="1">IF(D2371="","",OnRoadRetrofit!AD2371)</f>
        <v/>
      </c>
      <c r="C2371" s="146" t="str">
        <f t="shared" ca="1" si="111"/>
        <v/>
      </c>
      <c r="D2371" s="25" t="str">
        <f ca="1">IF(OnRoadRetrofit!AE2371="","",OnRoadRetrofit!AE2371)</f>
        <v/>
      </c>
      <c r="E2371" s="25" t="str">
        <f ca="1">IF(D2371="","",OnRoadRetrofit!AF2371)</f>
        <v/>
      </c>
      <c r="F2371" s="147" t="str">
        <f t="shared" ca="1" si="112"/>
        <v/>
      </c>
      <c r="G2371" s="148" t="str">
        <f ca="1">IF(D2371="","",OnRoadRetrofit!AG2371)</f>
        <v/>
      </c>
      <c r="H2371" s="25" t="str">
        <f t="shared" ca="1" si="113"/>
        <v/>
      </c>
      <c r="I2371" s="137" t="str">
        <f ca="1">IF(D2371="","",OnRoadRetrofit!AH2371)</f>
        <v/>
      </c>
      <c r="J2371" s="137" t="str">
        <f ca="1">IF(D2371="","",OnRoadRetrofit!AI2371)</f>
        <v/>
      </c>
    </row>
    <row r="2372" spans="1:10">
      <c r="A2372" s="151" t="str">
        <f ca="1">IF(D2372="","",OnRoadRetrofit!AC2372)</f>
        <v/>
      </c>
      <c r="B2372" s="25" t="str">
        <f ca="1">IF(D2372="","",OnRoadRetrofit!AD2372)</f>
        <v/>
      </c>
      <c r="C2372" s="146" t="str">
        <f t="shared" ca="1" si="111"/>
        <v/>
      </c>
      <c r="D2372" s="25" t="str">
        <f ca="1">IF(OnRoadRetrofit!AE2372="","",OnRoadRetrofit!AE2372)</f>
        <v/>
      </c>
      <c r="E2372" s="25" t="str">
        <f ca="1">IF(D2372="","",OnRoadRetrofit!AF2372)</f>
        <v/>
      </c>
      <c r="F2372" s="147" t="str">
        <f t="shared" ca="1" si="112"/>
        <v/>
      </c>
      <c r="G2372" s="148" t="str">
        <f ca="1">IF(D2372="","",OnRoadRetrofit!AG2372)</f>
        <v/>
      </c>
      <c r="H2372" s="25" t="str">
        <f t="shared" ca="1" si="113"/>
        <v/>
      </c>
      <c r="I2372" s="137" t="str">
        <f ca="1">IF(D2372="","",OnRoadRetrofit!AH2372)</f>
        <v/>
      </c>
      <c r="J2372" s="137" t="str">
        <f ca="1">IF(D2372="","",OnRoadRetrofit!AI2372)</f>
        <v/>
      </c>
    </row>
    <row r="2373" spans="1:10">
      <c r="A2373" s="151" t="str">
        <f ca="1">IF(D2373="","",OnRoadRetrofit!AC2373)</f>
        <v/>
      </c>
      <c r="B2373" s="25" t="str">
        <f ca="1">IF(D2373="","",OnRoadRetrofit!AD2373)</f>
        <v/>
      </c>
      <c r="C2373" s="146" t="str">
        <f t="shared" ca="1" si="111"/>
        <v/>
      </c>
      <c r="D2373" s="25" t="str">
        <f ca="1">IF(OnRoadRetrofit!AE2373="","",OnRoadRetrofit!AE2373)</f>
        <v/>
      </c>
      <c r="E2373" s="25" t="str">
        <f ca="1">IF(D2373="","",OnRoadRetrofit!AF2373)</f>
        <v/>
      </c>
      <c r="F2373" s="147" t="str">
        <f t="shared" ca="1" si="112"/>
        <v/>
      </c>
      <c r="G2373" s="148" t="str">
        <f ca="1">IF(D2373="","",OnRoadRetrofit!AG2373)</f>
        <v/>
      </c>
      <c r="H2373" s="25" t="str">
        <f t="shared" ca="1" si="113"/>
        <v/>
      </c>
      <c r="I2373" s="137" t="str">
        <f ca="1">IF(D2373="","",OnRoadRetrofit!AH2373)</f>
        <v/>
      </c>
      <c r="J2373" s="137" t="str">
        <f ca="1">IF(D2373="","",OnRoadRetrofit!AI2373)</f>
        <v/>
      </c>
    </row>
    <row r="2374" spans="1:10">
      <c r="A2374" s="151" t="str">
        <f ca="1">IF(D2374="","",OnRoadRetrofit!AC2374)</f>
        <v/>
      </c>
      <c r="B2374" s="25" t="str">
        <f ca="1">IF(D2374="","",OnRoadRetrofit!AD2374)</f>
        <v/>
      </c>
      <c r="C2374" s="146" t="str">
        <f t="shared" ca="1" si="111"/>
        <v/>
      </c>
      <c r="D2374" s="25" t="str">
        <f ca="1">IF(OnRoadRetrofit!AE2374="","",OnRoadRetrofit!AE2374)</f>
        <v/>
      </c>
      <c r="E2374" s="25" t="str">
        <f ca="1">IF(D2374="","",OnRoadRetrofit!AF2374)</f>
        <v/>
      </c>
      <c r="F2374" s="147" t="str">
        <f t="shared" ca="1" si="112"/>
        <v/>
      </c>
      <c r="G2374" s="148" t="str">
        <f ca="1">IF(D2374="","",OnRoadRetrofit!AG2374)</f>
        <v/>
      </c>
      <c r="H2374" s="25" t="str">
        <f t="shared" ca="1" si="113"/>
        <v/>
      </c>
      <c r="I2374" s="137" t="str">
        <f ca="1">IF(D2374="","",OnRoadRetrofit!AH2374)</f>
        <v/>
      </c>
      <c r="J2374" s="137" t="str">
        <f ca="1">IF(D2374="","",OnRoadRetrofit!AI2374)</f>
        <v/>
      </c>
    </row>
    <row r="2375" spans="1:10">
      <c r="A2375" s="151" t="str">
        <f ca="1">IF(D2375="","",OnRoadRetrofit!AC2375)</f>
        <v/>
      </c>
      <c r="B2375" s="25" t="str">
        <f ca="1">IF(D2375="","",OnRoadRetrofit!AD2375)</f>
        <v/>
      </c>
      <c r="C2375" s="146" t="str">
        <f t="shared" ca="1" si="111"/>
        <v/>
      </c>
      <c r="D2375" s="25" t="str">
        <f ca="1">IF(OnRoadRetrofit!AE2375="","",OnRoadRetrofit!AE2375)</f>
        <v/>
      </c>
      <c r="E2375" s="25" t="str">
        <f ca="1">IF(D2375="","",OnRoadRetrofit!AF2375)</f>
        <v/>
      </c>
      <c r="F2375" s="147" t="str">
        <f t="shared" ca="1" si="112"/>
        <v/>
      </c>
      <c r="G2375" s="148" t="str">
        <f ca="1">IF(D2375="","",OnRoadRetrofit!AG2375)</f>
        <v/>
      </c>
      <c r="H2375" s="25" t="str">
        <f t="shared" ca="1" si="113"/>
        <v/>
      </c>
      <c r="I2375" s="137" t="str">
        <f ca="1">IF(D2375="","",OnRoadRetrofit!AH2375)</f>
        <v/>
      </c>
      <c r="J2375" s="137" t="str">
        <f ca="1">IF(D2375="","",OnRoadRetrofit!AI2375)</f>
        <v/>
      </c>
    </row>
    <row r="2376" spans="1:10">
      <c r="A2376" s="151" t="str">
        <f ca="1">IF(D2376="","",OnRoadRetrofit!AC2376)</f>
        <v/>
      </c>
      <c r="B2376" s="25" t="str">
        <f ca="1">IF(D2376="","",OnRoadRetrofit!AD2376)</f>
        <v/>
      </c>
      <c r="C2376" s="146" t="str">
        <f t="shared" ca="1" si="111"/>
        <v/>
      </c>
      <c r="D2376" s="25" t="str">
        <f ca="1">IF(OnRoadRetrofit!AE2376="","",OnRoadRetrofit!AE2376)</f>
        <v/>
      </c>
      <c r="E2376" s="25" t="str">
        <f ca="1">IF(D2376="","",OnRoadRetrofit!AF2376)</f>
        <v/>
      </c>
      <c r="F2376" s="147" t="str">
        <f t="shared" ca="1" si="112"/>
        <v/>
      </c>
      <c r="G2376" s="148" t="str">
        <f ca="1">IF(D2376="","",OnRoadRetrofit!AG2376)</f>
        <v/>
      </c>
      <c r="H2376" s="25" t="str">
        <f t="shared" ca="1" si="113"/>
        <v/>
      </c>
      <c r="I2376" s="137" t="str">
        <f ca="1">IF(D2376="","",OnRoadRetrofit!AH2376)</f>
        <v/>
      </c>
      <c r="J2376" s="137" t="str">
        <f ca="1">IF(D2376="","",OnRoadRetrofit!AI2376)</f>
        <v/>
      </c>
    </row>
    <row r="2377" spans="1:10">
      <c r="A2377" s="151" t="str">
        <f ca="1">IF(D2377="","",OnRoadRetrofit!AC2377)</f>
        <v/>
      </c>
      <c r="B2377" s="25" t="str">
        <f ca="1">IF(D2377="","",OnRoadRetrofit!AD2377)</f>
        <v/>
      </c>
      <c r="C2377" s="146" t="str">
        <f t="shared" ca="1" si="111"/>
        <v/>
      </c>
      <c r="D2377" s="25" t="str">
        <f ca="1">IF(OnRoadRetrofit!AE2377="","",OnRoadRetrofit!AE2377)</f>
        <v/>
      </c>
      <c r="E2377" s="25" t="str">
        <f ca="1">IF(D2377="","",OnRoadRetrofit!AF2377)</f>
        <v/>
      </c>
      <c r="F2377" s="147" t="str">
        <f t="shared" ca="1" si="112"/>
        <v/>
      </c>
      <c r="G2377" s="148" t="str">
        <f ca="1">IF(D2377="","",OnRoadRetrofit!AG2377)</f>
        <v/>
      </c>
      <c r="H2377" s="25" t="str">
        <f t="shared" ca="1" si="113"/>
        <v/>
      </c>
      <c r="I2377" s="137" t="str">
        <f ca="1">IF(D2377="","",OnRoadRetrofit!AH2377)</f>
        <v/>
      </c>
      <c r="J2377" s="137" t="str">
        <f ca="1">IF(D2377="","",OnRoadRetrofit!AI2377)</f>
        <v/>
      </c>
    </row>
    <row r="2378" spans="1:10">
      <c r="A2378" s="151" t="str">
        <f ca="1">IF(D2378="","",OnRoadRetrofit!AC2378)</f>
        <v/>
      </c>
      <c r="B2378" s="25" t="str">
        <f ca="1">IF(D2378="","",OnRoadRetrofit!AD2378)</f>
        <v/>
      </c>
      <c r="C2378" s="146" t="str">
        <f t="shared" ca="1" si="111"/>
        <v/>
      </c>
      <c r="D2378" s="25" t="str">
        <f ca="1">IF(OnRoadRetrofit!AE2378="","",OnRoadRetrofit!AE2378)</f>
        <v/>
      </c>
      <c r="E2378" s="25" t="str">
        <f ca="1">IF(D2378="","",OnRoadRetrofit!AF2378)</f>
        <v/>
      </c>
      <c r="F2378" s="147" t="str">
        <f t="shared" ca="1" si="112"/>
        <v/>
      </c>
      <c r="G2378" s="148" t="str">
        <f ca="1">IF(D2378="","",OnRoadRetrofit!AG2378)</f>
        <v/>
      </c>
      <c r="H2378" s="25" t="str">
        <f t="shared" ca="1" si="113"/>
        <v/>
      </c>
      <c r="I2378" s="137" t="str">
        <f ca="1">IF(D2378="","",OnRoadRetrofit!AH2378)</f>
        <v/>
      </c>
      <c r="J2378" s="137" t="str">
        <f ca="1">IF(D2378="","",OnRoadRetrofit!AI2378)</f>
        <v/>
      </c>
    </row>
    <row r="2379" spans="1:10">
      <c r="A2379" s="151" t="str">
        <f ca="1">IF(D2379="","",OnRoadRetrofit!AC2379)</f>
        <v/>
      </c>
      <c r="B2379" s="25" t="str">
        <f ca="1">IF(D2379="","",OnRoadRetrofit!AD2379)</f>
        <v/>
      </c>
      <c r="C2379" s="146" t="str">
        <f t="shared" ca="1" si="111"/>
        <v/>
      </c>
      <c r="D2379" s="25" t="str">
        <f ca="1">IF(OnRoadRetrofit!AE2379="","",OnRoadRetrofit!AE2379)</f>
        <v/>
      </c>
      <c r="E2379" s="25" t="str">
        <f ca="1">IF(D2379="","",OnRoadRetrofit!AF2379)</f>
        <v/>
      </c>
      <c r="F2379" s="147" t="str">
        <f t="shared" ca="1" si="112"/>
        <v/>
      </c>
      <c r="G2379" s="148" t="str">
        <f ca="1">IF(D2379="","",OnRoadRetrofit!AG2379)</f>
        <v/>
      </c>
      <c r="H2379" s="25" t="str">
        <f t="shared" ca="1" si="113"/>
        <v/>
      </c>
      <c r="I2379" s="137" t="str">
        <f ca="1">IF(D2379="","",OnRoadRetrofit!AH2379)</f>
        <v/>
      </c>
      <c r="J2379" s="137" t="str">
        <f ca="1">IF(D2379="","",OnRoadRetrofit!AI2379)</f>
        <v/>
      </c>
    </row>
    <row r="2380" spans="1:10">
      <c r="A2380" s="151" t="str">
        <f ca="1">IF(D2380="","",OnRoadRetrofit!AC2380)</f>
        <v/>
      </c>
      <c r="B2380" s="25" t="str">
        <f ca="1">IF(D2380="","",OnRoadRetrofit!AD2380)</f>
        <v/>
      </c>
      <c r="C2380" s="146" t="str">
        <f t="shared" ca="1" si="111"/>
        <v/>
      </c>
      <c r="D2380" s="25" t="str">
        <f ca="1">IF(OnRoadRetrofit!AE2380="","",OnRoadRetrofit!AE2380)</f>
        <v/>
      </c>
      <c r="E2380" s="25" t="str">
        <f ca="1">IF(D2380="","",OnRoadRetrofit!AF2380)</f>
        <v/>
      </c>
      <c r="F2380" s="147" t="str">
        <f t="shared" ca="1" si="112"/>
        <v/>
      </c>
      <c r="G2380" s="148" t="str">
        <f ca="1">IF(D2380="","",OnRoadRetrofit!AG2380)</f>
        <v/>
      </c>
      <c r="H2380" s="25" t="str">
        <f t="shared" ca="1" si="113"/>
        <v/>
      </c>
      <c r="I2380" s="137" t="str">
        <f ca="1">IF(D2380="","",OnRoadRetrofit!AH2380)</f>
        <v/>
      </c>
      <c r="J2380" s="137" t="str">
        <f ca="1">IF(D2380="","",OnRoadRetrofit!AI2380)</f>
        <v/>
      </c>
    </row>
    <row r="2381" spans="1:10">
      <c r="A2381" s="151" t="str">
        <f ca="1">IF(D2381="","",OnRoadRetrofit!AC2381)</f>
        <v/>
      </c>
      <c r="B2381" s="25" t="str">
        <f ca="1">IF(D2381="","",OnRoadRetrofit!AD2381)</f>
        <v/>
      </c>
      <c r="C2381" s="146" t="str">
        <f t="shared" ca="1" si="111"/>
        <v/>
      </c>
      <c r="D2381" s="25" t="str">
        <f ca="1">IF(OnRoadRetrofit!AE2381="","",OnRoadRetrofit!AE2381)</f>
        <v/>
      </c>
      <c r="E2381" s="25" t="str">
        <f ca="1">IF(D2381="","",OnRoadRetrofit!AF2381)</f>
        <v/>
      </c>
      <c r="F2381" s="147" t="str">
        <f t="shared" ca="1" si="112"/>
        <v/>
      </c>
      <c r="G2381" s="148" t="str">
        <f ca="1">IF(D2381="","",OnRoadRetrofit!AG2381)</f>
        <v/>
      </c>
      <c r="H2381" s="25" t="str">
        <f t="shared" ca="1" si="113"/>
        <v/>
      </c>
      <c r="I2381" s="137" t="str">
        <f ca="1">IF(D2381="","",OnRoadRetrofit!AH2381)</f>
        <v/>
      </c>
      <c r="J2381" s="137" t="str">
        <f ca="1">IF(D2381="","",OnRoadRetrofit!AI2381)</f>
        <v/>
      </c>
    </row>
    <row r="2382" spans="1:10">
      <c r="A2382" s="151" t="str">
        <f ca="1">IF(D2382="","",OnRoadRetrofit!AC2382)</f>
        <v/>
      </c>
      <c r="B2382" s="25" t="str">
        <f ca="1">IF(D2382="","",OnRoadRetrofit!AD2382)</f>
        <v/>
      </c>
      <c r="C2382" s="146" t="str">
        <f t="shared" ca="1" si="111"/>
        <v/>
      </c>
      <c r="D2382" s="25" t="str">
        <f ca="1">IF(OnRoadRetrofit!AE2382="","",OnRoadRetrofit!AE2382)</f>
        <v/>
      </c>
      <c r="E2382" s="25" t="str">
        <f ca="1">IF(D2382="","",OnRoadRetrofit!AF2382)</f>
        <v/>
      </c>
      <c r="F2382" s="147" t="str">
        <f t="shared" ca="1" si="112"/>
        <v/>
      </c>
      <c r="G2382" s="148" t="str">
        <f ca="1">IF(D2382="","",OnRoadRetrofit!AG2382)</f>
        <v/>
      </c>
      <c r="H2382" s="25" t="str">
        <f t="shared" ca="1" si="113"/>
        <v/>
      </c>
      <c r="I2382" s="137" t="str">
        <f ca="1">IF(D2382="","",OnRoadRetrofit!AH2382)</f>
        <v/>
      </c>
      <c r="J2382" s="137" t="str">
        <f ca="1">IF(D2382="","",OnRoadRetrofit!AI2382)</f>
        <v/>
      </c>
    </row>
    <row r="2383" spans="1:10">
      <c r="A2383" s="151" t="str">
        <f ca="1">IF(D2383="","",OnRoadRetrofit!AC2383)</f>
        <v/>
      </c>
      <c r="B2383" s="25" t="str">
        <f ca="1">IF(D2383="","",OnRoadRetrofit!AD2383)</f>
        <v/>
      </c>
      <c r="C2383" s="146" t="str">
        <f t="shared" ca="1" si="111"/>
        <v/>
      </c>
      <c r="D2383" s="25" t="str">
        <f ca="1">IF(OnRoadRetrofit!AE2383="","",OnRoadRetrofit!AE2383)</f>
        <v/>
      </c>
      <c r="E2383" s="25" t="str">
        <f ca="1">IF(D2383="","",OnRoadRetrofit!AF2383)</f>
        <v/>
      </c>
      <c r="F2383" s="147" t="str">
        <f t="shared" ca="1" si="112"/>
        <v/>
      </c>
      <c r="G2383" s="148" t="str">
        <f ca="1">IF(D2383="","",OnRoadRetrofit!AG2383)</f>
        <v/>
      </c>
      <c r="H2383" s="25" t="str">
        <f t="shared" ca="1" si="113"/>
        <v/>
      </c>
      <c r="I2383" s="137" t="str">
        <f ca="1">IF(D2383="","",OnRoadRetrofit!AH2383)</f>
        <v/>
      </c>
      <c r="J2383" s="137" t="str">
        <f ca="1">IF(D2383="","",OnRoadRetrofit!AI2383)</f>
        <v/>
      </c>
    </row>
    <row r="2384" spans="1:10">
      <c r="A2384" s="151" t="str">
        <f ca="1">IF(D2384="","",OnRoadRetrofit!AC2384)</f>
        <v/>
      </c>
      <c r="B2384" s="25" t="str">
        <f ca="1">IF(D2384="","",OnRoadRetrofit!AD2384)</f>
        <v/>
      </c>
      <c r="C2384" s="146" t="str">
        <f t="shared" ca="1" si="111"/>
        <v/>
      </c>
      <c r="D2384" s="25" t="str">
        <f ca="1">IF(OnRoadRetrofit!AE2384="","",OnRoadRetrofit!AE2384)</f>
        <v/>
      </c>
      <c r="E2384" s="25" t="str">
        <f ca="1">IF(D2384="","",OnRoadRetrofit!AF2384)</f>
        <v/>
      </c>
      <c r="F2384" s="147" t="str">
        <f t="shared" ca="1" si="112"/>
        <v/>
      </c>
      <c r="G2384" s="148" t="str">
        <f ca="1">IF(D2384="","",OnRoadRetrofit!AG2384)</f>
        <v/>
      </c>
      <c r="H2384" s="25" t="str">
        <f t="shared" ca="1" si="113"/>
        <v/>
      </c>
      <c r="I2384" s="137" t="str">
        <f ca="1">IF(D2384="","",OnRoadRetrofit!AH2384)</f>
        <v/>
      </c>
      <c r="J2384" s="137" t="str">
        <f ca="1">IF(D2384="","",OnRoadRetrofit!AI2384)</f>
        <v/>
      </c>
    </row>
    <row r="2385" spans="1:10">
      <c r="A2385" s="151" t="str">
        <f ca="1">IF(D2385="","",OnRoadRetrofit!AC2385)</f>
        <v/>
      </c>
      <c r="B2385" s="25" t="str">
        <f ca="1">IF(D2385="","",OnRoadRetrofit!AD2385)</f>
        <v/>
      </c>
      <c r="C2385" s="146" t="str">
        <f t="shared" ca="1" si="111"/>
        <v/>
      </c>
      <c r="D2385" s="25" t="str">
        <f ca="1">IF(OnRoadRetrofit!AE2385="","",OnRoadRetrofit!AE2385)</f>
        <v/>
      </c>
      <c r="E2385" s="25" t="str">
        <f ca="1">IF(D2385="","",OnRoadRetrofit!AF2385)</f>
        <v/>
      </c>
      <c r="F2385" s="147" t="str">
        <f t="shared" ca="1" si="112"/>
        <v/>
      </c>
      <c r="G2385" s="148" t="str">
        <f ca="1">IF(D2385="","",OnRoadRetrofit!AG2385)</f>
        <v/>
      </c>
      <c r="H2385" s="25" t="str">
        <f t="shared" ca="1" si="113"/>
        <v/>
      </c>
      <c r="I2385" s="137" t="str">
        <f ca="1">IF(D2385="","",OnRoadRetrofit!AH2385)</f>
        <v/>
      </c>
      <c r="J2385" s="137" t="str">
        <f ca="1">IF(D2385="","",OnRoadRetrofit!AI2385)</f>
        <v/>
      </c>
    </row>
    <row r="2386" spans="1:10">
      <c r="A2386" s="151" t="str">
        <f ca="1">IF(D2386="","",OnRoadRetrofit!AC2386)</f>
        <v/>
      </c>
      <c r="B2386" s="25" t="str">
        <f ca="1">IF(D2386="","",OnRoadRetrofit!AD2386)</f>
        <v/>
      </c>
      <c r="C2386" s="146" t="str">
        <f t="shared" ca="1" si="111"/>
        <v/>
      </c>
      <c r="D2386" s="25" t="str">
        <f ca="1">IF(OnRoadRetrofit!AE2386="","",OnRoadRetrofit!AE2386)</f>
        <v/>
      </c>
      <c r="E2386" s="25" t="str">
        <f ca="1">IF(D2386="","",OnRoadRetrofit!AF2386)</f>
        <v/>
      </c>
      <c r="F2386" s="147" t="str">
        <f t="shared" ca="1" si="112"/>
        <v/>
      </c>
      <c r="G2386" s="148" t="str">
        <f ca="1">IF(D2386="","",OnRoadRetrofit!AG2386)</f>
        <v/>
      </c>
      <c r="H2386" s="25" t="str">
        <f t="shared" ca="1" si="113"/>
        <v/>
      </c>
      <c r="I2386" s="137" t="str">
        <f ca="1">IF(D2386="","",OnRoadRetrofit!AH2386)</f>
        <v/>
      </c>
      <c r="J2386" s="137" t="str">
        <f ca="1">IF(D2386="","",OnRoadRetrofit!AI2386)</f>
        <v/>
      </c>
    </row>
    <row r="2387" spans="1:10">
      <c r="A2387" s="151" t="str">
        <f ca="1">IF(D2387="","",OnRoadRetrofit!AC2387)</f>
        <v/>
      </c>
      <c r="B2387" s="25" t="str">
        <f ca="1">IF(D2387="","",OnRoadRetrofit!AD2387)</f>
        <v/>
      </c>
      <c r="C2387" s="146" t="str">
        <f t="shared" ca="1" si="111"/>
        <v/>
      </c>
      <c r="D2387" s="25" t="str">
        <f ca="1">IF(OnRoadRetrofit!AE2387="","",OnRoadRetrofit!AE2387)</f>
        <v/>
      </c>
      <c r="E2387" s="25" t="str">
        <f ca="1">IF(D2387="","",OnRoadRetrofit!AF2387)</f>
        <v/>
      </c>
      <c r="F2387" s="147" t="str">
        <f t="shared" ca="1" si="112"/>
        <v/>
      </c>
      <c r="G2387" s="148" t="str">
        <f ca="1">IF(D2387="","",OnRoadRetrofit!AG2387)</f>
        <v/>
      </c>
      <c r="H2387" s="25" t="str">
        <f t="shared" ca="1" si="113"/>
        <v/>
      </c>
      <c r="I2387" s="137" t="str">
        <f ca="1">IF(D2387="","",OnRoadRetrofit!AH2387)</f>
        <v/>
      </c>
      <c r="J2387" s="137" t="str">
        <f ca="1">IF(D2387="","",OnRoadRetrofit!AI2387)</f>
        <v/>
      </c>
    </row>
    <row r="2388" spans="1:10">
      <c r="A2388" s="151" t="str">
        <f ca="1">IF(D2388="","",OnRoadRetrofit!AC2388)</f>
        <v/>
      </c>
      <c r="B2388" s="25" t="str">
        <f ca="1">IF(D2388="","",OnRoadRetrofit!AD2388)</f>
        <v/>
      </c>
      <c r="C2388" s="146" t="str">
        <f t="shared" ca="1" si="111"/>
        <v/>
      </c>
      <c r="D2388" s="25" t="str">
        <f ca="1">IF(OnRoadRetrofit!AE2388="","",OnRoadRetrofit!AE2388)</f>
        <v/>
      </c>
      <c r="E2388" s="25" t="str">
        <f ca="1">IF(D2388="","",OnRoadRetrofit!AF2388)</f>
        <v/>
      </c>
      <c r="F2388" s="147" t="str">
        <f t="shared" ca="1" si="112"/>
        <v/>
      </c>
      <c r="G2388" s="148" t="str">
        <f ca="1">IF(D2388="","",OnRoadRetrofit!AG2388)</f>
        <v/>
      </c>
      <c r="H2388" s="25" t="str">
        <f t="shared" ca="1" si="113"/>
        <v/>
      </c>
      <c r="I2388" s="137" t="str">
        <f ca="1">IF(D2388="","",OnRoadRetrofit!AH2388)</f>
        <v/>
      </c>
      <c r="J2388" s="137" t="str">
        <f ca="1">IF(D2388="","",OnRoadRetrofit!AI2388)</f>
        <v/>
      </c>
    </row>
    <row r="2389" spans="1:10">
      <c r="A2389" s="151" t="str">
        <f ca="1">IF(D2389="","",OnRoadRetrofit!AC2389)</f>
        <v/>
      </c>
      <c r="B2389" s="25" t="str">
        <f ca="1">IF(D2389="","",OnRoadRetrofit!AD2389)</f>
        <v/>
      </c>
      <c r="C2389" s="146" t="str">
        <f t="shared" ca="1" si="111"/>
        <v/>
      </c>
      <c r="D2389" s="25" t="str">
        <f ca="1">IF(OnRoadRetrofit!AE2389="","",OnRoadRetrofit!AE2389)</f>
        <v/>
      </c>
      <c r="E2389" s="25" t="str">
        <f ca="1">IF(D2389="","",OnRoadRetrofit!AF2389)</f>
        <v/>
      </c>
      <c r="F2389" s="147" t="str">
        <f t="shared" ca="1" si="112"/>
        <v/>
      </c>
      <c r="G2389" s="148" t="str">
        <f ca="1">IF(D2389="","",OnRoadRetrofit!AG2389)</f>
        <v/>
      </c>
      <c r="H2389" s="25" t="str">
        <f t="shared" ca="1" si="113"/>
        <v/>
      </c>
      <c r="I2389" s="137" t="str">
        <f ca="1">IF(D2389="","",OnRoadRetrofit!AH2389)</f>
        <v/>
      </c>
      <c r="J2389" s="137" t="str">
        <f ca="1">IF(D2389="","",OnRoadRetrofit!AI2389)</f>
        <v/>
      </c>
    </row>
    <row r="2390" spans="1:10">
      <c r="A2390" s="151" t="str">
        <f ca="1">IF(D2390="","",OnRoadRetrofit!AC2390)</f>
        <v/>
      </c>
      <c r="B2390" s="25" t="str">
        <f ca="1">IF(D2390="","",OnRoadRetrofit!AD2390)</f>
        <v/>
      </c>
      <c r="C2390" s="146" t="str">
        <f t="shared" ca="1" si="111"/>
        <v/>
      </c>
      <c r="D2390" s="25" t="str">
        <f ca="1">IF(OnRoadRetrofit!AE2390="","",OnRoadRetrofit!AE2390)</f>
        <v/>
      </c>
      <c r="E2390" s="25" t="str">
        <f ca="1">IF(D2390="","",OnRoadRetrofit!AF2390)</f>
        <v/>
      </c>
      <c r="F2390" s="147" t="str">
        <f t="shared" ca="1" si="112"/>
        <v/>
      </c>
      <c r="G2390" s="148" t="str">
        <f ca="1">IF(D2390="","",OnRoadRetrofit!AG2390)</f>
        <v/>
      </c>
      <c r="H2390" s="25" t="str">
        <f t="shared" ca="1" si="113"/>
        <v/>
      </c>
      <c r="I2390" s="137" t="str">
        <f ca="1">IF(D2390="","",OnRoadRetrofit!AH2390)</f>
        <v/>
      </c>
      <c r="J2390" s="137" t="str">
        <f ca="1">IF(D2390="","",OnRoadRetrofit!AI2390)</f>
        <v/>
      </c>
    </row>
    <row r="2391" spans="1:10">
      <c r="A2391" s="151" t="str">
        <f ca="1">IF(D2391="","",OnRoadRetrofit!AC2391)</f>
        <v/>
      </c>
      <c r="B2391" s="25" t="str">
        <f ca="1">IF(D2391="","",OnRoadRetrofit!AD2391)</f>
        <v/>
      </c>
      <c r="C2391" s="146" t="str">
        <f t="shared" ca="1" si="111"/>
        <v/>
      </c>
      <c r="D2391" s="25" t="str">
        <f ca="1">IF(OnRoadRetrofit!AE2391="","",OnRoadRetrofit!AE2391)</f>
        <v/>
      </c>
      <c r="E2391" s="25" t="str">
        <f ca="1">IF(D2391="","",OnRoadRetrofit!AF2391)</f>
        <v/>
      </c>
      <c r="F2391" s="147" t="str">
        <f t="shared" ca="1" si="112"/>
        <v/>
      </c>
      <c r="G2391" s="148" t="str">
        <f ca="1">IF(D2391="","",OnRoadRetrofit!AG2391)</f>
        <v/>
      </c>
      <c r="H2391" s="25" t="str">
        <f t="shared" ca="1" si="113"/>
        <v/>
      </c>
      <c r="I2391" s="137" t="str">
        <f ca="1">IF(D2391="","",OnRoadRetrofit!AH2391)</f>
        <v/>
      </c>
      <c r="J2391" s="137" t="str">
        <f ca="1">IF(D2391="","",OnRoadRetrofit!AI2391)</f>
        <v/>
      </c>
    </row>
    <row r="2392" spans="1:10">
      <c r="A2392" s="151" t="str">
        <f ca="1">IF(D2392="","",OnRoadRetrofit!AC2392)</f>
        <v/>
      </c>
      <c r="B2392" s="25" t="str">
        <f ca="1">IF(D2392="","",OnRoadRetrofit!AD2392)</f>
        <v/>
      </c>
      <c r="C2392" s="146" t="str">
        <f t="shared" ca="1" si="111"/>
        <v/>
      </c>
      <c r="D2392" s="25" t="str">
        <f ca="1">IF(OnRoadRetrofit!AE2392="","",OnRoadRetrofit!AE2392)</f>
        <v/>
      </c>
      <c r="E2392" s="25" t="str">
        <f ca="1">IF(D2392="","",OnRoadRetrofit!AF2392)</f>
        <v/>
      </c>
      <c r="F2392" s="147" t="str">
        <f t="shared" ca="1" si="112"/>
        <v/>
      </c>
      <c r="G2392" s="148" t="str">
        <f ca="1">IF(D2392="","",OnRoadRetrofit!AG2392)</f>
        <v/>
      </c>
      <c r="H2392" s="25" t="str">
        <f t="shared" ca="1" si="113"/>
        <v/>
      </c>
      <c r="I2392" s="137" t="str">
        <f ca="1">IF(D2392="","",OnRoadRetrofit!AH2392)</f>
        <v/>
      </c>
      <c r="J2392" s="137" t="str">
        <f ca="1">IF(D2392="","",OnRoadRetrofit!AI2392)</f>
        <v/>
      </c>
    </row>
    <row r="2393" spans="1:10">
      <c r="A2393" s="151" t="str">
        <f ca="1">IF(D2393="","",OnRoadRetrofit!AC2393)</f>
        <v/>
      </c>
      <c r="B2393" s="25" t="str">
        <f ca="1">IF(D2393="","",OnRoadRetrofit!AD2393)</f>
        <v/>
      </c>
      <c r="C2393" s="146" t="str">
        <f t="shared" ca="1" si="111"/>
        <v/>
      </c>
      <c r="D2393" s="25" t="str">
        <f ca="1">IF(OnRoadRetrofit!AE2393="","",OnRoadRetrofit!AE2393)</f>
        <v/>
      </c>
      <c r="E2393" s="25" t="str">
        <f ca="1">IF(D2393="","",OnRoadRetrofit!AF2393)</f>
        <v/>
      </c>
      <c r="F2393" s="147" t="str">
        <f t="shared" ca="1" si="112"/>
        <v/>
      </c>
      <c r="G2393" s="148" t="str">
        <f ca="1">IF(D2393="","",OnRoadRetrofit!AG2393)</f>
        <v/>
      </c>
      <c r="H2393" s="25" t="str">
        <f t="shared" ca="1" si="113"/>
        <v/>
      </c>
      <c r="I2393" s="137" t="str">
        <f ca="1">IF(D2393="","",OnRoadRetrofit!AH2393)</f>
        <v/>
      </c>
      <c r="J2393" s="137" t="str">
        <f ca="1">IF(D2393="","",OnRoadRetrofit!AI2393)</f>
        <v/>
      </c>
    </row>
    <row r="2394" spans="1:10">
      <c r="A2394" s="151" t="str">
        <f ca="1">IF(D2394="","",OnRoadRetrofit!AC2394)</f>
        <v/>
      </c>
      <c r="B2394" s="25" t="str">
        <f ca="1">IF(D2394="","",OnRoadRetrofit!AD2394)</f>
        <v/>
      </c>
      <c r="C2394" s="146" t="str">
        <f t="shared" ca="1" si="111"/>
        <v/>
      </c>
      <c r="D2394" s="25" t="str">
        <f ca="1">IF(OnRoadRetrofit!AE2394="","",OnRoadRetrofit!AE2394)</f>
        <v/>
      </c>
      <c r="E2394" s="25" t="str">
        <f ca="1">IF(D2394="","",OnRoadRetrofit!AF2394)</f>
        <v/>
      </c>
      <c r="F2394" s="147" t="str">
        <f t="shared" ca="1" si="112"/>
        <v/>
      </c>
      <c r="G2394" s="148" t="str">
        <f ca="1">IF(D2394="","",OnRoadRetrofit!AG2394)</f>
        <v/>
      </c>
      <c r="H2394" s="25" t="str">
        <f t="shared" ca="1" si="113"/>
        <v/>
      </c>
      <c r="I2394" s="137" t="str">
        <f ca="1">IF(D2394="","",OnRoadRetrofit!AH2394)</f>
        <v/>
      </c>
      <c r="J2394" s="137" t="str">
        <f ca="1">IF(D2394="","",OnRoadRetrofit!AI2394)</f>
        <v/>
      </c>
    </row>
    <row r="2395" spans="1:10">
      <c r="A2395" s="151" t="str">
        <f ca="1">IF(D2395="","",OnRoadRetrofit!AC2395)</f>
        <v/>
      </c>
      <c r="B2395" s="25" t="str">
        <f ca="1">IF(D2395="","",OnRoadRetrofit!AD2395)</f>
        <v/>
      </c>
      <c r="C2395" s="146" t="str">
        <f t="shared" ca="1" si="111"/>
        <v/>
      </c>
      <c r="D2395" s="25" t="str">
        <f ca="1">IF(OnRoadRetrofit!AE2395="","",OnRoadRetrofit!AE2395)</f>
        <v/>
      </c>
      <c r="E2395" s="25" t="str">
        <f ca="1">IF(D2395="","",OnRoadRetrofit!AF2395)</f>
        <v/>
      </c>
      <c r="F2395" s="147" t="str">
        <f t="shared" ca="1" si="112"/>
        <v/>
      </c>
      <c r="G2395" s="148" t="str">
        <f ca="1">IF(D2395="","",OnRoadRetrofit!AG2395)</f>
        <v/>
      </c>
      <c r="H2395" s="25" t="str">
        <f t="shared" ca="1" si="113"/>
        <v/>
      </c>
      <c r="I2395" s="137" t="str">
        <f ca="1">IF(D2395="","",OnRoadRetrofit!AH2395)</f>
        <v/>
      </c>
      <c r="J2395" s="137" t="str">
        <f ca="1">IF(D2395="","",OnRoadRetrofit!AI2395)</f>
        <v/>
      </c>
    </row>
    <row r="2396" spans="1:10">
      <c r="A2396" s="151" t="str">
        <f ca="1">IF(D2396="","",OnRoadRetrofit!AC2396)</f>
        <v/>
      </c>
      <c r="B2396" s="25" t="str">
        <f ca="1">IF(D2396="","",OnRoadRetrofit!AD2396)</f>
        <v/>
      </c>
      <c r="C2396" s="146" t="str">
        <f t="shared" ca="1" si="111"/>
        <v/>
      </c>
      <c r="D2396" s="25" t="str">
        <f ca="1">IF(OnRoadRetrofit!AE2396="","",OnRoadRetrofit!AE2396)</f>
        <v/>
      </c>
      <c r="E2396" s="25" t="str">
        <f ca="1">IF(D2396="","",OnRoadRetrofit!AF2396)</f>
        <v/>
      </c>
      <c r="F2396" s="147" t="str">
        <f t="shared" ca="1" si="112"/>
        <v/>
      </c>
      <c r="G2396" s="148" t="str">
        <f ca="1">IF(D2396="","",OnRoadRetrofit!AG2396)</f>
        <v/>
      </c>
      <c r="H2396" s="25" t="str">
        <f t="shared" ca="1" si="113"/>
        <v/>
      </c>
      <c r="I2396" s="137" t="str">
        <f ca="1">IF(D2396="","",OnRoadRetrofit!AH2396)</f>
        <v/>
      </c>
      <c r="J2396" s="137" t="str">
        <f ca="1">IF(D2396="","",OnRoadRetrofit!AI2396)</f>
        <v/>
      </c>
    </row>
    <row r="2397" spans="1:10">
      <c r="A2397" s="151" t="str">
        <f ca="1">IF(D2397="","",OnRoadRetrofit!AC2397)</f>
        <v/>
      </c>
      <c r="B2397" s="25" t="str">
        <f ca="1">IF(D2397="","",OnRoadRetrofit!AD2397)</f>
        <v/>
      </c>
      <c r="C2397" s="146" t="str">
        <f t="shared" ca="1" si="111"/>
        <v/>
      </c>
      <c r="D2397" s="25" t="str">
        <f ca="1">IF(OnRoadRetrofit!AE2397="","",OnRoadRetrofit!AE2397)</f>
        <v/>
      </c>
      <c r="E2397" s="25" t="str">
        <f ca="1">IF(D2397="","",OnRoadRetrofit!AF2397)</f>
        <v/>
      </c>
      <c r="F2397" s="147" t="str">
        <f t="shared" ca="1" si="112"/>
        <v/>
      </c>
      <c r="G2397" s="148" t="str">
        <f ca="1">IF(D2397="","",OnRoadRetrofit!AG2397)</f>
        <v/>
      </c>
      <c r="H2397" s="25" t="str">
        <f t="shared" ca="1" si="113"/>
        <v/>
      </c>
      <c r="I2397" s="137" t="str">
        <f ca="1">IF(D2397="","",OnRoadRetrofit!AH2397)</f>
        <v/>
      </c>
      <c r="J2397" s="137" t="str">
        <f ca="1">IF(D2397="","",OnRoadRetrofit!AI2397)</f>
        <v/>
      </c>
    </row>
    <row r="2398" spans="1:10">
      <c r="A2398" s="151" t="str">
        <f ca="1">IF(D2398="","",OnRoadRetrofit!AC2398)</f>
        <v/>
      </c>
      <c r="B2398" s="25" t="str">
        <f ca="1">IF(D2398="","",OnRoadRetrofit!AD2398)</f>
        <v/>
      </c>
      <c r="C2398" s="146" t="str">
        <f t="shared" ca="1" si="111"/>
        <v/>
      </c>
      <c r="D2398" s="25" t="str">
        <f ca="1">IF(OnRoadRetrofit!AE2398="","",OnRoadRetrofit!AE2398)</f>
        <v/>
      </c>
      <c r="E2398" s="25" t="str">
        <f ca="1">IF(D2398="","",OnRoadRetrofit!AF2398)</f>
        <v/>
      </c>
      <c r="F2398" s="147" t="str">
        <f t="shared" ca="1" si="112"/>
        <v/>
      </c>
      <c r="G2398" s="148" t="str">
        <f ca="1">IF(D2398="","",OnRoadRetrofit!AG2398)</f>
        <v/>
      </c>
      <c r="H2398" s="25" t="str">
        <f t="shared" ca="1" si="113"/>
        <v/>
      </c>
      <c r="I2398" s="137" t="str">
        <f ca="1">IF(D2398="","",OnRoadRetrofit!AH2398)</f>
        <v/>
      </c>
      <c r="J2398" s="137" t="str">
        <f ca="1">IF(D2398="","",OnRoadRetrofit!AI2398)</f>
        <v/>
      </c>
    </row>
    <row r="2399" spans="1:10">
      <c r="A2399" s="151" t="str">
        <f ca="1">IF(D2399="","",OnRoadRetrofit!AC2399)</f>
        <v/>
      </c>
      <c r="B2399" s="25" t="str">
        <f ca="1">IF(D2399="","",OnRoadRetrofit!AD2399)</f>
        <v/>
      </c>
      <c r="C2399" s="146" t="str">
        <f t="shared" ca="1" si="111"/>
        <v/>
      </c>
      <c r="D2399" s="25" t="str">
        <f ca="1">IF(OnRoadRetrofit!AE2399="","",OnRoadRetrofit!AE2399)</f>
        <v/>
      </c>
      <c r="E2399" s="25" t="str">
        <f ca="1">IF(D2399="","",OnRoadRetrofit!AF2399)</f>
        <v/>
      </c>
      <c r="F2399" s="147" t="str">
        <f t="shared" ca="1" si="112"/>
        <v/>
      </c>
      <c r="G2399" s="148" t="str">
        <f ca="1">IF(D2399="","",OnRoadRetrofit!AG2399)</f>
        <v/>
      </c>
      <c r="H2399" s="25" t="str">
        <f t="shared" ca="1" si="113"/>
        <v/>
      </c>
      <c r="I2399" s="137" t="str">
        <f ca="1">IF(D2399="","",OnRoadRetrofit!AH2399)</f>
        <v/>
      </c>
      <c r="J2399" s="137" t="str">
        <f ca="1">IF(D2399="","",OnRoadRetrofit!AI2399)</f>
        <v/>
      </c>
    </row>
    <row r="2400" spans="1:10">
      <c r="A2400" s="151" t="str">
        <f ca="1">IF(D2400="","",OnRoadRetrofit!AC2400)</f>
        <v/>
      </c>
      <c r="B2400" s="25" t="str">
        <f ca="1">IF(D2400="","",OnRoadRetrofit!AD2400)</f>
        <v/>
      </c>
      <c r="C2400" s="146" t="str">
        <f t="shared" ca="1" si="111"/>
        <v/>
      </c>
      <c r="D2400" s="25" t="str">
        <f ca="1">IF(OnRoadRetrofit!AE2400="","",OnRoadRetrofit!AE2400)</f>
        <v/>
      </c>
      <c r="E2400" s="25" t="str">
        <f ca="1">IF(D2400="","",OnRoadRetrofit!AF2400)</f>
        <v/>
      </c>
      <c r="F2400" s="147" t="str">
        <f t="shared" ca="1" si="112"/>
        <v/>
      </c>
      <c r="G2400" s="148" t="str">
        <f ca="1">IF(D2400="","",OnRoadRetrofit!AG2400)</f>
        <v/>
      </c>
      <c r="H2400" s="25" t="str">
        <f t="shared" ca="1" si="113"/>
        <v/>
      </c>
      <c r="I2400" s="137" t="str">
        <f ca="1">IF(D2400="","",OnRoadRetrofit!AH2400)</f>
        <v/>
      </c>
      <c r="J2400" s="137" t="str">
        <f ca="1">IF(D2400="","",OnRoadRetrofit!AI2400)</f>
        <v/>
      </c>
    </row>
    <row r="2401" spans="1:10">
      <c r="A2401" s="151" t="str">
        <f ca="1">IF(D2401="","",OnRoadRetrofit!AC2401)</f>
        <v/>
      </c>
      <c r="B2401" s="25" t="str">
        <f ca="1">IF(D2401="","",OnRoadRetrofit!AD2401)</f>
        <v/>
      </c>
      <c r="C2401" s="146" t="str">
        <f t="shared" ca="1" si="111"/>
        <v/>
      </c>
      <c r="D2401" s="25" t="str">
        <f ca="1">IF(OnRoadRetrofit!AE2401="","",OnRoadRetrofit!AE2401)</f>
        <v/>
      </c>
      <c r="E2401" s="25" t="str">
        <f ca="1">IF(D2401="","",OnRoadRetrofit!AF2401)</f>
        <v/>
      </c>
      <c r="F2401" s="147" t="str">
        <f t="shared" ca="1" si="112"/>
        <v/>
      </c>
      <c r="G2401" s="148" t="str">
        <f ca="1">IF(D2401="","",OnRoadRetrofit!AG2401)</f>
        <v/>
      </c>
      <c r="H2401" s="25" t="str">
        <f t="shared" ca="1" si="113"/>
        <v/>
      </c>
      <c r="I2401" s="137" t="str">
        <f ca="1">IF(D2401="","",OnRoadRetrofit!AH2401)</f>
        <v/>
      </c>
      <c r="J2401" s="137" t="str">
        <f ca="1">IF(D2401="","",OnRoadRetrofit!AI2401)</f>
        <v/>
      </c>
    </row>
    <row r="2402" spans="1:10">
      <c r="A2402" s="151" t="str">
        <f ca="1">IF(D2402="","",OnRoadRetrofit!AC2402)</f>
        <v/>
      </c>
      <c r="B2402" s="25" t="str">
        <f ca="1">IF(D2402="","",OnRoadRetrofit!AD2402)</f>
        <v/>
      </c>
      <c r="C2402" s="146" t="str">
        <f t="shared" ca="1" si="111"/>
        <v/>
      </c>
      <c r="D2402" s="25" t="str">
        <f ca="1">IF(OnRoadRetrofit!AE2402="","",OnRoadRetrofit!AE2402)</f>
        <v/>
      </c>
      <c r="E2402" s="25" t="str">
        <f ca="1">IF(D2402="","",OnRoadRetrofit!AF2402)</f>
        <v/>
      </c>
      <c r="F2402" s="147" t="str">
        <f t="shared" ca="1" si="112"/>
        <v/>
      </c>
      <c r="G2402" s="148" t="str">
        <f ca="1">IF(D2402="","",OnRoadRetrofit!AG2402)</f>
        <v/>
      </c>
      <c r="H2402" s="25" t="str">
        <f t="shared" ca="1" si="113"/>
        <v/>
      </c>
      <c r="I2402" s="137" t="str">
        <f ca="1">IF(D2402="","",OnRoadRetrofit!AH2402)</f>
        <v/>
      </c>
      <c r="J2402" s="137" t="str">
        <f ca="1">IF(D2402="","",OnRoadRetrofit!AI2402)</f>
        <v/>
      </c>
    </row>
    <row r="2403" spans="1:10">
      <c r="A2403" s="151" t="str">
        <f ca="1">IF(D2403="","",OnRoadRetrofit!AC2403)</f>
        <v/>
      </c>
      <c r="B2403" s="25" t="str">
        <f ca="1">IF(D2403="","",OnRoadRetrofit!AD2403)</f>
        <v/>
      </c>
      <c r="C2403" s="146" t="str">
        <f t="shared" ca="1" si="111"/>
        <v/>
      </c>
      <c r="D2403" s="25" t="str">
        <f ca="1">IF(OnRoadRetrofit!AE2403="","",OnRoadRetrofit!AE2403)</f>
        <v/>
      </c>
      <c r="E2403" s="25" t="str">
        <f ca="1">IF(D2403="","",OnRoadRetrofit!AF2403)</f>
        <v/>
      </c>
      <c r="F2403" s="147" t="str">
        <f t="shared" ca="1" si="112"/>
        <v/>
      </c>
      <c r="G2403" s="148" t="str">
        <f ca="1">IF(D2403="","",OnRoadRetrofit!AG2403)</f>
        <v/>
      </c>
      <c r="H2403" s="25" t="str">
        <f t="shared" ca="1" si="113"/>
        <v/>
      </c>
      <c r="I2403" s="137" t="str">
        <f ca="1">IF(D2403="","",OnRoadRetrofit!AH2403)</f>
        <v/>
      </c>
      <c r="J2403" s="137" t="str">
        <f ca="1">IF(D2403="","",OnRoadRetrofit!AI2403)</f>
        <v/>
      </c>
    </row>
    <row r="2404" spans="1:10">
      <c r="A2404" s="151" t="str">
        <f ca="1">IF(D2404="","",OnRoadRetrofit!AC2404)</f>
        <v/>
      </c>
      <c r="B2404" s="25" t="str">
        <f ca="1">IF(D2404="","",OnRoadRetrofit!AD2404)</f>
        <v/>
      </c>
      <c r="C2404" s="146" t="str">
        <f t="shared" ca="1" si="111"/>
        <v/>
      </c>
      <c r="D2404" s="25" t="str">
        <f ca="1">IF(OnRoadRetrofit!AE2404="","",OnRoadRetrofit!AE2404)</f>
        <v/>
      </c>
      <c r="E2404" s="25" t="str">
        <f ca="1">IF(D2404="","",OnRoadRetrofit!AF2404)</f>
        <v/>
      </c>
      <c r="F2404" s="147" t="str">
        <f t="shared" ca="1" si="112"/>
        <v/>
      </c>
      <c r="G2404" s="148" t="str">
        <f ca="1">IF(D2404="","",OnRoadRetrofit!AG2404)</f>
        <v/>
      </c>
      <c r="H2404" s="25" t="str">
        <f t="shared" ca="1" si="113"/>
        <v/>
      </c>
      <c r="I2404" s="137" t="str">
        <f ca="1">IF(D2404="","",OnRoadRetrofit!AH2404)</f>
        <v/>
      </c>
      <c r="J2404" s="137" t="str">
        <f ca="1">IF(D2404="","",OnRoadRetrofit!AI2404)</f>
        <v/>
      </c>
    </row>
    <row r="2405" spans="1:10">
      <c r="A2405" s="151" t="str">
        <f ca="1">IF(D2405="","",OnRoadRetrofit!AC2405)</f>
        <v/>
      </c>
      <c r="B2405" s="25" t="str">
        <f ca="1">IF(D2405="","",OnRoadRetrofit!AD2405)</f>
        <v/>
      </c>
      <c r="C2405" s="146" t="str">
        <f t="shared" ca="1" si="111"/>
        <v/>
      </c>
      <c r="D2405" s="25" t="str">
        <f ca="1">IF(OnRoadRetrofit!AE2405="","",OnRoadRetrofit!AE2405)</f>
        <v/>
      </c>
      <c r="E2405" s="25" t="str">
        <f ca="1">IF(D2405="","",OnRoadRetrofit!AF2405)</f>
        <v/>
      </c>
      <c r="F2405" s="147" t="str">
        <f t="shared" ca="1" si="112"/>
        <v/>
      </c>
      <c r="G2405" s="148" t="str">
        <f ca="1">IF(D2405="","",OnRoadRetrofit!AG2405)</f>
        <v/>
      </c>
      <c r="H2405" s="25" t="str">
        <f t="shared" ca="1" si="113"/>
        <v/>
      </c>
      <c r="I2405" s="137" t="str">
        <f ca="1">IF(D2405="","",OnRoadRetrofit!AH2405)</f>
        <v/>
      </c>
      <c r="J2405" s="137" t="str">
        <f ca="1">IF(D2405="","",OnRoadRetrofit!AI2405)</f>
        <v/>
      </c>
    </row>
    <row r="2406" spans="1:10">
      <c r="A2406" s="151" t="str">
        <f ca="1">IF(D2406="","",OnRoadRetrofit!AC2406)</f>
        <v/>
      </c>
      <c r="B2406" s="25" t="str">
        <f ca="1">IF(D2406="","",OnRoadRetrofit!AD2406)</f>
        <v/>
      </c>
      <c r="C2406" s="146" t="str">
        <f t="shared" ca="1" si="111"/>
        <v/>
      </c>
      <c r="D2406" s="25" t="str">
        <f ca="1">IF(OnRoadRetrofit!AE2406="","",OnRoadRetrofit!AE2406)</f>
        <v/>
      </c>
      <c r="E2406" s="25" t="str">
        <f ca="1">IF(D2406="","",OnRoadRetrofit!AF2406)</f>
        <v/>
      </c>
      <c r="F2406" s="147" t="str">
        <f t="shared" ca="1" si="112"/>
        <v/>
      </c>
      <c r="G2406" s="148" t="str">
        <f ca="1">IF(D2406="","",OnRoadRetrofit!AG2406)</f>
        <v/>
      </c>
      <c r="H2406" s="25" t="str">
        <f t="shared" ca="1" si="113"/>
        <v/>
      </c>
      <c r="I2406" s="137" t="str">
        <f ca="1">IF(D2406="","",OnRoadRetrofit!AH2406)</f>
        <v/>
      </c>
      <c r="J2406" s="137" t="str">
        <f ca="1">IF(D2406="","",OnRoadRetrofit!AI2406)</f>
        <v/>
      </c>
    </row>
    <row r="2407" spans="1:10">
      <c r="A2407" s="151" t="str">
        <f ca="1">IF(D2407="","",OnRoadRetrofit!AC2407)</f>
        <v/>
      </c>
      <c r="B2407" s="25" t="str">
        <f ca="1">IF(D2407="","",OnRoadRetrofit!AD2407)</f>
        <v/>
      </c>
      <c r="C2407" s="146" t="str">
        <f t="shared" ca="1" si="111"/>
        <v/>
      </c>
      <c r="D2407" s="25" t="str">
        <f ca="1">IF(OnRoadRetrofit!AE2407="","",OnRoadRetrofit!AE2407)</f>
        <v/>
      </c>
      <c r="E2407" s="25" t="str">
        <f ca="1">IF(D2407="","",OnRoadRetrofit!AF2407)</f>
        <v/>
      </c>
      <c r="F2407" s="147" t="str">
        <f t="shared" ca="1" si="112"/>
        <v/>
      </c>
      <c r="G2407" s="148" t="str">
        <f ca="1">IF(D2407="","",OnRoadRetrofit!AG2407)</f>
        <v/>
      </c>
      <c r="H2407" s="25" t="str">
        <f t="shared" ca="1" si="113"/>
        <v/>
      </c>
      <c r="I2407" s="137" t="str">
        <f ca="1">IF(D2407="","",OnRoadRetrofit!AH2407)</f>
        <v/>
      </c>
      <c r="J2407" s="137" t="str">
        <f ca="1">IF(D2407="","",OnRoadRetrofit!AI2407)</f>
        <v/>
      </c>
    </row>
    <row r="2408" spans="1:10">
      <c r="A2408" s="151" t="str">
        <f ca="1">IF(D2408="","",OnRoadRetrofit!AC2408)</f>
        <v/>
      </c>
      <c r="B2408" s="25" t="str">
        <f ca="1">IF(D2408="","",OnRoadRetrofit!AD2408)</f>
        <v/>
      </c>
      <c r="C2408" s="146" t="str">
        <f t="shared" ca="1" si="111"/>
        <v/>
      </c>
      <c r="D2408" s="25" t="str">
        <f ca="1">IF(OnRoadRetrofit!AE2408="","",OnRoadRetrofit!AE2408)</f>
        <v/>
      </c>
      <c r="E2408" s="25" t="str">
        <f ca="1">IF(D2408="","",OnRoadRetrofit!AF2408)</f>
        <v/>
      </c>
      <c r="F2408" s="147" t="str">
        <f t="shared" ca="1" si="112"/>
        <v/>
      </c>
      <c r="G2408" s="148" t="str">
        <f ca="1">IF(D2408="","",OnRoadRetrofit!AG2408)</f>
        <v/>
      </c>
      <c r="H2408" s="25" t="str">
        <f t="shared" ca="1" si="113"/>
        <v/>
      </c>
      <c r="I2408" s="137" t="str">
        <f ca="1">IF(D2408="","",OnRoadRetrofit!AH2408)</f>
        <v/>
      </c>
      <c r="J2408" s="137" t="str">
        <f ca="1">IF(D2408="","",OnRoadRetrofit!AI2408)</f>
        <v/>
      </c>
    </row>
    <row r="2409" spans="1:10">
      <c r="A2409" s="151" t="str">
        <f ca="1">IF(D2409="","",OnRoadRetrofit!AC2409)</f>
        <v/>
      </c>
      <c r="B2409" s="25" t="str">
        <f ca="1">IF(D2409="","",OnRoadRetrofit!AD2409)</f>
        <v/>
      </c>
      <c r="C2409" s="146" t="str">
        <f t="shared" ca="1" si="111"/>
        <v/>
      </c>
      <c r="D2409" s="25" t="str">
        <f ca="1">IF(OnRoadRetrofit!AE2409="","",OnRoadRetrofit!AE2409)</f>
        <v/>
      </c>
      <c r="E2409" s="25" t="str">
        <f ca="1">IF(D2409="","",OnRoadRetrofit!AF2409)</f>
        <v/>
      </c>
      <c r="F2409" s="147" t="str">
        <f t="shared" ca="1" si="112"/>
        <v/>
      </c>
      <c r="G2409" s="148" t="str">
        <f ca="1">IF(D2409="","",OnRoadRetrofit!AG2409)</f>
        <v/>
      </c>
      <c r="H2409" s="25" t="str">
        <f t="shared" ca="1" si="113"/>
        <v/>
      </c>
      <c r="I2409" s="137" t="str">
        <f ca="1">IF(D2409="","",OnRoadRetrofit!AH2409)</f>
        <v/>
      </c>
      <c r="J2409" s="137" t="str">
        <f ca="1">IF(D2409="","",OnRoadRetrofit!AI2409)</f>
        <v/>
      </c>
    </row>
    <row r="2410" spans="1:10">
      <c r="A2410" s="151" t="str">
        <f ca="1">IF(D2410="","",OnRoadRetrofit!AC2410)</f>
        <v/>
      </c>
      <c r="B2410" s="25" t="str">
        <f ca="1">IF(D2410="","",OnRoadRetrofit!AD2410)</f>
        <v/>
      </c>
      <c r="C2410" s="146" t="str">
        <f t="shared" ca="1" si="111"/>
        <v/>
      </c>
      <c r="D2410" s="25" t="str">
        <f ca="1">IF(OnRoadRetrofit!AE2410="","",OnRoadRetrofit!AE2410)</f>
        <v/>
      </c>
      <c r="E2410" s="25" t="str">
        <f ca="1">IF(D2410="","",OnRoadRetrofit!AF2410)</f>
        <v/>
      </c>
      <c r="F2410" s="147" t="str">
        <f t="shared" ca="1" si="112"/>
        <v/>
      </c>
      <c r="G2410" s="148" t="str">
        <f ca="1">IF(D2410="","",OnRoadRetrofit!AG2410)</f>
        <v/>
      </c>
      <c r="H2410" s="25" t="str">
        <f t="shared" ca="1" si="113"/>
        <v/>
      </c>
      <c r="I2410" s="137" t="str">
        <f ca="1">IF(D2410="","",OnRoadRetrofit!AH2410)</f>
        <v/>
      </c>
      <c r="J2410" s="137" t="str">
        <f ca="1">IF(D2410="","",OnRoadRetrofit!AI2410)</f>
        <v/>
      </c>
    </row>
    <row r="2411" spans="1:10">
      <c r="A2411" s="151" t="str">
        <f ca="1">IF(D2411="","",OnRoadRetrofit!AC2411)</f>
        <v/>
      </c>
      <c r="B2411" s="25" t="str">
        <f ca="1">IF(D2411="","",OnRoadRetrofit!AD2411)</f>
        <v/>
      </c>
      <c r="C2411" s="146" t="str">
        <f t="shared" ca="1" si="111"/>
        <v/>
      </c>
      <c r="D2411" s="25" t="str">
        <f ca="1">IF(OnRoadRetrofit!AE2411="","",OnRoadRetrofit!AE2411)</f>
        <v/>
      </c>
      <c r="E2411" s="25" t="str">
        <f ca="1">IF(D2411="","",OnRoadRetrofit!AF2411)</f>
        <v/>
      </c>
      <c r="F2411" s="147" t="str">
        <f t="shared" ca="1" si="112"/>
        <v/>
      </c>
      <c r="G2411" s="148" t="str">
        <f ca="1">IF(D2411="","",OnRoadRetrofit!AG2411)</f>
        <v/>
      </c>
      <c r="H2411" s="25" t="str">
        <f t="shared" ca="1" si="113"/>
        <v/>
      </c>
      <c r="I2411" s="137" t="str">
        <f ca="1">IF(D2411="","",OnRoadRetrofit!AH2411)</f>
        <v/>
      </c>
      <c r="J2411" s="137" t="str">
        <f ca="1">IF(D2411="","",OnRoadRetrofit!AI2411)</f>
        <v/>
      </c>
    </row>
    <row r="2412" spans="1:10">
      <c r="A2412" s="151" t="str">
        <f ca="1">IF(D2412="","",OnRoadRetrofit!AC2412)</f>
        <v/>
      </c>
      <c r="B2412" s="25" t="str">
        <f ca="1">IF(D2412="","",OnRoadRetrofit!AD2412)</f>
        <v/>
      </c>
      <c r="C2412" s="146" t="str">
        <f t="shared" ca="1" si="111"/>
        <v/>
      </c>
      <c r="D2412" s="25" t="str">
        <f ca="1">IF(OnRoadRetrofit!AE2412="","",OnRoadRetrofit!AE2412)</f>
        <v/>
      </c>
      <c r="E2412" s="25" t="str">
        <f ca="1">IF(D2412="","",OnRoadRetrofit!AF2412)</f>
        <v/>
      </c>
      <c r="F2412" s="147" t="str">
        <f t="shared" ca="1" si="112"/>
        <v/>
      </c>
      <c r="G2412" s="148" t="str">
        <f ca="1">IF(D2412="","",OnRoadRetrofit!AG2412)</f>
        <v/>
      </c>
      <c r="H2412" s="25" t="str">
        <f t="shared" ca="1" si="113"/>
        <v/>
      </c>
      <c r="I2412" s="137" t="str">
        <f ca="1">IF(D2412="","",OnRoadRetrofit!AH2412)</f>
        <v/>
      </c>
      <c r="J2412" s="137" t="str">
        <f ca="1">IF(D2412="","",OnRoadRetrofit!AI2412)</f>
        <v/>
      </c>
    </row>
    <row r="2413" spans="1:10">
      <c r="A2413" s="151" t="str">
        <f ca="1">IF(D2413="","",OnRoadRetrofit!AC2413)</f>
        <v/>
      </c>
      <c r="B2413" s="25" t="str">
        <f ca="1">IF(D2413="","",OnRoadRetrofit!AD2413)</f>
        <v/>
      </c>
      <c r="C2413" s="146" t="str">
        <f t="shared" ref="C2413:C2476" ca="1" si="114">IF(D2413="","","Diesel")</f>
        <v/>
      </c>
      <c r="D2413" s="25" t="str">
        <f ca="1">IF(OnRoadRetrofit!AE2413="","",OnRoadRetrofit!AE2413)</f>
        <v/>
      </c>
      <c r="E2413" s="25" t="str">
        <f ca="1">IF(D2413="","",OnRoadRetrofit!AF2413)</f>
        <v/>
      </c>
      <c r="F2413" s="147" t="str">
        <f t="shared" ref="F2413:F2476" ca="1" si="115">IF(D2413="","",E2413)</f>
        <v/>
      </c>
      <c r="G2413" s="148" t="str">
        <f ca="1">IF(D2413="","",OnRoadRetrofit!AG2413)</f>
        <v/>
      </c>
      <c r="H2413" s="25" t="str">
        <f t="shared" ref="H2413:H2476" ca="1" si="116">IF(D2413="","",G2413)</f>
        <v/>
      </c>
      <c r="I2413" s="137" t="str">
        <f ca="1">IF(D2413="","",OnRoadRetrofit!AH2413)</f>
        <v/>
      </c>
      <c r="J2413" s="137" t="str">
        <f ca="1">IF(D2413="","",OnRoadRetrofit!AI2413)</f>
        <v/>
      </c>
    </row>
    <row r="2414" spans="1:10">
      <c r="A2414" s="151" t="str">
        <f ca="1">IF(D2414="","",OnRoadRetrofit!AC2414)</f>
        <v/>
      </c>
      <c r="B2414" s="25" t="str">
        <f ca="1">IF(D2414="","",OnRoadRetrofit!AD2414)</f>
        <v/>
      </c>
      <c r="C2414" s="146" t="str">
        <f t="shared" ca="1" si="114"/>
        <v/>
      </c>
      <c r="D2414" s="25" t="str">
        <f ca="1">IF(OnRoadRetrofit!AE2414="","",OnRoadRetrofit!AE2414)</f>
        <v/>
      </c>
      <c r="E2414" s="25" t="str">
        <f ca="1">IF(D2414="","",OnRoadRetrofit!AF2414)</f>
        <v/>
      </c>
      <c r="F2414" s="147" t="str">
        <f t="shared" ca="1" si="115"/>
        <v/>
      </c>
      <c r="G2414" s="148" t="str">
        <f ca="1">IF(D2414="","",OnRoadRetrofit!AG2414)</f>
        <v/>
      </c>
      <c r="H2414" s="25" t="str">
        <f t="shared" ca="1" si="116"/>
        <v/>
      </c>
      <c r="I2414" s="137" t="str">
        <f ca="1">IF(D2414="","",OnRoadRetrofit!AH2414)</f>
        <v/>
      </c>
      <c r="J2414" s="137" t="str">
        <f ca="1">IF(D2414="","",OnRoadRetrofit!AI2414)</f>
        <v/>
      </c>
    </row>
    <row r="2415" spans="1:10">
      <c r="A2415" s="151" t="str">
        <f ca="1">IF(D2415="","",OnRoadRetrofit!AC2415)</f>
        <v/>
      </c>
      <c r="B2415" s="25" t="str">
        <f ca="1">IF(D2415="","",OnRoadRetrofit!AD2415)</f>
        <v/>
      </c>
      <c r="C2415" s="146" t="str">
        <f t="shared" ca="1" si="114"/>
        <v/>
      </c>
      <c r="D2415" s="25" t="str">
        <f ca="1">IF(OnRoadRetrofit!AE2415="","",OnRoadRetrofit!AE2415)</f>
        <v/>
      </c>
      <c r="E2415" s="25" t="str">
        <f ca="1">IF(D2415="","",OnRoadRetrofit!AF2415)</f>
        <v/>
      </c>
      <c r="F2415" s="147" t="str">
        <f t="shared" ca="1" si="115"/>
        <v/>
      </c>
      <c r="G2415" s="148" t="str">
        <f ca="1">IF(D2415="","",OnRoadRetrofit!AG2415)</f>
        <v/>
      </c>
      <c r="H2415" s="25" t="str">
        <f t="shared" ca="1" si="116"/>
        <v/>
      </c>
      <c r="I2415" s="137" t="str">
        <f ca="1">IF(D2415="","",OnRoadRetrofit!AH2415)</f>
        <v/>
      </c>
      <c r="J2415" s="137" t="str">
        <f ca="1">IF(D2415="","",OnRoadRetrofit!AI2415)</f>
        <v/>
      </c>
    </row>
    <row r="2416" spans="1:10">
      <c r="A2416" s="151" t="str">
        <f ca="1">IF(D2416="","",OnRoadRetrofit!AC2416)</f>
        <v/>
      </c>
      <c r="B2416" s="25" t="str">
        <f ca="1">IF(D2416="","",OnRoadRetrofit!AD2416)</f>
        <v/>
      </c>
      <c r="C2416" s="146" t="str">
        <f t="shared" ca="1" si="114"/>
        <v/>
      </c>
      <c r="D2416" s="25" t="str">
        <f ca="1">IF(OnRoadRetrofit!AE2416="","",OnRoadRetrofit!AE2416)</f>
        <v/>
      </c>
      <c r="E2416" s="25" t="str">
        <f ca="1">IF(D2416="","",OnRoadRetrofit!AF2416)</f>
        <v/>
      </c>
      <c r="F2416" s="147" t="str">
        <f t="shared" ca="1" si="115"/>
        <v/>
      </c>
      <c r="G2416" s="148" t="str">
        <f ca="1">IF(D2416="","",OnRoadRetrofit!AG2416)</f>
        <v/>
      </c>
      <c r="H2416" s="25" t="str">
        <f t="shared" ca="1" si="116"/>
        <v/>
      </c>
      <c r="I2416" s="137" t="str">
        <f ca="1">IF(D2416="","",OnRoadRetrofit!AH2416)</f>
        <v/>
      </c>
      <c r="J2416" s="137" t="str">
        <f ca="1">IF(D2416="","",OnRoadRetrofit!AI2416)</f>
        <v/>
      </c>
    </row>
    <row r="2417" spans="1:10">
      <c r="A2417" s="151" t="str">
        <f ca="1">IF(D2417="","",OnRoadRetrofit!AC2417)</f>
        <v/>
      </c>
      <c r="B2417" s="25" t="str">
        <f ca="1">IF(D2417="","",OnRoadRetrofit!AD2417)</f>
        <v/>
      </c>
      <c r="C2417" s="146" t="str">
        <f t="shared" ca="1" si="114"/>
        <v/>
      </c>
      <c r="D2417" s="25" t="str">
        <f ca="1">IF(OnRoadRetrofit!AE2417="","",OnRoadRetrofit!AE2417)</f>
        <v/>
      </c>
      <c r="E2417" s="25" t="str">
        <f ca="1">IF(D2417="","",OnRoadRetrofit!AF2417)</f>
        <v/>
      </c>
      <c r="F2417" s="147" t="str">
        <f t="shared" ca="1" si="115"/>
        <v/>
      </c>
      <c r="G2417" s="148" t="str">
        <f ca="1">IF(D2417="","",OnRoadRetrofit!AG2417)</f>
        <v/>
      </c>
      <c r="H2417" s="25" t="str">
        <f t="shared" ca="1" si="116"/>
        <v/>
      </c>
      <c r="I2417" s="137" t="str">
        <f ca="1">IF(D2417="","",OnRoadRetrofit!AH2417)</f>
        <v/>
      </c>
      <c r="J2417" s="137" t="str">
        <f ca="1">IF(D2417="","",OnRoadRetrofit!AI2417)</f>
        <v/>
      </c>
    </row>
    <row r="2418" spans="1:10">
      <c r="A2418" s="151" t="str">
        <f ca="1">IF(D2418="","",OnRoadRetrofit!AC2418)</f>
        <v/>
      </c>
      <c r="B2418" s="25" t="str">
        <f ca="1">IF(D2418="","",OnRoadRetrofit!AD2418)</f>
        <v/>
      </c>
      <c r="C2418" s="146" t="str">
        <f t="shared" ca="1" si="114"/>
        <v/>
      </c>
      <c r="D2418" s="25" t="str">
        <f ca="1">IF(OnRoadRetrofit!AE2418="","",OnRoadRetrofit!AE2418)</f>
        <v/>
      </c>
      <c r="E2418" s="25" t="str">
        <f ca="1">IF(D2418="","",OnRoadRetrofit!AF2418)</f>
        <v/>
      </c>
      <c r="F2418" s="147" t="str">
        <f t="shared" ca="1" si="115"/>
        <v/>
      </c>
      <c r="G2418" s="148" t="str">
        <f ca="1">IF(D2418="","",OnRoadRetrofit!AG2418)</f>
        <v/>
      </c>
      <c r="H2418" s="25" t="str">
        <f t="shared" ca="1" si="116"/>
        <v/>
      </c>
      <c r="I2418" s="137" t="str">
        <f ca="1">IF(D2418="","",OnRoadRetrofit!AH2418)</f>
        <v/>
      </c>
      <c r="J2418" s="137" t="str">
        <f ca="1">IF(D2418="","",OnRoadRetrofit!AI2418)</f>
        <v/>
      </c>
    </row>
    <row r="2419" spans="1:10">
      <c r="A2419" s="151" t="str">
        <f ca="1">IF(D2419="","",OnRoadRetrofit!AC2419)</f>
        <v/>
      </c>
      <c r="B2419" s="25" t="str">
        <f ca="1">IF(D2419="","",OnRoadRetrofit!AD2419)</f>
        <v/>
      </c>
      <c r="C2419" s="146" t="str">
        <f t="shared" ca="1" si="114"/>
        <v/>
      </c>
      <c r="D2419" s="25" t="str">
        <f ca="1">IF(OnRoadRetrofit!AE2419="","",OnRoadRetrofit!AE2419)</f>
        <v/>
      </c>
      <c r="E2419" s="25" t="str">
        <f ca="1">IF(D2419="","",OnRoadRetrofit!AF2419)</f>
        <v/>
      </c>
      <c r="F2419" s="147" t="str">
        <f t="shared" ca="1" si="115"/>
        <v/>
      </c>
      <c r="G2419" s="148" t="str">
        <f ca="1">IF(D2419="","",OnRoadRetrofit!AG2419)</f>
        <v/>
      </c>
      <c r="H2419" s="25" t="str">
        <f t="shared" ca="1" si="116"/>
        <v/>
      </c>
      <c r="I2419" s="137" t="str">
        <f ca="1">IF(D2419="","",OnRoadRetrofit!AH2419)</f>
        <v/>
      </c>
      <c r="J2419" s="137" t="str">
        <f ca="1">IF(D2419="","",OnRoadRetrofit!AI2419)</f>
        <v/>
      </c>
    </row>
    <row r="2420" spans="1:10">
      <c r="A2420" s="151" t="str">
        <f ca="1">IF(D2420="","",OnRoadRetrofit!AC2420)</f>
        <v/>
      </c>
      <c r="B2420" s="25" t="str">
        <f ca="1">IF(D2420="","",OnRoadRetrofit!AD2420)</f>
        <v/>
      </c>
      <c r="C2420" s="146" t="str">
        <f t="shared" ca="1" si="114"/>
        <v/>
      </c>
      <c r="D2420" s="25" t="str">
        <f ca="1">IF(OnRoadRetrofit!AE2420="","",OnRoadRetrofit!AE2420)</f>
        <v/>
      </c>
      <c r="E2420" s="25" t="str">
        <f ca="1">IF(D2420="","",OnRoadRetrofit!AF2420)</f>
        <v/>
      </c>
      <c r="F2420" s="147" t="str">
        <f t="shared" ca="1" si="115"/>
        <v/>
      </c>
      <c r="G2420" s="148" t="str">
        <f ca="1">IF(D2420="","",OnRoadRetrofit!AG2420)</f>
        <v/>
      </c>
      <c r="H2420" s="25" t="str">
        <f t="shared" ca="1" si="116"/>
        <v/>
      </c>
      <c r="I2420" s="137" t="str">
        <f ca="1">IF(D2420="","",OnRoadRetrofit!AH2420)</f>
        <v/>
      </c>
      <c r="J2420" s="137" t="str">
        <f ca="1">IF(D2420="","",OnRoadRetrofit!AI2420)</f>
        <v/>
      </c>
    </row>
    <row r="2421" spans="1:10">
      <c r="A2421" s="151" t="str">
        <f ca="1">IF(D2421="","",OnRoadRetrofit!AC2421)</f>
        <v/>
      </c>
      <c r="B2421" s="25" t="str">
        <f ca="1">IF(D2421="","",OnRoadRetrofit!AD2421)</f>
        <v/>
      </c>
      <c r="C2421" s="146" t="str">
        <f t="shared" ca="1" si="114"/>
        <v/>
      </c>
      <c r="D2421" s="25" t="str">
        <f ca="1">IF(OnRoadRetrofit!AE2421="","",OnRoadRetrofit!AE2421)</f>
        <v/>
      </c>
      <c r="E2421" s="25" t="str">
        <f ca="1">IF(D2421="","",OnRoadRetrofit!AF2421)</f>
        <v/>
      </c>
      <c r="F2421" s="147" t="str">
        <f t="shared" ca="1" si="115"/>
        <v/>
      </c>
      <c r="G2421" s="148" t="str">
        <f ca="1">IF(D2421="","",OnRoadRetrofit!AG2421)</f>
        <v/>
      </c>
      <c r="H2421" s="25" t="str">
        <f t="shared" ca="1" si="116"/>
        <v/>
      </c>
      <c r="I2421" s="137" t="str">
        <f ca="1">IF(D2421="","",OnRoadRetrofit!AH2421)</f>
        <v/>
      </c>
      <c r="J2421" s="137" t="str">
        <f ca="1">IF(D2421="","",OnRoadRetrofit!AI2421)</f>
        <v/>
      </c>
    </row>
    <row r="2422" spans="1:10">
      <c r="A2422" s="151" t="str">
        <f ca="1">IF(D2422="","",OnRoadRetrofit!AC2422)</f>
        <v/>
      </c>
      <c r="B2422" s="25" t="str">
        <f ca="1">IF(D2422="","",OnRoadRetrofit!AD2422)</f>
        <v/>
      </c>
      <c r="C2422" s="146" t="str">
        <f t="shared" ca="1" si="114"/>
        <v/>
      </c>
      <c r="D2422" s="25" t="str">
        <f ca="1">IF(OnRoadRetrofit!AE2422="","",OnRoadRetrofit!AE2422)</f>
        <v/>
      </c>
      <c r="E2422" s="25" t="str">
        <f ca="1">IF(D2422="","",OnRoadRetrofit!AF2422)</f>
        <v/>
      </c>
      <c r="F2422" s="147" t="str">
        <f t="shared" ca="1" si="115"/>
        <v/>
      </c>
      <c r="G2422" s="148" t="str">
        <f ca="1">IF(D2422="","",OnRoadRetrofit!AG2422)</f>
        <v/>
      </c>
      <c r="H2422" s="25" t="str">
        <f t="shared" ca="1" si="116"/>
        <v/>
      </c>
      <c r="I2422" s="137" t="str">
        <f ca="1">IF(D2422="","",OnRoadRetrofit!AH2422)</f>
        <v/>
      </c>
      <c r="J2422" s="137" t="str">
        <f ca="1">IF(D2422="","",OnRoadRetrofit!AI2422)</f>
        <v/>
      </c>
    </row>
    <row r="2423" spans="1:10">
      <c r="A2423" s="151" t="str">
        <f ca="1">IF(D2423="","",OnRoadRetrofit!AC2423)</f>
        <v/>
      </c>
      <c r="B2423" s="25" t="str">
        <f ca="1">IF(D2423="","",OnRoadRetrofit!AD2423)</f>
        <v/>
      </c>
      <c r="C2423" s="146" t="str">
        <f t="shared" ca="1" si="114"/>
        <v/>
      </c>
      <c r="D2423" s="25" t="str">
        <f ca="1">IF(OnRoadRetrofit!AE2423="","",OnRoadRetrofit!AE2423)</f>
        <v/>
      </c>
      <c r="E2423" s="25" t="str">
        <f ca="1">IF(D2423="","",OnRoadRetrofit!AF2423)</f>
        <v/>
      </c>
      <c r="F2423" s="147" t="str">
        <f t="shared" ca="1" si="115"/>
        <v/>
      </c>
      <c r="G2423" s="148" t="str">
        <f ca="1">IF(D2423="","",OnRoadRetrofit!AG2423)</f>
        <v/>
      </c>
      <c r="H2423" s="25" t="str">
        <f t="shared" ca="1" si="116"/>
        <v/>
      </c>
      <c r="I2423" s="137" t="str">
        <f ca="1">IF(D2423="","",OnRoadRetrofit!AH2423)</f>
        <v/>
      </c>
      <c r="J2423" s="137" t="str">
        <f ca="1">IF(D2423="","",OnRoadRetrofit!AI2423)</f>
        <v/>
      </c>
    </row>
    <row r="2424" spans="1:10">
      <c r="A2424" s="151" t="str">
        <f ca="1">IF(D2424="","",OnRoadRetrofit!AC2424)</f>
        <v/>
      </c>
      <c r="B2424" s="25" t="str">
        <f ca="1">IF(D2424="","",OnRoadRetrofit!AD2424)</f>
        <v/>
      </c>
      <c r="C2424" s="146" t="str">
        <f t="shared" ca="1" si="114"/>
        <v/>
      </c>
      <c r="D2424" s="25" t="str">
        <f ca="1">IF(OnRoadRetrofit!AE2424="","",OnRoadRetrofit!AE2424)</f>
        <v/>
      </c>
      <c r="E2424" s="25" t="str">
        <f ca="1">IF(D2424="","",OnRoadRetrofit!AF2424)</f>
        <v/>
      </c>
      <c r="F2424" s="147" t="str">
        <f t="shared" ca="1" si="115"/>
        <v/>
      </c>
      <c r="G2424" s="148" t="str">
        <f ca="1">IF(D2424="","",OnRoadRetrofit!AG2424)</f>
        <v/>
      </c>
      <c r="H2424" s="25" t="str">
        <f t="shared" ca="1" si="116"/>
        <v/>
      </c>
      <c r="I2424" s="137" t="str">
        <f ca="1">IF(D2424="","",OnRoadRetrofit!AH2424)</f>
        <v/>
      </c>
      <c r="J2424" s="137" t="str">
        <f ca="1">IF(D2424="","",OnRoadRetrofit!AI2424)</f>
        <v/>
      </c>
    </row>
    <row r="2425" spans="1:10">
      <c r="A2425" s="151" t="str">
        <f ca="1">IF(D2425="","",OnRoadRetrofit!AC2425)</f>
        <v/>
      </c>
      <c r="B2425" s="25" t="str">
        <f ca="1">IF(D2425="","",OnRoadRetrofit!AD2425)</f>
        <v/>
      </c>
      <c r="C2425" s="146" t="str">
        <f t="shared" ca="1" si="114"/>
        <v/>
      </c>
      <c r="D2425" s="25" t="str">
        <f ca="1">IF(OnRoadRetrofit!AE2425="","",OnRoadRetrofit!AE2425)</f>
        <v/>
      </c>
      <c r="E2425" s="25" t="str">
        <f ca="1">IF(D2425="","",OnRoadRetrofit!AF2425)</f>
        <v/>
      </c>
      <c r="F2425" s="147" t="str">
        <f t="shared" ca="1" si="115"/>
        <v/>
      </c>
      <c r="G2425" s="148" t="str">
        <f ca="1">IF(D2425="","",OnRoadRetrofit!AG2425)</f>
        <v/>
      </c>
      <c r="H2425" s="25" t="str">
        <f t="shared" ca="1" si="116"/>
        <v/>
      </c>
      <c r="I2425" s="137" t="str">
        <f ca="1">IF(D2425="","",OnRoadRetrofit!AH2425)</f>
        <v/>
      </c>
      <c r="J2425" s="137" t="str">
        <f ca="1">IF(D2425="","",OnRoadRetrofit!AI2425)</f>
        <v/>
      </c>
    </row>
    <row r="2426" spans="1:10">
      <c r="A2426" s="151" t="str">
        <f ca="1">IF(D2426="","",OnRoadRetrofit!AC2426)</f>
        <v/>
      </c>
      <c r="B2426" s="25" t="str">
        <f ca="1">IF(D2426="","",OnRoadRetrofit!AD2426)</f>
        <v/>
      </c>
      <c r="C2426" s="146" t="str">
        <f t="shared" ca="1" si="114"/>
        <v/>
      </c>
      <c r="D2426" s="25" t="str">
        <f ca="1">IF(OnRoadRetrofit!AE2426="","",OnRoadRetrofit!AE2426)</f>
        <v/>
      </c>
      <c r="E2426" s="25" t="str">
        <f ca="1">IF(D2426="","",OnRoadRetrofit!AF2426)</f>
        <v/>
      </c>
      <c r="F2426" s="147" t="str">
        <f t="shared" ca="1" si="115"/>
        <v/>
      </c>
      <c r="G2426" s="148" t="str">
        <f ca="1">IF(D2426="","",OnRoadRetrofit!AG2426)</f>
        <v/>
      </c>
      <c r="H2426" s="25" t="str">
        <f t="shared" ca="1" si="116"/>
        <v/>
      </c>
      <c r="I2426" s="137" t="str">
        <f ca="1">IF(D2426="","",OnRoadRetrofit!AH2426)</f>
        <v/>
      </c>
      <c r="J2426" s="137" t="str">
        <f ca="1">IF(D2426="","",OnRoadRetrofit!AI2426)</f>
        <v/>
      </c>
    </row>
    <row r="2427" spans="1:10">
      <c r="A2427" s="151" t="str">
        <f ca="1">IF(D2427="","",OnRoadRetrofit!AC2427)</f>
        <v/>
      </c>
      <c r="B2427" s="25" t="str">
        <f ca="1">IF(D2427="","",OnRoadRetrofit!AD2427)</f>
        <v/>
      </c>
      <c r="C2427" s="146" t="str">
        <f t="shared" ca="1" si="114"/>
        <v/>
      </c>
      <c r="D2427" s="25" t="str">
        <f ca="1">IF(OnRoadRetrofit!AE2427="","",OnRoadRetrofit!AE2427)</f>
        <v/>
      </c>
      <c r="E2427" s="25" t="str">
        <f ca="1">IF(D2427="","",OnRoadRetrofit!AF2427)</f>
        <v/>
      </c>
      <c r="F2427" s="147" t="str">
        <f t="shared" ca="1" si="115"/>
        <v/>
      </c>
      <c r="G2427" s="148" t="str">
        <f ca="1">IF(D2427="","",OnRoadRetrofit!AG2427)</f>
        <v/>
      </c>
      <c r="H2427" s="25" t="str">
        <f t="shared" ca="1" si="116"/>
        <v/>
      </c>
      <c r="I2427" s="137" t="str">
        <f ca="1">IF(D2427="","",OnRoadRetrofit!AH2427)</f>
        <v/>
      </c>
      <c r="J2427" s="137" t="str">
        <f ca="1">IF(D2427="","",OnRoadRetrofit!AI2427)</f>
        <v/>
      </c>
    </row>
    <row r="2428" spans="1:10">
      <c r="A2428" s="151" t="str">
        <f ca="1">IF(D2428="","",OnRoadRetrofit!AC2428)</f>
        <v/>
      </c>
      <c r="B2428" s="25" t="str">
        <f ca="1">IF(D2428="","",OnRoadRetrofit!AD2428)</f>
        <v/>
      </c>
      <c r="C2428" s="146" t="str">
        <f t="shared" ca="1" si="114"/>
        <v/>
      </c>
      <c r="D2428" s="25" t="str">
        <f ca="1">IF(OnRoadRetrofit!AE2428="","",OnRoadRetrofit!AE2428)</f>
        <v/>
      </c>
      <c r="E2428" s="25" t="str">
        <f ca="1">IF(D2428="","",OnRoadRetrofit!AF2428)</f>
        <v/>
      </c>
      <c r="F2428" s="147" t="str">
        <f t="shared" ca="1" si="115"/>
        <v/>
      </c>
      <c r="G2428" s="148" t="str">
        <f ca="1">IF(D2428="","",OnRoadRetrofit!AG2428)</f>
        <v/>
      </c>
      <c r="H2428" s="25" t="str">
        <f t="shared" ca="1" si="116"/>
        <v/>
      </c>
      <c r="I2428" s="137" t="str">
        <f ca="1">IF(D2428="","",OnRoadRetrofit!AH2428)</f>
        <v/>
      </c>
      <c r="J2428" s="137" t="str">
        <f ca="1">IF(D2428="","",OnRoadRetrofit!AI2428)</f>
        <v/>
      </c>
    </row>
    <row r="2429" spans="1:10">
      <c r="A2429" s="151" t="str">
        <f ca="1">IF(D2429="","",OnRoadRetrofit!AC2429)</f>
        <v/>
      </c>
      <c r="B2429" s="25" t="str">
        <f ca="1">IF(D2429="","",OnRoadRetrofit!AD2429)</f>
        <v/>
      </c>
      <c r="C2429" s="146" t="str">
        <f t="shared" ca="1" si="114"/>
        <v/>
      </c>
      <c r="D2429" s="25" t="str">
        <f ca="1">IF(OnRoadRetrofit!AE2429="","",OnRoadRetrofit!AE2429)</f>
        <v/>
      </c>
      <c r="E2429" s="25" t="str">
        <f ca="1">IF(D2429="","",OnRoadRetrofit!AF2429)</f>
        <v/>
      </c>
      <c r="F2429" s="147" t="str">
        <f t="shared" ca="1" si="115"/>
        <v/>
      </c>
      <c r="G2429" s="148" t="str">
        <f ca="1">IF(D2429="","",OnRoadRetrofit!AG2429)</f>
        <v/>
      </c>
      <c r="H2429" s="25" t="str">
        <f t="shared" ca="1" si="116"/>
        <v/>
      </c>
      <c r="I2429" s="137" t="str">
        <f ca="1">IF(D2429="","",OnRoadRetrofit!AH2429)</f>
        <v/>
      </c>
      <c r="J2429" s="137" t="str">
        <f ca="1">IF(D2429="","",OnRoadRetrofit!AI2429)</f>
        <v/>
      </c>
    </row>
    <row r="2430" spans="1:10">
      <c r="A2430" s="151" t="str">
        <f ca="1">IF(D2430="","",OnRoadRetrofit!AC2430)</f>
        <v/>
      </c>
      <c r="B2430" s="25" t="str">
        <f ca="1">IF(D2430="","",OnRoadRetrofit!AD2430)</f>
        <v/>
      </c>
      <c r="C2430" s="146" t="str">
        <f t="shared" ca="1" si="114"/>
        <v/>
      </c>
      <c r="D2430" s="25" t="str">
        <f ca="1">IF(OnRoadRetrofit!AE2430="","",OnRoadRetrofit!AE2430)</f>
        <v/>
      </c>
      <c r="E2430" s="25" t="str">
        <f ca="1">IF(D2430="","",OnRoadRetrofit!AF2430)</f>
        <v/>
      </c>
      <c r="F2430" s="147" t="str">
        <f t="shared" ca="1" si="115"/>
        <v/>
      </c>
      <c r="G2430" s="148" t="str">
        <f ca="1">IF(D2430="","",OnRoadRetrofit!AG2430)</f>
        <v/>
      </c>
      <c r="H2430" s="25" t="str">
        <f t="shared" ca="1" si="116"/>
        <v/>
      </c>
      <c r="I2430" s="137" t="str">
        <f ca="1">IF(D2430="","",OnRoadRetrofit!AH2430)</f>
        <v/>
      </c>
      <c r="J2430" s="137" t="str">
        <f ca="1">IF(D2430="","",OnRoadRetrofit!AI2430)</f>
        <v/>
      </c>
    </row>
    <row r="2431" spans="1:10">
      <c r="A2431" s="151" t="str">
        <f ca="1">IF(D2431="","",OnRoadRetrofit!AC2431)</f>
        <v/>
      </c>
      <c r="B2431" s="25" t="str">
        <f ca="1">IF(D2431="","",OnRoadRetrofit!AD2431)</f>
        <v/>
      </c>
      <c r="C2431" s="146" t="str">
        <f t="shared" ca="1" si="114"/>
        <v/>
      </c>
      <c r="D2431" s="25" t="str">
        <f ca="1">IF(OnRoadRetrofit!AE2431="","",OnRoadRetrofit!AE2431)</f>
        <v/>
      </c>
      <c r="E2431" s="25" t="str">
        <f ca="1">IF(D2431="","",OnRoadRetrofit!AF2431)</f>
        <v/>
      </c>
      <c r="F2431" s="147" t="str">
        <f t="shared" ca="1" si="115"/>
        <v/>
      </c>
      <c r="G2431" s="148" t="str">
        <f ca="1">IF(D2431="","",OnRoadRetrofit!AG2431)</f>
        <v/>
      </c>
      <c r="H2431" s="25" t="str">
        <f t="shared" ca="1" si="116"/>
        <v/>
      </c>
      <c r="I2431" s="137" t="str">
        <f ca="1">IF(D2431="","",OnRoadRetrofit!AH2431)</f>
        <v/>
      </c>
      <c r="J2431" s="137" t="str">
        <f ca="1">IF(D2431="","",OnRoadRetrofit!AI2431)</f>
        <v/>
      </c>
    </row>
    <row r="2432" spans="1:10">
      <c r="A2432" s="151" t="str">
        <f ca="1">IF(D2432="","",OnRoadRetrofit!AC2432)</f>
        <v/>
      </c>
      <c r="B2432" s="25" t="str">
        <f ca="1">IF(D2432="","",OnRoadRetrofit!AD2432)</f>
        <v/>
      </c>
      <c r="C2432" s="146" t="str">
        <f t="shared" ca="1" si="114"/>
        <v/>
      </c>
      <c r="D2432" s="25" t="str">
        <f ca="1">IF(OnRoadRetrofit!AE2432="","",OnRoadRetrofit!AE2432)</f>
        <v/>
      </c>
      <c r="E2432" s="25" t="str">
        <f ca="1">IF(D2432="","",OnRoadRetrofit!AF2432)</f>
        <v/>
      </c>
      <c r="F2432" s="147" t="str">
        <f t="shared" ca="1" si="115"/>
        <v/>
      </c>
      <c r="G2432" s="148" t="str">
        <f ca="1">IF(D2432="","",OnRoadRetrofit!AG2432)</f>
        <v/>
      </c>
      <c r="H2432" s="25" t="str">
        <f t="shared" ca="1" si="116"/>
        <v/>
      </c>
      <c r="I2432" s="137" t="str">
        <f ca="1">IF(D2432="","",OnRoadRetrofit!AH2432)</f>
        <v/>
      </c>
      <c r="J2432" s="137" t="str">
        <f ca="1">IF(D2432="","",OnRoadRetrofit!AI2432)</f>
        <v/>
      </c>
    </row>
    <row r="2433" spans="1:10">
      <c r="A2433" s="151" t="str">
        <f ca="1">IF(D2433="","",OnRoadRetrofit!AC2433)</f>
        <v/>
      </c>
      <c r="B2433" s="25" t="str">
        <f ca="1">IF(D2433="","",OnRoadRetrofit!AD2433)</f>
        <v/>
      </c>
      <c r="C2433" s="146" t="str">
        <f t="shared" ca="1" si="114"/>
        <v/>
      </c>
      <c r="D2433" s="25" t="str">
        <f ca="1">IF(OnRoadRetrofit!AE2433="","",OnRoadRetrofit!AE2433)</f>
        <v/>
      </c>
      <c r="E2433" s="25" t="str">
        <f ca="1">IF(D2433="","",OnRoadRetrofit!AF2433)</f>
        <v/>
      </c>
      <c r="F2433" s="147" t="str">
        <f t="shared" ca="1" si="115"/>
        <v/>
      </c>
      <c r="G2433" s="148" t="str">
        <f ca="1">IF(D2433="","",OnRoadRetrofit!AG2433)</f>
        <v/>
      </c>
      <c r="H2433" s="25" t="str">
        <f t="shared" ca="1" si="116"/>
        <v/>
      </c>
      <c r="I2433" s="137" t="str">
        <f ca="1">IF(D2433="","",OnRoadRetrofit!AH2433)</f>
        <v/>
      </c>
      <c r="J2433" s="137" t="str">
        <f ca="1">IF(D2433="","",OnRoadRetrofit!AI2433)</f>
        <v/>
      </c>
    </row>
    <row r="2434" spans="1:10">
      <c r="A2434" s="151" t="str">
        <f ca="1">IF(D2434="","",OnRoadRetrofit!AC2434)</f>
        <v/>
      </c>
      <c r="B2434" s="25" t="str">
        <f ca="1">IF(D2434="","",OnRoadRetrofit!AD2434)</f>
        <v/>
      </c>
      <c r="C2434" s="146" t="str">
        <f t="shared" ca="1" si="114"/>
        <v/>
      </c>
      <c r="D2434" s="25" t="str">
        <f ca="1">IF(OnRoadRetrofit!AE2434="","",OnRoadRetrofit!AE2434)</f>
        <v/>
      </c>
      <c r="E2434" s="25" t="str">
        <f ca="1">IF(D2434="","",OnRoadRetrofit!AF2434)</f>
        <v/>
      </c>
      <c r="F2434" s="147" t="str">
        <f t="shared" ca="1" si="115"/>
        <v/>
      </c>
      <c r="G2434" s="148" t="str">
        <f ca="1">IF(D2434="","",OnRoadRetrofit!AG2434)</f>
        <v/>
      </c>
      <c r="H2434" s="25" t="str">
        <f t="shared" ca="1" si="116"/>
        <v/>
      </c>
      <c r="I2434" s="137" t="str">
        <f ca="1">IF(D2434="","",OnRoadRetrofit!AH2434)</f>
        <v/>
      </c>
      <c r="J2434" s="137" t="str">
        <f ca="1">IF(D2434="","",OnRoadRetrofit!AI2434)</f>
        <v/>
      </c>
    </row>
    <row r="2435" spans="1:10">
      <c r="A2435" s="151" t="str">
        <f ca="1">IF(D2435="","",OnRoadRetrofit!AC2435)</f>
        <v/>
      </c>
      <c r="B2435" s="25" t="str">
        <f ca="1">IF(D2435="","",OnRoadRetrofit!AD2435)</f>
        <v/>
      </c>
      <c r="C2435" s="146" t="str">
        <f t="shared" ca="1" si="114"/>
        <v/>
      </c>
      <c r="D2435" s="25" t="str">
        <f ca="1">IF(OnRoadRetrofit!AE2435="","",OnRoadRetrofit!AE2435)</f>
        <v/>
      </c>
      <c r="E2435" s="25" t="str">
        <f ca="1">IF(D2435="","",OnRoadRetrofit!AF2435)</f>
        <v/>
      </c>
      <c r="F2435" s="147" t="str">
        <f t="shared" ca="1" si="115"/>
        <v/>
      </c>
      <c r="G2435" s="148" t="str">
        <f ca="1">IF(D2435="","",OnRoadRetrofit!AG2435)</f>
        <v/>
      </c>
      <c r="H2435" s="25" t="str">
        <f t="shared" ca="1" si="116"/>
        <v/>
      </c>
      <c r="I2435" s="137" t="str">
        <f ca="1">IF(D2435="","",OnRoadRetrofit!AH2435)</f>
        <v/>
      </c>
      <c r="J2435" s="137" t="str">
        <f ca="1">IF(D2435="","",OnRoadRetrofit!AI2435)</f>
        <v/>
      </c>
    </row>
    <row r="2436" spans="1:10">
      <c r="A2436" s="151" t="str">
        <f ca="1">IF(D2436="","",OnRoadRetrofit!AC2436)</f>
        <v/>
      </c>
      <c r="B2436" s="25" t="str">
        <f ca="1">IF(D2436="","",OnRoadRetrofit!AD2436)</f>
        <v/>
      </c>
      <c r="C2436" s="146" t="str">
        <f t="shared" ca="1" si="114"/>
        <v/>
      </c>
      <c r="D2436" s="25" t="str">
        <f ca="1">IF(OnRoadRetrofit!AE2436="","",OnRoadRetrofit!AE2436)</f>
        <v/>
      </c>
      <c r="E2436" s="25" t="str">
        <f ca="1">IF(D2436="","",OnRoadRetrofit!AF2436)</f>
        <v/>
      </c>
      <c r="F2436" s="147" t="str">
        <f t="shared" ca="1" si="115"/>
        <v/>
      </c>
      <c r="G2436" s="148" t="str">
        <f ca="1">IF(D2436="","",OnRoadRetrofit!AG2436)</f>
        <v/>
      </c>
      <c r="H2436" s="25" t="str">
        <f t="shared" ca="1" si="116"/>
        <v/>
      </c>
      <c r="I2436" s="137" t="str">
        <f ca="1">IF(D2436="","",OnRoadRetrofit!AH2436)</f>
        <v/>
      </c>
      <c r="J2436" s="137" t="str">
        <f ca="1">IF(D2436="","",OnRoadRetrofit!AI2436)</f>
        <v/>
      </c>
    </row>
    <row r="2437" spans="1:10">
      <c r="A2437" s="151" t="str">
        <f ca="1">IF(D2437="","",OnRoadRetrofit!AC2437)</f>
        <v/>
      </c>
      <c r="B2437" s="25" t="str">
        <f ca="1">IF(D2437="","",OnRoadRetrofit!AD2437)</f>
        <v/>
      </c>
      <c r="C2437" s="146" t="str">
        <f t="shared" ca="1" si="114"/>
        <v/>
      </c>
      <c r="D2437" s="25" t="str">
        <f ca="1">IF(OnRoadRetrofit!AE2437="","",OnRoadRetrofit!AE2437)</f>
        <v/>
      </c>
      <c r="E2437" s="25" t="str">
        <f ca="1">IF(D2437="","",OnRoadRetrofit!AF2437)</f>
        <v/>
      </c>
      <c r="F2437" s="147" t="str">
        <f t="shared" ca="1" si="115"/>
        <v/>
      </c>
      <c r="G2437" s="148" t="str">
        <f ca="1">IF(D2437="","",OnRoadRetrofit!AG2437)</f>
        <v/>
      </c>
      <c r="H2437" s="25" t="str">
        <f t="shared" ca="1" si="116"/>
        <v/>
      </c>
      <c r="I2437" s="137" t="str">
        <f ca="1">IF(D2437="","",OnRoadRetrofit!AH2437)</f>
        <v/>
      </c>
      <c r="J2437" s="137" t="str">
        <f ca="1">IF(D2437="","",OnRoadRetrofit!AI2437)</f>
        <v/>
      </c>
    </row>
    <row r="2438" spans="1:10">
      <c r="A2438" s="151" t="str">
        <f ca="1">IF(D2438="","",OnRoadRetrofit!AC2438)</f>
        <v/>
      </c>
      <c r="B2438" s="25" t="str">
        <f ca="1">IF(D2438="","",OnRoadRetrofit!AD2438)</f>
        <v/>
      </c>
      <c r="C2438" s="146" t="str">
        <f t="shared" ca="1" si="114"/>
        <v/>
      </c>
      <c r="D2438" s="25" t="str">
        <f ca="1">IF(OnRoadRetrofit!AE2438="","",OnRoadRetrofit!AE2438)</f>
        <v/>
      </c>
      <c r="E2438" s="25" t="str">
        <f ca="1">IF(D2438="","",OnRoadRetrofit!AF2438)</f>
        <v/>
      </c>
      <c r="F2438" s="147" t="str">
        <f t="shared" ca="1" si="115"/>
        <v/>
      </c>
      <c r="G2438" s="148" t="str">
        <f ca="1">IF(D2438="","",OnRoadRetrofit!AG2438)</f>
        <v/>
      </c>
      <c r="H2438" s="25" t="str">
        <f t="shared" ca="1" si="116"/>
        <v/>
      </c>
      <c r="I2438" s="137" t="str">
        <f ca="1">IF(D2438="","",OnRoadRetrofit!AH2438)</f>
        <v/>
      </c>
      <c r="J2438" s="137" t="str">
        <f ca="1">IF(D2438="","",OnRoadRetrofit!AI2438)</f>
        <v/>
      </c>
    </row>
    <row r="2439" spans="1:10">
      <c r="A2439" s="151" t="str">
        <f ca="1">IF(D2439="","",OnRoadRetrofit!AC2439)</f>
        <v/>
      </c>
      <c r="B2439" s="25" t="str">
        <f ca="1">IF(D2439="","",OnRoadRetrofit!AD2439)</f>
        <v/>
      </c>
      <c r="C2439" s="146" t="str">
        <f t="shared" ca="1" si="114"/>
        <v/>
      </c>
      <c r="D2439" s="25" t="str">
        <f ca="1">IF(OnRoadRetrofit!AE2439="","",OnRoadRetrofit!AE2439)</f>
        <v/>
      </c>
      <c r="E2439" s="25" t="str">
        <f ca="1">IF(D2439="","",OnRoadRetrofit!AF2439)</f>
        <v/>
      </c>
      <c r="F2439" s="147" t="str">
        <f t="shared" ca="1" si="115"/>
        <v/>
      </c>
      <c r="G2439" s="148" t="str">
        <f ca="1">IF(D2439="","",OnRoadRetrofit!AG2439)</f>
        <v/>
      </c>
      <c r="H2439" s="25" t="str">
        <f t="shared" ca="1" si="116"/>
        <v/>
      </c>
      <c r="I2439" s="137" t="str">
        <f ca="1">IF(D2439="","",OnRoadRetrofit!AH2439)</f>
        <v/>
      </c>
      <c r="J2439" s="137" t="str">
        <f ca="1">IF(D2439="","",OnRoadRetrofit!AI2439)</f>
        <v/>
      </c>
    </row>
    <row r="2440" spans="1:10">
      <c r="A2440" s="151" t="str">
        <f ca="1">IF(D2440="","",OnRoadRetrofit!AC2440)</f>
        <v/>
      </c>
      <c r="B2440" s="25" t="str">
        <f ca="1">IF(D2440="","",OnRoadRetrofit!AD2440)</f>
        <v/>
      </c>
      <c r="C2440" s="146" t="str">
        <f t="shared" ca="1" si="114"/>
        <v/>
      </c>
      <c r="D2440" s="25" t="str">
        <f ca="1">IF(OnRoadRetrofit!AE2440="","",OnRoadRetrofit!AE2440)</f>
        <v/>
      </c>
      <c r="E2440" s="25" t="str">
        <f ca="1">IF(D2440="","",OnRoadRetrofit!AF2440)</f>
        <v/>
      </c>
      <c r="F2440" s="147" t="str">
        <f t="shared" ca="1" si="115"/>
        <v/>
      </c>
      <c r="G2440" s="148" t="str">
        <f ca="1">IF(D2440="","",OnRoadRetrofit!AG2440)</f>
        <v/>
      </c>
      <c r="H2440" s="25" t="str">
        <f t="shared" ca="1" si="116"/>
        <v/>
      </c>
      <c r="I2440" s="137" t="str">
        <f ca="1">IF(D2440="","",OnRoadRetrofit!AH2440)</f>
        <v/>
      </c>
      <c r="J2440" s="137" t="str">
        <f ca="1">IF(D2440="","",OnRoadRetrofit!AI2440)</f>
        <v/>
      </c>
    </row>
    <row r="2441" spans="1:10">
      <c r="A2441" s="151" t="str">
        <f ca="1">IF(D2441="","",OnRoadRetrofit!AC2441)</f>
        <v/>
      </c>
      <c r="B2441" s="25" t="str">
        <f ca="1">IF(D2441="","",OnRoadRetrofit!AD2441)</f>
        <v/>
      </c>
      <c r="C2441" s="146" t="str">
        <f t="shared" ca="1" si="114"/>
        <v/>
      </c>
      <c r="D2441" s="25" t="str">
        <f ca="1">IF(OnRoadRetrofit!AE2441="","",OnRoadRetrofit!AE2441)</f>
        <v/>
      </c>
      <c r="E2441" s="25" t="str">
        <f ca="1">IF(D2441="","",OnRoadRetrofit!AF2441)</f>
        <v/>
      </c>
      <c r="F2441" s="147" t="str">
        <f t="shared" ca="1" si="115"/>
        <v/>
      </c>
      <c r="G2441" s="148" t="str">
        <f ca="1">IF(D2441="","",OnRoadRetrofit!AG2441)</f>
        <v/>
      </c>
      <c r="H2441" s="25" t="str">
        <f t="shared" ca="1" si="116"/>
        <v/>
      </c>
      <c r="I2441" s="137" t="str">
        <f ca="1">IF(D2441="","",OnRoadRetrofit!AH2441)</f>
        <v/>
      </c>
      <c r="J2441" s="137" t="str">
        <f ca="1">IF(D2441="","",OnRoadRetrofit!AI2441)</f>
        <v/>
      </c>
    </row>
    <row r="2442" spans="1:10">
      <c r="A2442" s="151" t="str">
        <f ca="1">IF(D2442="","",OnRoadRetrofit!AC2442)</f>
        <v/>
      </c>
      <c r="B2442" s="25" t="str">
        <f ca="1">IF(D2442="","",OnRoadRetrofit!AD2442)</f>
        <v/>
      </c>
      <c r="C2442" s="146" t="str">
        <f t="shared" ca="1" si="114"/>
        <v/>
      </c>
      <c r="D2442" s="25" t="str">
        <f ca="1">IF(OnRoadRetrofit!AE2442="","",OnRoadRetrofit!AE2442)</f>
        <v/>
      </c>
      <c r="E2442" s="25" t="str">
        <f ca="1">IF(D2442="","",OnRoadRetrofit!AF2442)</f>
        <v/>
      </c>
      <c r="F2442" s="147" t="str">
        <f t="shared" ca="1" si="115"/>
        <v/>
      </c>
      <c r="G2442" s="148" t="str">
        <f ca="1">IF(D2442="","",OnRoadRetrofit!AG2442)</f>
        <v/>
      </c>
      <c r="H2442" s="25" t="str">
        <f t="shared" ca="1" si="116"/>
        <v/>
      </c>
      <c r="I2442" s="137" t="str">
        <f ca="1">IF(D2442="","",OnRoadRetrofit!AH2442)</f>
        <v/>
      </c>
      <c r="J2442" s="137" t="str">
        <f ca="1">IF(D2442="","",OnRoadRetrofit!AI2442)</f>
        <v/>
      </c>
    </row>
    <row r="2443" spans="1:10">
      <c r="A2443" s="151" t="str">
        <f ca="1">IF(D2443="","",OnRoadRetrofit!AC2443)</f>
        <v/>
      </c>
      <c r="B2443" s="25" t="str">
        <f ca="1">IF(D2443="","",OnRoadRetrofit!AD2443)</f>
        <v/>
      </c>
      <c r="C2443" s="146" t="str">
        <f t="shared" ca="1" si="114"/>
        <v/>
      </c>
      <c r="D2443" s="25" t="str">
        <f ca="1">IF(OnRoadRetrofit!AE2443="","",OnRoadRetrofit!AE2443)</f>
        <v/>
      </c>
      <c r="E2443" s="25" t="str">
        <f ca="1">IF(D2443="","",OnRoadRetrofit!AF2443)</f>
        <v/>
      </c>
      <c r="F2443" s="147" t="str">
        <f t="shared" ca="1" si="115"/>
        <v/>
      </c>
      <c r="G2443" s="148" t="str">
        <f ca="1">IF(D2443="","",OnRoadRetrofit!AG2443)</f>
        <v/>
      </c>
      <c r="H2443" s="25" t="str">
        <f t="shared" ca="1" si="116"/>
        <v/>
      </c>
      <c r="I2443" s="137" t="str">
        <f ca="1">IF(D2443="","",OnRoadRetrofit!AH2443)</f>
        <v/>
      </c>
      <c r="J2443" s="137" t="str">
        <f ca="1">IF(D2443="","",OnRoadRetrofit!AI2443)</f>
        <v/>
      </c>
    </row>
    <row r="2444" spans="1:10">
      <c r="A2444" s="151" t="str">
        <f ca="1">IF(D2444="","",OnRoadRetrofit!AC2444)</f>
        <v/>
      </c>
      <c r="B2444" s="25" t="str">
        <f ca="1">IF(D2444="","",OnRoadRetrofit!AD2444)</f>
        <v/>
      </c>
      <c r="C2444" s="146" t="str">
        <f t="shared" ca="1" si="114"/>
        <v/>
      </c>
      <c r="D2444" s="25" t="str">
        <f ca="1">IF(OnRoadRetrofit!AE2444="","",OnRoadRetrofit!AE2444)</f>
        <v/>
      </c>
      <c r="E2444" s="25" t="str">
        <f ca="1">IF(D2444="","",OnRoadRetrofit!AF2444)</f>
        <v/>
      </c>
      <c r="F2444" s="147" t="str">
        <f t="shared" ca="1" si="115"/>
        <v/>
      </c>
      <c r="G2444" s="148" t="str">
        <f ca="1">IF(D2444="","",OnRoadRetrofit!AG2444)</f>
        <v/>
      </c>
      <c r="H2444" s="25" t="str">
        <f t="shared" ca="1" si="116"/>
        <v/>
      </c>
      <c r="I2444" s="137" t="str">
        <f ca="1">IF(D2444="","",OnRoadRetrofit!AH2444)</f>
        <v/>
      </c>
      <c r="J2444" s="137" t="str">
        <f ca="1">IF(D2444="","",OnRoadRetrofit!AI2444)</f>
        <v/>
      </c>
    </row>
    <row r="2445" spans="1:10">
      <c r="A2445" s="151" t="str">
        <f ca="1">IF(D2445="","",OnRoadRetrofit!AC2445)</f>
        <v/>
      </c>
      <c r="B2445" s="25" t="str">
        <f ca="1">IF(D2445="","",OnRoadRetrofit!AD2445)</f>
        <v/>
      </c>
      <c r="C2445" s="146" t="str">
        <f t="shared" ca="1" si="114"/>
        <v/>
      </c>
      <c r="D2445" s="25" t="str">
        <f ca="1">IF(OnRoadRetrofit!AE2445="","",OnRoadRetrofit!AE2445)</f>
        <v/>
      </c>
      <c r="E2445" s="25" t="str">
        <f ca="1">IF(D2445="","",OnRoadRetrofit!AF2445)</f>
        <v/>
      </c>
      <c r="F2445" s="147" t="str">
        <f t="shared" ca="1" si="115"/>
        <v/>
      </c>
      <c r="G2445" s="148" t="str">
        <f ca="1">IF(D2445="","",OnRoadRetrofit!AG2445)</f>
        <v/>
      </c>
      <c r="H2445" s="25" t="str">
        <f t="shared" ca="1" si="116"/>
        <v/>
      </c>
      <c r="I2445" s="137" t="str">
        <f ca="1">IF(D2445="","",OnRoadRetrofit!AH2445)</f>
        <v/>
      </c>
      <c r="J2445" s="137" t="str">
        <f ca="1">IF(D2445="","",OnRoadRetrofit!AI2445)</f>
        <v/>
      </c>
    </row>
    <row r="2446" spans="1:10">
      <c r="A2446" s="151" t="str">
        <f ca="1">IF(D2446="","",OnRoadRetrofit!AC2446)</f>
        <v/>
      </c>
      <c r="B2446" s="25" t="str">
        <f ca="1">IF(D2446="","",OnRoadRetrofit!AD2446)</f>
        <v/>
      </c>
      <c r="C2446" s="146" t="str">
        <f t="shared" ca="1" si="114"/>
        <v/>
      </c>
      <c r="D2446" s="25" t="str">
        <f ca="1">IF(OnRoadRetrofit!AE2446="","",OnRoadRetrofit!AE2446)</f>
        <v/>
      </c>
      <c r="E2446" s="25" t="str">
        <f ca="1">IF(D2446="","",OnRoadRetrofit!AF2446)</f>
        <v/>
      </c>
      <c r="F2446" s="147" t="str">
        <f t="shared" ca="1" si="115"/>
        <v/>
      </c>
      <c r="G2446" s="148" t="str">
        <f ca="1">IF(D2446="","",OnRoadRetrofit!AG2446)</f>
        <v/>
      </c>
      <c r="H2446" s="25" t="str">
        <f t="shared" ca="1" si="116"/>
        <v/>
      </c>
      <c r="I2446" s="137" t="str">
        <f ca="1">IF(D2446="","",OnRoadRetrofit!AH2446)</f>
        <v/>
      </c>
      <c r="J2446" s="137" t="str">
        <f ca="1">IF(D2446="","",OnRoadRetrofit!AI2446)</f>
        <v/>
      </c>
    </row>
    <row r="2447" spans="1:10">
      <c r="A2447" s="151" t="str">
        <f ca="1">IF(D2447="","",OnRoadRetrofit!AC2447)</f>
        <v/>
      </c>
      <c r="B2447" s="25" t="str">
        <f ca="1">IF(D2447="","",OnRoadRetrofit!AD2447)</f>
        <v/>
      </c>
      <c r="C2447" s="146" t="str">
        <f t="shared" ca="1" si="114"/>
        <v/>
      </c>
      <c r="D2447" s="25" t="str">
        <f ca="1">IF(OnRoadRetrofit!AE2447="","",OnRoadRetrofit!AE2447)</f>
        <v/>
      </c>
      <c r="E2447" s="25" t="str">
        <f ca="1">IF(D2447="","",OnRoadRetrofit!AF2447)</f>
        <v/>
      </c>
      <c r="F2447" s="147" t="str">
        <f t="shared" ca="1" si="115"/>
        <v/>
      </c>
      <c r="G2447" s="148" t="str">
        <f ca="1">IF(D2447="","",OnRoadRetrofit!AG2447)</f>
        <v/>
      </c>
      <c r="H2447" s="25" t="str">
        <f t="shared" ca="1" si="116"/>
        <v/>
      </c>
      <c r="I2447" s="137" t="str">
        <f ca="1">IF(D2447="","",OnRoadRetrofit!AH2447)</f>
        <v/>
      </c>
      <c r="J2447" s="137" t="str">
        <f ca="1">IF(D2447="","",OnRoadRetrofit!AI2447)</f>
        <v/>
      </c>
    </row>
    <row r="2448" spans="1:10">
      <c r="A2448" s="151" t="str">
        <f ca="1">IF(D2448="","",OnRoadRetrofit!AC2448)</f>
        <v/>
      </c>
      <c r="B2448" s="25" t="str">
        <f ca="1">IF(D2448="","",OnRoadRetrofit!AD2448)</f>
        <v/>
      </c>
      <c r="C2448" s="146" t="str">
        <f t="shared" ca="1" si="114"/>
        <v/>
      </c>
      <c r="D2448" s="25" t="str">
        <f ca="1">IF(OnRoadRetrofit!AE2448="","",OnRoadRetrofit!AE2448)</f>
        <v/>
      </c>
      <c r="E2448" s="25" t="str">
        <f ca="1">IF(D2448="","",OnRoadRetrofit!AF2448)</f>
        <v/>
      </c>
      <c r="F2448" s="147" t="str">
        <f t="shared" ca="1" si="115"/>
        <v/>
      </c>
      <c r="G2448" s="148" t="str">
        <f ca="1">IF(D2448="","",OnRoadRetrofit!AG2448)</f>
        <v/>
      </c>
      <c r="H2448" s="25" t="str">
        <f t="shared" ca="1" si="116"/>
        <v/>
      </c>
      <c r="I2448" s="137" t="str">
        <f ca="1">IF(D2448="","",OnRoadRetrofit!AH2448)</f>
        <v/>
      </c>
      <c r="J2448" s="137" t="str">
        <f ca="1">IF(D2448="","",OnRoadRetrofit!AI2448)</f>
        <v/>
      </c>
    </row>
    <row r="2449" spans="1:10">
      <c r="A2449" s="151" t="str">
        <f ca="1">IF(D2449="","",OnRoadRetrofit!AC2449)</f>
        <v/>
      </c>
      <c r="B2449" s="25" t="str">
        <f ca="1">IF(D2449="","",OnRoadRetrofit!AD2449)</f>
        <v/>
      </c>
      <c r="C2449" s="146" t="str">
        <f t="shared" ca="1" si="114"/>
        <v/>
      </c>
      <c r="D2449" s="25" t="str">
        <f ca="1">IF(OnRoadRetrofit!AE2449="","",OnRoadRetrofit!AE2449)</f>
        <v/>
      </c>
      <c r="E2449" s="25" t="str">
        <f ca="1">IF(D2449="","",OnRoadRetrofit!AF2449)</f>
        <v/>
      </c>
      <c r="F2449" s="147" t="str">
        <f t="shared" ca="1" si="115"/>
        <v/>
      </c>
      <c r="G2449" s="148" t="str">
        <f ca="1">IF(D2449="","",OnRoadRetrofit!AG2449)</f>
        <v/>
      </c>
      <c r="H2449" s="25" t="str">
        <f t="shared" ca="1" si="116"/>
        <v/>
      </c>
      <c r="I2449" s="137" t="str">
        <f ca="1">IF(D2449="","",OnRoadRetrofit!AH2449)</f>
        <v/>
      </c>
      <c r="J2449" s="137" t="str">
        <f ca="1">IF(D2449="","",OnRoadRetrofit!AI2449)</f>
        <v/>
      </c>
    </row>
    <row r="2450" spans="1:10">
      <c r="A2450" s="151" t="str">
        <f ca="1">IF(D2450="","",OnRoadRetrofit!AC2450)</f>
        <v/>
      </c>
      <c r="B2450" s="25" t="str">
        <f ca="1">IF(D2450="","",OnRoadRetrofit!AD2450)</f>
        <v/>
      </c>
      <c r="C2450" s="146" t="str">
        <f t="shared" ca="1" si="114"/>
        <v/>
      </c>
      <c r="D2450" s="25" t="str">
        <f ca="1">IF(OnRoadRetrofit!AE2450="","",OnRoadRetrofit!AE2450)</f>
        <v/>
      </c>
      <c r="E2450" s="25" t="str">
        <f ca="1">IF(D2450="","",OnRoadRetrofit!AF2450)</f>
        <v/>
      </c>
      <c r="F2450" s="147" t="str">
        <f t="shared" ca="1" si="115"/>
        <v/>
      </c>
      <c r="G2450" s="148" t="str">
        <f ca="1">IF(D2450="","",OnRoadRetrofit!AG2450)</f>
        <v/>
      </c>
      <c r="H2450" s="25" t="str">
        <f t="shared" ca="1" si="116"/>
        <v/>
      </c>
      <c r="I2450" s="137" t="str">
        <f ca="1">IF(D2450="","",OnRoadRetrofit!AH2450)</f>
        <v/>
      </c>
      <c r="J2450" s="137" t="str">
        <f ca="1">IF(D2450="","",OnRoadRetrofit!AI2450)</f>
        <v/>
      </c>
    </row>
    <row r="2451" spans="1:10">
      <c r="A2451" s="151" t="str">
        <f ca="1">IF(D2451="","",OnRoadRetrofit!AC2451)</f>
        <v/>
      </c>
      <c r="B2451" s="25" t="str">
        <f ca="1">IF(D2451="","",OnRoadRetrofit!AD2451)</f>
        <v/>
      </c>
      <c r="C2451" s="146" t="str">
        <f t="shared" ca="1" si="114"/>
        <v/>
      </c>
      <c r="D2451" s="25" t="str">
        <f ca="1">IF(OnRoadRetrofit!AE2451="","",OnRoadRetrofit!AE2451)</f>
        <v/>
      </c>
      <c r="E2451" s="25" t="str">
        <f ca="1">IF(D2451="","",OnRoadRetrofit!AF2451)</f>
        <v/>
      </c>
      <c r="F2451" s="147" t="str">
        <f t="shared" ca="1" si="115"/>
        <v/>
      </c>
      <c r="G2451" s="148" t="str">
        <f ca="1">IF(D2451="","",OnRoadRetrofit!AG2451)</f>
        <v/>
      </c>
      <c r="H2451" s="25" t="str">
        <f t="shared" ca="1" si="116"/>
        <v/>
      </c>
      <c r="I2451" s="137" t="str">
        <f ca="1">IF(D2451="","",OnRoadRetrofit!AH2451)</f>
        <v/>
      </c>
      <c r="J2451" s="137" t="str">
        <f ca="1">IF(D2451="","",OnRoadRetrofit!AI2451)</f>
        <v/>
      </c>
    </row>
    <row r="2452" spans="1:10">
      <c r="A2452" s="151" t="str">
        <f ca="1">IF(D2452="","",OnRoadRetrofit!AC2452)</f>
        <v/>
      </c>
      <c r="B2452" s="25" t="str">
        <f ca="1">IF(D2452="","",OnRoadRetrofit!AD2452)</f>
        <v/>
      </c>
      <c r="C2452" s="146" t="str">
        <f t="shared" ca="1" si="114"/>
        <v/>
      </c>
      <c r="D2452" s="25" t="str">
        <f ca="1">IF(OnRoadRetrofit!AE2452="","",OnRoadRetrofit!AE2452)</f>
        <v/>
      </c>
      <c r="E2452" s="25" t="str">
        <f ca="1">IF(D2452="","",OnRoadRetrofit!AF2452)</f>
        <v/>
      </c>
      <c r="F2452" s="147" t="str">
        <f t="shared" ca="1" si="115"/>
        <v/>
      </c>
      <c r="G2452" s="148" t="str">
        <f ca="1">IF(D2452="","",OnRoadRetrofit!AG2452)</f>
        <v/>
      </c>
      <c r="H2452" s="25" t="str">
        <f t="shared" ca="1" si="116"/>
        <v/>
      </c>
      <c r="I2452" s="137" t="str">
        <f ca="1">IF(D2452="","",OnRoadRetrofit!AH2452)</f>
        <v/>
      </c>
      <c r="J2452" s="137" t="str">
        <f ca="1">IF(D2452="","",OnRoadRetrofit!AI2452)</f>
        <v/>
      </c>
    </row>
    <row r="2453" spans="1:10">
      <c r="A2453" s="151" t="str">
        <f ca="1">IF(D2453="","",OnRoadRetrofit!AC2453)</f>
        <v/>
      </c>
      <c r="B2453" s="25" t="str">
        <f ca="1">IF(D2453="","",OnRoadRetrofit!AD2453)</f>
        <v/>
      </c>
      <c r="C2453" s="146" t="str">
        <f t="shared" ca="1" si="114"/>
        <v/>
      </c>
      <c r="D2453" s="25" t="str">
        <f ca="1">IF(OnRoadRetrofit!AE2453="","",OnRoadRetrofit!AE2453)</f>
        <v/>
      </c>
      <c r="E2453" s="25" t="str">
        <f ca="1">IF(D2453="","",OnRoadRetrofit!AF2453)</f>
        <v/>
      </c>
      <c r="F2453" s="147" t="str">
        <f t="shared" ca="1" si="115"/>
        <v/>
      </c>
      <c r="G2453" s="148" t="str">
        <f ca="1">IF(D2453="","",OnRoadRetrofit!AG2453)</f>
        <v/>
      </c>
      <c r="H2453" s="25" t="str">
        <f t="shared" ca="1" si="116"/>
        <v/>
      </c>
      <c r="I2453" s="137" t="str">
        <f ca="1">IF(D2453="","",OnRoadRetrofit!AH2453)</f>
        <v/>
      </c>
      <c r="J2453" s="137" t="str">
        <f ca="1">IF(D2453="","",OnRoadRetrofit!AI2453)</f>
        <v/>
      </c>
    </row>
    <row r="2454" spans="1:10">
      <c r="A2454" s="151" t="str">
        <f ca="1">IF(D2454="","",OnRoadRetrofit!AC2454)</f>
        <v/>
      </c>
      <c r="B2454" s="25" t="str">
        <f ca="1">IF(D2454="","",OnRoadRetrofit!AD2454)</f>
        <v/>
      </c>
      <c r="C2454" s="146" t="str">
        <f t="shared" ca="1" si="114"/>
        <v/>
      </c>
      <c r="D2454" s="25" t="str">
        <f ca="1">IF(OnRoadRetrofit!AE2454="","",OnRoadRetrofit!AE2454)</f>
        <v/>
      </c>
      <c r="E2454" s="25" t="str">
        <f ca="1">IF(D2454="","",OnRoadRetrofit!AF2454)</f>
        <v/>
      </c>
      <c r="F2454" s="147" t="str">
        <f t="shared" ca="1" si="115"/>
        <v/>
      </c>
      <c r="G2454" s="148" t="str">
        <f ca="1">IF(D2454="","",OnRoadRetrofit!AG2454)</f>
        <v/>
      </c>
      <c r="H2454" s="25" t="str">
        <f t="shared" ca="1" si="116"/>
        <v/>
      </c>
      <c r="I2454" s="137" t="str">
        <f ca="1">IF(D2454="","",OnRoadRetrofit!AH2454)</f>
        <v/>
      </c>
      <c r="J2454" s="137" t="str">
        <f ca="1">IF(D2454="","",OnRoadRetrofit!AI2454)</f>
        <v/>
      </c>
    </row>
    <row r="2455" spans="1:10">
      <c r="A2455" s="151" t="str">
        <f ca="1">IF(D2455="","",OnRoadRetrofit!AC2455)</f>
        <v/>
      </c>
      <c r="B2455" s="25" t="str">
        <f ca="1">IF(D2455="","",OnRoadRetrofit!AD2455)</f>
        <v/>
      </c>
      <c r="C2455" s="146" t="str">
        <f t="shared" ca="1" si="114"/>
        <v/>
      </c>
      <c r="D2455" s="25" t="str">
        <f ca="1">IF(OnRoadRetrofit!AE2455="","",OnRoadRetrofit!AE2455)</f>
        <v/>
      </c>
      <c r="E2455" s="25" t="str">
        <f ca="1">IF(D2455="","",OnRoadRetrofit!AF2455)</f>
        <v/>
      </c>
      <c r="F2455" s="147" t="str">
        <f t="shared" ca="1" si="115"/>
        <v/>
      </c>
      <c r="G2455" s="148" t="str">
        <f ca="1">IF(D2455="","",OnRoadRetrofit!AG2455)</f>
        <v/>
      </c>
      <c r="H2455" s="25" t="str">
        <f t="shared" ca="1" si="116"/>
        <v/>
      </c>
      <c r="I2455" s="137" t="str">
        <f ca="1">IF(D2455="","",OnRoadRetrofit!AH2455)</f>
        <v/>
      </c>
      <c r="J2455" s="137" t="str">
        <f ca="1">IF(D2455="","",OnRoadRetrofit!AI2455)</f>
        <v/>
      </c>
    </row>
    <row r="2456" spans="1:10">
      <c r="A2456" s="151" t="str">
        <f ca="1">IF(D2456="","",OnRoadRetrofit!AC2456)</f>
        <v/>
      </c>
      <c r="B2456" s="25" t="str">
        <f ca="1">IF(D2456="","",OnRoadRetrofit!AD2456)</f>
        <v/>
      </c>
      <c r="C2456" s="146" t="str">
        <f t="shared" ca="1" si="114"/>
        <v/>
      </c>
      <c r="D2456" s="25" t="str">
        <f ca="1">IF(OnRoadRetrofit!AE2456="","",OnRoadRetrofit!AE2456)</f>
        <v/>
      </c>
      <c r="E2456" s="25" t="str">
        <f ca="1">IF(D2456="","",OnRoadRetrofit!AF2456)</f>
        <v/>
      </c>
      <c r="F2456" s="147" t="str">
        <f t="shared" ca="1" si="115"/>
        <v/>
      </c>
      <c r="G2456" s="148" t="str">
        <f ca="1">IF(D2456="","",OnRoadRetrofit!AG2456)</f>
        <v/>
      </c>
      <c r="H2456" s="25" t="str">
        <f t="shared" ca="1" si="116"/>
        <v/>
      </c>
      <c r="I2456" s="137" t="str">
        <f ca="1">IF(D2456="","",OnRoadRetrofit!AH2456)</f>
        <v/>
      </c>
      <c r="J2456" s="137" t="str">
        <f ca="1">IF(D2456="","",OnRoadRetrofit!AI2456)</f>
        <v/>
      </c>
    </row>
    <row r="2457" spans="1:10">
      <c r="A2457" s="151" t="str">
        <f ca="1">IF(D2457="","",OnRoadRetrofit!AC2457)</f>
        <v/>
      </c>
      <c r="B2457" s="25" t="str">
        <f ca="1">IF(D2457="","",OnRoadRetrofit!AD2457)</f>
        <v/>
      </c>
      <c r="C2457" s="146" t="str">
        <f t="shared" ca="1" si="114"/>
        <v/>
      </c>
      <c r="D2457" s="25" t="str">
        <f ca="1">IF(OnRoadRetrofit!AE2457="","",OnRoadRetrofit!AE2457)</f>
        <v/>
      </c>
      <c r="E2457" s="25" t="str">
        <f ca="1">IF(D2457="","",OnRoadRetrofit!AF2457)</f>
        <v/>
      </c>
      <c r="F2457" s="147" t="str">
        <f t="shared" ca="1" si="115"/>
        <v/>
      </c>
      <c r="G2457" s="148" t="str">
        <f ca="1">IF(D2457="","",OnRoadRetrofit!AG2457)</f>
        <v/>
      </c>
      <c r="H2457" s="25" t="str">
        <f t="shared" ca="1" si="116"/>
        <v/>
      </c>
      <c r="I2457" s="137" t="str">
        <f ca="1">IF(D2457="","",OnRoadRetrofit!AH2457)</f>
        <v/>
      </c>
      <c r="J2457" s="137" t="str">
        <f ca="1">IF(D2457="","",OnRoadRetrofit!AI2457)</f>
        <v/>
      </c>
    </row>
    <row r="2458" spans="1:10">
      <c r="A2458" s="151" t="str">
        <f ca="1">IF(D2458="","",OnRoadRetrofit!AC2458)</f>
        <v/>
      </c>
      <c r="B2458" s="25" t="str">
        <f ca="1">IF(D2458="","",OnRoadRetrofit!AD2458)</f>
        <v/>
      </c>
      <c r="C2458" s="146" t="str">
        <f t="shared" ca="1" si="114"/>
        <v/>
      </c>
      <c r="D2458" s="25" t="str">
        <f ca="1">IF(OnRoadRetrofit!AE2458="","",OnRoadRetrofit!AE2458)</f>
        <v/>
      </c>
      <c r="E2458" s="25" t="str">
        <f ca="1">IF(D2458="","",OnRoadRetrofit!AF2458)</f>
        <v/>
      </c>
      <c r="F2458" s="147" t="str">
        <f t="shared" ca="1" si="115"/>
        <v/>
      </c>
      <c r="G2458" s="148" t="str">
        <f ca="1">IF(D2458="","",OnRoadRetrofit!AG2458)</f>
        <v/>
      </c>
      <c r="H2458" s="25" t="str">
        <f t="shared" ca="1" si="116"/>
        <v/>
      </c>
      <c r="I2458" s="137" t="str">
        <f ca="1">IF(D2458="","",OnRoadRetrofit!AH2458)</f>
        <v/>
      </c>
      <c r="J2458" s="137" t="str">
        <f ca="1">IF(D2458="","",OnRoadRetrofit!AI2458)</f>
        <v/>
      </c>
    </row>
    <row r="2459" spans="1:10">
      <c r="A2459" s="151" t="str">
        <f ca="1">IF(D2459="","",OnRoadRetrofit!AC2459)</f>
        <v/>
      </c>
      <c r="B2459" s="25" t="str">
        <f ca="1">IF(D2459="","",OnRoadRetrofit!AD2459)</f>
        <v/>
      </c>
      <c r="C2459" s="146" t="str">
        <f t="shared" ca="1" si="114"/>
        <v/>
      </c>
      <c r="D2459" s="25" t="str">
        <f ca="1">IF(OnRoadRetrofit!AE2459="","",OnRoadRetrofit!AE2459)</f>
        <v/>
      </c>
      <c r="E2459" s="25" t="str">
        <f ca="1">IF(D2459="","",OnRoadRetrofit!AF2459)</f>
        <v/>
      </c>
      <c r="F2459" s="147" t="str">
        <f t="shared" ca="1" si="115"/>
        <v/>
      </c>
      <c r="G2459" s="148" t="str">
        <f ca="1">IF(D2459="","",OnRoadRetrofit!AG2459)</f>
        <v/>
      </c>
      <c r="H2459" s="25" t="str">
        <f t="shared" ca="1" si="116"/>
        <v/>
      </c>
      <c r="I2459" s="137" t="str">
        <f ca="1">IF(D2459="","",OnRoadRetrofit!AH2459)</f>
        <v/>
      </c>
      <c r="J2459" s="137" t="str">
        <f ca="1">IF(D2459="","",OnRoadRetrofit!AI2459)</f>
        <v/>
      </c>
    </row>
    <row r="2460" spans="1:10">
      <c r="A2460" s="151" t="str">
        <f ca="1">IF(D2460="","",OnRoadRetrofit!AC2460)</f>
        <v/>
      </c>
      <c r="B2460" s="25" t="str">
        <f ca="1">IF(D2460="","",OnRoadRetrofit!AD2460)</f>
        <v/>
      </c>
      <c r="C2460" s="146" t="str">
        <f t="shared" ca="1" si="114"/>
        <v/>
      </c>
      <c r="D2460" s="25" t="str">
        <f ca="1">IF(OnRoadRetrofit!AE2460="","",OnRoadRetrofit!AE2460)</f>
        <v/>
      </c>
      <c r="E2460" s="25" t="str">
        <f ca="1">IF(D2460="","",OnRoadRetrofit!AF2460)</f>
        <v/>
      </c>
      <c r="F2460" s="147" t="str">
        <f t="shared" ca="1" si="115"/>
        <v/>
      </c>
      <c r="G2460" s="148" t="str">
        <f ca="1">IF(D2460="","",OnRoadRetrofit!AG2460)</f>
        <v/>
      </c>
      <c r="H2460" s="25" t="str">
        <f t="shared" ca="1" si="116"/>
        <v/>
      </c>
      <c r="I2460" s="137" t="str">
        <f ca="1">IF(D2460="","",OnRoadRetrofit!AH2460)</f>
        <v/>
      </c>
      <c r="J2460" s="137" t="str">
        <f ca="1">IF(D2460="","",OnRoadRetrofit!AI2460)</f>
        <v/>
      </c>
    </row>
    <row r="2461" spans="1:10">
      <c r="A2461" s="151" t="str">
        <f ca="1">IF(D2461="","",OnRoadRetrofit!AC2461)</f>
        <v/>
      </c>
      <c r="B2461" s="25" t="str">
        <f ca="1">IF(D2461="","",OnRoadRetrofit!AD2461)</f>
        <v/>
      </c>
      <c r="C2461" s="146" t="str">
        <f t="shared" ca="1" si="114"/>
        <v/>
      </c>
      <c r="D2461" s="25" t="str">
        <f ca="1">IF(OnRoadRetrofit!AE2461="","",OnRoadRetrofit!AE2461)</f>
        <v/>
      </c>
      <c r="E2461" s="25" t="str">
        <f ca="1">IF(D2461="","",OnRoadRetrofit!AF2461)</f>
        <v/>
      </c>
      <c r="F2461" s="147" t="str">
        <f t="shared" ca="1" si="115"/>
        <v/>
      </c>
      <c r="G2461" s="148" t="str">
        <f ca="1">IF(D2461="","",OnRoadRetrofit!AG2461)</f>
        <v/>
      </c>
      <c r="H2461" s="25" t="str">
        <f t="shared" ca="1" si="116"/>
        <v/>
      </c>
      <c r="I2461" s="137" t="str">
        <f ca="1">IF(D2461="","",OnRoadRetrofit!AH2461)</f>
        <v/>
      </c>
      <c r="J2461" s="137" t="str">
        <f ca="1">IF(D2461="","",OnRoadRetrofit!AI2461)</f>
        <v/>
      </c>
    </row>
    <row r="2462" spans="1:10">
      <c r="A2462" s="151" t="str">
        <f ca="1">IF(D2462="","",OnRoadRetrofit!AC2462)</f>
        <v/>
      </c>
      <c r="B2462" s="25" t="str">
        <f ca="1">IF(D2462="","",OnRoadRetrofit!AD2462)</f>
        <v/>
      </c>
      <c r="C2462" s="146" t="str">
        <f t="shared" ca="1" si="114"/>
        <v/>
      </c>
      <c r="D2462" s="25" t="str">
        <f ca="1">IF(OnRoadRetrofit!AE2462="","",OnRoadRetrofit!AE2462)</f>
        <v/>
      </c>
      <c r="E2462" s="25" t="str">
        <f ca="1">IF(D2462="","",OnRoadRetrofit!AF2462)</f>
        <v/>
      </c>
      <c r="F2462" s="147" t="str">
        <f t="shared" ca="1" si="115"/>
        <v/>
      </c>
      <c r="G2462" s="148" t="str">
        <f ca="1">IF(D2462="","",OnRoadRetrofit!AG2462)</f>
        <v/>
      </c>
      <c r="H2462" s="25" t="str">
        <f t="shared" ca="1" si="116"/>
        <v/>
      </c>
      <c r="I2462" s="137" t="str">
        <f ca="1">IF(D2462="","",OnRoadRetrofit!AH2462)</f>
        <v/>
      </c>
      <c r="J2462" s="137" t="str">
        <f ca="1">IF(D2462="","",OnRoadRetrofit!AI2462)</f>
        <v/>
      </c>
    </row>
    <row r="2463" spans="1:10">
      <c r="A2463" s="151" t="str">
        <f ca="1">IF(D2463="","",OnRoadRetrofit!AC2463)</f>
        <v/>
      </c>
      <c r="B2463" s="25" t="str">
        <f ca="1">IF(D2463="","",OnRoadRetrofit!AD2463)</f>
        <v/>
      </c>
      <c r="C2463" s="146" t="str">
        <f t="shared" ca="1" si="114"/>
        <v/>
      </c>
      <c r="D2463" s="25" t="str">
        <f ca="1">IF(OnRoadRetrofit!AE2463="","",OnRoadRetrofit!AE2463)</f>
        <v/>
      </c>
      <c r="E2463" s="25" t="str">
        <f ca="1">IF(D2463="","",OnRoadRetrofit!AF2463)</f>
        <v/>
      </c>
      <c r="F2463" s="147" t="str">
        <f t="shared" ca="1" si="115"/>
        <v/>
      </c>
      <c r="G2463" s="148" t="str">
        <f ca="1">IF(D2463="","",OnRoadRetrofit!AG2463)</f>
        <v/>
      </c>
      <c r="H2463" s="25" t="str">
        <f t="shared" ca="1" si="116"/>
        <v/>
      </c>
      <c r="I2463" s="137" t="str">
        <f ca="1">IF(D2463="","",OnRoadRetrofit!AH2463)</f>
        <v/>
      </c>
      <c r="J2463" s="137" t="str">
        <f ca="1">IF(D2463="","",OnRoadRetrofit!AI2463)</f>
        <v/>
      </c>
    </row>
    <row r="2464" spans="1:10">
      <c r="A2464" s="151" t="str">
        <f ca="1">IF(D2464="","",OnRoadRetrofit!AC2464)</f>
        <v/>
      </c>
      <c r="B2464" s="25" t="str">
        <f ca="1">IF(D2464="","",OnRoadRetrofit!AD2464)</f>
        <v/>
      </c>
      <c r="C2464" s="146" t="str">
        <f t="shared" ca="1" si="114"/>
        <v/>
      </c>
      <c r="D2464" s="25" t="str">
        <f ca="1">IF(OnRoadRetrofit!AE2464="","",OnRoadRetrofit!AE2464)</f>
        <v/>
      </c>
      <c r="E2464" s="25" t="str">
        <f ca="1">IF(D2464="","",OnRoadRetrofit!AF2464)</f>
        <v/>
      </c>
      <c r="F2464" s="147" t="str">
        <f t="shared" ca="1" si="115"/>
        <v/>
      </c>
      <c r="G2464" s="148" t="str">
        <f ca="1">IF(D2464="","",OnRoadRetrofit!AG2464)</f>
        <v/>
      </c>
      <c r="H2464" s="25" t="str">
        <f t="shared" ca="1" si="116"/>
        <v/>
      </c>
      <c r="I2464" s="137" t="str">
        <f ca="1">IF(D2464="","",OnRoadRetrofit!AH2464)</f>
        <v/>
      </c>
      <c r="J2464" s="137" t="str">
        <f ca="1">IF(D2464="","",OnRoadRetrofit!AI2464)</f>
        <v/>
      </c>
    </row>
    <row r="2465" spans="1:10">
      <c r="A2465" s="151" t="str">
        <f ca="1">IF(D2465="","",OnRoadRetrofit!AC2465)</f>
        <v/>
      </c>
      <c r="B2465" s="25" t="str">
        <f ca="1">IF(D2465="","",OnRoadRetrofit!AD2465)</f>
        <v/>
      </c>
      <c r="C2465" s="146" t="str">
        <f t="shared" ca="1" si="114"/>
        <v/>
      </c>
      <c r="D2465" s="25" t="str">
        <f ca="1">IF(OnRoadRetrofit!AE2465="","",OnRoadRetrofit!AE2465)</f>
        <v/>
      </c>
      <c r="E2465" s="25" t="str">
        <f ca="1">IF(D2465="","",OnRoadRetrofit!AF2465)</f>
        <v/>
      </c>
      <c r="F2465" s="147" t="str">
        <f t="shared" ca="1" si="115"/>
        <v/>
      </c>
      <c r="G2465" s="148" t="str">
        <f ca="1">IF(D2465="","",OnRoadRetrofit!AG2465)</f>
        <v/>
      </c>
      <c r="H2465" s="25" t="str">
        <f t="shared" ca="1" si="116"/>
        <v/>
      </c>
      <c r="I2465" s="137" t="str">
        <f ca="1">IF(D2465="","",OnRoadRetrofit!AH2465)</f>
        <v/>
      </c>
      <c r="J2465" s="137" t="str">
        <f ca="1">IF(D2465="","",OnRoadRetrofit!AI2465)</f>
        <v/>
      </c>
    </row>
    <row r="2466" spans="1:10">
      <c r="A2466" s="151" t="str">
        <f ca="1">IF(D2466="","",OnRoadRetrofit!AC2466)</f>
        <v/>
      </c>
      <c r="B2466" s="25" t="str">
        <f ca="1">IF(D2466="","",OnRoadRetrofit!AD2466)</f>
        <v/>
      </c>
      <c r="C2466" s="146" t="str">
        <f t="shared" ca="1" si="114"/>
        <v/>
      </c>
      <c r="D2466" s="25" t="str">
        <f ca="1">IF(OnRoadRetrofit!AE2466="","",OnRoadRetrofit!AE2466)</f>
        <v/>
      </c>
      <c r="E2466" s="25" t="str">
        <f ca="1">IF(D2466="","",OnRoadRetrofit!AF2466)</f>
        <v/>
      </c>
      <c r="F2466" s="147" t="str">
        <f t="shared" ca="1" si="115"/>
        <v/>
      </c>
      <c r="G2466" s="148" t="str">
        <f ca="1">IF(D2466="","",OnRoadRetrofit!AG2466)</f>
        <v/>
      </c>
      <c r="H2466" s="25" t="str">
        <f t="shared" ca="1" si="116"/>
        <v/>
      </c>
      <c r="I2466" s="137" t="str">
        <f ca="1">IF(D2466="","",OnRoadRetrofit!AH2466)</f>
        <v/>
      </c>
      <c r="J2466" s="137" t="str">
        <f ca="1">IF(D2466="","",OnRoadRetrofit!AI2466)</f>
        <v/>
      </c>
    </row>
    <row r="2467" spans="1:10">
      <c r="A2467" s="151" t="str">
        <f ca="1">IF(D2467="","",OnRoadRetrofit!AC2467)</f>
        <v/>
      </c>
      <c r="B2467" s="25" t="str">
        <f ca="1">IF(D2467="","",OnRoadRetrofit!AD2467)</f>
        <v/>
      </c>
      <c r="C2467" s="146" t="str">
        <f t="shared" ca="1" si="114"/>
        <v/>
      </c>
      <c r="D2467" s="25" t="str">
        <f ca="1">IF(OnRoadRetrofit!AE2467="","",OnRoadRetrofit!AE2467)</f>
        <v/>
      </c>
      <c r="E2467" s="25" t="str">
        <f ca="1">IF(D2467="","",OnRoadRetrofit!AF2467)</f>
        <v/>
      </c>
      <c r="F2467" s="147" t="str">
        <f t="shared" ca="1" si="115"/>
        <v/>
      </c>
      <c r="G2467" s="148" t="str">
        <f ca="1">IF(D2467="","",OnRoadRetrofit!AG2467)</f>
        <v/>
      </c>
      <c r="H2467" s="25" t="str">
        <f t="shared" ca="1" si="116"/>
        <v/>
      </c>
      <c r="I2467" s="137" t="str">
        <f ca="1">IF(D2467="","",OnRoadRetrofit!AH2467)</f>
        <v/>
      </c>
      <c r="J2467" s="137" t="str">
        <f ca="1">IF(D2467="","",OnRoadRetrofit!AI2467)</f>
        <v/>
      </c>
    </row>
    <row r="2468" spans="1:10">
      <c r="A2468" s="151" t="str">
        <f ca="1">IF(D2468="","",OnRoadRetrofit!AC2468)</f>
        <v/>
      </c>
      <c r="B2468" s="25" t="str">
        <f ca="1">IF(D2468="","",OnRoadRetrofit!AD2468)</f>
        <v/>
      </c>
      <c r="C2468" s="146" t="str">
        <f t="shared" ca="1" si="114"/>
        <v/>
      </c>
      <c r="D2468" s="25" t="str">
        <f ca="1">IF(OnRoadRetrofit!AE2468="","",OnRoadRetrofit!AE2468)</f>
        <v/>
      </c>
      <c r="E2468" s="25" t="str">
        <f ca="1">IF(D2468="","",OnRoadRetrofit!AF2468)</f>
        <v/>
      </c>
      <c r="F2468" s="147" t="str">
        <f t="shared" ca="1" si="115"/>
        <v/>
      </c>
      <c r="G2468" s="148" t="str">
        <f ca="1">IF(D2468="","",OnRoadRetrofit!AG2468)</f>
        <v/>
      </c>
      <c r="H2468" s="25" t="str">
        <f t="shared" ca="1" si="116"/>
        <v/>
      </c>
      <c r="I2468" s="137" t="str">
        <f ca="1">IF(D2468="","",OnRoadRetrofit!AH2468)</f>
        <v/>
      </c>
      <c r="J2468" s="137" t="str">
        <f ca="1">IF(D2468="","",OnRoadRetrofit!AI2468)</f>
        <v/>
      </c>
    </row>
    <row r="2469" spans="1:10">
      <c r="A2469" s="151" t="str">
        <f ca="1">IF(D2469="","",OnRoadRetrofit!AC2469)</f>
        <v/>
      </c>
      <c r="B2469" s="25" t="str">
        <f ca="1">IF(D2469="","",OnRoadRetrofit!AD2469)</f>
        <v/>
      </c>
      <c r="C2469" s="146" t="str">
        <f t="shared" ca="1" si="114"/>
        <v/>
      </c>
      <c r="D2469" s="25" t="str">
        <f ca="1">IF(OnRoadRetrofit!AE2469="","",OnRoadRetrofit!AE2469)</f>
        <v/>
      </c>
      <c r="E2469" s="25" t="str">
        <f ca="1">IF(D2469="","",OnRoadRetrofit!AF2469)</f>
        <v/>
      </c>
      <c r="F2469" s="147" t="str">
        <f t="shared" ca="1" si="115"/>
        <v/>
      </c>
      <c r="G2469" s="148" t="str">
        <f ca="1">IF(D2469="","",OnRoadRetrofit!AG2469)</f>
        <v/>
      </c>
      <c r="H2469" s="25" t="str">
        <f t="shared" ca="1" si="116"/>
        <v/>
      </c>
      <c r="I2469" s="137" t="str">
        <f ca="1">IF(D2469="","",OnRoadRetrofit!AH2469)</f>
        <v/>
      </c>
      <c r="J2469" s="137" t="str">
        <f ca="1">IF(D2469="","",OnRoadRetrofit!AI2469)</f>
        <v/>
      </c>
    </row>
    <row r="2470" spans="1:10">
      <c r="A2470" s="151" t="str">
        <f ca="1">IF(D2470="","",OnRoadRetrofit!AC2470)</f>
        <v/>
      </c>
      <c r="B2470" s="25" t="str">
        <f ca="1">IF(D2470="","",OnRoadRetrofit!AD2470)</f>
        <v/>
      </c>
      <c r="C2470" s="146" t="str">
        <f t="shared" ca="1" si="114"/>
        <v/>
      </c>
      <c r="D2470" s="25" t="str">
        <f ca="1">IF(OnRoadRetrofit!AE2470="","",OnRoadRetrofit!AE2470)</f>
        <v/>
      </c>
      <c r="E2470" s="25" t="str">
        <f ca="1">IF(D2470="","",OnRoadRetrofit!AF2470)</f>
        <v/>
      </c>
      <c r="F2470" s="147" t="str">
        <f t="shared" ca="1" si="115"/>
        <v/>
      </c>
      <c r="G2470" s="148" t="str">
        <f ca="1">IF(D2470="","",OnRoadRetrofit!AG2470)</f>
        <v/>
      </c>
      <c r="H2470" s="25" t="str">
        <f t="shared" ca="1" si="116"/>
        <v/>
      </c>
      <c r="I2470" s="137" t="str">
        <f ca="1">IF(D2470="","",OnRoadRetrofit!AH2470)</f>
        <v/>
      </c>
      <c r="J2470" s="137" t="str">
        <f ca="1">IF(D2470="","",OnRoadRetrofit!AI2470)</f>
        <v/>
      </c>
    </row>
    <row r="2471" spans="1:10">
      <c r="A2471" s="151" t="str">
        <f ca="1">IF(D2471="","",OnRoadRetrofit!AC2471)</f>
        <v/>
      </c>
      <c r="B2471" s="25" t="str">
        <f ca="1">IF(D2471="","",OnRoadRetrofit!AD2471)</f>
        <v/>
      </c>
      <c r="C2471" s="146" t="str">
        <f t="shared" ca="1" si="114"/>
        <v/>
      </c>
      <c r="D2471" s="25" t="str">
        <f ca="1">IF(OnRoadRetrofit!AE2471="","",OnRoadRetrofit!AE2471)</f>
        <v/>
      </c>
      <c r="E2471" s="25" t="str">
        <f ca="1">IF(D2471="","",OnRoadRetrofit!AF2471)</f>
        <v/>
      </c>
      <c r="F2471" s="147" t="str">
        <f t="shared" ca="1" si="115"/>
        <v/>
      </c>
      <c r="G2471" s="148" t="str">
        <f ca="1">IF(D2471="","",OnRoadRetrofit!AG2471)</f>
        <v/>
      </c>
      <c r="H2471" s="25" t="str">
        <f t="shared" ca="1" si="116"/>
        <v/>
      </c>
      <c r="I2471" s="137" t="str">
        <f ca="1">IF(D2471="","",OnRoadRetrofit!AH2471)</f>
        <v/>
      </c>
      <c r="J2471" s="137" t="str">
        <f ca="1">IF(D2471="","",OnRoadRetrofit!AI2471)</f>
        <v/>
      </c>
    </row>
    <row r="2472" spans="1:10">
      <c r="A2472" s="151" t="str">
        <f ca="1">IF(D2472="","",OnRoadRetrofit!AC2472)</f>
        <v/>
      </c>
      <c r="B2472" s="25" t="str">
        <f ca="1">IF(D2472="","",OnRoadRetrofit!AD2472)</f>
        <v/>
      </c>
      <c r="C2472" s="146" t="str">
        <f t="shared" ca="1" si="114"/>
        <v/>
      </c>
      <c r="D2472" s="25" t="str">
        <f ca="1">IF(OnRoadRetrofit!AE2472="","",OnRoadRetrofit!AE2472)</f>
        <v/>
      </c>
      <c r="E2472" s="25" t="str">
        <f ca="1">IF(D2472="","",OnRoadRetrofit!AF2472)</f>
        <v/>
      </c>
      <c r="F2472" s="147" t="str">
        <f t="shared" ca="1" si="115"/>
        <v/>
      </c>
      <c r="G2472" s="148" t="str">
        <f ca="1">IF(D2472="","",OnRoadRetrofit!AG2472)</f>
        <v/>
      </c>
      <c r="H2472" s="25" t="str">
        <f t="shared" ca="1" si="116"/>
        <v/>
      </c>
      <c r="I2472" s="137" t="str">
        <f ca="1">IF(D2472="","",OnRoadRetrofit!AH2472)</f>
        <v/>
      </c>
      <c r="J2472" s="137" t="str">
        <f ca="1">IF(D2472="","",OnRoadRetrofit!AI2472)</f>
        <v/>
      </c>
    </row>
    <row r="2473" spans="1:10">
      <c r="A2473" s="151" t="str">
        <f ca="1">IF(D2473="","",OnRoadRetrofit!AC2473)</f>
        <v/>
      </c>
      <c r="B2473" s="25" t="str">
        <f ca="1">IF(D2473="","",OnRoadRetrofit!AD2473)</f>
        <v/>
      </c>
      <c r="C2473" s="146" t="str">
        <f t="shared" ca="1" si="114"/>
        <v/>
      </c>
      <c r="D2473" s="25" t="str">
        <f ca="1">IF(OnRoadRetrofit!AE2473="","",OnRoadRetrofit!AE2473)</f>
        <v/>
      </c>
      <c r="E2473" s="25" t="str">
        <f ca="1">IF(D2473="","",OnRoadRetrofit!AF2473)</f>
        <v/>
      </c>
      <c r="F2473" s="147" t="str">
        <f t="shared" ca="1" si="115"/>
        <v/>
      </c>
      <c r="G2473" s="148" t="str">
        <f ca="1">IF(D2473="","",OnRoadRetrofit!AG2473)</f>
        <v/>
      </c>
      <c r="H2473" s="25" t="str">
        <f t="shared" ca="1" si="116"/>
        <v/>
      </c>
      <c r="I2473" s="137" t="str">
        <f ca="1">IF(D2473="","",OnRoadRetrofit!AH2473)</f>
        <v/>
      </c>
      <c r="J2473" s="137" t="str">
        <f ca="1">IF(D2473="","",OnRoadRetrofit!AI2473)</f>
        <v/>
      </c>
    </row>
    <row r="2474" spans="1:10">
      <c r="A2474" s="151" t="str">
        <f ca="1">IF(D2474="","",OnRoadRetrofit!AC2474)</f>
        <v/>
      </c>
      <c r="B2474" s="25" t="str">
        <f ca="1">IF(D2474="","",OnRoadRetrofit!AD2474)</f>
        <v/>
      </c>
      <c r="C2474" s="146" t="str">
        <f t="shared" ca="1" si="114"/>
        <v/>
      </c>
      <c r="D2474" s="25" t="str">
        <f ca="1">IF(OnRoadRetrofit!AE2474="","",OnRoadRetrofit!AE2474)</f>
        <v/>
      </c>
      <c r="E2474" s="25" t="str">
        <f ca="1">IF(D2474="","",OnRoadRetrofit!AF2474)</f>
        <v/>
      </c>
      <c r="F2474" s="147" t="str">
        <f t="shared" ca="1" si="115"/>
        <v/>
      </c>
      <c r="G2474" s="148" t="str">
        <f ca="1">IF(D2474="","",OnRoadRetrofit!AG2474)</f>
        <v/>
      </c>
      <c r="H2474" s="25" t="str">
        <f t="shared" ca="1" si="116"/>
        <v/>
      </c>
      <c r="I2474" s="137" t="str">
        <f ca="1">IF(D2474="","",OnRoadRetrofit!AH2474)</f>
        <v/>
      </c>
      <c r="J2474" s="137" t="str">
        <f ca="1">IF(D2474="","",OnRoadRetrofit!AI2474)</f>
        <v/>
      </c>
    </row>
    <row r="2475" spans="1:10">
      <c r="A2475" s="151" t="str">
        <f ca="1">IF(D2475="","",OnRoadRetrofit!AC2475)</f>
        <v/>
      </c>
      <c r="B2475" s="25" t="str">
        <f ca="1">IF(D2475="","",OnRoadRetrofit!AD2475)</f>
        <v/>
      </c>
      <c r="C2475" s="146" t="str">
        <f t="shared" ca="1" si="114"/>
        <v/>
      </c>
      <c r="D2475" s="25" t="str">
        <f ca="1">IF(OnRoadRetrofit!AE2475="","",OnRoadRetrofit!AE2475)</f>
        <v/>
      </c>
      <c r="E2475" s="25" t="str">
        <f ca="1">IF(D2475="","",OnRoadRetrofit!AF2475)</f>
        <v/>
      </c>
      <c r="F2475" s="147" t="str">
        <f t="shared" ca="1" si="115"/>
        <v/>
      </c>
      <c r="G2475" s="148" t="str">
        <f ca="1">IF(D2475="","",OnRoadRetrofit!AG2475)</f>
        <v/>
      </c>
      <c r="H2475" s="25" t="str">
        <f t="shared" ca="1" si="116"/>
        <v/>
      </c>
      <c r="I2475" s="137" t="str">
        <f ca="1">IF(D2475="","",OnRoadRetrofit!AH2475)</f>
        <v/>
      </c>
      <c r="J2475" s="137" t="str">
        <f ca="1">IF(D2475="","",OnRoadRetrofit!AI2475)</f>
        <v/>
      </c>
    </row>
    <row r="2476" spans="1:10">
      <c r="A2476" s="151" t="str">
        <f ca="1">IF(D2476="","",OnRoadRetrofit!AC2476)</f>
        <v/>
      </c>
      <c r="B2476" s="25" t="str">
        <f ca="1">IF(D2476="","",OnRoadRetrofit!AD2476)</f>
        <v/>
      </c>
      <c r="C2476" s="146" t="str">
        <f t="shared" ca="1" si="114"/>
        <v/>
      </c>
      <c r="D2476" s="25" t="str">
        <f ca="1">IF(OnRoadRetrofit!AE2476="","",OnRoadRetrofit!AE2476)</f>
        <v/>
      </c>
      <c r="E2476" s="25" t="str">
        <f ca="1">IF(D2476="","",OnRoadRetrofit!AF2476)</f>
        <v/>
      </c>
      <c r="F2476" s="147" t="str">
        <f t="shared" ca="1" si="115"/>
        <v/>
      </c>
      <c r="G2476" s="148" t="str">
        <f ca="1">IF(D2476="","",OnRoadRetrofit!AG2476)</f>
        <v/>
      </c>
      <c r="H2476" s="25" t="str">
        <f t="shared" ca="1" si="116"/>
        <v/>
      </c>
      <c r="I2476" s="137" t="str">
        <f ca="1">IF(D2476="","",OnRoadRetrofit!AH2476)</f>
        <v/>
      </c>
      <c r="J2476" s="137" t="str">
        <f ca="1">IF(D2476="","",OnRoadRetrofit!AI2476)</f>
        <v/>
      </c>
    </row>
    <row r="2477" spans="1:10">
      <c r="A2477" s="151" t="str">
        <f ca="1">IF(D2477="","",OnRoadRetrofit!AC2477)</f>
        <v/>
      </c>
      <c r="B2477" s="25" t="str">
        <f ca="1">IF(D2477="","",OnRoadRetrofit!AD2477)</f>
        <v/>
      </c>
      <c r="C2477" s="146" t="str">
        <f t="shared" ref="C2477:C2540" ca="1" si="117">IF(D2477="","","Diesel")</f>
        <v/>
      </c>
      <c r="D2477" s="25" t="str">
        <f ca="1">IF(OnRoadRetrofit!AE2477="","",OnRoadRetrofit!AE2477)</f>
        <v/>
      </c>
      <c r="E2477" s="25" t="str">
        <f ca="1">IF(D2477="","",OnRoadRetrofit!AF2477)</f>
        <v/>
      </c>
      <c r="F2477" s="147" t="str">
        <f t="shared" ref="F2477:F2540" ca="1" si="118">IF(D2477="","",E2477)</f>
        <v/>
      </c>
      <c r="G2477" s="148" t="str">
        <f ca="1">IF(D2477="","",OnRoadRetrofit!AG2477)</f>
        <v/>
      </c>
      <c r="H2477" s="25" t="str">
        <f t="shared" ref="H2477:H2540" ca="1" si="119">IF(D2477="","",G2477)</f>
        <v/>
      </c>
      <c r="I2477" s="137" t="str">
        <f ca="1">IF(D2477="","",OnRoadRetrofit!AH2477)</f>
        <v/>
      </c>
      <c r="J2477" s="137" t="str">
        <f ca="1">IF(D2477="","",OnRoadRetrofit!AI2477)</f>
        <v/>
      </c>
    </row>
    <row r="2478" spans="1:10">
      <c r="A2478" s="151" t="str">
        <f ca="1">IF(D2478="","",OnRoadRetrofit!AC2478)</f>
        <v/>
      </c>
      <c r="B2478" s="25" t="str">
        <f ca="1">IF(D2478="","",OnRoadRetrofit!AD2478)</f>
        <v/>
      </c>
      <c r="C2478" s="146" t="str">
        <f t="shared" ca="1" si="117"/>
        <v/>
      </c>
      <c r="D2478" s="25" t="str">
        <f ca="1">IF(OnRoadRetrofit!AE2478="","",OnRoadRetrofit!AE2478)</f>
        <v/>
      </c>
      <c r="E2478" s="25" t="str">
        <f ca="1">IF(D2478="","",OnRoadRetrofit!AF2478)</f>
        <v/>
      </c>
      <c r="F2478" s="147" t="str">
        <f t="shared" ca="1" si="118"/>
        <v/>
      </c>
      <c r="G2478" s="148" t="str">
        <f ca="1">IF(D2478="","",OnRoadRetrofit!AG2478)</f>
        <v/>
      </c>
      <c r="H2478" s="25" t="str">
        <f t="shared" ca="1" si="119"/>
        <v/>
      </c>
      <c r="I2478" s="137" t="str">
        <f ca="1">IF(D2478="","",OnRoadRetrofit!AH2478)</f>
        <v/>
      </c>
      <c r="J2478" s="137" t="str">
        <f ca="1">IF(D2478="","",OnRoadRetrofit!AI2478)</f>
        <v/>
      </c>
    </row>
    <row r="2479" spans="1:10">
      <c r="A2479" s="151" t="str">
        <f ca="1">IF(D2479="","",OnRoadRetrofit!AC2479)</f>
        <v/>
      </c>
      <c r="B2479" s="25" t="str">
        <f ca="1">IF(D2479="","",OnRoadRetrofit!AD2479)</f>
        <v/>
      </c>
      <c r="C2479" s="146" t="str">
        <f t="shared" ca="1" si="117"/>
        <v/>
      </c>
      <c r="D2479" s="25" t="str">
        <f ca="1">IF(OnRoadRetrofit!AE2479="","",OnRoadRetrofit!AE2479)</f>
        <v/>
      </c>
      <c r="E2479" s="25" t="str">
        <f ca="1">IF(D2479="","",OnRoadRetrofit!AF2479)</f>
        <v/>
      </c>
      <c r="F2479" s="147" t="str">
        <f t="shared" ca="1" si="118"/>
        <v/>
      </c>
      <c r="G2479" s="148" t="str">
        <f ca="1">IF(D2479="","",OnRoadRetrofit!AG2479)</f>
        <v/>
      </c>
      <c r="H2479" s="25" t="str">
        <f t="shared" ca="1" si="119"/>
        <v/>
      </c>
      <c r="I2479" s="137" t="str">
        <f ca="1">IF(D2479="","",OnRoadRetrofit!AH2479)</f>
        <v/>
      </c>
      <c r="J2479" s="137" t="str">
        <f ca="1">IF(D2479="","",OnRoadRetrofit!AI2479)</f>
        <v/>
      </c>
    </row>
    <row r="2480" spans="1:10">
      <c r="A2480" s="151" t="str">
        <f ca="1">IF(D2480="","",OnRoadRetrofit!AC2480)</f>
        <v/>
      </c>
      <c r="B2480" s="25" t="str">
        <f ca="1">IF(D2480="","",OnRoadRetrofit!AD2480)</f>
        <v/>
      </c>
      <c r="C2480" s="146" t="str">
        <f t="shared" ca="1" si="117"/>
        <v/>
      </c>
      <c r="D2480" s="25" t="str">
        <f ca="1">IF(OnRoadRetrofit!AE2480="","",OnRoadRetrofit!AE2480)</f>
        <v/>
      </c>
      <c r="E2480" s="25" t="str">
        <f ca="1">IF(D2480="","",OnRoadRetrofit!AF2480)</f>
        <v/>
      </c>
      <c r="F2480" s="147" t="str">
        <f t="shared" ca="1" si="118"/>
        <v/>
      </c>
      <c r="G2480" s="148" t="str">
        <f ca="1">IF(D2480="","",OnRoadRetrofit!AG2480)</f>
        <v/>
      </c>
      <c r="H2480" s="25" t="str">
        <f t="shared" ca="1" si="119"/>
        <v/>
      </c>
      <c r="I2480" s="137" t="str">
        <f ca="1">IF(D2480="","",OnRoadRetrofit!AH2480)</f>
        <v/>
      </c>
      <c r="J2480" s="137" t="str">
        <f ca="1">IF(D2480="","",OnRoadRetrofit!AI2480)</f>
        <v/>
      </c>
    </row>
    <row r="2481" spans="1:10">
      <c r="A2481" s="151" t="str">
        <f ca="1">IF(D2481="","",OnRoadRetrofit!AC2481)</f>
        <v/>
      </c>
      <c r="B2481" s="25" t="str">
        <f ca="1">IF(D2481="","",OnRoadRetrofit!AD2481)</f>
        <v/>
      </c>
      <c r="C2481" s="146" t="str">
        <f t="shared" ca="1" si="117"/>
        <v/>
      </c>
      <c r="D2481" s="25" t="str">
        <f ca="1">IF(OnRoadRetrofit!AE2481="","",OnRoadRetrofit!AE2481)</f>
        <v/>
      </c>
      <c r="E2481" s="25" t="str">
        <f ca="1">IF(D2481="","",OnRoadRetrofit!AF2481)</f>
        <v/>
      </c>
      <c r="F2481" s="147" t="str">
        <f t="shared" ca="1" si="118"/>
        <v/>
      </c>
      <c r="G2481" s="148" t="str">
        <f ca="1">IF(D2481="","",OnRoadRetrofit!AG2481)</f>
        <v/>
      </c>
      <c r="H2481" s="25" t="str">
        <f t="shared" ca="1" si="119"/>
        <v/>
      </c>
      <c r="I2481" s="137" t="str">
        <f ca="1">IF(D2481="","",OnRoadRetrofit!AH2481)</f>
        <v/>
      </c>
      <c r="J2481" s="137" t="str">
        <f ca="1">IF(D2481="","",OnRoadRetrofit!AI2481)</f>
        <v/>
      </c>
    </row>
    <row r="2482" spans="1:10">
      <c r="A2482" s="151" t="str">
        <f ca="1">IF(D2482="","",OnRoadRetrofit!AC2482)</f>
        <v/>
      </c>
      <c r="B2482" s="25" t="str">
        <f ca="1">IF(D2482="","",OnRoadRetrofit!AD2482)</f>
        <v/>
      </c>
      <c r="C2482" s="146" t="str">
        <f t="shared" ca="1" si="117"/>
        <v/>
      </c>
      <c r="D2482" s="25" t="str">
        <f ca="1">IF(OnRoadRetrofit!AE2482="","",OnRoadRetrofit!AE2482)</f>
        <v/>
      </c>
      <c r="E2482" s="25" t="str">
        <f ca="1">IF(D2482="","",OnRoadRetrofit!AF2482)</f>
        <v/>
      </c>
      <c r="F2482" s="147" t="str">
        <f t="shared" ca="1" si="118"/>
        <v/>
      </c>
      <c r="G2482" s="148" t="str">
        <f ca="1">IF(D2482="","",OnRoadRetrofit!AG2482)</f>
        <v/>
      </c>
      <c r="H2482" s="25" t="str">
        <f t="shared" ca="1" si="119"/>
        <v/>
      </c>
      <c r="I2482" s="137" t="str">
        <f ca="1">IF(D2482="","",OnRoadRetrofit!AH2482)</f>
        <v/>
      </c>
      <c r="J2482" s="137" t="str">
        <f ca="1">IF(D2482="","",OnRoadRetrofit!AI2482)</f>
        <v/>
      </c>
    </row>
    <row r="2483" spans="1:10">
      <c r="A2483" s="151" t="str">
        <f ca="1">IF(D2483="","",OnRoadRetrofit!AC2483)</f>
        <v/>
      </c>
      <c r="B2483" s="25" t="str">
        <f ca="1">IF(D2483="","",OnRoadRetrofit!AD2483)</f>
        <v/>
      </c>
      <c r="C2483" s="146" t="str">
        <f t="shared" ca="1" si="117"/>
        <v/>
      </c>
      <c r="D2483" s="25" t="str">
        <f ca="1">IF(OnRoadRetrofit!AE2483="","",OnRoadRetrofit!AE2483)</f>
        <v/>
      </c>
      <c r="E2483" s="25" t="str">
        <f ca="1">IF(D2483="","",OnRoadRetrofit!AF2483)</f>
        <v/>
      </c>
      <c r="F2483" s="147" t="str">
        <f t="shared" ca="1" si="118"/>
        <v/>
      </c>
      <c r="G2483" s="148" t="str">
        <f ca="1">IF(D2483="","",OnRoadRetrofit!AG2483)</f>
        <v/>
      </c>
      <c r="H2483" s="25" t="str">
        <f t="shared" ca="1" si="119"/>
        <v/>
      </c>
      <c r="I2483" s="137" t="str">
        <f ca="1">IF(D2483="","",OnRoadRetrofit!AH2483)</f>
        <v/>
      </c>
      <c r="J2483" s="137" t="str">
        <f ca="1">IF(D2483="","",OnRoadRetrofit!AI2483)</f>
        <v/>
      </c>
    </row>
    <row r="2484" spans="1:10">
      <c r="A2484" s="151" t="str">
        <f ca="1">IF(D2484="","",OnRoadRetrofit!AC2484)</f>
        <v/>
      </c>
      <c r="B2484" s="25" t="str">
        <f ca="1">IF(D2484="","",OnRoadRetrofit!AD2484)</f>
        <v/>
      </c>
      <c r="C2484" s="146" t="str">
        <f t="shared" ca="1" si="117"/>
        <v/>
      </c>
      <c r="D2484" s="25" t="str">
        <f ca="1">IF(OnRoadRetrofit!AE2484="","",OnRoadRetrofit!AE2484)</f>
        <v/>
      </c>
      <c r="E2484" s="25" t="str">
        <f ca="1">IF(D2484="","",OnRoadRetrofit!AF2484)</f>
        <v/>
      </c>
      <c r="F2484" s="147" t="str">
        <f t="shared" ca="1" si="118"/>
        <v/>
      </c>
      <c r="G2484" s="148" t="str">
        <f ca="1">IF(D2484="","",OnRoadRetrofit!AG2484)</f>
        <v/>
      </c>
      <c r="H2484" s="25" t="str">
        <f t="shared" ca="1" si="119"/>
        <v/>
      </c>
      <c r="I2484" s="137" t="str">
        <f ca="1">IF(D2484="","",OnRoadRetrofit!AH2484)</f>
        <v/>
      </c>
      <c r="J2484" s="137" t="str">
        <f ca="1">IF(D2484="","",OnRoadRetrofit!AI2484)</f>
        <v/>
      </c>
    </row>
    <row r="2485" spans="1:10">
      <c r="A2485" s="151" t="str">
        <f ca="1">IF(D2485="","",OnRoadRetrofit!AC2485)</f>
        <v/>
      </c>
      <c r="B2485" s="25" t="str">
        <f ca="1">IF(D2485="","",OnRoadRetrofit!AD2485)</f>
        <v/>
      </c>
      <c r="C2485" s="146" t="str">
        <f t="shared" ca="1" si="117"/>
        <v/>
      </c>
      <c r="D2485" s="25" t="str">
        <f ca="1">IF(OnRoadRetrofit!AE2485="","",OnRoadRetrofit!AE2485)</f>
        <v/>
      </c>
      <c r="E2485" s="25" t="str">
        <f ca="1">IF(D2485="","",OnRoadRetrofit!AF2485)</f>
        <v/>
      </c>
      <c r="F2485" s="147" t="str">
        <f t="shared" ca="1" si="118"/>
        <v/>
      </c>
      <c r="G2485" s="148" t="str">
        <f ca="1">IF(D2485="","",OnRoadRetrofit!AG2485)</f>
        <v/>
      </c>
      <c r="H2485" s="25" t="str">
        <f t="shared" ca="1" si="119"/>
        <v/>
      </c>
      <c r="I2485" s="137" t="str">
        <f ca="1">IF(D2485="","",OnRoadRetrofit!AH2485)</f>
        <v/>
      </c>
      <c r="J2485" s="137" t="str">
        <f ca="1">IF(D2485="","",OnRoadRetrofit!AI2485)</f>
        <v/>
      </c>
    </row>
    <row r="2486" spans="1:10">
      <c r="A2486" s="151" t="str">
        <f ca="1">IF(D2486="","",OnRoadRetrofit!AC2486)</f>
        <v/>
      </c>
      <c r="B2486" s="25" t="str">
        <f ca="1">IF(D2486="","",OnRoadRetrofit!AD2486)</f>
        <v/>
      </c>
      <c r="C2486" s="146" t="str">
        <f t="shared" ca="1" si="117"/>
        <v/>
      </c>
      <c r="D2486" s="25" t="str">
        <f ca="1">IF(OnRoadRetrofit!AE2486="","",OnRoadRetrofit!AE2486)</f>
        <v/>
      </c>
      <c r="E2486" s="25" t="str">
        <f ca="1">IF(D2486="","",OnRoadRetrofit!AF2486)</f>
        <v/>
      </c>
      <c r="F2486" s="147" t="str">
        <f t="shared" ca="1" si="118"/>
        <v/>
      </c>
      <c r="G2486" s="148" t="str">
        <f ca="1">IF(D2486="","",OnRoadRetrofit!AG2486)</f>
        <v/>
      </c>
      <c r="H2486" s="25" t="str">
        <f t="shared" ca="1" si="119"/>
        <v/>
      </c>
      <c r="I2486" s="137" t="str">
        <f ca="1">IF(D2486="","",OnRoadRetrofit!AH2486)</f>
        <v/>
      </c>
      <c r="J2486" s="137" t="str">
        <f ca="1">IF(D2486="","",OnRoadRetrofit!AI2486)</f>
        <v/>
      </c>
    </row>
    <row r="2487" spans="1:10">
      <c r="A2487" s="151" t="str">
        <f ca="1">IF(D2487="","",OnRoadRetrofit!AC2487)</f>
        <v/>
      </c>
      <c r="B2487" s="25" t="str">
        <f ca="1">IF(D2487="","",OnRoadRetrofit!AD2487)</f>
        <v/>
      </c>
      <c r="C2487" s="146" t="str">
        <f t="shared" ca="1" si="117"/>
        <v/>
      </c>
      <c r="D2487" s="25" t="str">
        <f ca="1">IF(OnRoadRetrofit!AE2487="","",OnRoadRetrofit!AE2487)</f>
        <v/>
      </c>
      <c r="E2487" s="25" t="str">
        <f ca="1">IF(D2487="","",OnRoadRetrofit!AF2487)</f>
        <v/>
      </c>
      <c r="F2487" s="147" t="str">
        <f t="shared" ca="1" si="118"/>
        <v/>
      </c>
      <c r="G2487" s="148" t="str">
        <f ca="1">IF(D2487="","",OnRoadRetrofit!AG2487)</f>
        <v/>
      </c>
      <c r="H2487" s="25" t="str">
        <f t="shared" ca="1" si="119"/>
        <v/>
      </c>
      <c r="I2487" s="137" t="str">
        <f ca="1">IF(D2487="","",OnRoadRetrofit!AH2487)</f>
        <v/>
      </c>
      <c r="J2487" s="137" t="str">
        <f ca="1">IF(D2487="","",OnRoadRetrofit!AI2487)</f>
        <v/>
      </c>
    </row>
    <row r="2488" spans="1:10">
      <c r="A2488" s="151" t="str">
        <f ca="1">IF(D2488="","",OnRoadRetrofit!AC2488)</f>
        <v/>
      </c>
      <c r="B2488" s="25" t="str">
        <f ca="1">IF(D2488="","",OnRoadRetrofit!AD2488)</f>
        <v/>
      </c>
      <c r="C2488" s="146" t="str">
        <f t="shared" ca="1" si="117"/>
        <v/>
      </c>
      <c r="D2488" s="25" t="str">
        <f ca="1">IF(OnRoadRetrofit!AE2488="","",OnRoadRetrofit!AE2488)</f>
        <v/>
      </c>
      <c r="E2488" s="25" t="str">
        <f ca="1">IF(D2488="","",OnRoadRetrofit!AF2488)</f>
        <v/>
      </c>
      <c r="F2488" s="147" t="str">
        <f t="shared" ca="1" si="118"/>
        <v/>
      </c>
      <c r="G2488" s="148" t="str">
        <f ca="1">IF(D2488="","",OnRoadRetrofit!AG2488)</f>
        <v/>
      </c>
      <c r="H2488" s="25" t="str">
        <f t="shared" ca="1" si="119"/>
        <v/>
      </c>
      <c r="I2488" s="137" t="str">
        <f ca="1">IF(D2488="","",OnRoadRetrofit!AH2488)</f>
        <v/>
      </c>
      <c r="J2488" s="137" t="str">
        <f ca="1">IF(D2488="","",OnRoadRetrofit!AI2488)</f>
        <v/>
      </c>
    </row>
    <row r="2489" spans="1:10">
      <c r="A2489" s="151" t="str">
        <f ca="1">IF(D2489="","",OnRoadRetrofit!AC2489)</f>
        <v/>
      </c>
      <c r="B2489" s="25" t="str">
        <f ca="1">IF(D2489="","",OnRoadRetrofit!AD2489)</f>
        <v/>
      </c>
      <c r="C2489" s="146" t="str">
        <f t="shared" ca="1" si="117"/>
        <v/>
      </c>
      <c r="D2489" s="25" t="str">
        <f ca="1">IF(OnRoadRetrofit!AE2489="","",OnRoadRetrofit!AE2489)</f>
        <v/>
      </c>
      <c r="E2489" s="25" t="str">
        <f ca="1">IF(D2489="","",OnRoadRetrofit!AF2489)</f>
        <v/>
      </c>
      <c r="F2489" s="147" t="str">
        <f t="shared" ca="1" si="118"/>
        <v/>
      </c>
      <c r="G2489" s="148" t="str">
        <f ca="1">IF(D2489="","",OnRoadRetrofit!AG2489)</f>
        <v/>
      </c>
      <c r="H2489" s="25" t="str">
        <f t="shared" ca="1" si="119"/>
        <v/>
      </c>
      <c r="I2489" s="137" t="str">
        <f ca="1">IF(D2489="","",OnRoadRetrofit!AH2489)</f>
        <v/>
      </c>
      <c r="J2489" s="137" t="str">
        <f ca="1">IF(D2489="","",OnRoadRetrofit!AI2489)</f>
        <v/>
      </c>
    </row>
    <row r="2490" spans="1:10">
      <c r="A2490" s="151" t="str">
        <f ca="1">IF(D2490="","",OnRoadRetrofit!AC2490)</f>
        <v/>
      </c>
      <c r="B2490" s="25" t="str">
        <f ca="1">IF(D2490="","",OnRoadRetrofit!AD2490)</f>
        <v/>
      </c>
      <c r="C2490" s="146" t="str">
        <f t="shared" ca="1" si="117"/>
        <v/>
      </c>
      <c r="D2490" s="25" t="str">
        <f ca="1">IF(OnRoadRetrofit!AE2490="","",OnRoadRetrofit!AE2490)</f>
        <v/>
      </c>
      <c r="E2490" s="25" t="str">
        <f ca="1">IF(D2490="","",OnRoadRetrofit!AF2490)</f>
        <v/>
      </c>
      <c r="F2490" s="147" t="str">
        <f t="shared" ca="1" si="118"/>
        <v/>
      </c>
      <c r="G2490" s="148" t="str">
        <f ca="1">IF(D2490="","",OnRoadRetrofit!AG2490)</f>
        <v/>
      </c>
      <c r="H2490" s="25" t="str">
        <f t="shared" ca="1" si="119"/>
        <v/>
      </c>
      <c r="I2490" s="137" t="str">
        <f ca="1">IF(D2490="","",OnRoadRetrofit!AH2490)</f>
        <v/>
      </c>
      <c r="J2490" s="137" t="str">
        <f ca="1">IF(D2490="","",OnRoadRetrofit!AI2490)</f>
        <v/>
      </c>
    </row>
    <row r="2491" spans="1:10">
      <c r="A2491" s="151" t="str">
        <f ca="1">IF(D2491="","",OnRoadRetrofit!AC2491)</f>
        <v/>
      </c>
      <c r="B2491" s="25" t="str">
        <f ca="1">IF(D2491="","",OnRoadRetrofit!AD2491)</f>
        <v/>
      </c>
      <c r="C2491" s="146" t="str">
        <f t="shared" ca="1" si="117"/>
        <v/>
      </c>
      <c r="D2491" s="25" t="str">
        <f ca="1">IF(OnRoadRetrofit!AE2491="","",OnRoadRetrofit!AE2491)</f>
        <v/>
      </c>
      <c r="E2491" s="25" t="str">
        <f ca="1">IF(D2491="","",OnRoadRetrofit!AF2491)</f>
        <v/>
      </c>
      <c r="F2491" s="147" t="str">
        <f t="shared" ca="1" si="118"/>
        <v/>
      </c>
      <c r="G2491" s="148" t="str">
        <f ca="1">IF(D2491="","",OnRoadRetrofit!AG2491)</f>
        <v/>
      </c>
      <c r="H2491" s="25" t="str">
        <f t="shared" ca="1" si="119"/>
        <v/>
      </c>
      <c r="I2491" s="137" t="str">
        <f ca="1">IF(D2491="","",OnRoadRetrofit!AH2491)</f>
        <v/>
      </c>
      <c r="J2491" s="137" t="str">
        <f ca="1">IF(D2491="","",OnRoadRetrofit!AI2491)</f>
        <v/>
      </c>
    </row>
    <row r="2492" spans="1:10">
      <c r="A2492" s="151" t="str">
        <f ca="1">IF(D2492="","",OnRoadRetrofit!AC2492)</f>
        <v/>
      </c>
      <c r="B2492" s="25" t="str">
        <f ca="1">IF(D2492="","",OnRoadRetrofit!AD2492)</f>
        <v/>
      </c>
      <c r="C2492" s="146" t="str">
        <f t="shared" ca="1" si="117"/>
        <v/>
      </c>
      <c r="D2492" s="25" t="str">
        <f ca="1">IF(OnRoadRetrofit!AE2492="","",OnRoadRetrofit!AE2492)</f>
        <v/>
      </c>
      <c r="E2492" s="25" t="str">
        <f ca="1">IF(D2492="","",OnRoadRetrofit!AF2492)</f>
        <v/>
      </c>
      <c r="F2492" s="147" t="str">
        <f t="shared" ca="1" si="118"/>
        <v/>
      </c>
      <c r="G2492" s="148" t="str">
        <f ca="1">IF(D2492="","",OnRoadRetrofit!AG2492)</f>
        <v/>
      </c>
      <c r="H2492" s="25" t="str">
        <f t="shared" ca="1" si="119"/>
        <v/>
      </c>
      <c r="I2492" s="137" t="str">
        <f ca="1">IF(D2492="","",OnRoadRetrofit!AH2492)</f>
        <v/>
      </c>
      <c r="J2492" s="137" t="str">
        <f ca="1">IF(D2492="","",OnRoadRetrofit!AI2492)</f>
        <v/>
      </c>
    </row>
    <row r="2493" spans="1:10">
      <c r="A2493" s="151" t="str">
        <f ca="1">IF(D2493="","",OnRoadRetrofit!AC2493)</f>
        <v/>
      </c>
      <c r="B2493" s="25" t="str">
        <f ca="1">IF(D2493="","",OnRoadRetrofit!AD2493)</f>
        <v/>
      </c>
      <c r="C2493" s="146" t="str">
        <f t="shared" ca="1" si="117"/>
        <v/>
      </c>
      <c r="D2493" s="25" t="str">
        <f ca="1">IF(OnRoadRetrofit!AE2493="","",OnRoadRetrofit!AE2493)</f>
        <v/>
      </c>
      <c r="E2493" s="25" t="str">
        <f ca="1">IF(D2493="","",OnRoadRetrofit!AF2493)</f>
        <v/>
      </c>
      <c r="F2493" s="147" t="str">
        <f t="shared" ca="1" si="118"/>
        <v/>
      </c>
      <c r="G2493" s="148" t="str">
        <f ca="1">IF(D2493="","",OnRoadRetrofit!AG2493)</f>
        <v/>
      </c>
      <c r="H2493" s="25" t="str">
        <f t="shared" ca="1" si="119"/>
        <v/>
      </c>
      <c r="I2493" s="137" t="str">
        <f ca="1">IF(D2493="","",OnRoadRetrofit!AH2493)</f>
        <v/>
      </c>
      <c r="J2493" s="137" t="str">
        <f ca="1">IF(D2493="","",OnRoadRetrofit!AI2493)</f>
        <v/>
      </c>
    </row>
    <row r="2494" spans="1:10">
      <c r="A2494" s="151" t="str">
        <f ca="1">IF(D2494="","",OnRoadRetrofit!AC2494)</f>
        <v/>
      </c>
      <c r="B2494" s="25" t="str">
        <f ca="1">IF(D2494="","",OnRoadRetrofit!AD2494)</f>
        <v/>
      </c>
      <c r="C2494" s="146" t="str">
        <f t="shared" ca="1" si="117"/>
        <v/>
      </c>
      <c r="D2494" s="25" t="str">
        <f ca="1">IF(OnRoadRetrofit!AE2494="","",OnRoadRetrofit!AE2494)</f>
        <v/>
      </c>
      <c r="E2494" s="25" t="str">
        <f ca="1">IF(D2494="","",OnRoadRetrofit!AF2494)</f>
        <v/>
      </c>
      <c r="F2494" s="147" t="str">
        <f t="shared" ca="1" si="118"/>
        <v/>
      </c>
      <c r="G2494" s="148" t="str">
        <f ca="1">IF(D2494="","",OnRoadRetrofit!AG2494)</f>
        <v/>
      </c>
      <c r="H2494" s="25" t="str">
        <f t="shared" ca="1" si="119"/>
        <v/>
      </c>
      <c r="I2494" s="137" t="str">
        <f ca="1">IF(D2494="","",OnRoadRetrofit!AH2494)</f>
        <v/>
      </c>
      <c r="J2494" s="137" t="str">
        <f ca="1">IF(D2494="","",OnRoadRetrofit!AI2494)</f>
        <v/>
      </c>
    </row>
    <row r="2495" spans="1:10">
      <c r="A2495" s="151" t="str">
        <f ca="1">IF(D2495="","",OnRoadRetrofit!AC2495)</f>
        <v/>
      </c>
      <c r="B2495" s="25" t="str">
        <f ca="1">IF(D2495="","",OnRoadRetrofit!AD2495)</f>
        <v/>
      </c>
      <c r="C2495" s="146" t="str">
        <f t="shared" ca="1" si="117"/>
        <v/>
      </c>
      <c r="D2495" s="25" t="str">
        <f ca="1">IF(OnRoadRetrofit!AE2495="","",OnRoadRetrofit!AE2495)</f>
        <v/>
      </c>
      <c r="E2495" s="25" t="str">
        <f ca="1">IF(D2495="","",OnRoadRetrofit!AF2495)</f>
        <v/>
      </c>
      <c r="F2495" s="147" t="str">
        <f t="shared" ca="1" si="118"/>
        <v/>
      </c>
      <c r="G2495" s="148" t="str">
        <f ca="1">IF(D2495="","",OnRoadRetrofit!AG2495)</f>
        <v/>
      </c>
      <c r="H2495" s="25" t="str">
        <f t="shared" ca="1" si="119"/>
        <v/>
      </c>
      <c r="I2495" s="137" t="str">
        <f ca="1">IF(D2495="","",OnRoadRetrofit!AH2495)</f>
        <v/>
      </c>
      <c r="J2495" s="137" t="str">
        <f ca="1">IF(D2495="","",OnRoadRetrofit!AI2495)</f>
        <v/>
      </c>
    </row>
    <row r="2496" spans="1:10">
      <c r="A2496" s="151" t="str">
        <f ca="1">IF(D2496="","",OnRoadRetrofit!AC2496)</f>
        <v/>
      </c>
      <c r="B2496" s="25" t="str">
        <f ca="1">IF(D2496="","",OnRoadRetrofit!AD2496)</f>
        <v/>
      </c>
      <c r="C2496" s="146" t="str">
        <f t="shared" ca="1" si="117"/>
        <v/>
      </c>
      <c r="D2496" s="25" t="str">
        <f ca="1">IF(OnRoadRetrofit!AE2496="","",OnRoadRetrofit!AE2496)</f>
        <v/>
      </c>
      <c r="E2496" s="25" t="str">
        <f ca="1">IF(D2496="","",OnRoadRetrofit!AF2496)</f>
        <v/>
      </c>
      <c r="F2496" s="147" t="str">
        <f t="shared" ca="1" si="118"/>
        <v/>
      </c>
      <c r="G2496" s="148" t="str">
        <f ca="1">IF(D2496="","",OnRoadRetrofit!AG2496)</f>
        <v/>
      </c>
      <c r="H2496" s="25" t="str">
        <f t="shared" ca="1" si="119"/>
        <v/>
      </c>
      <c r="I2496" s="137" t="str">
        <f ca="1">IF(D2496="","",OnRoadRetrofit!AH2496)</f>
        <v/>
      </c>
      <c r="J2496" s="137" t="str">
        <f ca="1">IF(D2496="","",OnRoadRetrofit!AI2496)</f>
        <v/>
      </c>
    </row>
    <row r="2497" spans="1:10">
      <c r="A2497" s="151" t="str">
        <f ca="1">IF(D2497="","",OnRoadRetrofit!AC2497)</f>
        <v/>
      </c>
      <c r="B2497" s="25" t="str">
        <f ca="1">IF(D2497="","",OnRoadRetrofit!AD2497)</f>
        <v/>
      </c>
      <c r="C2497" s="146" t="str">
        <f t="shared" ca="1" si="117"/>
        <v/>
      </c>
      <c r="D2497" s="25" t="str">
        <f ca="1">IF(OnRoadRetrofit!AE2497="","",OnRoadRetrofit!AE2497)</f>
        <v/>
      </c>
      <c r="E2497" s="25" t="str">
        <f ca="1">IF(D2497="","",OnRoadRetrofit!AF2497)</f>
        <v/>
      </c>
      <c r="F2497" s="147" t="str">
        <f t="shared" ca="1" si="118"/>
        <v/>
      </c>
      <c r="G2497" s="148" t="str">
        <f ca="1">IF(D2497="","",OnRoadRetrofit!AG2497)</f>
        <v/>
      </c>
      <c r="H2497" s="25" t="str">
        <f t="shared" ca="1" si="119"/>
        <v/>
      </c>
      <c r="I2497" s="137" t="str">
        <f ca="1">IF(D2497="","",OnRoadRetrofit!AH2497)</f>
        <v/>
      </c>
      <c r="J2497" s="137" t="str">
        <f ca="1">IF(D2497="","",OnRoadRetrofit!AI2497)</f>
        <v/>
      </c>
    </row>
    <row r="2498" spans="1:10">
      <c r="A2498" s="151" t="str">
        <f ca="1">IF(D2498="","",OnRoadRetrofit!AC2498)</f>
        <v/>
      </c>
      <c r="B2498" s="25" t="str">
        <f ca="1">IF(D2498="","",OnRoadRetrofit!AD2498)</f>
        <v/>
      </c>
      <c r="C2498" s="146" t="str">
        <f t="shared" ca="1" si="117"/>
        <v/>
      </c>
      <c r="D2498" s="25" t="str">
        <f ca="1">IF(OnRoadRetrofit!AE2498="","",OnRoadRetrofit!AE2498)</f>
        <v/>
      </c>
      <c r="E2498" s="25" t="str">
        <f ca="1">IF(D2498="","",OnRoadRetrofit!AF2498)</f>
        <v/>
      </c>
      <c r="F2498" s="147" t="str">
        <f t="shared" ca="1" si="118"/>
        <v/>
      </c>
      <c r="G2498" s="148" t="str">
        <f ca="1">IF(D2498="","",OnRoadRetrofit!AG2498)</f>
        <v/>
      </c>
      <c r="H2498" s="25" t="str">
        <f t="shared" ca="1" si="119"/>
        <v/>
      </c>
      <c r="I2498" s="137" t="str">
        <f ca="1">IF(D2498="","",OnRoadRetrofit!AH2498)</f>
        <v/>
      </c>
      <c r="J2498" s="137" t="str">
        <f ca="1">IF(D2498="","",OnRoadRetrofit!AI2498)</f>
        <v/>
      </c>
    </row>
    <row r="2499" spans="1:10">
      <c r="A2499" s="151" t="str">
        <f ca="1">IF(D2499="","",OnRoadRetrofit!AC2499)</f>
        <v/>
      </c>
      <c r="B2499" s="25" t="str">
        <f ca="1">IF(D2499="","",OnRoadRetrofit!AD2499)</f>
        <v/>
      </c>
      <c r="C2499" s="146" t="str">
        <f t="shared" ca="1" si="117"/>
        <v/>
      </c>
      <c r="D2499" s="25" t="str">
        <f ca="1">IF(OnRoadRetrofit!AE2499="","",OnRoadRetrofit!AE2499)</f>
        <v/>
      </c>
      <c r="E2499" s="25" t="str">
        <f ca="1">IF(D2499="","",OnRoadRetrofit!AF2499)</f>
        <v/>
      </c>
      <c r="F2499" s="147" t="str">
        <f t="shared" ca="1" si="118"/>
        <v/>
      </c>
      <c r="G2499" s="148" t="str">
        <f ca="1">IF(D2499="","",OnRoadRetrofit!AG2499)</f>
        <v/>
      </c>
      <c r="H2499" s="25" t="str">
        <f t="shared" ca="1" si="119"/>
        <v/>
      </c>
      <c r="I2499" s="137" t="str">
        <f ca="1">IF(D2499="","",OnRoadRetrofit!AH2499)</f>
        <v/>
      </c>
      <c r="J2499" s="137" t="str">
        <f ca="1">IF(D2499="","",OnRoadRetrofit!AI2499)</f>
        <v/>
      </c>
    </row>
    <row r="2500" spans="1:10">
      <c r="A2500" s="151" t="str">
        <f ca="1">IF(D2500="","",OnRoadRetrofit!AC2500)</f>
        <v/>
      </c>
      <c r="B2500" s="25" t="str">
        <f ca="1">IF(D2500="","",OnRoadRetrofit!AD2500)</f>
        <v/>
      </c>
      <c r="C2500" s="146" t="str">
        <f t="shared" ca="1" si="117"/>
        <v/>
      </c>
      <c r="D2500" s="25" t="str">
        <f ca="1">IF(OnRoadRetrofit!AE2500="","",OnRoadRetrofit!AE2500)</f>
        <v/>
      </c>
      <c r="E2500" s="25" t="str">
        <f ca="1">IF(D2500="","",OnRoadRetrofit!AF2500)</f>
        <v/>
      </c>
      <c r="F2500" s="147" t="str">
        <f t="shared" ca="1" si="118"/>
        <v/>
      </c>
      <c r="G2500" s="148" t="str">
        <f ca="1">IF(D2500="","",OnRoadRetrofit!AG2500)</f>
        <v/>
      </c>
      <c r="H2500" s="25" t="str">
        <f t="shared" ca="1" si="119"/>
        <v/>
      </c>
      <c r="I2500" s="137" t="str">
        <f ca="1">IF(D2500="","",OnRoadRetrofit!AH2500)</f>
        <v/>
      </c>
      <c r="J2500" s="137" t="str">
        <f ca="1">IF(D2500="","",OnRoadRetrofit!AI2500)</f>
        <v/>
      </c>
    </row>
    <row r="2501" spans="1:10">
      <c r="A2501" s="151" t="str">
        <f ca="1">IF(D2501="","",OnRoadRetrofit!AC2501)</f>
        <v/>
      </c>
      <c r="B2501" s="25" t="str">
        <f ca="1">IF(D2501="","",OnRoadRetrofit!AD2501)</f>
        <v/>
      </c>
      <c r="C2501" s="146" t="str">
        <f t="shared" ca="1" si="117"/>
        <v/>
      </c>
      <c r="D2501" s="25" t="str">
        <f ca="1">IF(OnRoadRetrofit!AE2501="","",OnRoadRetrofit!AE2501)</f>
        <v/>
      </c>
      <c r="E2501" s="25" t="str">
        <f ca="1">IF(D2501="","",OnRoadRetrofit!AF2501)</f>
        <v/>
      </c>
      <c r="F2501" s="147" t="str">
        <f t="shared" ca="1" si="118"/>
        <v/>
      </c>
      <c r="G2501" s="148" t="str">
        <f ca="1">IF(D2501="","",OnRoadRetrofit!AG2501)</f>
        <v/>
      </c>
      <c r="H2501" s="25" t="str">
        <f t="shared" ca="1" si="119"/>
        <v/>
      </c>
      <c r="I2501" s="137" t="str">
        <f ca="1">IF(D2501="","",OnRoadRetrofit!AH2501)</f>
        <v/>
      </c>
      <c r="J2501" s="137" t="str">
        <f ca="1">IF(D2501="","",OnRoadRetrofit!AI2501)</f>
        <v/>
      </c>
    </row>
    <row r="2502" spans="1:10">
      <c r="A2502" s="151" t="str">
        <f ca="1">IF(D2502="","",OnRoadRetrofit!AC2502)</f>
        <v/>
      </c>
      <c r="B2502" s="25" t="str">
        <f ca="1">IF(D2502="","",OnRoadRetrofit!AD2502)</f>
        <v/>
      </c>
      <c r="C2502" s="146" t="str">
        <f t="shared" ca="1" si="117"/>
        <v/>
      </c>
      <c r="D2502" s="25" t="str">
        <f ca="1">IF(OnRoadRetrofit!AE2502="","",OnRoadRetrofit!AE2502)</f>
        <v/>
      </c>
      <c r="E2502" s="25" t="str">
        <f ca="1">IF(D2502="","",OnRoadRetrofit!AF2502)</f>
        <v/>
      </c>
      <c r="F2502" s="147" t="str">
        <f t="shared" ca="1" si="118"/>
        <v/>
      </c>
      <c r="G2502" s="148" t="str">
        <f ca="1">IF(D2502="","",OnRoadRetrofit!AG2502)</f>
        <v/>
      </c>
      <c r="H2502" s="25" t="str">
        <f t="shared" ca="1" si="119"/>
        <v/>
      </c>
      <c r="I2502" s="137" t="str">
        <f ca="1">IF(D2502="","",OnRoadRetrofit!AH2502)</f>
        <v/>
      </c>
      <c r="J2502" s="137" t="str">
        <f ca="1">IF(D2502="","",OnRoadRetrofit!AI2502)</f>
        <v/>
      </c>
    </row>
    <row r="2503" spans="1:10">
      <c r="A2503" s="151" t="str">
        <f ca="1">IF(D2503="","",OnRoadRetrofit!AC2503)</f>
        <v/>
      </c>
      <c r="B2503" s="25" t="str">
        <f ca="1">IF(D2503="","",OnRoadRetrofit!AD2503)</f>
        <v/>
      </c>
      <c r="C2503" s="146" t="str">
        <f t="shared" ca="1" si="117"/>
        <v/>
      </c>
      <c r="D2503" s="25" t="str">
        <f ca="1">IF(OnRoadRetrofit!AE2503="","",OnRoadRetrofit!AE2503)</f>
        <v/>
      </c>
      <c r="E2503" s="25" t="str">
        <f ca="1">IF(D2503="","",OnRoadRetrofit!AF2503)</f>
        <v/>
      </c>
      <c r="F2503" s="147" t="str">
        <f t="shared" ca="1" si="118"/>
        <v/>
      </c>
      <c r="G2503" s="148" t="str">
        <f ca="1">IF(D2503="","",OnRoadRetrofit!AG2503)</f>
        <v/>
      </c>
      <c r="H2503" s="25" t="str">
        <f t="shared" ca="1" si="119"/>
        <v/>
      </c>
      <c r="I2503" s="137" t="str">
        <f ca="1">IF(D2503="","",OnRoadRetrofit!AH2503)</f>
        <v/>
      </c>
      <c r="J2503" s="137" t="str">
        <f ca="1">IF(D2503="","",OnRoadRetrofit!AI2503)</f>
        <v/>
      </c>
    </row>
    <row r="2504" spans="1:10">
      <c r="A2504" s="151" t="str">
        <f ca="1">IF(D2504="","",OnRoadRetrofit!AC2504)</f>
        <v/>
      </c>
      <c r="B2504" s="25" t="str">
        <f ca="1">IF(D2504="","",OnRoadRetrofit!AD2504)</f>
        <v/>
      </c>
      <c r="C2504" s="146" t="str">
        <f t="shared" ca="1" si="117"/>
        <v/>
      </c>
      <c r="D2504" s="25" t="str">
        <f ca="1">IF(OnRoadRetrofit!AE2504="","",OnRoadRetrofit!AE2504)</f>
        <v/>
      </c>
      <c r="E2504" s="25" t="str">
        <f ca="1">IF(D2504="","",OnRoadRetrofit!AF2504)</f>
        <v/>
      </c>
      <c r="F2504" s="147" t="str">
        <f t="shared" ca="1" si="118"/>
        <v/>
      </c>
      <c r="G2504" s="148" t="str">
        <f ca="1">IF(D2504="","",OnRoadRetrofit!AG2504)</f>
        <v/>
      </c>
      <c r="H2504" s="25" t="str">
        <f t="shared" ca="1" si="119"/>
        <v/>
      </c>
      <c r="I2504" s="137" t="str">
        <f ca="1">IF(D2504="","",OnRoadRetrofit!AH2504)</f>
        <v/>
      </c>
      <c r="J2504" s="137" t="str">
        <f ca="1">IF(D2504="","",OnRoadRetrofit!AI2504)</f>
        <v/>
      </c>
    </row>
    <row r="2505" spans="1:10">
      <c r="A2505" s="151" t="str">
        <f ca="1">IF(D2505="","",OnRoadRetrofit!AC2505)</f>
        <v/>
      </c>
      <c r="B2505" s="25" t="str">
        <f ca="1">IF(D2505="","",OnRoadRetrofit!AD2505)</f>
        <v/>
      </c>
      <c r="C2505" s="146" t="str">
        <f t="shared" ca="1" si="117"/>
        <v/>
      </c>
      <c r="D2505" s="25" t="str">
        <f ca="1">IF(OnRoadRetrofit!AE2505="","",OnRoadRetrofit!AE2505)</f>
        <v/>
      </c>
      <c r="E2505" s="25" t="str">
        <f ca="1">IF(D2505="","",OnRoadRetrofit!AF2505)</f>
        <v/>
      </c>
      <c r="F2505" s="147" t="str">
        <f t="shared" ca="1" si="118"/>
        <v/>
      </c>
      <c r="G2505" s="148" t="str">
        <f ca="1">IF(D2505="","",OnRoadRetrofit!AG2505)</f>
        <v/>
      </c>
      <c r="H2505" s="25" t="str">
        <f t="shared" ca="1" si="119"/>
        <v/>
      </c>
      <c r="I2505" s="137" t="str">
        <f ca="1">IF(D2505="","",OnRoadRetrofit!AH2505)</f>
        <v/>
      </c>
      <c r="J2505" s="137" t="str">
        <f ca="1">IF(D2505="","",OnRoadRetrofit!AI2505)</f>
        <v/>
      </c>
    </row>
    <row r="2506" spans="1:10">
      <c r="A2506" s="151" t="str">
        <f ca="1">IF(D2506="","",OnRoadRetrofit!AC2506)</f>
        <v/>
      </c>
      <c r="B2506" s="25" t="str">
        <f ca="1">IF(D2506="","",OnRoadRetrofit!AD2506)</f>
        <v/>
      </c>
      <c r="C2506" s="146" t="str">
        <f t="shared" ca="1" si="117"/>
        <v/>
      </c>
      <c r="D2506" s="25" t="str">
        <f ca="1">IF(OnRoadRetrofit!AE2506="","",OnRoadRetrofit!AE2506)</f>
        <v/>
      </c>
      <c r="E2506" s="25" t="str">
        <f ca="1">IF(D2506="","",OnRoadRetrofit!AF2506)</f>
        <v/>
      </c>
      <c r="F2506" s="147" t="str">
        <f t="shared" ca="1" si="118"/>
        <v/>
      </c>
      <c r="G2506" s="148" t="str">
        <f ca="1">IF(D2506="","",OnRoadRetrofit!AG2506)</f>
        <v/>
      </c>
      <c r="H2506" s="25" t="str">
        <f t="shared" ca="1" si="119"/>
        <v/>
      </c>
      <c r="I2506" s="137" t="str">
        <f ca="1">IF(D2506="","",OnRoadRetrofit!AH2506)</f>
        <v/>
      </c>
      <c r="J2506" s="137" t="str">
        <f ca="1">IF(D2506="","",OnRoadRetrofit!AI2506)</f>
        <v/>
      </c>
    </row>
    <row r="2507" spans="1:10">
      <c r="A2507" s="151" t="str">
        <f ca="1">IF(D2507="","",OnRoadRetrofit!AC2507)</f>
        <v/>
      </c>
      <c r="B2507" s="25" t="str">
        <f ca="1">IF(D2507="","",OnRoadRetrofit!AD2507)</f>
        <v/>
      </c>
      <c r="C2507" s="146" t="str">
        <f t="shared" ca="1" si="117"/>
        <v/>
      </c>
      <c r="D2507" s="25" t="str">
        <f ca="1">IF(OnRoadRetrofit!AE2507="","",OnRoadRetrofit!AE2507)</f>
        <v/>
      </c>
      <c r="E2507" s="25" t="str">
        <f ca="1">IF(D2507="","",OnRoadRetrofit!AF2507)</f>
        <v/>
      </c>
      <c r="F2507" s="147" t="str">
        <f t="shared" ca="1" si="118"/>
        <v/>
      </c>
      <c r="G2507" s="148" t="str">
        <f ca="1">IF(D2507="","",OnRoadRetrofit!AG2507)</f>
        <v/>
      </c>
      <c r="H2507" s="25" t="str">
        <f t="shared" ca="1" si="119"/>
        <v/>
      </c>
      <c r="I2507" s="137" t="str">
        <f ca="1">IF(D2507="","",OnRoadRetrofit!AH2507)</f>
        <v/>
      </c>
      <c r="J2507" s="137" t="str">
        <f ca="1">IF(D2507="","",OnRoadRetrofit!AI2507)</f>
        <v/>
      </c>
    </row>
    <row r="2508" spans="1:10">
      <c r="A2508" s="151" t="str">
        <f ca="1">IF(D2508="","",OnRoadRetrofit!AC2508)</f>
        <v/>
      </c>
      <c r="B2508" s="25" t="str">
        <f ca="1">IF(D2508="","",OnRoadRetrofit!AD2508)</f>
        <v/>
      </c>
      <c r="C2508" s="146" t="str">
        <f t="shared" ca="1" si="117"/>
        <v/>
      </c>
      <c r="D2508" s="25" t="str">
        <f ca="1">IF(OnRoadRetrofit!AE2508="","",OnRoadRetrofit!AE2508)</f>
        <v/>
      </c>
      <c r="E2508" s="25" t="str">
        <f ca="1">IF(D2508="","",OnRoadRetrofit!AF2508)</f>
        <v/>
      </c>
      <c r="F2508" s="147" t="str">
        <f t="shared" ca="1" si="118"/>
        <v/>
      </c>
      <c r="G2508" s="148" t="str">
        <f ca="1">IF(D2508="","",OnRoadRetrofit!AG2508)</f>
        <v/>
      </c>
      <c r="H2508" s="25" t="str">
        <f t="shared" ca="1" si="119"/>
        <v/>
      </c>
      <c r="I2508" s="137" t="str">
        <f ca="1">IF(D2508="","",OnRoadRetrofit!AH2508)</f>
        <v/>
      </c>
      <c r="J2508" s="137" t="str">
        <f ca="1">IF(D2508="","",OnRoadRetrofit!AI2508)</f>
        <v/>
      </c>
    </row>
    <row r="2509" spans="1:10">
      <c r="A2509" s="151" t="str">
        <f ca="1">IF(D2509="","",OnRoadRetrofit!AC2509)</f>
        <v/>
      </c>
      <c r="B2509" s="25" t="str">
        <f ca="1">IF(D2509="","",OnRoadRetrofit!AD2509)</f>
        <v/>
      </c>
      <c r="C2509" s="146" t="str">
        <f t="shared" ca="1" si="117"/>
        <v/>
      </c>
      <c r="D2509" s="25" t="str">
        <f ca="1">IF(OnRoadRetrofit!AE2509="","",OnRoadRetrofit!AE2509)</f>
        <v/>
      </c>
      <c r="E2509" s="25" t="str">
        <f ca="1">IF(D2509="","",OnRoadRetrofit!AF2509)</f>
        <v/>
      </c>
      <c r="F2509" s="147" t="str">
        <f t="shared" ca="1" si="118"/>
        <v/>
      </c>
      <c r="G2509" s="148" t="str">
        <f ca="1">IF(D2509="","",OnRoadRetrofit!AG2509)</f>
        <v/>
      </c>
      <c r="H2509" s="25" t="str">
        <f t="shared" ca="1" si="119"/>
        <v/>
      </c>
      <c r="I2509" s="137" t="str">
        <f ca="1">IF(D2509="","",OnRoadRetrofit!AH2509)</f>
        <v/>
      </c>
      <c r="J2509" s="137" t="str">
        <f ca="1">IF(D2509="","",OnRoadRetrofit!AI2509)</f>
        <v/>
      </c>
    </row>
    <row r="2510" spans="1:10">
      <c r="A2510" s="151" t="str">
        <f ca="1">IF(D2510="","",OnRoadRetrofit!AC2510)</f>
        <v/>
      </c>
      <c r="B2510" s="25" t="str">
        <f ca="1">IF(D2510="","",OnRoadRetrofit!AD2510)</f>
        <v/>
      </c>
      <c r="C2510" s="146" t="str">
        <f t="shared" ca="1" si="117"/>
        <v/>
      </c>
      <c r="D2510" s="25" t="str">
        <f ca="1">IF(OnRoadRetrofit!AE2510="","",OnRoadRetrofit!AE2510)</f>
        <v/>
      </c>
      <c r="E2510" s="25" t="str">
        <f ca="1">IF(D2510="","",OnRoadRetrofit!AF2510)</f>
        <v/>
      </c>
      <c r="F2510" s="147" t="str">
        <f t="shared" ca="1" si="118"/>
        <v/>
      </c>
      <c r="G2510" s="148" t="str">
        <f ca="1">IF(D2510="","",OnRoadRetrofit!AG2510)</f>
        <v/>
      </c>
      <c r="H2510" s="25" t="str">
        <f t="shared" ca="1" si="119"/>
        <v/>
      </c>
      <c r="I2510" s="137" t="str">
        <f ca="1">IF(D2510="","",OnRoadRetrofit!AH2510)</f>
        <v/>
      </c>
      <c r="J2510" s="137" t="str">
        <f ca="1">IF(D2510="","",OnRoadRetrofit!AI2510)</f>
        <v/>
      </c>
    </row>
    <row r="2511" spans="1:10">
      <c r="A2511" s="151" t="str">
        <f ca="1">IF(D2511="","",OnRoadRetrofit!AC2511)</f>
        <v/>
      </c>
      <c r="B2511" s="25" t="str">
        <f ca="1">IF(D2511="","",OnRoadRetrofit!AD2511)</f>
        <v/>
      </c>
      <c r="C2511" s="146" t="str">
        <f t="shared" ca="1" si="117"/>
        <v/>
      </c>
      <c r="D2511" s="25" t="str">
        <f ca="1">IF(OnRoadRetrofit!AE2511="","",OnRoadRetrofit!AE2511)</f>
        <v/>
      </c>
      <c r="E2511" s="25" t="str">
        <f ca="1">IF(D2511="","",OnRoadRetrofit!AF2511)</f>
        <v/>
      </c>
      <c r="F2511" s="147" t="str">
        <f t="shared" ca="1" si="118"/>
        <v/>
      </c>
      <c r="G2511" s="148" t="str">
        <f ca="1">IF(D2511="","",OnRoadRetrofit!AG2511)</f>
        <v/>
      </c>
      <c r="H2511" s="25" t="str">
        <f t="shared" ca="1" si="119"/>
        <v/>
      </c>
      <c r="I2511" s="137" t="str">
        <f ca="1">IF(D2511="","",OnRoadRetrofit!AH2511)</f>
        <v/>
      </c>
      <c r="J2511" s="137" t="str">
        <f ca="1">IF(D2511="","",OnRoadRetrofit!AI2511)</f>
        <v/>
      </c>
    </row>
    <row r="2512" spans="1:10">
      <c r="A2512" s="151" t="str">
        <f ca="1">IF(D2512="","",OnRoadRetrofit!AC2512)</f>
        <v/>
      </c>
      <c r="B2512" s="25" t="str">
        <f ca="1">IF(D2512="","",OnRoadRetrofit!AD2512)</f>
        <v/>
      </c>
      <c r="C2512" s="146" t="str">
        <f t="shared" ca="1" si="117"/>
        <v/>
      </c>
      <c r="D2512" s="25" t="str">
        <f ca="1">IF(OnRoadRetrofit!AE2512="","",OnRoadRetrofit!AE2512)</f>
        <v/>
      </c>
      <c r="E2512" s="25" t="str">
        <f ca="1">IF(D2512="","",OnRoadRetrofit!AF2512)</f>
        <v/>
      </c>
      <c r="F2512" s="147" t="str">
        <f t="shared" ca="1" si="118"/>
        <v/>
      </c>
      <c r="G2512" s="148" t="str">
        <f ca="1">IF(D2512="","",OnRoadRetrofit!AG2512)</f>
        <v/>
      </c>
      <c r="H2512" s="25" t="str">
        <f t="shared" ca="1" si="119"/>
        <v/>
      </c>
      <c r="I2512" s="137" t="str">
        <f ca="1">IF(D2512="","",OnRoadRetrofit!AH2512)</f>
        <v/>
      </c>
      <c r="J2512" s="137" t="str">
        <f ca="1">IF(D2512="","",OnRoadRetrofit!AI2512)</f>
        <v/>
      </c>
    </row>
    <row r="2513" spans="1:10">
      <c r="A2513" s="151" t="str">
        <f ca="1">IF(D2513="","",OnRoadRetrofit!AC2513)</f>
        <v/>
      </c>
      <c r="B2513" s="25" t="str">
        <f ca="1">IF(D2513="","",OnRoadRetrofit!AD2513)</f>
        <v/>
      </c>
      <c r="C2513" s="146" t="str">
        <f t="shared" ca="1" si="117"/>
        <v/>
      </c>
      <c r="D2513" s="25" t="str">
        <f ca="1">IF(OnRoadRetrofit!AE2513="","",OnRoadRetrofit!AE2513)</f>
        <v/>
      </c>
      <c r="E2513" s="25" t="str">
        <f ca="1">IF(D2513="","",OnRoadRetrofit!AF2513)</f>
        <v/>
      </c>
      <c r="F2513" s="147" t="str">
        <f t="shared" ca="1" si="118"/>
        <v/>
      </c>
      <c r="G2513" s="148" t="str">
        <f ca="1">IF(D2513="","",OnRoadRetrofit!AG2513)</f>
        <v/>
      </c>
      <c r="H2513" s="25" t="str">
        <f t="shared" ca="1" si="119"/>
        <v/>
      </c>
      <c r="I2513" s="137" t="str">
        <f ca="1">IF(D2513="","",OnRoadRetrofit!AH2513)</f>
        <v/>
      </c>
      <c r="J2513" s="137" t="str">
        <f ca="1">IF(D2513="","",OnRoadRetrofit!AI2513)</f>
        <v/>
      </c>
    </row>
    <row r="2514" spans="1:10">
      <c r="A2514" s="151" t="str">
        <f ca="1">IF(D2514="","",OnRoadRetrofit!AC2514)</f>
        <v/>
      </c>
      <c r="B2514" s="25" t="str">
        <f ca="1">IF(D2514="","",OnRoadRetrofit!AD2514)</f>
        <v/>
      </c>
      <c r="C2514" s="146" t="str">
        <f t="shared" ca="1" si="117"/>
        <v/>
      </c>
      <c r="D2514" s="25" t="str">
        <f ca="1">IF(OnRoadRetrofit!AE2514="","",OnRoadRetrofit!AE2514)</f>
        <v/>
      </c>
      <c r="E2514" s="25" t="str">
        <f ca="1">IF(D2514="","",OnRoadRetrofit!AF2514)</f>
        <v/>
      </c>
      <c r="F2514" s="147" t="str">
        <f t="shared" ca="1" si="118"/>
        <v/>
      </c>
      <c r="G2514" s="148" t="str">
        <f ca="1">IF(D2514="","",OnRoadRetrofit!AG2514)</f>
        <v/>
      </c>
      <c r="H2514" s="25" t="str">
        <f t="shared" ca="1" si="119"/>
        <v/>
      </c>
      <c r="I2514" s="137" t="str">
        <f ca="1">IF(D2514="","",OnRoadRetrofit!AH2514)</f>
        <v/>
      </c>
      <c r="J2514" s="137" t="str">
        <f ca="1">IF(D2514="","",OnRoadRetrofit!AI2514)</f>
        <v/>
      </c>
    </row>
    <row r="2515" spans="1:10">
      <c r="A2515" s="151" t="str">
        <f ca="1">IF(D2515="","",OnRoadRetrofit!AC2515)</f>
        <v/>
      </c>
      <c r="B2515" s="25" t="str">
        <f ca="1">IF(D2515="","",OnRoadRetrofit!AD2515)</f>
        <v/>
      </c>
      <c r="C2515" s="146" t="str">
        <f t="shared" ca="1" si="117"/>
        <v/>
      </c>
      <c r="D2515" s="25" t="str">
        <f ca="1">IF(OnRoadRetrofit!AE2515="","",OnRoadRetrofit!AE2515)</f>
        <v/>
      </c>
      <c r="E2515" s="25" t="str">
        <f ca="1">IF(D2515="","",OnRoadRetrofit!AF2515)</f>
        <v/>
      </c>
      <c r="F2515" s="147" t="str">
        <f t="shared" ca="1" si="118"/>
        <v/>
      </c>
      <c r="G2515" s="148" t="str">
        <f ca="1">IF(D2515="","",OnRoadRetrofit!AG2515)</f>
        <v/>
      </c>
      <c r="H2515" s="25" t="str">
        <f t="shared" ca="1" si="119"/>
        <v/>
      </c>
      <c r="I2515" s="137" t="str">
        <f ca="1">IF(D2515="","",OnRoadRetrofit!AH2515)</f>
        <v/>
      </c>
      <c r="J2515" s="137" t="str">
        <f ca="1">IF(D2515="","",OnRoadRetrofit!AI2515)</f>
        <v/>
      </c>
    </row>
    <row r="2516" spans="1:10">
      <c r="A2516" s="151" t="str">
        <f ca="1">IF(D2516="","",OnRoadRetrofit!AC2516)</f>
        <v/>
      </c>
      <c r="B2516" s="25" t="str">
        <f ca="1">IF(D2516="","",OnRoadRetrofit!AD2516)</f>
        <v/>
      </c>
      <c r="C2516" s="146" t="str">
        <f t="shared" ca="1" si="117"/>
        <v/>
      </c>
      <c r="D2516" s="25" t="str">
        <f ca="1">IF(OnRoadRetrofit!AE2516="","",OnRoadRetrofit!AE2516)</f>
        <v/>
      </c>
      <c r="E2516" s="25" t="str">
        <f ca="1">IF(D2516="","",OnRoadRetrofit!AF2516)</f>
        <v/>
      </c>
      <c r="F2516" s="147" t="str">
        <f t="shared" ca="1" si="118"/>
        <v/>
      </c>
      <c r="G2516" s="148" t="str">
        <f ca="1">IF(D2516="","",OnRoadRetrofit!AG2516)</f>
        <v/>
      </c>
      <c r="H2516" s="25" t="str">
        <f t="shared" ca="1" si="119"/>
        <v/>
      </c>
      <c r="I2516" s="137" t="str">
        <f ca="1">IF(D2516="","",OnRoadRetrofit!AH2516)</f>
        <v/>
      </c>
      <c r="J2516" s="137" t="str">
        <f ca="1">IF(D2516="","",OnRoadRetrofit!AI2516)</f>
        <v/>
      </c>
    </row>
    <row r="2517" spans="1:10">
      <c r="A2517" s="151" t="str">
        <f ca="1">IF(D2517="","",OnRoadRetrofit!AC2517)</f>
        <v/>
      </c>
      <c r="B2517" s="25" t="str">
        <f ca="1">IF(D2517="","",OnRoadRetrofit!AD2517)</f>
        <v/>
      </c>
      <c r="C2517" s="146" t="str">
        <f t="shared" ca="1" si="117"/>
        <v/>
      </c>
      <c r="D2517" s="25" t="str">
        <f ca="1">IF(OnRoadRetrofit!AE2517="","",OnRoadRetrofit!AE2517)</f>
        <v/>
      </c>
      <c r="E2517" s="25" t="str">
        <f ca="1">IF(D2517="","",OnRoadRetrofit!AF2517)</f>
        <v/>
      </c>
      <c r="F2517" s="147" t="str">
        <f t="shared" ca="1" si="118"/>
        <v/>
      </c>
      <c r="G2517" s="148" t="str">
        <f ca="1">IF(D2517="","",OnRoadRetrofit!AG2517)</f>
        <v/>
      </c>
      <c r="H2517" s="25" t="str">
        <f t="shared" ca="1" si="119"/>
        <v/>
      </c>
      <c r="I2517" s="137" t="str">
        <f ca="1">IF(D2517="","",OnRoadRetrofit!AH2517)</f>
        <v/>
      </c>
      <c r="J2517" s="137" t="str">
        <f ca="1">IF(D2517="","",OnRoadRetrofit!AI2517)</f>
        <v/>
      </c>
    </row>
    <row r="2518" spans="1:10">
      <c r="A2518" s="151" t="str">
        <f ca="1">IF(D2518="","",OnRoadRetrofit!AC2518)</f>
        <v/>
      </c>
      <c r="B2518" s="25" t="str">
        <f ca="1">IF(D2518="","",OnRoadRetrofit!AD2518)</f>
        <v/>
      </c>
      <c r="C2518" s="146" t="str">
        <f t="shared" ca="1" si="117"/>
        <v/>
      </c>
      <c r="D2518" s="25" t="str">
        <f ca="1">IF(OnRoadRetrofit!AE2518="","",OnRoadRetrofit!AE2518)</f>
        <v/>
      </c>
      <c r="E2518" s="25" t="str">
        <f ca="1">IF(D2518="","",OnRoadRetrofit!AF2518)</f>
        <v/>
      </c>
      <c r="F2518" s="147" t="str">
        <f t="shared" ca="1" si="118"/>
        <v/>
      </c>
      <c r="G2518" s="148" t="str">
        <f ca="1">IF(D2518="","",OnRoadRetrofit!AG2518)</f>
        <v/>
      </c>
      <c r="H2518" s="25" t="str">
        <f t="shared" ca="1" si="119"/>
        <v/>
      </c>
      <c r="I2518" s="137" t="str">
        <f ca="1">IF(D2518="","",OnRoadRetrofit!AH2518)</f>
        <v/>
      </c>
      <c r="J2518" s="137" t="str">
        <f ca="1">IF(D2518="","",OnRoadRetrofit!AI2518)</f>
        <v/>
      </c>
    </row>
    <row r="2519" spans="1:10">
      <c r="A2519" s="151" t="str">
        <f ca="1">IF(D2519="","",OnRoadRetrofit!AC2519)</f>
        <v/>
      </c>
      <c r="B2519" s="25" t="str">
        <f ca="1">IF(D2519="","",OnRoadRetrofit!AD2519)</f>
        <v/>
      </c>
      <c r="C2519" s="146" t="str">
        <f t="shared" ca="1" si="117"/>
        <v/>
      </c>
      <c r="D2519" s="25" t="str">
        <f ca="1">IF(OnRoadRetrofit!AE2519="","",OnRoadRetrofit!AE2519)</f>
        <v/>
      </c>
      <c r="E2519" s="25" t="str">
        <f ca="1">IF(D2519="","",OnRoadRetrofit!AF2519)</f>
        <v/>
      </c>
      <c r="F2519" s="147" t="str">
        <f t="shared" ca="1" si="118"/>
        <v/>
      </c>
      <c r="G2519" s="148" t="str">
        <f ca="1">IF(D2519="","",OnRoadRetrofit!AG2519)</f>
        <v/>
      </c>
      <c r="H2519" s="25" t="str">
        <f t="shared" ca="1" si="119"/>
        <v/>
      </c>
      <c r="I2519" s="137" t="str">
        <f ca="1">IF(D2519="","",OnRoadRetrofit!AH2519)</f>
        <v/>
      </c>
      <c r="J2519" s="137" t="str">
        <f ca="1">IF(D2519="","",OnRoadRetrofit!AI2519)</f>
        <v/>
      </c>
    </row>
    <row r="2520" spans="1:10">
      <c r="A2520" s="151" t="str">
        <f ca="1">IF(D2520="","",OnRoadRetrofit!AC2520)</f>
        <v/>
      </c>
      <c r="B2520" s="25" t="str">
        <f ca="1">IF(D2520="","",OnRoadRetrofit!AD2520)</f>
        <v/>
      </c>
      <c r="C2520" s="146" t="str">
        <f t="shared" ca="1" si="117"/>
        <v/>
      </c>
      <c r="D2520" s="25" t="str">
        <f ca="1">IF(OnRoadRetrofit!AE2520="","",OnRoadRetrofit!AE2520)</f>
        <v/>
      </c>
      <c r="E2520" s="25" t="str">
        <f ca="1">IF(D2520="","",OnRoadRetrofit!AF2520)</f>
        <v/>
      </c>
      <c r="F2520" s="147" t="str">
        <f t="shared" ca="1" si="118"/>
        <v/>
      </c>
      <c r="G2520" s="148" t="str">
        <f ca="1">IF(D2520="","",OnRoadRetrofit!AG2520)</f>
        <v/>
      </c>
      <c r="H2520" s="25" t="str">
        <f t="shared" ca="1" si="119"/>
        <v/>
      </c>
      <c r="I2520" s="137" t="str">
        <f ca="1">IF(D2520="","",OnRoadRetrofit!AH2520)</f>
        <v/>
      </c>
      <c r="J2520" s="137" t="str">
        <f ca="1">IF(D2520="","",OnRoadRetrofit!AI2520)</f>
        <v/>
      </c>
    </row>
    <row r="2521" spans="1:10">
      <c r="A2521" s="151" t="str">
        <f ca="1">IF(D2521="","",OnRoadRetrofit!AC2521)</f>
        <v/>
      </c>
      <c r="B2521" s="25" t="str">
        <f ca="1">IF(D2521="","",OnRoadRetrofit!AD2521)</f>
        <v/>
      </c>
      <c r="C2521" s="146" t="str">
        <f t="shared" ca="1" si="117"/>
        <v/>
      </c>
      <c r="D2521" s="25" t="str">
        <f ca="1">IF(OnRoadRetrofit!AE2521="","",OnRoadRetrofit!AE2521)</f>
        <v/>
      </c>
      <c r="E2521" s="25" t="str">
        <f ca="1">IF(D2521="","",OnRoadRetrofit!AF2521)</f>
        <v/>
      </c>
      <c r="F2521" s="147" t="str">
        <f t="shared" ca="1" si="118"/>
        <v/>
      </c>
      <c r="G2521" s="148" t="str">
        <f ca="1">IF(D2521="","",OnRoadRetrofit!AG2521)</f>
        <v/>
      </c>
      <c r="H2521" s="25" t="str">
        <f t="shared" ca="1" si="119"/>
        <v/>
      </c>
      <c r="I2521" s="137" t="str">
        <f ca="1">IF(D2521="","",OnRoadRetrofit!AH2521)</f>
        <v/>
      </c>
      <c r="J2521" s="137" t="str">
        <f ca="1">IF(D2521="","",OnRoadRetrofit!AI2521)</f>
        <v/>
      </c>
    </row>
    <row r="2522" spans="1:10">
      <c r="A2522" s="151" t="str">
        <f ca="1">IF(D2522="","",OnRoadRetrofit!AC2522)</f>
        <v/>
      </c>
      <c r="B2522" s="25" t="str">
        <f ca="1">IF(D2522="","",OnRoadRetrofit!AD2522)</f>
        <v/>
      </c>
      <c r="C2522" s="146" t="str">
        <f t="shared" ca="1" si="117"/>
        <v/>
      </c>
      <c r="D2522" s="25" t="str">
        <f ca="1">IF(OnRoadRetrofit!AE2522="","",OnRoadRetrofit!AE2522)</f>
        <v/>
      </c>
      <c r="E2522" s="25" t="str">
        <f ca="1">IF(D2522="","",OnRoadRetrofit!AF2522)</f>
        <v/>
      </c>
      <c r="F2522" s="147" t="str">
        <f t="shared" ca="1" si="118"/>
        <v/>
      </c>
      <c r="G2522" s="148" t="str">
        <f ca="1">IF(D2522="","",OnRoadRetrofit!AG2522)</f>
        <v/>
      </c>
      <c r="H2522" s="25" t="str">
        <f t="shared" ca="1" si="119"/>
        <v/>
      </c>
      <c r="I2522" s="137" t="str">
        <f ca="1">IF(D2522="","",OnRoadRetrofit!AH2522)</f>
        <v/>
      </c>
      <c r="J2522" s="137" t="str">
        <f ca="1">IF(D2522="","",OnRoadRetrofit!AI2522)</f>
        <v/>
      </c>
    </row>
    <row r="2523" spans="1:10">
      <c r="A2523" s="151" t="str">
        <f ca="1">IF(D2523="","",OnRoadRetrofit!AC2523)</f>
        <v/>
      </c>
      <c r="B2523" s="25" t="str">
        <f ca="1">IF(D2523="","",OnRoadRetrofit!AD2523)</f>
        <v/>
      </c>
      <c r="C2523" s="146" t="str">
        <f t="shared" ca="1" si="117"/>
        <v/>
      </c>
      <c r="D2523" s="25" t="str">
        <f ca="1">IF(OnRoadRetrofit!AE2523="","",OnRoadRetrofit!AE2523)</f>
        <v/>
      </c>
      <c r="E2523" s="25" t="str">
        <f ca="1">IF(D2523="","",OnRoadRetrofit!AF2523)</f>
        <v/>
      </c>
      <c r="F2523" s="147" t="str">
        <f t="shared" ca="1" si="118"/>
        <v/>
      </c>
      <c r="G2523" s="148" t="str">
        <f ca="1">IF(D2523="","",OnRoadRetrofit!AG2523)</f>
        <v/>
      </c>
      <c r="H2523" s="25" t="str">
        <f t="shared" ca="1" si="119"/>
        <v/>
      </c>
      <c r="I2523" s="137" t="str">
        <f ca="1">IF(D2523="","",OnRoadRetrofit!AH2523)</f>
        <v/>
      </c>
      <c r="J2523" s="137" t="str">
        <f ca="1">IF(D2523="","",OnRoadRetrofit!AI2523)</f>
        <v/>
      </c>
    </row>
    <row r="2524" spans="1:10">
      <c r="A2524" s="151" t="str">
        <f ca="1">IF(D2524="","",OnRoadRetrofit!AC2524)</f>
        <v/>
      </c>
      <c r="B2524" s="25" t="str">
        <f ca="1">IF(D2524="","",OnRoadRetrofit!AD2524)</f>
        <v/>
      </c>
      <c r="C2524" s="146" t="str">
        <f t="shared" ca="1" si="117"/>
        <v/>
      </c>
      <c r="D2524" s="25" t="str">
        <f ca="1">IF(OnRoadRetrofit!AE2524="","",OnRoadRetrofit!AE2524)</f>
        <v/>
      </c>
      <c r="E2524" s="25" t="str">
        <f ca="1">IF(D2524="","",OnRoadRetrofit!AF2524)</f>
        <v/>
      </c>
      <c r="F2524" s="147" t="str">
        <f t="shared" ca="1" si="118"/>
        <v/>
      </c>
      <c r="G2524" s="148" t="str">
        <f ca="1">IF(D2524="","",OnRoadRetrofit!AG2524)</f>
        <v/>
      </c>
      <c r="H2524" s="25" t="str">
        <f t="shared" ca="1" si="119"/>
        <v/>
      </c>
      <c r="I2524" s="137" t="str">
        <f ca="1">IF(D2524="","",OnRoadRetrofit!AH2524)</f>
        <v/>
      </c>
      <c r="J2524" s="137" t="str">
        <f ca="1">IF(D2524="","",OnRoadRetrofit!AI2524)</f>
        <v/>
      </c>
    </row>
    <row r="2525" spans="1:10">
      <c r="A2525" s="151" t="str">
        <f ca="1">IF(D2525="","",OnRoadRetrofit!AC2525)</f>
        <v/>
      </c>
      <c r="B2525" s="25" t="str">
        <f ca="1">IF(D2525="","",OnRoadRetrofit!AD2525)</f>
        <v/>
      </c>
      <c r="C2525" s="146" t="str">
        <f t="shared" ca="1" si="117"/>
        <v/>
      </c>
      <c r="D2525" s="25" t="str">
        <f ca="1">IF(OnRoadRetrofit!AE2525="","",OnRoadRetrofit!AE2525)</f>
        <v/>
      </c>
      <c r="E2525" s="25" t="str">
        <f ca="1">IF(D2525="","",OnRoadRetrofit!AF2525)</f>
        <v/>
      </c>
      <c r="F2525" s="147" t="str">
        <f t="shared" ca="1" si="118"/>
        <v/>
      </c>
      <c r="G2525" s="148" t="str">
        <f ca="1">IF(D2525="","",OnRoadRetrofit!AG2525)</f>
        <v/>
      </c>
      <c r="H2525" s="25" t="str">
        <f t="shared" ca="1" si="119"/>
        <v/>
      </c>
      <c r="I2525" s="137" t="str">
        <f ca="1">IF(D2525="","",OnRoadRetrofit!AH2525)</f>
        <v/>
      </c>
      <c r="J2525" s="137" t="str">
        <f ca="1">IF(D2525="","",OnRoadRetrofit!AI2525)</f>
        <v/>
      </c>
    </row>
    <row r="2526" spans="1:10">
      <c r="A2526" s="151" t="str">
        <f ca="1">IF(D2526="","",OnRoadRetrofit!AC2526)</f>
        <v/>
      </c>
      <c r="B2526" s="25" t="str">
        <f ca="1">IF(D2526="","",OnRoadRetrofit!AD2526)</f>
        <v/>
      </c>
      <c r="C2526" s="146" t="str">
        <f t="shared" ca="1" si="117"/>
        <v/>
      </c>
      <c r="D2526" s="25" t="str">
        <f ca="1">IF(OnRoadRetrofit!AE2526="","",OnRoadRetrofit!AE2526)</f>
        <v/>
      </c>
      <c r="E2526" s="25" t="str">
        <f ca="1">IF(D2526="","",OnRoadRetrofit!AF2526)</f>
        <v/>
      </c>
      <c r="F2526" s="147" t="str">
        <f t="shared" ca="1" si="118"/>
        <v/>
      </c>
      <c r="G2526" s="148" t="str">
        <f ca="1">IF(D2526="","",OnRoadRetrofit!AG2526)</f>
        <v/>
      </c>
      <c r="H2526" s="25" t="str">
        <f t="shared" ca="1" si="119"/>
        <v/>
      </c>
      <c r="I2526" s="137" t="str">
        <f ca="1">IF(D2526="","",OnRoadRetrofit!AH2526)</f>
        <v/>
      </c>
      <c r="J2526" s="137" t="str">
        <f ca="1">IF(D2526="","",OnRoadRetrofit!AI2526)</f>
        <v/>
      </c>
    </row>
    <row r="2527" spans="1:10">
      <c r="A2527" s="151" t="str">
        <f ca="1">IF(D2527="","",OnRoadRetrofit!AC2527)</f>
        <v/>
      </c>
      <c r="B2527" s="25" t="str">
        <f ca="1">IF(D2527="","",OnRoadRetrofit!AD2527)</f>
        <v/>
      </c>
      <c r="C2527" s="146" t="str">
        <f t="shared" ca="1" si="117"/>
        <v/>
      </c>
      <c r="D2527" s="25" t="str">
        <f ca="1">IF(OnRoadRetrofit!AE2527="","",OnRoadRetrofit!AE2527)</f>
        <v/>
      </c>
      <c r="E2527" s="25" t="str">
        <f ca="1">IF(D2527="","",OnRoadRetrofit!AF2527)</f>
        <v/>
      </c>
      <c r="F2527" s="147" t="str">
        <f t="shared" ca="1" si="118"/>
        <v/>
      </c>
      <c r="G2527" s="148" t="str">
        <f ca="1">IF(D2527="","",OnRoadRetrofit!AG2527)</f>
        <v/>
      </c>
      <c r="H2527" s="25" t="str">
        <f t="shared" ca="1" si="119"/>
        <v/>
      </c>
      <c r="I2527" s="137" t="str">
        <f ca="1">IF(D2527="","",OnRoadRetrofit!AH2527)</f>
        <v/>
      </c>
      <c r="J2527" s="137" t="str">
        <f ca="1">IF(D2527="","",OnRoadRetrofit!AI2527)</f>
        <v/>
      </c>
    </row>
    <row r="2528" spans="1:10">
      <c r="A2528" s="151" t="str">
        <f ca="1">IF(D2528="","",OnRoadRetrofit!AC2528)</f>
        <v/>
      </c>
      <c r="B2528" s="25" t="str">
        <f ca="1">IF(D2528="","",OnRoadRetrofit!AD2528)</f>
        <v/>
      </c>
      <c r="C2528" s="146" t="str">
        <f t="shared" ca="1" si="117"/>
        <v/>
      </c>
      <c r="D2528" s="25" t="str">
        <f ca="1">IF(OnRoadRetrofit!AE2528="","",OnRoadRetrofit!AE2528)</f>
        <v/>
      </c>
      <c r="E2528" s="25" t="str">
        <f ca="1">IF(D2528="","",OnRoadRetrofit!AF2528)</f>
        <v/>
      </c>
      <c r="F2528" s="147" t="str">
        <f t="shared" ca="1" si="118"/>
        <v/>
      </c>
      <c r="G2528" s="148" t="str">
        <f ca="1">IF(D2528="","",OnRoadRetrofit!AG2528)</f>
        <v/>
      </c>
      <c r="H2528" s="25" t="str">
        <f t="shared" ca="1" si="119"/>
        <v/>
      </c>
      <c r="I2528" s="137" t="str">
        <f ca="1">IF(D2528="","",OnRoadRetrofit!AH2528)</f>
        <v/>
      </c>
      <c r="J2528" s="137" t="str">
        <f ca="1">IF(D2528="","",OnRoadRetrofit!AI2528)</f>
        <v/>
      </c>
    </row>
    <row r="2529" spans="1:10">
      <c r="A2529" s="151" t="str">
        <f ca="1">IF(D2529="","",OnRoadRetrofit!AC2529)</f>
        <v/>
      </c>
      <c r="B2529" s="25" t="str">
        <f ca="1">IF(D2529="","",OnRoadRetrofit!AD2529)</f>
        <v/>
      </c>
      <c r="C2529" s="146" t="str">
        <f t="shared" ca="1" si="117"/>
        <v/>
      </c>
      <c r="D2529" s="25" t="str">
        <f ca="1">IF(OnRoadRetrofit!AE2529="","",OnRoadRetrofit!AE2529)</f>
        <v/>
      </c>
      <c r="E2529" s="25" t="str">
        <f ca="1">IF(D2529="","",OnRoadRetrofit!AF2529)</f>
        <v/>
      </c>
      <c r="F2529" s="147" t="str">
        <f t="shared" ca="1" si="118"/>
        <v/>
      </c>
      <c r="G2529" s="148" t="str">
        <f ca="1">IF(D2529="","",OnRoadRetrofit!AG2529)</f>
        <v/>
      </c>
      <c r="H2529" s="25" t="str">
        <f t="shared" ca="1" si="119"/>
        <v/>
      </c>
      <c r="I2529" s="137" t="str">
        <f ca="1">IF(D2529="","",OnRoadRetrofit!AH2529)</f>
        <v/>
      </c>
      <c r="J2529" s="137" t="str">
        <f ca="1">IF(D2529="","",OnRoadRetrofit!AI2529)</f>
        <v/>
      </c>
    </row>
    <row r="2530" spans="1:10">
      <c r="A2530" s="151" t="str">
        <f ca="1">IF(D2530="","",OnRoadRetrofit!AC2530)</f>
        <v/>
      </c>
      <c r="B2530" s="25" t="str">
        <f ca="1">IF(D2530="","",OnRoadRetrofit!AD2530)</f>
        <v/>
      </c>
      <c r="C2530" s="146" t="str">
        <f t="shared" ca="1" si="117"/>
        <v/>
      </c>
      <c r="D2530" s="25" t="str">
        <f ca="1">IF(OnRoadRetrofit!AE2530="","",OnRoadRetrofit!AE2530)</f>
        <v/>
      </c>
      <c r="E2530" s="25" t="str">
        <f ca="1">IF(D2530="","",OnRoadRetrofit!AF2530)</f>
        <v/>
      </c>
      <c r="F2530" s="147" t="str">
        <f t="shared" ca="1" si="118"/>
        <v/>
      </c>
      <c r="G2530" s="148" t="str">
        <f ca="1">IF(D2530="","",OnRoadRetrofit!AG2530)</f>
        <v/>
      </c>
      <c r="H2530" s="25" t="str">
        <f t="shared" ca="1" si="119"/>
        <v/>
      </c>
      <c r="I2530" s="137" t="str">
        <f ca="1">IF(D2530="","",OnRoadRetrofit!AH2530)</f>
        <v/>
      </c>
      <c r="J2530" s="137" t="str">
        <f ca="1">IF(D2530="","",OnRoadRetrofit!AI2530)</f>
        <v/>
      </c>
    </row>
    <row r="2531" spans="1:10">
      <c r="A2531" s="151" t="str">
        <f ca="1">IF(D2531="","",OnRoadRetrofit!AC2531)</f>
        <v/>
      </c>
      <c r="B2531" s="25" t="str">
        <f ca="1">IF(D2531="","",OnRoadRetrofit!AD2531)</f>
        <v/>
      </c>
      <c r="C2531" s="146" t="str">
        <f t="shared" ca="1" si="117"/>
        <v/>
      </c>
      <c r="D2531" s="25" t="str">
        <f ca="1">IF(OnRoadRetrofit!AE2531="","",OnRoadRetrofit!AE2531)</f>
        <v/>
      </c>
      <c r="E2531" s="25" t="str">
        <f ca="1">IF(D2531="","",OnRoadRetrofit!AF2531)</f>
        <v/>
      </c>
      <c r="F2531" s="147" t="str">
        <f t="shared" ca="1" si="118"/>
        <v/>
      </c>
      <c r="G2531" s="148" t="str">
        <f ca="1">IF(D2531="","",OnRoadRetrofit!AG2531)</f>
        <v/>
      </c>
      <c r="H2531" s="25" t="str">
        <f t="shared" ca="1" si="119"/>
        <v/>
      </c>
      <c r="I2531" s="137" t="str">
        <f ca="1">IF(D2531="","",OnRoadRetrofit!AH2531)</f>
        <v/>
      </c>
      <c r="J2531" s="137" t="str">
        <f ca="1">IF(D2531="","",OnRoadRetrofit!AI2531)</f>
        <v/>
      </c>
    </row>
    <row r="2532" spans="1:10">
      <c r="A2532" s="151" t="str">
        <f ca="1">IF(D2532="","",OnRoadRetrofit!AC2532)</f>
        <v/>
      </c>
      <c r="B2532" s="25" t="str">
        <f ca="1">IF(D2532="","",OnRoadRetrofit!AD2532)</f>
        <v/>
      </c>
      <c r="C2532" s="146" t="str">
        <f t="shared" ca="1" si="117"/>
        <v/>
      </c>
      <c r="D2532" s="25" t="str">
        <f ca="1">IF(OnRoadRetrofit!AE2532="","",OnRoadRetrofit!AE2532)</f>
        <v/>
      </c>
      <c r="E2532" s="25" t="str">
        <f ca="1">IF(D2532="","",OnRoadRetrofit!AF2532)</f>
        <v/>
      </c>
      <c r="F2532" s="147" t="str">
        <f t="shared" ca="1" si="118"/>
        <v/>
      </c>
      <c r="G2532" s="148" t="str">
        <f ca="1">IF(D2532="","",OnRoadRetrofit!AG2532)</f>
        <v/>
      </c>
      <c r="H2532" s="25" t="str">
        <f t="shared" ca="1" si="119"/>
        <v/>
      </c>
      <c r="I2532" s="137" t="str">
        <f ca="1">IF(D2532="","",OnRoadRetrofit!AH2532)</f>
        <v/>
      </c>
      <c r="J2532" s="137" t="str">
        <f ca="1">IF(D2532="","",OnRoadRetrofit!AI2532)</f>
        <v/>
      </c>
    </row>
    <row r="2533" spans="1:10">
      <c r="A2533" s="151" t="str">
        <f ca="1">IF(D2533="","",OnRoadRetrofit!AC2533)</f>
        <v/>
      </c>
      <c r="B2533" s="25" t="str">
        <f ca="1">IF(D2533="","",OnRoadRetrofit!AD2533)</f>
        <v/>
      </c>
      <c r="C2533" s="146" t="str">
        <f t="shared" ca="1" si="117"/>
        <v/>
      </c>
      <c r="D2533" s="25" t="str">
        <f ca="1">IF(OnRoadRetrofit!AE2533="","",OnRoadRetrofit!AE2533)</f>
        <v/>
      </c>
      <c r="E2533" s="25" t="str">
        <f ca="1">IF(D2533="","",OnRoadRetrofit!AF2533)</f>
        <v/>
      </c>
      <c r="F2533" s="147" t="str">
        <f t="shared" ca="1" si="118"/>
        <v/>
      </c>
      <c r="G2533" s="148" t="str">
        <f ca="1">IF(D2533="","",OnRoadRetrofit!AG2533)</f>
        <v/>
      </c>
      <c r="H2533" s="25" t="str">
        <f t="shared" ca="1" si="119"/>
        <v/>
      </c>
      <c r="I2533" s="137" t="str">
        <f ca="1">IF(D2533="","",OnRoadRetrofit!AH2533)</f>
        <v/>
      </c>
      <c r="J2533" s="137" t="str">
        <f ca="1">IF(D2533="","",OnRoadRetrofit!AI2533)</f>
        <v/>
      </c>
    </row>
    <row r="2534" spans="1:10">
      <c r="A2534" s="151" t="str">
        <f ca="1">IF(D2534="","",OnRoadRetrofit!AC2534)</f>
        <v/>
      </c>
      <c r="B2534" s="25" t="str">
        <f ca="1">IF(D2534="","",OnRoadRetrofit!AD2534)</f>
        <v/>
      </c>
      <c r="C2534" s="146" t="str">
        <f t="shared" ca="1" si="117"/>
        <v/>
      </c>
      <c r="D2534" s="25" t="str">
        <f ca="1">IF(OnRoadRetrofit!AE2534="","",OnRoadRetrofit!AE2534)</f>
        <v/>
      </c>
      <c r="E2534" s="25" t="str">
        <f ca="1">IF(D2534="","",OnRoadRetrofit!AF2534)</f>
        <v/>
      </c>
      <c r="F2534" s="147" t="str">
        <f t="shared" ca="1" si="118"/>
        <v/>
      </c>
      <c r="G2534" s="148" t="str">
        <f ca="1">IF(D2534="","",OnRoadRetrofit!AG2534)</f>
        <v/>
      </c>
      <c r="H2534" s="25" t="str">
        <f t="shared" ca="1" si="119"/>
        <v/>
      </c>
      <c r="I2534" s="137" t="str">
        <f ca="1">IF(D2534="","",OnRoadRetrofit!AH2534)</f>
        <v/>
      </c>
      <c r="J2534" s="137" t="str">
        <f ca="1">IF(D2534="","",OnRoadRetrofit!AI2534)</f>
        <v/>
      </c>
    </row>
    <row r="2535" spans="1:10">
      <c r="A2535" s="151" t="str">
        <f ca="1">IF(D2535="","",OnRoadRetrofit!AC2535)</f>
        <v/>
      </c>
      <c r="B2535" s="25" t="str">
        <f ca="1">IF(D2535="","",OnRoadRetrofit!AD2535)</f>
        <v/>
      </c>
      <c r="C2535" s="146" t="str">
        <f t="shared" ca="1" si="117"/>
        <v/>
      </c>
      <c r="D2535" s="25" t="str">
        <f ca="1">IF(OnRoadRetrofit!AE2535="","",OnRoadRetrofit!AE2535)</f>
        <v/>
      </c>
      <c r="E2535" s="25" t="str">
        <f ca="1">IF(D2535="","",OnRoadRetrofit!AF2535)</f>
        <v/>
      </c>
      <c r="F2535" s="147" t="str">
        <f t="shared" ca="1" si="118"/>
        <v/>
      </c>
      <c r="G2535" s="148" t="str">
        <f ca="1">IF(D2535="","",OnRoadRetrofit!AG2535)</f>
        <v/>
      </c>
      <c r="H2535" s="25" t="str">
        <f t="shared" ca="1" si="119"/>
        <v/>
      </c>
      <c r="I2535" s="137" t="str">
        <f ca="1">IF(D2535="","",OnRoadRetrofit!AH2535)</f>
        <v/>
      </c>
      <c r="J2535" s="137" t="str">
        <f ca="1">IF(D2535="","",OnRoadRetrofit!AI2535)</f>
        <v/>
      </c>
    </row>
    <row r="2536" spans="1:10">
      <c r="A2536" s="151" t="str">
        <f ca="1">IF(D2536="","",OnRoadRetrofit!AC2536)</f>
        <v/>
      </c>
      <c r="B2536" s="25" t="str">
        <f ca="1">IF(D2536="","",OnRoadRetrofit!AD2536)</f>
        <v/>
      </c>
      <c r="C2536" s="146" t="str">
        <f t="shared" ca="1" si="117"/>
        <v/>
      </c>
      <c r="D2536" s="25" t="str">
        <f ca="1">IF(OnRoadRetrofit!AE2536="","",OnRoadRetrofit!AE2536)</f>
        <v/>
      </c>
      <c r="E2536" s="25" t="str">
        <f ca="1">IF(D2536="","",OnRoadRetrofit!AF2536)</f>
        <v/>
      </c>
      <c r="F2536" s="147" t="str">
        <f t="shared" ca="1" si="118"/>
        <v/>
      </c>
      <c r="G2536" s="148" t="str">
        <f ca="1">IF(D2536="","",OnRoadRetrofit!AG2536)</f>
        <v/>
      </c>
      <c r="H2536" s="25" t="str">
        <f t="shared" ca="1" si="119"/>
        <v/>
      </c>
      <c r="I2536" s="137" t="str">
        <f ca="1">IF(D2536="","",OnRoadRetrofit!AH2536)</f>
        <v/>
      </c>
      <c r="J2536" s="137" t="str">
        <f ca="1">IF(D2536="","",OnRoadRetrofit!AI2536)</f>
        <v/>
      </c>
    </row>
    <row r="2537" spans="1:10">
      <c r="A2537" s="151" t="str">
        <f ca="1">IF(D2537="","",OnRoadRetrofit!AC2537)</f>
        <v/>
      </c>
      <c r="B2537" s="25" t="str">
        <f ca="1">IF(D2537="","",OnRoadRetrofit!AD2537)</f>
        <v/>
      </c>
      <c r="C2537" s="146" t="str">
        <f t="shared" ca="1" si="117"/>
        <v/>
      </c>
      <c r="D2537" s="25" t="str">
        <f ca="1">IF(OnRoadRetrofit!AE2537="","",OnRoadRetrofit!AE2537)</f>
        <v/>
      </c>
      <c r="E2537" s="25" t="str">
        <f ca="1">IF(D2537="","",OnRoadRetrofit!AF2537)</f>
        <v/>
      </c>
      <c r="F2537" s="147" t="str">
        <f t="shared" ca="1" si="118"/>
        <v/>
      </c>
      <c r="G2537" s="148" t="str">
        <f ca="1">IF(D2537="","",OnRoadRetrofit!AG2537)</f>
        <v/>
      </c>
      <c r="H2537" s="25" t="str">
        <f t="shared" ca="1" si="119"/>
        <v/>
      </c>
      <c r="I2537" s="137" t="str">
        <f ca="1">IF(D2537="","",OnRoadRetrofit!AH2537)</f>
        <v/>
      </c>
      <c r="J2537" s="137" t="str">
        <f ca="1">IF(D2537="","",OnRoadRetrofit!AI2537)</f>
        <v/>
      </c>
    </row>
    <row r="2538" spans="1:10">
      <c r="A2538" s="151" t="str">
        <f ca="1">IF(D2538="","",OnRoadRetrofit!AC2538)</f>
        <v/>
      </c>
      <c r="B2538" s="25" t="str">
        <f ca="1">IF(D2538="","",OnRoadRetrofit!AD2538)</f>
        <v/>
      </c>
      <c r="C2538" s="146" t="str">
        <f t="shared" ca="1" si="117"/>
        <v/>
      </c>
      <c r="D2538" s="25" t="str">
        <f ca="1">IF(OnRoadRetrofit!AE2538="","",OnRoadRetrofit!AE2538)</f>
        <v/>
      </c>
      <c r="E2538" s="25" t="str">
        <f ca="1">IF(D2538="","",OnRoadRetrofit!AF2538)</f>
        <v/>
      </c>
      <c r="F2538" s="147" t="str">
        <f t="shared" ca="1" si="118"/>
        <v/>
      </c>
      <c r="G2538" s="148" t="str">
        <f ca="1">IF(D2538="","",OnRoadRetrofit!AG2538)</f>
        <v/>
      </c>
      <c r="H2538" s="25" t="str">
        <f t="shared" ca="1" si="119"/>
        <v/>
      </c>
      <c r="I2538" s="137" t="str">
        <f ca="1">IF(D2538="","",OnRoadRetrofit!AH2538)</f>
        <v/>
      </c>
      <c r="J2538" s="137" t="str">
        <f ca="1">IF(D2538="","",OnRoadRetrofit!AI2538)</f>
        <v/>
      </c>
    </row>
    <row r="2539" spans="1:10">
      <c r="A2539" s="151" t="str">
        <f ca="1">IF(D2539="","",OnRoadRetrofit!AC2539)</f>
        <v/>
      </c>
      <c r="B2539" s="25" t="str">
        <f ca="1">IF(D2539="","",OnRoadRetrofit!AD2539)</f>
        <v/>
      </c>
      <c r="C2539" s="146" t="str">
        <f t="shared" ca="1" si="117"/>
        <v/>
      </c>
      <c r="D2539" s="25" t="str">
        <f ca="1">IF(OnRoadRetrofit!AE2539="","",OnRoadRetrofit!AE2539)</f>
        <v/>
      </c>
      <c r="E2539" s="25" t="str">
        <f ca="1">IF(D2539="","",OnRoadRetrofit!AF2539)</f>
        <v/>
      </c>
      <c r="F2539" s="147" t="str">
        <f t="shared" ca="1" si="118"/>
        <v/>
      </c>
      <c r="G2539" s="148" t="str">
        <f ca="1">IF(D2539="","",OnRoadRetrofit!AG2539)</f>
        <v/>
      </c>
      <c r="H2539" s="25" t="str">
        <f t="shared" ca="1" si="119"/>
        <v/>
      </c>
      <c r="I2539" s="137" t="str">
        <f ca="1">IF(D2539="","",OnRoadRetrofit!AH2539)</f>
        <v/>
      </c>
      <c r="J2539" s="137" t="str">
        <f ca="1">IF(D2539="","",OnRoadRetrofit!AI2539)</f>
        <v/>
      </c>
    </row>
    <row r="2540" spans="1:10">
      <c r="A2540" s="151" t="str">
        <f ca="1">IF(D2540="","",OnRoadRetrofit!AC2540)</f>
        <v/>
      </c>
      <c r="B2540" s="25" t="str">
        <f ca="1">IF(D2540="","",OnRoadRetrofit!AD2540)</f>
        <v/>
      </c>
      <c r="C2540" s="146" t="str">
        <f t="shared" ca="1" si="117"/>
        <v/>
      </c>
      <c r="D2540" s="25" t="str">
        <f ca="1">IF(OnRoadRetrofit!AE2540="","",OnRoadRetrofit!AE2540)</f>
        <v/>
      </c>
      <c r="E2540" s="25" t="str">
        <f ca="1">IF(D2540="","",OnRoadRetrofit!AF2540)</f>
        <v/>
      </c>
      <c r="F2540" s="147" t="str">
        <f t="shared" ca="1" si="118"/>
        <v/>
      </c>
      <c r="G2540" s="148" t="str">
        <f ca="1">IF(D2540="","",OnRoadRetrofit!AG2540)</f>
        <v/>
      </c>
      <c r="H2540" s="25" t="str">
        <f t="shared" ca="1" si="119"/>
        <v/>
      </c>
      <c r="I2540" s="137" t="str">
        <f ca="1">IF(D2540="","",OnRoadRetrofit!AH2540)</f>
        <v/>
      </c>
      <c r="J2540" s="137" t="str">
        <f ca="1">IF(D2540="","",OnRoadRetrofit!AI2540)</f>
        <v/>
      </c>
    </row>
    <row r="2541" spans="1:10">
      <c r="A2541" s="151" t="str">
        <f ca="1">IF(D2541="","",OnRoadRetrofit!AC2541)</f>
        <v/>
      </c>
      <c r="B2541" s="25" t="str">
        <f ca="1">IF(D2541="","",OnRoadRetrofit!AD2541)</f>
        <v/>
      </c>
      <c r="C2541" s="146" t="str">
        <f t="shared" ref="C2541:C2604" ca="1" si="120">IF(D2541="","","Diesel")</f>
        <v/>
      </c>
      <c r="D2541" s="25" t="str">
        <f ca="1">IF(OnRoadRetrofit!AE2541="","",OnRoadRetrofit!AE2541)</f>
        <v/>
      </c>
      <c r="E2541" s="25" t="str">
        <f ca="1">IF(D2541="","",OnRoadRetrofit!AF2541)</f>
        <v/>
      </c>
      <c r="F2541" s="147" t="str">
        <f t="shared" ref="F2541:F2604" ca="1" si="121">IF(D2541="","",E2541)</f>
        <v/>
      </c>
      <c r="G2541" s="148" t="str">
        <f ca="1">IF(D2541="","",OnRoadRetrofit!AG2541)</f>
        <v/>
      </c>
      <c r="H2541" s="25" t="str">
        <f t="shared" ref="H2541:H2604" ca="1" si="122">IF(D2541="","",G2541)</f>
        <v/>
      </c>
      <c r="I2541" s="137" t="str">
        <f ca="1">IF(D2541="","",OnRoadRetrofit!AH2541)</f>
        <v/>
      </c>
      <c r="J2541" s="137" t="str">
        <f ca="1">IF(D2541="","",OnRoadRetrofit!AI2541)</f>
        <v/>
      </c>
    </row>
    <row r="2542" spans="1:10">
      <c r="A2542" s="151" t="str">
        <f ca="1">IF(D2542="","",OnRoadRetrofit!AC2542)</f>
        <v/>
      </c>
      <c r="B2542" s="25" t="str">
        <f ca="1">IF(D2542="","",OnRoadRetrofit!AD2542)</f>
        <v/>
      </c>
      <c r="C2542" s="146" t="str">
        <f t="shared" ca="1" si="120"/>
        <v/>
      </c>
      <c r="D2542" s="25" t="str">
        <f ca="1">IF(OnRoadRetrofit!AE2542="","",OnRoadRetrofit!AE2542)</f>
        <v/>
      </c>
      <c r="E2542" s="25" t="str">
        <f ca="1">IF(D2542="","",OnRoadRetrofit!AF2542)</f>
        <v/>
      </c>
      <c r="F2542" s="147" t="str">
        <f t="shared" ca="1" si="121"/>
        <v/>
      </c>
      <c r="G2542" s="148" t="str">
        <f ca="1">IF(D2542="","",OnRoadRetrofit!AG2542)</f>
        <v/>
      </c>
      <c r="H2542" s="25" t="str">
        <f t="shared" ca="1" si="122"/>
        <v/>
      </c>
      <c r="I2542" s="137" t="str">
        <f ca="1">IF(D2542="","",OnRoadRetrofit!AH2542)</f>
        <v/>
      </c>
      <c r="J2542" s="137" t="str">
        <f ca="1">IF(D2542="","",OnRoadRetrofit!AI2542)</f>
        <v/>
      </c>
    </row>
    <row r="2543" spans="1:10">
      <c r="A2543" s="151" t="str">
        <f ca="1">IF(D2543="","",OnRoadRetrofit!AC2543)</f>
        <v/>
      </c>
      <c r="B2543" s="25" t="str">
        <f ca="1">IF(D2543="","",OnRoadRetrofit!AD2543)</f>
        <v/>
      </c>
      <c r="C2543" s="146" t="str">
        <f t="shared" ca="1" si="120"/>
        <v/>
      </c>
      <c r="D2543" s="25" t="str">
        <f ca="1">IF(OnRoadRetrofit!AE2543="","",OnRoadRetrofit!AE2543)</f>
        <v/>
      </c>
      <c r="E2543" s="25" t="str">
        <f ca="1">IF(D2543="","",OnRoadRetrofit!AF2543)</f>
        <v/>
      </c>
      <c r="F2543" s="147" t="str">
        <f t="shared" ca="1" si="121"/>
        <v/>
      </c>
      <c r="G2543" s="148" t="str">
        <f ca="1">IF(D2543="","",OnRoadRetrofit!AG2543)</f>
        <v/>
      </c>
      <c r="H2543" s="25" t="str">
        <f t="shared" ca="1" si="122"/>
        <v/>
      </c>
      <c r="I2543" s="137" t="str">
        <f ca="1">IF(D2543="","",OnRoadRetrofit!AH2543)</f>
        <v/>
      </c>
      <c r="J2543" s="137" t="str">
        <f ca="1">IF(D2543="","",OnRoadRetrofit!AI2543)</f>
        <v/>
      </c>
    </row>
    <row r="2544" spans="1:10">
      <c r="A2544" s="151" t="str">
        <f ca="1">IF(D2544="","",OnRoadRetrofit!AC2544)</f>
        <v/>
      </c>
      <c r="B2544" s="25" t="str">
        <f ca="1">IF(D2544="","",OnRoadRetrofit!AD2544)</f>
        <v/>
      </c>
      <c r="C2544" s="146" t="str">
        <f t="shared" ca="1" si="120"/>
        <v/>
      </c>
      <c r="D2544" s="25" t="str">
        <f ca="1">IF(OnRoadRetrofit!AE2544="","",OnRoadRetrofit!AE2544)</f>
        <v/>
      </c>
      <c r="E2544" s="25" t="str">
        <f ca="1">IF(D2544="","",OnRoadRetrofit!AF2544)</f>
        <v/>
      </c>
      <c r="F2544" s="147" t="str">
        <f t="shared" ca="1" si="121"/>
        <v/>
      </c>
      <c r="G2544" s="148" t="str">
        <f ca="1">IF(D2544="","",OnRoadRetrofit!AG2544)</f>
        <v/>
      </c>
      <c r="H2544" s="25" t="str">
        <f t="shared" ca="1" si="122"/>
        <v/>
      </c>
      <c r="I2544" s="137" t="str">
        <f ca="1">IF(D2544="","",OnRoadRetrofit!AH2544)</f>
        <v/>
      </c>
      <c r="J2544" s="137" t="str">
        <f ca="1">IF(D2544="","",OnRoadRetrofit!AI2544)</f>
        <v/>
      </c>
    </row>
    <row r="2545" spans="1:10">
      <c r="A2545" s="151" t="str">
        <f ca="1">IF(D2545="","",OnRoadRetrofit!AC2545)</f>
        <v/>
      </c>
      <c r="B2545" s="25" t="str">
        <f ca="1">IF(D2545="","",OnRoadRetrofit!AD2545)</f>
        <v/>
      </c>
      <c r="C2545" s="146" t="str">
        <f t="shared" ca="1" si="120"/>
        <v/>
      </c>
      <c r="D2545" s="25" t="str">
        <f ca="1">IF(OnRoadRetrofit!AE2545="","",OnRoadRetrofit!AE2545)</f>
        <v/>
      </c>
      <c r="E2545" s="25" t="str">
        <f ca="1">IF(D2545="","",OnRoadRetrofit!AF2545)</f>
        <v/>
      </c>
      <c r="F2545" s="147" t="str">
        <f t="shared" ca="1" si="121"/>
        <v/>
      </c>
      <c r="G2545" s="148" t="str">
        <f ca="1">IF(D2545="","",OnRoadRetrofit!AG2545)</f>
        <v/>
      </c>
      <c r="H2545" s="25" t="str">
        <f t="shared" ca="1" si="122"/>
        <v/>
      </c>
      <c r="I2545" s="137" t="str">
        <f ca="1">IF(D2545="","",OnRoadRetrofit!AH2545)</f>
        <v/>
      </c>
      <c r="J2545" s="137" t="str">
        <f ca="1">IF(D2545="","",OnRoadRetrofit!AI2545)</f>
        <v/>
      </c>
    </row>
    <row r="2546" spans="1:10">
      <c r="A2546" s="151" t="str">
        <f ca="1">IF(D2546="","",OnRoadRetrofit!AC2546)</f>
        <v/>
      </c>
      <c r="B2546" s="25" t="str">
        <f ca="1">IF(D2546="","",OnRoadRetrofit!AD2546)</f>
        <v/>
      </c>
      <c r="C2546" s="146" t="str">
        <f t="shared" ca="1" si="120"/>
        <v/>
      </c>
      <c r="D2546" s="25" t="str">
        <f ca="1">IF(OnRoadRetrofit!AE2546="","",OnRoadRetrofit!AE2546)</f>
        <v/>
      </c>
      <c r="E2546" s="25" t="str">
        <f ca="1">IF(D2546="","",OnRoadRetrofit!AF2546)</f>
        <v/>
      </c>
      <c r="F2546" s="147" t="str">
        <f t="shared" ca="1" si="121"/>
        <v/>
      </c>
      <c r="G2546" s="148" t="str">
        <f ca="1">IF(D2546="","",OnRoadRetrofit!AG2546)</f>
        <v/>
      </c>
      <c r="H2546" s="25" t="str">
        <f t="shared" ca="1" si="122"/>
        <v/>
      </c>
      <c r="I2546" s="137" t="str">
        <f ca="1">IF(D2546="","",OnRoadRetrofit!AH2546)</f>
        <v/>
      </c>
      <c r="J2546" s="137" t="str">
        <f ca="1">IF(D2546="","",OnRoadRetrofit!AI2546)</f>
        <v/>
      </c>
    </row>
    <row r="2547" spans="1:10">
      <c r="A2547" s="151" t="str">
        <f ca="1">IF(D2547="","",OnRoadRetrofit!AC2547)</f>
        <v/>
      </c>
      <c r="B2547" s="25" t="str">
        <f ca="1">IF(D2547="","",OnRoadRetrofit!AD2547)</f>
        <v/>
      </c>
      <c r="C2547" s="146" t="str">
        <f t="shared" ca="1" si="120"/>
        <v/>
      </c>
      <c r="D2547" s="25" t="str">
        <f ca="1">IF(OnRoadRetrofit!AE2547="","",OnRoadRetrofit!AE2547)</f>
        <v/>
      </c>
      <c r="E2547" s="25" t="str">
        <f ca="1">IF(D2547="","",OnRoadRetrofit!AF2547)</f>
        <v/>
      </c>
      <c r="F2547" s="147" t="str">
        <f t="shared" ca="1" si="121"/>
        <v/>
      </c>
      <c r="G2547" s="148" t="str">
        <f ca="1">IF(D2547="","",OnRoadRetrofit!AG2547)</f>
        <v/>
      </c>
      <c r="H2547" s="25" t="str">
        <f t="shared" ca="1" si="122"/>
        <v/>
      </c>
      <c r="I2547" s="137" t="str">
        <f ca="1">IF(D2547="","",OnRoadRetrofit!AH2547)</f>
        <v/>
      </c>
      <c r="J2547" s="137" t="str">
        <f ca="1">IF(D2547="","",OnRoadRetrofit!AI2547)</f>
        <v/>
      </c>
    </row>
    <row r="2548" spans="1:10">
      <c r="A2548" s="151" t="str">
        <f ca="1">IF(D2548="","",OnRoadRetrofit!AC2548)</f>
        <v/>
      </c>
      <c r="B2548" s="25" t="str">
        <f ca="1">IF(D2548="","",OnRoadRetrofit!AD2548)</f>
        <v/>
      </c>
      <c r="C2548" s="146" t="str">
        <f t="shared" ca="1" si="120"/>
        <v/>
      </c>
      <c r="D2548" s="25" t="str">
        <f ca="1">IF(OnRoadRetrofit!AE2548="","",OnRoadRetrofit!AE2548)</f>
        <v/>
      </c>
      <c r="E2548" s="25" t="str">
        <f ca="1">IF(D2548="","",OnRoadRetrofit!AF2548)</f>
        <v/>
      </c>
      <c r="F2548" s="147" t="str">
        <f t="shared" ca="1" si="121"/>
        <v/>
      </c>
      <c r="G2548" s="148" t="str">
        <f ca="1">IF(D2548="","",OnRoadRetrofit!AG2548)</f>
        <v/>
      </c>
      <c r="H2548" s="25" t="str">
        <f t="shared" ca="1" si="122"/>
        <v/>
      </c>
      <c r="I2548" s="137" t="str">
        <f ca="1">IF(D2548="","",OnRoadRetrofit!AH2548)</f>
        <v/>
      </c>
      <c r="J2548" s="137" t="str">
        <f ca="1">IF(D2548="","",OnRoadRetrofit!AI2548)</f>
        <v/>
      </c>
    </row>
    <row r="2549" spans="1:10">
      <c r="A2549" s="151" t="str">
        <f ca="1">IF(D2549="","",OnRoadRetrofit!AC2549)</f>
        <v/>
      </c>
      <c r="B2549" s="25" t="str">
        <f ca="1">IF(D2549="","",OnRoadRetrofit!AD2549)</f>
        <v/>
      </c>
      <c r="C2549" s="146" t="str">
        <f t="shared" ca="1" si="120"/>
        <v/>
      </c>
      <c r="D2549" s="25" t="str">
        <f ca="1">IF(OnRoadRetrofit!AE2549="","",OnRoadRetrofit!AE2549)</f>
        <v/>
      </c>
      <c r="E2549" s="25" t="str">
        <f ca="1">IF(D2549="","",OnRoadRetrofit!AF2549)</f>
        <v/>
      </c>
      <c r="F2549" s="147" t="str">
        <f t="shared" ca="1" si="121"/>
        <v/>
      </c>
      <c r="G2549" s="148" t="str">
        <f ca="1">IF(D2549="","",OnRoadRetrofit!AG2549)</f>
        <v/>
      </c>
      <c r="H2549" s="25" t="str">
        <f t="shared" ca="1" si="122"/>
        <v/>
      </c>
      <c r="I2549" s="137" t="str">
        <f ca="1">IF(D2549="","",OnRoadRetrofit!AH2549)</f>
        <v/>
      </c>
      <c r="J2549" s="137" t="str">
        <f ca="1">IF(D2549="","",OnRoadRetrofit!AI2549)</f>
        <v/>
      </c>
    </row>
    <row r="2550" spans="1:10">
      <c r="A2550" s="151" t="str">
        <f ca="1">IF(D2550="","",OnRoadRetrofit!AC2550)</f>
        <v/>
      </c>
      <c r="B2550" s="25" t="str">
        <f ca="1">IF(D2550="","",OnRoadRetrofit!AD2550)</f>
        <v/>
      </c>
      <c r="C2550" s="146" t="str">
        <f t="shared" ca="1" si="120"/>
        <v/>
      </c>
      <c r="D2550" s="25" t="str">
        <f ca="1">IF(OnRoadRetrofit!AE2550="","",OnRoadRetrofit!AE2550)</f>
        <v/>
      </c>
      <c r="E2550" s="25" t="str">
        <f ca="1">IF(D2550="","",OnRoadRetrofit!AF2550)</f>
        <v/>
      </c>
      <c r="F2550" s="147" t="str">
        <f t="shared" ca="1" si="121"/>
        <v/>
      </c>
      <c r="G2550" s="148" t="str">
        <f ca="1">IF(D2550="","",OnRoadRetrofit!AG2550)</f>
        <v/>
      </c>
      <c r="H2550" s="25" t="str">
        <f t="shared" ca="1" si="122"/>
        <v/>
      </c>
      <c r="I2550" s="137" t="str">
        <f ca="1">IF(D2550="","",OnRoadRetrofit!AH2550)</f>
        <v/>
      </c>
      <c r="J2550" s="137" t="str">
        <f ca="1">IF(D2550="","",OnRoadRetrofit!AI2550)</f>
        <v/>
      </c>
    </row>
    <row r="2551" spans="1:10">
      <c r="A2551" s="151" t="str">
        <f ca="1">IF(D2551="","",OnRoadRetrofit!AC2551)</f>
        <v/>
      </c>
      <c r="B2551" s="25" t="str">
        <f ca="1">IF(D2551="","",OnRoadRetrofit!AD2551)</f>
        <v/>
      </c>
      <c r="C2551" s="146" t="str">
        <f t="shared" ca="1" si="120"/>
        <v/>
      </c>
      <c r="D2551" s="25" t="str">
        <f ca="1">IF(OnRoadRetrofit!AE2551="","",OnRoadRetrofit!AE2551)</f>
        <v/>
      </c>
      <c r="E2551" s="25" t="str">
        <f ca="1">IF(D2551="","",OnRoadRetrofit!AF2551)</f>
        <v/>
      </c>
      <c r="F2551" s="147" t="str">
        <f t="shared" ca="1" si="121"/>
        <v/>
      </c>
      <c r="G2551" s="148" t="str">
        <f ca="1">IF(D2551="","",OnRoadRetrofit!AG2551)</f>
        <v/>
      </c>
      <c r="H2551" s="25" t="str">
        <f t="shared" ca="1" si="122"/>
        <v/>
      </c>
      <c r="I2551" s="137" t="str">
        <f ca="1">IF(D2551="","",OnRoadRetrofit!AH2551)</f>
        <v/>
      </c>
      <c r="J2551" s="137" t="str">
        <f ca="1">IF(D2551="","",OnRoadRetrofit!AI2551)</f>
        <v/>
      </c>
    </row>
    <row r="2552" spans="1:10">
      <c r="A2552" s="151" t="str">
        <f ca="1">IF(D2552="","",OnRoadRetrofit!AC2552)</f>
        <v/>
      </c>
      <c r="B2552" s="25" t="str">
        <f ca="1">IF(D2552="","",OnRoadRetrofit!AD2552)</f>
        <v/>
      </c>
      <c r="C2552" s="146" t="str">
        <f t="shared" ca="1" si="120"/>
        <v/>
      </c>
      <c r="D2552" s="25" t="str">
        <f ca="1">IF(OnRoadRetrofit!AE2552="","",OnRoadRetrofit!AE2552)</f>
        <v/>
      </c>
      <c r="E2552" s="25" t="str">
        <f ca="1">IF(D2552="","",OnRoadRetrofit!AF2552)</f>
        <v/>
      </c>
      <c r="F2552" s="147" t="str">
        <f t="shared" ca="1" si="121"/>
        <v/>
      </c>
      <c r="G2552" s="148" t="str">
        <f ca="1">IF(D2552="","",OnRoadRetrofit!AG2552)</f>
        <v/>
      </c>
      <c r="H2552" s="25" t="str">
        <f t="shared" ca="1" si="122"/>
        <v/>
      </c>
      <c r="I2552" s="137" t="str">
        <f ca="1">IF(D2552="","",OnRoadRetrofit!AH2552)</f>
        <v/>
      </c>
      <c r="J2552" s="137" t="str">
        <f ca="1">IF(D2552="","",OnRoadRetrofit!AI2552)</f>
        <v/>
      </c>
    </row>
    <row r="2553" spans="1:10">
      <c r="A2553" s="151" t="str">
        <f ca="1">IF(D2553="","",OnRoadRetrofit!AC2553)</f>
        <v/>
      </c>
      <c r="B2553" s="25" t="str">
        <f ca="1">IF(D2553="","",OnRoadRetrofit!AD2553)</f>
        <v/>
      </c>
      <c r="C2553" s="146" t="str">
        <f t="shared" ca="1" si="120"/>
        <v/>
      </c>
      <c r="D2553" s="25" t="str">
        <f ca="1">IF(OnRoadRetrofit!AE2553="","",OnRoadRetrofit!AE2553)</f>
        <v/>
      </c>
      <c r="E2553" s="25" t="str">
        <f ca="1">IF(D2553="","",OnRoadRetrofit!AF2553)</f>
        <v/>
      </c>
      <c r="F2553" s="147" t="str">
        <f t="shared" ca="1" si="121"/>
        <v/>
      </c>
      <c r="G2553" s="148" t="str">
        <f ca="1">IF(D2553="","",OnRoadRetrofit!AG2553)</f>
        <v/>
      </c>
      <c r="H2553" s="25" t="str">
        <f t="shared" ca="1" si="122"/>
        <v/>
      </c>
      <c r="I2553" s="137" t="str">
        <f ca="1">IF(D2553="","",OnRoadRetrofit!AH2553)</f>
        <v/>
      </c>
      <c r="J2553" s="137" t="str">
        <f ca="1">IF(D2553="","",OnRoadRetrofit!AI2553)</f>
        <v/>
      </c>
    </row>
    <row r="2554" spans="1:10">
      <c r="A2554" s="151" t="str">
        <f ca="1">IF(D2554="","",OnRoadRetrofit!AC2554)</f>
        <v/>
      </c>
      <c r="B2554" s="25" t="str">
        <f ca="1">IF(D2554="","",OnRoadRetrofit!AD2554)</f>
        <v/>
      </c>
      <c r="C2554" s="146" t="str">
        <f t="shared" ca="1" si="120"/>
        <v/>
      </c>
      <c r="D2554" s="25" t="str">
        <f ca="1">IF(OnRoadRetrofit!AE2554="","",OnRoadRetrofit!AE2554)</f>
        <v/>
      </c>
      <c r="E2554" s="25" t="str">
        <f ca="1">IF(D2554="","",OnRoadRetrofit!AF2554)</f>
        <v/>
      </c>
      <c r="F2554" s="147" t="str">
        <f t="shared" ca="1" si="121"/>
        <v/>
      </c>
      <c r="G2554" s="148" t="str">
        <f ca="1">IF(D2554="","",OnRoadRetrofit!AG2554)</f>
        <v/>
      </c>
      <c r="H2554" s="25" t="str">
        <f t="shared" ca="1" si="122"/>
        <v/>
      </c>
      <c r="I2554" s="137" t="str">
        <f ca="1">IF(D2554="","",OnRoadRetrofit!AH2554)</f>
        <v/>
      </c>
      <c r="J2554" s="137" t="str">
        <f ca="1">IF(D2554="","",OnRoadRetrofit!AI2554)</f>
        <v/>
      </c>
    </row>
    <row r="2555" spans="1:10">
      <c r="A2555" s="151" t="str">
        <f ca="1">IF(D2555="","",OnRoadRetrofit!AC2555)</f>
        <v/>
      </c>
      <c r="B2555" s="25" t="str">
        <f ca="1">IF(D2555="","",OnRoadRetrofit!AD2555)</f>
        <v/>
      </c>
      <c r="C2555" s="146" t="str">
        <f t="shared" ca="1" si="120"/>
        <v/>
      </c>
      <c r="D2555" s="25" t="str">
        <f ca="1">IF(OnRoadRetrofit!AE2555="","",OnRoadRetrofit!AE2555)</f>
        <v/>
      </c>
      <c r="E2555" s="25" t="str">
        <f ca="1">IF(D2555="","",OnRoadRetrofit!AF2555)</f>
        <v/>
      </c>
      <c r="F2555" s="147" t="str">
        <f t="shared" ca="1" si="121"/>
        <v/>
      </c>
      <c r="G2555" s="148" t="str">
        <f ca="1">IF(D2555="","",OnRoadRetrofit!AG2555)</f>
        <v/>
      </c>
      <c r="H2555" s="25" t="str">
        <f t="shared" ca="1" si="122"/>
        <v/>
      </c>
      <c r="I2555" s="137" t="str">
        <f ca="1">IF(D2555="","",OnRoadRetrofit!AH2555)</f>
        <v/>
      </c>
      <c r="J2555" s="137" t="str">
        <f ca="1">IF(D2555="","",OnRoadRetrofit!AI2555)</f>
        <v/>
      </c>
    </row>
    <row r="2556" spans="1:10">
      <c r="A2556" s="151" t="str">
        <f ca="1">IF(D2556="","",OnRoadRetrofit!AC2556)</f>
        <v/>
      </c>
      <c r="B2556" s="25" t="str">
        <f ca="1">IF(D2556="","",OnRoadRetrofit!AD2556)</f>
        <v/>
      </c>
      <c r="C2556" s="146" t="str">
        <f t="shared" ca="1" si="120"/>
        <v/>
      </c>
      <c r="D2556" s="25" t="str">
        <f ca="1">IF(OnRoadRetrofit!AE2556="","",OnRoadRetrofit!AE2556)</f>
        <v/>
      </c>
      <c r="E2556" s="25" t="str">
        <f ca="1">IF(D2556="","",OnRoadRetrofit!AF2556)</f>
        <v/>
      </c>
      <c r="F2556" s="147" t="str">
        <f t="shared" ca="1" si="121"/>
        <v/>
      </c>
      <c r="G2556" s="148" t="str">
        <f ca="1">IF(D2556="","",OnRoadRetrofit!AG2556)</f>
        <v/>
      </c>
      <c r="H2556" s="25" t="str">
        <f t="shared" ca="1" si="122"/>
        <v/>
      </c>
      <c r="I2556" s="137" t="str">
        <f ca="1">IF(D2556="","",OnRoadRetrofit!AH2556)</f>
        <v/>
      </c>
      <c r="J2556" s="137" t="str">
        <f ca="1">IF(D2556="","",OnRoadRetrofit!AI2556)</f>
        <v/>
      </c>
    </row>
    <row r="2557" spans="1:10">
      <c r="A2557" s="151" t="str">
        <f ca="1">IF(D2557="","",OnRoadRetrofit!AC2557)</f>
        <v/>
      </c>
      <c r="B2557" s="25" t="str">
        <f ca="1">IF(D2557="","",OnRoadRetrofit!AD2557)</f>
        <v/>
      </c>
      <c r="C2557" s="146" t="str">
        <f t="shared" ca="1" si="120"/>
        <v/>
      </c>
      <c r="D2557" s="25" t="str">
        <f ca="1">IF(OnRoadRetrofit!AE2557="","",OnRoadRetrofit!AE2557)</f>
        <v/>
      </c>
      <c r="E2557" s="25" t="str">
        <f ca="1">IF(D2557="","",OnRoadRetrofit!AF2557)</f>
        <v/>
      </c>
      <c r="F2557" s="147" t="str">
        <f t="shared" ca="1" si="121"/>
        <v/>
      </c>
      <c r="G2557" s="148" t="str">
        <f ca="1">IF(D2557="","",OnRoadRetrofit!AG2557)</f>
        <v/>
      </c>
      <c r="H2557" s="25" t="str">
        <f t="shared" ca="1" si="122"/>
        <v/>
      </c>
      <c r="I2557" s="137" t="str">
        <f ca="1">IF(D2557="","",OnRoadRetrofit!AH2557)</f>
        <v/>
      </c>
      <c r="J2557" s="137" t="str">
        <f ca="1">IF(D2557="","",OnRoadRetrofit!AI2557)</f>
        <v/>
      </c>
    </row>
    <row r="2558" spans="1:10">
      <c r="A2558" s="151" t="str">
        <f ca="1">IF(D2558="","",OnRoadRetrofit!AC2558)</f>
        <v/>
      </c>
      <c r="B2558" s="25" t="str">
        <f ca="1">IF(D2558="","",OnRoadRetrofit!AD2558)</f>
        <v/>
      </c>
      <c r="C2558" s="146" t="str">
        <f t="shared" ca="1" si="120"/>
        <v/>
      </c>
      <c r="D2558" s="25" t="str">
        <f ca="1">IF(OnRoadRetrofit!AE2558="","",OnRoadRetrofit!AE2558)</f>
        <v/>
      </c>
      <c r="E2558" s="25" t="str">
        <f ca="1">IF(D2558="","",OnRoadRetrofit!AF2558)</f>
        <v/>
      </c>
      <c r="F2558" s="147" t="str">
        <f t="shared" ca="1" si="121"/>
        <v/>
      </c>
      <c r="G2558" s="148" t="str">
        <f ca="1">IF(D2558="","",OnRoadRetrofit!AG2558)</f>
        <v/>
      </c>
      <c r="H2558" s="25" t="str">
        <f t="shared" ca="1" si="122"/>
        <v/>
      </c>
      <c r="I2558" s="137" t="str">
        <f ca="1">IF(D2558="","",OnRoadRetrofit!AH2558)</f>
        <v/>
      </c>
      <c r="J2558" s="137" t="str">
        <f ca="1">IF(D2558="","",OnRoadRetrofit!AI2558)</f>
        <v/>
      </c>
    </row>
    <row r="2559" spans="1:10">
      <c r="A2559" s="151" t="str">
        <f ca="1">IF(D2559="","",OnRoadRetrofit!AC2559)</f>
        <v/>
      </c>
      <c r="B2559" s="25" t="str">
        <f ca="1">IF(D2559="","",OnRoadRetrofit!AD2559)</f>
        <v/>
      </c>
      <c r="C2559" s="146" t="str">
        <f t="shared" ca="1" si="120"/>
        <v/>
      </c>
      <c r="D2559" s="25" t="str">
        <f ca="1">IF(OnRoadRetrofit!AE2559="","",OnRoadRetrofit!AE2559)</f>
        <v/>
      </c>
      <c r="E2559" s="25" t="str">
        <f ca="1">IF(D2559="","",OnRoadRetrofit!AF2559)</f>
        <v/>
      </c>
      <c r="F2559" s="147" t="str">
        <f t="shared" ca="1" si="121"/>
        <v/>
      </c>
      <c r="G2559" s="148" t="str">
        <f ca="1">IF(D2559="","",OnRoadRetrofit!AG2559)</f>
        <v/>
      </c>
      <c r="H2559" s="25" t="str">
        <f t="shared" ca="1" si="122"/>
        <v/>
      </c>
      <c r="I2559" s="137" t="str">
        <f ca="1">IF(D2559="","",OnRoadRetrofit!AH2559)</f>
        <v/>
      </c>
      <c r="J2559" s="137" t="str">
        <f ca="1">IF(D2559="","",OnRoadRetrofit!AI2559)</f>
        <v/>
      </c>
    </row>
    <row r="2560" spans="1:10">
      <c r="A2560" s="151" t="str">
        <f ca="1">IF(D2560="","",OnRoadRetrofit!AC2560)</f>
        <v/>
      </c>
      <c r="B2560" s="25" t="str">
        <f ca="1">IF(D2560="","",OnRoadRetrofit!AD2560)</f>
        <v/>
      </c>
      <c r="C2560" s="146" t="str">
        <f t="shared" ca="1" si="120"/>
        <v/>
      </c>
      <c r="D2560" s="25" t="str">
        <f ca="1">IF(OnRoadRetrofit!AE2560="","",OnRoadRetrofit!AE2560)</f>
        <v/>
      </c>
      <c r="E2560" s="25" t="str">
        <f ca="1">IF(D2560="","",OnRoadRetrofit!AF2560)</f>
        <v/>
      </c>
      <c r="F2560" s="147" t="str">
        <f t="shared" ca="1" si="121"/>
        <v/>
      </c>
      <c r="G2560" s="148" t="str">
        <f ca="1">IF(D2560="","",OnRoadRetrofit!AG2560)</f>
        <v/>
      </c>
      <c r="H2560" s="25" t="str">
        <f t="shared" ca="1" si="122"/>
        <v/>
      </c>
      <c r="I2560" s="137" t="str">
        <f ca="1">IF(D2560="","",OnRoadRetrofit!AH2560)</f>
        <v/>
      </c>
      <c r="J2560" s="137" t="str">
        <f ca="1">IF(D2560="","",OnRoadRetrofit!AI2560)</f>
        <v/>
      </c>
    </row>
    <row r="2561" spans="1:10">
      <c r="A2561" s="151" t="str">
        <f ca="1">IF(D2561="","",OnRoadRetrofit!AC2561)</f>
        <v/>
      </c>
      <c r="B2561" s="25" t="str">
        <f ca="1">IF(D2561="","",OnRoadRetrofit!AD2561)</f>
        <v/>
      </c>
      <c r="C2561" s="146" t="str">
        <f t="shared" ca="1" si="120"/>
        <v/>
      </c>
      <c r="D2561" s="25" t="str">
        <f ca="1">IF(OnRoadRetrofit!AE2561="","",OnRoadRetrofit!AE2561)</f>
        <v/>
      </c>
      <c r="E2561" s="25" t="str">
        <f ca="1">IF(D2561="","",OnRoadRetrofit!AF2561)</f>
        <v/>
      </c>
      <c r="F2561" s="147" t="str">
        <f t="shared" ca="1" si="121"/>
        <v/>
      </c>
      <c r="G2561" s="148" t="str">
        <f ca="1">IF(D2561="","",OnRoadRetrofit!AG2561)</f>
        <v/>
      </c>
      <c r="H2561" s="25" t="str">
        <f t="shared" ca="1" si="122"/>
        <v/>
      </c>
      <c r="I2561" s="137" t="str">
        <f ca="1">IF(D2561="","",OnRoadRetrofit!AH2561)</f>
        <v/>
      </c>
      <c r="J2561" s="137" t="str">
        <f ca="1">IF(D2561="","",OnRoadRetrofit!AI2561)</f>
        <v/>
      </c>
    </row>
    <row r="2562" spans="1:10">
      <c r="A2562" s="151" t="str">
        <f ca="1">IF(D2562="","",OnRoadRetrofit!AC2562)</f>
        <v/>
      </c>
      <c r="B2562" s="25" t="str">
        <f ca="1">IF(D2562="","",OnRoadRetrofit!AD2562)</f>
        <v/>
      </c>
      <c r="C2562" s="146" t="str">
        <f t="shared" ca="1" si="120"/>
        <v/>
      </c>
      <c r="D2562" s="25" t="str">
        <f ca="1">IF(OnRoadRetrofit!AE2562="","",OnRoadRetrofit!AE2562)</f>
        <v/>
      </c>
      <c r="E2562" s="25" t="str">
        <f ca="1">IF(D2562="","",OnRoadRetrofit!AF2562)</f>
        <v/>
      </c>
      <c r="F2562" s="147" t="str">
        <f t="shared" ca="1" si="121"/>
        <v/>
      </c>
      <c r="G2562" s="148" t="str">
        <f ca="1">IF(D2562="","",OnRoadRetrofit!AG2562)</f>
        <v/>
      </c>
      <c r="H2562" s="25" t="str">
        <f t="shared" ca="1" si="122"/>
        <v/>
      </c>
      <c r="I2562" s="137" t="str">
        <f ca="1">IF(D2562="","",OnRoadRetrofit!AH2562)</f>
        <v/>
      </c>
      <c r="J2562" s="137" t="str">
        <f ca="1">IF(D2562="","",OnRoadRetrofit!AI2562)</f>
        <v/>
      </c>
    </row>
    <row r="2563" spans="1:10">
      <c r="A2563" s="151" t="str">
        <f ca="1">IF(D2563="","",OnRoadRetrofit!AC2563)</f>
        <v/>
      </c>
      <c r="B2563" s="25" t="str">
        <f ca="1">IF(D2563="","",OnRoadRetrofit!AD2563)</f>
        <v/>
      </c>
      <c r="C2563" s="146" t="str">
        <f t="shared" ca="1" si="120"/>
        <v/>
      </c>
      <c r="D2563" s="25" t="str">
        <f ca="1">IF(OnRoadRetrofit!AE2563="","",OnRoadRetrofit!AE2563)</f>
        <v/>
      </c>
      <c r="E2563" s="25" t="str">
        <f ca="1">IF(D2563="","",OnRoadRetrofit!AF2563)</f>
        <v/>
      </c>
      <c r="F2563" s="147" t="str">
        <f t="shared" ca="1" si="121"/>
        <v/>
      </c>
      <c r="G2563" s="148" t="str">
        <f ca="1">IF(D2563="","",OnRoadRetrofit!AG2563)</f>
        <v/>
      </c>
      <c r="H2563" s="25" t="str">
        <f t="shared" ca="1" si="122"/>
        <v/>
      </c>
      <c r="I2563" s="137" t="str">
        <f ca="1">IF(D2563="","",OnRoadRetrofit!AH2563)</f>
        <v/>
      </c>
      <c r="J2563" s="137" t="str">
        <f ca="1">IF(D2563="","",OnRoadRetrofit!AI2563)</f>
        <v/>
      </c>
    </row>
    <row r="2564" spans="1:10">
      <c r="A2564" s="151" t="str">
        <f ca="1">IF(D2564="","",OnRoadRetrofit!AC2564)</f>
        <v/>
      </c>
      <c r="B2564" s="25" t="str">
        <f ca="1">IF(D2564="","",OnRoadRetrofit!AD2564)</f>
        <v/>
      </c>
      <c r="C2564" s="146" t="str">
        <f t="shared" ca="1" si="120"/>
        <v/>
      </c>
      <c r="D2564" s="25" t="str">
        <f ca="1">IF(OnRoadRetrofit!AE2564="","",OnRoadRetrofit!AE2564)</f>
        <v/>
      </c>
      <c r="E2564" s="25" t="str">
        <f ca="1">IF(D2564="","",OnRoadRetrofit!AF2564)</f>
        <v/>
      </c>
      <c r="F2564" s="147" t="str">
        <f t="shared" ca="1" si="121"/>
        <v/>
      </c>
      <c r="G2564" s="148" t="str">
        <f ca="1">IF(D2564="","",OnRoadRetrofit!AG2564)</f>
        <v/>
      </c>
      <c r="H2564" s="25" t="str">
        <f t="shared" ca="1" si="122"/>
        <v/>
      </c>
      <c r="I2564" s="137" t="str">
        <f ca="1">IF(D2564="","",OnRoadRetrofit!AH2564)</f>
        <v/>
      </c>
      <c r="J2564" s="137" t="str">
        <f ca="1">IF(D2564="","",OnRoadRetrofit!AI2564)</f>
        <v/>
      </c>
    </row>
    <row r="2565" spans="1:10">
      <c r="A2565" s="151" t="str">
        <f ca="1">IF(D2565="","",OnRoadRetrofit!AC2565)</f>
        <v/>
      </c>
      <c r="B2565" s="25" t="str">
        <f ca="1">IF(D2565="","",OnRoadRetrofit!AD2565)</f>
        <v/>
      </c>
      <c r="C2565" s="146" t="str">
        <f t="shared" ca="1" si="120"/>
        <v/>
      </c>
      <c r="D2565" s="25" t="str">
        <f ca="1">IF(OnRoadRetrofit!AE2565="","",OnRoadRetrofit!AE2565)</f>
        <v/>
      </c>
      <c r="E2565" s="25" t="str">
        <f ca="1">IF(D2565="","",OnRoadRetrofit!AF2565)</f>
        <v/>
      </c>
      <c r="F2565" s="147" t="str">
        <f t="shared" ca="1" si="121"/>
        <v/>
      </c>
      <c r="G2565" s="148" t="str">
        <f ca="1">IF(D2565="","",OnRoadRetrofit!AG2565)</f>
        <v/>
      </c>
      <c r="H2565" s="25" t="str">
        <f t="shared" ca="1" si="122"/>
        <v/>
      </c>
      <c r="I2565" s="137" t="str">
        <f ca="1">IF(D2565="","",OnRoadRetrofit!AH2565)</f>
        <v/>
      </c>
      <c r="J2565" s="137" t="str">
        <f ca="1">IF(D2565="","",OnRoadRetrofit!AI2565)</f>
        <v/>
      </c>
    </row>
    <row r="2566" spans="1:10">
      <c r="A2566" s="151" t="str">
        <f ca="1">IF(D2566="","",OnRoadRetrofit!AC2566)</f>
        <v/>
      </c>
      <c r="B2566" s="25" t="str">
        <f ca="1">IF(D2566="","",OnRoadRetrofit!AD2566)</f>
        <v/>
      </c>
      <c r="C2566" s="146" t="str">
        <f t="shared" ca="1" si="120"/>
        <v/>
      </c>
      <c r="D2566" s="25" t="str">
        <f ca="1">IF(OnRoadRetrofit!AE2566="","",OnRoadRetrofit!AE2566)</f>
        <v/>
      </c>
      <c r="E2566" s="25" t="str">
        <f ca="1">IF(D2566="","",OnRoadRetrofit!AF2566)</f>
        <v/>
      </c>
      <c r="F2566" s="147" t="str">
        <f t="shared" ca="1" si="121"/>
        <v/>
      </c>
      <c r="G2566" s="148" t="str">
        <f ca="1">IF(D2566="","",OnRoadRetrofit!AG2566)</f>
        <v/>
      </c>
      <c r="H2566" s="25" t="str">
        <f t="shared" ca="1" si="122"/>
        <v/>
      </c>
      <c r="I2566" s="137" t="str">
        <f ca="1">IF(D2566="","",OnRoadRetrofit!AH2566)</f>
        <v/>
      </c>
      <c r="J2566" s="137" t="str">
        <f ca="1">IF(D2566="","",OnRoadRetrofit!AI2566)</f>
        <v/>
      </c>
    </row>
    <row r="2567" spans="1:10">
      <c r="A2567" s="151" t="str">
        <f ca="1">IF(D2567="","",OnRoadRetrofit!AC2567)</f>
        <v/>
      </c>
      <c r="B2567" s="25" t="str">
        <f ca="1">IF(D2567="","",OnRoadRetrofit!AD2567)</f>
        <v/>
      </c>
      <c r="C2567" s="146" t="str">
        <f t="shared" ca="1" si="120"/>
        <v/>
      </c>
      <c r="D2567" s="25" t="str">
        <f ca="1">IF(OnRoadRetrofit!AE2567="","",OnRoadRetrofit!AE2567)</f>
        <v/>
      </c>
      <c r="E2567" s="25" t="str">
        <f ca="1">IF(D2567="","",OnRoadRetrofit!AF2567)</f>
        <v/>
      </c>
      <c r="F2567" s="147" t="str">
        <f t="shared" ca="1" si="121"/>
        <v/>
      </c>
      <c r="G2567" s="148" t="str">
        <f ca="1">IF(D2567="","",OnRoadRetrofit!AG2567)</f>
        <v/>
      </c>
      <c r="H2567" s="25" t="str">
        <f t="shared" ca="1" si="122"/>
        <v/>
      </c>
      <c r="I2567" s="137" t="str">
        <f ca="1">IF(D2567="","",OnRoadRetrofit!AH2567)</f>
        <v/>
      </c>
      <c r="J2567" s="137" t="str">
        <f ca="1">IF(D2567="","",OnRoadRetrofit!AI2567)</f>
        <v/>
      </c>
    </row>
    <row r="2568" spans="1:10">
      <c r="A2568" s="151" t="str">
        <f ca="1">IF(D2568="","",OnRoadRetrofit!AC2568)</f>
        <v/>
      </c>
      <c r="B2568" s="25" t="str">
        <f ca="1">IF(D2568="","",OnRoadRetrofit!AD2568)</f>
        <v/>
      </c>
      <c r="C2568" s="146" t="str">
        <f t="shared" ca="1" si="120"/>
        <v/>
      </c>
      <c r="D2568" s="25" t="str">
        <f ca="1">IF(OnRoadRetrofit!AE2568="","",OnRoadRetrofit!AE2568)</f>
        <v/>
      </c>
      <c r="E2568" s="25" t="str">
        <f ca="1">IF(D2568="","",OnRoadRetrofit!AF2568)</f>
        <v/>
      </c>
      <c r="F2568" s="147" t="str">
        <f t="shared" ca="1" si="121"/>
        <v/>
      </c>
      <c r="G2568" s="148" t="str">
        <f ca="1">IF(D2568="","",OnRoadRetrofit!AG2568)</f>
        <v/>
      </c>
      <c r="H2568" s="25" t="str">
        <f t="shared" ca="1" si="122"/>
        <v/>
      </c>
      <c r="I2568" s="137" t="str">
        <f ca="1">IF(D2568="","",OnRoadRetrofit!AH2568)</f>
        <v/>
      </c>
      <c r="J2568" s="137" t="str">
        <f ca="1">IF(D2568="","",OnRoadRetrofit!AI2568)</f>
        <v/>
      </c>
    </row>
    <row r="2569" spans="1:10">
      <c r="A2569" s="151" t="str">
        <f ca="1">IF(D2569="","",OnRoadRetrofit!AC2569)</f>
        <v/>
      </c>
      <c r="B2569" s="25" t="str">
        <f ca="1">IF(D2569="","",OnRoadRetrofit!AD2569)</f>
        <v/>
      </c>
      <c r="C2569" s="146" t="str">
        <f t="shared" ca="1" si="120"/>
        <v/>
      </c>
      <c r="D2569" s="25" t="str">
        <f ca="1">IF(OnRoadRetrofit!AE2569="","",OnRoadRetrofit!AE2569)</f>
        <v/>
      </c>
      <c r="E2569" s="25" t="str">
        <f ca="1">IF(D2569="","",OnRoadRetrofit!AF2569)</f>
        <v/>
      </c>
      <c r="F2569" s="147" t="str">
        <f t="shared" ca="1" si="121"/>
        <v/>
      </c>
      <c r="G2569" s="148" t="str">
        <f ca="1">IF(D2569="","",OnRoadRetrofit!AG2569)</f>
        <v/>
      </c>
      <c r="H2569" s="25" t="str">
        <f t="shared" ca="1" si="122"/>
        <v/>
      </c>
      <c r="I2569" s="137" t="str">
        <f ca="1">IF(D2569="","",OnRoadRetrofit!AH2569)</f>
        <v/>
      </c>
      <c r="J2569" s="137" t="str">
        <f ca="1">IF(D2569="","",OnRoadRetrofit!AI2569)</f>
        <v/>
      </c>
    </row>
    <row r="2570" spans="1:10">
      <c r="A2570" s="151" t="str">
        <f ca="1">IF(D2570="","",OnRoadRetrofit!AC2570)</f>
        <v/>
      </c>
      <c r="B2570" s="25" t="str">
        <f ca="1">IF(D2570="","",OnRoadRetrofit!AD2570)</f>
        <v/>
      </c>
      <c r="C2570" s="146" t="str">
        <f t="shared" ca="1" si="120"/>
        <v/>
      </c>
      <c r="D2570" s="25" t="str">
        <f ca="1">IF(OnRoadRetrofit!AE2570="","",OnRoadRetrofit!AE2570)</f>
        <v/>
      </c>
      <c r="E2570" s="25" t="str">
        <f ca="1">IF(D2570="","",OnRoadRetrofit!AF2570)</f>
        <v/>
      </c>
      <c r="F2570" s="147" t="str">
        <f t="shared" ca="1" si="121"/>
        <v/>
      </c>
      <c r="G2570" s="148" t="str">
        <f ca="1">IF(D2570="","",OnRoadRetrofit!AG2570)</f>
        <v/>
      </c>
      <c r="H2570" s="25" t="str">
        <f t="shared" ca="1" si="122"/>
        <v/>
      </c>
      <c r="I2570" s="137" t="str">
        <f ca="1">IF(D2570="","",OnRoadRetrofit!AH2570)</f>
        <v/>
      </c>
      <c r="J2570" s="137" t="str">
        <f ca="1">IF(D2570="","",OnRoadRetrofit!AI2570)</f>
        <v/>
      </c>
    </row>
    <row r="2571" spans="1:10">
      <c r="A2571" s="151" t="str">
        <f ca="1">IF(D2571="","",OnRoadRetrofit!AC2571)</f>
        <v/>
      </c>
      <c r="B2571" s="25" t="str">
        <f ca="1">IF(D2571="","",OnRoadRetrofit!AD2571)</f>
        <v/>
      </c>
      <c r="C2571" s="146" t="str">
        <f t="shared" ca="1" si="120"/>
        <v/>
      </c>
      <c r="D2571" s="25" t="str">
        <f ca="1">IF(OnRoadRetrofit!AE2571="","",OnRoadRetrofit!AE2571)</f>
        <v/>
      </c>
      <c r="E2571" s="25" t="str">
        <f ca="1">IF(D2571="","",OnRoadRetrofit!AF2571)</f>
        <v/>
      </c>
      <c r="F2571" s="147" t="str">
        <f t="shared" ca="1" si="121"/>
        <v/>
      </c>
      <c r="G2571" s="148" t="str">
        <f ca="1">IF(D2571="","",OnRoadRetrofit!AG2571)</f>
        <v/>
      </c>
      <c r="H2571" s="25" t="str">
        <f t="shared" ca="1" si="122"/>
        <v/>
      </c>
      <c r="I2571" s="137" t="str">
        <f ca="1">IF(D2571="","",OnRoadRetrofit!AH2571)</f>
        <v/>
      </c>
      <c r="J2571" s="137" t="str">
        <f ca="1">IF(D2571="","",OnRoadRetrofit!AI2571)</f>
        <v/>
      </c>
    </row>
    <row r="2572" spans="1:10">
      <c r="A2572" s="151" t="str">
        <f ca="1">IF(D2572="","",OnRoadRetrofit!AC2572)</f>
        <v/>
      </c>
      <c r="B2572" s="25" t="str">
        <f ca="1">IF(D2572="","",OnRoadRetrofit!AD2572)</f>
        <v/>
      </c>
      <c r="C2572" s="146" t="str">
        <f t="shared" ca="1" si="120"/>
        <v/>
      </c>
      <c r="D2572" s="25" t="str">
        <f ca="1">IF(OnRoadRetrofit!AE2572="","",OnRoadRetrofit!AE2572)</f>
        <v/>
      </c>
      <c r="E2572" s="25" t="str">
        <f ca="1">IF(D2572="","",OnRoadRetrofit!AF2572)</f>
        <v/>
      </c>
      <c r="F2572" s="147" t="str">
        <f t="shared" ca="1" si="121"/>
        <v/>
      </c>
      <c r="G2572" s="148" t="str">
        <f ca="1">IF(D2572="","",OnRoadRetrofit!AG2572)</f>
        <v/>
      </c>
      <c r="H2572" s="25" t="str">
        <f t="shared" ca="1" si="122"/>
        <v/>
      </c>
      <c r="I2572" s="137" t="str">
        <f ca="1">IF(D2572="","",OnRoadRetrofit!AH2572)</f>
        <v/>
      </c>
      <c r="J2572" s="137" t="str">
        <f ca="1">IF(D2572="","",OnRoadRetrofit!AI2572)</f>
        <v/>
      </c>
    </row>
    <row r="2573" spans="1:10">
      <c r="A2573" s="151" t="str">
        <f ca="1">IF(D2573="","",OnRoadRetrofit!AC2573)</f>
        <v/>
      </c>
      <c r="B2573" s="25" t="str">
        <f ca="1">IF(D2573="","",OnRoadRetrofit!AD2573)</f>
        <v/>
      </c>
      <c r="C2573" s="146" t="str">
        <f t="shared" ca="1" si="120"/>
        <v/>
      </c>
      <c r="D2573" s="25" t="str">
        <f ca="1">IF(OnRoadRetrofit!AE2573="","",OnRoadRetrofit!AE2573)</f>
        <v/>
      </c>
      <c r="E2573" s="25" t="str">
        <f ca="1">IF(D2573="","",OnRoadRetrofit!AF2573)</f>
        <v/>
      </c>
      <c r="F2573" s="147" t="str">
        <f t="shared" ca="1" si="121"/>
        <v/>
      </c>
      <c r="G2573" s="148" t="str">
        <f ca="1">IF(D2573="","",OnRoadRetrofit!AG2573)</f>
        <v/>
      </c>
      <c r="H2573" s="25" t="str">
        <f t="shared" ca="1" si="122"/>
        <v/>
      </c>
      <c r="I2573" s="137" t="str">
        <f ca="1">IF(D2573="","",OnRoadRetrofit!AH2573)</f>
        <v/>
      </c>
      <c r="J2573" s="137" t="str">
        <f ca="1">IF(D2573="","",OnRoadRetrofit!AI2573)</f>
        <v/>
      </c>
    </row>
    <row r="2574" spans="1:10">
      <c r="A2574" s="151" t="str">
        <f ca="1">IF(D2574="","",OnRoadRetrofit!AC2574)</f>
        <v/>
      </c>
      <c r="B2574" s="25" t="str">
        <f ca="1">IF(D2574="","",OnRoadRetrofit!AD2574)</f>
        <v/>
      </c>
      <c r="C2574" s="146" t="str">
        <f t="shared" ca="1" si="120"/>
        <v/>
      </c>
      <c r="D2574" s="25" t="str">
        <f ca="1">IF(OnRoadRetrofit!AE2574="","",OnRoadRetrofit!AE2574)</f>
        <v/>
      </c>
      <c r="E2574" s="25" t="str">
        <f ca="1">IF(D2574="","",OnRoadRetrofit!AF2574)</f>
        <v/>
      </c>
      <c r="F2574" s="147" t="str">
        <f t="shared" ca="1" si="121"/>
        <v/>
      </c>
      <c r="G2574" s="148" t="str">
        <f ca="1">IF(D2574="","",OnRoadRetrofit!AG2574)</f>
        <v/>
      </c>
      <c r="H2574" s="25" t="str">
        <f t="shared" ca="1" si="122"/>
        <v/>
      </c>
      <c r="I2574" s="137" t="str">
        <f ca="1">IF(D2574="","",OnRoadRetrofit!AH2574)</f>
        <v/>
      </c>
      <c r="J2574" s="137" t="str">
        <f ca="1">IF(D2574="","",OnRoadRetrofit!AI2574)</f>
        <v/>
      </c>
    </row>
    <row r="2575" spans="1:10">
      <c r="A2575" s="151" t="str">
        <f ca="1">IF(D2575="","",OnRoadRetrofit!AC2575)</f>
        <v/>
      </c>
      <c r="B2575" s="25" t="str">
        <f ca="1">IF(D2575="","",OnRoadRetrofit!AD2575)</f>
        <v/>
      </c>
      <c r="C2575" s="146" t="str">
        <f t="shared" ca="1" si="120"/>
        <v/>
      </c>
      <c r="D2575" s="25" t="str">
        <f ca="1">IF(OnRoadRetrofit!AE2575="","",OnRoadRetrofit!AE2575)</f>
        <v/>
      </c>
      <c r="E2575" s="25" t="str">
        <f ca="1">IF(D2575="","",OnRoadRetrofit!AF2575)</f>
        <v/>
      </c>
      <c r="F2575" s="147" t="str">
        <f t="shared" ca="1" si="121"/>
        <v/>
      </c>
      <c r="G2575" s="148" t="str">
        <f ca="1">IF(D2575="","",OnRoadRetrofit!AG2575)</f>
        <v/>
      </c>
      <c r="H2575" s="25" t="str">
        <f t="shared" ca="1" si="122"/>
        <v/>
      </c>
      <c r="I2575" s="137" t="str">
        <f ca="1">IF(D2575="","",OnRoadRetrofit!AH2575)</f>
        <v/>
      </c>
      <c r="J2575" s="137" t="str">
        <f ca="1">IF(D2575="","",OnRoadRetrofit!AI2575)</f>
        <v/>
      </c>
    </row>
    <row r="2576" spans="1:10">
      <c r="A2576" s="151" t="str">
        <f ca="1">IF(D2576="","",OnRoadRetrofit!AC2576)</f>
        <v/>
      </c>
      <c r="B2576" s="25" t="str">
        <f ca="1">IF(D2576="","",OnRoadRetrofit!AD2576)</f>
        <v/>
      </c>
      <c r="C2576" s="146" t="str">
        <f t="shared" ca="1" si="120"/>
        <v/>
      </c>
      <c r="D2576" s="25" t="str">
        <f ca="1">IF(OnRoadRetrofit!AE2576="","",OnRoadRetrofit!AE2576)</f>
        <v/>
      </c>
      <c r="E2576" s="25" t="str">
        <f ca="1">IF(D2576="","",OnRoadRetrofit!AF2576)</f>
        <v/>
      </c>
      <c r="F2576" s="147" t="str">
        <f t="shared" ca="1" si="121"/>
        <v/>
      </c>
      <c r="G2576" s="148" t="str">
        <f ca="1">IF(D2576="","",OnRoadRetrofit!AG2576)</f>
        <v/>
      </c>
      <c r="H2576" s="25" t="str">
        <f t="shared" ca="1" si="122"/>
        <v/>
      </c>
      <c r="I2576" s="137" t="str">
        <f ca="1">IF(D2576="","",OnRoadRetrofit!AH2576)</f>
        <v/>
      </c>
      <c r="J2576" s="137" t="str">
        <f ca="1">IF(D2576="","",OnRoadRetrofit!AI2576)</f>
        <v/>
      </c>
    </row>
    <row r="2577" spans="1:10">
      <c r="A2577" s="151" t="str">
        <f ca="1">IF(D2577="","",OnRoadRetrofit!AC2577)</f>
        <v/>
      </c>
      <c r="B2577" s="25" t="str">
        <f ca="1">IF(D2577="","",OnRoadRetrofit!AD2577)</f>
        <v/>
      </c>
      <c r="C2577" s="146" t="str">
        <f t="shared" ca="1" si="120"/>
        <v/>
      </c>
      <c r="D2577" s="25" t="str">
        <f ca="1">IF(OnRoadRetrofit!AE2577="","",OnRoadRetrofit!AE2577)</f>
        <v/>
      </c>
      <c r="E2577" s="25" t="str">
        <f ca="1">IF(D2577="","",OnRoadRetrofit!AF2577)</f>
        <v/>
      </c>
      <c r="F2577" s="147" t="str">
        <f t="shared" ca="1" si="121"/>
        <v/>
      </c>
      <c r="G2577" s="148" t="str">
        <f ca="1">IF(D2577="","",OnRoadRetrofit!AG2577)</f>
        <v/>
      </c>
      <c r="H2577" s="25" t="str">
        <f t="shared" ca="1" si="122"/>
        <v/>
      </c>
      <c r="I2577" s="137" t="str">
        <f ca="1">IF(D2577="","",OnRoadRetrofit!AH2577)</f>
        <v/>
      </c>
      <c r="J2577" s="137" t="str">
        <f ca="1">IF(D2577="","",OnRoadRetrofit!AI2577)</f>
        <v/>
      </c>
    </row>
    <row r="2578" spans="1:10">
      <c r="A2578" s="151" t="str">
        <f ca="1">IF(D2578="","",OnRoadRetrofit!AC2578)</f>
        <v/>
      </c>
      <c r="B2578" s="25" t="str">
        <f ca="1">IF(D2578="","",OnRoadRetrofit!AD2578)</f>
        <v/>
      </c>
      <c r="C2578" s="146" t="str">
        <f t="shared" ca="1" si="120"/>
        <v/>
      </c>
      <c r="D2578" s="25" t="str">
        <f ca="1">IF(OnRoadRetrofit!AE2578="","",OnRoadRetrofit!AE2578)</f>
        <v/>
      </c>
      <c r="E2578" s="25" t="str">
        <f ca="1">IF(D2578="","",OnRoadRetrofit!AF2578)</f>
        <v/>
      </c>
      <c r="F2578" s="147" t="str">
        <f t="shared" ca="1" si="121"/>
        <v/>
      </c>
      <c r="G2578" s="148" t="str">
        <f ca="1">IF(D2578="","",OnRoadRetrofit!AG2578)</f>
        <v/>
      </c>
      <c r="H2578" s="25" t="str">
        <f t="shared" ca="1" si="122"/>
        <v/>
      </c>
      <c r="I2578" s="137" t="str">
        <f ca="1">IF(D2578="","",OnRoadRetrofit!AH2578)</f>
        <v/>
      </c>
      <c r="J2578" s="137" t="str">
        <f ca="1">IF(D2578="","",OnRoadRetrofit!AI2578)</f>
        <v/>
      </c>
    </row>
    <row r="2579" spans="1:10">
      <c r="A2579" s="151" t="str">
        <f ca="1">IF(D2579="","",OnRoadRetrofit!AC2579)</f>
        <v/>
      </c>
      <c r="B2579" s="25" t="str">
        <f ca="1">IF(D2579="","",OnRoadRetrofit!AD2579)</f>
        <v/>
      </c>
      <c r="C2579" s="146" t="str">
        <f t="shared" ca="1" si="120"/>
        <v/>
      </c>
      <c r="D2579" s="25" t="str">
        <f ca="1">IF(OnRoadRetrofit!AE2579="","",OnRoadRetrofit!AE2579)</f>
        <v/>
      </c>
      <c r="E2579" s="25" t="str">
        <f ca="1">IF(D2579="","",OnRoadRetrofit!AF2579)</f>
        <v/>
      </c>
      <c r="F2579" s="147" t="str">
        <f t="shared" ca="1" si="121"/>
        <v/>
      </c>
      <c r="G2579" s="148" t="str">
        <f ca="1">IF(D2579="","",OnRoadRetrofit!AG2579)</f>
        <v/>
      </c>
      <c r="H2579" s="25" t="str">
        <f t="shared" ca="1" si="122"/>
        <v/>
      </c>
      <c r="I2579" s="137" t="str">
        <f ca="1">IF(D2579="","",OnRoadRetrofit!AH2579)</f>
        <v/>
      </c>
      <c r="J2579" s="137" t="str">
        <f ca="1">IF(D2579="","",OnRoadRetrofit!AI2579)</f>
        <v/>
      </c>
    </row>
    <row r="2580" spans="1:10">
      <c r="A2580" s="151" t="str">
        <f ca="1">IF(D2580="","",OnRoadRetrofit!AC2580)</f>
        <v/>
      </c>
      <c r="B2580" s="25" t="str">
        <f ca="1">IF(D2580="","",OnRoadRetrofit!AD2580)</f>
        <v/>
      </c>
      <c r="C2580" s="146" t="str">
        <f t="shared" ca="1" si="120"/>
        <v/>
      </c>
      <c r="D2580" s="25" t="str">
        <f ca="1">IF(OnRoadRetrofit!AE2580="","",OnRoadRetrofit!AE2580)</f>
        <v/>
      </c>
      <c r="E2580" s="25" t="str">
        <f ca="1">IF(D2580="","",OnRoadRetrofit!AF2580)</f>
        <v/>
      </c>
      <c r="F2580" s="147" t="str">
        <f t="shared" ca="1" si="121"/>
        <v/>
      </c>
      <c r="G2580" s="148" t="str">
        <f ca="1">IF(D2580="","",OnRoadRetrofit!AG2580)</f>
        <v/>
      </c>
      <c r="H2580" s="25" t="str">
        <f t="shared" ca="1" si="122"/>
        <v/>
      </c>
      <c r="I2580" s="137" t="str">
        <f ca="1">IF(D2580="","",OnRoadRetrofit!AH2580)</f>
        <v/>
      </c>
      <c r="J2580" s="137" t="str">
        <f ca="1">IF(D2580="","",OnRoadRetrofit!AI2580)</f>
        <v/>
      </c>
    </row>
    <row r="2581" spans="1:10">
      <c r="A2581" s="151" t="str">
        <f ca="1">IF(D2581="","",OnRoadRetrofit!AC2581)</f>
        <v/>
      </c>
      <c r="B2581" s="25" t="str">
        <f ca="1">IF(D2581="","",OnRoadRetrofit!AD2581)</f>
        <v/>
      </c>
      <c r="C2581" s="146" t="str">
        <f t="shared" ca="1" si="120"/>
        <v/>
      </c>
      <c r="D2581" s="25" t="str">
        <f ca="1">IF(OnRoadRetrofit!AE2581="","",OnRoadRetrofit!AE2581)</f>
        <v/>
      </c>
      <c r="E2581" s="25" t="str">
        <f ca="1">IF(D2581="","",OnRoadRetrofit!AF2581)</f>
        <v/>
      </c>
      <c r="F2581" s="147" t="str">
        <f t="shared" ca="1" si="121"/>
        <v/>
      </c>
      <c r="G2581" s="148" t="str">
        <f ca="1">IF(D2581="","",OnRoadRetrofit!AG2581)</f>
        <v/>
      </c>
      <c r="H2581" s="25" t="str">
        <f t="shared" ca="1" si="122"/>
        <v/>
      </c>
      <c r="I2581" s="137" t="str">
        <f ca="1">IF(D2581="","",OnRoadRetrofit!AH2581)</f>
        <v/>
      </c>
      <c r="J2581" s="137" t="str">
        <f ca="1">IF(D2581="","",OnRoadRetrofit!AI2581)</f>
        <v/>
      </c>
    </row>
    <row r="2582" spans="1:10">
      <c r="A2582" s="151" t="str">
        <f ca="1">IF(D2582="","",OnRoadRetrofit!AC2582)</f>
        <v/>
      </c>
      <c r="B2582" s="25" t="str">
        <f ca="1">IF(D2582="","",OnRoadRetrofit!AD2582)</f>
        <v/>
      </c>
      <c r="C2582" s="146" t="str">
        <f t="shared" ca="1" si="120"/>
        <v/>
      </c>
      <c r="D2582" s="25" t="str">
        <f ca="1">IF(OnRoadRetrofit!AE2582="","",OnRoadRetrofit!AE2582)</f>
        <v/>
      </c>
      <c r="E2582" s="25" t="str">
        <f ca="1">IF(D2582="","",OnRoadRetrofit!AF2582)</f>
        <v/>
      </c>
      <c r="F2582" s="147" t="str">
        <f t="shared" ca="1" si="121"/>
        <v/>
      </c>
      <c r="G2582" s="148" t="str">
        <f ca="1">IF(D2582="","",OnRoadRetrofit!AG2582)</f>
        <v/>
      </c>
      <c r="H2582" s="25" t="str">
        <f t="shared" ca="1" si="122"/>
        <v/>
      </c>
      <c r="I2582" s="137" t="str">
        <f ca="1">IF(D2582="","",OnRoadRetrofit!AH2582)</f>
        <v/>
      </c>
      <c r="J2582" s="137" t="str">
        <f ca="1">IF(D2582="","",OnRoadRetrofit!AI2582)</f>
        <v/>
      </c>
    </row>
    <row r="2583" spans="1:10">
      <c r="A2583" s="151" t="str">
        <f ca="1">IF(D2583="","",OnRoadRetrofit!AC2583)</f>
        <v/>
      </c>
      <c r="B2583" s="25" t="str">
        <f ca="1">IF(D2583="","",OnRoadRetrofit!AD2583)</f>
        <v/>
      </c>
      <c r="C2583" s="146" t="str">
        <f t="shared" ca="1" si="120"/>
        <v/>
      </c>
      <c r="D2583" s="25" t="str">
        <f ca="1">IF(OnRoadRetrofit!AE2583="","",OnRoadRetrofit!AE2583)</f>
        <v/>
      </c>
      <c r="E2583" s="25" t="str">
        <f ca="1">IF(D2583="","",OnRoadRetrofit!AF2583)</f>
        <v/>
      </c>
      <c r="F2583" s="147" t="str">
        <f t="shared" ca="1" si="121"/>
        <v/>
      </c>
      <c r="G2583" s="148" t="str">
        <f ca="1">IF(D2583="","",OnRoadRetrofit!AG2583)</f>
        <v/>
      </c>
      <c r="H2583" s="25" t="str">
        <f t="shared" ca="1" si="122"/>
        <v/>
      </c>
      <c r="I2583" s="137" t="str">
        <f ca="1">IF(D2583="","",OnRoadRetrofit!AH2583)</f>
        <v/>
      </c>
      <c r="J2583" s="137" t="str">
        <f ca="1">IF(D2583="","",OnRoadRetrofit!AI2583)</f>
        <v/>
      </c>
    </row>
    <row r="2584" spans="1:10">
      <c r="A2584" s="151" t="str">
        <f ca="1">IF(D2584="","",OnRoadRetrofit!AC2584)</f>
        <v/>
      </c>
      <c r="B2584" s="25" t="str">
        <f ca="1">IF(D2584="","",OnRoadRetrofit!AD2584)</f>
        <v/>
      </c>
      <c r="C2584" s="146" t="str">
        <f t="shared" ca="1" si="120"/>
        <v/>
      </c>
      <c r="D2584" s="25" t="str">
        <f ca="1">IF(OnRoadRetrofit!AE2584="","",OnRoadRetrofit!AE2584)</f>
        <v/>
      </c>
      <c r="E2584" s="25" t="str">
        <f ca="1">IF(D2584="","",OnRoadRetrofit!AF2584)</f>
        <v/>
      </c>
      <c r="F2584" s="147" t="str">
        <f t="shared" ca="1" si="121"/>
        <v/>
      </c>
      <c r="G2584" s="148" t="str">
        <f ca="1">IF(D2584="","",OnRoadRetrofit!AG2584)</f>
        <v/>
      </c>
      <c r="H2584" s="25" t="str">
        <f t="shared" ca="1" si="122"/>
        <v/>
      </c>
      <c r="I2584" s="137" t="str">
        <f ca="1">IF(D2584="","",OnRoadRetrofit!AH2584)</f>
        <v/>
      </c>
      <c r="J2584" s="137" t="str">
        <f ca="1">IF(D2584="","",OnRoadRetrofit!AI2584)</f>
        <v/>
      </c>
    </row>
    <row r="2585" spans="1:10">
      <c r="A2585" s="151" t="str">
        <f ca="1">IF(D2585="","",OnRoadRetrofit!AC2585)</f>
        <v/>
      </c>
      <c r="B2585" s="25" t="str">
        <f ca="1">IF(D2585="","",OnRoadRetrofit!AD2585)</f>
        <v/>
      </c>
      <c r="C2585" s="146" t="str">
        <f t="shared" ca="1" si="120"/>
        <v/>
      </c>
      <c r="D2585" s="25" t="str">
        <f ca="1">IF(OnRoadRetrofit!AE2585="","",OnRoadRetrofit!AE2585)</f>
        <v/>
      </c>
      <c r="E2585" s="25" t="str">
        <f ca="1">IF(D2585="","",OnRoadRetrofit!AF2585)</f>
        <v/>
      </c>
      <c r="F2585" s="147" t="str">
        <f t="shared" ca="1" si="121"/>
        <v/>
      </c>
      <c r="G2585" s="148" t="str">
        <f ca="1">IF(D2585="","",OnRoadRetrofit!AG2585)</f>
        <v/>
      </c>
      <c r="H2585" s="25" t="str">
        <f t="shared" ca="1" si="122"/>
        <v/>
      </c>
      <c r="I2585" s="137" t="str">
        <f ca="1">IF(D2585="","",OnRoadRetrofit!AH2585)</f>
        <v/>
      </c>
      <c r="J2585" s="137" t="str">
        <f ca="1">IF(D2585="","",OnRoadRetrofit!AI2585)</f>
        <v/>
      </c>
    </row>
    <row r="2586" spans="1:10">
      <c r="A2586" s="151" t="str">
        <f ca="1">IF(D2586="","",OnRoadRetrofit!AC2586)</f>
        <v/>
      </c>
      <c r="B2586" s="25" t="str">
        <f ca="1">IF(D2586="","",OnRoadRetrofit!AD2586)</f>
        <v/>
      </c>
      <c r="C2586" s="146" t="str">
        <f t="shared" ca="1" si="120"/>
        <v/>
      </c>
      <c r="D2586" s="25" t="str">
        <f ca="1">IF(OnRoadRetrofit!AE2586="","",OnRoadRetrofit!AE2586)</f>
        <v/>
      </c>
      <c r="E2586" s="25" t="str">
        <f ca="1">IF(D2586="","",OnRoadRetrofit!AF2586)</f>
        <v/>
      </c>
      <c r="F2586" s="147" t="str">
        <f t="shared" ca="1" si="121"/>
        <v/>
      </c>
      <c r="G2586" s="148" t="str">
        <f ca="1">IF(D2586="","",OnRoadRetrofit!AG2586)</f>
        <v/>
      </c>
      <c r="H2586" s="25" t="str">
        <f t="shared" ca="1" si="122"/>
        <v/>
      </c>
      <c r="I2586" s="137" t="str">
        <f ca="1">IF(D2586="","",OnRoadRetrofit!AH2586)</f>
        <v/>
      </c>
      <c r="J2586" s="137" t="str">
        <f ca="1">IF(D2586="","",OnRoadRetrofit!AI2586)</f>
        <v/>
      </c>
    </row>
    <row r="2587" spans="1:10">
      <c r="A2587" s="151" t="str">
        <f ca="1">IF(D2587="","",OnRoadRetrofit!AC2587)</f>
        <v/>
      </c>
      <c r="B2587" s="25" t="str">
        <f ca="1">IF(D2587="","",OnRoadRetrofit!AD2587)</f>
        <v/>
      </c>
      <c r="C2587" s="146" t="str">
        <f t="shared" ca="1" si="120"/>
        <v/>
      </c>
      <c r="D2587" s="25" t="str">
        <f ca="1">IF(OnRoadRetrofit!AE2587="","",OnRoadRetrofit!AE2587)</f>
        <v/>
      </c>
      <c r="E2587" s="25" t="str">
        <f ca="1">IF(D2587="","",OnRoadRetrofit!AF2587)</f>
        <v/>
      </c>
      <c r="F2587" s="147" t="str">
        <f t="shared" ca="1" si="121"/>
        <v/>
      </c>
      <c r="G2587" s="148" t="str">
        <f ca="1">IF(D2587="","",OnRoadRetrofit!AG2587)</f>
        <v/>
      </c>
      <c r="H2587" s="25" t="str">
        <f t="shared" ca="1" si="122"/>
        <v/>
      </c>
      <c r="I2587" s="137" t="str">
        <f ca="1">IF(D2587="","",OnRoadRetrofit!AH2587)</f>
        <v/>
      </c>
      <c r="J2587" s="137" t="str">
        <f ca="1">IF(D2587="","",OnRoadRetrofit!AI2587)</f>
        <v/>
      </c>
    </row>
    <row r="2588" spans="1:10">
      <c r="A2588" s="151" t="str">
        <f ca="1">IF(D2588="","",OnRoadRetrofit!AC2588)</f>
        <v/>
      </c>
      <c r="B2588" s="25" t="str">
        <f ca="1">IF(D2588="","",OnRoadRetrofit!AD2588)</f>
        <v/>
      </c>
      <c r="C2588" s="146" t="str">
        <f t="shared" ca="1" si="120"/>
        <v/>
      </c>
      <c r="D2588" s="25" t="str">
        <f ca="1">IF(OnRoadRetrofit!AE2588="","",OnRoadRetrofit!AE2588)</f>
        <v/>
      </c>
      <c r="E2588" s="25" t="str">
        <f ca="1">IF(D2588="","",OnRoadRetrofit!AF2588)</f>
        <v/>
      </c>
      <c r="F2588" s="147" t="str">
        <f t="shared" ca="1" si="121"/>
        <v/>
      </c>
      <c r="G2588" s="148" t="str">
        <f ca="1">IF(D2588="","",OnRoadRetrofit!AG2588)</f>
        <v/>
      </c>
      <c r="H2588" s="25" t="str">
        <f t="shared" ca="1" si="122"/>
        <v/>
      </c>
      <c r="I2588" s="137" t="str">
        <f ca="1">IF(D2588="","",OnRoadRetrofit!AH2588)</f>
        <v/>
      </c>
      <c r="J2588" s="137" t="str">
        <f ca="1">IF(D2588="","",OnRoadRetrofit!AI2588)</f>
        <v/>
      </c>
    </row>
    <row r="2589" spans="1:10">
      <c r="A2589" s="151" t="str">
        <f ca="1">IF(D2589="","",OnRoadRetrofit!AC2589)</f>
        <v/>
      </c>
      <c r="B2589" s="25" t="str">
        <f ca="1">IF(D2589="","",OnRoadRetrofit!AD2589)</f>
        <v/>
      </c>
      <c r="C2589" s="146" t="str">
        <f t="shared" ca="1" si="120"/>
        <v/>
      </c>
      <c r="D2589" s="25" t="str">
        <f ca="1">IF(OnRoadRetrofit!AE2589="","",OnRoadRetrofit!AE2589)</f>
        <v/>
      </c>
      <c r="E2589" s="25" t="str">
        <f ca="1">IF(D2589="","",OnRoadRetrofit!AF2589)</f>
        <v/>
      </c>
      <c r="F2589" s="147" t="str">
        <f t="shared" ca="1" si="121"/>
        <v/>
      </c>
      <c r="G2589" s="148" t="str">
        <f ca="1">IF(D2589="","",OnRoadRetrofit!AG2589)</f>
        <v/>
      </c>
      <c r="H2589" s="25" t="str">
        <f t="shared" ca="1" si="122"/>
        <v/>
      </c>
      <c r="I2589" s="137" t="str">
        <f ca="1">IF(D2589="","",OnRoadRetrofit!AH2589)</f>
        <v/>
      </c>
      <c r="J2589" s="137" t="str">
        <f ca="1">IF(D2589="","",OnRoadRetrofit!AI2589)</f>
        <v/>
      </c>
    </row>
    <row r="2590" spans="1:10">
      <c r="A2590" s="151" t="str">
        <f ca="1">IF(D2590="","",OnRoadRetrofit!AC2590)</f>
        <v/>
      </c>
      <c r="B2590" s="25" t="str">
        <f ca="1">IF(D2590="","",OnRoadRetrofit!AD2590)</f>
        <v/>
      </c>
      <c r="C2590" s="146" t="str">
        <f t="shared" ca="1" si="120"/>
        <v/>
      </c>
      <c r="D2590" s="25" t="str">
        <f ca="1">IF(OnRoadRetrofit!AE2590="","",OnRoadRetrofit!AE2590)</f>
        <v/>
      </c>
      <c r="E2590" s="25" t="str">
        <f ca="1">IF(D2590="","",OnRoadRetrofit!AF2590)</f>
        <v/>
      </c>
      <c r="F2590" s="147" t="str">
        <f t="shared" ca="1" si="121"/>
        <v/>
      </c>
      <c r="G2590" s="148" t="str">
        <f ca="1">IF(D2590="","",OnRoadRetrofit!AG2590)</f>
        <v/>
      </c>
      <c r="H2590" s="25" t="str">
        <f t="shared" ca="1" si="122"/>
        <v/>
      </c>
      <c r="I2590" s="137" t="str">
        <f ca="1">IF(D2590="","",OnRoadRetrofit!AH2590)</f>
        <v/>
      </c>
      <c r="J2590" s="137" t="str">
        <f ca="1">IF(D2590="","",OnRoadRetrofit!AI2590)</f>
        <v/>
      </c>
    </row>
    <row r="2591" spans="1:10">
      <c r="A2591" s="151" t="str">
        <f ca="1">IF(D2591="","",OnRoadRetrofit!AC2591)</f>
        <v/>
      </c>
      <c r="B2591" s="25" t="str">
        <f ca="1">IF(D2591="","",OnRoadRetrofit!AD2591)</f>
        <v/>
      </c>
      <c r="C2591" s="146" t="str">
        <f t="shared" ca="1" si="120"/>
        <v/>
      </c>
      <c r="D2591" s="25" t="str">
        <f ca="1">IF(OnRoadRetrofit!AE2591="","",OnRoadRetrofit!AE2591)</f>
        <v/>
      </c>
      <c r="E2591" s="25" t="str">
        <f ca="1">IF(D2591="","",OnRoadRetrofit!AF2591)</f>
        <v/>
      </c>
      <c r="F2591" s="147" t="str">
        <f t="shared" ca="1" si="121"/>
        <v/>
      </c>
      <c r="G2591" s="148" t="str">
        <f ca="1">IF(D2591="","",OnRoadRetrofit!AG2591)</f>
        <v/>
      </c>
      <c r="H2591" s="25" t="str">
        <f t="shared" ca="1" si="122"/>
        <v/>
      </c>
      <c r="I2591" s="137" t="str">
        <f ca="1">IF(D2591="","",OnRoadRetrofit!AH2591)</f>
        <v/>
      </c>
      <c r="J2591" s="137" t="str">
        <f ca="1">IF(D2591="","",OnRoadRetrofit!AI2591)</f>
        <v/>
      </c>
    </row>
    <row r="2592" spans="1:10">
      <c r="A2592" s="151" t="str">
        <f ca="1">IF(D2592="","",OnRoadRetrofit!AC2592)</f>
        <v/>
      </c>
      <c r="B2592" s="25" t="str">
        <f ca="1">IF(D2592="","",OnRoadRetrofit!AD2592)</f>
        <v/>
      </c>
      <c r="C2592" s="146" t="str">
        <f t="shared" ca="1" si="120"/>
        <v/>
      </c>
      <c r="D2592" s="25" t="str">
        <f ca="1">IF(OnRoadRetrofit!AE2592="","",OnRoadRetrofit!AE2592)</f>
        <v/>
      </c>
      <c r="E2592" s="25" t="str">
        <f ca="1">IF(D2592="","",OnRoadRetrofit!AF2592)</f>
        <v/>
      </c>
      <c r="F2592" s="147" t="str">
        <f t="shared" ca="1" si="121"/>
        <v/>
      </c>
      <c r="G2592" s="148" t="str">
        <f ca="1">IF(D2592="","",OnRoadRetrofit!AG2592)</f>
        <v/>
      </c>
      <c r="H2592" s="25" t="str">
        <f t="shared" ca="1" si="122"/>
        <v/>
      </c>
      <c r="I2592" s="137" t="str">
        <f ca="1">IF(D2592="","",OnRoadRetrofit!AH2592)</f>
        <v/>
      </c>
      <c r="J2592" s="137" t="str">
        <f ca="1">IF(D2592="","",OnRoadRetrofit!AI2592)</f>
        <v/>
      </c>
    </row>
    <row r="2593" spans="1:10">
      <c r="A2593" s="151" t="str">
        <f ca="1">IF(D2593="","",OnRoadRetrofit!AC2593)</f>
        <v/>
      </c>
      <c r="B2593" s="25" t="str">
        <f ca="1">IF(D2593="","",OnRoadRetrofit!AD2593)</f>
        <v/>
      </c>
      <c r="C2593" s="146" t="str">
        <f t="shared" ca="1" si="120"/>
        <v/>
      </c>
      <c r="D2593" s="25" t="str">
        <f ca="1">IF(OnRoadRetrofit!AE2593="","",OnRoadRetrofit!AE2593)</f>
        <v/>
      </c>
      <c r="E2593" s="25" t="str">
        <f ca="1">IF(D2593="","",OnRoadRetrofit!AF2593)</f>
        <v/>
      </c>
      <c r="F2593" s="147" t="str">
        <f t="shared" ca="1" si="121"/>
        <v/>
      </c>
      <c r="G2593" s="148" t="str">
        <f ca="1">IF(D2593="","",OnRoadRetrofit!AG2593)</f>
        <v/>
      </c>
      <c r="H2593" s="25" t="str">
        <f t="shared" ca="1" si="122"/>
        <v/>
      </c>
      <c r="I2593" s="137" t="str">
        <f ca="1">IF(D2593="","",OnRoadRetrofit!AH2593)</f>
        <v/>
      </c>
      <c r="J2593" s="137" t="str">
        <f ca="1">IF(D2593="","",OnRoadRetrofit!AI2593)</f>
        <v/>
      </c>
    </row>
    <row r="2594" spans="1:10">
      <c r="A2594" s="151" t="str">
        <f ca="1">IF(D2594="","",OnRoadRetrofit!AC2594)</f>
        <v/>
      </c>
      <c r="B2594" s="25" t="str">
        <f ca="1">IF(D2594="","",OnRoadRetrofit!AD2594)</f>
        <v/>
      </c>
      <c r="C2594" s="146" t="str">
        <f t="shared" ca="1" si="120"/>
        <v/>
      </c>
      <c r="D2594" s="25" t="str">
        <f ca="1">IF(OnRoadRetrofit!AE2594="","",OnRoadRetrofit!AE2594)</f>
        <v/>
      </c>
      <c r="E2594" s="25" t="str">
        <f ca="1">IF(D2594="","",OnRoadRetrofit!AF2594)</f>
        <v/>
      </c>
      <c r="F2594" s="147" t="str">
        <f t="shared" ca="1" si="121"/>
        <v/>
      </c>
      <c r="G2594" s="148" t="str">
        <f ca="1">IF(D2594="","",OnRoadRetrofit!AG2594)</f>
        <v/>
      </c>
      <c r="H2594" s="25" t="str">
        <f t="shared" ca="1" si="122"/>
        <v/>
      </c>
      <c r="I2594" s="137" t="str">
        <f ca="1">IF(D2594="","",OnRoadRetrofit!AH2594)</f>
        <v/>
      </c>
      <c r="J2594" s="137" t="str">
        <f ca="1">IF(D2594="","",OnRoadRetrofit!AI2594)</f>
        <v/>
      </c>
    </row>
    <row r="2595" spans="1:10">
      <c r="A2595" s="151" t="str">
        <f ca="1">IF(D2595="","",OnRoadRetrofit!AC2595)</f>
        <v/>
      </c>
      <c r="B2595" s="25" t="str">
        <f ca="1">IF(D2595="","",OnRoadRetrofit!AD2595)</f>
        <v/>
      </c>
      <c r="C2595" s="146" t="str">
        <f t="shared" ca="1" si="120"/>
        <v/>
      </c>
      <c r="D2595" s="25" t="str">
        <f ca="1">IF(OnRoadRetrofit!AE2595="","",OnRoadRetrofit!AE2595)</f>
        <v/>
      </c>
      <c r="E2595" s="25" t="str">
        <f ca="1">IF(D2595="","",OnRoadRetrofit!AF2595)</f>
        <v/>
      </c>
      <c r="F2595" s="147" t="str">
        <f t="shared" ca="1" si="121"/>
        <v/>
      </c>
      <c r="G2595" s="148" t="str">
        <f ca="1">IF(D2595="","",OnRoadRetrofit!AG2595)</f>
        <v/>
      </c>
      <c r="H2595" s="25" t="str">
        <f t="shared" ca="1" si="122"/>
        <v/>
      </c>
      <c r="I2595" s="137" t="str">
        <f ca="1">IF(D2595="","",OnRoadRetrofit!AH2595)</f>
        <v/>
      </c>
      <c r="J2595" s="137" t="str">
        <f ca="1">IF(D2595="","",OnRoadRetrofit!AI2595)</f>
        <v/>
      </c>
    </row>
    <row r="2596" spans="1:10">
      <c r="A2596" s="151" t="str">
        <f ca="1">IF(D2596="","",OnRoadRetrofit!AC2596)</f>
        <v/>
      </c>
      <c r="B2596" s="25" t="str">
        <f ca="1">IF(D2596="","",OnRoadRetrofit!AD2596)</f>
        <v/>
      </c>
      <c r="C2596" s="146" t="str">
        <f t="shared" ca="1" si="120"/>
        <v/>
      </c>
      <c r="D2596" s="25" t="str">
        <f ca="1">IF(OnRoadRetrofit!AE2596="","",OnRoadRetrofit!AE2596)</f>
        <v/>
      </c>
      <c r="E2596" s="25" t="str">
        <f ca="1">IF(D2596="","",OnRoadRetrofit!AF2596)</f>
        <v/>
      </c>
      <c r="F2596" s="147" t="str">
        <f t="shared" ca="1" si="121"/>
        <v/>
      </c>
      <c r="G2596" s="148" t="str">
        <f ca="1">IF(D2596="","",OnRoadRetrofit!AG2596)</f>
        <v/>
      </c>
      <c r="H2596" s="25" t="str">
        <f t="shared" ca="1" si="122"/>
        <v/>
      </c>
      <c r="I2596" s="137" t="str">
        <f ca="1">IF(D2596="","",OnRoadRetrofit!AH2596)</f>
        <v/>
      </c>
      <c r="J2596" s="137" t="str">
        <f ca="1">IF(D2596="","",OnRoadRetrofit!AI2596)</f>
        <v/>
      </c>
    </row>
    <row r="2597" spans="1:10">
      <c r="A2597" s="151" t="str">
        <f ca="1">IF(D2597="","",OnRoadRetrofit!AC2597)</f>
        <v/>
      </c>
      <c r="B2597" s="25" t="str">
        <f ca="1">IF(D2597="","",OnRoadRetrofit!AD2597)</f>
        <v/>
      </c>
      <c r="C2597" s="146" t="str">
        <f t="shared" ca="1" si="120"/>
        <v/>
      </c>
      <c r="D2597" s="25" t="str">
        <f ca="1">IF(OnRoadRetrofit!AE2597="","",OnRoadRetrofit!AE2597)</f>
        <v/>
      </c>
      <c r="E2597" s="25" t="str">
        <f ca="1">IF(D2597="","",OnRoadRetrofit!AF2597)</f>
        <v/>
      </c>
      <c r="F2597" s="147" t="str">
        <f t="shared" ca="1" si="121"/>
        <v/>
      </c>
      <c r="G2597" s="148" t="str">
        <f ca="1">IF(D2597="","",OnRoadRetrofit!AG2597)</f>
        <v/>
      </c>
      <c r="H2597" s="25" t="str">
        <f t="shared" ca="1" si="122"/>
        <v/>
      </c>
      <c r="I2597" s="137" t="str">
        <f ca="1">IF(D2597="","",OnRoadRetrofit!AH2597)</f>
        <v/>
      </c>
      <c r="J2597" s="137" t="str">
        <f ca="1">IF(D2597="","",OnRoadRetrofit!AI2597)</f>
        <v/>
      </c>
    </row>
    <row r="2598" spans="1:10">
      <c r="A2598" s="151" t="str">
        <f ca="1">IF(D2598="","",OnRoadRetrofit!AC2598)</f>
        <v/>
      </c>
      <c r="B2598" s="25" t="str">
        <f ca="1">IF(D2598="","",OnRoadRetrofit!AD2598)</f>
        <v/>
      </c>
      <c r="C2598" s="146" t="str">
        <f t="shared" ca="1" si="120"/>
        <v/>
      </c>
      <c r="D2598" s="25" t="str">
        <f ca="1">IF(OnRoadRetrofit!AE2598="","",OnRoadRetrofit!AE2598)</f>
        <v/>
      </c>
      <c r="E2598" s="25" t="str">
        <f ca="1">IF(D2598="","",OnRoadRetrofit!AF2598)</f>
        <v/>
      </c>
      <c r="F2598" s="147" t="str">
        <f t="shared" ca="1" si="121"/>
        <v/>
      </c>
      <c r="G2598" s="148" t="str">
        <f ca="1">IF(D2598="","",OnRoadRetrofit!AG2598)</f>
        <v/>
      </c>
      <c r="H2598" s="25" t="str">
        <f t="shared" ca="1" si="122"/>
        <v/>
      </c>
      <c r="I2598" s="137" t="str">
        <f ca="1">IF(D2598="","",OnRoadRetrofit!AH2598)</f>
        <v/>
      </c>
      <c r="J2598" s="137" t="str">
        <f ca="1">IF(D2598="","",OnRoadRetrofit!AI2598)</f>
        <v/>
      </c>
    </row>
    <row r="2599" spans="1:10">
      <c r="A2599" s="151" t="str">
        <f ca="1">IF(D2599="","",OnRoadRetrofit!AC2599)</f>
        <v/>
      </c>
      <c r="B2599" s="25" t="str">
        <f ca="1">IF(D2599="","",OnRoadRetrofit!AD2599)</f>
        <v/>
      </c>
      <c r="C2599" s="146" t="str">
        <f t="shared" ca="1" si="120"/>
        <v/>
      </c>
      <c r="D2599" s="25" t="str">
        <f ca="1">IF(OnRoadRetrofit!AE2599="","",OnRoadRetrofit!AE2599)</f>
        <v/>
      </c>
      <c r="E2599" s="25" t="str">
        <f ca="1">IF(D2599="","",OnRoadRetrofit!AF2599)</f>
        <v/>
      </c>
      <c r="F2599" s="147" t="str">
        <f t="shared" ca="1" si="121"/>
        <v/>
      </c>
      <c r="G2599" s="148" t="str">
        <f ca="1">IF(D2599="","",OnRoadRetrofit!AG2599)</f>
        <v/>
      </c>
      <c r="H2599" s="25" t="str">
        <f t="shared" ca="1" si="122"/>
        <v/>
      </c>
      <c r="I2599" s="137" t="str">
        <f ca="1">IF(D2599="","",OnRoadRetrofit!AH2599)</f>
        <v/>
      </c>
      <c r="J2599" s="137" t="str">
        <f ca="1">IF(D2599="","",OnRoadRetrofit!AI2599)</f>
        <v/>
      </c>
    </row>
    <row r="2600" spans="1:10">
      <c r="A2600" s="151" t="str">
        <f ca="1">IF(D2600="","",OnRoadRetrofit!AC2600)</f>
        <v/>
      </c>
      <c r="B2600" s="25" t="str">
        <f ca="1">IF(D2600="","",OnRoadRetrofit!AD2600)</f>
        <v/>
      </c>
      <c r="C2600" s="146" t="str">
        <f t="shared" ca="1" si="120"/>
        <v/>
      </c>
      <c r="D2600" s="25" t="str">
        <f ca="1">IF(OnRoadRetrofit!AE2600="","",OnRoadRetrofit!AE2600)</f>
        <v/>
      </c>
      <c r="E2600" s="25" t="str">
        <f ca="1">IF(D2600="","",OnRoadRetrofit!AF2600)</f>
        <v/>
      </c>
      <c r="F2600" s="147" t="str">
        <f t="shared" ca="1" si="121"/>
        <v/>
      </c>
      <c r="G2600" s="148" t="str">
        <f ca="1">IF(D2600="","",OnRoadRetrofit!AG2600)</f>
        <v/>
      </c>
      <c r="H2600" s="25" t="str">
        <f t="shared" ca="1" si="122"/>
        <v/>
      </c>
      <c r="I2600" s="137" t="str">
        <f ca="1">IF(D2600="","",OnRoadRetrofit!AH2600)</f>
        <v/>
      </c>
      <c r="J2600" s="137" t="str">
        <f ca="1">IF(D2600="","",OnRoadRetrofit!AI2600)</f>
        <v/>
      </c>
    </row>
    <row r="2601" spans="1:10">
      <c r="A2601" s="151" t="str">
        <f ca="1">IF(D2601="","",OnRoadRetrofit!AC2601)</f>
        <v/>
      </c>
      <c r="B2601" s="25" t="str">
        <f ca="1">IF(D2601="","",OnRoadRetrofit!AD2601)</f>
        <v/>
      </c>
      <c r="C2601" s="146" t="str">
        <f t="shared" ca="1" si="120"/>
        <v/>
      </c>
      <c r="D2601" s="25" t="str">
        <f ca="1">IF(OnRoadRetrofit!AE2601="","",OnRoadRetrofit!AE2601)</f>
        <v/>
      </c>
      <c r="E2601" s="25" t="str">
        <f ca="1">IF(D2601="","",OnRoadRetrofit!AF2601)</f>
        <v/>
      </c>
      <c r="F2601" s="147" t="str">
        <f t="shared" ca="1" si="121"/>
        <v/>
      </c>
      <c r="G2601" s="148" t="str">
        <f ca="1">IF(D2601="","",OnRoadRetrofit!AG2601)</f>
        <v/>
      </c>
      <c r="H2601" s="25" t="str">
        <f t="shared" ca="1" si="122"/>
        <v/>
      </c>
      <c r="I2601" s="137" t="str">
        <f ca="1">IF(D2601="","",OnRoadRetrofit!AH2601)</f>
        <v/>
      </c>
      <c r="J2601" s="137" t="str">
        <f ca="1">IF(D2601="","",OnRoadRetrofit!AI2601)</f>
        <v/>
      </c>
    </row>
    <row r="2602" spans="1:10">
      <c r="A2602" s="151" t="str">
        <f ca="1">IF(D2602="","",OnRoadRetrofit!AC2602)</f>
        <v/>
      </c>
      <c r="B2602" s="25" t="str">
        <f ca="1">IF(D2602="","",OnRoadRetrofit!AD2602)</f>
        <v/>
      </c>
      <c r="C2602" s="146" t="str">
        <f t="shared" ca="1" si="120"/>
        <v/>
      </c>
      <c r="D2602" s="25" t="str">
        <f ca="1">IF(OnRoadRetrofit!AE2602="","",OnRoadRetrofit!AE2602)</f>
        <v/>
      </c>
      <c r="E2602" s="25" t="str">
        <f ca="1">IF(D2602="","",OnRoadRetrofit!AF2602)</f>
        <v/>
      </c>
      <c r="F2602" s="147" t="str">
        <f t="shared" ca="1" si="121"/>
        <v/>
      </c>
      <c r="G2602" s="148" t="str">
        <f ca="1">IF(D2602="","",OnRoadRetrofit!AG2602)</f>
        <v/>
      </c>
      <c r="H2602" s="25" t="str">
        <f t="shared" ca="1" si="122"/>
        <v/>
      </c>
      <c r="I2602" s="137" t="str">
        <f ca="1">IF(D2602="","",OnRoadRetrofit!AH2602)</f>
        <v/>
      </c>
      <c r="J2602" s="137" t="str">
        <f ca="1">IF(D2602="","",OnRoadRetrofit!AI2602)</f>
        <v/>
      </c>
    </row>
    <row r="2603" spans="1:10">
      <c r="A2603" s="151" t="str">
        <f ca="1">IF(D2603="","",OnRoadRetrofit!AC2603)</f>
        <v/>
      </c>
      <c r="B2603" s="25" t="str">
        <f ca="1">IF(D2603="","",OnRoadRetrofit!AD2603)</f>
        <v/>
      </c>
      <c r="C2603" s="146" t="str">
        <f t="shared" ca="1" si="120"/>
        <v/>
      </c>
      <c r="D2603" s="25" t="str">
        <f ca="1">IF(OnRoadRetrofit!AE2603="","",OnRoadRetrofit!AE2603)</f>
        <v/>
      </c>
      <c r="E2603" s="25" t="str">
        <f ca="1">IF(D2603="","",OnRoadRetrofit!AF2603)</f>
        <v/>
      </c>
      <c r="F2603" s="147" t="str">
        <f t="shared" ca="1" si="121"/>
        <v/>
      </c>
      <c r="G2603" s="148" t="str">
        <f ca="1">IF(D2603="","",OnRoadRetrofit!AG2603)</f>
        <v/>
      </c>
      <c r="H2603" s="25" t="str">
        <f t="shared" ca="1" si="122"/>
        <v/>
      </c>
      <c r="I2603" s="137" t="str">
        <f ca="1">IF(D2603="","",OnRoadRetrofit!AH2603)</f>
        <v/>
      </c>
      <c r="J2603" s="137" t="str">
        <f ca="1">IF(D2603="","",OnRoadRetrofit!AI2603)</f>
        <v/>
      </c>
    </row>
    <row r="2604" spans="1:10">
      <c r="A2604" s="151" t="str">
        <f ca="1">IF(D2604="","",OnRoadRetrofit!AC2604)</f>
        <v/>
      </c>
      <c r="B2604" s="25" t="str">
        <f ca="1">IF(D2604="","",OnRoadRetrofit!AD2604)</f>
        <v/>
      </c>
      <c r="C2604" s="146" t="str">
        <f t="shared" ca="1" si="120"/>
        <v/>
      </c>
      <c r="D2604" s="25" t="str">
        <f ca="1">IF(OnRoadRetrofit!AE2604="","",OnRoadRetrofit!AE2604)</f>
        <v/>
      </c>
      <c r="E2604" s="25" t="str">
        <f ca="1">IF(D2604="","",OnRoadRetrofit!AF2604)</f>
        <v/>
      </c>
      <c r="F2604" s="147" t="str">
        <f t="shared" ca="1" si="121"/>
        <v/>
      </c>
      <c r="G2604" s="148" t="str">
        <f ca="1">IF(D2604="","",OnRoadRetrofit!AG2604)</f>
        <v/>
      </c>
      <c r="H2604" s="25" t="str">
        <f t="shared" ca="1" si="122"/>
        <v/>
      </c>
      <c r="I2604" s="137" t="str">
        <f ca="1">IF(D2604="","",OnRoadRetrofit!AH2604)</f>
        <v/>
      </c>
      <c r="J2604" s="137" t="str">
        <f ca="1">IF(D2604="","",OnRoadRetrofit!AI2604)</f>
        <v/>
      </c>
    </row>
    <row r="2605" spans="1:10">
      <c r="A2605" s="151" t="str">
        <f ca="1">IF(D2605="","",OnRoadRetrofit!AC2605)</f>
        <v/>
      </c>
      <c r="B2605" s="25" t="str">
        <f ca="1">IF(D2605="","",OnRoadRetrofit!AD2605)</f>
        <v/>
      </c>
      <c r="C2605" s="146" t="str">
        <f t="shared" ref="C2605:C2668" ca="1" si="123">IF(D2605="","","Diesel")</f>
        <v/>
      </c>
      <c r="D2605" s="25" t="str">
        <f ca="1">IF(OnRoadRetrofit!AE2605="","",OnRoadRetrofit!AE2605)</f>
        <v/>
      </c>
      <c r="E2605" s="25" t="str">
        <f ca="1">IF(D2605="","",OnRoadRetrofit!AF2605)</f>
        <v/>
      </c>
      <c r="F2605" s="147" t="str">
        <f t="shared" ref="F2605:F2668" ca="1" si="124">IF(D2605="","",E2605)</f>
        <v/>
      </c>
      <c r="G2605" s="148" t="str">
        <f ca="1">IF(D2605="","",OnRoadRetrofit!AG2605)</f>
        <v/>
      </c>
      <c r="H2605" s="25" t="str">
        <f t="shared" ref="H2605:H2668" ca="1" si="125">IF(D2605="","",G2605)</f>
        <v/>
      </c>
      <c r="I2605" s="137" t="str">
        <f ca="1">IF(D2605="","",OnRoadRetrofit!AH2605)</f>
        <v/>
      </c>
      <c r="J2605" s="137" t="str">
        <f ca="1">IF(D2605="","",OnRoadRetrofit!AI2605)</f>
        <v/>
      </c>
    </row>
    <row r="2606" spans="1:10">
      <c r="A2606" s="151" t="str">
        <f ca="1">IF(D2606="","",OnRoadRetrofit!AC2606)</f>
        <v/>
      </c>
      <c r="B2606" s="25" t="str">
        <f ca="1">IF(D2606="","",OnRoadRetrofit!AD2606)</f>
        <v/>
      </c>
      <c r="C2606" s="146" t="str">
        <f t="shared" ca="1" si="123"/>
        <v/>
      </c>
      <c r="D2606" s="25" t="str">
        <f ca="1">IF(OnRoadRetrofit!AE2606="","",OnRoadRetrofit!AE2606)</f>
        <v/>
      </c>
      <c r="E2606" s="25" t="str">
        <f ca="1">IF(D2606="","",OnRoadRetrofit!AF2606)</f>
        <v/>
      </c>
      <c r="F2606" s="147" t="str">
        <f t="shared" ca="1" si="124"/>
        <v/>
      </c>
      <c r="G2606" s="148" t="str">
        <f ca="1">IF(D2606="","",OnRoadRetrofit!AG2606)</f>
        <v/>
      </c>
      <c r="H2606" s="25" t="str">
        <f t="shared" ca="1" si="125"/>
        <v/>
      </c>
      <c r="I2606" s="137" t="str">
        <f ca="1">IF(D2606="","",OnRoadRetrofit!AH2606)</f>
        <v/>
      </c>
      <c r="J2606" s="137" t="str">
        <f ca="1">IF(D2606="","",OnRoadRetrofit!AI2606)</f>
        <v/>
      </c>
    </row>
    <row r="2607" spans="1:10">
      <c r="A2607" s="151" t="str">
        <f ca="1">IF(D2607="","",OnRoadRetrofit!AC2607)</f>
        <v/>
      </c>
      <c r="B2607" s="25" t="str">
        <f ca="1">IF(D2607="","",OnRoadRetrofit!AD2607)</f>
        <v/>
      </c>
      <c r="C2607" s="146" t="str">
        <f t="shared" ca="1" si="123"/>
        <v/>
      </c>
      <c r="D2607" s="25" t="str">
        <f ca="1">IF(OnRoadRetrofit!AE2607="","",OnRoadRetrofit!AE2607)</f>
        <v/>
      </c>
      <c r="E2607" s="25" t="str">
        <f ca="1">IF(D2607="","",OnRoadRetrofit!AF2607)</f>
        <v/>
      </c>
      <c r="F2607" s="147" t="str">
        <f t="shared" ca="1" si="124"/>
        <v/>
      </c>
      <c r="G2607" s="148" t="str">
        <f ca="1">IF(D2607="","",OnRoadRetrofit!AG2607)</f>
        <v/>
      </c>
      <c r="H2607" s="25" t="str">
        <f t="shared" ca="1" si="125"/>
        <v/>
      </c>
      <c r="I2607" s="137" t="str">
        <f ca="1">IF(D2607="","",OnRoadRetrofit!AH2607)</f>
        <v/>
      </c>
      <c r="J2607" s="137" t="str">
        <f ca="1">IF(D2607="","",OnRoadRetrofit!AI2607)</f>
        <v/>
      </c>
    </row>
    <row r="2608" spans="1:10">
      <c r="A2608" s="151" t="str">
        <f ca="1">IF(D2608="","",OnRoadRetrofit!AC2608)</f>
        <v/>
      </c>
      <c r="B2608" s="25" t="str">
        <f ca="1">IF(D2608="","",OnRoadRetrofit!AD2608)</f>
        <v/>
      </c>
      <c r="C2608" s="146" t="str">
        <f t="shared" ca="1" si="123"/>
        <v/>
      </c>
      <c r="D2608" s="25" t="str">
        <f ca="1">IF(OnRoadRetrofit!AE2608="","",OnRoadRetrofit!AE2608)</f>
        <v/>
      </c>
      <c r="E2608" s="25" t="str">
        <f ca="1">IF(D2608="","",OnRoadRetrofit!AF2608)</f>
        <v/>
      </c>
      <c r="F2608" s="147" t="str">
        <f t="shared" ca="1" si="124"/>
        <v/>
      </c>
      <c r="G2608" s="148" t="str">
        <f ca="1">IF(D2608="","",OnRoadRetrofit!AG2608)</f>
        <v/>
      </c>
      <c r="H2608" s="25" t="str">
        <f t="shared" ca="1" si="125"/>
        <v/>
      </c>
      <c r="I2608" s="137" t="str">
        <f ca="1">IF(D2608="","",OnRoadRetrofit!AH2608)</f>
        <v/>
      </c>
      <c r="J2608" s="137" t="str">
        <f ca="1">IF(D2608="","",OnRoadRetrofit!AI2608)</f>
        <v/>
      </c>
    </row>
    <row r="2609" spans="1:10">
      <c r="A2609" s="151" t="str">
        <f ca="1">IF(D2609="","",OnRoadRetrofit!AC2609)</f>
        <v/>
      </c>
      <c r="B2609" s="25" t="str">
        <f ca="1">IF(D2609="","",OnRoadRetrofit!AD2609)</f>
        <v/>
      </c>
      <c r="C2609" s="146" t="str">
        <f t="shared" ca="1" si="123"/>
        <v/>
      </c>
      <c r="D2609" s="25" t="str">
        <f ca="1">IF(OnRoadRetrofit!AE2609="","",OnRoadRetrofit!AE2609)</f>
        <v/>
      </c>
      <c r="E2609" s="25" t="str">
        <f ca="1">IF(D2609="","",OnRoadRetrofit!AF2609)</f>
        <v/>
      </c>
      <c r="F2609" s="147" t="str">
        <f t="shared" ca="1" si="124"/>
        <v/>
      </c>
      <c r="G2609" s="148" t="str">
        <f ca="1">IF(D2609="","",OnRoadRetrofit!AG2609)</f>
        <v/>
      </c>
      <c r="H2609" s="25" t="str">
        <f t="shared" ca="1" si="125"/>
        <v/>
      </c>
      <c r="I2609" s="137" t="str">
        <f ca="1">IF(D2609="","",OnRoadRetrofit!AH2609)</f>
        <v/>
      </c>
      <c r="J2609" s="137" t="str">
        <f ca="1">IF(D2609="","",OnRoadRetrofit!AI2609)</f>
        <v/>
      </c>
    </row>
    <row r="2610" spans="1:10">
      <c r="A2610" s="151" t="str">
        <f ca="1">IF(D2610="","",OnRoadRetrofit!AC2610)</f>
        <v/>
      </c>
      <c r="B2610" s="25" t="str">
        <f ca="1">IF(D2610="","",OnRoadRetrofit!AD2610)</f>
        <v/>
      </c>
      <c r="C2610" s="146" t="str">
        <f t="shared" ca="1" si="123"/>
        <v/>
      </c>
      <c r="D2610" s="25" t="str">
        <f ca="1">IF(OnRoadRetrofit!AE2610="","",OnRoadRetrofit!AE2610)</f>
        <v/>
      </c>
      <c r="E2610" s="25" t="str">
        <f ca="1">IF(D2610="","",OnRoadRetrofit!AF2610)</f>
        <v/>
      </c>
      <c r="F2610" s="147" t="str">
        <f t="shared" ca="1" si="124"/>
        <v/>
      </c>
      <c r="G2610" s="148" t="str">
        <f ca="1">IF(D2610="","",OnRoadRetrofit!AG2610)</f>
        <v/>
      </c>
      <c r="H2610" s="25" t="str">
        <f t="shared" ca="1" si="125"/>
        <v/>
      </c>
      <c r="I2610" s="137" t="str">
        <f ca="1">IF(D2610="","",OnRoadRetrofit!AH2610)</f>
        <v/>
      </c>
      <c r="J2610" s="137" t="str">
        <f ca="1">IF(D2610="","",OnRoadRetrofit!AI2610)</f>
        <v/>
      </c>
    </row>
    <row r="2611" spans="1:10">
      <c r="A2611" s="151" t="str">
        <f ca="1">IF(D2611="","",OnRoadRetrofit!AC2611)</f>
        <v/>
      </c>
      <c r="B2611" s="25" t="str">
        <f ca="1">IF(D2611="","",OnRoadRetrofit!AD2611)</f>
        <v/>
      </c>
      <c r="C2611" s="146" t="str">
        <f t="shared" ca="1" si="123"/>
        <v/>
      </c>
      <c r="D2611" s="25" t="str">
        <f ca="1">IF(OnRoadRetrofit!AE2611="","",OnRoadRetrofit!AE2611)</f>
        <v/>
      </c>
      <c r="E2611" s="25" t="str">
        <f ca="1">IF(D2611="","",OnRoadRetrofit!AF2611)</f>
        <v/>
      </c>
      <c r="F2611" s="147" t="str">
        <f t="shared" ca="1" si="124"/>
        <v/>
      </c>
      <c r="G2611" s="148" t="str">
        <f ca="1">IF(D2611="","",OnRoadRetrofit!AG2611)</f>
        <v/>
      </c>
      <c r="H2611" s="25" t="str">
        <f t="shared" ca="1" si="125"/>
        <v/>
      </c>
      <c r="I2611" s="137" t="str">
        <f ca="1">IF(D2611="","",OnRoadRetrofit!AH2611)</f>
        <v/>
      </c>
      <c r="J2611" s="137" t="str">
        <f ca="1">IF(D2611="","",OnRoadRetrofit!AI2611)</f>
        <v/>
      </c>
    </row>
    <row r="2612" spans="1:10">
      <c r="A2612" s="151" t="str">
        <f ca="1">IF(D2612="","",OnRoadRetrofit!AC2612)</f>
        <v/>
      </c>
      <c r="B2612" s="25" t="str">
        <f ca="1">IF(D2612="","",OnRoadRetrofit!AD2612)</f>
        <v/>
      </c>
      <c r="C2612" s="146" t="str">
        <f t="shared" ca="1" si="123"/>
        <v/>
      </c>
      <c r="D2612" s="25" t="str">
        <f ca="1">IF(OnRoadRetrofit!AE2612="","",OnRoadRetrofit!AE2612)</f>
        <v/>
      </c>
      <c r="E2612" s="25" t="str">
        <f ca="1">IF(D2612="","",OnRoadRetrofit!AF2612)</f>
        <v/>
      </c>
      <c r="F2612" s="147" t="str">
        <f t="shared" ca="1" si="124"/>
        <v/>
      </c>
      <c r="G2612" s="148" t="str">
        <f ca="1">IF(D2612="","",OnRoadRetrofit!AG2612)</f>
        <v/>
      </c>
      <c r="H2612" s="25" t="str">
        <f t="shared" ca="1" si="125"/>
        <v/>
      </c>
      <c r="I2612" s="137" t="str">
        <f ca="1">IF(D2612="","",OnRoadRetrofit!AH2612)</f>
        <v/>
      </c>
      <c r="J2612" s="137" t="str">
        <f ca="1">IF(D2612="","",OnRoadRetrofit!AI2612)</f>
        <v/>
      </c>
    </row>
    <row r="2613" spans="1:10">
      <c r="A2613" s="151" t="str">
        <f ca="1">IF(D2613="","",OnRoadRetrofit!AC2613)</f>
        <v/>
      </c>
      <c r="B2613" s="25" t="str">
        <f ca="1">IF(D2613="","",OnRoadRetrofit!AD2613)</f>
        <v/>
      </c>
      <c r="C2613" s="146" t="str">
        <f t="shared" ca="1" si="123"/>
        <v/>
      </c>
      <c r="D2613" s="25" t="str">
        <f ca="1">IF(OnRoadRetrofit!AE2613="","",OnRoadRetrofit!AE2613)</f>
        <v/>
      </c>
      <c r="E2613" s="25" t="str">
        <f ca="1">IF(D2613="","",OnRoadRetrofit!AF2613)</f>
        <v/>
      </c>
      <c r="F2613" s="147" t="str">
        <f t="shared" ca="1" si="124"/>
        <v/>
      </c>
      <c r="G2613" s="148" t="str">
        <f ca="1">IF(D2613="","",OnRoadRetrofit!AG2613)</f>
        <v/>
      </c>
      <c r="H2613" s="25" t="str">
        <f t="shared" ca="1" si="125"/>
        <v/>
      </c>
      <c r="I2613" s="137" t="str">
        <f ca="1">IF(D2613="","",OnRoadRetrofit!AH2613)</f>
        <v/>
      </c>
      <c r="J2613" s="137" t="str">
        <f ca="1">IF(D2613="","",OnRoadRetrofit!AI2613)</f>
        <v/>
      </c>
    </row>
    <row r="2614" spans="1:10">
      <c r="A2614" s="151" t="str">
        <f ca="1">IF(D2614="","",OnRoadRetrofit!AC2614)</f>
        <v/>
      </c>
      <c r="B2614" s="25" t="str">
        <f ca="1">IF(D2614="","",OnRoadRetrofit!AD2614)</f>
        <v/>
      </c>
      <c r="C2614" s="146" t="str">
        <f t="shared" ca="1" si="123"/>
        <v/>
      </c>
      <c r="D2614" s="25" t="str">
        <f ca="1">IF(OnRoadRetrofit!AE2614="","",OnRoadRetrofit!AE2614)</f>
        <v/>
      </c>
      <c r="E2614" s="25" t="str">
        <f ca="1">IF(D2614="","",OnRoadRetrofit!AF2614)</f>
        <v/>
      </c>
      <c r="F2614" s="147" t="str">
        <f t="shared" ca="1" si="124"/>
        <v/>
      </c>
      <c r="G2614" s="148" t="str">
        <f ca="1">IF(D2614="","",OnRoadRetrofit!AG2614)</f>
        <v/>
      </c>
      <c r="H2614" s="25" t="str">
        <f t="shared" ca="1" si="125"/>
        <v/>
      </c>
      <c r="I2614" s="137" t="str">
        <f ca="1">IF(D2614="","",OnRoadRetrofit!AH2614)</f>
        <v/>
      </c>
      <c r="J2614" s="137" t="str">
        <f ca="1">IF(D2614="","",OnRoadRetrofit!AI2614)</f>
        <v/>
      </c>
    </row>
    <row r="2615" spans="1:10">
      <c r="A2615" s="151" t="str">
        <f ca="1">IF(D2615="","",OnRoadRetrofit!AC2615)</f>
        <v/>
      </c>
      <c r="B2615" s="25" t="str">
        <f ca="1">IF(D2615="","",OnRoadRetrofit!AD2615)</f>
        <v/>
      </c>
      <c r="C2615" s="146" t="str">
        <f t="shared" ca="1" si="123"/>
        <v/>
      </c>
      <c r="D2615" s="25" t="str">
        <f ca="1">IF(OnRoadRetrofit!AE2615="","",OnRoadRetrofit!AE2615)</f>
        <v/>
      </c>
      <c r="E2615" s="25" t="str">
        <f ca="1">IF(D2615="","",OnRoadRetrofit!AF2615)</f>
        <v/>
      </c>
      <c r="F2615" s="147" t="str">
        <f t="shared" ca="1" si="124"/>
        <v/>
      </c>
      <c r="G2615" s="148" t="str">
        <f ca="1">IF(D2615="","",OnRoadRetrofit!AG2615)</f>
        <v/>
      </c>
      <c r="H2615" s="25" t="str">
        <f t="shared" ca="1" si="125"/>
        <v/>
      </c>
      <c r="I2615" s="137" t="str">
        <f ca="1">IF(D2615="","",OnRoadRetrofit!AH2615)</f>
        <v/>
      </c>
      <c r="J2615" s="137" t="str">
        <f ca="1">IF(D2615="","",OnRoadRetrofit!AI2615)</f>
        <v/>
      </c>
    </row>
    <row r="2616" spans="1:10">
      <c r="A2616" s="151" t="str">
        <f ca="1">IF(D2616="","",OnRoadRetrofit!AC2616)</f>
        <v/>
      </c>
      <c r="B2616" s="25" t="str">
        <f ca="1">IF(D2616="","",OnRoadRetrofit!AD2616)</f>
        <v/>
      </c>
      <c r="C2616" s="146" t="str">
        <f t="shared" ca="1" si="123"/>
        <v/>
      </c>
      <c r="D2616" s="25" t="str">
        <f ca="1">IF(OnRoadRetrofit!AE2616="","",OnRoadRetrofit!AE2616)</f>
        <v/>
      </c>
      <c r="E2616" s="25" t="str">
        <f ca="1">IF(D2616="","",OnRoadRetrofit!AF2616)</f>
        <v/>
      </c>
      <c r="F2616" s="147" t="str">
        <f t="shared" ca="1" si="124"/>
        <v/>
      </c>
      <c r="G2616" s="148" t="str">
        <f ca="1">IF(D2616="","",OnRoadRetrofit!AG2616)</f>
        <v/>
      </c>
      <c r="H2616" s="25" t="str">
        <f t="shared" ca="1" si="125"/>
        <v/>
      </c>
      <c r="I2616" s="137" t="str">
        <f ca="1">IF(D2616="","",OnRoadRetrofit!AH2616)</f>
        <v/>
      </c>
      <c r="J2616" s="137" t="str">
        <f ca="1">IF(D2616="","",OnRoadRetrofit!AI2616)</f>
        <v/>
      </c>
    </row>
    <row r="2617" spans="1:10">
      <c r="A2617" s="151" t="str">
        <f ca="1">IF(D2617="","",OnRoadRetrofit!AC2617)</f>
        <v/>
      </c>
      <c r="B2617" s="25" t="str">
        <f ca="1">IF(D2617="","",OnRoadRetrofit!AD2617)</f>
        <v/>
      </c>
      <c r="C2617" s="146" t="str">
        <f t="shared" ca="1" si="123"/>
        <v/>
      </c>
      <c r="D2617" s="25" t="str">
        <f ca="1">IF(OnRoadRetrofit!AE2617="","",OnRoadRetrofit!AE2617)</f>
        <v/>
      </c>
      <c r="E2617" s="25" t="str">
        <f ca="1">IF(D2617="","",OnRoadRetrofit!AF2617)</f>
        <v/>
      </c>
      <c r="F2617" s="147" t="str">
        <f t="shared" ca="1" si="124"/>
        <v/>
      </c>
      <c r="G2617" s="148" t="str">
        <f ca="1">IF(D2617="","",OnRoadRetrofit!AG2617)</f>
        <v/>
      </c>
      <c r="H2617" s="25" t="str">
        <f t="shared" ca="1" si="125"/>
        <v/>
      </c>
      <c r="I2617" s="137" t="str">
        <f ca="1">IF(D2617="","",OnRoadRetrofit!AH2617)</f>
        <v/>
      </c>
      <c r="J2617" s="137" t="str">
        <f ca="1">IF(D2617="","",OnRoadRetrofit!AI2617)</f>
        <v/>
      </c>
    </row>
    <row r="2618" spans="1:10">
      <c r="A2618" s="151" t="str">
        <f ca="1">IF(D2618="","",OnRoadRetrofit!AC2618)</f>
        <v/>
      </c>
      <c r="B2618" s="25" t="str">
        <f ca="1">IF(D2618="","",OnRoadRetrofit!AD2618)</f>
        <v/>
      </c>
      <c r="C2618" s="146" t="str">
        <f t="shared" ca="1" si="123"/>
        <v/>
      </c>
      <c r="D2618" s="25" t="str">
        <f ca="1">IF(OnRoadRetrofit!AE2618="","",OnRoadRetrofit!AE2618)</f>
        <v/>
      </c>
      <c r="E2618" s="25" t="str">
        <f ca="1">IF(D2618="","",OnRoadRetrofit!AF2618)</f>
        <v/>
      </c>
      <c r="F2618" s="147" t="str">
        <f t="shared" ca="1" si="124"/>
        <v/>
      </c>
      <c r="G2618" s="148" t="str">
        <f ca="1">IF(D2618="","",OnRoadRetrofit!AG2618)</f>
        <v/>
      </c>
      <c r="H2618" s="25" t="str">
        <f t="shared" ca="1" si="125"/>
        <v/>
      </c>
      <c r="I2618" s="137" t="str">
        <f ca="1">IF(D2618="","",OnRoadRetrofit!AH2618)</f>
        <v/>
      </c>
      <c r="J2618" s="137" t="str">
        <f ca="1">IF(D2618="","",OnRoadRetrofit!AI2618)</f>
        <v/>
      </c>
    </row>
    <row r="2619" spans="1:10">
      <c r="A2619" s="151" t="str">
        <f ca="1">IF(D2619="","",OnRoadRetrofit!AC2619)</f>
        <v/>
      </c>
      <c r="B2619" s="25" t="str">
        <f ca="1">IF(D2619="","",OnRoadRetrofit!AD2619)</f>
        <v/>
      </c>
      <c r="C2619" s="146" t="str">
        <f t="shared" ca="1" si="123"/>
        <v/>
      </c>
      <c r="D2619" s="25" t="str">
        <f ca="1">IF(OnRoadRetrofit!AE2619="","",OnRoadRetrofit!AE2619)</f>
        <v/>
      </c>
      <c r="E2619" s="25" t="str">
        <f ca="1">IF(D2619="","",OnRoadRetrofit!AF2619)</f>
        <v/>
      </c>
      <c r="F2619" s="147" t="str">
        <f t="shared" ca="1" si="124"/>
        <v/>
      </c>
      <c r="G2619" s="148" t="str">
        <f ca="1">IF(D2619="","",OnRoadRetrofit!AG2619)</f>
        <v/>
      </c>
      <c r="H2619" s="25" t="str">
        <f t="shared" ca="1" si="125"/>
        <v/>
      </c>
      <c r="I2619" s="137" t="str">
        <f ca="1">IF(D2619="","",OnRoadRetrofit!AH2619)</f>
        <v/>
      </c>
      <c r="J2619" s="137" t="str">
        <f ca="1">IF(D2619="","",OnRoadRetrofit!AI2619)</f>
        <v/>
      </c>
    </row>
    <row r="2620" spans="1:10">
      <c r="A2620" s="151" t="str">
        <f ca="1">IF(D2620="","",OnRoadRetrofit!AC2620)</f>
        <v/>
      </c>
      <c r="B2620" s="25" t="str">
        <f ca="1">IF(D2620="","",OnRoadRetrofit!AD2620)</f>
        <v/>
      </c>
      <c r="C2620" s="146" t="str">
        <f t="shared" ca="1" si="123"/>
        <v/>
      </c>
      <c r="D2620" s="25" t="str">
        <f ca="1">IF(OnRoadRetrofit!AE2620="","",OnRoadRetrofit!AE2620)</f>
        <v/>
      </c>
      <c r="E2620" s="25" t="str">
        <f ca="1">IF(D2620="","",OnRoadRetrofit!AF2620)</f>
        <v/>
      </c>
      <c r="F2620" s="147" t="str">
        <f t="shared" ca="1" si="124"/>
        <v/>
      </c>
      <c r="G2620" s="148" t="str">
        <f ca="1">IF(D2620="","",OnRoadRetrofit!AG2620)</f>
        <v/>
      </c>
      <c r="H2620" s="25" t="str">
        <f t="shared" ca="1" si="125"/>
        <v/>
      </c>
      <c r="I2620" s="137" t="str">
        <f ca="1">IF(D2620="","",OnRoadRetrofit!AH2620)</f>
        <v/>
      </c>
      <c r="J2620" s="137" t="str">
        <f ca="1">IF(D2620="","",OnRoadRetrofit!AI2620)</f>
        <v/>
      </c>
    </row>
    <row r="2621" spans="1:10">
      <c r="A2621" s="151" t="str">
        <f ca="1">IF(D2621="","",OnRoadRetrofit!AC2621)</f>
        <v/>
      </c>
      <c r="B2621" s="25" t="str">
        <f ca="1">IF(D2621="","",OnRoadRetrofit!AD2621)</f>
        <v/>
      </c>
      <c r="C2621" s="146" t="str">
        <f t="shared" ca="1" si="123"/>
        <v/>
      </c>
      <c r="D2621" s="25" t="str">
        <f ca="1">IF(OnRoadRetrofit!AE2621="","",OnRoadRetrofit!AE2621)</f>
        <v/>
      </c>
      <c r="E2621" s="25" t="str">
        <f ca="1">IF(D2621="","",OnRoadRetrofit!AF2621)</f>
        <v/>
      </c>
      <c r="F2621" s="147" t="str">
        <f t="shared" ca="1" si="124"/>
        <v/>
      </c>
      <c r="G2621" s="148" t="str">
        <f ca="1">IF(D2621="","",OnRoadRetrofit!AG2621)</f>
        <v/>
      </c>
      <c r="H2621" s="25" t="str">
        <f t="shared" ca="1" si="125"/>
        <v/>
      </c>
      <c r="I2621" s="137" t="str">
        <f ca="1">IF(D2621="","",OnRoadRetrofit!AH2621)</f>
        <v/>
      </c>
      <c r="J2621" s="137" t="str">
        <f ca="1">IF(D2621="","",OnRoadRetrofit!AI2621)</f>
        <v/>
      </c>
    </row>
    <row r="2622" spans="1:10">
      <c r="A2622" s="151" t="str">
        <f ca="1">IF(D2622="","",OnRoadRetrofit!AC2622)</f>
        <v/>
      </c>
      <c r="B2622" s="25" t="str">
        <f ca="1">IF(D2622="","",OnRoadRetrofit!AD2622)</f>
        <v/>
      </c>
      <c r="C2622" s="146" t="str">
        <f t="shared" ca="1" si="123"/>
        <v/>
      </c>
      <c r="D2622" s="25" t="str">
        <f ca="1">IF(OnRoadRetrofit!AE2622="","",OnRoadRetrofit!AE2622)</f>
        <v/>
      </c>
      <c r="E2622" s="25" t="str">
        <f ca="1">IF(D2622="","",OnRoadRetrofit!AF2622)</f>
        <v/>
      </c>
      <c r="F2622" s="147" t="str">
        <f t="shared" ca="1" si="124"/>
        <v/>
      </c>
      <c r="G2622" s="148" t="str">
        <f ca="1">IF(D2622="","",OnRoadRetrofit!AG2622)</f>
        <v/>
      </c>
      <c r="H2622" s="25" t="str">
        <f t="shared" ca="1" si="125"/>
        <v/>
      </c>
      <c r="I2622" s="137" t="str">
        <f ca="1">IF(D2622="","",OnRoadRetrofit!AH2622)</f>
        <v/>
      </c>
      <c r="J2622" s="137" t="str">
        <f ca="1">IF(D2622="","",OnRoadRetrofit!AI2622)</f>
        <v/>
      </c>
    </row>
    <row r="2623" spans="1:10">
      <c r="A2623" s="151" t="str">
        <f ca="1">IF(D2623="","",OnRoadRetrofit!AC2623)</f>
        <v/>
      </c>
      <c r="B2623" s="25" t="str">
        <f ca="1">IF(D2623="","",OnRoadRetrofit!AD2623)</f>
        <v/>
      </c>
      <c r="C2623" s="146" t="str">
        <f t="shared" ca="1" si="123"/>
        <v/>
      </c>
      <c r="D2623" s="25" t="str">
        <f ca="1">IF(OnRoadRetrofit!AE2623="","",OnRoadRetrofit!AE2623)</f>
        <v/>
      </c>
      <c r="E2623" s="25" t="str">
        <f ca="1">IF(D2623="","",OnRoadRetrofit!AF2623)</f>
        <v/>
      </c>
      <c r="F2623" s="147" t="str">
        <f t="shared" ca="1" si="124"/>
        <v/>
      </c>
      <c r="G2623" s="148" t="str">
        <f ca="1">IF(D2623="","",OnRoadRetrofit!AG2623)</f>
        <v/>
      </c>
      <c r="H2623" s="25" t="str">
        <f t="shared" ca="1" si="125"/>
        <v/>
      </c>
      <c r="I2623" s="137" t="str">
        <f ca="1">IF(D2623="","",OnRoadRetrofit!AH2623)</f>
        <v/>
      </c>
      <c r="J2623" s="137" t="str">
        <f ca="1">IF(D2623="","",OnRoadRetrofit!AI2623)</f>
        <v/>
      </c>
    </row>
    <row r="2624" spans="1:10">
      <c r="A2624" s="151" t="str">
        <f ca="1">IF(D2624="","",OnRoadRetrofit!AC2624)</f>
        <v/>
      </c>
      <c r="B2624" s="25" t="str">
        <f ca="1">IF(D2624="","",OnRoadRetrofit!AD2624)</f>
        <v/>
      </c>
      <c r="C2624" s="146" t="str">
        <f t="shared" ca="1" si="123"/>
        <v/>
      </c>
      <c r="D2624" s="25" t="str">
        <f ca="1">IF(OnRoadRetrofit!AE2624="","",OnRoadRetrofit!AE2624)</f>
        <v/>
      </c>
      <c r="E2624" s="25" t="str">
        <f ca="1">IF(D2624="","",OnRoadRetrofit!AF2624)</f>
        <v/>
      </c>
      <c r="F2624" s="147" t="str">
        <f t="shared" ca="1" si="124"/>
        <v/>
      </c>
      <c r="G2624" s="148" t="str">
        <f ca="1">IF(D2624="","",OnRoadRetrofit!AG2624)</f>
        <v/>
      </c>
      <c r="H2624" s="25" t="str">
        <f t="shared" ca="1" si="125"/>
        <v/>
      </c>
      <c r="I2624" s="137" t="str">
        <f ca="1">IF(D2624="","",OnRoadRetrofit!AH2624)</f>
        <v/>
      </c>
      <c r="J2624" s="137" t="str">
        <f ca="1">IF(D2624="","",OnRoadRetrofit!AI2624)</f>
        <v/>
      </c>
    </row>
    <row r="2625" spans="1:10">
      <c r="A2625" s="151" t="str">
        <f ca="1">IF(D2625="","",OnRoadRetrofit!AC2625)</f>
        <v/>
      </c>
      <c r="B2625" s="25" t="str">
        <f ca="1">IF(D2625="","",OnRoadRetrofit!AD2625)</f>
        <v/>
      </c>
      <c r="C2625" s="146" t="str">
        <f t="shared" ca="1" si="123"/>
        <v/>
      </c>
      <c r="D2625" s="25" t="str">
        <f ca="1">IF(OnRoadRetrofit!AE2625="","",OnRoadRetrofit!AE2625)</f>
        <v/>
      </c>
      <c r="E2625" s="25" t="str">
        <f ca="1">IF(D2625="","",OnRoadRetrofit!AF2625)</f>
        <v/>
      </c>
      <c r="F2625" s="147" t="str">
        <f t="shared" ca="1" si="124"/>
        <v/>
      </c>
      <c r="G2625" s="148" t="str">
        <f ca="1">IF(D2625="","",OnRoadRetrofit!AG2625)</f>
        <v/>
      </c>
      <c r="H2625" s="25" t="str">
        <f t="shared" ca="1" si="125"/>
        <v/>
      </c>
      <c r="I2625" s="137" t="str">
        <f ca="1">IF(D2625="","",OnRoadRetrofit!AH2625)</f>
        <v/>
      </c>
      <c r="J2625" s="137" t="str">
        <f ca="1">IF(D2625="","",OnRoadRetrofit!AI2625)</f>
        <v/>
      </c>
    </row>
    <row r="2626" spans="1:10">
      <c r="A2626" s="151" t="str">
        <f ca="1">IF(D2626="","",OnRoadRetrofit!AC2626)</f>
        <v/>
      </c>
      <c r="B2626" s="25" t="str">
        <f ca="1">IF(D2626="","",OnRoadRetrofit!AD2626)</f>
        <v/>
      </c>
      <c r="C2626" s="146" t="str">
        <f t="shared" ca="1" si="123"/>
        <v/>
      </c>
      <c r="D2626" s="25" t="str">
        <f ca="1">IF(OnRoadRetrofit!AE2626="","",OnRoadRetrofit!AE2626)</f>
        <v/>
      </c>
      <c r="E2626" s="25" t="str">
        <f ca="1">IF(D2626="","",OnRoadRetrofit!AF2626)</f>
        <v/>
      </c>
      <c r="F2626" s="147" t="str">
        <f t="shared" ca="1" si="124"/>
        <v/>
      </c>
      <c r="G2626" s="148" t="str">
        <f ca="1">IF(D2626="","",OnRoadRetrofit!AG2626)</f>
        <v/>
      </c>
      <c r="H2626" s="25" t="str">
        <f t="shared" ca="1" si="125"/>
        <v/>
      </c>
      <c r="I2626" s="137" t="str">
        <f ca="1">IF(D2626="","",OnRoadRetrofit!AH2626)</f>
        <v/>
      </c>
      <c r="J2626" s="137" t="str">
        <f ca="1">IF(D2626="","",OnRoadRetrofit!AI2626)</f>
        <v/>
      </c>
    </row>
    <row r="2627" spans="1:10">
      <c r="A2627" s="151" t="str">
        <f ca="1">IF(D2627="","",OnRoadRetrofit!AC2627)</f>
        <v/>
      </c>
      <c r="B2627" s="25" t="str">
        <f ca="1">IF(D2627="","",OnRoadRetrofit!AD2627)</f>
        <v/>
      </c>
      <c r="C2627" s="146" t="str">
        <f t="shared" ca="1" si="123"/>
        <v/>
      </c>
      <c r="D2627" s="25" t="str">
        <f ca="1">IF(OnRoadRetrofit!AE2627="","",OnRoadRetrofit!AE2627)</f>
        <v/>
      </c>
      <c r="E2627" s="25" t="str">
        <f ca="1">IF(D2627="","",OnRoadRetrofit!AF2627)</f>
        <v/>
      </c>
      <c r="F2627" s="147" t="str">
        <f t="shared" ca="1" si="124"/>
        <v/>
      </c>
      <c r="G2627" s="148" t="str">
        <f ca="1">IF(D2627="","",OnRoadRetrofit!AG2627)</f>
        <v/>
      </c>
      <c r="H2627" s="25" t="str">
        <f t="shared" ca="1" si="125"/>
        <v/>
      </c>
      <c r="I2627" s="137" t="str">
        <f ca="1">IF(D2627="","",OnRoadRetrofit!AH2627)</f>
        <v/>
      </c>
      <c r="J2627" s="137" t="str">
        <f ca="1">IF(D2627="","",OnRoadRetrofit!AI2627)</f>
        <v/>
      </c>
    </row>
    <row r="2628" spans="1:10">
      <c r="A2628" s="151" t="str">
        <f ca="1">IF(D2628="","",OnRoadRetrofit!AC2628)</f>
        <v/>
      </c>
      <c r="B2628" s="25" t="str">
        <f ca="1">IF(D2628="","",OnRoadRetrofit!AD2628)</f>
        <v/>
      </c>
      <c r="C2628" s="146" t="str">
        <f t="shared" ca="1" si="123"/>
        <v/>
      </c>
      <c r="D2628" s="25" t="str">
        <f ca="1">IF(OnRoadRetrofit!AE2628="","",OnRoadRetrofit!AE2628)</f>
        <v/>
      </c>
      <c r="E2628" s="25" t="str">
        <f ca="1">IF(D2628="","",OnRoadRetrofit!AF2628)</f>
        <v/>
      </c>
      <c r="F2628" s="147" t="str">
        <f t="shared" ca="1" si="124"/>
        <v/>
      </c>
      <c r="G2628" s="148" t="str">
        <f ca="1">IF(D2628="","",OnRoadRetrofit!AG2628)</f>
        <v/>
      </c>
      <c r="H2628" s="25" t="str">
        <f t="shared" ca="1" si="125"/>
        <v/>
      </c>
      <c r="I2628" s="137" t="str">
        <f ca="1">IF(D2628="","",OnRoadRetrofit!AH2628)</f>
        <v/>
      </c>
      <c r="J2628" s="137" t="str">
        <f ca="1">IF(D2628="","",OnRoadRetrofit!AI2628)</f>
        <v/>
      </c>
    </row>
    <row r="2629" spans="1:10">
      <c r="A2629" s="151" t="str">
        <f ca="1">IF(D2629="","",OnRoadRetrofit!AC2629)</f>
        <v/>
      </c>
      <c r="B2629" s="25" t="str">
        <f ca="1">IF(D2629="","",OnRoadRetrofit!AD2629)</f>
        <v/>
      </c>
      <c r="C2629" s="146" t="str">
        <f t="shared" ca="1" si="123"/>
        <v/>
      </c>
      <c r="D2629" s="25" t="str">
        <f ca="1">IF(OnRoadRetrofit!AE2629="","",OnRoadRetrofit!AE2629)</f>
        <v/>
      </c>
      <c r="E2629" s="25" t="str">
        <f ca="1">IF(D2629="","",OnRoadRetrofit!AF2629)</f>
        <v/>
      </c>
      <c r="F2629" s="147" t="str">
        <f t="shared" ca="1" si="124"/>
        <v/>
      </c>
      <c r="G2629" s="148" t="str">
        <f ca="1">IF(D2629="","",OnRoadRetrofit!AG2629)</f>
        <v/>
      </c>
      <c r="H2629" s="25" t="str">
        <f t="shared" ca="1" si="125"/>
        <v/>
      </c>
      <c r="I2629" s="137" t="str">
        <f ca="1">IF(D2629="","",OnRoadRetrofit!AH2629)</f>
        <v/>
      </c>
      <c r="J2629" s="137" t="str">
        <f ca="1">IF(D2629="","",OnRoadRetrofit!AI2629)</f>
        <v/>
      </c>
    </row>
    <row r="2630" spans="1:10">
      <c r="A2630" s="151" t="str">
        <f ca="1">IF(D2630="","",OnRoadRetrofit!AC2630)</f>
        <v/>
      </c>
      <c r="B2630" s="25" t="str">
        <f ca="1">IF(D2630="","",OnRoadRetrofit!AD2630)</f>
        <v/>
      </c>
      <c r="C2630" s="146" t="str">
        <f t="shared" ca="1" si="123"/>
        <v/>
      </c>
      <c r="D2630" s="25" t="str">
        <f ca="1">IF(OnRoadRetrofit!AE2630="","",OnRoadRetrofit!AE2630)</f>
        <v/>
      </c>
      <c r="E2630" s="25" t="str">
        <f ca="1">IF(D2630="","",OnRoadRetrofit!AF2630)</f>
        <v/>
      </c>
      <c r="F2630" s="147" t="str">
        <f t="shared" ca="1" si="124"/>
        <v/>
      </c>
      <c r="G2630" s="148" t="str">
        <f ca="1">IF(D2630="","",OnRoadRetrofit!AG2630)</f>
        <v/>
      </c>
      <c r="H2630" s="25" t="str">
        <f t="shared" ca="1" si="125"/>
        <v/>
      </c>
      <c r="I2630" s="137" t="str">
        <f ca="1">IF(D2630="","",OnRoadRetrofit!AH2630)</f>
        <v/>
      </c>
      <c r="J2630" s="137" t="str">
        <f ca="1">IF(D2630="","",OnRoadRetrofit!AI2630)</f>
        <v/>
      </c>
    </row>
    <row r="2631" spans="1:10">
      <c r="A2631" s="151" t="str">
        <f ca="1">IF(D2631="","",OnRoadRetrofit!AC2631)</f>
        <v/>
      </c>
      <c r="B2631" s="25" t="str">
        <f ca="1">IF(D2631="","",OnRoadRetrofit!AD2631)</f>
        <v/>
      </c>
      <c r="C2631" s="146" t="str">
        <f t="shared" ca="1" si="123"/>
        <v/>
      </c>
      <c r="D2631" s="25" t="str">
        <f ca="1">IF(OnRoadRetrofit!AE2631="","",OnRoadRetrofit!AE2631)</f>
        <v/>
      </c>
      <c r="E2631" s="25" t="str">
        <f ca="1">IF(D2631="","",OnRoadRetrofit!AF2631)</f>
        <v/>
      </c>
      <c r="F2631" s="147" t="str">
        <f t="shared" ca="1" si="124"/>
        <v/>
      </c>
      <c r="G2631" s="148" t="str">
        <f ca="1">IF(D2631="","",OnRoadRetrofit!AG2631)</f>
        <v/>
      </c>
      <c r="H2631" s="25" t="str">
        <f t="shared" ca="1" si="125"/>
        <v/>
      </c>
      <c r="I2631" s="137" t="str">
        <f ca="1">IF(D2631="","",OnRoadRetrofit!AH2631)</f>
        <v/>
      </c>
      <c r="J2631" s="137" t="str">
        <f ca="1">IF(D2631="","",OnRoadRetrofit!AI2631)</f>
        <v/>
      </c>
    </row>
    <row r="2632" spans="1:10">
      <c r="A2632" s="151" t="str">
        <f ca="1">IF(D2632="","",OnRoadRetrofit!AC2632)</f>
        <v/>
      </c>
      <c r="B2632" s="25" t="str">
        <f ca="1">IF(D2632="","",OnRoadRetrofit!AD2632)</f>
        <v/>
      </c>
      <c r="C2632" s="146" t="str">
        <f t="shared" ca="1" si="123"/>
        <v/>
      </c>
      <c r="D2632" s="25" t="str">
        <f ca="1">IF(OnRoadRetrofit!AE2632="","",OnRoadRetrofit!AE2632)</f>
        <v/>
      </c>
      <c r="E2632" s="25" t="str">
        <f ca="1">IF(D2632="","",OnRoadRetrofit!AF2632)</f>
        <v/>
      </c>
      <c r="F2632" s="147" t="str">
        <f t="shared" ca="1" si="124"/>
        <v/>
      </c>
      <c r="G2632" s="148" t="str">
        <f ca="1">IF(D2632="","",OnRoadRetrofit!AG2632)</f>
        <v/>
      </c>
      <c r="H2632" s="25" t="str">
        <f t="shared" ca="1" si="125"/>
        <v/>
      </c>
      <c r="I2632" s="137" t="str">
        <f ca="1">IF(D2632="","",OnRoadRetrofit!AH2632)</f>
        <v/>
      </c>
      <c r="J2632" s="137" t="str">
        <f ca="1">IF(D2632="","",OnRoadRetrofit!AI2632)</f>
        <v/>
      </c>
    </row>
    <row r="2633" spans="1:10">
      <c r="A2633" s="151" t="str">
        <f ca="1">IF(D2633="","",OnRoadRetrofit!AC2633)</f>
        <v/>
      </c>
      <c r="B2633" s="25" t="str">
        <f ca="1">IF(D2633="","",OnRoadRetrofit!AD2633)</f>
        <v/>
      </c>
      <c r="C2633" s="146" t="str">
        <f t="shared" ca="1" si="123"/>
        <v/>
      </c>
      <c r="D2633" s="25" t="str">
        <f ca="1">IF(OnRoadRetrofit!AE2633="","",OnRoadRetrofit!AE2633)</f>
        <v/>
      </c>
      <c r="E2633" s="25" t="str">
        <f ca="1">IF(D2633="","",OnRoadRetrofit!AF2633)</f>
        <v/>
      </c>
      <c r="F2633" s="147" t="str">
        <f t="shared" ca="1" si="124"/>
        <v/>
      </c>
      <c r="G2633" s="148" t="str">
        <f ca="1">IF(D2633="","",OnRoadRetrofit!AG2633)</f>
        <v/>
      </c>
      <c r="H2633" s="25" t="str">
        <f t="shared" ca="1" si="125"/>
        <v/>
      </c>
      <c r="I2633" s="137" t="str">
        <f ca="1">IF(D2633="","",OnRoadRetrofit!AH2633)</f>
        <v/>
      </c>
      <c r="J2633" s="137" t="str">
        <f ca="1">IF(D2633="","",OnRoadRetrofit!AI2633)</f>
        <v/>
      </c>
    </row>
    <row r="2634" spans="1:10">
      <c r="A2634" s="151" t="str">
        <f ca="1">IF(D2634="","",OnRoadRetrofit!AC2634)</f>
        <v/>
      </c>
      <c r="B2634" s="25" t="str">
        <f ca="1">IF(D2634="","",OnRoadRetrofit!AD2634)</f>
        <v/>
      </c>
      <c r="C2634" s="146" t="str">
        <f t="shared" ca="1" si="123"/>
        <v/>
      </c>
      <c r="D2634" s="25" t="str">
        <f ca="1">IF(OnRoadRetrofit!AE2634="","",OnRoadRetrofit!AE2634)</f>
        <v/>
      </c>
      <c r="E2634" s="25" t="str">
        <f ca="1">IF(D2634="","",OnRoadRetrofit!AF2634)</f>
        <v/>
      </c>
      <c r="F2634" s="147" t="str">
        <f t="shared" ca="1" si="124"/>
        <v/>
      </c>
      <c r="G2634" s="148" t="str">
        <f ca="1">IF(D2634="","",OnRoadRetrofit!AG2634)</f>
        <v/>
      </c>
      <c r="H2634" s="25" t="str">
        <f t="shared" ca="1" si="125"/>
        <v/>
      </c>
      <c r="I2634" s="137" t="str">
        <f ca="1">IF(D2634="","",OnRoadRetrofit!AH2634)</f>
        <v/>
      </c>
      <c r="J2634" s="137" t="str">
        <f ca="1">IF(D2634="","",OnRoadRetrofit!AI2634)</f>
        <v/>
      </c>
    </row>
    <row r="2635" spans="1:10">
      <c r="A2635" s="151" t="str">
        <f ca="1">IF(D2635="","",OnRoadRetrofit!AC2635)</f>
        <v/>
      </c>
      <c r="B2635" s="25" t="str">
        <f ca="1">IF(D2635="","",OnRoadRetrofit!AD2635)</f>
        <v/>
      </c>
      <c r="C2635" s="146" t="str">
        <f t="shared" ca="1" si="123"/>
        <v/>
      </c>
      <c r="D2635" s="25" t="str">
        <f ca="1">IF(OnRoadRetrofit!AE2635="","",OnRoadRetrofit!AE2635)</f>
        <v/>
      </c>
      <c r="E2635" s="25" t="str">
        <f ca="1">IF(D2635="","",OnRoadRetrofit!AF2635)</f>
        <v/>
      </c>
      <c r="F2635" s="147" t="str">
        <f t="shared" ca="1" si="124"/>
        <v/>
      </c>
      <c r="G2635" s="148" t="str">
        <f ca="1">IF(D2635="","",OnRoadRetrofit!AG2635)</f>
        <v/>
      </c>
      <c r="H2635" s="25" t="str">
        <f t="shared" ca="1" si="125"/>
        <v/>
      </c>
      <c r="I2635" s="137" t="str">
        <f ca="1">IF(D2635="","",OnRoadRetrofit!AH2635)</f>
        <v/>
      </c>
      <c r="J2635" s="137" t="str">
        <f ca="1">IF(D2635="","",OnRoadRetrofit!AI2635)</f>
        <v/>
      </c>
    </row>
    <row r="2636" spans="1:10">
      <c r="A2636" s="151" t="str">
        <f ca="1">IF(D2636="","",OnRoadRetrofit!AC2636)</f>
        <v/>
      </c>
      <c r="B2636" s="25" t="str">
        <f ca="1">IF(D2636="","",OnRoadRetrofit!AD2636)</f>
        <v/>
      </c>
      <c r="C2636" s="146" t="str">
        <f t="shared" ca="1" si="123"/>
        <v/>
      </c>
      <c r="D2636" s="25" t="str">
        <f ca="1">IF(OnRoadRetrofit!AE2636="","",OnRoadRetrofit!AE2636)</f>
        <v/>
      </c>
      <c r="E2636" s="25" t="str">
        <f ca="1">IF(D2636="","",OnRoadRetrofit!AF2636)</f>
        <v/>
      </c>
      <c r="F2636" s="147" t="str">
        <f t="shared" ca="1" si="124"/>
        <v/>
      </c>
      <c r="G2636" s="148" t="str">
        <f ca="1">IF(D2636="","",OnRoadRetrofit!AG2636)</f>
        <v/>
      </c>
      <c r="H2636" s="25" t="str">
        <f t="shared" ca="1" si="125"/>
        <v/>
      </c>
      <c r="I2636" s="137" t="str">
        <f ca="1">IF(D2636="","",OnRoadRetrofit!AH2636)</f>
        <v/>
      </c>
      <c r="J2636" s="137" t="str">
        <f ca="1">IF(D2636="","",OnRoadRetrofit!AI2636)</f>
        <v/>
      </c>
    </row>
    <row r="2637" spans="1:10">
      <c r="A2637" s="151" t="str">
        <f ca="1">IF(D2637="","",OnRoadRetrofit!AC2637)</f>
        <v/>
      </c>
      <c r="B2637" s="25" t="str">
        <f ca="1">IF(D2637="","",OnRoadRetrofit!AD2637)</f>
        <v/>
      </c>
      <c r="C2637" s="146" t="str">
        <f t="shared" ca="1" si="123"/>
        <v/>
      </c>
      <c r="D2637" s="25" t="str">
        <f ca="1">IF(OnRoadRetrofit!AE2637="","",OnRoadRetrofit!AE2637)</f>
        <v/>
      </c>
      <c r="E2637" s="25" t="str">
        <f ca="1">IF(D2637="","",OnRoadRetrofit!AF2637)</f>
        <v/>
      </c>
      <c r="F2637" s="147" t="str">
        <f t="shared" ca="1" si="124"/>
        <v/>
      </c>
      <c r="G2637" s="148" t="str">
        <f ca="1">IF(D2637="","",OnRoadRetrofit!AG2637)</f>
        <v/>
      </c>
      <c r="H2637" s="25" t="str">
        <f t="shared" ca="1" si="125"/>
        <v/>
      </c>
      <c r="I2637" s="137" t="str">
        <f ca="1">IF(D2637="","",OnRoadRetrofit!AH2637)</f>
        <v/>
      </c>
      <c r="J2637" s="137" t="str">
        <f ca="1">IF(D2637="","",OnRoadRetrofit!AI2637)</f>
        <v/>
      </c>
    </row>
    <row r="2638" spans="1:10">
      <c r="A2638" s="151" t="str">
        <f ca="1">IF(D2638="","",OnRoadRetrofit!AC2638)</f>
        <v/>
      </c>
      <c r="B2638" s="25" t="str">
        <f ca="1">IF(D2638="","",OnRoadRetrofit!AD2638)</f>
        <v/>
      </c>
      <c r="C2638" s="146" t="str">
        <f t="shared" ca="1" si="123"/>
        <v/>
      </c>
      <c r="D2638" s="25" t="str">
        <f ca="1">IF(OnRoadRetrofit!AE2638="","",OnRoadRetrofit!AE2638)</f>
        <v/>
      </c>
      <c r="E2638" s="25" t="str">
        <f ca="1">IF(D2638="","",OnRoadRetrofit!AF2638)</f>
        <v/>
      </c>
      <c r="F2638" s="147" t="str">
        <f t="shared" ca="1" si="124"/>
        <v/>
      </c>
      <c r="G2638" s="148" t="str">
        <f ca="1">IF(D2638="","",OnRoadRetrofit!AG2638)</f>
        <v/>
      </c>
      <c r="H2638" s="25" t="str">
        <f t="shared" ca="1" si="125"/>
        <v/>
      </c>
      <c r="I2638" s="137" t="str">
        <f ca="1">IF(D2638="","",OnRoadRetrofit!AH2638)</f>
        <v/>
      </c>
      <c r="J2638" s="137" t="str">
        <f ca="1">IF(D2638="","",OnRoadRetrofit!AI2638)</f>
        <v/>
      </c>
    </row>
    <row r="2639" spans="1:10">
      <c r="A2639" s="151" t="str">
        <f ca="1">IF(D2639="","",OnRoadRetrofit!AC2639)</f>
        <v/>
      </c>
      <c r="B2639" s="25" t="str">
        <f ca="1">IF(D2639="","",OnRoadRetrofit!AD2639)</f>
        <v/>
      </c>
      <c r="C2639" s="146" t="str">
        <f t="shared" ca="1" si="123"/>
        <v/>
      </c>
      <c r="D2639" s="25" t="str">
        <f ca="1">IF(OnRoadRetrofit!AE2639="","",OnRoadRetrofit!AE2639)</f>
        <v/>
      </c>
      <c r="E2639" s="25" t="str">
        <f ca="1">IF(D2639="","",OnRoadRetrofit!AF2639)</f>
        <v/>
      </c>
      <c r="F2639" s="147" t="str">
        <f t="shared" ca="1" si="124"/>
        <v/>
      </c>
      <c r="G2639" s="148" t="str">
        <f ca="1">IF(D2639="","",OnRoadRetrofit!AG2639)</f>
        <v/>
      </c>
      <c r="H2639" s="25" t="str">
        <f t="shared" ca="1" si="125"/>
        <v/>
      </c>
      <c r="I2639" s="137" t="str">
        <f ca="1">IF(D2639="","",OnRoadRetrofit!AH2639)</f>
        <v/>
      </c>
      <c r="J2639" s="137" t="str">
        <f ca="1">IF(D2639="","",OnRoadRetrofit!AI2639)</f>
        <v/>
      </c>
    </row>
    <row r="2640" spans="1:10">
      <c r="A2640" s="151" t="str">
        <f ca="1">IF(D2640="","",OnRoadRetrofit!AC2640)</f>
        <v/>
      </c>
      <c r="B2640" s="25" t="str">
        <f ca="1">IF(D2640="","",OnRoadRetrofit!AD2640)</f>
        <v/>
      </c>
      <c r="C2640" s="146" t="str">
        <f t="shared" ca="1" si="123"/>
        <v/>
      </c>
      <c r="D2640" s="25" t="str">
        <f ca="1">IF(OnRoadRetrofit!AE2640="","",OnRoadRetrofit!AE2640)</f>
        <v/>
      </c>
      <c r="E2640" s="25" t="str">
        <f ca="1">IF(D2640="","",OnRoadRetrofit!AF2640)</f>
        <v/>
      </c>
      <c r="F2640" s="147" t="str">
        <f t="shared" ca="1" si="124"/>
        <v/>
      </c>
      <c r="G2640" s="148" t="str">
        <f ca="1">IF(D2640="","",OnRoadRetrofit!AG2640)</f>
        <v/>
      </c>
      <c r="H2640" s="25" t="str">
        <f t="shared" ca="1" si="125"/>
        <v/>
      </c>
      <c r="I2640" s="137" t="str">
        <f ca="1">IF(D2640="","",OnRoadRetrofit!AH2640)</f>
        <v/>
      </c>
      <c r="J2640" s="137" t="str">
        <f ca="1">IF(D2640="","",OnRoadRetrofit!AI2640)</f>
        <v/>
      </c>
    </row>
    <row r="2641" spans="1:10">
      <c r="A2641" s="151" t="str">
        <f ca="1">IF(D2641="","",OnRoadRetrofit!AC2641)</f>
        <v/>
      </c>
      <c r="B2641" s="25" t="str">
        <f ca="1">IF(D2641="","",OnRoadRetrofit!AD2641)</f>
        <v/>
      </c>
      <c r="C2641" s="146" t="str">
        <f t="shared" ca="1" si="123"/>
        <v/>
      </c>
      <c r="D2641" s="25" t="str">
        <f ca="1">IF(OnRoadRetrofit!AE2641="","",OnRoadRetrofit!AE2641)</f>
        <v/>
      </c>
      <c r="E2641" s="25" t="str">
        <f ca="1">IF(D2641="","",OnRoadRetrofit!AF2641)</f>
        <v/>
      </c>
      <c r="F2641" s="147" t="str">
        <f t="shared" ca="1" si="124"/>
        <v/>
      </c>
      <c r="G2641" s="148" t="str">
        <f ca="1">IF(D2641="","",OnRoadRetrofit!AG2641)</f>
        <v/>
      </c>
      <c r="H2641" s="25" t="str">
        <f t="shared" ca="1" si="125"/>
        <v/>
      </c>
      <c r="I2641" s="137" t="str">
        <f ca="1">IF(D2641="","",OnRoadRetrofit!AH2641)</f>
        <v/>
      </c>
      <c r="J2641" s="137" t="str">
        <f ca="1">IF(D2641="","",OnRoadRetrofit!AI2641)</f>
        <v/>
      </c>
    </row>
    <row r="2642" spans="1:10">
      <c r="A2642" s="151" t="str">
        <f ca="1">IF(D2642="","",OnRoadRetrofit!AC2642)</f>
        <v/>
      </c>
      <c r="B2642" s="25" t="str">
        <f ca="1">IF(D2642="","",OnRoadRetrofit!AD2642)</f>
        <v/>
      </c>
      <c r="C2642" s="146" t="str">
        <f t="shared" ca="1" si="123"/>
        <v/>
      </c>
      <c r="D2642" s="25" t="str">
        <f ca="1">IF(OnRoadRetrofit!AE2642="","",OnRoadRetrofit!AE2642)</f>
        <v/>
      </c>
      <c r="E2642" s="25" t="str">
        <f ca="1">IF(D2642="","",OnRoadRetrofit!AF2642)</f>
        <v/>
      </c>
      <c r="F2642" s="147" t="str">
        <f t="shared" ca="1" si="124"/>
        <v/>
      </c>
      <c r="G2642" s="148" t="str">
        <f ca="1">IF(D2642="","",OnRoadRetrofit!AG2642)</f>
        <v/>
      </c>
      <c r="H2642" s="25" t="str">
        <f t="shared" ca="1" si="125"/>
        <v/>
      </c>
      <c r="I2642" s="137" t="str">
        <f ca="1">IF(D2642="","",OnRoadRetrofit!AH2642)</f>
        <v/>
      </c>
      <c r="J2642" s="137" t="str">
        <f ca="1">IF(D2642="","",OnRoadRetrofit!AI2642)</f>
        <v/>
      </c>
    </row>
    <row r="2643" spans="1:10">
      <c r="A2643" s="151" t="str">
        <f ca="1">IF(D2643="","",OnRoadRetrofit!AC2643)</f>
        <v/>
      </c>
      <c r="B2643" s="25" t="str">
        <f ca="1">IF(D2643="","",OnRoadRetrofit!AD2643)</f>
        <v/>
      </c>
      <c r="C2643" s="146" t="str">
        <f t="shared" ca="1" si="123"/>
        <v/>
      </c>
      <c r="D2643" s="25" t="str">
        <f ca="1">IF(OnRoadRetrofit!AE2643="","",OnRoadRetrofit!AE2643)</f>
        <v/>
      </c>
      <c r="E2643" s="25" t="str">
        <f ca="1">IF(D2643="","",OnRoadRetrofit!AF2643)</f>
        <v/>
      </c>
      <c r="F2643" s="147" t="str">
        <f t="shared" ca="1" si="124"/>
        <v/>
      </c>
      <c r="G2643" s="148" t="str">
        <f ca="1">IF(D2643="","",OnRoadRetrofit!AG2643)</f>
        <v/>
      </c>
      <c r="H2643" s="25" t="str">
        <f t="shared" ca="1" si="125"/>
        <v/>
      </c>
      <c r="I2643" s="137" t="str">
        <f ca="1">IF(D2643="","",OnRoadRetrofit!AH2643)</f>
        <v/>
      </c>
      <c r="J2643" s="137" t="str">
        <f ca="1">IF(D2643="","",OnRoadRetrofit!AI2643)</f>
        <v/>
      </c>
    </row>
    <row r="2644" spans="1:10">
      <c r="A2644" s="151" t="str">
        <f ca="1">IF(D2644="","",OnRoadRetrofit!AC2644)</f>
        <v/>
      </c>
      <c r="B2644" s="25" t="str">
        <f ca="1">IF(D2644="","",OnRoadRetrofit!AD2644)</f>
        <v/>
      </c>
      <c r="C2644" s="146" t="str">
        <f t="shared" ca="1" si="123"/>
        <v/>
      </c>
      <c r="D2644" s="25" t="str">
        <f ca="1">IF(OnRoadRetrofit!AE2644="","",OnRoadRetrofit!AE2644)</f>
        <v/>
      </c>
      <c r="E2644" s="25" t="str">
        <f ca="1">IF(D2644="","",OnRoadRetrofit!AF2644)</f>
        <v/>
      </c>
      <c r="F2644" s="147" t="str">
        <f t="shared" ca="1" si="124"/>
        <v/>
      </c>
      <c r="G2644" s="148" t="str">
        <f ca="1">IF(D2644="","",OnRoadRetrofit!AG2644)</f>
        <v/>
      </c>
      <c r="H2644" s="25" t="str">
        <f t="shared" ca="1" si="125"/>
        <v/>
      </c>
      <c r="I2644" s="137" t="str">
        <f ca="1">IF(D2644="","",OnRoadRetrofit!AH2644)</f>
        <v/>
      </c>
      <c r="J2644" s="137" t="str">
        <f ca="1">IF(D2644="","",OnRoadRetrofit!AI2644)</f>
        <v/>
      </c>
    </row>
    <row r="2645" spans="1:10">
      <c r="A2645" s="151" t="str">
        <f ca="1">IF(D2645="","",OnRoadRetrofit!AC2645)</f>
        <v/>
      </c>
      <c r="B2645" s="25" t="str">
        <f ca="1">IF(D2645="","",OnRoadRetrofit!AD2645)</f>
        <v/>
      </c>
      <c r="C2645" s="146" t="str">
        <f t="shared" ca="1" si="123"/>
        <v/>
      </c>
      <c r="D2645" s="25" t="str">
        <f ca="1">IF(OnRoadRetrofit!AE2645="","",OnRoadRetrofit!AE2645)</f>
        <v/>
      </c>
      <c r="E2645" s="25" t="str">
        <f ca="1">IF(D2645="","",OnRoadRetrofit!AF2645)</f>
        <v/>
      </c>
      <c r="F2645" s="147" t="str">
        <f t="shared" ca="1" si="124"/>
        <v/>
      </c>
      <c r="G2645" s="148" t="str">
        <f ca="1">IF(D2645="","",OnRoadRetrofit!AG2645)</f>
        <v/>
      </c>
      <c r="H2645" s="25" t="str">
        <f t="shared" ca="1" si="125"/>
        <v/>
      </c>
      <c r="I2645" s="137" t="str">
        <f ca="1">IF(D2645="","",OnRoadRetrofit!AH2645)</f>
        <v/>
      </c>
      <c r="J2645" s="137" t="str">
        <f ca="1">IF(D2645="","",OnRoadRetrofit!AI2645)</f>
        <v/>
      </c>
    </row>
    <row r="2646" spans="1:10">
      <c r="A2646" s="151" t="str">
        <f ca="1">IF(D2646="","",OnRoadRetrofit!AC2646)</f>
        <v/>
      </c>
      <c r="B2646" s="25" t="str">
        <f ca="1">IF(D2646="","",OnRoadRetrofit!AD2646)</f>
        <v/>
      </c>
      <c r="C2646" s="146" t="str">
        <f t="shared" ca="1" si="123"/>
        <v/>
      </c>
      <c r="D2646" s="25" t="str">
        <f ca="1">IF(OnRoadRetrofit!AE2646="","",OnRoadRetrofit!AE2646)</f>
        <v/>
      </c>
      <c r="E2646" s="25" t="str">
        <f ca="1">IF(D2646="","",OnRoadRetrofit!AF2646)</f>
        <v/>
      </c>
      <c r="F2646" s="147" t="str">
        <f t="shared" ca="1" si="124"/>
        <v/>
      </c>
      <c r="G2646" s="148" t="str">
        <f ca="1">IF(D2646="","",OnRoadRetrofit!AG2646)</f>
        <v/>
      </c>
      <c r="H2646" s="25" t="str">
        <f t="shared" ca="1" si="125"/>
        <v/>
      </c>
      <c r="I2646" s="137" t="str">
        <f ca="1">IF(D2646="","",OnRoadRetrofit!AH2646)</f>
        <v/>
      </c>
      <c r="J2646" s="137" t="str">
        <f ca="1">IF(D2646="","",OnRoadRetrofit!AI2646)</f>
        <v/>
      </c>
    </row>
    <row r="2647" spans="1:10">
      <c r="A2647" s="151" t="str">
        <f ca="1">IF(D2647="","",OnRoadRetrofit!AC2647)</f>
        <v/>
      </c>
      <c r="B2647" s="25" t="str">
        <f ca="1">IF(D2647="","",OnRoadRetrofit!AD2647)</f>
        <v/>
      </c>
      <c r="C2647" s="146" t="str">
        <f t="shared" ca="1" si="123"/>
        <v/>
      </c>
      <c r="D2647" s="25" t="str">
        <f ca="1">IF(OnRoadRetrofit!AE2647="","",OnRoadRetrofit!AE2647)</f>
        <v/>
      </c>
      <c r="E2647" s="25" t="str">
        <f ca="1">IF(D2647="","",OnRoadRetrofit!AF2647)</f>
        <v/>
      </c>
      <c r="F2647" s="147" t="str">
        <f t="shared" ca="1" si="124"/>
        <v/>
      </c>
      <c r="G2647" s="148" t="str">
        <f ca="1">IF(D2647="","",OnRoadRetrofit!AG2647)</f>
        <v/>
      </c>
      <c r="H2647" s="25" t="str">
        <f t="shared" ca="1" si="125"/>
        <v/>
      </c>
      <c r="I2647" s="137" t="str">
        <f ca="1">IF(D2647="","",OnRoadRetrofit!AH2647)</f>
        <v/>
      </c>
      <c r="J2647" s="137" t="str">
        <f ca="1">IF(D2647="","",OnRoadRetrofit!AI2647)</f>
        <v/>
      </c>
    </row>
    <row r="2648" spans="1:10">
      <c r="A2648" s="151" t="str">
        <f ca="1">IF(D2648="","",OnRoadRetrofit!AC2648)</f>
        <v/>
      </c>
      <c r="B2648" s="25" t="str">
        <f ca="1">IF(D2648="","",OnRoadRetrofit!AD2648)</f>
        <v/>
      </c>
      <c r="C2648" s="146" t="str">
        <f t="shared" ca="1" si="123"/>
        <v/>
      </c>
      <c r="D2648" s="25" t="str">
        <f ca="1">IF(OnRoadRetrofit!AE2648="","",OnRoadRetrofit!AE2648)</f>
        <v/>
      </c>
      <c r="E2648" s="25" t="str">
        <f ca="1">IF(D2648="","",OnRoadRetrofit!AF2648)</f>
        <v/>
      </c>
      <c r="F2648" s="147" t="str">
        <f t="shared" ca="1" si="124"/>
        <v/>
      </c>
      <c r="G2648" s="148" t="str">
        <f ca="1">IF(D2648="","",OnRoadRetrofit!AG2648)</f>
        <v/>
      </c>
      <c r="H2648" s="25" t="str">
        <f t="shared" ca="1" si="125"/>
        <v/>
      </c>
      <c r="I2648" s="137" t="str">
        <f ca="1">IF(D2648="","",OnRoadRetrofit!AH2648)</f>
        <v/>
      </c>
      <c r="J2648" s="137" t="str">
        <f ca="1">IF(D2648="","",OnRoadRetrofit!AI2648)</f>
        <v/>
      </c>
    </row>
    <row r="2649" spans="1:10">
      <c r="A2649" s="151" t="str">
        <f ca="1">IF(D2649="","",OnRoadRetrofit!AC2649)</f>
        <v/>
      </c>
      <c r="B2649" s="25" t="str">
        <f ca="1">IF(D2649="","",OnRoadRetrofit!AD2649)</f>
        <v/>
      </c>
      <c r="C2649" s="146" t="str">
        <f t="shared" ca="1" si="123"/>
        <v/>
      </c>
      <c r="D2649" s="25" t="str">
        <f ca="1">IF(OnRoadRetrofit!AE2649="","",OnRoadRetrofit!AE2649)</f>
        <v/>
      </c>
      <c r="E2649" s="25" t="str">
        <f ca="1">IF(D2649="","",OnRoadRetrofit!AF2649)</f>
        <v/>
      </c>
      <c r="F2649" s="147" t="str">
        <f t="shared" ca="1" si="124"/>
        <v/>
      </c>
      <c r="G2649" s="148" t="str">
        <f ca="1">IF(D2649="","",OnRoadRetrofit!AG2649)</f>
        <v/>
      </c>
      <c r="H2649" s="25" t="str">
        <f t="shared" ca="1" si="125"/>
        <v/>
      </c>
      <c r="I2649" s="137" t="str">
        <f ca="1">IF(D2649="","",OnRoadRetrofit!AH2649)</f>
        <v/>
      </c>
      <c r="J2649" s="137" t="str">
        <f ca="1">IF(D2649="","",OnRoadRetrofit!AI2649)</f>
        <v/>
      </c>
    </row>
    <row r="2650" spans="1:10">
      <c r="A2650" s="151" t="str">
        <f ca="1">IF(D2650="","",OnRoadRetrofit!AC2650)</f>
        <v/>
      </c>
      <c r="B2650" s="25" t="str">
        <f ca="1">IF(D2650="","",OnRoadRetrofit!AD2650)</f>
        <v/>
      </c>
      <c r="C2650" s="146" t="str">
        <f t="shared" ca="1" si="123"/>
        <v/>
      </c>
      <c r="D2650" s="25" t="str">
        <f ca="1">IF(OnRoadRetrofit!AE2650="","",OnRoadRetrofit!AE2650)</f>
        <v/>
      </c>
      <c r="E2650" s="25" t="str">
        <f ca="1">IF(D2650="","",OnRoadRetrofit!AF2650)</f>
        <v/>
      </c>
      <c r="F2650" s="147" t="str">
        <f t="shared" ca="1" si="124"/>
        <v/>
      </c>
      <c r="G2650" s="148" t="str">
        <f ca="1">IF(D2650="","",OnRoadRetrofit!AG2650)</f>
        <v/>
      </c>
      <c r="H2650" s="25" t="str">
        <f t="shared" ca="1" si="125"/>
        <v/>
      </c>
      <c r="I2650" s="137" t="str">
        <f ca="1">IF(D2650="","",OnRoadRetrofit!AH2650)</f>
        <v/>
      </c>
      <c r="J2650" s="137" t="str">
        <f ca="1">IF(D2650="","",OnRoadRetrofit!AI2650)</f>
        <v/>
      </c>
    </row>
    <row r="2651" spans="1:10">
      <c r="A2651" s="151" t="str">
        <f ca="1">IF(D2651="","",OnRoadRetrofit!AC2651)</f>
        <v/>
      </c>
      <c r="B2651" s="25" t="str">
        <f ca="1">IF(D2651="","",OnRoadRetrofit!AD2651)</f>
        <v/>
      </c>
      <c r="C2651" s="146" t="str">
        <f t="shared" ca="1" si="123"/>
        <v/>
      </c>
      <c r="D2651" s="25" t="str">
        <f ca="1">IF(OnRoadRetrofit!AE2651="","",OnRoadRetrofit!AE2651)</f>
        <v/>
      </c>
      <c r="E2651" s="25" t="str">
        <f ca="1">IF(D2651="","",OnRoadRetrofit!AF2651)</f>
        <v/>
      </c>
      <c r="F2651" s="147" t="str">
        <f t="shared" ca="1" si="124"/>
        <v/>
      </c>
      <c r="G2651" s="148" t="str">
        <f ca="1">IF(D2651="","",OnRoadRetrofit!AG2651)</f>
        <v/>
      </c>
      <c r="H2651" s="25" t="str">
        <f t="shared" ca="1" si="125"/>
        <v/>
      </c>
      <c r="I2651" s="137" t="str">
        <f ca="1">IF(D2651="","",OnRoadRetrofit!AH2651)</f>
        <v/>
      </c>
      <c r="J2651" s="137" t="str">
        <f ca="1">IF(D2651="","",OnRoadRetrofit!AI2651)</f>
        <v/>
      </c>
    </row>
    <row r="2652" spans="1:10">
      <c r="A2652" s="151" t="str">
        <f ca="1">IF(D2652="","",OnRoadRetrofit!AC2652)</f>
        <v/>
      </c>
      <c r="B2652" s="25" t="str">
        <f ca="1">IF(D2652="","",OnRoadRetrofit!AD2652)</f>
        <v/>
      </c>
      <c r="C2652" s="146" t="str">
        <f t="shared" ca="1" si="123"/>
        <v/>
      </c>
      <c r="D2652" s="25" t="str">
        <f ca="1">IF(OnRoadRetrofit!AE2652="","",OnRoadRetrofit!AE2652)</f>
        <v/>
      </c>
      <c r="E2652" s="25" t="str">
        <f ca="1">IF(D2652="","",OnRoadRetrofit!AF2652)</f>
        <v/>
      </c>
      <c r="F2652" s="147" t="str">
        <f t="shared" ca="1" si="124"/>
        <v/>
      </c>
      <c r="G2652" s="148" t="str">
        <f ca="1">IF(D2652="","",OnRoadRetrofit!AG2652)</f>
        <v/>
      </c>
      <c r="H2652" s="25" t="str">
        <f t="shared" ca="1" si="125"/>
        <v/>
      </c>
      <c r="I2652" s="137" t="str">
        <f ca="1">IF(D2652="","",OnRoadRetrofit!AH2652)</f>
        <v/>
      </c>
      <c r="J2652" s="137" t="str">
        <f ca="1">IF(D2652="","",OnRoadRetrofit!AI2652)</f>
        <v/>
      </c>
    </row>
    <row r="2653" spans="1:10">
      <c r="A2653" s="151" t="str">
        <f ca="1">IF(D2653="","",OnRoadRetrofit!AC2653)</f>
        <v/>
      </c>
      <c r="B2653" s="25" t="str">
        <f ca="1">IF(D2653="","",OnRoadRetrofit!AD2653)</f>
        <v/>
      </c>
      <c r="C2653" s="146" t="str">
        <f t="shared" ca="1" si="123"/>
        <v/>
      </c>
      <c r="D2653" s="25" t="str">
        <f ca="1">IF(OnRoadRetrofit!AE2653="","",OnRoadRetrofit!AE2653)</f>
        <v/>
      </c>
      <c r="E2653" s="25" t="str">
        <f ca="1">IF(D2653="","",OnRoadRetrofit!AF2653)</f>
        <v/>
      </c>
      <c r="F2653" s="147" t="str">
        <f t="shared" ca="1" si="124"/>
        <v/>
      </c>
      <c r="G2653" s="148" t="str">
        <f ca="1">IF(D2653="","",OnRoadRetrofit!AG2653)</f>
        <v/>
      </c>
      <c r="H2653" s="25" t="str">
        <f t="shared" ca="1" si="125"/>
        <v/>
      </c>
      <c r="I2653" s="137" t="str">
        <f ca="1">IF(D2653="","",OnRoadRetrofit!AH2653)</f>
        <v/>
      </c>
      <c r="J2653" s="137" t="str">
        <f ca="1">IF(D2653="","",OnRoadRetrofit!AI2653)</f>
        <v/>
      </c>
    </row>
    <row r="2654" spans="1:10">
      <c r="A2654" s="151" t="str">
        <f ca="1">IF(D2654="","",OnRoadRetrofit!AC2654)</f>
        <v/>
      </c>
      <c r="B2654" s="25" t="str">
        <f ca="1">IF(D2654="","",OnRoadRetrofit!AD2654)</f>
        <v/>
      </c>
      <c r="C2654" s="146" t="str">
        <f t="shared" ca="1" si="123"/>
        <v/>
      </c>
      <c r="D2654" s="25" t="str">
        <f ca="1">IF(OnRoadRetrofit!AE2654="","",OnRoadRetrofit!AE2654)</f>
        <v/>
      </c>
      <c r="E2654" s="25" t="str">
        <f ca="1">IF(D2654="","",OnRoadRetrofit!AF2654)</f>
        <v/>
      </c>
      <c r="F2654" s="147" t="str">
        <f t="shared" ca="1" si="124"/>
        <v/>
      </c>
      <c r="G2654" s="148" t="str">
        <f ca="1">IF(D2654="","",OnRoadRetrofit!AG2654)</f>
        <v/>
      </c>
      <c r="H2654" s="25" t="str">
        <f t="shared" ca="1" si="125"/>
        <v/>
      </c>
      <c r="I2654" s="137" t="str">
        <f ca="1">IF(D2654="","",OnRoadRetrofit!AH2654)</f>
        <v/>
      </c>
      <c r="J2654" s="137" t="str">
        <f ca="1">IF(D2654="","",OnRoadRetrofit!AI2654)</f>
        <v/>
      </c>
    </row>
    <row r="2655" spans="1:10">
      <c r="A2655" s="151" t="str">
        <f ca="1">IF(D2655="","",OnRoadRetrofit!AC2655)</f>
        <v/>
      </c>
      <c r="B2655" s="25" t="str">
        <f ca="1">IF(D2655="","",OnRoadRetrofit!AD2655)</f>
        <v/>
      </c>
      <c r="C2655" s="146" t="str">
        <f t="shared" ca="1" si="123"/>
        <v/>
      </c>
      <c r="D2655" s="25" t="str">
        <f ca="1">IF(OnRoadRetrofit!AE2655="","",OnRoadRetrofit!AE2655)</f>
        <v/>
      </c>
      <c r="E2655" s="25" t="str">
        <f ca="1">IF(D2655="","",OnRoadRetrofit!AF2655)</f>
        <v/>
      </c>
      <c r="F2655" s="147" t="str">
        <f t="shared" ca="1" si="124"/>
        <v/>
      </c>
      <c r="G2655" s="148" t="str">
        <f ca="1">IF(D2655="","",OnRoadRetrofit!AG2655)</f>
        <v/>
      </c>
      <c r="H2655" s="25" t="str">
        <f t="shared" ca="1" si="125"/>
        <v/>
      </c>
      <c r="I2655" s="137" t="str">
        <f ca="1">IF(D2655="","",OnRoadRetrofit!AH2655)</f>
        <v/>
      </c>
      <c r="J2655" s="137" t="str">
        <f ca="1">IF(D2655="","",OnRoadRetrofit!AI2655)</f>
        <v/>
      </c>
    </row>
    <row r="2656" spans="1:10">
      <c r="A2656" s="151" t="str">
        <f ca="1">IF(D2656="","",OnRoadRetrofit!AC2656)</f>
        <v/>
      </c>
      <c r="B2656" s="25" t="str">
        <f ca="1">IF(D2656="","",OnRoadRetrofit!AD2656)</f>
        <v/>
      </c>
      <c r="C2656" s="146" t="str">
        <f t="shared" ca="1" si="123"/>
        <v/>
      </c>
      <c r="D2656" s="25" t="str">
        <f ca="1">IF(OnRoadRetrofit!AE2656="","",OnRoadRetrofit!AE2656)</f>
        <v/>
      </c>
      <c r="E2656" s="25" t="str">
        <f ca="1">IF(D2656="","",OnRoadRetrofit!AF2656)</f>
        <v/>
      </c>
      <c r="F2656" s="147" t="str">
        <f t="shared" ca="1" si="124"/>
        <v/>
      </c>
      <c r="G2656" s="148" t="str">
        <f ca="1">IF(D2656="","",OnRoadRetrofit!AG2656)</f>
        <v/>
      </c>
      <c r="H2656" s="25" t="str">
        <f t="shared" ca="1" si="125"/>
        <v/>
      </c>
      <c r="I2656" s="137" t="str">
        <f ca="1">IF(D2656="","",OnRoadRetrofit!AH2656)</f>
        <v/>
      </c>
      <c r="J2656" s="137" t="str">
        <f ca="1">IF(D2656="","",OnRoadRetrofit!AI2656)</f>
        <v/>
      </c>
    </row>
    <row r="2657" spans="1:10">
      <c r="A2657" s="151" t="str">
        <f ca="1">IF(D2657="","",OnRoadRetrofit!AC2657)</f>
        <v/>
      </c>
      <c r="B2657" s="25" t="str">
        <f ca="1">IF(D2657="","",OnRoadRetrofit!AD2657)</f>
        <v/>
      </c>
      <c r="C2657" s="146" t="str">
        <f t="shared" ca="1" si="123"/>
        <v/>
      </c>
      <c r="D2657" s="25" t="str">
        <f ca="1">IF(OnRoadRetrofit!AE2657="","",OnRoadRetrofit!AE2657)</f>
        <v/>
      </c>
      <c r="E2657" s="25" t="str">
        <f ca="1">IF(D2657="","",OnRoadRetrofit!AF2657)</f>
        <v/>
      </c>
      <c r="F2657" s="147" t="str">
        <f t="shared" ca="1" si="124"/>
        <v/>
      </c>
      <c r="G2657" s="148" t="str">
        <f ca="1">IF(D2657="","",OnRoadRetrofit!AG2657)</f>
        <v/>
      </c>
      <c r="H2657" s="25" t="str">
        <f t="shared" ca="1" si="125"/>
        <v/>
      </c>
      <c r="I2657" s="137" t="str">
        <f ca="1">IF(D2657="","",OnRoadRetrofit!AH2657)</f>
        <v/>
      </c>
      <c r="J2657" s="137" t="str">
        <f ca="1">IF(D2657="","",OnRoadRetrofit!AI2657)</f>
        <v/>
      </c>
    </row>
    <row r="2658" spans="1:10">
      <c r="A2658" s="151" t="str">
        <f ca="1">IF(D2658="","",OnRoadRetrofit!AC2658)</f>
        <v/>
      </c>
      <c r="B2658" s="25" t="str">
        <f ca="1">IF(D2658="","",OnRoadRetrofit!AD2658)</f>
        <v/>
      </c>
      <c r="C2658" s="146" t="str">
        <f t="shared" ca="1" si="123"/>
        <v/>
      </c>
      <c r="D2658" s="25" t="str">
        <f ca="1">IF(OnRoadRetrofit!AE2658="","",OnRoadRetrofit!AE2658)</f>
        <v/>
      </c>
      <c r="E2658" s="25" t="str">
        <f ca="1">IF(D2658="","",OnRoadRetrofit!AF2658)</f>
        <v/>
      </c>
      <c r="F2658" s="147" t="str">
        <f t="shared" ca="1" si="124"/>
        <v/>
      </c>
      <c r="G2658" s="148" t="str">
        <f ca="1">IF(D2658="","",OnRoadRetrofit!AG2658)</f>
        <v/>
      </c>
      <c r="H2658" s="25" t="str">
        <f t="shared" ca="1" si="125"/>
        <v/>
      </c>
      <c r="I2658" s="137" t="str">
        <f ca="1">IF(D2658="","",OnRoadRetrofit!AH2658)</f>
        <v/>
      </c>
      <c r="J2658" s="137" t="str">
        <f ca="1">IF(D2658="","",OnRoadRetrofit!AI2658)</f>
        <v/>
      </c>
    </row>
    <row r="2659" spans="1:10">
      <c r="A2659" s="151" t="str">
        <f ca="1">IF(D2659="","",OnRoadRetrofit!AC2659)</f>
        <v/>
      </c>
      <c r="B2659" s="25" t="str">
        <f ca="1">IF(D2659="","",OnRoadRetrofit!AD2659)</f>
        <v/>
      </c>
      <c r="C2659" s="146" t="str">
        <f t="shared" ca="1" si="123"/>
        <v/>
      </c>
      <c r="D2659" s="25" t="str">
        <f ca="1">IF(OnRoadRetrofit!AE2659="","",OnRoadRetrofit!AE2659)</f>
        <v/>
      </c>
      <c r="E2659" s="25" t="str">
        <f ca="1">IF(D2659="","",OnRoadRetrofit!AF2659)</f>
        <v/>
      </c>
      <c r="F2659" s="147" t="str">
        <f t="shared" ca="1" si="124"/>
        <v/>
      </c>
      <c r="G2659" s="148" t="str">
        <f ca="1">IF(D2659="","",OnRoadRetrofit!AG2659)</f>
        <v/>
      </c>
      <c r="H2659" s="25" t="str">
        <f t="shared" ca="1" si="125"/>
        <v/>
      </c>
      <c r="I2659" s="137" t="str">
        <f ca="1">IF(D2659="","",OnRoadRetrofit!AH2659)</f>
        <v/>
      </c>
      <c r="J2659" s="137" t="str">
        <f ca="1">IF(D2659="","",OnRoadRetrofit!AI2659)</f>
        <v/>
      </c>
    </row>
    <row r="2660" spans="1:10">
      <c r="A2660" s="151" t="str">
        <f ca="1">IF(D2660="","",OnRoadRetrofit!AC2660)</f>
        <v/>
      </c>
      <c r="B2660" s="25" t="str">
        <f ca="1">IF(D2660="","",OnRoadRetrofit!AD2660)</f>
        <v/>
      </c>
      <c r="C2660" s="146" t="str">
        <f t="shared" ca="1" si="123"/>
        <v/>
      </c>
      <c r="D2660" s="25" t="str">
        <f ca="1">IF(OnRoadRetrofit!AE2660="","",OnRoadRetrofit!AE2660)</f>
        <v/>
      </c>
      <c r="E2660" s="25" t="str">
        <f ca="1">IF(D2660="","",OnRoadRetrofit!AF2660)</f>
        <v/>
      </c>
      <c r="F2660" s="147" t="str">
        <f t="shared" ca="1" si="124"/>
        <v/>
      </c>
      <c r="G2660" s="148" t="str">
        <f ca="1">IF(D2660="","",OnRoadRetrofit!AG2660)</f>
        <v/>
      </c>
      <c r="H2660" s="25" t="str">
        <f t="shared" ca="1" si="125"/>
        <v/>
      </c>
      <c r="I2660" s="137" t="str">
        <f ca="1">IF(D2660="","",OnRoadRetrofit!AH2660)</f>
        <v/>
      </c>
      <c r="J2660" s="137" t="str">
        <f ca="1">IF(D2660="","",OnRoadRetrofit!AI2660)</f>
        <v/>
      </c>
    </row>
    <row r="2661" spans="1:10">
      <c r="A2661" s="151" t="str">
        <f ca="1">IF(D2661="","",OnRoadRetrofit!AC2661)</f>
        <v/>
      </c>
      <c r="B2661" s="25" t="str">
        <f ca="1">IF(D2661="","",OnRoadRetrofit!AD2661)</f>
        <v/>
      </c>
      <c r="C2661" s="146" t="str">
        <f t="shared" ca="1" si="123"/>
        <v/>
      </c>
      <c r="D2661" s="25" t="str">
        <f ca="1">IF(OnRoadRetrofit!AE2661="","",OnRoadRetrofit!AE2661)</f>
        <v/>
      </c>
      <c r="E2661" s="25" t="str">
        <f ca="1">IF(D2661="","",OnRoadRetrofit!AF2661)</f>
        <v/>
      </c>
      <c r="F2661" s="147" t="str">
        <f t="shared" ca="1" si="124"/>
        <v/>
      </c>
      <c r="G2661" s="148" t="str">
        <f ca="1">IF(D2661="","",OnRoadRetrofit!AG2661)</f>
        <v/>
      </c>
      <c r="H2661" s="25" t="str">
        <f t="shared" ca="1" si="125"/>
        <v/>
      </c>
      <c r="I2661" s="137" t="str">
        <f ca="1">IF(D2661="","",OnRoadRetrofit!AH2661)</f>
        <v/>
      </c>
      <c r="J2661" s="137" t="str">
        <f ca="1">IF(D2661="","",OnRoadRetrofit!AI2661)</f>
        <v/>
      </c>
    </row>
    <row r="2662" spans="1:10">
      <c r="A2662" s="151" t="str">
        <f ca="1">IF(D2662="","",OnRoadRetrofit!AC2662)</f>
        <v/>
      </c>
      <c r="B2662" s="25" t="str">
        <f ca="1">IF(D2662="","",OnRoadRetrofit!AD2662)</f>
        <v/>
      </c>
      <c r="C2662" s="146" t="str">
        <f t="shared" ca="1" si="123"/>
        <v/>
      </c>
      <c r="D2662" s="25" t="str">
        <f ca="1">IF(OnRoadRetrofit!AE2662="","",OnRoadRetrofit!AE2662)</f>
        <v/>
      </c>
      <c r="E2662" s="25" t="str">
        <f ca="1">IF(D2662="","",OnRoadRetrofit!AF2662)</f>
        <v/>
      </c>
      <c r="F2662" s="147" t="str">
        <f t="shared" ca="1" si="124"/>
        <v/>
      </c>
      <c r="G2662" s="148" t="str">
        <f ca="1">IF(D2662="","",OnRoadRetrofit!AG2662)</f>
        <v/>
      </c>
      <c r="H2662" s="25" t="str">
        <f t="shared" ca="1" si="125"/>
        <v/>
      </c>
      <c r="I2662" s="137" t="str">
        <f ca="1">IF(D2662="","",OnRoadRetrofit!AH2662)</f>
        <v/>
      </c>
      <c r="J2662" s="137" t="str">
        <f ca="1">IF(D2662="","",OnRoadRetrofit!AI2662)</f>
        <v/>
      </c>
    </row>
    <row r="2663" spans="1:10">
      <c r="A2663" s="151" t="str">
        <f ca="1">IF(D2663="","",OnRoadRetrofit!AC2663)</f>
        <v/>
      </c>
      <c r="B2663" s="25" t="str">
        <f ca="1">IF(D2663="","",OnRoadRetrofit!AD2663)</f>
        <v/>
      </c>
      <c r="C2663" s="146" t="str">
        <f t="shared" ca="1" si="123"/>
        <v/>
      </c>
      <c r="D2663" s="25" t="str">
        <f ca="1">IF(OnRoadRetrofit!AE2663="","",OnRoadRetrofit!AE2663)</f>
        <v/>
      </c>
      <c r="E2663" s="25" t="str">
        <f ca="1">IF(D2663="","",OnRoadRetrofit!AF2663)</f>
        <v/>
      </c>
      <c r="F2663" s="147" t="str">
        <f t="shared" ca="1" si="124"/>
        <v/>
      </c>
      <c r="G2663" s="148" t="str">
        <f ca="1">IF(D2663="","",OnRoadRetrofit!AG2663)</f>
        <v/>
      </c>
      <c r="H2663" s="25" t="str">
        <f t="shared" ca="1" si="125"/>
        <v/>
      </c>
      <c r="I2663" s="137" t="str">
        <f ca="1">IF(D2663="","",OnRoadRetrofit!AH2663)</f>
        <v/>
      </c>
      <c r="J2663" s="137" t="str">
        <f ca="1">IF(D2663="","",OnRoadRetrofit!AI2663)</f>
        <v/>
      </c>
    </row>
    <row r="2664" spans="1:10">
      <c r="A2664" s="151" t="str">
        <f ca="1">IF(D2664="","",OnRoadRetrofit!AC2664)</f>
        <v/>
      </c>
      <c r="B2664" s="25" t="str">
        <f ca="1">IF(D2664="","",OnRoadRetrofit!AD2664)</f>
        <v/>
      </c>
      <c r="C2664" s="146" t="str">
        <f t="shared" ca="1" si="123"/>
        <v/>
      </c>
      <c r="D2664" s="25" t="str">
        <f ca="1">IF(OnRoadRetrofit!AE2664="","",OnRoadRetrofit!AE2664)</f>
        <v/>
      </c>
      <c r="E2664" s="25" t="str">
        <f ca="1">IF(D2664="","",OnRoadRetrofit!AF2664)</f>
        <v/>
      </c>
      <c r="F2664" s="147" t="str">
        <f t="shared" ca="1" si="124"/>
        <v/>
      </c>
      <c r="G2664" s="148" t="str">
        <f ca="1">IF(D2664="","",OnRoadRetrofit!AG2664)</f>
        <v/>
      </c>
      <c r="H2664" s="25" t="str">
        <f t="shared" ca="1" si="125"/>
        <v/>
      </c>
      <c r="I2664" s="137" t="str">
        <f ca="1">IF(D2664="","",OnRoadRetrofit!AH2664)</f>
        <v/>
      </c>
      <c r="J2664" s="137" t="str">
        <f ca="1">IF(D2664="","",OnRoadRetrofit!AI2664)</f>
        <v/>
      </c>
    </row>
    <row r="2665" spans="1:10">
      <c r="A2665" s="151" t="str">
        <f ca="1">IF(D2665="","",OnRoadRetrofit!AC2665)</f>
        <v/>
      </c>
      <c r="B2665" s="25" t="str">
        <f ca="1">IF(D2665="","",OnRoadRetrofit!AD2665)</f>
        <v/>
      </c>
      <c r="C2665" s="146" t="str">
        <f t="shared" ca="1" si="123"/>
        <v/>
      </c>
      <c r="D2665" s="25" t="str">
        <f ca="1">IF(OnRoadRetrofit!AE2665="","",OnRoadRetrofit!AE2665)</f>
        <v/>
      </c>
      <c r="E2665" s="25" t="str">
        <f ca="1">IF(D2665="","",OnRoadRetrofit!AF2665)</f>
        <v/>
      </c>
      <c r="F2665" s="147" t="str">
        <f t="shared" ca="1" si="124"/>
        <v/>
      </c>
      <c r="G2665" s="148" t="str">
        <f ca="1">IF(D2665="","",OnRoadRetrofit!AG2665)</f>
        <v/>
      </c>
      <c r="H2665" s="25" t="str">
        <f t="shared" ca="1" si="125"/>
        <v/>
      </c>
      <c r="I2665" s="137" t="str">
        <f ca="1">IF(D2665="","",OnRoadRetrofit!AH2665)</f>
        <v/>
      </c>
      <c r="J2665" s="137" t="str">
        <f ca="1">IF(D2665="","",OnRoadRetrofit!AI2665)</f>
        <v/>
      </c>
    </row>
    <row r="2666" spans="1:10">
      <c r="A2666" s="151" t="str">
        <f ca="1">IF(D2666="","",OnRoadRetrofit!AC2666)</f>
        <v/>
      </c>
      <c r="B2666" s="25" t="str">
        <f ca="1">IF(D2666="","",OnRoadRetrofit!AD2666)</f>
        <v/>
      </c>
      <c r="C2666" s="146" t="str">
        <f t="shared" ca="1" si="123"/>
        <v/>
      </c>
      <c r="D2666" s="25" t="str">
        <f ca="1">IF(OnRoadRetrofit!AE2666="","",OnRoadRetrofit!AE2666)</f>
        <v/>
      </c>
      <c r="E2666" s="25" t="str">
        <f ca="1">IF(D2666="","",OnRoadRetrofit!AF2666)</f>
        <v/>
      </c>
      <c r="F2666" s="147" t="str">
        <f t="shared" ca="1" si="124"/>
        <v/>
      </c>
      <c r="G2666" s="148" t="str">
        <f ca="1">IF(D2666="","",OnRoadRetrofit!AG2666)</f>
        <v/>
      </c>
      <c r="H2666" s="25" t="str">
        <f t="shared" ca="1" si="125"/>
        <v/>
      </c>
      <c r="I2666" s="137" t="str">
        <f ca="1">IF(D2666="","",OnRoadRetrofit!AH2666)</f>
        <v/>
      </c>
      <c r="J2666" s="137" t="str">
        <f ca="1">IF(D2666="","",OnRoadRetrofit!AI2666)</f>
        <v/>
      </c>
    </row>
    <row r="2667" spans="1:10">
      <c r="A2667" s="151" t="str">
        <f ca="1">IF(D2667="","",OnRoadRetrofit!AC2667)</f>
        <v/>
      </c>
      <c r="B2667" s="25" t="str">
        <f ca="1">IF(D2667="","",OnRoadRetrofit!AD2667)</f>
        <v/>
      </c>
      <c r="C2667" s="146" t="str">
        <f t="shared" ca="1" si="123"/>
        <v/>
      </c>
      <c r="D2667" s="25" t="str">
        <f ca="1">IF(OnRoadRetrofit!AE2667="","",OnRoadRetrofit!AE2667)</f>
        <v/>
      </c>
      <c r="E2667" s="25" t="str">
        <f ca="1">IF(D2667="","",OnRoadRetrofit!AF2667)</f>
        <v/>
      </c>
      <c r="F2667" s="147" t="str">
        <f t="shared" ca="1" si="124"/>
        <v/>
      </c>
      <c r="G2667" s="148" t="str">
        <f ca="1">IF(D2667="","",OnRoadRetrofit!AG2667)</f>
        <v/>
      </c>
      <c r="H2667" s="25" t="str">
        <f t="shared" ca="1" si="125"/>
        <v/>
      </c>
      <c r="I2667" s="137" t="str">
        <f ca="1">IF(D2667="","",OnRoadRetrofit!AH2667)</f>
        <v/>
      </c>
      <c r="J2667" s="137" t="str">
        <f ca="1">IF(D2667="","",OnRoadRetrofit!AI2667)</f>
        <v/>
      </c>
    </row>
    <row r="2668" spans="1:10">
      <c r="A2668" s="151" t="str">
        <f ca="1">IF(D2668="","",OnRoadRetrofit!AC2668)</f>
        <v/>
      </c>
      <c r="B2668" s="25" t="str">
        <f ca="1">IF(D2668="","",OnRoadRetrofit!AD2668)</f>
        <v/>
      </c>
      <c r="C2668" s="146" t="str">
        <f t="shared" ca="1" si="123"/>
        <v/>
      </c>
      <c r="D2668" s="25" t="str">
        <f ca="1">IF(OnRoadRetrofit!AE2668="","",OnRoadRetrofit!AE2668)</f>
        <v/>
      </c>
      <c r="E2668" s="25" t="str">
        <f ca="1">IF(D2668="","",OnRoadRetrofit!AF2668)</f>
        <v/>
      </c>
      <c r="F2668" s="147" t="str">
        <f t="shared" ca="1" si="124"/>
        <v/>
      </c>
      <c r="G2668" s="148" t="str">
        <f ca="1">IF(D2668="","",OnRoadRetrofit!AG2668)</f>
        <v/>
      </c>
      <c r="H2668" s="25" t="str">
        <f t="shared" ca="1" si="125"/>
        <v/>
      </c>
      <c r="I2668" s="137" t="str">
        <f ca="1">IF(D2668="","",OnRoadRetrofit!AH2668)</f>
        <v/>
      </c>
      <c r="J2668" s="137" t="str">
        <f ca="1">IF(D2668="","",OnRoadRetrofit!AI2668)</f>
        <v/>
      </c>
    </row>
    <row r="2669" spans="1:10">
      <c r="A2669" s="151" t="str">
        <f ca="1">IF(D2669="","",OnRoadRetrofit!AC2669)</f>
        <v/>
      </c>
      <c r="B2669" s="25" t="str">
        <f ca="1">IF(D2669="","",OnRoadRetrofit!AD2669)</f>
        <v/>
      </c>
      <c r="C2669" s="146" t="str">
        <f t="shared" ref="C2669:C2701" ca="1" si="126">IF(D2669="","","Diesel")</f>
        <v/>
      </c>
      <c r="D2669" s="25" t="str">
        <f ca="1">IF(OnRoadRetrofit!AE2669="","",OnRoadRetrofit!AE2669)</f>
        <v/>
      </c>
      <c r="E2669" s="25" t="str">
        <f ca="1">IF(D2669="","",OnRoadRetrofit!AF2669)</f>
        <v/>
      </c>
      <c r="F2669" s="147" t="str">
        <f t="shared" ref="F2669:F2701" ca="1" si="127">IF(D2669="","",E2669)</f>
        <v/>
      </c>
      <c r="G2669" s="148" t="str">
        <f ca="1">IF(D2669="","",OnRoadRetrofit!AG2669)</f>
        <v/>
      </c>
      <c r="H2669" s="25" t="str">
        <f t="shared" ref="H2669:H2701" ca="1" si="128">IF(D2669="","",G2669)</f>
        <v/>
      </c>
      <c r="I2669" s="137" t="str">
        <f ca="1">IF(D2669="","",OnRoadRetrofit!AH2669)</f>
        <v/>
      </c>
      <c r="J2669" s="137" t="str">
        <f ca="1">IF(D2669="","",OnRoadRetrofit!AI2669)</f>
        <v/>
      </c>
    </row>
    <row r="2670" spans="1:10">
      <c r="A2670" s="151" t="str">
        <f ca="1">IF(D2670="","",OnRoadRetrofit!AC2670)</f>
        <v/>
      </c>
      <c r="B2670" s="25" t="str">
        <f ca="1">IF(D2670="","",OnRoadRetrofit!AD2670)</f>
        <v/>
      </c>
      <c r="C2670" s="146" t="str">
        <f t="shared" ca="1" si="126"/>
        <v/>
      </c>
      <c r="D2670" s="25" t="str">
        <f ca="1">IF(OnRoadRetrofit!AE2670="","",OnRoadRetrofit!AE2670)</f>
        <v/>
      </c>
      <c r="E2670" s="25" t="str">
        <f ca="1">IF(D2670="","",OnRoadRetrofit!AF2670)</f>
        <v/>
      </c>
      <c r="F2670" s="147" t="str">
        <f t="shared" ca="1" si="127"/>
        <v/>
      </c>
      <c r="G2670" s="148" t="str">
        <f ca="1">IF(D2670="","",OnRoadRetrofit!AG2670)</f>
        <v/>
      </c>
      <c r="H2670" s="25" t="str">
        <f t="shared" ca="1" si="128"/>
        <v/>
      </c>
      <c r="I2670" s="137" t="str">
        <f ca="1">IF(D2670="","",OnRoadRetrofit!AH2670)</f>
        <v/>
      </c>
      <c r="J2670" s="137" t="str">
        <f ca="1">IF(D2670="","",OnRoadRetrofit!AI2670)</f>
        <v/>
      </c>
    </row>
    <row r="2671" spans="1:10">
      <c r="A2671" s="151" t="str">
        <f ca="1">IF(D2671="","",OnRoadRetrofit!AC2671)</f>
        <v/>
      </c>
      <c r="B2671" s="25" t="str">
        <f ca="1">IF(D2671="","",OnRoadRetrofit!AD2671)</f>
        <v/>
      </c>
      <c r="C2671" s="146" t="str">
        <f t="shared" ca="1" si="126"/>
        <v/>
      </c>
      <c r="D2671" s="25" t="str">
        <f ca="1">IF(OnRoadRetrofit!AE2671="","",OnRoadRetrofit!AE2671)</f>
        <v/>
      </c>
      <c r="E2671" s="25" t="str">
        <f ca="1">IF(D2671="","",OnRoadRetrofit!AF2671)</f>
        <v/>
      </c>
      <c r="F2671" s="147" t="str">
        <f t="shared" ca="1" si="127"/>
        <v/>
      </c>
      <c r="G2671" s="148" t="str">
        <f ca="1">IF(D2671="","",OnRoadRetrofit!AG2671)</f>
        <v/>
      </c>
      <c r="H2671" s="25" t="str">
        <f t="shared" ca="1" si="128"/>
        <v/>
      </c>
      <c r="I2671" s="137" t="str">
        <f ca="1">IF(D2671="","",OnRoadRetrofit!AH2671)</f>
        <v/>
      </c>
      <c r="J2671" s="137" t="str">
        <f ca="1">IF(D2671="","",OnRoadRetrofit!AI2671)</f>
        <v/>
      </c>
    </row>
    <row r="2672" spans="1:10">
      <c r="A2672" s="151" t="str">
        <f ca="1">IF(D2672="","",OnRoadRetrofit!AC2672)</f>
        <v/>
      </c>
      <c r="B2672" s="25" t="str">
        <f ca="1">IF(D2672="","",OnRoadRetrofit!AD2672)</f>
        <v/>
      </c>
      <c r="C2672" s="146" t="str">
        <f t="shared" ca="1" si="126"/>
        <v/>
      </c>
      <c r="D2672" s="25" t="str">
        <f ca="1">IF(OnRoadRetrofit!AE2672="","",OnRoadRetrofit!AE2672)</f>
        <v/>
      </c>
      <c r="E2672" s="25" t="str">
        <f ca="1">IF(D2672="","",OnRoadRetrofit!AF2672)</f>
        <v/>
      </c>
      <c r="F2672" s="147" t="str">
        <f t="shared" ca="1" si="127"/>
        <v/>
      </c>
      <c r="G2672" s="148" t="str">
        <f ca="1">IF(D2672="","",OnRoadRetrofit!AG2672)</f>
        <v/>
      </c>
      <c r="H2672" s="25" t="str">
        <f t="shared" ca="1" si="128"/>
        <v/>
      </c>
      <c r="I2672" s="137" t="str">
        <f ca="1">IF(D2672="","",OnRoadRetrofit!AH2672)</f>
        <v/>
      </c>
      <c r="J2672" s="137" t="str">
        <f ca="1">IF(D2672="","",OnRoadRetrofit!AI2672)</f>
        <v/>
      </c>
    </row>
    <row r="2673" spans="1:10">
      <c r="A2673" s="151" t="str">
        <f ca="1">IF(D2673="","",OnRoadRetrofit!AC2673)</f>
        <v/>
      </c>
      <c r="B2673" s="25" t="str">
        <f ca="1">IF(D2673="","",OnRoadRetrofit!AD2673)</f>
        <v/>
      </c>
      <c r="C2673" s="146" t="str">
        <f t="shared" ca="1" si="126"/>
        <v/>
      </c>
      <c r="D2673" s="25" t="str">
        <f ca="1">IF(OnRoadRetrofit!AE2673="","",OnRoadRetrofit!AE2673)</f>
        <v/>
      </c>
      <c r="E2673" s="25" t="str">
        <f ca="1">IF(D2673="","",OnRoadRetrofit!AF2673)</f>
        <v/>
      </c>
      <c r="F2673" s="147" t="str">
        <f t="shared" ca="1" si="127"/>
        <v/>
      </c>
      <c r="G2673" s="148" t="str">
        <f ca="1">IF(D2673="","",OnRoadRetrofit!AG2673)</f>
        <v/>
      </c>
      <c r="H2673" s="25" t="str">
        <f t="shared" ca="1" si="128"/>
        <v/>
      </c>
      <c r="I2673" s="137" t="str">
        <f ca="1">IF(D2673="","",OnRoadRetrofit!AH2673)</f>
        <v/>
      </c>
      <c r="J2673" s="137" t="str">
        <f ca="1">IF(D2673="","",OnRoadRetrofit!AI2673)</f>
        <v/>
      </c>
    </row>
    <row r="2674" spans="1:10">
      <c r="A2674" s="151" t="str">
        <f ca="1">IF(D2674="","",OnRoadRetrofit!AC2674)</f>
        <v/>
      </c>
      <c r="B2674" s="25" t="str">
        <f ca="1">IF(D2674="","",OnRoadRetrofit!AD2674)</f>
        <v/>
      </c>
      <c r="C2674" s="146" t="str">
        <f t="shared" ca="1" si="126"/>
        <v/>
      </c>
      <c r="D2674" s="25" t="str">
        <f ca="1">IF(OnRoadRetrofit!AE2674="","",OnRoadRetrofit!AE2674)</f>
        <v/>
      </c>
      <c r="E2674" s="25" t="str">
        <f ca="1">IF(D2674="","",OnRoadRetrofit!AF2674)</f>
        <v/>
      </c>
      <c r="F2674" s="147" t="str">
        <f t="shared" ca="1" si="127"/>
        <v/>
      </c>
      <c r="G2674" s="148" t="str">
        <f ca="1">IF(D2674="","",OnRoadRetrofit!AG2674)</f>
        <v/>
      </c>
      <c r="H2674" s="25" t="str">
        <f t="shared" ca="1" si="128"/>
        <v/>
      </c>
      <c r="I2674" s="137" t="str">
        <f ca="1">IF(D2674="","",OnRoadRetrofit!AH2674)</f>
        <v/>
      </c>
      <c r="J2674" s="137" t="str">
        <f ca="1">IF(D2674="","",OnRoadRetrofit!AI2674)</f>
        <v/>
      </c>
    </row>
    <row r="2675" spans="1:10">
      <c r="A2675" s="151" t="str">
        <f ca="1">IF(D2675="","",OnRoadRetrofit!AC2675)</f>
        <v/>
      </c>
      <c r="B2675" s="25" t="str">
        <f ca="1">IF(D2675="","",OnRoadRetrofit!AD2675)</f>
        <v/>
      </c>
      <c r="C2675" s="146" t="str">
        <f t="shared" ca="1" si="126"/>
        <v/>
      </c>
      <c r="D2675" s="25" t="str">
        <f ca="1">IF(OnRoadRetrofit!AE2675="","",OnRoadRetrofit!AE2675)</f>
        <v/>
      </c>
      <c r="E2675" s="25" t="str">
        <f ca="1">IF(D2675="","",OnRoadRetrofit!AF2675)</f>
        <v/>
      </c>
      <c r="F2675" s="147" t="str">
        <f t="shared" ca="1" si="127"/>
        <v/>
      </c>
      <c r="G2675" s="148" t="str">
        <f ca="1">IF(D2675="","",OnRoadRetrofit!AG2675)</f>
        <v/>
      </c>
      <c r="H2675" s="25" t="str">
        <f t="shared" ca="1" si="128"/>
        <v/>
      </c>
      <c r="I2675" s="137" t="str">
        <f ca="1">IF(D2675="","",OnRoadRetrofit!AH2675)</f>
        <v/>
      </c>
      <c r="J2675" s="137" t="str">
        <f ca="1">IF(D2675="","",OnRoadRetrofit!AI2675)</f>
        <v/>
      </c>
    </row>
    <row r="2676" spans="1:10">
      <c r="A2676" s="151" t="str">
        <f ca="1">IF(D2676="","",OnRoadRetrofit!AC2676)</f>
        <v/>
      </c>
      <c r="B2676" s="25" t="str">
        <f ca="1">IF(D2676="","",OnRoadRetrofit!AD2676)</f>
        <v/>
      </c>
      <c r="C2676" s="146" t="str">
        <f t="shared" ca="1" si="126"/>
        <v/>
      </c>
      <c r="D2676" s="25" t="str">
        <f ca="1">IF(OnRoadRetrofit!AE2676="","",OnRoadRetrofit!AE2676)</f>
        <v/>
      </c>
      <c r="E2676" s="25" t="str">
        <f ca="1">IF(D2676="","",OnRoadRetrofit!AF2676)</f>
        <v/>
      </c>
      <c r="F2676" s="147" t="str">
        <f t="shared" ca="1" si="127"/>
        <v/>
      </c>
      <c r="G2676" s="148" t="str">
        <f ca="1">IF(D2676="","",OnRoadRetrofit!AG2676)</f>
        <v/>
      </c>
      <c r="H2676" s="25" t="str">
        <f t="shared" ca="1" si="128"/>
        <v/>
      </c>
      <c r="I2676" s="137" t="str">
        <f ca="1">IF(D2676="","",OnRoadRetrofit!AH2676)</f>
        <v/>
      </c>
      <c r="J2676" s="137" t="str">
        <f ca="1">IF(D2676="","",OnRoadRetrofit!AI2676)</f>
        <v/>
      </c>
    </row>
    <row r="2677" spans="1:10">
      <c r="A2677" s="151" t="str">
        <f ca="1">IF(D2677="","",OnRoadRetrofit!AC2677)</f>
        <v/>
      </c>
      <c r="B2677" s="25" t="str">
        <f ca="1">IF(D2677="","",OnRoadRetrofit!AD2677)</f>
        <v/>
      </c>
      <c r="C2677" s="146" t="str">
        <f t="shared" ca="1" si="126"/>
        <v/>
      </c>
      <c r="D2677" s="25" t="str">
        <f ca="1">IF(OnRoadRetrofit!AE2677="","",OnRoadRetrofit!AE2677)</f>
        <v/>
      </c>
      <c r="E2677" s="25" t="str">
        <f ca="1">IF(D2677="","",OnRoadRetrofit!AF2677)</f>
        <v/>
      </c>
      <c r="F2677" s="147" t="str">
        <f t="shared" ca="1" si="127"/>
        <v/>
      </c>
      <c r="G2677" s="148" t="str">
        <f ca="1">IF(D2677="","",OnRoadRetrofit!AG2677)</f>
        <v/>
      </c>
      <c r="H2677" s="25" t="str">
        <f t="shared" ca="1" si="128"/>
        <v/>
      </c>
      <c r="I2677" s="137" t="str">
        <f ca="1">IF(D2677="","",OnRoadRetrofit!AH2677)</f>
        <v/>
      </c>
      <c r="J2677" s="137" t="str">
        <f ca="1">IF(D2677="","",OnRoadRetrofit!AI2677)</f>
        <v/>
      </c>
    </row>
    <row r="2678" spans="1:10">
      <c r="A2678" s="151" t="str">
        <f ca="1">IF(D2678="","",OnRoadRetrofit!AC2678)</f>
        <v/>
      </c>
      <c r="B2678" s="25" t="str">
        <f ca="1">IF(D2678="","",OnRoadRetrofit!AD2678)</f>
        <v/>
      </c>
      <c r="C2678" s="146" t="str">
        <f t="shared" ca="1" si="126"/>
        <v/>
      </c>
      <c r="D2678" s="25" t="str">
        <f ca="1">IF(OnRoadRetrofit!AE2678="","",OnRoadRetrofit!AE2678)</f>
        <v/>
      </c>
      <c r="E2678" s="25" t="str">
        <f ca="1">IF(D2678="","",OnRoadRetrofit!AF2678)</f>
        <v/>
      </c>
      <c r="F2678" s="147" t="str">
        <f t="shared" ca="1" si="127"/>
        <v/>
      </c>
      <c r="G2678" s="148" t="str">
        <f ca="1">IF(D2678="","",OnRoadRetrofit!AG2678)</f>
        <v/>
      </c>
      <c r="H2678" s="25" t="str">
        <f t="shared" ca="1" si="128"/>
        <v/>
      </c>
      <c r="I2678" s="137" t="str">
        <f ca="1">IF(D2678="","",OnRoadRetrofit!AH2678)</f>
        <v/>
      </c>
      <c r="J2678" s="137" t="str">
        <f ca="1">IF(D2678="","",OnRoadRetrofit!AI2678)</f>
        <v/>
      </c>
    </row>
    <row r="2679" spans="1:10">
      <c r="A2679" s="151" t="str">
        <f ca="1">IF(D2679="","",OnRoadRetrofit!AC2679)</f>
        <v/>
      </c>
      <c r="B2679" s="25" t="str">
        <f ca="1">IF(D2679="","",OnRoadRetrofit!AD2679)</f>
        <v/>
      </c>
      <c r="C2679" s="146" t="str">
        <f t="shared" ca="1" si="126"/>
        <v/>
      </c>
      <c r="D2679" s="25" t="str">
        <f ca="1">IF(OnRoadRetrofit!AE2679="","",OnRoadRetrofit!AE2679)</f>
        <v/>
      </c>
      <c r="E2679" s="25" t="str">
        <f ca="1">IF(D2679="","",OnRoadRetrofit!AF2679)</f>
        <v/>
      </c>
      <c r="F2679" s="147" t="str">
        <f t="shared" ca="1" si="127"/>
        <v/>
      </c>
      <c r="G2679" s="148" t="str">
        <f ca="1">IF(D2679="","",OnRoadRetrofit!AG2679)</f>
        <v/>
      </c>
      <c r="H2679" s="25" t="str">
        <f t="shared" ca="1" si="128"/>
        <v/>
      </c>
      <c r="I2679" s="137" t="str">
        <f ca="1">IF(D2679="","",OnRoadRetrofit!AH2679)</f>
        <v/>
      </c>
      <c r="J2679" s="137" t="str">
        <f ca="1">IF(D2679="","",OnRoadRetrofit!AI2679)</f>
        <v/>
      </c>
    </row>
    <row r="2680" spans="1:10">
      <c r="A2680" s="151" t="str">
        <f ca="1">IF(D2680="","",OnRoadRetrofit!AC2680)</f>
        <v/>
      </c>
      <c r="B2680" s="25" t="str">
        <f ca="1">IF(D2680="","",OnRoadRetrofit!AD2680)</f>
        <v/>
      </c>
      <c r="C2680" s="146" t="str">
        <f t="shared" ca="1" si="126"/>
        <v/>
      </c>
      <c r="D2680" s="25" t="str">
        <f ca="1">IF(OnRoadRetrofit!AE2680="","",OnRoadRetrofit!AE2680)</f>
        <v/>
      </c>
      <c r="E2680" s="25" t="str">
        <f ca="1">IF(D2680="","",OnRoadRetrofit!AF2680)</f>
        <v/>
      </c>
      <c r="F2680" s="147" t="str">
        <f t="shared" ca="1" si="127"/>
        <v/>
      </c>
      <c r="G2680" s="148" t="str">
        <f ca="1">IF(D2680="","",OnRoadRetrofit!AG2680)</f>
        <v/>
      </c>
      <c r="H2680" s="25" t="str">
        <f t="shared" ca="1" si="128"/>
        <v/>
      </c>
      <c r="I2680" s="137" t="str">
        <f ca="1">IF(D2680="","",OnRoadRetrofit!AH2680)</f>
        <v/>
      </c>
      <c r="J2680" s="137" t="str">
        <f ca="1">IF(D2680="","",OnRoadRetrofit!AI2680)</f>
        <v/>
      </c>
    </row>
    <row r="2681" spans="1:10">
      <c r="A2681" s="151" t="str">
        <f ca="1">IF(D2681="","",OnRoadRetrofit!AC2681)</f>
        <v/>
      </c>
      <c r="B2681" s="25" t="str">
        <f ca="1">IF(D2681="","",OnRoadRetrofit!AD2681)</f>
        <v/>
      </c>
      <c r="C2681" s="146" t="str">
        <f t="shared" ca="1" si="126"/>
        <v/>
      </c>
      <c r="D2681" s="25" t="str">
        <f ca="1">IF(OnRoadRetrofit!AE2681="","",OnRoadRetrofit!AE2681)</f>
        <v/>
      </c>
      <c r="E2681" s="25" t="str">
        <f ca="1">IF(D2681="","",OnRoadRetrofit!AF2681)</f>
        <v/>
      </c>
      <c r="F2681" s="147" t="str">
        <f t="shared" ca="1" si="127"/>
        <v/>
      </c>
      <c r="G2681" s="148" t="str">
        <f ca="1">IF(D2681="","",OnRoadRetrofit!AG2681)</f>
        <v/>
      </c>
      <c r="H2681" s="25" t="str">
        <f t="shared" ca="1" si="128"/>
        <v/>
      </c>
      <c r="I2681" s="137" t="str">
        <f ca="1">IF(D2681="","",OnRoadRetrofit!AH2681)</f>
        <v/>
      </c>
      <c r="J2681" s="137" t="str">
        <f ca="1">IF(D2681="","",OnRoadRetrofit!AI2681)</f>
        <v/>
      </c>
    </row>
    <row r="2682" spans="1:10">
      <c r="A2682" s="151" t="str">
        <f ca="1">IF(D2682="","",OnRoadRetrofit!AC2682)</f>
        <v/>
      </c>
      <c r="B2682" s="25" t="str">
        <f ca="1">IF(D2682="","",OnRoadRetrofit!AD2682)</f>
        <v/>
      </c>
      <c r="C2682" s="146" t="str">
        <f t="shared" ca="1" si="126"/>
        <v/>
      </c>
      <c r="D2682" s="25" t="str">
        <f ca="1">IF(OnRoadRetrofit!AE2682="","",OnRoadRetrofit!AE2682)</f>
        <v/>
      </c>
      <c r="E2682" s="25" t="str">
        <f ca="1">IF(D2682="","",OnRoadRetrofit!AF2682)</f>
        <v/>
      </c>
      <c r="F2682" s="147" t="str">
        <f t="shared" ca="1" si="127"/>
        <v/>
      </c>
      <c r="G2682" s="148" t="str">
        <f ca="1">IF(D2682="","",OnRoadRetrofit!AG2682)</f>
        <v/>
      </c>
      <c r="H2682" s="25" t="str">
        <f t="shared" ca="1" si="128"/>
        <v/>
      </c>
      <c r="I2682" s="137" t="str">
        <f ca="1">IF(D2682="","",OnRoadRetrofit!AH2682)</f>
        <v/>
      </c>
      <c r="J2682" s="137" t="str">
        <f ca="1">IF(D2682="","",OnRoadRetrofit!AI2682)</f>
        <v/>
      </c>
    </row>
    <row r="2683" spans="1:10">
      <c r="A2683" s="151" t="str">
        <f ca="1">IF(D2683="","",OnRoadRetrofit!AC2683)</f>
        <v/>
      </c>
      <c r="B2683" s="25" t="str">
        <f ca="1">IF(D2683="","",OnRoadRetrofit!AD2683)</f>
        <v/>
      </c>
      <c r="C2683" s="146" t="str">
        <f t="shared" ca="1" si="126"/>
        <v/>
      </c>
      <c r="D2683" s="25" t="str">
        <f ca="1">IF(OnRoadRetrofit!AE2683="","",OnRoadRetrofit!AE2683)</f>
        <v/>
      </c>
      <c r="E2683" s="25" t="str">
        <f ca="1">IF(D2683="","",OnRoadRetrofit!AF2683)</f>
        <v/>
      </c>
      <c r="F2683" s="147" t="str">
        <f t="shared" ca="1" si="127"/>
        <v/>
      </c>
      <c r="G2683" s="148" t="str">
        <f ca="1">IF(D2683="","",OnRoadRetrofit!AG2683)</f>
        <v/>
      </c>
      <c r="H2683" s="25" t="str">
        <f t="shared" ca="1" si="128"/>
        <v/>
      </c>
      <c r="I2683" s="137" t="str">
        <f ca="1">IF(D2683="","",OnRoadRetrofit!AH2683)</f>
        <v/>
      </c>
      <c r="J2683" s="137" t="str">
        <f ca="1">IF(D2683="","",OnRoadRetrofit!AI2683)</f>
        <v/>
      </c>
    </row>
    <row r="2684" spans="1:10">
      <c r="A2684" s="151" t="str">
        <f ca="1">IF(D2684="","",OnRoadRetrofit!AC2684)</f>
        <v/>
      </c>
      <c r="B2684" s="25" t="str">
        <f ca="1">IF(D2684="","",OnRoadRetrofit!AD2684)</f>
        <v/>
      </c>
      <c r="C2684" s="146" t="str">
        <f t="shared" ca="1" si="126"/>
        <v/>
      </c>
      <c r="D2684" s="25" t="str">
        <f ca="1">IF(OnRoadRetrofit!AE2684="","",OnRoadRetrofit!AE2684)</f>
        <v/>
      </c>
      <c r="E2684" s="25" t="str">
        <f ca="1">IF(D2684="","",OnRoadRetrofit!AF2684)</f>
        <v/>
      </c>
      <c r="F2684" s="147" t="str">
        <f t="shared" ca="1" si="127"/>
        <v/>
      </c>
      <c r="G2684" s="148" t="str">
        <f ca="1">IF(D2684="","",OnRoadRetrofit!AG2684)</f>
        <v/>
      </c>
      <c r="H2684" s="25" t="str">
        <f t="shared" ca="1" si="128"/>
        <v/>
      </c>
      <c r="I2684" s="137" t="str">
        <f ca="1">IF(D2684="","",OnRoadRetrofit!AH2684)</f>
        <v/>
      </c>
      <c r="J2684" s="137" t="str">
        <f ca="1">IF(D2684="","",OnRoadRetrofit!AI2684)</f>
        <v/>
      </c>
    </row>
    <row r="2685" spans="1:10">
      <c r="A2685" s="151" t="str">
        <f ca="1">IF(D2685="","",OnRoadRetrofit!AC2685)</f>
        <v/>
      </c>
      <c r="B2685" s="25" t="str">
        <f ca="1">IF(D2685="","",OnRoadRetrofit!AD2685)</f>
        <v/>
      </c>
      <c r="C2685" s="146" t="str">
        <f t="shared" ca="1" si="126"/>
        <v/>
      </c>
      <c r="D2685" s="25" t="str">
        <f ca="1">IF(OnRoadRetrofit!AE2685="","",OnRoadRetrofit!AE2685)</f>
        <v/>
      </c>
      <c r="E2685" s="25" t="str">
        <f ca="1">IF(D2685="","",OnRoadRetrofit!AF2685)</f>
        <v/>
      </c>
      <c r="F2685" s="147" t="str">
        <f t="shared" ca="1" si="127"/>
        <v/>
      </c>
      <c r="G2685" s="148" t="str">
        <f ca="1">IF(D2685="","",OnRoadRetrofit!AG2685)</f>
        <v/>
      </c>
      <c r="H2685" s="25" t="str">
        <f t="shared" ca="1" si="128"/>
        <v/>
      </c>
      <c r="I2685" s="137" t="str">
        <f ca="1">IF(D2685="","",OnRoadRetrofit!AH2685)</f>
        <v/>
      </c>
      <c r="J2685" s="137" t="str">
        <f ca="1">IF(D2685="","",OnRoadRetrofit!AI2685)</f>
        <v/>
      </c>
    </row>
    <row r="2686" spans="1:10">
      <c r="A2686" s="151" t="str">
        <f ca="1">IF(D2686="","",OnRoadRetrofit!AC2686)</f>
        <v/>
      </c>
      <c r="B2686" s="25" t="str">
        <f ca="1">IF(D2686="","",OnRoadRetrofit!AD2686)</f>
        <v/>
      </c>
      <c r="C2686" s="146" t="str">
        <f t="shared" ca="1" si="126"/>
        <v/>
      </c>
      <c r="D2686" s="25" t="str">
        <f ca="1">IF(OnRoadRetrofit!AE2686="","",OnRoadRetrofit!AE2686)</f>
        <v/>
      </c>
      <c r="E2686" s="25" t="str">
        <f ca="1">IF(D2686="","",OnRoadRetrofit!AF2686)</f>
        <v/>
      </c>
      <c r="F2686" s="147" t="str">
        <f t="shared" ca="1" si="127"/>
        <v/>
      </c>
      <c r="G2686" s="148" t="str">
        <f ca="1">IF(D2686="","",OnRoadRetrofit!AG2686)</f>
        <v/>
      </c>
      <c r="H2686" s="25" t="str">
        <f t="shared" ca="1" si="128"/>
        <v/>
      </c>
      <c r="I2686" s="137" t="str">
        <f ca="1">IF(D2686="","",OnRoadRetrofit!AH2686)</f>
        <v/>
      </c>
      <c r="J2686" s="137" t="str">
        <f ca="1">IF(D2686="","",OnRoadRetrofit!AI2686)</f>
        <v/>
      </c>
    </row>
    <row r="2687" spans="1:10">
      <c r="A2687" s="151" t="str">
        <f ca="1">IF(D2687="","",OnRoadRetrofit!AC2687)</f>
        <v/>
      </c>
      <c r="B2687" s="25" t="str">
        <f ca="1">IF(D2687="","",OnRoadRetrofit!AD2687)</f>
        <v/>
      </c>
      <c r="C2687" s="146" t="str">
        <f t="shared" ca="1" si="126"/>
        <v/>
      </c>
      <c r="D2687" s="25" t="str">
        <f ca="1">IF(OnRoadRetrofit!AE2687="","",OnRoadRetrofit!AE2687)</f>
        <v/>
      </c>
      <c r="E2687" s="25" t="str">
        <f ca="1">IF(D2687="","",OnRoadRetrofit!AF2687)</f>
        <v/>
      </c>
      <c r="F2687" s="147" t="str">
        <f t="shared" ca="1" si="127"/>
        <v/>
      </c>
      <c r="G2687" s="148" t="str">
        <f ca="1">IF(D2687="","",OnRoadRetrofit!AG2687)</f>
        <v/>
      </c>
      <c r="H2687" s="25" t="str">
        <f t="shared" ca="1" si="128"/>
        <v/>
      </c>
      <c r="I2687" s="137" t="str">
        <f ca="1">IF(D2687="","",OnRoadRetrofit!AH2687)</f>
        <v/>
      </c>
      <c r="J2687" s="137" t="str">
        <f ca="1">IF(D2687="","",OnRoadRetrofit!AI2687)</f>
        <v/>
      </c>
    </row>
    <row r="2688" spans="1:10">
      <c r="A2688" s="151" t="str">
        <f ca="1">IF(D2688="","",OnRoadRetrofit!AC2688)</f>
        <v/>
      </c>
      <c r="B2688" s="25" t="str">
        <f ca="1">IF(D2688="","",OnRoadRetrofit!AD2688)</f>
        <v/>
      </c>
      <c r="C2688" s="146" t="str">
        <f t="shared" ca="1" si="126"/>
        <v/>
      </c>
      <c r="D2688" s="25" t="str">
        <f ca="1">IF(OnRoadRetrofit!AE2688="","",OnRoadRetrofit!AE2688)</f>
        <v/>
      </c>
      <c r="E2688" s="25" t="str">
        <f ca="1">IF(D2688="","",OnRoadRetrofit!AF2688)</f>
        <v/>
      </c>
      <c r="F2688" s="147" t="str">
        <f t="shared" ca="1" si="127"/>
        <v/>
      </c>
      <c r="G2688" s="148" t="str">
        <f ca="1">IF(D2688="","",OnRoadRetrofit!AG2688)</f>
        <v/>
      </c>
      <c r="H2688" s="25" t="str">
        <f t="shared" ca="1" si="128"/>
        <v/>
      </c>
      <c r="I2688" s="137" t="str">
        <f ca="1">IF(D2688="","",OnRoadRetrofit!AH2688)</f>
        <v/>
      </c>
      <c r="J2688" s="137" t="str">
        <f ca="1">IF(D2688="","",OnRoadRetrofit!AI2688)</f>
        <v/>
      </c>
    </row>
    <row r="2689" spans="1:10">
      <c r="A2689" s="151" t="str">
        <f ca="1">IF(D2689="","",OnRoadRetrofit!AC2689)</f>
        <v/>
      </c>
      <c r="B2689" s="25" t="str">
        <f ca="1">IF(D2689="","",OnRoadRetrofit!AD2689)</f>
        <v/>
      </c>
      <c r="C2689" s="146" t="str">
        <f t="shared" ca="1" si="126"/>
        <v/>
      </c>
      <c r="D2689" s="25" t="str">
        <f ca="1">IF(OnRoadRetrofit!AE2689="","",OnRoadRetrofit!AE2689)</f>
        <v/>
      </c>
      <c r="E2689" s="25" t="str">
        <f ca="1">IF(D2689="","",OnRoadRetrofit!AF2689)</f>
        <v/>
      </c>
      <c r="F2689" s="147" t="str">
        <f t="shared" ca="1" si="127"/>
        <v/>
      </c>
      <c r="G2689" s="148" t="str">
        <f ca="1">IF(D2689="","",OnRoadRetrofit!AG2689)</f>
        <v/>
      </c>
      <c r="H2689" s="25" t="str">
        <f t="shared" ca="1" si="128"/>
        <v/>
      </c>
      <c r="I2689" s="137" t="str">
        <f ca="1">IF(D2689="","",OnRoadRetrofit!AH2689)</f>
        <v/>
      </c>
      <c r="J2689" s="137" t="str">
        <f ca="1">IF(D2689="","",OnRoadRetrofit!AI2689)</f>
        <v/>
      </c>
    </row>
    <row r="2690" spans="1:10">
      <c r="A2690" s="151" t="str">
        <f ca="1">IF(D2690="","",OnRoadRetrofit!AC2690)</f>
        <v/>
      </c>
      <c r="B2690" s="25" t="str">
        <f ca="1">IF(D2690="","",OnRoadRetrofit!AD2690)</f>
        <v/>
      </c>
      <c r="C2690" s="146" t="str">
        <f t="shared" ca="1" si="126"/>
        <v/>
      </c>
      <c r="D2690" s="25" t="str">
        <f ca="1">IF(OnRoadRetrofit!AE2690="","",OnRoadRetrofit!AE2690)</f>
        <v/>
      </c>
      <c r="E2690" s="25" t="str">
        <f ca="1">IF(D2690="","",OnRoadRetrofit!AF2690)</f>
        <v/>
      </c>
      <c r="F2690" s="147" t="str">
        <f t="shared" ca="1" si="127"/>
        <v/>
      </c>
      <c r="G2690" s="148" t="str">
        <f ca="1">IF(D2690="","",OnRoadRetrofit!AG2690)</f>
        <v/>
      </c>
      <c r="H2690" s="25" t="str">
        <f t="shared" ca="1" si="128"/>
        <v/>
      </c>
      <c r="I2690" s="137" t="str">
        <f ca="1">IF(D2690="","",OnRoadRetrofit!AH2690)</f>
        <v/>
      </c>
      <c r="J2690" s="137" t="str">
        <f ca="1">IF(D2690="","",OnRoadRetrofit!AI2690)</f>
        <v/>
      </c>
    </row>
    <row r="2691" spans="1:10">
      <c r="A2691" s="151" t="str">
        <f ca="1">IF(D2691="","",OnRoadRetrofit!AC2691)</f>
        <v/>
      </c>
      <c r="B2691" s="25" t="str">
        <f ca="1">IF(D2691="","",OnRoadRetrofit!AD2691)</f>
        <v/>
      </c>
      <c r="C2691" s="146" t="str">
        <f t="shared" ca="1" si="126"/>
        <v/>
      </c>
      <c r="D2691" s="25" t="str">
        <f ca="1">IF(OnRoadRetrofit!AE2691="","",OnRoadRetrofit!AE2691)</f>
        <v/>
      </c>
      <c r="E2691" s="25" t="str">
        <f ca="1">IF(D2691="","",OnRoadRetrofit!AF2691)</f>
        <v/>
      </c>
      <c r="F2691" s="147" t="str">
        <f t="shared" ca="1" si="127"/>
        <v/>
      </c>
      <c r="G2691" s="148" t="str">
        <f ca="1">IF(D2691="","",OnRoadRetrofit!AG2691)</f>
        <v/>
      </c>
      <c r="H2691" s="25" t="str">
        <f t="shared" ca="1" si="128"/>
        <v/>
      </c>
      <c r="I2691" s="137" t="str">
        <f ca="1">IF(D2691="","",OnRoadRetrofit!AH2691)</f>
        <v/>
      </c>
      <c r="J2691" s="137" t="str">
        <f ca="1">IF(D2691="","",OnRoadRetrofit!AI2691)</f>
        <v/>
      </c>
    </row>
    <row r="2692" spans="1:10">
      <c r="A2692" s="151" t="str">
        <f ca="1">IF(D2692="","",OnRoadRetrofit!AC2692)</f>
        <v/>
      </c>
      <c r="B2692" s="25" t="str">
        <f ca="1">IF(D2692="","",OnRoadRetrofit!AD2692)</f>
        <v/>
      </c>
      <c r="C2692" s="146" t="str">
        <f t="shared" ca="1" si="126"/>
        <v/>
      </c>
      <c r="D2692" s="25" t="str">
        <f ca="1">IF(OnRoadRetrofit!AE2692="","",OnRoadRetrofit!AE2692)</f>
        <v/>
      </c>
      <c r="E2692" s="25" t="str">
        <f ca="1">IF(D2692="","",OnRoadRetrofit!AF2692)</f>
        <v/>
      </c>
      <c r="F2692" s="147" t="str">
        <f t="shared" ca="1" si="127"/>
        <v/>
      </c>
      <c r="G2692" s="148" t="str">
        <f ca="1">IF(D2692="","",OnRoadRetrofit!AG2692)</f>
        <v/>
      </c>
      <c r="H2692" s="25" t="str">
        <f t="shared" ca="1" si="128"/>
        <v/>
      </c>
      <c r="I2692" s="137" t="str">
        <f ca="1">IF(D2692="","",OnRoadRetrofit!AH2692)</f>
        <v/>
      </c>
      <c r="J2692" s="137" t="str">
        <f ca="1">IF(D2692="","",OnRoadRetrofit!AI2692)</f>
        <v/>
      </c>
    </row>
    <row r="2693" spans="1:10">
      <c r="A2693" s="151" t="str">
        <f ca="1">IF(D2693="","",OnRoadRetrofit!AC2693)</f>
        <v/>
      </c>
      <c r="B2693" s="25" t="str">
        <f ca="1">IF(D2693="","",OnRoadRetrofit!AD2693)</f>
        <v/>
      </c>
      <c r="C2693" s="146" t="str">
        <f t="shared" ca="1" si="126"/>
        <v/>
      </c>
      <c r="D2693" s="25" t="str">
        <f ca="1">IF(OnRoadRetrofit!AE2693="","",OnRoadRetrofit!AE2693)</f>
        <v/>
      </c>
      <c r="E2693" s="25" t="str">
        <f ca="1">IF(D2693="","",OnRoadRetrofit!AF2693)</f>
        <v/>
      </c>
      <c r="F2693" s="147" t="str">
        <f t="shared" ca="1" si="127"/>
        <v/>
      </c>
      <c r="G2693" s="148" t="str">
        <f ca="1">IF(D2693="","",OnRoadRetrofit!AG2693)</f>
        <v/>
      </c>
      <c r="H2693" s="25" t="str">
        <f t="shared" ca="1" si="128"/>
        <v/>
      </c>
      <c r="I2693" s="137" t="str">
        <f ca="1">IF(D2693="","",OnRoadRetrofit!AH2693)</f>
        <v/>
      </c>
      <c r="J2693" s="137" t="str">
        <f ca="1">IF(D2693="","",OnRoadRetrofit!AI2693)</f>
        <v/>
      </c>
    </row>
    <row r="2694" spans="1:10">
      <c r="A2694" s="151" t="str">
        <f ca="1">IF(D2694="","",OnRoadRetrofit!AC2694)</f>
        <v/>
      </c>
      <c r="B2694" s="25" t="str">
        <f ca="1">IF(D2694="","",OnRoadRetrofit!AD2694)</f>
        <v/>
      </c>
      <c r="C2694" s="146" t="str">
        <f t="shared" ca="1" si="126"/>
        <v/>
      </c>
      <c r="D2694" s="25" t="str">
        <f ca="1">IF(OnRoadRetrofit!AE2694="","",OnRoadRetrofit!AE2694)</f>
        <v/>
      </c>
      <c r="E2694" s="25" t="str">
        <f ca="1">IF(D2694="","",OnRoadRetrofit!AF2694)</f>
        <v/>
      </c>
      <c r="F2694" s="147" t="str">
        <f t="shared" ca="1" si="127"/>
        <v/>
      </c>
      <c r="G2694" s="148" t="str">
        <f ca="1">IF(D2694="","",OnRoadRetrofit!AG2694)</f>
        <v/>
      </c>
      <c r="H2694" s="25" t="str">
        <f t="shared" ca="1" si="128"/>
        <v/>
      </c>
      <c r="I2694" s="137" t="str">
        <f ca="1">IF(D2694="","",OnRoadRetrofit!AH2694)</f>
        <v/>
      </c>
      <c r="J2694" s="137" t="str">
        <f ca="1">IF(D2694="","",OnRoadRetrofit!AI2694)</f>
        <v/>
      </c>
    </row>
    <row r="2695" spans="1:10">
      <c r="A2695" s="151" t="str">
        <f ca="1">IF(D2695="","",OnRoadRetrofit!AC2695)</f>
        <v/>
      </c>
      <c r="B2695" s="25" t="str">
        <f ca="1">IF(D2695="","",OnRoadRetrofit!AD2695)</f>
        <v/>
      </c>
      <c r="C2695" s="146" t="str">
        <f t="shared" ca="1" si="126"/>
        <v/>
      </c>
      <c r="D2695" s="25" t="str">
        <f ca="1">IF(OnRoadRetrofit!AE2695="","",OnRoadRetrofit!AE2695)</f>
        <v/>
      </c>
      <c r="E2695" s="25" t="str">
        <f ca="1">IF(D2695="","",OnRoadRetrofit!AF2695)</f>
        <v/>
      </c>
      <c r="F2695" s="147" t="str">
        <f t="shared" ca="1" si="127"/>
        <v/>
      </c>
      <c r="G2695" s="148" t="str">
        <f ca="1">IF(D2695="","",OnRoadRetrofit!AG2695)</f>
        <v/>
      </c>
      <c r="H2695" s="25" t="str">
        <f t="shared" ca="1" si="128"/>
        <v/>
      </c>
      <c r="I2695" s="137" t="str">
        <f ca="1">IF(D2695="","",OnRoadRetrofit!AH2695)</f>
        <v/>
      </c>
      <c r="J2695" s="137" t="str">
        <f ca="1">IF(D2695="","",OnRoadRetrofit!AI2695)</f>
        <v/>
      </c>
    </row>
    <row r="2696" spans="1:10">
      <c r="A2696" s="151" t="str">
        <f ca="1">IF(D2696="","",OnRoadRetrofit!AC2696)</f>
        <v/>
      </c>
      <c r="B2696" s="25" t="str">
        <f ca="1">IF(D2696="","",OnRoadRetrofit!AD2696)</f>
        <v/>
      </c>
      <c r="C2696" s="146" t="str">
        <f t="shared" ca="1" si="126"/>
        <v/>
      </c>
      <c r="D2696" s="25" t="str">
        <f ca="1">IF(OnRoadRetrofit!AE2696="","",OnRoadRetrofit!AE2696)</f>
        <v/>
      </c>
      <c r="E2696" s="25" t="str">
        <f ca="1">IF(D2696="","",OnRoadRetrofit!AF2696)</f>
        <v/>
      </c>
      <c r="F2696" s="147" t="str">
        <f t="shared" ca="1" si="127"/>
        <v/>
      </c>
      <c r="G2696" s="148" t="str">
        <f ca="1">IF(D2696="","",OnRoadRetrofit!AG2696)</f>
        <v/>
      </c>
      <c r="H2696" s="25" t="str">
        <f t="shared" ca="1" si="128"/>
        <v/>
      </c>
      <c r="I2696" s="137" t="str">
        <f ca="1">IF(D2696="","",OnRoadRetrofit!AH2696)</f>
        <v/>
      </c>
      <c r="J2696" s="137" t="str">
        <f ca="1">IF(D2696="","",OnRoadRetrofit!AI2696)</f>
        <v/>
      </c>
    </row>
    <row r="2697" spans="1:10">
      <c r="A2697" s="151" t="str">
        <f ca="1">IF(D2697="","",OnRoadRetrofit!AC2697)</f>
        <v/>
      </c>
      <c r="B2697" s="25" t="str">
        <f ca="1">IF(D2697="","",OnRoadRetrofit!AD2697)</f>
        <v/>
      </c>
      <c r="C2697" s="146" t="str">
        <f t="shared" ca="1" si="126"/>
        <v/>
      </c>
      <c r="D2697" s="25" t="str">
        <f ca="1">IF(OnRoadRetrofit!AE2697="","",OnRoadRetrofit!AE2697)</f>
        <v/>
      </c>
      <c r="E2697" s="25" t="str">
        <f ca="1">IF(D2697="","",OnRoadRetrofit!AF2697)</f>
        <v/>
      </c>
      <c r="F2697" s="147" t="str">
        <f t="shared" ca="1" si="127"/>
        <v/>
      </c>
      <c r="G2697" s="148" t="str">
        <f ca="1">IF(D2697="","",OnRoadRetrofit!AG2697)</f>
        <v/>
      </c>
      <c r="H2697" s="25" t="str">
        <f t="shared" ca="1" si="128"/>
        <v/>
      </c>
      <c r="I2697" s="137" t="str">
        <f ca="1">IF(D2697="","",OnRoadRetrofit!AH2697)</f>
        <v/>
      </c>
      <c r="J2697" s="137" t="str">
        <f ca="1">IF(D2697="","",OnRoadRetrofit!AI2697)</f>
        <v/>
      </c>
    </row>
    <row r="2698" spans="1:10">
      <c r="A2698" s="151" t="str">
        <f ca="1">IF(D2698="","",OnRoadRetrofit!AC2698)</f>
        <v/>
      </c>
      <c r="B2698" s="25" t="str">
        <f ca="1">IF(D2698="","",OnRoadRetrofit!AD2698)</f>
        <v/>
      </c>
      <c r="C2698" s="146" t="str">
        <f t="shared" ca="1" si="126"/>
        <v/>
      </c>
      <c r="D2698" s="25" t="str">
        <f ca="1">IF(OnRoadRetrofit!AE2698="","",OnRoadRetrofit!AE2698)</f>
        <v/>
      </c>
      <c r="E2698" s="25" t="str">
        <f ca="1">IF(D2698="","",OnRoadRetrofit!AF2698)</f>
        <v/>
      </c>
      <c r="F2698" s="147" t="str">
        <f t="shared" ca="1" si="127"/>
        <v/>
      </c>
      <c r="G2698" s="148" t="str">
        <f ca="1">IF(D2698="","",OnRoadRetrofit!AG2698)</f>
        <v/>
      </c>
      <c r="H2698" s="25" t="str">
        <f t="shared" ca="1" si="128"/>
        <v/>
      </c>
      <c r="I2698" s="137" t="str">
        <f ca="1">IF(D2698="","",OnRoadRetrofit!AH2698)</f>
        <v/>
      </c>
      <c r="J2698" s="137" t="str">
        <f ca="1">IF(D2698="","",OnRoadRetrofit!AI2698)</f>
        <v/>
      </c>
    </row>
    <row r="2699" spans="1:10">
      <c r="A2699" s="151" t="str">
        <f ca="1">IF(D2699="","",OnRoadRetrofit!AC2699)</f>
        <v/>
      </c>
      <c r="B2699" s="25" t="str">
        <f ca="1">IF(D2699="","",OnRoadRetrofit!AD2699)</f>
        <v/>
      </c>
      <c r="C2699" s="146" t="str">
        <f t="shared" ca="1" si="126"/>
        <v/>
      </c>
      <c r="D2699" s="25" t="str">
        <f ca="1">IF(OnRoadRetrofit!AE2699="","",OnRoadRetrofit!AE2699)</f>
        <v/>
      </c>
      <c r="E2699" s="25" t="str">
        <f ca="1">IF(D2699="","",OnRoadRetrofit!AF2699)</f>
        <v/>
      </c>
      <c r="F2699" s="147" t="str">
        <f t="shared" ca="1" si="127"/>
        <v/>
      </c>
      <c r="G2699" s="148" t="str">
        <f ca="1">IF(D2699="","",OnRoadRetrofit!AG2699)</f>
        <v/>
      </c>
      <c r="H2699" s="25" t="str">
        <f t="shared" ca="1" si="128"/>
        <v/>
      </c>
      <c r="I2699" s="137" t="str">
        <f ca="1">IF(D2699="","",OnRoadRetrofit!AH2699)</f>
        <v/>
      </c>
      <c r="J2699" s="137" t="str">
        <f ca="1">IF(D2699="","",OnRoadRetrofit!AI2699)</f>
        <v/>
      </c>
    </row>
    <row r="2700" spans="1:10">
      <c r="A2700" s="151" t="str">
        <f ca="1">IF(D2700="","",OnRoadRetrofit!AC2700)</f>
        <v/>
      </c>
      <c r="B2700" s="25" t="str">
        <f ca="1">IF(D2700="","",OnRoadRetrofit!AD2700)</f>
        <v/>
      </c>
      <c r="C2700" s="146" t="str">
        <f t="shared" ca="1" si="126"/>
        <v/>
      </c>
      <c r="D2700" s="25" t="str">
        <f ca="1">IF(OnRoadRetrofit!AE2700="","",OnRoadRetrofit!AE2700)</f>
        <v/>
      </c>
      <c r="E2700" s="25" t="str">
        <f ca="1">IF(D2700="","",OnRoadRetrofit!AF2700)</f>
        <v/>
      </c>
      <c r="F2700" s="147" t="str">
        <f t="shared" ca="1" si="127"/>
        <v/>
      </c>
      <c r="G2700" s="148" t="str">
        <f ca="1">IF(D2700="","",OnRoadRetrofit!AG2700)</f>
        <v/>
      </c>
      <c r="H2700" s="25" t="str">
        <f t="shared" ca="1" si="128"/>
        <v/>
      </c>
      <c r="I2700" s="137" t="str">
        <f ca="1">IF(D2700="","",OnRoadRetrofit!AH2700)</f>
        <v/>
      </c>
      <c r="J2700" s="137" t="str">
        <f ca="1">IF(D2700="","",OnRoadRetrofit!AI2700)</f>
        <v/>
      </c>
    </row>
    <row r="2701" spans="1:10">
      <c r="A2701" s="151" t="str">
        <f ca="1">IF(D2701="","",OnRoadRetrofit!AC2701)</f>
        <v/>
      </c>
      <c r="B2701" s="25" t="str">
        <f ca="1">IF(D2701="","",OnRoadRetrofit!AD2701)</f>
        <v/>
      </c>
      <c r="C2701" s="146" t="str">
        <f t="shared" ca="1" si="126"/>
        <v/>
      </c>
      <c r="D2701" s="25" t="str">
        <f ca="1">IF(OnRoadRetrofit!AE2701="","",OnRoadRetrofit!AE2701)</f>
        <v/>
      </c>
      <c r="E2701" s="25" t="str">
        <f ca="1">IF(D2701="","",OnRoadRetrofit!AF2701)</f>
        <v/>
      </c>
      <c r="F2701" s="147" t="str">
        <f t="shared" ca="1" si="127"/>
        <v/>
      </c>
      <c r="G2701" s="148" t="str">
        <f ca="1">IF(D2701="","",OnRoadRetrofit!AG2701)</f>
        <v/>
      </c>
      <c r="H2701" s="25" t="str">
        <f t="shared" ca="1" si="128"/>
        <v/>
      </c>
      <c r="I2701" s="137" t="str">
        <f ca="1">IF(D2701="","",OnRoadRetrofit!AH2701)</f>
        <v/>
      </c>
      <c r="J2701" s="137" t="str">
        <f ca="1">IF(D2701="","",OnRoadRetrofit!AI2701)</f>
        <v/>
      </c>
    </row>
    <row r="2702" spans="1:10">
      <c r="A2702" s="151" t="str">
        <f ca="1">IF(D2702="","",OnRoadRetrofit!AC2702)</f>
        <v/>
      </c>
      <c r="B2702" s="25" t="str">
        <f ca="1">IF(D2702="","",OnRoadRetrofit!AD2702)</f>
        <v/>
      </c>
      <c r="C2702" s="146" t="str">
        <f t="shared" ref="C2702:C2765" ca="1" si="129">IF(D2702="","","Diesel")</f>
        <v/>
      </c>
      <c r="D2702" s="25" t="str">
        <f ca="1">IF(OnRoadRetrofit!AE2702="","",OnRoadRetrofit!AE2702)</f>
        <v/>
      </c>
      <c r="E2702" s="25" t="str">
        <f ca="1">IF(D2702="","",OnRoadRetrofit!AF2702)</f>
        <v/>
      </c>
      <c r="F2702" s="147" t="str">
        <f t="shared" ref="F2702:F2765" ca="1" si="130">IF(D2702="","",E2702)</f>
        <v/>
      </c>
      <c r="G2702" s="148" t="str">
        <f ca="1">IF(D2702="","",OnRoadRetrofit!AG2702)</f>
        <v/>
      </c>
      <c r="H2702" s="25" t="str">
        <f t="shared" ref="H2702:H2765" ca="1" si="131">IF(D2702="","",G2702)</f>
        <v/>
      </c>
      <c r="I2702" s="137" t="str">
        <f ca="1">IF(D2702="","",OnRoadRetrofit!AH2702)</f>
        <v/>
      </c>
      <c r="J2702" s="137" t="str">
        <f ca="1">IF(D2702="","",OnRoadRetrofit!AI2702)</f>
        <v/>
      </c>
    </row>
    <row r="2703" spans="1:10">
      <c r="A2703" s="151" t="str">
        <f ca="1">IF(D2703="","",OnRoadRetrofit!AC2703)</f>
        <v/>
      </c>
      <c r="B2703" s="25" t="str">
        <f ca="1">IF(D2703="","",OnRoadRetrofit!AD2703)</f>
        <v/>
      </c>
      <c r="C2703" s="146" t="str">
        <f t="shared" ca="1" si="129"/>
        <v/>
      </c>
      <c r="D2703" s="25" t="str">
        <f ca="1">IF(OnRoadRetrofit!AE2703="","",OnRoadRetrofit!AE2703)</f>
        <v/>
      </c>
      <c r="E2703" s="25" t="str">
        <f ca="1">IF(D2703="","",OnRoadRetrofit!AF2703)</f>
        <v/>
      </c>
      <c r="F2703" s="147" t="str">
        <f t="shared" ca="1" si="130"/>
        <v/>
      </c>
      <c r="G2703" s="148" t="str">
        <f ca="1">IF(D2703="","",OnRoadRetrofit!AG2703)</f>
        <v/>
      </c>
      <c r="H2703" s="25" t="str">
        <f t="shared" ca="1" si="131"/>
        <v/>
      </c>
      <c r="I2703" s="137" t="str">
        <f ca="1">IF(D2703="","",OnRoadRetrofit!AH2703)</f>
        <v/>
      </c>
      <c r="J2703" s="137" t="str">
        <f ca="1">IF(D2703="","",OnRoadRetrofit!AI2703)</f>
        <v/>
      </c>
    </row>
    <row r="2704" spans="1:10">
      <c r="A2704" s="151" t="str">
        <f ca="1">IF(D2704="","",OnRoadRetrofit!AC2704)</f>
        <v/>
      </c>
      <c r="B2704" s="25" t="str">
        <f ca="1">IF(D2704="","",OnRoadRetrofit!AD2704)</f>
        <v/>
      </c>
      <c r="C2704" s="146" t="str">
        <f t="shared" ca="1" si="129"/>
        <v/>
      </c>
      <c r="D2704" s="25" t="str">
        <f ca="1">IF(OnRoadRetrofit!AE2704="","",OnRoadRetrofit!AE2704)</f>
        <v/>
      </c>
      <c r="E2704" s="25" t="str">
        <f ca="1">IF(D2704="","",OnRoadRetrofit!AF2704)</f>
        <v/>
      </c>
      <c r="F2704" s="147" t="str">
        <f t="shared" ca="1" si="130"/>
        <v/>
      </c>
      <c r="G2704" s="148" t="str">
        <f ca="1">IF(D2704="","",OnRoadRetrofit!AG2704)</f>
        <v/>
      </c>
      <c r="H2704" s="25" t="str">
        <f t="shared" ca="1" si="131"/>
        <v/>
      </c>
      <c r="I2704" s="137" t="str">
        <f ca="1">IF(D2704="","",OnRoadRetrofit!AH2704)</f>
        <v/>
      </c>
      <c r="J2704" s="137" t="str">
        <f ca="1">IF(D2704="","",OnRoadRetrofit!AI2704)</f>
        <v/>
      </c>
    </row>
    <row r="2705" spans="1:10">
      <c r="A2705" s="151" t="str">
        <f ca="1">IF(D2705="","",OnRoadRetrofit!AC2705)</f>
        <v/>
      </c>
      <c r="B2705" s="25" t="str">
        <f ca="1">IF(D2705="","",OnRoadRetrofit!AD2705)</f>
        <v/>
      </c>
      <c r="C2705" s="146" t="str">
        <f t="shared" ca="1" si="129"/>
        <v/>
      </c>
      <c r="D2705" s="25" t="str">
        <f ca="1">IF(OnRoadRetrofit!AE2705="","",OnRoadRetrofit!AE2705)</f>
        <v/>
      </c>
      <c r="E2705" s="25" t="str">
        <f ca="1">IF(D2705="","",OnRoadRetrofit!AF2705)</f>
        <v/>
      </c>
      <c r="F2705" s="147" t="str">
        <f t="shared" ca="1" si="130"/>
        <v/>
      </c>
      <c r="G2705" s="148" t="str">
        <f ca="1">IF(D2705="","",OnRoadRetrofit!AG2705)</f>
        <v/>
      </c>
      <c r="H2705" s="25" t="str">
        <f t="shared" ca="1" si="131"/>
        <v/>
      </c>
      <c r="I2705" s="137" t="str">
        <f ca="1">IF(D2705="","",OnRoadRetrofit!AH2705)</f>
        <v/>
      </c>
      <c r="J2705" s="137" t="str">
        <f ca="1">IF(D2705="","",OnRoadRetrofit!AI2705)</f>
        <v/>
      </c>
    </row>
    <row r="2706" spans="1:10">
      <c r="A2706" s="151" t="str">
        <f ca="1">IF(D2706="","",OnRoadRetrofit!AC2706)</f>
        <v/>
      </c>
      <c r="B2706" s="25" t="str">
        <f ca="1">IF(D2706="","",OnRoadRetrofit!AD2706)</f>
        <v/>
      </c>
      <c r="C2706" s="146" t="str">
        <f t="shared" ca="1" si="129"/>
        <v/>
      </c>
      <c r="D2706" s="25" t="str">
        <f ca="1">IF(OnRoadRetrofit!AE2706="","",OnRoadRetrofit!AE2706)</f>
        <v/>
      </c>
      <c r="E2706" s="25" t="str">
        <f ca="1">IF(D2706="","",OnRoadRetrofit!AF2706)</f>
        <v/>
      </c>
      <c r="F2706" s="147" t="str">
        <f t="shared" ca="1" si="130"/>
        <v/>
      </c>
      <c r="G2706" s="148" t="str">
        <f ca="1">IF(D2706="","",OnRoadRetrofit!AG2706)</f>
        <v/>
      </c>
      <c r="H2706" s="25" t="str">
        <f t="shared" ca="1" si="131"/>
        <v/>
      </c>
      <c r="I2706" s="137" t="str">
        <f ca="1">IF(D2706="","",OnRoadRetrofit!AH2706)</f>
        <v/>
      </c>
      <c r="J2706" s="137" t="str">
        <f ca="1">IF(D2706="","",OnRoadRetrofit!AI2706)</f>
        <v/>
      </c>
    </row>
    <row r="2707" spans="1:10">
      <c r="A2707" s="151" t="str">
        <f ca="1">IF(D2707="","",OnRoadRetrofit!AC2707)</f>
        <v/>
      </c>
      <c r="B2707" s="25" t="str">
        <f ca="1">IF(D2707="","",OnRoadRetrofit!AD2707)</f>
        <v/>
      </c>
      <c r="C2707" s="146" t="str">
        <f t="shared" ca="1" si="129"/>
        <v/>
      </c>
      <c r="D2707" s="25" t="str">
        <f ca="1">IF(OnRoadRetrofit!AE2707="","",OnRoadRetrofit!AE2707)</f>
        <v/>
      </c>
      <c r="E2707" s="25" t="str">
        <f ca="1">IF(D2707="","",OnRoadRetrofit!AF2707)</f>
        <v/>
      </c>
      <c r="F2707" s="147" t="str">
        <f t="shared" ca="1" si="130"/>
        <v/>
      </c>
      <c r="G2707" s="148" t="str">
        <f ca="1">IF(D2707="","",OnRoadRetrofit!AG2707)</f>
        <v/>
      </c>
      <c r="H2707" s="25" t="str">
        <f t="shared" ca="1" si="131"/>
        <v/>
      </c>
      <c r="I2707" s="137" t="str">
        <f ca="1">IF(D2707="","",OnRoadRetrofit!AH2707)</f>
        <v/>
      </c>
      <c r="J2707" s="137" t="str">
        <f ca="1">IF(D2707="","",OnRoadRetrofit!AI2707)</f>
        <v/>
      </c>
    </row>
    <row r="2708" spans="1:10">
      <c r="A2708" s="151" t="str">
        <f ca="1">IF(D2708="","",OnRoadRetrofit!AC2708)</f>
        <v/>
      </c>
      <c r="B2708" s="25" t="str">
        <f ca="1">IF(D2708="","",OnRoadRetrofit!AD2708)</f>
        <v/>
      </c>
      <c r="C2708" s="146" t="str">
        <f t="shared" ca="1" si="129"/>
        <v/>
      </c>
      <c r="D2708" s="25" t="str">
        <f ca="1">IF(OnRoadRetrofit!AE2708="","",OnRoadRetrofit!AE2708)</f>
        <v/>
      </c>
      <c r="E2708" s="25" t="str">
        <f ca="1">IF(D2708="","",OnRoadRetrofit!AF2708)</f>
        <v/>
      </c>
      <c r="F2708" s="147" t="str">
        <f t="shared" ca="1" si="130"/>
        <v/>
      </c>
      <c r="G2708" s="148" t="str">
        <f ca="1">IF(D2708="","",OnRoadRetrofit!AG2708)</f>
        <v/>
      </c>
      <c r="H2708" s="25" t="str">
        <f t="shared" ca="1" si="131"/>
        <v/>
      </c>
      <c r="I2708" s="137" t="str">
        <f ca="1">IF(D2708="","",OnRoadRetrofit!AH2708)</f>
        <v/>
      </c>
      <c r="J2708" s="137" t="str">
        <f ca="1">IF(D2708="","",OnRoadRetrofit!AI2708)</f>
        <v/>
      </c>
    </row>
    <row r="2709" spans="1:10">
      <c r="A2709" s="151" t="str">
        <f ca="1">IF(D2709="","",OnRoadRetrofit!AC2709)</f>
        <v/>
      </c>
      <c r="B2709" s="25" t="str">
        <f ca="1">IF(D2709="","",OnRoadRetrofit!AD2709)</f>
        <v/>
      </c>
      <c r="C2709" s="146" t="str">
        <f t="shared" ca="1" si="129"/>
        <v/>
      </c>
      <c r="D2709" s="25" t="str">
        <f ca="1">IF(OnRoadRetrofit!AE2709="","",OnRoadRetrofit!AE2709)</f>
        <v/>
      </c>
      <c r="E2709" s="25" t="str">
        <f ca="1">IF(D2709="","",OnRoadRetrofit!AF2709)</f>
        <v/>
      </c>
      <c r="F2709" s="147" t="str">
        <f t="shared" ca="1" si="130"/>
        <v/>
      </c>
      <c r="G2709" s="148" t="str">
        <f ca="1">IF(D2709="","",OnRoadRetrofit!AG2709)</f>
        <v/>
      </c>
      <c r="H2709" s="25" t="str">
        <f t="shared" ca="1" si="131"/>
        <v/>
      </c>
      <c r="I2709" s="137" t="str">
        <f ca="1">IF(D2709="","",OnRoadRetrofit!AH2709)</f>
        <v/>
      </c>
      <c r="J2709" s="137" t="str">
        <f ca="1">IF(D2709="","",OnRoadRetrofit!AI2709)</f>
        <v/>
      </c>
    </row>
    <row r="2710" spans="1:10">
      <c r="A2710" s="151" t="str">
        <f ca="1">IF(D2710="","",OnRoadRetrofit!AC2710)</f>
        <v/>
      </c>
      <c r="B2710" s="25" t="str">
        <f ca="1">IF(D2710="","",OnRoadRetrofit!AD2710)</f>
        <v/>
      </c>
      <c r="C2710" s="146" t="str">
        <f t="shared" ca="1" si="129"/>
        <v/>
      </c>
      <c r="D2710" s="25" t="str">
        <f ca="1">IF(OnRoadRetrofit!AE2710="","",OnRoadRetrofit!AE2710)</f>
        <v/>
      </c>
      <c r="E2710" s="25" t="str">
        <f ca="1">IF(D2710="","",OnRoadRetrofit!AF2710)</f>
        <v/>
      </c>
      <c r="F2710" s="147" t="str">
        <f t="shared" ca="1" si="130"/>
        <v/>
      </c>
      <c r="G2710" s="148" t="str">
        <f ca="1">IF(D2710="","",OnRoadRetrofit!AG2710)</f>
        <v/>
      </c>
      <c r="H2710" s="25" t="str">
        <f t="shared" ca="1" si="131"/>
        <v/>
      </c>
      <c r="I2710" s="137" t="str">
        <f ca="1">IF(D2710="","",OnRoadRetrofit!AH2710)</f>
        <v/>
      </c>
      <c r="J2710" s="137" t="str">
        <f ca="1">IF(D2710="","",OnRoadRetrofit!AI2710)</f>
        <v/>
      </c>
    </row>
    <row r="2711" spans="1:10">
      <c r="A2711" s="151" t="str">
        <f ca="1">IF(D2711="","",OnRoadRetrofit!AC2711)</f>
        <v/>
      </c>
      <c r="B2711" s="25" t="str">
        <f ca="1">IF(D2711="","",OnRoadRetrofit!AD2711)</f>
        <v/>
      </c>
      <c r="C2711" s="146" t="str">
        <f t="shared" ca="1" si="129"/>
        <v/>
      </c>
      <c r="D2711" s="25" t="str">
        <f ca="1">IF(OnRoadRetrofit!AE2711="","",OnRoadRetrofit!AE2711)</f>
        <v/>
      </c>
      <c r="E2711" s="25" t="str">
        <f ca="1">IF(D2711="","",OnRoadRetrofit!AF2711)</f>
        <v/>
      </c>
      <c r="F2711" s="147" t="str">
        <f t="shared" ca="1" si="130"/>
        <v/>
      </c>
      <c r="G2711" s="148" t="str">
        <f ca="1">IF(D2711="","",OnRoadRetrofit!AG2711)</f>
        <v/>
      </c>
      <c r="H2711" s="25" t="str">
        <f t="shared" ca="1" si="131"/>
        <v/>
      </c>
      <c r="I2711" s="137" t="str">
        <f ca="1">IF(D2711="","",OnRoadRetrofit!AH2711)</f>
        <v/>
      </c>
      <c r="J2711" s="137" t="str">
        <f ca="1">IF(D2711="","",OnRoadRetrofit!AI2711)</f>
        <v/>
      </c>
    </row>
    <row r="2712" spans="1:10">
      <c r="A2712" s="151" t="str">
        <f ca="1">IF(D2712="","",OnRoadRetrofit!AC2712)</f>
        <v/>
      </c>
      <c r="B2712" s="25" t="str">
        <f ca="1">IF(D2712="","",OnRoadRetrofit!AD2712)</f>
        <v/>
      </c>
      <c r="C2712" s="146" t="str">
        <f t="shared" ca="1" si="129"/>
        <v/>
      </c>
      <c r="D2712" s="25" t="str">
        <f ca="1">IF(OnRoadRetrofit!AE2712="","",OnRoadRetrofit!AE2712)</f>
        <v/>
      </c>
      <c r="E2712" s="25" t="str">
        <f ca="1">IF(D2712="","",OnRoadRetrofit!AF2712)</f>
        <v/>
      </c>
      <c r="F2712" s="147" t="str">
        <f t="shared" ca="1" si="130"/>
        <v/>
      </c>
      <c r="G2712" s="148" t="str">
        <f ca="1">IF(D2712="","",OnRoadRetrofit!AG2712)</f>
        <v/>
      </c>
      <c r="H2712" s="25" t="str">
        <f t="shared" ca="1" si="131"/>
        <v/>
      </c>
      <c r="I2712" s="137" t="str">
        <f ca="1">IF(D2712="","",OnRoadRetrofit!AH2712)</f>
        <v/>
      </c>
      <c r="J2712" s="137" t="str">
        <f ca="1">IF(D2712="","",OnRoadRetrofit!AI2712)</f>
        <v/>
      </c>
    </row>
    <row r="2713" spans="1:10">
      <c r="A2713" s="151" t="str">
        <f ca="1">IF(D2713="","",OnRoadRetrofit!AC2713)</f>
        <v/>
      </c>
      <c r="B2713" s="25" t="str">
        <f ca="1">IF(D2713="","",OnRoadRetrofit!AD2713)</f>
        <v/>
      </c>
      <c r="C2713" s="146" t="str">
        <f t="shared" ca="1" si="129"/>
        <v/>
      </c>
      <c r="D2713" s="25" t="str">
        <f ca="1">IF(OnRoadRetrofit!AE2713="","",OnRoadRetrofit!AE2713)</f>
        <v/>
      </c>
      <c r="E2713" s="25" t="str">
        <f ca="1">IF(D2713="","",OnRoadRetrofit!AF2713)</f>
        <v/>
      </c>
      <c r="F2713" s="147" t="str">
        <f t="shared" ca="1" si="130"/>
        <v/>
      </c>
      <c r="G2713" s="148" t="str">
        <f ca="1">IF(D2713="","",OnRoadRetrofit!AG2713)</f>
        <v/>
      </c>
      <c r="H2713" s="25" t="str">
        <f t="shared" ca="1" si="131"/>
        <v/>
      </c>
      <c r="I2713" s="137" t="str">
        <f ca="1">IF(D2713="","",OnRoadRetrofit!AH2713)</f>
        <v/>
      </c>
      <c r="J2713" s="137" t="str">
        <f ca="1">IF(D2713="","",OnRoadRetrofit!AI2713)</f>
        <v/>
      </c>
    </row>
    <row r="2714" spans="1:10">
      <c r="A2714" s="151" t="str">
        <f ca="1">IF(D2714="","",OnRoadRetrofit!AC2714)</f>
        <v/>
      </c>
      <c r="B2714" s="25" t="str">
        <f ca="1">IF(D2714="","",OnRoadRetrofit!AD2714)</f>
        <v/>
      </c>
      <c r="C2714" s="146" t="str">
        <f t="shared" ca="1" si="129"/>
        <v/>
      </c>
      <c r="D2714" s="25" t="str">
        <f ca="1">IF(OnRoadRetrofit!AE2714="","",OnRoadRetrofit!AE2714)</f>
        <v/>
      </c>
      <c r="E2714" s="25" t="str">
        <f ca="1">IF(D2714="","",OnRoadRetrofit!AF2714)</f>
        <v/>
      </c>
      <c r="F2714" s="147" t="str">
        <f t="shared" ca="1" si="130"/>
        <v/>
      </c>
      <c r="G2714" s="148" t="str">
        <f ca="1">IF(D2714="","",OnRoadRetrofit!AG2714)</f>
        <v/>
      </c>
      <c r="H2714" s="25" t="str">
        <f t="shared" ca="1" si="131"/>
        <v/>
      </c>
      <c r="I2714" s="137" t="str">
        <f ca="1">IF(D2714="","",OnRoadRetrofit!AH2714)</f>
        <v/>
      </c>
      <c r="J2714" s="137" t="str">
        <f ca="1">IF(D2714="","",OnRoadRetrofit!AI2714)</f>
        <v/>
      </c>
    </row>
    <row r="2715" spans="1:10">
      <c r="A2715" s="151" t="str">
        <f ca="1">IF(D2715="","",OnRoadRetrofit!AC2715)</f>
        <v/>
      </c>
      <c r="B2715" s="25" t="str">
        <f ca="1">IF(D2715="","",OnRoadRetrofit!AD2715)</f>
        <v/>
      </c>
      <c r="C2715" s="146" t="str">
        <f t="shared" ca="1" si="129"/>
        <v/>
      </c>
      <c r="D2715" s="25" t="str">
        <f ca="1">IF(OnRoadRetrofit!AE2715="","",OnRoadRetrofit!AE2715)</f>
        <v/>
      </c>
      <c r="E2715" s="25" t="str">
        <f ca="1">IF(D2715="","",OnRoadRetrofit!AF2715)</f>
        <v/>
      </c>
      <c r="F2715" s="147" t="str">
        <f t="shared" ca="1" si="130"/>
        <v/>
      </c>
      <c r="G2715" s="148" t="str">
        <f ca="1">IF(D2715="","",OnRoadRetrofit!AG2715)</f>
        <v/>
      </c>
      <c r="H2715" s="25" t="str">
        <f t="shared" ca="1" si="131"/>
        <v/>
      </c>
      <c r="I2715" s="137" t="str">
        <f ca="1">IF(D2715="","",OnRoadRetrofit!AH2715)</f>
        <v/>
      </c>
      <c r="J2715" s="137" t="str">
        <f ca="1">IF(D2715="","",OnRoadRetrofit!AI2715)</f>
        <v/>
      </c>
    </row>
    <row r="2716" spans="1:10">
      <c r="A2716" s="151" t="str">
        <f ca="1">IF(D2716="","",OnRoadRetrofit!AC2716)</f>
        <v/>
      </c>
      <c r="B2716" s="25" t="str">
        <f ca="1">IF(D2716="","",OnRoadRetrofit!AD2716)</f>
        <v/>
      </c>
      <c r="C2716" s="146" t="str">
        <f t="shared" ca="1" si="129"/>
        <v/>
      </c>
      <c r="D2716" s="25" t="str">
        <f ca="1">IF(OnRoadRetrofit!AE2716="","",OnRoadRetrofit!AE2716)</f>
        <v/>
      </c>
      <c r="E2716" s="25" t="str">
        <f ca="1">IF(D2716="","",OnRoadRetrofit!AF2716)</f>
        <v/>
      </c>
      <c r="F2716" s="147" t="str">
        <f t="shared" ca="1" si="130"/>
        <v/>
      </c>
      <c r="G2716" s="148" t="str">
        <f ca="1">IF(D2716="","",OnRoadRetrofit!AG2716)</f>
        <v/>
      </c>
      <c r="H2716" s="25" t="str">
        <f t="shared" ca="1" si="131"/>
        <v/>
      </c>
      <c r="I2716" s="137" t="str">
        <f ca="1">IF(D2716="","",OnRoadRetrofit!AH2716)</f>
        <v/>
      </c>
      <c r="J2716" s="137" t="str">
        <f ca="1">IF(D2716="","",OnRoadRetrofit!AI2716)</f>
        <v/>
      </c>
    </row>
    <row r="2717" spans="1:10">
      <c r="A2717" s="151" t="str">
        <f ca="1">IF(D2717="","",OnRoadRetrofit!AC2717)</f>
        <v/>
      </c>
      <c r="B2717" s="25" t="str">
        <f ca="1">IF(D2717="","",OnRoadRetrofit!AD2717)</f>
        <v/>
      </c>
      <c r="C2717" s="146" t="str">
        <f t="shared" ca="1" si="129"/>
        <v/>
      </c>
      <c r="D2717" s="25" t="str">
        <f ca="1">IF(OnRoadRetrofit!AE2717="","",OnRoadRetrofit!AE2717)</f>
        <v/>
      </c>
      <c r="E2717" s="25" t="str">
        <f ca="1">IF(D2717="","",OnRoadRetrofit!AF2717)</f>
        <v/>
      </c>
      <c r="F2717" s="147" t="str">
        <f t="shared" ca="1" si="130"/>
        <v/>
      </c>
      <c r="G2717" s="148" t="str">
        <f ca="1">IF(D2717="","",OnRoadRetrofit!AG2717)</f>
        <v/>
      </c>
      <c r="H2717" s="25" t="str">
        <f t="shared" ca="1" si="131"/>
        <v/>
      </c>
      <c r="I2717" s="137" t="str">
        <f ca="1">IF(D2717="","",OnRoadRetrofit!AH2717)</f>
        <v/>
      </c>
      <c r="J2717" s="137" t="str">
        <f ca="1">IF(D2717="","",OnRoadRetrofit!AI2717)</f>
        <v/>
      </c>
    </row>
    <row r="2718" spans="1:10">
      <c r="A2718" s="151" t="str">
        <f ca="1">IF(D2718="","",OnRoadRetrofit!AC2718)</f>
        <v/>
      </c>
      <c r="B2718" s="25" t="str">
        <f ca="1">IF(D2718="","",OnRoadRetrofit!AD2718)</f>
        <v/>
      </c>
      <c r="C2718" s="146" t="str">
        <f t="shared" ca="1" si="129"/>
        <v/>
      </c>
      <c r="D2718" s="25" t="str">
        <f ca="1">IF(OnRoadRetrofit!AE2718="","",OnRoadRetrofit!AE2718)</f>
        <v/>
      </c>
      <c r="E2718" s="25" t="str">
        <f ca="1">IF(D2718="","",OnRoadRetrofit!AF2718)</f>
        <v/>
      </c>
      <c r="F2718" s="147" t="str">
        <f t="shared" ca="1" si="130"/>
        <v/>
      </c>
      <c r="G2718" s="148" t="str">
        <f ca="1">IF(D2718="","",OnRoadRetrofit!AG2718)</f>
        <v/>
      </c>
      <c r="H2718" s="25" t="str">
        <f t="shared" ca="1" si="131"/>
        <v/>
      </c>
      <c r="I2718" s="137" t="str">
        <f ca="1">IF(D2718="","",OnRoadRetrofit!AH2718)</f>
        <v/>
      </c>
      <c r="J2718" s="137" t="str">
        <f ca="1">IF(D2718="","",OnRoadRetrofit!AI2718)</f>
        <v/>
      </c>
    </row>
    <row r="2719" spans="1:10">
      <c r="A2719" s="151" t="str">
        <f ca="1">IF(D2719="","",OnRoadRetrofit!AC2719)</f>
        <v/>
      </c>
      <c r="B2719" s="25" t="str">
        <f ca="1">IF(D2719="","",OnRoadRetrofit!AD2719)</f>
        <v/>
      </c>
      <c r="C2719" s="146" t="str">
        <f t="shared" ca="1" si="129"/>
        <v/>
      </c>
      <c r="D2719" s="25" t="str">
        <f ca="1">IF(OnRoadRetrofit!AE2719="","",OnRoadRetrofit!AE2719)</f>
        <v/>
      </c>
      <c r="E2719" s="25" t="str">
        <f ca="1">IF(D2719="","",OnRoadRetrofit!AF2719)</f>
        <v/>
      </c>
      <c r="F2719" s="147" t="str">
        <f t="shared" ca="1" si="130"/>
        <v/>
      </c>
      <c r="G2719" s="148" t="str">
        <f ca="1">IF(D2719="","",OnRoadRetrofit!AG2719)</f>
        <v/>
      </c>
      <c r="H2719" s="25" t="str">
        <f t="shared" ca="1" si="131"/>
        <v/>
      </c>
      <c r="I2719" s="137" t="str">
        <f ca="1">IF(D2719="","",OnRoadRetrofit!AH2719)</f>
        <v/>
      </c>
      <c r="J2719" s="137" t="str">
        <f ca="1">IF(D2719="","",OnRoadRetrofit!AI2719)</f>
        <v/>
      </c>
    </row>
    <row r="2720" spans="1:10">
      <c r="A2720" s="151" t="str">
        <f ca="1">IF(D2720="","",OnRoadRetrofit!AC2720)</f>
        <v/>
      </c>
      <c r="B2720" s="25" t="str">
        <f ca="1">IF(D2720="","",OnRoadRetrofit!AD2720)</f>
        <v/>
      </c>
      <c r="C2720" s="146" t="str">
        <f t="shared" ca="1" si="129"/>
        <v/>
      </c>
      <c r="D2720" s="25" t="str">
        <f ca="1">IF(OnRoadRetrofit!AE2720="","",OnRoadRetrofit!AE2720)</f>
        <v/>
      </c>
      <c r="E2720" s="25" t="str">
        <f ca="1">IF(D2720="","",OnRoadRetrofit!AF2720)</f>
        <v/>
      </c>
      <c r="F2720" s="147" t="str">
        <f t="shared" ca="1" si="130"/>
        <v/>
      </c>
      <c r="G2720" s="148" t="str">
        <f ca="1">IF(D2720="","",OnRoadRetrofit!AG2720)</f>
        <v/>
      </c>
      <c r="H2720" s="25" t="str">
        <f t="shared" ca="1" si="131"/>
        <v/>
      </c>
      <c r="I2720" s="137" t="str">
        <f ca="1">IF(D2720="","",OnRoadRetrofit!AH2720)</f>
        <v/>
      </c>
      <c r="J2720" s="137" t="str">
        <f ca="1">IF(D2720="","",OnRoadRetrofit!AI2720)</f>
        <v/>
      </c>
    </row>
    <row r="2721" spans="1:10">
      <c r="A2721" s="151" t="str">
        <f ca="1">IF(D2721="","",OnRoadRetrofit!AC2721)</f>
        <v/>
      </c>
      <c r="B2721" s="25" t="str">
        <f ca="1">IF(D2721="","",OnRoadRetrofit!AD2721)</f>
        <v/>
      </c>
      <c r="C2721" s="146" t="str">
        <f t="shared" ca="1" si="129"/>
        <v/>
      </c>
      <c r="D2721" s="25" t="str">
        <f ca="1">IF(OnRoadRetrofit!AE2721="","",OnRoadRetrofit!AE2721)</f>
        <v/>
      </c>
      <c r="E2721" s="25" t="str">
        <f ca="1">IF(D2721="","",OnRoadRetrofit!AF2721)</f>
        <v/>
      </c>
      <c r="F2721" s="147" t="str">
        <f t="shared" ca="1" si="130"/>
        <v/>
      </c>
      <c r="G2721" s="148" t="str">
        <f ca="1">IF(D2721="","",OnRoadRetrofit!AG2721)</f>
        <v/>
      </c>
      <c r="H2721" s="25" t="str">
        <f t="shared" ca="1" si="131"/>
        <v/>
      </c>
      <c r="I2721" s="137" t="str">
        <f ca="1">IF(D2721="","",OnRoadRetrofit!AH2721)</f>
        <v/>
      </c>
      <c r="J2721" s="137" t="str">
        <f ca="1">IF(D2721="","",OnRoadRetrofit!AI2721)</f>
        <v/>
      </c>
    </row>
    <row r="2722" spans="1:10">
      <c r="A2722" s="151" t="str">
        <f ca="1">IF(D2722="","",OnRoadRetrofit!AC2722)</f>
        <v/>
      </c>
      <c r="B2722" s="25" t="str">
        <f ca="1">IF(D2722="","",OnRoadRetrofit!AD2722)</f>
        <v/>
      </c>
      <c r="C2722" s="146" t="str">
        <f t="shared" ca="1" si="129"/>
        <v/>
      </c>
      <c r="D2722" s="25" t="str">
        <f ca="1">IF(OnRoadRetrofit!AE2722="","",OnRoadRetrofit!AE2722)</f>
        <v/>
      </c>
      <c r="E2722" s="25" t="str">
        <f ca="1">IF(D2722="","",OnRoadRetrofit!AF2722)</f>
        <v/>
      </c>
      <c r="F2722" s="147" t="str">
        <f t="shared" ca="1" si="130"/>
        <v/>
      </c>
      <c r="G2722" s="148" t="str">
        <f ca="1">IF(D2722="","",OnRoadRetrofit!AG2722)</f>
        <v/>
      </c>
      <c r="H2722" s="25" t="str">
        <f t="shared" ca="1" si="131"/>
        <v/>
      </c>
      <c r="I2722" s="137" t="str">
        <f ca="1">IF(D2722="","",OnRoadRetrofit!AH2722)</f>
        <v/>
      </c>
      <c r="J2722" s="137" t="str">
        <f ca="1">IF(D2722="","",OnRoadRetrofit!AI2722)</f>
        <v/>
      </c>
    </row>
    <row r="2723" spans="1:10">
      <c r="A2723" s="151" t="str">
        <f ca="1">IF(D2723="","",OnRoadRetrofit!AC2723)</f>
        <v/>
      </c>
      <c r="B2723" s="25" t="str">
        <f ca="1">IF(D2723="","",OnRoadRetrofit!AD2723)</f>
        <v/>
      </c>
      <c r="C2723" s="146" t="str">
        <f t="shared" ca="1" si="129"/>
        <v/>
      </c>
      <c r="D2723" s="25" t="str">
        <f ca="1">IF(OnRoadRetrofit!AE2723="","",OnRoadRetrofit!AE2723)</f>
        <v/>
      </c>
      <c r="E2723" s="25" t="str">
        <f ca="1">IF(D2723="","",OnRoadRetrofit!AF2723)</f>
        <v/>
      </c>
      <c r="F2723" s="147" t="str">
        <f t="shared" ca="1" si="130"/>
        <v/>
      </c>
      <c r="G2723" s="148" t="str">
        <f ca="1">IF(D2723="","",OnRoadRetrofit!AG2723)</f>
        <v/>
      </c>
      <c r="H2723" s="25" t="str">
        <f t="shared" ca="1" si="131"/>
        <v/>
      </c>
      <c r="I2723" s="137" t="str">
        <f ca="1">IF(D2723="","",OnRoadRetrofit!AH2723)</f>
        <v/>
      </c>
      <c r="J2723" s="137" t="str">
        <f ca="1">IF(D2723="","",OnRoadRetrofit!AI2723)</f>
        <v/>
      </c>
    </row>
    <row r="2724" spans="1:10">
      <c r="A2724" s="151" t="str">
        <f ca="1">IF(D2724="","",OnRoadRetrofit!AC2724)</f>
        <v/>
      </c>
      <c r="B2724" s="25" t="str">
        <f ca="1">IF(D2724="","",OnRoadRetrofit!AD2724)</f>
        <v/>
      </c>
      <c r="C2724" s="146" t="str">
        <f t="shared" ca="1" si="129"/>
        <v/>
      </c>
      <c r="D2724" s="25" t="str">
        <f ca="1">IF(OnRoadRetrofit!AE2724="","",OnRoadRetrofit!AE2724)</f>
        <v/>
      </c>
      <c r="E2724" s="25" t="str">
        <f ca="1">IF(D2724="","",OnRoadRetrofit!AF2724)</f>
        <v/>
      </c>
      <c r="F2724" s="147" t="str">
        <f t="shared" ca="1" si="130"/>
        <v/>
      </c>
      <c r="G2724" s="148" t="str">
        <f ca="1">IF(D2724="","",OnRoadRetrofit!AG2724)</f>
        <v/>
      </c>
      <c r="H2724" s="25" t="str">
        <f t="shared" ca="1" si="131"/>
        <v/>
      </c>
      <c r="I2724" s="137" t="str">
        <f ca="1">IF(D2724="","",OnRoadRetrofit!AH2724)</f>
        <v/>
      </c>
      <c r="J2724" s="137" t="str">
        <f ca="1">IF(D2724="","",OnRoadRetrofit!AI2724)</f>
        <v/>
      </c>
    </row>
    <row r="2725" spans="1:10">
      <c r="A2725" s="151" t="str">
        <f ca="1">IF(D2725="","",OnRoadRetrofit!AC2725)</f>
        <v/>
      </c>
      <c r="B2725" s="25" t="str">
        <f ca="1">IF(D2725="","",OnRoadRetrofit!AD2725)</f>
        <v/>
      </c>
      <c r="C2725" s="146" t="str">
        <f t="shared" ca="1" si="129"/>
        <v/>
      </c>
      <c r="D2725" s="25" t="str">
        <f ca="1">IF(OnRoadRetrofit!AE2725="","",OnRoadRetrofit!AE2725)</f>
        <v/>
      </c>
      <c r="E2725" s="25" t="str">
        <f ca="1">IF(D2725="","",OnRoadRetrofit!AF2725)</f>
        <v/>
      </c>
      <c r="F2725" s="147" t="str">
        <f t="shared" ca="1" si="130"/>
        <v/>
      </c>
      <c r="G2725" s="148" t="str">
        <f ca="1">IF(D2725="","",OnRoadRetrofit!AG2725)</f>
        <v/>
      </c>
      <c r="H2725" s="25" t="str">
        <f t="shared" ca="1" si="131"/>
        <v/>
      </c>
      <c r="I2725" s="137" t="str">
        <f ca="1">IF(D2725="","",OnRoadRetrofit!AH2725)</f>
        <v/>
      </c>
      <c r="J2725" s="137" t="str">
        <f ca="1">IF(D2725="","",OnRoadRetrofit!AI2725)</f>
        <v/>
      </c>
    </row>
    <row r="2726" spans="1:10">
      <c r="A2726" s="151" t="str">
        <f ca="1">IF(D2726="","",OnRoadRetrofit!AC2726)</f>
        <v/>
      </c>
      <c r="B2726" s="25" t="str">
        <f ca="1">IF(D2726="","",OnRoadRetrofit!AD2726)</f>
        <v/>
      </c>
      <c r="C2726" s="146" t="str">
        <f t="shared" ca="1" si="129"/>
        <v/>
      </c>
      <c r="D2726" s="25" t="str">
        <f ca="1">IF(OnRoadRetrofit!AE2726="","",OnRoadRetrofit!AE2726)</f>
        <v/>
      </c>
      <c r="E2726" s="25" t="str">
        <f ca="1">IF(D2726="","",OnRoadRetrofit!AF2726)</f>
        <v/>
      </c>
      <c r="F2726" s="147" t="str">
        <f t="shared" ca="1" si="130"/>
        <v/>
      </c>
      <c r="G2726" s="148" t="str">
        <f ca="1">IF(D2726="","",OnRoadRetrofit!AG2726)</f>
        <v/>
      </c>
      <c r="H2726" s="25" t="str">
        <f t="shared" ca="1" si="131"/>
        <v/>
      </c>
      <c r="I2726" s="137" t="str">
        <f ca="1">IF(D2726="","",OnRoadRetrofit!AH2726)</f>
        <v/>
      </c>
      <c r="J2726" s="137" t="str">
        <f ca="1">IF(D2726="","",OnRoadRetrofit!AI2726)</f>
        <v/>
      </c>
    </row>
    <row r="2727" spans="1:10">
      <c r="A2727" s="151" t="str">
        <f ca="1">IF(D2727="","",OnRoadRetrofit!AC2727)</f>
        <v/>
      </c>
      <c r="B2727" s="25" t="str">
        <f ca="1">IF(D2727="","",OnRoadRetrofit!AD2727)</f>
        <v/>
      </c>
      <c r="C2727" s="146" t="str">
        <f t="shared" ca="1" si="129"/>
        <v/>
      </c>
      <c r="D2727" s="25" t="str">
        <f ca="1">IF(OnRoadRetrofit!AE2727="","",OnRoadRetrofit!AE2727)</f>
        <v/>
      </c>
      <c r="E2727" s="25" t="str">
        <f ca="1">IF(D2727="","",OnRoadRetrofit!AF2727)</f>
        <v/>
      </c>
      <c r="F2727" s="147" t="str">
        <f t="shared" ca="1" si="130"/>
        <v/>
      </c>
      <c r="G2727" s="148" t="str">
        <f ca="1">IF(D2727="","",OnRoadRetrofit!AG2727)</f>
        <v/>
      </c>
      <c r="H2727" s="25" t="str">
        <f t="shared" ca="1" si="131"/>
        <v/>
      </c>
      <c r="I2727" s="137" t="str">
        <f ca="1">IF(D2727="","",OnRoadRetrofit!AH2727)</f>
        <v/>
      </c>
      <c r="J2727" s="137" t="str">
        <f ca="1">IF(D2727="","",OnRoadRetrofit!AI2727)</f>
        <v/>
      </c>
    </row>
    <row r="2728" spans="1:10">
      <c r="A2728" s="151" t="str">
        <f ca="1">IF(D2728="","",OnRoadRetrofit!AC2728)</f>
        <v/>
      </c>
      <c r="B2728" s="25" t="str">
        <f ca="1">IF(D2728="","",OnRoadRetrofit!AD2728)</f>
        <v/>
      </c>
      <c r="C2728" s="146" t="str">
        <f t="shared" ca="1" si="129"/>
        <v/>
      </c>
      <c r="D2728" s="25" t="str">
        <f ca="1">IF(OnRoadRetrofit!AE2728="","",OnRoadRetrofit!AE2728)</f>
        <v/>
      </c>
      <c r="E2728" s="25" t="str">
        <f ca="1">IF(D2728="","",OnRoadRetrofit!AF2728)</f>
        <v/>
      </c>
      <c r="F2728" s="147" t="str">
        <f t="shared" ca="1" si="130"/>
        <v/>
      </c>
      <c r="G2728" s="148" t="str">
        <f ca="1">IF(D2728="","",OnRoadRetrofit!AG2728)</f>
        <v/>
      </c>
      <c r="H2728" s="25" t="str">
        <f t="shared" ca="1" si="131"/>
        <v/>
      </c>
      <c r="I2728" s="137" t="str">
        <f ca="1">IF(D2728="","",OnRoadRetrofit!AH2728)</f>
        <v/>
      </c>
      <c r="J2728" s="137" t="str">
        <f ca="1">IF(D2728="","",OnRoadRetrofit!AI2728)</f>
        <v/>
      </c>
    </row>
    <row r="2729" spans="1:10">
      <c r="A2729" s="151" t="str">
        <f ca="1">IF(D2729="","",OnRoadRetrofit!AC2729)</f>
        <v/>
      </c>
      <c r="B2729" s="25" t="str">
        <f ca="1">IF(D2729="","",OnRoadRetrofit!AD2729)</f>
        <v/>
      </c>
      <c r="C2729" s="146" t="str">
        <f t="shared" ca="1" si="129"/>
        <v/>
      </c>
      <c r="D2729" s="25" t="str">
        <f ca="1">IF(OnRoadRetrofit!AE2729="","",OnRoadRetrofit!AE2729)</f>
        <v/>
      </c>
      <c r="E2729" s="25" t="str">
        <f ca="1">IF(D2729="","",OnRoadRetrofit!AF2729)</f>
        <v/>
      </c>
      <c r="F2729" s="147" t="str">
        <f t="shared" ca="1" si="130"/>
        <v/>
      </c>
      <c r="G2729" s="148" t="str">
        <f ca="1">IF(D2729="","",OnRoadRetrofit!AG2729)</f>
        <v/>
      </c>
      <c r="H2729" s="25" t="str">
        <f t="shared" ca="1" si="131"/>
        <v/>
      </c>
      <c r="I2729" s="137" t="str">
        <f ca="1">IF(D2729="","",OnRoadRetrofit!AH2729)</f>
        <v/>
      </c>
      <c r="J2729" s="137" t="str">
        <f ca="1">IF(D2729="","",OnRoadRetrofit!AI2729)</f>
        <v/>
      </c>
    </row>
    <row r="2730" spans="1:10">
      <c r="A2730" s="151" t="str">
        <f ca="1">IF(D2730="","",OnRoadRetrofit!AC2730)</f>
        <v/>
      </c>
      <c r="B2730" s="25" t="str">
        <f ca="1">IF(D2730="","",OnRoadRetrofit!AD2730)</f>
        <v/>
      </c>
      <c r="C2730" s="146" t="str">
        <f t="shared" ca="1" si="129"/>
        <v/>
      </c>
      <c r="D2730" s="25" t="str">
        <f ca="1">IF(OnRoadRetrofit!AE2730="","",OnRoadRetrofit!AE2730)</f>
        <v/>
      </c>
      <c r="E2730" s="25" t="str">
        <f ca="1">IF(D2730="","",OnRoadRetrofit!AF2730)</f>
        <v/>
      </c>
      <c r="F2730" s="147" t="str">
        <f t="shared" ca="1" si="130"/>
        <v/>
      </c>
      <c r="G2730" s="148" t="str">
        <f ca="1">IF(D2730="","",OnRoadRetrofit!AG2730)</f>
        <v/>
      </c>
      <c r="H2730" s="25" t="str">
        <f t="shared" ca="1" si="131"/>
        <v/>
      </c>
      <c r="I2730" s="137" t="str">
        <f ca="1">IF(D2730="","",OnRoadRetrofit!AH2730)</f>
        <v/>
      </c>
      <c r="J2730" s="137" t="str">
        <f ca="1">IF(D2730="","",OnRoadRetrofit!AI2730)</f>
        <v/>
      </c>
    </row>
    <row r="2731" spans="1:10">
      <c r="A2731" s="151" t="str">
        <f ca="1">IF(D2731="","",OnRoadRetrofit!AC2731)</f>
        <v/>
      </c>
      <c r="B2731" s="25" t="str">
        <f ca="1">IF(D2731="","",OnRoadRetrofit!AD2731)</f>
        <v/>
      </c>
      <c r="C2731" s="146" t="str">
        <f t="shared" ca="1" si="129"/>
        <v/>
      </c>
      <c r="D2731" s="25" t="str">
        <f ca="1">IF(OnRoadRetrofit!AE2731="","",OnRoadRetrofit!AE2731)</f>
        <v/>
      </c>
      <c r="E2731" s="25" t="str">
        <f ca="1">IF(D2731="","",OnRoadRetrofit!AF2731)</f>
        <v/>
      </c>
      <c r="F2731" s="147" t="str">
        <f t="shared" ca="1" si="130"/>
        <v/>
      </c>
      <c r="G2731" s="148" t="str">
        <f ca="1">IF(D2731="","",OnRoadRetrofit!AG2731)</f>
        <v/>
      </c>
      <c r="H2731" s="25" t="str">
        <f t="shared" ca="1" si="131"/>
        <v/>
      </c>
      <c r="I2731" s="137" t="str">
        <f ca="1">IF(D2731="","",OnRoadRetrofit!AH2731)</f>
        <v/>
      </c>
      <c r="J2731" s="137" t="str">
        <f ca="1">IF(D2731="","",OnRoadRetrofit!AI2731)</f>
        <v/>
      </c>
    </row>
    <row r="2732" spans="1:10">
      <c r="A2732" s="151" t="str">
        <f ca="1">IF(D2732="","",OnRoadRetrofit!AC2732)</f>
        <v/>
      </c>
      <c r="B2732" s="25" t="str">
        <f ca="1">IF(D2732="","",OnRoadRetrofit!AD2732)</f>
        <v/>
      </c>
      <c r="C2732" s="146" t="str">
        <f t="shared" ca="1" si="129"/>
        <v/>
      </c>
      <c r="D2732" s="25" t="str">
        <f ca="1">IF(OnRoadRetrofit!AE2732="","",OnRoadRetrofit!AE2732)</f>
        <v/>
      </c>
      <c r="E2732" s="25" t="str">
        <f ca="1">IF(D2732="","",OnRoadRetrofit!AF2732)</f>
        <v/>
      </c>
      <c r="F2732" s="147" t="str">
        <f t="shared" ca="1" si="130"/>
        <v/>
      </c>
      <c r="G2732" s="148" t="str">
        <f ca="1">IF(D2732="","",OnRoadRetrofit!AG2732)</f>
        <v/>
      </c>
      <c r="H2732" s="25" t="str">
        <f t="shared" ca="1" si="131"/>
        <v/>
      </c>
      <c r="I2732" s="137" t="str">
        <f ca="1">IF(D2732="","",OnRoadRetrofit!AH2732)</f>
        <v/>
      </c>
      <c r="J2732" s="137" t="str">
        <f ca="1">IF(D2732="","",OnRoadRetrofit!AI2732)</f>
        <v/>
      </c>
    </row>
    <row r="2733" spans="1:10">
      <c r="A2733" s="151" t="str">
        <f ca="1">IF(D2733="","",OnRoadRetrofit!AC2733)</f>
        <v/>
      </c>
      <c r="B2733" s="25" t="str">
        <f ca="1">IF(D2733="","",OnRoadRetrofit!AD2733)</f>
        <v/>
      </c>
      <c r="C2733" s="146" t="str">
        <f t="shared" ca="1" si="129"/>
        <v/>
      </c>
      <c r="D2733" s="25" t="str">
        <f ca="1">IF(OnRoadRetrofit!AE2733="","",OnRoadRetrofit!AE2733)</f>
        <v/>
      </c>
      <c r="E2733" s="25" t="str">
        <f ca="1">IF(D2733="","",OnRoadRetrofit!AF2733)</f>
        <v/>
      </c>
      <c r="F2733" s="147" t="str">
        <f t="shared" ca="1" si="130"/>
        <v/>
      </c>
      <c r="G2733" s="148" t="str">
        <f ca="1">IF(D2733="","",OnRoadRetrofit!AG2733)</f>
        <v/>
      </c>
      <c r="H2733" s="25" t="str">
        <f t="shared" ca="1" si="131"/>
        <v/>
      </c>
      <c r="I2733" s="137" t="str">
        <f ca="1">IF(D2733="","",OnRoadRetrofit!AH2733)</f>
        <v/>
      </c>
      <c r="J2733" s="137" t="str">
        <f ca="1">IF(D2733="","",OnRoadRetrofit!AI2733)</f>
        <v/>
      </c>
    </row>
    <row r="2734" spans="1:10">
      <c r="A2734" s="151" t="str">
        <f ca="1">IF(D2734="","",OnRoadRetrofit!AC2734)</f>
        <v/>
      </c>
      <c r="B2734" s="25" t="str">
        <f ca="1">IF(D2734="","",OnRoadRetrofit!AD2734)</f>
        <v/>
      </c>
      <c r="C2734" s="146" t="str">
        <f t="shared" ca="1" si="129"/>
        <v/>
      </c>
      <c r="D2734" s="25" t="str">
        <f ca="1">IF(OnRoadRetrofit!AE2734="","",OnRoadRetrofit!AE2734)</f>
        <v/>
      </c>
      <c r="E2734" s="25" t="str">
        <f ca="1">IF(D2734="","",OnRoadRetrofit!AF2734)</f>
        <v/>
      </c>
      <c r="F2734" s="147" t="str">
        <f t="shared" ca="1" si="130"/>
        <v/>
      </c>
      <c r="G2734" s="148" t="str">
        <f ca="1">IF(D2734="","",OnRoadRetrofit!AG2734)</f>
        <v/>
      </c>
      <c r="H2734" s="25" t="str">
        <f t="shared" ca="1" si="131"/>
        <v/>
      </c>
      <c r="I2734" s="137" t="str">
        <f ca="1">IF(D2734="","",OnRoadRetrofit!AH2734)</f>
        <v/>
      </c>
      <c r="J2734" s="137" t="str">
        <f ca="1">IF(D2734="","",OnRoadRetrofit!AI2734)</f>
        <v/>
      </c>
    </row>
    <row r="2735" spans="1:10">
      <c r="A2735" s="151" t="str">
        <f ca="1">IF(D2735="","",OnRoadRetrofit!AC2735)</f>
        <v/>
      </c>
      <c r="B2735" s="25" t="str">
        <f ca="1">IF(D2735="","",OnRoadRetrofit!AD2735)</f>
        <v/>
      </c>
      <c r="C2735" s="146" t="str">
        <f t="shared" ca="1" si="129"/>
        <v/>
      </c>
      <c r="D2735" s="25" t="str">
        <f ca="1">IF(OnRoadRetrofit!AE2735="","",OnRoadRetrofit!AE2735)</f>
        <v/>
      </c>
      <c r="E2735" s="25" t="str">
        <f ca="1">IF(D2735="","",OnRoadRetrofit!AF2735)</f>
        <v/>
      </c>
      <c r="F2735" s="147" t="str">
        <f t="shared" ca="1" si="130"/>
        <v/>
      </c>
      <c r="G2735" s="148" t="str">
        <f ca="1">IF(D2735="","",OnRoadRetrofit!AG2735)</f>
        <v/>
      </c>
      <c r="H2735" s="25" t="str">
        <f t="shared" ca="1" si="131"/>
        <v/>
      </c>
      <c r="I2735" s="137" t="str">
        <f ca="1">IF(D2735="","",OnRoadRetrofit!AH2735)</f>
        <v/>
      </c>
      <c r="J2735" s="137" t="str">
        <f ca="1">IF(D2735="","",OnRoadRetrofit!AI2735)</f>
        <v/>
      </c>
    </row>
    <row r="2736" spans="1:10">
      <c r="A2736" s="151" t="str">
        <f ca="1">IF(D2736="","",OnRoadRetrofit!AC2736)</f>
        <v/>
      </c>
      <c r="B2736" s="25" t="str">
        <f ca="1">IF(D2736="","",OnRoadRetrofit!AD2736)</f>
        <v/>
      </c>
      <c r="C2736" s="146" t="str">
        <f t="shared" ca="1" si="129"/>
        <v/>
      </c>
      <c r="D2736" s="25" t="str">
        <f ca="1">IF(OnRoadRetrofit!AE2736="","",OnRoadRetrofit!AE2736)</f>
        <v/>
      </c>
      <c r="E2736" s="25" t="str">
        <f ca="1">IF(D2736="","",OnRoadRetrofit!AF2736)</f>
        <v/>
      </c>
      <c r="F2736" s="147" t="str">
        <f t="shared" ca="1" si="130"/>
        <v/>
      </c>
      <c r="G2736" s="148" t="str">
        <f ca="1">IF(D2736="","",OnRoadRetrofit!AG2736)</f>
        <v/>
      </c>
      <c r="H2736" s="25" t="str">
        <f t="shared" ca="1" si="131"/>
        <v/>
      </c>
      <c r="I2736" s="137" t="str">
        <f ca="1">IF(D2736="","",OnRoadRetrofit!AH2736)</f>
        <v/>
      </c>
      <c r="J2736" s="137" t="str">
        <f ca="1">IF(D2736="","",OnRoadRetrofit!AI2736)</f>
        <v/>
      </c>
    </row>
    <row r="2737" spans="1:10">
      <c r="A2737" s="151" t="str">
        <f ca="1">IF(D2737="","",OnRoadRetrofit!AC2737)</f>
        <v/>
      </c>
      <c r="B2737" s="25" t="str">
        <f ca="1">IF(D2737="","",OnRoadRetrofit!AD2737)</f>
        <v/>
      </c>
      <c r="C2737" s="146" t="str">
        <f t="shared" ca="1" si="129"/>
        <v/>
      </c>
      <c r="D2737" s="25" t="str">
        <f ca="1">IF(OnRoadRetrofit!AE2737="","",OnRoadRetrofit!AE2737)</f>
        <v/>
      </c>
      <c r="E2737" s="25" t="str">
        <f ca="1">IF(D2737="","",OnRoadRetrofit!AF2737)</f>
        <v/>
      </c>
      <c r="F2737" s="147" t="str">
        <f t="shared" ca="1" si="130"/>
        <v/>
      </c>
      <c r="G2737" s="148" t="str">
        <f ca="1">IF(D2737="","",OnRoadRetrofit!AG2737)</f>
        <v/>
      </c>
      <c r="H2737" s="25" t="str">
        <f t="shared" ca="1" si="131"/>
        <v/>
      </c>
      <c r="I2737" s="137" t="str">
        <f ca="1">IF(D2737="","",OnRoadRetrofit!AH2737)</f>
        <v/>
      </c>
      <c r="J2737" s="137" t="str">
        <f ca="1">IF(D2737="","",OnRoadRetrofit!AI2737)</f>
        <v/>
      </c>
    </row>
    <row r="2738" spans="1:10">
      <c r="A2738" s="151" t="str">
        <f ca="1">IF(D2738="","",OnRoadRetrofit!AC2738)</f>
        <v/>
      </c>
      <c r="B2738" s="25" t="str">
        <f ca="1">IF(D2738="","",OnRoadRetrofit!AD2738)</f>
        <v/>
      </c>
      <c r="C2738" s="146" t="str">
        <f t="shared" ca="1" si="129"/>
        <v/>
      </c>
      <c r="D2738" s="25" t="str">
        <f ca="1">IF(OnRoadRetrofit!AE2738="","",OnRoadRetrofit!AE2738)</f>
        <v/>
      </c>
      <c r="E2738" s="25" t="str">
        <f ca="1">IF(D2738="","",OnRoadRetrofit!AF2738)</f>
        <v/>
      </c>
      <c r="F2738" s="147" t="str">
        <f t="shared" ca="1" si="130"/>
        <v/>
      </c>
      <c r="G2738" s="148" t="str">
        <f ca="1">IF(D2738="","",OnRoadRetrofit!AG2738)</f>
        <v/>
      </c>
      <c r="H2738" s="25" t="str">
        <f t="shared" ca="1" si="131"/>
        <v/>
      </c>
      <c r="I2738" s="137" t="str">
        <f ca="1">IF(D2738="","",OnRoadRetrofit!AH2738)</f>
        <v/>
      </c>
      <c r="J2738" s="137" t="str">
        <f ca="1">IF(D2738="","",OnRoadRetrofit!AI2738)</f>
        <v/>
      </c>
    </row>
    <row r="2739" spans="1:10">
      <c r="A2739" s="151" t="str">
        <f ca="1">IF(D2739="","",OnRoadRetrofit!AC2739)</f>
        <v/>
      </c>
      <c r="B2739" s="25" t="str">
        <f ca="1">IF(D2739="","",OnRoadRetrofit!AD2739)</f>
        <v/>
      </c>
      <c r="C2739" s="146" t="str">
        <f t="shared" ca="1" si="129"/>
        <v/>
      </c>
      <c r="D2739" s="25" t="str">
        <f ca="1">IF(OnRoadRetrofit!AE2739="","",OnRoadRetrofit!AE2739)</f>
        <v/>
      </c>
      <c r="E2739" s="25" t="str">
        <f ca="1">IF(D2739="","",OnRoadRetrofit!AF2739)</f>
        <v/>
      </c>
      <c r="F2739" s="147" t="str">
        <f t="shared" ca="1" si="130"/>
        <v/>
      </c>
      <c r="G2739" s="148" t="str">
        <f ca="1">IF(D2739="","",OnRoadRetrofit!AG2739)</f>
        <v/>
      </c>
      <c r="H2739" s="25" t="str">
        <f t="shared" ca="1" si="131"/>
        <v/>
      </c>
      <c r="I2739" s="137" t="str">
        <f ca="1">IF(D2739="","",OnRoadRetrofit!AH2739)</f>
        <v/>
      </c>
      <c r="J2739" s="137" t="str">
        <f ca="1">IF(D2739="","",OnRoadRetrofit!AI2739)</f>
        <v/>
      </c>
    </row>
    <row r="2740" spans="1:10">
      <c r="A2740" s="151" t="str">
        <f ca="1">IF(D2740="","",OnRoadRetrofit!AC2740)</f>
        <v/>
      </c>
      <c r="B2740" s="25" t="str">
        <f ca="1">IF(D2740="","",OnRoadRetrofit!AD2740)</f>
        <v/>
      </c>
      <c r="C2740" s="146" t="str">
        <f t="shared" ca="1" si="129"/>
        <v/>
      </c>
      <c r="D2740" s="25" t="str">
        <f ca="1">IF(OnRoadRetrofit!AE2740="","",OnRoadRetrofit!AE2740)</f>
        <v/>
      </c>
      <c r="E2740" s="25" t="str">
        <f ca="1">IF(D2740="","",OnRoadRetrofit!AF2740)</f>
        <v/>
      </c>
      <c r="F2740" s="147" t="str">
        <f t="shared" ca="1" si="130"/>
        <v/>
      </c>
      <c r="G2740" s="148" t="str">
        <f ca="1">IF(D2740="","",OnRoadRetrofit!AG2740)</f>
        <v/>
      </c>
      <c r="H2740" s="25" t="str">
        <f t="shared" ca="1" si="131"/>
        <v/>
      </c>
      <c r="I2740" s="137" t="str">
        <f ca="1">IF(D2740="","",OnRoadRetrofit!AH2740)</f>
        <v/>
      </c>
      <c r="J2740" s="137" t="str">
        <f ca="1">IF(D2740="","",OnRoadRetrofit!AI2740)</f>
        <v/>
      </c>
    </row>
    <row r="2741" spans="1:10">
      <c r="A2741" s="151" t="str">
        <f ca="1">IF(D2741="","",OnRoadRetrofit!AC2741)</f>
        <v/>
      </c>
      <c r="B2741" s="25" t="str">
        <f ca="1">IF(D2741="","",OnRoadRetrofit!AD2741)</f>
        <v/>
      </c>
      <c r="C2741" s="146" t="str">
        <f t="shared" ca="1" si="129"/>
        <v/>
      </c>
      <c r="D2741" s="25" t="str">
        <f ca="1">IF(OnRoadRetrofit!AE2741="","",OnRoadRetrofit!AE2741)</f>
        <v/>
      </c>
      <c r="E2741" s="25" t="str">
        <f ca="1">IF(D2741="","",OnRoadRetrofit!AF2741)</f>
        <v/>
      </c>
      <c r="F2741" s="147" t="str">
        <f t="shared" ca="1" si="130"/>
        <v/>
      </c>
      <c r="G2741" s="148" t="str">
        <f ca="1">IF(D2741="","",OnRoadRetrofit!AG2741)</f>
        <v/>
      </c>
      <c r="H2741" s="25" t="str">
        <f t="shared" ca="1" si="131"/>
        <v/>
      </c>
      <c r="I2741" s="137" t="str">
        <f ca="1">IF(D2741="","",OnRoadRetrofit!AH2741)</f>
        <v/>
      </c>
      <c r="J2741" s="137" t="str">
        <f ca="1">IF(D2741="","",OnRoadRetrofit!AI2741)</f>
        <v/>
      </c>
    </row>
    <row r="2742" spans="1:10">
      <c r="A2742" s="151" t="str">
        <f ca="1">IF(D2742="","",OnRoadRetrofit!AC2742)</f>
        <v/>
      </c>
      <c r="B2742" s="25" t="str">
        <f ca="1">IF(D2742="","",OnRoadRetrofit!AD2742)</f>
        <v/>
      </c>
      <c r="C2742" s="146" t="str">
        <f t="shared" ca="1" si="129"/>
        <v/>
      </c>
      <c r="D2742" s="25" t="str">
        <f ca="1">IF(OnRoadRetrofit!AE2742="","",OnRoadRetrofit!AE2742)</f>
        <v/>
      </c>
      <c r="E2742" s="25" t="str">
        <f ca="1">IF(D2742="","",OnRoadRetrofit!AF2742)</f>
        <v/>
      </c>
      <c r="F2742" s="147" t="str">
        <f t="shared" ca="1" si="130"/>
        <v/>
      </c>
      <c r="G2742" s="148" t="str">
        <f ca="1">IF(D2742="","",OnRoadRetrofit!AG2742)</f>
        <v/>
      </c>
      <c r="H2742" s="25" t="str">
        <f t="shared" ca="1" si="131"/>
        <v/>
      </c>
      <c r="I2742" s="137" t="str">
        <f ca="1">IF(D2742="","",OnRoadRetrofit!AH2742)</f>
        <v/>
      </c>
      <c r="J2742" s="137" t="str">
        <f ca="1">IF(D2742="","",OnRoadRetrofit!AI2742)</f>
        <v/>
      </c>
    </row>
    <row r="2743" spans="1:10">
      <c r="A2743" s="151" t="str">
        <f ca="1">IF(D2743="","",OnRoadRetrofit!AC2743)</f>
        <v/>
      </c>
      <c r="B2743" s="25" t="str">
        <f ca="1">IF(D2743="","",OnRoadRetrofit!AD2743)</f>
        <v/>
      </c>
      <c r="C2743" s="146" t="str">
        <f t="shared" ca="1" si="129"/>
        <v/>
      </c>
      <c r="D2743" s="25" t="str">
        <f ca="1">IF(OnRoadRetrofit!AE2743="","",OnRoadRetrofit!AE2743)</f>
        <v/>
      </c>
      <c r="E2743" s="25" t="str">
        <f ca="1">IF(D2743="","",OnRoadRetrofit!AF2743)</f>
        <v/>
      </c>
      <c r="F2743" s="147" t="str">
        <f t="shared" ca="1" si="130"/>
        <v/>
      </c>
      <c r="G2743" s="148" t="str">
        <f ca="1">IF(D2743="","",OnRoadRetrofit!AG2743)</f>
        <v/>
      </c>
      <c r="H2743" s="25" t="str">
        <f t="shared" ca="1" si="131"/>
        <v/>
      </c>
      <c r="I2743" s="137" t="str">
        <f ca="1">IF(D2743="","",OnRoadRetrofit!AH2743)</f>
        <v/>
      </c>
      <c r="J2743" s="137" t="str">
        <f ca="1">IF(D2743="","",OnRoadRetrofit!AI2743)</f>
        <v/>
      </c>
    </row>
    <row r="2744" spans="1:10">
      <c r="A2744" s="151" t="str">
        <f ca="1">IF(D2744="","",OnRoadRetrofit!AC2744)</f>
        <v/>
      </c>
      <c r="B2744" s="25" t="str">
        <f ca="1">IF(D2744="","",OnRoadRetrofit!AD2744)</f>
        <v/>
      </c>
      <c r="C2744" s="146" t="str">
        <f t="shared" ca="1" si="129"/>
        <v/>
      </c>
      <c r="D2744" s="25" t="str">
        <f ca="1">IF(OnRoadRetrofit!AE2744="","",OnRoadRetrofit!AE2744)</f>
        <v/>
      </c>
      <c r="E2744" s="25" t="str">
        <f ca="1">IF(D2744="","",OnRoadRetrofit!AF2744)</f>
        <v/>
      </c>
      <c r="F2744" s="147" t="str">
        <f t="shared" ca="1" si="130"/>
        <v/>
      </c>
      <c r="G2744" s="148" t="str">
        <f ca="1">IF(D2744="","",OnRoadRetrofit!AG2744)</f>
        <v/>
      </c>
      <c r="H2744" s="25" t="str">
        <f t="shared" ca="1" si="131"/>
        <v/>
      </c>
      <c r="I2744" s="137" t="str">
        <f ca="1">IF(D2744="","",OnRoadRetrofit!AH2744)</f>
        <v/>
      </c>
      <c r="J2744" s="137" t="str">
        <f ca="1">IF(D2744="","",OnRoadRetrofit!AI2744)</f>
        <v/>
      </c>
    </row>
    <row r="2745" spans="1:10">
      <c r="A2745" s="151" t="str">
        <f ca="1">IF(D2745="","",OnRoadRetrofit!AC2745)</f>
        <v/>
      </c>
      <c r="B2745" s="25" t="str">
        <f ca="1">IF(D2745="","",OnRoadRetrofit!AD2745)</f>
        <v/>
      </c>
      <c r="C2745" s="146" t="str">
        <f t="shared" ca="1" si="129"/>
        <v/>
      </c>
      <c r="D2745" s="25" t="str">
        <f ca="1">IF(OnRoadRetrofit!AE2745="","",OnRoadRetrofit!AE2745)</f>
        <v/>
      </c>
      <c r="E2745" s="25" t="str">
        <f ca="1">IF(D2745="","",OnRoadRetrofit!AF2745)</f>
        <v/>
      </c>
      <c r="F2745" s="147" t="str">
        <f t="shared" ca="1" si="130"/>
        <v/>
      </c>
      <c r="G2745" s="148" t="str">
        <f ca="1">IF(D2745="","",OnRoadRetrofit!AG2745)</f>
        <v/>
      </c>
      <c r="H2745" s="25" t="str">
        <f t="shared" ca="1" si="131"/>
        <v/>
      </c>
      <c r="I2745" s="137" t="str">
        <f ca="1">IF(D2745="","",OnRoadRetrofit!AH2745)</f>
        <v/>
      </c>
      <c r="J2745" s="137" t="str">
        <f ca="1">IF(D2745="","",OnRoadRetrofit!AI2745)</f>
        <v/>
      </c>
    </row>
    <row r="2746" spans="1:10">
      <c r="A2746" s="151" t="str">
        <f ca="1">IF(D2746="","",OnRoadRetrofit!AC2746)</f>
        <v/>
      </c>
      <c r="B2746" s="25" t="str">
        <f ca="1">IF(D2746="","",OnRoadRetrofit!AD2746)</f>
        <v/>
      </c>
      <c r="C2746" s="146" t="str">
        <f t="shared" ca="1" si="129"/>
        <v/>
      </c>
      <c r="D2746" s="25" t="str">
        <f ca="1">IF(OnRoadRetrofit!AE2746="","",OnRoadRetrofit!AE2746)</f>
        <v/>
      </c>
      <c r="E2746" s="25" t="str">
        <f ca="1">IF(D2746="","",OnRoadRetrofit!AF2746)</f>
        <v/>
      </c>
      <c r="F2746" s="147" t="str">
        <f t="shared" ca="1" si="130"/>
        <v/>
      </c>
      <c r="G2746" s="148" t="str">
        <f ca="1">IF(D2746="","",OnRoadRetrofit!AG2746)</f>
        <v/>
      </c>
      <c r="H2746" s="25" t="str">
        <f t="shared" ca="1" si="131"/>
        <v/>
      </c>
      <c r="I2746" s="137" t="str">
        <f ca="1">IF(D2746="","",OnRoadRetrofit!AH2746)</f>
        <v/>
      </c>
      <c r="J2746" s="137" t="str">
        <f ca="1">IF(D2746="","",OnRoadRetrofit!AI2746)</f>
        <v/>
      </c>
    </row>
    <row r="2747" spans="1:10">
      <c r="A2747" s="151" t="str">
        <f ca="1">IF(D2747="","",OnRoadRetrofit!AC2747)</f>
        <v/>
      </c>
      <c r="B2747" s="25" t="str">
        <f ca="1">IF(D2747="","",OnRoadRetrofit!AD2747)</f>
        <v/>
      </c>
      <c r="C2747" s="146" t="str">
        <f t="shared" ca="1" si="129"/>
        <v/>
      </c>
      <c r="D2747" s="25" t="str">
        <f ca="1">IF(OnRoadRetrofit!AE2747="","",OnRoadRetrofit!AE2747)</f>
        <v/>
      </c>
      <c r="E2747" s="25" t="str">
        <f ca="1">IF(D2747="","",OnRoadRetrofit!AF2747)</f>
        <v/>
      </c>
      <c r="F2747" s="147" t="str">
        <f t="shared" ca="1" si="130"/>
        <v/>
      </c>
      <c r="G2747" s="148" t="str">
        <f ca="1">IF(D2747="","",OnRoadRetrofit!AG2747)</f>
        <v/>
      </c>
      <c r="H2747" s="25" t="str">
        <f t="shared" ca="1" si="131"/>
        <v/>
      </c>
      <c r="I2747" s="137" t="str">
        <f ca="1">IF(D2747="","",OnRoadRetrofit!AH2747)</f>
        <v/>
      </c>
      <c r="J2747" s="137" t="str">
        <f ca="1">IF(D2747="","",OnRoadRetrofit!AI2747)</f>
        <v/>
      </c>
    </row>
    <row r="2748" spans="1:10">
      <c r="A2748" s="151" t="str">
        <f ca="1">IF(D2748="","",OnRoadRetrofit!AC2748)</f>
        <v/>
      </c>
      <c r="B2748" s="25" t="str">
        <f ca="1">IF(D2748="","",OnRoadRetrofit!AD2748)</f>
        <v/>
      </c>
      <c r="C2748" s="146" t="str">
        <f t="shared" ca="1" si="129"/>
        <v/>
      </c>
      <c r="D2748" s="25" t="str">
        <f ca="1">IF(OnRoadRetrofit!AE2748="","",OnRoadRetrofit!AE2748)</f>
        <v/>
      </c>
      <c r="E2748" s="25" t="str">
        <f ca="1">IF(D2748="","",OnRoadRetrofit!AF2748)</f>
        <v/>
      </c>
      <c r="F2748" s="147" t="str">
        <f t="shared" ca="1" si="130"/>
        <v/>
      </c>
      <c r="G2748" s="148" t="str">
        <f ca="1">IF(D2748="","",OnRoadRetrofit!AG2748)</f>
        <v/>
      </c>
      <c r="H2748" s="25" t="str">
        <f t="shared" ca="1" si="131"/>
        <v/>
      </c>
      <c r="I2748" s="137" t="str">
        <f ca="1">IF(D2748="","",OnRoadRetrofit!AH2748)</f>
        <v/>
      </c>
      <c r="J2748" s="137" t="str">
        <f ca="1">IF(D2748="","",OnRoadRetrofit!AI2748)</f>
        <v/>
      </c>
    </row>
    <row r="2749" spans="1:10">
      <c r="A2749" s="151" t="str">
        <f ca="1">IF(D2749="","",OnRoadRetrofit!AC2749)</f>
        <v/>
      </c>
      <c r="B2749" s="25" t="str">
        <f ca="1">IF(D2749="","",OnRoadRetrofit!AD2749)</f>
        <v/>
      </c>
      <c r="C2749" s="146" t="str">
        <f t="shared" ca="1" si="129"/>
        <v/>
      </c>
      <c r="D2749" s="25" t="str">
        <f ca="1">IF(OnRoadRetrofit!AE2749="","",OnRoadRetrofit!AE2749)</f>
        <v/>
      </c>
      <c r="E2749" s="25" t="str">
        <f ca="1">IF(D2749="","",OnRoadRetrofit!AF2749)</f>
        <v/>
      </c>
      <c r="F2749" s="147" t="str">
        <f t="shared" ca="1" si="130"/>
        <v/>
      </c>
      <c r="G2749" s="148" t="str">
        <f ca="1">IF(D2749="","",OnRoadRetrofit!AG2749)</f>
        <v/>
      </c>
      <c r="H2749" s="25" t="str">
        <f t="shared" ca="1" si="131"/>
        <v/>
      </c>
      <c r="I2749" s="137" t="str">
        <f ca="1">IF(D2749="","",OnRoadRetrofit!AH2749)</f>
        <v/>
      </c>
      <c r="J2749" s="137" t="str">
        <f ca="1">IF(D2749="","",OnRoadRetrofit!AI2749)</f>
        <v/>
      </c>
    </row>
    <row r="2750" spans="1:10">
      <c r="A2750" s="151" t="str">
        <f ca="1">IF(D2750="","",OnRoadRetrofit!AC2750)</f>
        <v/>
      </c>
      <c r="B2750" s="25" t="str">
        <f ca="1">IF(D2750="","",OnRoadRetrofit!AD2750)</f>
        <v/>
      </c>
      <c r="C2750" s="146" t="str">
        <f t="shared" ca="1" si="129"/>
        <v/>
      </c>
      <c r="D2750" s="25" t="str">
        <f ca="1">IF(OnRoadRetrofit!AE2750="","",OnRoadRetrofit!AE2750)</f>
        <v/>
      </c>
      <c r="E2750" s="25" t="str">
        <f ca="1">IF(D2750="","",OnRoadRetrofit!AF2750)</f>
        <v/>
      </c>
      <c r="F2750" s="147" t="str">
        <f t="shared" ca="1" si="130"/>
        <v/>
      </c>
      <c r="G2750" s="148" t="str">
        <f ca="1">IF(D2750="","",OnRoadRetrofit!AG2750)</f>
        <v/>
      </c>
      <c r="H2750" s="25" t="str">
        <f t="shared" ca="1" si="131"/>
        <v/>
      </c>
      <c r="I2750" s="137" t="str">
        <f ca="1">IF(D2750="","",OnRoadRetrofit!AH2750)</f>
        <v/>
      </c>
      <c r="J2750" s="137" t="str">
        <f ca="1">IF(D2750="","",OnRoadRetrofit!AI2750)</f>
        <v/>
      </c>
    </row>
    <row r="2751" spans="1:10">
      <c r="A2751" s="151" t="str">
        <f ca="1">IF(D2751="","",OnRoadRetrofit!AC2751)</f>
        <v/>
      </c>
      <c r="B2751" s="25" t="str">
        <f ca="1">IF(D2751="","",OnRoadRetrofit!AD2751)</f>
        <v/>
      </c>
      <c r="C2751" s="146" t="str">
        <f t="shared" ca="1" si="129"/>
        <v/>
      </c>
      <c r="D2751" s="25" t="str">
        <f ca="1">IF(OnRoadRetrofit!AE2751="","",OnRoadRetrofit!AE2751)</f>
        <v/>
      </c>
      <c r="E2751" s="25" t="str">
        <f ca="1">IF(D2751="","",OnRoadRetrofit!AF2751)</f>
        <v/>
      </c>
      <c r="F2751" s="147" t="str">
        <f t="shared" ca="1" si="130"/>
        <v/>
      </c>
      <c r="G2751" s="148" t="str">
        <f ca="1">IF(D2751="","",OnRoadRetrofit!AG2751)</f>
        <v/>
      </c>
      <c r="H2751" s="25" t="str">
        <f t="shared" ca="1" si="131"/>
        <v/>
      </c>
      <c r="I2751" s="137" t="str">
        <f ca="1">IF(D2751="","",OnRoadRetrofit!AH2751)</f>
        <v/>
      </c>
      <c r="J2751" s="137" t="str">
        <f ca="1">IF(D2751="","",OnRoadRetrofit!AI2751)</f>
        <v/>
      </c>
    </row>
    <row r="2752" spans="1:10">
      <c r="A2752" s="151" t="str">
        <f ca="1">IF(D2752="","",OnRoadRetrofit!AC2752)</f>
        <v/>
      </c>
      <c r="B2752" s="25" t="str">
        <f ca="1">IF(D2752="","",OnRoadRetrofit!AD2752)</f>
        <v/>
      </c>
      <c r="C2752" s="146" t="str">
        <f t="shared" ca="1" si="129"/>
        <v/>
      </c>
      <c r="D2752" s="25" t="str">
        <f ca="1">IF(OnRoadRetrofit!AE2752="","",OnRoadRetrofit!AE2752)</f>
        <v/>
      </c>
      <c r="E2752" s="25" t="str">
        <f ca="1">IF(D2752="","",OnRoadRetrofit!AF2752)</f>
        <v/>
      </c>
      <c r="F2752" s="147" t="str">
        <f t="shared" ca="1" si="130"/>
        <v/>
      </c>
      <c r="G2752" s="148" t="str">
        <f ca="1">IF(D2752="","",OnRoadRetrofit!AG2752)</f>
        <v/>
      </c>
      <c r="H2752" s="25" t="str">
        <f t="shared" ca="1" si="131"/>
        <v/>
      </c>
      <c r="I2752" s="137" t="str">
        <f ca="1">IF(D2752="","",OnRoadRetrofit!AH2752)</f>
        <v/>
      </c>
      <c r="J2752" s="137" t="str">
        <f ca="1">IF(D2752="","",OnRoadRetrofit!AI2752)</f>
        <v/>
      </c>
    </row>
    <row r="2753" spans="1:10">
      <c r="A2753" s="151" t="str">
        <f ca="1">IF(D2753="","",OnRoadRetrofit!AC2753)</f>
        <v/>
      </c>
      <c r="B2753" s="25" t="str">
        <f ca="1">IF(D2753="","",OnRoadRetrofit!AD2753)</f>
        <v/>
      </c>
      <c r="C2753" s="146" t="str">
        <f t="shared" ca="1" si="129"/>
        <v/>
      </c>
      <c r="D2753" s="25" t="str">
        <f ca="1">IF(OnRoadRetrofit!AE2753="","",OnRoadRetrofit!AE2753)</f>
        <v/>
      </c>
      <c r="E2753" s="25" t="str">
        <f ca="1">IF(D2753="","",OnRoadRetrofit!AF2753)</f>
        <v/>
      </c>
      <c r="F2753" s="147" t="str">
        <f t="shared" ca="1" si="130"/>
        <v/>
      </c>
      <c r="G2753" s="148" t="str">
        <f ca="1">IF(D2753="","",OnRoadRetrofit!AG2753)</f>
        <v/>
      </c>
      <c r="H2753" s="25" t="str">
        <f t="shared" ca="1" si="131"/>
        <v/>
      </c>
      <c r="I2753" s="137" t="str">
        <f ca="1">IF(D2753="","",OnRoadRetrofit!AH2753)</f>
        <v/>
      </c>
      <c r="J2753" s="137" t="str">
        <f ca="1">IF(D2753="","",OnRoadRetrofit!AI2753)</f>
        <v/>
      </c>
    </row>
    <row r="2754" spans="1:10">
      <c r="A2754" s="151" t="str">
        <f ca="1">IF(D2754="","",OnRoadRetrofit!AC2754)</f>
        <v/>
      </c>
      <c r="B2754" s="25" t="str">
        <f ca="1">IF(D2754="","",OnRoadRetrofit!AD2754)</f>
        <v/>
      </c>
      <c r="C2754" s="146" t="str">
        <f t="shared" ca="1" si="129"/>
        <v/>
      </c>
      <c r="D2754" s="25" t="str">
        <f ca="1">IF(OnRoadRetrofit!AE2754="","",OnRoadRetrofit!AE2754)</f>
        <v/>
      </c>
      <c r="E2754" s="25" t="str">
        <f ca="1">IF(D2754="","",OnRoadRetrofit!AF2754)</f>
        <v/>
      </c>
      <c r="F2754" s="147" t="str">
        <f t="shared" ca="1" si="130"/>
        <v/>
      </c>
      <c r="G2754" s="148" t="str">
        <f ca="1">IF(D2754="","",OnRoadRetrofit!AG2754)</f>
        <v/>
      </c>
      <c r="H2754" s="25" t="str">
        <f t="shared" ca="1" si="131"/>
        <v/>
      </c>
      <c r="I2754" s="137" t="str">
        <f ca="1">IF(D2754="","",OnRoadRetrofit!AH2754)</f>
        <v/>
      </c>
      <c r="J2754" s="137" t="str">
        <f ca="1">IF(D2754="","",OnRoadRetrofit!AI2754)</f>
        <v/>
      </c>
    </row>
    <row r="2755" spans="1:10">
      <c r="A2755" s="151" t="str">
        <f ca="1">IF(D2755="","",OnRoadRetrofit!AC2755)</f>
        <v/>
      </c>
      <c r="B2755" s="25" t="str">
        <f ca="1">IF(D2755="","",OnRoadRetrofit!AD2755)</f>
        <v/>
      </c>
      <c r="C2755" s="146" t="str">
        <f t="shared" ca="1" si="129"/>
        <v/>
      </c>
      <c r="D2755" s="25" t="str">
        <f ca="1">IF(OnRoadRetrofit!AE2755="","",OnRoadRetrofit!AE2755)</f>
        <v/>
      </c>
      <c r="E2755" s="25" t="str">
        <f ca="1">IF(D2755="","",OnRoadRetrofit!AF2755)</f>
        <v/>
      </c>
      <c r="F2755" s="147" t="str">
        <f t="shared" ca="1" si="130"/>
        <v/>
      </c>
      <c r="G2755" s="148" t="str">
        <f ca="1">IF(D2755="","",OnRoadRetrofit!AG2755)</f>
        <v/>
      </c>
      <c r="H2755" s="25" t="str">
        <f t="shared" ca="1" si="131"/>
        <v/>
      </c>
      <c r="I2755" s="137" t="str">
        <f ca="1">IF(D2755="","",OnRoadRetrofit!AH2755)</f>
        <v/>
      </c>
      <c r="J2755" s="137" t="str">
        <f ca="1">IF(D2755="","",OnRoadRetrofit!AI2755)</f>
        <v/>
      </c>
    </row>
    <row r="2756" spans="1:10">
      <c r="A2756" s="151" t="str">
        <f ca="1">IF(D2756="","",OnRoadRetrofit!AC2756)</f>
        <v/>
      </c>
      <c r="B2756" s="25" t="str">
        <f ca="1">IF(D2756="","",OnRoadRetrofit!AD2756)</f>
        <v/>
      </c>
      <c r="C2756" s="146" t="str">
        <f t="shared" ca="1" si="129"/>
        <v/>
      </c>
      <c r="D2756" s="25" t="str">
        <f ca="1">IF(OnRoadRetrofit!AE2756="","",OnRoadRetrofit!AE2756)</f>
        <v/>
      </c>
      <c r="E2756" s="25" t="str">
        <f ca="1">IF(D2756="","",OnRoadRetrofit!AF2756)</f>
        <v/>
      </c>
      <c r="F2756" s="147" t="str">
        <f t="shared" ca="1" si="130"/>
        <v/>
      </c>
      <c r="G2756" s="148" t="str">
        <f ca="1">IF(D2756="","",OnRoadRetrofit!AG2756)</f>
        <v/>
      </c>
      <c r="H2756" s="25" t="str">
        <f t="shared" ca="1" si="131"/>
        <v/>
      </c>
      <c r="I2756" s="137" t="str">
        <f ca="1">IF(D2756="","",OnRoadRetrofit!AH2756)</f>
        <v/>
      </c>
      <c r="J2756" s="137" t="str">
        <f ca="1">IF(D2756="","",OnRoadRetrofit!AI2756)</f>
        <v/>
      </c>
    </row>
    <row r="2757" spans="1:10">
      <c r="A2757" s="151" t="str">
        <f ca="1">IF(D2757="","",OnRoadRetrofit!AC2757)</f>
        <v/>
      </c>
      <c r="B2757" s="25" t="str">
        <f ca="1">IF(D2757="","",OnRoadRetrofit!AD2757)</f>
        <v/>
      </c>
      <c r="C2757" s="146" t="str">
        <f t="shared" ca="1" si="129"/>
        <v/>
      </c>
      <c r="D2757" s="25" t="str">
        <f ca="1">IF(OnRoadRetrofit!AE2757="","",OnRoadRetrofit!AE2757)</f>
        <v/>
      </c>
      <c r="E2757" s="25" t="str">
        <f ca="1">IF(D2757="","",OnRoadRetrofit!AF2757)</f>
        <v/>
      </c>
      <c r="F2757" s="147" t="str">
        <f t="shared" ca="1" si="130"/>
        <v/>
      </c>
      <c r="G2757" s="148" t="str">
        <f ca="1">IF(D2757="","",OnRoadRetrofit!AG2757)</f>
        <v/>
      </c>
      <c r="H2757" s="25" t="str">
        <f t="shared" ca="1" si="131"/>
        <v/>
      </c>
      <c r="I2757" s="137" t="str">
        <f ca="1">IF(D2757="","",OnRoadRetrofit!AH2757)</f>
        <v/>
      </c>
      <c r="J2757" s="137" t="str">
        <f ca="1">IF(D2757="","",OnRoadRetrofit!AI2757)</f>
        <v/>
      </c>
    </row>
    <row r="2758" spans="1:10">
      <c r="A2758" s="151" t="str">
        <f ca="1">IF(D2758="","",OnRoadRetrofit!AC2758)</f>
        <v/>
      </c>
      <c r="B2758" s="25" t="str">
        <f ca="1">IF(D2758="","",OnRoadRetrofit!AD2758)</f>
        <v/>
      </c>
      <c r="C2758" s="146" t="str">
        <f t="shared" ca="1" si="129"/>
        <v/>
      </c>
      <c r="D2758" s="25" t="str">
        <f ca="1">IF(OnRoadRetrofit!AE2758="","",OnRoadRetrofit!AE2758)</f>
        <v/>
      </c>
      <c r="E2758" s="25" t="str">
        <f ca="1">IF(D2758="","",OnRoadRetrofit!AF2758)</f>
        <v/>
      </c>
      <c r="F2758" s="147" t="str">
        <f t="shared" ca="1" si="130"/>
        <v/>
      </c>
      <c r="G2758" s="148" t="str">
        <f ca="1">IF(D2758="","",OnRoadRetrofit!AG2758)</f>
        <v/>
      </c>
      <c r="H2758" s="25" t="str">
        <f t="shared" ca="1" si="131"/>
        <v/>
      </c>
      <c r="I2758" s="137" t="str">
        <f ca="1">IF(D2758="","",OnRoadRetrofit!AH2758)</f>
        <v/>
      </c>
      <c r="J2758" s="137" t="str">
        <f ca="1">IF(D2758="","",OnRoadRetrofit!AI2758)</f>
        <v/>
      </c>
    </row>
    <row r="2759" spans="1:10">
      <c r="A2759" s="151" t="str">
        <f ca="1">IF(D2759="","",OnRoadRetrofit!AC2759)</f>
        <v/>
      </c>
      <c r="B2759" s="25" t="str">
        <f ca="1">IF(D2759="","",OnRoadRetrofit!AD2759)</f>
        <v/>
      </c>
      <c r="C2759" s="146" t="str">
        <f t="shared" ca="1" si="129"/>
        <v/>
      </c>
      <c r="D2759" s="25" t="str">
        <f ca="1">IF(OnRoadRetrofit!AE2759="","",OnRoadRetrofit!AE2759)</f>
        <v/>
      </c>
      <c r="E2759" s="25" t="str">
        <f ca="1">IF(D2759="","",OnRoadRetrofit!AF2759)</f>
        <v/>
      </c>
      <c r="F2759" s="147" t="str">
        <f t="shared" ca="1" si="130"/>
        <v/>
      </c>
      <c r="G2759" s="148" t="str">
        <f ca="1">IF(D2759="","",OnRoadRetrofit!AG2759)</f>
        <v/>
      </c>
      <c r="H2759" s="25" t="str">
        <f t="shared" ca="1" si="131"/>
        <v/>
      </c>
      <c r="I2759" s="137" t="str">
        <f ca="1">IF(D2759="","",OnRoadRetrofit!AH2759)</f>
        <v/>
      </c>
      <c r="J2759" s="137" t="str">
        <f ca="1">IF(D2759="","",OnRoadRetrofit!AI2759)</f>
        <v/>
      </c>
    </row>
    <row r="2760" spans="1:10">
      <c r="A2760" s="151" t="str">
        <f ca="1">IF(D2760="","",OnRoadRetrofit!AC2760)</f>
        <v/>
      </c>
      <c r="B2760" s="25" t="str">
        <f ca="1">IF(D2760="","",OnRoadRetrofit!AD2760)</f>
        <v/>
      </c>
      <c r="C2760" s="146" t="str">
        <f t="shared" ca="1" si="129"/>
        <v/>
      </c>
      <c r="D2760" s="25" t="str">
        <f ca="1">IF(OnRoadRetrofit!AE2760="","",OnRoadRetrofit!AE2760)</f>
        <v/>
      </c>
      <c r="E2760" s="25" t="str">
        <f ca="1">IF(D2760="","",OnRoadRetrofit!AF2760)</f>
        <v/>
      </c>
      <c r="F2760" s="147" t="str">
        <f t="shared" ca="1" si="130"/>
        <v/>
      </c>
      <c r="G2760" s="148" t="str">
        <f ca="1">IF(D2760="","",OnRoadRetrofit!AG2760)</f>
        <v/>
      </c>
      <c r="H2760" s="25" t="str">
        <f t="shared" ca="1" si="131"/>
        <v/>
      </c>
      <c r="I2760" s="137" t="str">
        <f ca="1">IF(D2760="","",OnRoadRetrofit!AH2760)</f>
        <v/>
      </c>
      <c r="J2760" s="137" t="str">
        <f ca="1">IF(D2760="","",OnRoadRetrofit!AI2760)</f>
        <v/>
      </c>
    </row>
    <row r="2761" spans="1:10">
      <c r="A2761" s="151" t="str">
        <f ca="1">IF(D2761="","",OnRoadRetrofit!AC2761)</f>
        <v/>
      </c>
      <c r="B2761" s="25" t="str">
        <f ca="1">IF(D2761="","",OnRoadRetrofit!AD2761)</f>
        <v/>
      </c>
      <c r="C2761" s="146" t="str">
        <f t="shared" ca="1" si="129"/>
        <v/>
      </c>
      <c r="D2761" s="25" t="str">
        <f ca="1">IF(OnRoadRetrofit!AE2761="","",OnRoadRetrofit!AE2761)</f>
        <v/>
      </c>
      <c r="E2761" s="25" t="str">
        <f ca="1">IF(D2761="","",OnRoadRetrofit!AF2761)</f>
        <v/>
      </c>
      <c r="F2761" s="147" t="str">
        <f t="shared" ca="1" si="130"/>
        <v/>
      </c>
      <c r="G2761" s="148" t="str">
        <f ca="1">IF(D2761="","",OnRoadRetrofit!AG2761)</f>
        <v/>
      </c>
      <c r="H2761" s="25" t="str">
        <f t="shared" ca="1" si="131"/>
        <v/>
      </c>
      <c r="I2761" s="137" t="str">
        <f ca="1">IF(D2761="","",OnRoadRetrofit!AH2761)</f>
        <v/>
      </c>
      <c r="J2761" s="137" t="str">
        <f ca="1">IF(D2761="","",OnRoadRetrofit!AI2761)</f>
        <v/>
      </c>
    </row>
    <row r="2762" spans="1:10">
      <c r="A2762" s="151" t="str">
        <f ca="1">IF(D2762="","",OnRoadRetrofit!AC2762)</f>
        <v/>
      </c>
      <c r="B2762" s="25" t="str">
        <f ca="1">IF(D2762="","",OnRoadRetrofit!AD2762)</f>
        <v/>
      </c>
      <c r="C2762" s="146" t="str">
        <f t="shared" ca="1" si="129"/>
        <v/>
      </c>
      <c r="D2762" s="25" t="str">
        <f ca="1">IF(OnRoadRetrofit!AE2762="","",OnRoadRetrofit!AE2762)</f>
        <v/>
      </c>
      <c r="E2762" s="25" t="str">
        <f ca="1">IF(D2762="","",OnRoadRetrofit!AF2762)</f>
        <v/>
      </c>
      <c r="F2762" s="147" t="str">
        <f t="shared" ca="1" si="130"/>
        <v/>
      </c>
      <c r="G2762" s="148" t="str">
        <f ca="1">IF(D2762="","",OnRoadRetrofit!AG2762)</f>
        <v/>
      </c>
      <c r="H2762" s="25" t="str">
        <f t="shared" ca="1" si="131"/>
        <v/>
      </c>
      <c r="I2762" s="137" t="str">
        <f ca="1">IF(D2762="","",OnRoadRetrofit!AH2762)</f>
        <v/>
      </c>
      <c r="J2762" s="137" t="str">
        <f ca="1">IF(D2762="","",OnRoadRetrofit!AI2762)</f>
        <v/>
      </c>
    </row>
    <row r="2763" spans="1:10">
      <c r="A2763" s="151" t="str">
        <f ca="1">IF(D2763="","",OnRoadRetrofit!AC2763)</f>
        <v/>
      </c>
      <c r="B2763" s="25" t="str">
        <f ca="1">IF(D2763="","",OnRoadRetrofit!AD2763)</f>
        <v/>
      </c>
      <c r="C2763" s="146" t="str">
        <f t="shared" ca="1" si="129"/>
        <v/>
      </c>
      <c r="D2763" s="25" t="str">
        <f ca="1">IF(OnRoadRetrofit!AE2763="","",OnRoadRetrofit!AE2763)</f>
        <v/>
      </c>
      <c r="E2763" s="25" t="str">
        <f ca="1">IF(D2763="","",OnRoadRetrofit!AF2763)</f>
        <v/>
      </c>
      <c r="F2763" s="147" t="str">
        <f t="shared" ca="1" si="130"/>
        <v/>
      </c>
      <c r="G2763" s="148" t="str">
        <f ca="1">IF(D2763="","",OnRoadRetrofit!AG2763)</f>
        <v/>
      </c>
      <c r="H2763" s="25" t="str">
        <f t="shared" ca="1" si="131"/>
        <v/>
      </c>
      <c r="I2763" s="137" t="str">
        <f ca="1">IF(D2763="","",OnRoadRetrofit!AH2763)</f>
        <v/>
      </c>
      <c r="J2763" s="137" t="str">
        <f ca="1">IF(D2763="","",OnRoadRetrofit!AI2763)</f>
        <v/>
      </c>
    </row>
    <row r="2764" spans="1:10">
      <c r="A2764" s="151" t="str">
        <f ca="1">IF(D2764="","",OnRoadRetrofit!AC2764)</f>
        <v/>
      </c>
      <c r="B2764" s="25" t="str">
        <f ca="1">IF(D2764="","",OnRoadRetrofit!AD2764)</f>
        <v/>
      </c>
      <c r="C2764" s="146" t="str">
        <f t="shared" ca="1" si="129"/>
        <v/>
      </c>
      <c r="D2764" s="25" t="str">
        <f ca="1">IF(OnRoadRetrofit!AE2764="","",OnRoadRetrofit!AE2764)</f>
        <v/>
      </c>
      <c r="E2764" s="25" t="str">
        <f ca="1">IF(D2764="","",OnRoadRetrofit!AF2764)</f>
        <v/>
      </c>
      <c r="F2764" s="147" t="str">
        <f t="shared" ca="1" si="130"/>
        <v/>
      </c>
      <c r="G2764" s="148" t="str">
        <f ca="1">IF(D2764="","",OnRoadRetrofit!AG2764)</f>
        <v/>
      </c>
      <c r="H2764" s="25" t="str">
        <f t="shared" ca="1" si="131"/>
        <v/>
      </c>
      <c r="I2764" s="137" t="str">
        <f ca="1">IF(D2764="","",OnRoadRetrofit!AH2764)</f>
        <v/>
      </c>
      <c r="J2764" s="137" t="str">
        <f ca="1">IF(D2764="","",OnRoadRetrofit!AI2764)</f>
        <v/>
      </c>
    </row>
    <row r="2765" spans="1:10">
      <c r="A2765" s="151" t="str">
        <f ca="1">IF(D2765="","",OnRoadRetrofit!AC2765)</f>
        <v/>
      </c>
      <c r="B2765" s="25" t="str">
        <f ca="1">IF(D2765="","",OnRoadRetrofit!AD2765)</f>
        <v/>
      </c>
      <c r="C2765" s="146" t="str">
        <f t="shared" ca="1" si="129"/>
        <v/>
      </c>
      <c r="D2765" s="25" t="str">
        <f ca="1">IF(OnRoadRetrofit!AE2765="","",OnRoadRetrofit!AE2765)</f>
        <v/>
      </c>
      <c r="E2765" s="25" t="str">
        <f ca="1">IF(D2765="","",OnRoadRetrofit!AF2765)</f>
        <v/>
      </c>
      <c r="F2765" s="147" t="str">
        <f t="shared" ca="1" si="130"/>
        <v/>
      </c>
      <c r="G2765" s="148" t="str">
        <f ca="1">IF(D2765="","",OnRoadRetrofit!AG2765)</f>
        <v/>
      </c>
      <c r="H2765" s="25" t="str">
        <f t="shared" ca="1" si="131"/>
        <v/>
      </c>
      <c r="I2765" s="137" t="str">
        <f ca="1">IF(D2765="","",OnRoadRetrofit!AH2765)</f>
        <v/>
      </c>
      <c r="J2765" s="137" t="str">
        <f ca="1">IF(D2765="","",OnRoadRetrofit!AI2765)</f>
        <v/>
      </c>
    </row>
    <row r="2766" spans="1:10">
      <c r="A2766" s="151" t="str">
        <f ca="1">IF(D2766="","",OnRoadRetrofit!AC2766)</f>
        <v/>
      </c>
      <c r="B2766" s="25" t="str">
        <f ca="1">IF(D2766="","",OnRoadRetrofit!AD2766)</f>
        <v/>
      </c>
      <c r="C2766" s="146" t="str">
        <f t="shared" ref="C2766:C2829" ca="1" si="132">IF(D2766="","","Diesel")</f>
        <v/>
      </c>
      <c r="D2766" s="25" t="str">
        <f ca="1">IF(OnRoadRetrofit!AE2766="","",OnRoadRetrofit!AE2766)</f>
        <v/>
      </c>
      <c r="E2766" s="25" t="str">
        <f ca="1">IF(D2766="","",OnRoadRetrofit!AF2766)</f>
        <v/>
      </c>
      <c r="F2766" s="147" t="str">
        <f t="shared" ref="F2766:F2829" ca="1" si="133">IF(D2766="","",E2766)</f>
        <v/>
      </c>
      <c r="G2766" s="148" t="str">
        <f ca="1">IF(D2766="","",OnRoadRetrofit!AG2766)</f>
        <v/>
      </c>
      <c r="H2766" s="25" t="str">
        <f t="shared" ref="H2766:H2829" ca="1" si="134">IF(D2766="","",G2766)</f>
        <v/>
      </c>
      <c r="I2766" s="137" t="str">
        <f ca="1">IF(D2766="","",OnRoadRetrofit!AH2766)</f>
        <v/>
      </c>
      <c r="J2766" s="137" t="str">
        <f ca="1">IF(D2766="","",OnRoadRetrofit!AI2766)</f>
        <v/>
      </c>
    </row>
    <row r="2767" spans="1:10">
      <c r="A2767" s="151" t="str">
        <f ca="1">IF(D2767="","",OnRoadRetrofit!AC2767)</f>
        <v/>
      </c>
      <c r="B2767" s="25" t="str">
        <f ca="1">IF(D2767="","",OnRoadRetrofit!AD2767)</f>
        <v/>
      </c>
      <c r="C2767" s="146" t="str">
        <f t="shared" ca="1" si="132"/>
        <v/>
      </c>
      <c r="D2767" s="25" t="str">
        <f ca="1">IF(OnRoadRetrofit!AE2767="","",OnRoadRetrofit!AE2767)</f>
        <v/>
      </c>
      <c r="E2767" s="25" t="str">
        <f ca="1">IF(D2767="","",OnRoadRetrofit!AF2767)</f>
        <v/>
      </c>
      <c r="F2767" s="147" t="str">
        <f t="shared" ca="1" si="133"/>
        <v/>
      </c>
      <c r="G2767" s="148" t="str">
        <f ca="1">IF(D2767="","",OnRoadRetrofit!AG2767)</f>
        <v/>
      </c>
      <c r="H2767" s="25" t="str">
        <f t="shared" ca="1" si="134"/>
        <v/>
      </c>
      <c r="I2767" s="137" t="str">
        <f ca="1">IF(D2767="","",OnRoadRetrofit!AH2767)</f>
        <v/>
      </c>
      <c r="J2767" s="137" t="str">
        <f ca="1">IF(D2767="","",OnRoadRetrofit!AI2767)</f>
        <v/>
      </c>
    </row>
    <row r="2768" spans="1:10">
      <c r="A2768" s="151" t="str">
        <f ca="1">IF(D2768="","",OnRoadRetrofit!AC2768)</f>
        <v/>
      </c>
      <c r="B2768" s="25" t="str">
        <f ca="1">IF(D2768="","",OnRoadRetrofit!AD2768)</f>
        <v/>
      </c>
      <c r="C2768" s="146" t="str">
        <f t="shared" ca="1" si="132"/>
        <v/>
      </c>
      <c r="D2768" s="25" t="str">
        <f ca="1">IF(OnRoadRetrofit!AE2768="","",OnRoadRetrofit!AE2768)</f>
        <v/>
      </c>
      <c r="E2768" s="25" t="str">
        <f ca="1">IF(D2768="","",OnRoadRetrofit!AF2768)</f>
        <v/>
      </c>
      <c r="F2768" s="147" t="str">
        <f t="shared" ca="1" si="133"/>
        <v/>
      </c>
      <c r="G2768" s="148" t="str">
        <f ca="1">IF(D2768="","",OnRoadRetrofit!AG2768)</f>
        <v/>
      </c>
      <c r="H2768" s="25" t="str">
        <f t="shared" ca="1" si="134"/>
        <v/>
      </c>
      <c r="I2768" s="137" t="str">
        <f ca="1">IF(D2768="","",OnRoadRetrofit!AH2768)</f>
        <v/>
      </c>
      <c r="J2768" s="137" t="str">
        <f ca="1">IF(D2768="","",OnRoadRetrofit!AI2768)</f>
        <v/>
      </c>
    </row>
    <row r="2769" spans="1:10">
      <c r="A2769" s="151" t="str">
        <f ca="1">IF(D2769="","",OnRoadRetrofit!AC2769)</f>
        <v/>
      </c>
      <c r="B2769" s="25" t="str">
        <f ca="1">IF(D2769="","",OnRoadRetrofit!AD2769)</f>
        <v/>
      </c>
      <c r="C2769" s="146" t="str">
        <f t="shared" ca="1" si="132"/>
        <v/>
      </c>
      <c r="D2769" s="25" t="str">
        <f ca="1">IF(OnRoadRetrofit!AE2769="","",OnRoadRetrofit!AE2769)</f>
        <v/>
      </c>
      <c r="E2769" s="25" t="str">
        <f ca="1">IF(D2769="","",OnRoadRetrofit!AF2769)</f>
        <v/>
      </c>
      <c r="F2769" s="147" t="str">
        <f t="shared" ca="1" si="133"/>
        <v/>
      </c>
      <c r="G2769" s="148" t="str">
        <f ca="1">IF(D2769="","",OnRoadRetrofit!AG2769)</f>
        <v/>
      </c>
      <c r="H2769" s="25" t="str">
        <f t="shared" ca="1" si="134"/>
        <v/>
      </c>
      <c r="I2769" s="137" t="str">
        <f ca="1">IF(D2769="","",OnRoadRetrofit!AH2769)</f>
        <v/>
      </c>
      <c r="J2769" s="137" t="str">
        <f ca="1">IF(D2769="","",OnRoadRetrofit!AI2769)</f>
        <v/>
      </c>
    </row>
    <row r="2770" spans="1:10">
      <c r="A2770" s="151" t="str">
        <f ca="1">IF(D2770="","",OnRoadRetrofit!AC2770)</f>
        <v/>
      </c>
      <c r="B2770" s="25" t="str">
        <f ca="1">IF(D2770="","",OnRoadRetrofit!AD2770)</f>
        <v/>
      </c>
      <c r="C2770" s="146" t="str">
        <f t="shared" ca="1" si="132"/>
        <v/>
      </c>
      <c r="D2770" s="25" t="str">
        <f ca="1">IF(OnRoadRetrofit!AE2770="","",OnRoadRetrofit!AE2770)</f>
        <v/>
      </c>
      <c r="E2770" s="25" t="str">
        <f ca="1">IF(D2770="","",OnRoadRetrofit!AF2770)</f>
        <v/>
      </c>
      <c r="F2770" s="147" t="str">
        <f t="shared" ca="1" si="133"/>
        <v/>
      </c>
      <c r="G2770" s="148" t="str">
        <f ca="1">IF(D2770="","",OnRoadRetrofit!AG2770)</f>
        <v/>
      </c>
      <c r="H2770" s="25" t="str">
        <f t="shared" ca="1" si="134"/>
        <v/>
      </c>
      <c r="I2770" s="137" t="str">
        <f ca="1">IF(D2770="","",OnRoadRetrofit!AH2770)</f>
        <v/>
      </c>
      <c r="J2770" s="137" t="str">
        <f ca="1">IF(D2770="","",OnRoadRetrofit!AI2770)</f>
        <v/>
      </c>
    </row>
    <row r="2771" spans="1:10">
      <c r="A2771" s="151" t="str">
        <f ca="1">IF(D2771="","",OnRoadRetrofit!AC2771)</f>
        <v/>
      </c>
      <c r="B2771" s="25" t="str">
        <f ca="1">IF(D2771="","",OnRoadRetrofit!AD2771)</f>
        <v/>
      </c>
      <c r="C2771" s="146" t="str">
        <f t="shared" ca="1" si="132"/>
        <v/>
      </c>
      <c r="D2771" s="25" t="str">
        <f ca="1">IF(OnRoadRetrofit!AE2771="","",OnRoadRetrofit!AE2771)</f>
        <v/>
      </c>
      <c r="E2771" s="25" t="str">
        <f ca="1">IF(D2771="","",OnRoadRetrofit!AF2771)</f>
        <v/>
      </c>
      <c r="F2771" s="147" t="str">
        <f t="shared" ca="1" si="133"/>
        <v/>
      </c>
      <c r="G2771" s="148" t="str">
        <f ca="1">IF(D2771="","",OnRoadRetrofit!AG2771)</f>
        <v/>
      </c>
      <c r="H2771" s="25" t="str">
        <f t="shared" ca="1" si="134"/>
        <v/>
      </c>
      <c r="I2771" s="137" t="str">
        <f ca="1">IF(D2771="","",OnRoadRetrofit!AH2771)</f>
        <v/>
      </c>
      <c r="J2771" s="137" t="str">
        <f ca="1">IF(D2771="","",OnRoadRetrofit!AI2771)</f>
        <v/>
      </c>
    </row>
    <row r="2772" spans="1:10">
      <c r="A2772" s="151" t="str">
        <f ca="1">IF(D2772="","",OnRoadRetrofit!AC2772)</f>
        <v/>
      </c>
      <c r="B2772" s="25" t="str">
        <f ca="1">IF(D2772="","",OnRoadRetrofit!AD2772)</f>
        <v/>
      </c>
      <c r="C2772" s="146" t="str">
        <f t="shared" ca="1" si="132"/>
        <v/>
      </c>
      <c r="D2772" s="25" t="str">
        <f ca="1">IF(OnRoadRetrofit!AE2772="","",OnRoadRetrofit!AE2772)</f>
        <v/>
      </c>
      <c r="E2772" s="25" t="str">
        <f ca="1">IF(D2772="","",OnRoadRetrofit!AF2772)</f>
        <v/>
      </c>
      <c r="F2772" s="147" t="str">
        <f t="shared" ca="1" si="133"/>
        <v/>
      </c>
      <c r="G2772" s="148" t="str">
        <f ca="1">IF(D2772="","",OnRoadRetrofit!AG2772)</f>
        <v/>
      </c>
      <c r="H2772" s="25" t="str">
        <f t="shared" ca="1" si="134"/>
        <v/>
      </c>
      <c r="I2772" s="137" t="str">
        <f ca="1">IF(D2772="","",OnRoadRetrofit!AH2772)</f>
        <v/>
      </c>
      <c r="J2772" s="137" t="str">
        <f ca="1">IF(D2772="","",OnRoadRetrofit!AI2772)</f>
        <v/>
      </c>
    </row>
    <row r="2773" spans="1:10">
      <c r="A2773" s="151" t="str">
        <f ca="1">IF(D2773="","",OnRoadRetrofit!AC2773)</f>
        <v/>
      </c>
      <c r="B2773" s="25" t="str">
        <f ca="1">IF(D2773="","",OnRoadRetrofit!AD2773)</f>
        <v/>
      </c>
      <c r="C2773" s="146" t="str">
        <f t="shared" ca="1" si="132"/>
        <v/>
      </c>
      <c r="D2773" s="25" t="str">
        <f ca="1">IF(OnRoadRetrofit!AE2773="","",OnRoadRetrofit!AE2773)</f>
        <v/>
      </c>
      <c r="E2773" s="25" t="str">
        <f ca="1">IF(D2773="","",OnRoadRetrofit!AF2773)</f>
        <v/>
      </c>
      <c r="F2773" s="147" t="str">
        <f t="shared" ca="1" si="133"/>
        <v/>
      </c>
      <c r="G2773" s="148" t="str">
        <f ca="1">IF(D2773="","",OnRoadRetrofit!AG2773)</f>
        <v/>
      </c>
      <c r="H2773" s="25" t="str">
        <f t="shared" ca="1" si="134"/>
        <v/>
      </c>
      <c r="I2773" s="137" t="str">
        <f ca="1">IF(D2773="","",OnRoadRetrofit!AH2773)</f>
        <v/>
      </c>
      <c r="J2773" s="137" t="str">
        <f ca="1">IF(D2773="","",OnRoadRetrofit!AI2773)</f>
        <v/>
      </c>
    </row>
    <row r="2774" spans="1:10">
      <c r="A2774" s="151" t="str">
        <f ca="1">IF(D2774="","",OnRoadRetrofit!AC2774)</f>
        <v/>
      </c>
      <c r="B2774" s="25" t="str">
        <f ca="1">IF(D2774="","",OnRoadRetrofit!AD2774)</f>
        <v/>
      </c>
      <c r="C2774" s="146" t="str">
        <f t="shared" ca="1" si="132"/>
        <v/>
      </c>
      <c r="D2774" s="25" t="str">
        <f ca="1">IF(OnRoadRetrofit!AE2774="","",OnRoadRetrofit!AE2774)</f>
        <v/>
      </c>
      <c r="E2774" s="25" t="str">
        <f ca="1">IF(D2774="","",OnRoadRetrofit!AF2774)</f>
        <v/>
      </c>
      <c r="F2774" s="147" t="str">
        <f t="shared" ca="1" si="133"/>
        <v/>
      </c>
      <c r="G2774" s="148" t="str">
        <f ca="1">IF(D2774="","",OnRoadRetrofit!AG2774)</f>
        <v/>
      </c>
      <c r="H2774" s="25" t="str">
        <f t="shared" ca="1" si="134"/>
        <v/>
      </c>
      <c r="I2774" s="137" t="str">
        <f ca="1">IF(D2774="","",OnRoadRetrofit!AH2774)</f>
        <v/>
      </c>
      <c r="J2774" s="137" t="str">
        <f ca="1">IF(D2774="","",OnRoadRetrofit!AI2774)</f>
        <v/>
      </c>
    </row>
    <row r="2775" spans="1:10">
      <c r="A2775" s="151" t="str">
        <f ca="1">IF(D2775="","",OnRoadRetrofit!AC2775)</f>
        <v/>
      </c>
      <c r="B2775" s="25" t="str">
        <f ca="1">IF(D2775="","",OnRoadRetrofit!AD2775)</f>
        <v/>
      </c>
      <c r="C2775" s="146" t="str">
        <f t="shared" ca="1" si="132"/>
        <v/>
      </c>
      <c r="D2775" s="25" t="str">
        <f ca="1">IF(OnRoadRetrofit!AE2775="","",OnRoadRetrofit!AE2775)</f>
        <v/>
      </c>
      <c r="E2775" s="25" t="str">
        <f ca="1">IF(D2775="","",OnRoadRetrofit!AF2775)</f>
        <v/>
      </c>
      <c r="F2775" s="147" t="str">
        <f t="shared" ca="1" si="133"/>
        <v/>
      </c>
      <c r="G2775" s="148" t="str">
        <f ca="1">IF(D2775="","",OnRoadRetrofit!AG2775)</f>
        <v/>
      </c>
      <c r="H2775" s="25" t="str">
        <f t="shared" ca="1" si="134"/>
        <v/>
      </c>
      <c r="I2775" s="137" t="str">
        <f ca="1">IF(D2775="","",OnRoadRetrofit!AH2775)</f>
        <v/>
      </c>
      <c r="J2775" s="137" t="str">
        <f ca="1">IF(D2775="","",OnRoadRetrofit!AI2775)</f>
        <v/>
      </c>
    </row>
    <row r="2776" spans="1:10">
      <c r="A2776" s="151" t="str">
        <f ca="1">IF(D2776="","",OnRoadRetrofit!AC2776)</f>
        <v/>
      </c>
      <c r="B2776" s="25" t="str">
        <f ca="1">IF(D2776="","",OnRoadRetrofit!AD2776)</f>
        <v/>
      </c>
      <c r="C2776" s="146" t="str">
        <f t="shared" ca="1" si="132"/>
        <v/>
      </c>
      <c r="D2776" s="25" t="str">
        <f ca="1">IF(OnRoadRetrofit!AE2776="","",OnRoadRetrofit!AE2776)</f>
        <v/>
      </c>
      <c r="E2776" s="25" t="str">
        <f ca="1">IF(D2776="","",OnRoadRetrofit!AF2776)</f>
        <v/>
      </c>
      <c r="F2776" s="147" t="str">
        <f t="shared" ca="1" si="133"/>
        <v/>
      </c>
      <c r="G2776" s="148" t="str">
        <f ca="1">IF(D2776="","",OnRoadRetrofit!AG2776)</f>
        <v/>
      </c>
      <c r="H2776" s="25" t="str">
        <f t="shared" ca="1" si="134"/>
        <v/>
      </c>
      <c r="I2776" s="137" t="str">
        <f ca="1">IF(D2776="","",OnRoadRetrofit!AH2776)</f>
        <v/>
      </c>
      <c r="J2776" s="137" t="str">
        <f ca="1">IF(D2776="","",OnRoadRetrofit!AI2776)</f>
        <v/>
      </c>
    </row>
    <row r="2777" spans="1:10">
      <c r="A2777" s="151" t="str">
        <f ca="1">IF(D2777="","",OnRoadRetrofit!AC2777)</f>
        <v/>
      </c>
      <c r="B2777" s="25" t="str">
        <f ca="1">IF(D2777="","",OnRoadRetrofit!AD2777)</f>
        <v/>
      </c>
      <c r="C2777" s="146" t="str">
        <f t="shared" ca="1" si="132"/>
        <v/>
      </c>
      <c r="D2777" s="25" t="str">
        <f ca="1">IF(OnRoadRetrofit!AE2777="","",OnRoadRetrofit!AE2777)</f>
        <v/>
      </c>
      <c r="E2777" s="25" t="str">
        <f ca="1">IF(D2777="","",OnRoadRetrofit!AF2777)</f>
        <v/>
      </c>
      <c r="F2777" s="147" t="str">
        <f t="shared" ca="1" si="133"/>
        <v/>
      </c>
      <c r="G2777" s="148" t="str">
        <f ca="1">IF(D2777="","",OnRoadRetrofit!AG2777)</f>
        <v/>
      </c>
      <c r="H2777" s="25" t="str">
        <f t="shared" ca="1" si="134"/>
        <v/>
      </c>
      <c r="I2777" s="137" t="str">
        <f ca="1">IF(D2777="","",OnRoadRetrofit!AH2777)</f>
        <v/>
      </c>
      <c r="J2777" s="137" t="str">
        <f ca="1">IF(D2777="","",OnRoadRetrofit!AI2777)</f>
        <v/>
      </c>
    </row>
    <row r="2778" spans="1:10">
      <c r="A2778" s="151" t="str">
        <f ca="1">IF(D2778="","",OnRoadRetrofit!AC2778)</f>
        <v/>
      </c>
      <c r="B2778" s="25" t="str">
        <f ca="1">IF(D2778="","",OnRoadRetrofit!AD2778)</f>
        <v/>
      </c>
      <c r="C2778" s="146" t="str">
        <f t="shared" ca="1" si="132"/>
        <v/>
      </c>
      <c r="D2778" s="25" t="str">
        <f ca="1">IF(OnRoadRetrofit!AE2778="","",OnRoadRetrofit!AE2778)</f>
        <v/>
      </c>
      <c r="E2778" s="25" t="str">
        <f ca="1">IF(D2778="","",OnRoadRetrofit!AF2778)</f>
        <v/>
      </c>
      <c r="F2778" s="147" t="str">
        <f t="shared" ca="1" si="133"/>
        <v/>
      </c>
      <c r="G2778" s="148" t="str">
        <f ca="1">IF(D2778="","",OnRoadRetrofit!AG2778)</f>
        <v/>
      </c>
      <c r="H2778" s="25" t="str">
        <f t="shared" ca="1" si="134"/>
        <v/>
      </c>
      <c r="I2778" s="137" t="str">
        <f ca="1">IF(D2778="","",OnRoadRetrofit!AH2778)</f>
        <v/>
      </c>
      <c r="J2778" s="137" t="str">
        <f ca="1">IF(D2778="","",OnRoadRetrofit!AI2778)</f>
        <v/>
      </c>
    </row>
    <row r="2779" spans="1:10">
      <c r="A2779" s="151" t="str">
        <f ca="1">IF(D2779="","",OnRoadRetrofit!AC2779)</f>
        <v/>
      </c>
      <c r="B2779" s="25" t="str">
        <f ca="1">IF(D2779="","",OnRoadRetrofit!AD2779)</f>
        <v/>
      </c>
      <c r="C2779" s="146" t="str">
        <f t="shared" ca="1" si="132"/>
        <v/>
      </c>
      <c r="D2779" s="25" t="str">
        <f ca="1">IF(OnRoadRetrofit!AE2779="","",OnRoadRetrofit!AE2779)</f>
        <v/>
      </c>
      <c r="E2779" s="25" t="str">
        <f ca="1">IF(D2779="","",OnRoadRetrofit!AF2779)</f>
        <v/>
      </c>
      <c r="F2779" s="147" t="str">
        <f t="shared" ca="1" si="133"/>
        <v/>
      </c>
      <c r="G2779" s="148" t="str">
        <f ca="1">IF(D2779="","",OnRoadRetrofit!AG2779)</f>
        <v/>
      </c>
      <c r="H2779" s="25" t="str">
        <f t="shared" ca="1" si="134"/>
        <v/>
      </c>
      <c r="I2779" s="137" t="str">
        <f ca="1">IF(D2779="","",OnRoadRetrofit!AH2779)</f>
        <v/>
      </c>
      <c r="J2779" s="137" t="str">
        <f ca="1">IF(D2779="","",OnRoadRetrofit!AI2779)</f>
        <v/>
      </c>
    </row>
    <row r="2780" spans="1:10">
      <c r="A2780" s="151" t="str">
        <f ca="1">IF(D2780="","",OnRoadRetrofit!AC2780)</f>
        <v/>
      </c>
      <c r="B2780" s="25" t="str">
        <f ca="1">IF(D2780="","",OnRoadRetrofit!AD2780)</f>
        <v/>
      </c>
      <c r="C2780" s="146" t="str">
        <f t="shared" ca="1" si="132"/>
        <v/>
      </c>
      <c r="D2780" s="25" t="str">
        <f ca="1">IF(OnRoadRetrofit!AE2780="","",OnRoadRetrofit!AE2780)</f>
        <v/>
      </c>
      <c r="E2780" s="25" t="str">
        <f ca="1">IF(D2780="","",OnRoadRetrofit!AF2780)</f>
        <v/>
      </c>
      <c r="F2780" s="147" t="str">
        <f t="shared" ca="1" si="133"/>
        <v/>
      </c>
      <c r="G2780" s="148" t="str">
        <f ca="1">IF(D2780="","",OnRoadRetrofit!AG2780)</f>
        <v/>
      </c>
      <c r="H2780" s="25" t="str">
        <f t="shared" ca="1" si="134"/>
        <v/>
      </c>
      <c r="I2780" s="137" t="str">
        <f ca="1">IF(D2780="","",OnRoadRetrofit!AH2780)</f>
        <v/>
      </c>
      <c r="J2780" s="137" t="str">
        <f ca="1">IF(D2780="","",OnRoadRetrofit!AI2780)</f>
        <v/>
      </c>
    </row>
    <row r="2781" spans="1:10">
      <c r="A2781" s="151" t="str">
        <f ca="1">IF(D2781="","",OnRoadRetrofit!AC2781)</f>
        <v/>
      </c>
      <c r="B2781" s="25" t="str">
        <f ca="1">IF(D2781="","",OnRoadRetrofit!AD2781)</f>
        <v/>
      </c>
      <c r="C2781" s="146" t="str">
        <f t="shared" ca="1" si="132"/>
        <v/>
      </c>
      <c r="D2781" s="25" t="str">
        <f ca="1">IF(OnRoadRetrofit!AE2781="","",OnRoadRetrofit!AE2781)</f>
        <v/>
      </c>
      <c r="E2781" s="25" t="str">
        <f ca="1">IF(D2781="","",OnRoadRetrofit!AF2781)</f>
        <v/>
      </c>
      <c r="F2781" s="147" t="str">
        <f t="shared" ca="1" si="133"/>
        <v/>
      </c>
      <c r="G2781" s="148" t="str">
        <f ca="1">IF(D2781="","",OnRoadRetrofit!AG2781)</f>
        <v/>
      </c>
      <c r="H2781" s="25" t="str">
        <f t="shared" ca="1" si="134"/>
        <v/>
      </c>
      <c r="I2781" s="137" t="str">
        <f ca="1">IF(D2781="","",OnRoadRetrofit!AH2781)</f>
        <v/>
      </c>
      <c r="J2781" s="137" t="str">
        <f ca="1">IF(D2781="","",OnRoadRetrofit!AI2781)</f>
        <v/>
      </c>
    </row>
    <row r="2782" spans="1:10">
      <c r="A2782" s="151" t="str">
        <f ca="1">IF(D2782="","",OnRoadRetrofit!AC2782)</f>
        <v/>
      </c>
      <c r="B2782" s="25" t="str">
        <f ca="1">IF(D2782="","",OnRoadRetrofit!AD2782)</f>
        <v/>
      </c>
      <c r="C2782" s="146" t="str">
        <f t="shared" ca="1" si="132"/>
        <v/>
      </c>
      <c r="D2782" s="25" t="str">
        <f ca="1">IF(OnRoadRetrofit!AE2782="","",OnRoadRetrofit!AE2782)</f>
        <v/>
      </c>
      <c r="E2782" s="25" t="str">
        <f ca="1">IF(D2782="","",OnRoadRetrofit!AF2782)</f>
        <v/>
      </c>
      <c r="F2782" s="147" t="str">
        <f t="shared" ca="1" si="133"/>
        <v/>
      </c>
      <c r="G2782" s="148" t="str">
        <f ca="1">IF(D2782="","",OnRoadRetrofit!AG2782)</f>
        <v/>
      </c>
      <c r="H2782" s="25" t="str">
        <f t="shared" ca="1" si="134"/>
        <v/>
      </c>
      <c r="I2782" s="137" t="str">
        <f ca="1">IF(D2782="","",OnRoadRetrofit!AH2782)</f>
        <v/>
      </c>
      <c r="J2782" s="137" t="str">
        <f ca="1">IF(D2782="","",OnRoadRetrofit!AI2782)</f>
        <v/>
      </c>
    </row>
    <row r="2783" spans="1:10">
      <c r="A2783" s="151" t="str">
        <f ca="1">IF(D2783="","",OnRoadRetrofit!AC2783)</f>
        <v/>
      </c>
      <c r="B2783" s="25" t="str">
        <f ca="1">IF(D2783="","",OnRoadRetrofit!AD2783)</f>
        <v/>
      </c>
      <c r="C2783" s="146" t="str">
        <f t="shared" ca="1" si="132"/>
        <v/>
      </c>
      <c r="D2783" s="25" t="str">
        <f ca="1">IF(OnRoadRetrofit!AE2783="","",OnRoadRetrofit!AE2783)</f>
        <v/>
      </c>
      <c r="E2783" s="25" t="str">
        <f ca="1">IF(D2783="","",OnRoadRetrofit!AF2783)</f>
        <v/>
      </c>
      <c r="F2783" s="147" t="str">
        <f t="shared" ca="1" si="133"/>
        <v/>
      </c>
      <c r="G2783" s="148" t="str">
        <f ca="1">IF(D2783="","",OnRoadRetrofit!AG2783)</f>
        <v/>
      </c>
      <c r="H2783" s="25" t="str">
        <f t="shared" ca="1" si="134"/>
        <v/>
      </c>
      <c r="I2783" s="137" t="str">
        <f ca="1">IF(D2783="","",OnRoadRetrofit!AH2783)</f>
        <v/>
      </c>
      <c r="J2783" s="137" t="str">
        <f ca="1">IF(D2783="","",OnRoadRetrofit!AI2783)</f>
        <v/>
      </c>
    </row>
    <row r="2784" spans="1:10">
      <c r="A2784" s="151" t="str">
        <f ca="1">IF(D2784="","",OnRoadRetrofit!AC2784)</f>
        <v/>
      </c>
      <c r="B2784" s="25" t="str">
        <f ca="1">IF(D2784="","",OnRoadRetrofit!AD2784)</f>
        <v/>
      </c>
      <c r="C2784" s="146" t="str">
        <f t="shared" ca="1" si="132"/>
        <v/>
      </c>
      <c r="D2784" s="25" t="str">
        <f ca="1">IF(OnRoadRetrofit!AE2784="","",OnRoadRetrofit!AE2784)</f>
        <v/>
      </c>
      <c r="E2784" s="25" t="str">
        <f ca="1">IF(D2784="","",OnRoadRetrofit!AF2784)</f>
        <v/>
      </c>
      <c r="F2784" s="147" t="str">
        <f t="shared" ca="1" si="133"/>
        <v/>
      </c>
      <c r="G2784" s="148" t="str">
        <f ca="1">IF(D2784="","",OnRoadRetrofit!AG2784)</f>
        <v/>
      </c>
      <c r="H2784" s="25" t="str">
        <f t="shared" ca="1" si="134"/>
        <v/>
      </c>
      <c r="I2784" s="137" t="str">
        <f ca="1">IF(D2784="","",OnRoadRetrofit!AH2784)</f>
        <v/>
      </c>
      <c r="J2784" s="137" t="str">
        <f ca="1">IF(D2784="","",OnRoadRetrofit!AI2784)</f>
        <v/>
      </c>
    </row>
    <row r="2785" spans="1:10">
      <c r="A2785" s="151" t="str">
        <f ca="1">IF(D2785="","",OnRoadRetrofit!AC2785)</f>
        <v/>
      </c>
      <c r="B2785" s="25" t="str">
        <f ca="1">IF(D2785="","",OnRoadRetrofit!AD2785)</f>
        <v/>
      </c>
      <c r="C2785" s="146" t="str">
        <f t="shared" ca="1" si="132"/>
        <v/>
      </c>
      <c r="D2785" s="25" t="str">
        <f ca="1">IF(OnRoadRetrofit!AE2785="","",OnRoadRetrofit!AE2785)</f>
        <v/>
      </c>
      <c r="E2785" s="25" t="str">
        <f ca="1">IF(D2785="","",OnRoadRetrofit!AF2785)</f>
        <v/>
      </c>
      <c r="F2785" s="147" t="str">
        <f t="shared" ca="1" si="133"/>
        <v/>
      </c>
      <c r="G2785" s="148" t="str">
        <f ca="1">IF(D2785="","",OnRoadRetrofit!AG2785)</f>
        <v/>
      </c>
      <c r="H2785" s="25" t="str">
        <f t="shared" ca="1" si="134"/>
        <v/>
      </c>
      <c r="I2785" s="137" t="str">
        <f ca="1">IF(D2785="","",OnRoadRetrofit!AH2785)</f>
        <v/>
      </c>
      <c r="J2785" s="137" t="str">
        <f ca="1">IF(D2785="","",OnRoadRetrofit!AI2785)</f>
        <v/>
      </c>
    </row>
    <row r="2786" spans="1:10">
      <c r="A2786" s="151" t="str">
        <f ca="1">IF(D2786="","",OnRoadRetrofit!AC2786)</f>
        <v/>
      </c>
      <c r="B2786" s="25" t="str">
        <f ca="1">IF(D2786="","",OnRoadRetrofit!AD2786)</f>
        <v/>
      </c>
      <c r="C2786" s="146" t="str">
        <f t="shared" ca="1" si="132"/>
        <v/>
      </c>
      <c r="D2786" s="25" t="str">
        <f ca="1">IF(OnRoadRetrofit!AE2786="","",OnRoadRetrofit!AE2786)</f>
        <v/>
      </c>
      <c r="E2786" s="25" t="str">
        <f ca="1">IF(D2786="","",OnRoadRetrofit!AF2786)</f>
        <v/>
      </c>
      <c r="F2786" s="147" t="str">
        <f t="shared" ca="1" si="133"/>
        <v/>
      </c>
      <c r="G2786" s="148" t="str">
        <f ca="1">IF(D2786="","",OnRoadRetrofit!AG2786)</f>
        <v/>
      </c>
      <c r="H2786" s="25" t="str">
        <f t="shared" ca="1" si="134"/>
        <v/>
      </c>
      <c r="I2786" s="137" t="str">
        <f ca="1">IF(D2786="","",OnRoadRetrofit!AH2786)</f>
        <v/>
      </c>
      <c r="J2786" s="137" t="str">
        <f ca="1">IF(D2786="","",OnRoadRetrofit!AI2786)</f>
        <v/>
      </c>
    </row>
    <row r="2787" spans="1:10">
      <c r="A2787" s="151" t="str">
        <f ca="1">IF(D2787="","",OnRoadRetrofit!AC2787)</f>
        <v/>
      </c>
      <c r="B2787" s="25" t="str">
        <f ca="1">IF(D2787="","",OnRoadRetrofit!AD2787)</f>
        <v/>
      </c>
      <c r="C2787" s="146" t="str">
        <f t="shared" ca="1" si="132"/>
        <v/>
      </c>
      <c r="D2787" s="25" t="str">
        <f ca="1">IF(OnRoadRetrofit!AE2787="","",OnRoadRetrofit!AE2787)</f>
        <v/>
      </c>
      <c r="E2787" s="25" t="str">
        <f ca="1">IF(D2787="","",OnRoadRetrofit!AF2787)</f>
        <v/>
      </c>
      <c r="F2787" s="147" t="str">
        <f t="shared" ca="1" si="133"/>
        <v/>
      </c>
      <c r="G2787" s="148" t="str">
        <f ca="1">IF(D2787="","",OnRoadRetrofit!AG2787)</f>
        <v/>
      </c>
      <c r="H2787" s="25" t="str">
        <f t="shared" ca="1" si="134"/>
        <v/>
      </c>
      <c r="I2787" s="137" t="str">
        <f ca="1">IF(D2787="","",OnRoadRetrofit!AH2787)</f>
        <v/>
      </c>
      <c r="J2787" s="137" t="str">
        <f ca="1">IF(D2787="","",OnRoadRetrofit!AI2787)</f>
        <v/>
      </c>
    </row>
    <row r="2788" spans="1:10">
      <c r="A2788" s="151" t="str">
        <f ca="1">IF(D2788="","",OnRoadRetrofit!AC2788)</f>
        <v/>
      </c>
      <c r="B2788" s="25" t="str">
        <f ca="1">IF(D2788="","",OnRoadRetrofit!AD2788)</f>
        <v/>
      </c>
      <c r="C2788" s="146" t="str">
        <f t="shared" ca="1" si="132"/>
        <v/>
      </c>
      <c r="D2788" s="25" t="str">
        <f ca="1">IF(OnRoadRetrofit!AE2788="","",OnRoadRetrofit!AE2788)</f>
        <v/>
      </c>
      <c r="E2788" s="25" t="str">
        <f ca="1">IF(D2788="","",OnRoadRetrofit!AF2788)</f>
        <v/>
      </c>
      <c r="F2788" s="147" t="str">
        <f t="shared" ca="1" si="133"/>
        <v/>
      </c>
      <c r="G2788" s="148" t="str">
        <f ca="1">IF(D2788="","",OnRoadRetrofit!AG2788)</f>
        <v/>
      </c>
      <c r="H2788" s="25" t="str">
        <f t="shared" ca="1" si="134"/>
        <v/>
      </c>
      <c r="I2788" s="137" t="str">
        <f ca="1">IF(D2788="","",OnRoadRetrofit!AH2788)</f>
        <v/>
      </c>
      <c r="J2788" s="137" t="str">
        <f ca="1">IF(D2788="","",OnRoadRetrofit!AI2788)</f>
        <v/>
      </c>
    </row>
    <row r="2789" spans="1:10">
      <c r="A2789" s="151" t="str">
        <f ca="1">IF(D2789="","",OnRoadRetrofit!AC2789)</f>
        <v/>
      </c>
      <c r="B2789" s="25" t="str">
        <f ca="1">IF(D2789="","",OnRoadRetrofit!AD2789)</f>
        <v/>
      </c>
      <c r="C2789" s="146" t="str">
        <f t="shared" ca="1" si="132"/>
        <v/>
      </c>
      <c r="D2789" s="25" t="str">
        <f ca="1">IF(OnRoadRetrofit!AE2789="","",OnRoadRetrofit!AE2789)</f>
        <v/>
      </c>
      <c r="E2789" s="25" t="str">
        <f ca="1">IF(D2789="","",OnRoadRetrofit!AF2789)</f>
        <v/>
      </c>
      <c r="F2789" s="147" t="str">
        <f t="shared" ca="1" si="133"/>
        <v/>
      </c>
      <c r="G2789" s="148" t="str">
        <f ca="1">IF(D2789="","",OnRoadRetrofit!AG2789)</f>
        <v/>
      </c>
      <c r="H2789" s="25" t="str">
        <f t="shared" ca="1" si="134"/>
        <v/>
      </c>
      <c r="I2789" s="137" t="str">
        <f ca="1">IF(D2789="","",OnRoadRetrofit!AH2789)</f>
        <v/>
      </c>
      <c r="J2789" s="137" t="str">
        <f ca="1">IF(D2789="","",OnRoadRetrofit!AI2789)</f>
        <v/>
      </c>
    </row>
    <row r="2790" spans="1:10">
      <c r="A2790" s="151" t="str">
        <f ca="1">IF(D2790="","",OnRoadRetrofit!AC2790)</f>
        <v/>
      </c>
      <c r="B2790" s="25" t="str">
        <f ca="1">IF(D2790="","",OnRoadRetrofit!AD2790)</f>
        <v/>
      </c>
      <c r="C2790" s="146" t="str">
        <f t="shared" ca="1" si="132"/>
        <v/>
      </c>
      <c r="D2790" s="25" t="str">
        <f ca="1">IF(OnRoadRetrofit!AE2790="","",OnRoadRetrofit!AE2790)</f>
        <v/>
      </c>
      <c r="E2790" s="25" t="str">
        <f ca="1">IF(D2790="","",OnRoadRetrofit!AF2790)</f>
        <v/>
      </c>
      <c r="F2790" s="147" t="str">
        <f t="shared" ca="1" si="133"/>
        <v/>
      </c>
      <c r="G2790" s="148" t="str">
        <f ca="1">IF(D2790="","",OnRoadRetrofit!AG2790)</f>
        <v/>
      </c>
      <c r="H2790" s="25" t="str">
        <f t="shared" ca="1" si="134"/>
        <v/>
      </c>
      <c r="I2790" s="137" t="str">
        <f ca="1">IF(D2790="","",OnRoadRetrofit!AH2790)</f>
        <v/>
      </c>
      <c r="J2790" s="137" t="str">
        <f ca="1">IF(D2790="","",OnRoadRetrofit!AI2790)</f>
        <v/>
      </c>
    </row>
    <row r="2791" spans="1:10">
      <c r="A2791" s="151" t="str">
        <f ca="1">IF(D2791="","",OnRoadRetrofit!AC2791)</f>
        <v/>
      </c>
      <c r="B2791" s="25" t="str">
        <f ca="1">IF(D2791="","",OnRoadRetrofit!AD2791)</f>
        <v/>
      </c>
      <c r="C2791" s="146" t="str">
        <f t="shared" ca="1" si="132"/>
        <v/>
      </c>
      <c r="D2791" s="25" t="str">
        <f ca="1">IF(OnRoadRetrofit!AE2791="","",OnRoadRetrofit!AE2791)</f>
        <v/>
      </c>
      <c r="E2791" s="25" t="str">
        <f ca="1">IF(D2791="","",OnRoadRetrofit!AF2791)</f>
        <v/>
      </c>
      <c r="F2791" s="147" t="str">
        <f t="shared" ca="1" si="133"/>
        <v/>
      </c>
      <c r="G2791" s="148" t="str">
        <f ca="1">IF(D2791="","",OnRoadRetrofit!AG2791)</f>
        <v/>
      </c>
      <c r="H2791" s="25" t="str">
        <f t="shared" ca="1" si="134"/>
        <v/>
      </c>
      <c r="I2791" s="137" t="str">
        <f ca="1">IF(D2791="","",OnRoadRetrofit!AH2791)</f>
        <v/>
      </c>
      <c r="J2791" s="137" t="str">
        <f ca="1">IF(D2791="","",OnRoadRetrofit!AI2791)</f>
        <v/>
      </c>
    </row>
    <row r="2792" spans="1:10">
      <c r="A2792" s="151" t="str">
        <f ca="1">IF(D2792="","",OnRoadRetrofit!AC2792)</f>
        <v/>
      </c>
      <c r="B2792" s="25" t="str">
        <f ca="1">IF(D2792="","",OnRoadRetrofit!AD2792)</f>
        <v/>
      </c>
      <c r="C2792" s="146" t="str">
        <f t="shared" ca="1" si="132"/>
        <v/>
      </c>
      <c r="D2792" s="25" t="str">
        <f ca="1">IF(OnRoadRetrofit!AE2792="","",OnRoadRetrofit!AE2792)</f>
        <v/>
      </c>
      <c r="E2792" s="25" t="str">
        <f ca="1">IF(D2792="","",OnRoadRetrofit!AF2792)</f>
        <v/>
      </c>
      <c r="F2792" s="147" t="str">
        <f t="shared" ca="1" si="133"/>
        <v/>
      </c>
      <c r="G2792" s="148" t="str">
        <f ca="1">IF(D2792="","",OnRoadRetrofit!AG2792)</f>
        <v/>
      </c>
      <c r="H2792" s="25" t="str">
        <f t="shared" ca="1" si="134"/>
        <v/>
      </c>
      <c r="I2792" s="137" t="str">
        <f ca="1">IF(D2792="","",OnRoadRetrofit!AH2792)</f>
        <v/>
      </c>
      <c r="J2792" s="137" t="str">
        <f ca="1">IF(D2792="","",OnRoadRetrofit!AI2792)</f>
        <v/>
      </c>
    </row>
    <row r="2793" spans="1:10">
      <c r="A2793" s="151" t="str">
        <f ca="1">IF(D2793="","",OnRoadRetrofit!AC2793)</f>
        <v/>
      </c>
      <c r="B2793" s="25" t="str">
        <f ca="1">IF(D2793="","",OnRoadRetrofit!AD2793)</f>
        <v/>
      </c>
      <c r="C2793" s="146" t="str">
        <f t="shared" ca="1" si="132"/>
        <v/>
      </c>
      <c r="D2793" s="25" t="str">
        <f ca="1">IF(OnRoadRetrofit!AE2793="","",OnRoadRetrofit!AE2793)</f>
        <v/>
      </c>
      <c r="E2793" s="25" t="str">
        <f ca="1">IF(D2793="","",OnRoadRetrofit!AF2793)</f>
        <v/>
      </c>
      <c r="F2793" s="147" t="str">
        <f t="shared" ca="1" si="133"/>
        <v/>
      </c>
      <c r="G2793" s="148" t="str">
        <f ca="1">IF(D2793="","",OnRoadRetrofit!AG2793)</f>
        <v/>
      </c>
      <c r="H2793" s="25" t="str">
        <f t="shared" ca="1" si="134"/>
        <v/>
      </c>
      <c r="I2793" s="137" t="str">
        <f ca="1">IF(D2793="","",OnRoadRetrofit!AH2793)</f>
        <v/>
      </c>
      <c r="J2793" s="137" t="str">
        <f ca="1">IF(D2793="","",OnRoadRetrofit!AI2793)</f>
        <v/>
      </c>
    </row>
    <row r="2794" spans="1:10">
      <c r="A2794" s="151" t="str">
        <f ca="1">IF(D2794="","",OnRoadRetrofit!AC2794)</f>
        <v/>
      </c>
      <c r="B2794" s="25" t="str">
        <f ca="1">IF(D2794="","",OnRoadRetrofit!AD2794)</f>
        <v/>
      </c>
      <c r="C2794" s="146" t="str">
        <f t="shared" ca="1" si="132"/>
        <v/>
      </c>
      <c r="D2794" s="25" t="str">
        <f ca="1">IF(OnRoadRetrofit!AE2794="","",OnRoadRetrofit!AE2794)</f>
        <v/>
      </c>
      <c r="E2794" s="25" t="str">
        <f ca="1">IF(D2794="","",OnRoadRetrofit!AF2794)</f>
        <v/>
      </c>
      <c r="F2794" s="147" t="str">
        <f t="shared" ca="1" si="133"/>
        <v/>
      </c>
      <c r="G2794" s="148" t="str">
        <f ca="1">IF(D2794="","",OnRoadRetrofit!AG2794)</f>
        <v/>
      </c>
      <c r="H2794" s="25" t="str">
        <f t="shared" ca="1" si="134"/>
        <v/>
      </c>
      <c r="I2794" s="137" t="str">
        <f ca="1">IF(D2794="","",OnRoadRetrofit!AH2794)</f>
        <v/>
      </c>
      <c r="J2794" s="137" t="str">
        <f ca="1">IF(D2794="","",OnRoadRetrofit!AI2794)</f>
        <v/>
      </c>
    </row>
    <row r="2795" spans="1:10">
      <c r="A2795" s="151" t="str">
        <f ca="1">IF(D2795="","",OnRoadRetrofit!AC2795)</f>
        <v/>
      </c>
      <c r="B2795" s="25" t="str">
        <f ca="1">IF(D2795="","",OnRoadRetrofit!AD2795)</f>
        <v/>
      </c>
      <c r="C2795" s="146" t="str">
        <f t="shared" ca="1" si="132"/>
        <v/>
      </c>
      <c r="D2795" s="25" t="str">
        <f ca="1">IF(OnRoadRetrofit!AE2795="","",OnRoadRetrofit!AE2795)</f>
        <v/>
      </c>
      <c r="E2795" s="25" t="str">
        <f ca="1">IF(D2795="","",OnRoadRetrofit!AF2795)</f>
        <v/>
      </c>
      <c r="F2795" s="147" t="str">
        <f t="shared" ca="1" si="133"/>
        <v/>
      </c>
      <c r="G2795" s="148" t="str">
        <f ca="1">IF(D2795="","",OnRoadRetrofit!AG2795)</f>
        <v/>
      </c>
      <c r="H2795" s="25" t="str">
        <f t="shared" ca="1" si="134"/>
        <v/>
      </c>
      <c r="I2795" s="137" t="str">
        <f ca="1">IF(D2795="","",OnRoadRetrofit!AH2795)</f>
        <v/>
      </c>
      <c r="J2795" s="137" t="str">
        <f ca="1">IF(D2795="","",OnRoadRetrofit!AI2795)</f>
        <v/>
      </c>
    </row>
    <row r="2796" spans="1:10">
      <c r="A2796" s="151" t="str">
        <f ca="1">IF(D2796="","",OnRoadRetrofit!AC2796)</f>
        <v/>
      </c>
      <c r="B2796" s="25" t="str">
        <f ca="1">IF(D2796="","",OnRoadRetrofit!AD2796)</f>
        <v/>
      </c>
      <c r="C2796" s="146" t="str">
        <f t="shared" ca="1" si="132"/>
        <v/>
      </c>
      <c r="D2796" s="25" t="str">
        <f ca="1">IF(OnRoadRetrofit!AE2796="","",OnRoadRetrofit!AE2796)</f>
        <v/>
      </c>
      <c r="E2796" s="25" t="str">
        <f ca="1">IF(D2796="","",OnRoadRetrofit!AF2796)</f>
        <v/>
      </c>
      <c r="F2796" s="147" t="str">
        <f t="shared" ca="1" si="133"/>
        <v/>
      </c>
      <c r="G2796" s="148" t="str">
        <f ca="1">IF(D2796="","",OnRoadRetrofit!AG2796)</f>
        <v/>
      </c>
      <c r="H2796" s="25" t="str">
        <f t="shared" ca="1" si="134"/>
        <v/>
      </c>
      <c r="I2796" s="137" t="str">
        <f ca="1">IF(D2796="","",OnRoadRetrofit!AH2796)</f>
        <v/>
      </c>
      <c r="J2796" s="137" t="str">
        <f ca="1">IF(D2796="","",OnRoadRetrofit!AI2796)</f>
        <v/>
      </c>
    </row>
    <row r="2797" spans="1:10">
      <c r="A2797" s="151" t="str">
        <f ca="1">IF(D2797="","",OnRoadRetrofit!AC2797)</f>
        <v/>
      </c>
      <c r="B2797" s="25" t="str">
        <f ca="1">IF(D2797="","",OnRoadRetrofit!AD2797)</f>
        <v/>
      </c>
      <c r="C2797" s="146" t="str">
        <f t="shared" ca="1" si="132"/>
        <v/>
      </c>
      <c r="D2797" s="25" t="str">
        <f ca="1">IF(OnRoadRetrofit!AE2797="","",OnRoadRetrofit!AE2797)</f>
        <v/>
      </c>
      <c r="E2797" s="25" t="str">
        <f ca="1">IF(D2797="","",OnRoadRetrofit!AF2797)</f>
        <v/>
      </c>
      <c r="F2797" s="147" t="str">
        <f t="shared" ca="1" si="133"/>
        <v/>
      </c>
      <c r="G2797" s="148" t="str">
        <f ca="1">IF(D2797="","",OnRoadRetrofit!AG2797)</f>
        <v/>
      </c>
      <c r="H2797" s="25" t="str">
        <f t="shared" ca="1" si="134"/>
        <v/>
      </c>
      <c r="I2797" s="137" t="str">
        <f ca="1">IF(D2797="","",OnRoadRetrofit!AH2797)</f>
        <v/>
      </c>
      <c r="J2797" s="137" t="str">
        <f ca="1">IF(D2797="","",OnRoadRetrofit!AI2797)</f>
        <v/>
      </c>
    </row>
    <row r="2798" spans="1:10">
      <c r="A2798" s="151" t="str">
        <f ca="1">IF(D2798="","",OnRoadRetrofit!AC2798)</f>
        <v/>
      </c>
      <c r="B2798" s="25" t="str">
        <f ca="1">IF(D2798="","",OnRoadRetrofit!AD2798)</f>
        <v/>
      </c>
      <c r="C2798" s="146" t="str">
        <f t="shared" ca="1" si="132"/>
        <v/>
      </c>
      <c r="D2798" s="25" t="str">
        <f ca="1">IF(OnRoadRetrofit!AE2798="","",OnRoadRetrofit!AE2798)</f>
        <v/>
      </c>
      <c r="E2798" s="25" t="str">
        <f ca="1">IF(D2798="","",OnRoadRetrofit!AF2798)</f>
        <v/>
      </c>
      <c r="F2798" s="147" t="str">
        <f t="shared" ca="1" si="133"/>
        <v/>
      </c>
      <c r="G2798" s="148" t="str">
        <f ca="1">IF(D2798="","",OnRoadRetrofit!AG2798)</f>
        <v/>
      </c>
      <c r="H2798" s="25" t="str">
        <f t="shared" ca="1" si="134"/>
        <v/>
      </c>
      <c r="I2798" s="137" t="str">
        <f ca="1">IF(D2798="","",OnRoadRetrofit!AH2798)</f>
        <v/>
      </c>
      <c r="J2798" s="137" t="str">
        <f ca="1">IF(D2798="","",OnRoadRetrofit!AI2798)</f>
        <v/>
      </c>
    </row>
    <row r="2799" spans="1:10">
      <c r="A2799" s="151" t="str">
        <f ca="1">IF(D2799="","",OnRoadRetrofit!AC2799)</f>
        <v/>
      </c>
      <c r="B2799" s="25" t="str">
        <f ca="1">IF(D2799="","",OnRoadRetrofit!AD2799)</f>
        <v/>
      </c>
      <c r="C2799" s="146" t="str">
        <f t="shared" ca="1" si="132"/>
        <v/>
      </c>
      <c r="D2799" s="25" t="str">
        <f ca="1">IF(OnRoadRetrofit!AE2799="","",OnRoadRetrofit!AE2799)</f>
        <v/>
      </c>
      <c r="E2799" s="25" t="str">
        <f ca="1">IF(D2799="","",OnRoadRetrofit!AF2799)</f>
        <v/>
      </c>
      <c r="F2799" s="147" t="str">
        <f t="shared" ca="1" si="133"/>
        <v/>
      </c>
      <c r="G2799" s="148" t="str">
        <f ca="1">IF(D2799="","",OnRoadRetrofit!AG2799)</f>
        <v/>
      </c>
      <c r="H2799" s="25" t="str">
        <f t="shared" ca="1" si="134"/>
        <v/>
      </c>
      <c r="I2799" s="137" t="str">
        <f ca="1">IF(D2799="","",OnRoadRetrofit!AH2799)</f>
        <v/>
      </c>
      <c r="J2799" s="137" t="str">
        <f ca="1">IF(D2799="","",OnRoadRetrofit!AI2799)</f>
        <v/>
      </c>
    </row>
    <row r="2800" spans="1:10">
      <c r="A2800" s="151" t="str">
        <f ca="1">IF(D2800="","",OnRoadRetrofit!AC2800)</f>
        <v/>
      </c>
      <c r="B2800" s="25" t="str">
        <f ca="1">IF(D2800="","",OnRoadRetrofit!AD2800)</f>
        <v/>
      </c>
      <c r="C2800" s="146" t="str">
        <f t="shared" ca="1" si="132"/>
        <v/>
      </c>
      <c r="D2800" s="25" t="str">
        <f ca="1">IF(OnRoadRetrofit!AE2800="","",OnRoadRetrofit!AE2800)</f>
        <v/>
      </c>
      <c r="E2800" s="25" t="str">
        <f ca="1">IF(D2800="","",OnRoadRetrofit!AF2800)</f>
        <v/>
      </c>
      <c r="F2800" s="147" t="str">
        <f t="shared" ca="1" si="133"/>
        <v/>
      </c>
      <c r="G2800" s="148" t="str">
        <f ca="1">IF(D2800="","",OnRoadRetrofit!AG2800)</f>
        <v/>
      </c>
      <c r="H2800" s="25" t="str">
        <f t="shared" ca="1" si="134"/>
        <v/>
      </c>
      <c r="I2800" s="137" t="str">
        <f ca="1">IF(D2800="","",OnRoadRetrofit!AH2800)</f>
        <v/>
      </c>
      <c r="J2800" s="137" t="str">
        <f ca="1">IF(D2800="","",OnRoadRetrofit!AI2800)</f>
        <v/>
      </c>
    </row>
    <row r="2801" spans="1:10">
      <c r="A2801" s="151" t="str">
        <f ca="1">IF(D2801="","",OnRoadRetrofit!AC2801)</f>
        <v/>
      </c>
      <c r="B2801" s="25" t="str">
        <f ca="1">IF(D2801="","",OnRoadRetrofit!AD2801)</f>
        <v/>
      </c>
      <c r="C2801" s="146" t="str">
        <f t="shared" ca="1" si="132"/>
        <v/>
      </c>
      <c r="D2801" s="25" t="str">
        <f ca="1">IF(OnRoadRetrofit!AE2801="","",OnRoadRetrofit!AE2801)</f>
        <v/>
      </c>
      <c r="E2801" s="25" t="str">
        <f ca="1">IF(D2801="","",OnRoadRetrofit!AF2801)</f>
        <v/>
      </c>
      <c r="F2801" s="147" t="str">
        <f t="shared" ca="1" si="133"/>
        <v/>
      </c>
      <c r="G2801" s="148" t="str">
        <f ca="1">IF(D2801="","",OnRoadRetrofit!AG2801)</f>
        <v/>
      </c>
      <c r="H2801" s="25" t="str">
        <f t="shared" ca="1" si="134"/>
        <v/>
      </c>
      <c r="I2801" s="137" t="str">
        <f ca="1">IF(D2801="","",OnRoadRetrofit!AH2801)</f>
        <v/>
      </c>
      <c r="J2801" s="137" t="str">
        <f ca="1">IF(D2801="","",OnRoadRetrofit!AI2801)</f>
        <v/>
      </c>
    </row>
    <row r="2802" spans="1:10">
      <c r="A2802" s="151" t="str">
        <f ca="1">IF(D2802="","",OnRoadRetrofit!AC2802)</f>
        <v/>
      </c>
      <c r="B2802" s="25" t="str">
        <f ca="1">IF(D2802="","",OnRoadRetrofit!AD2802)</f>
        <v/>
      </c>
      <c r="C2802" s="146" t="str">
        <f t="shared" ca="1" si="132"/>
        <v/>
      </c>
      <c r="D2802" s="25" t="str">
        <f ca="1">IF(OnRoadRetrofit!AE2802="","",OnRoadRetrofit!AE2802)</f>
        <v/>
      </c>
      <c r="E2802" s="25" t="str">
        <f ca="1">IF(D2802="","",OnRoadRetrofit!AF2802)</f>
        <v/>
      </c>
      <c r="F2802" s="147" t="str">
        <f t="shared" ca="1" si="133"/>
        <v/>
      </c>
      <c r="G2802" s="148" t="str">
        <f ca="1">IF(D2802="","",OnRoadRetrofit!AG2802)</f>
        <v/>
      </c>
      <c r="H2802" s="25" t="str">
        <f t="shared" ca="1" si="134"/>
        <v/>
      </c>
      <c r="I2802" s="137" t="str">
        <f ca="1">IF(D2802="","",OnRoadRetrofit!AH2802)</f>
        <v/>
      </c>
      <c r="J2802" s="137" t="str">
        <f ca="1">IF(D2802="","",OnRoadRetrofit!AI2802)</f>
        <v/>
      </c>
    </row>
    <row r="2803" spans="1:10">
      <c r="A2803" s="151" t="str">
        <f ca="1">IF(D2803="","",OnRoadRetrofit!AC2803)</f>
        <v/>
      </c>
      <c r="B2803" s="25" t="str">
        <f ca="1">IF(D2803="","",OnRoadRetrofit!AD2803)</f>
        <v/>
      </c>
      <c r="C2803" s="146" t="str">
        <f t="shared" ca="1" si="132"/>
        <v/>
      </c>
      <c r="D2803" s="25" t="str">
        <f ca="1">IF(OnRoadRetrofit!AE2803="","",OnRoadRetrofit!AE2803)</f>
        <v/>
      </c>
      <c r="E2803" s="25" t="str">
        <f ca="1">IF(D2803="","",OnRoadRetrofit!AF2803)</f>
        <v/>
      </c>
      <c r="F2803" s="147" t="str">
        <f t="shared" ca="1" si="133"/>
        <v/>
      </c>
      <c r="G2803" s="148" t="str">
        <f ca="1">IF(D2803="","",OnRoadRetrofit!AG2803)</f>
        <v/>
      </c>
      <c r="H2803" s="25" t="str">
        <f t="shared" ca="1" si="134"/>
        <v/>
      </c>
      <c r="I2803" s="137" t="str">
        <f ca="1">IF(D2803="","",OnRoadRetrofit!AH2803)</f>
        <v/>
      </c>
      <c r="J2803" s="137" t="str">
        <f ca="1">IF(D2803="","",OnRoadRetrofit!AI2803)</f>
        <v/>
      </c>
    </row>
    <row r="2804" spans="1:10">
      <c r="A2804" s="151" t="str">
        <f ca="1">IF(D2804="","",OnRoadRetrofit!AC2804)</f>
        <v/>
      </c>
      <c r="B2804" s="25" t="str">
        <f ca="1">IF(D2804="","",OnRoadRetrofit!AD2804)</f>
        <v/>
      </c>
      <c r="C2804" s="146" t="str">
        <f t="shared" ca="1" si="132"/>
        <v/>
      </c>
      <c r="D2804" s="25" t="str">
        <f ca="1">IF(OnRoadRetrofit!AE2804="","",OnRoadRetrofit!AE2804)</f>
        <v/>
      </c>
      <c r="E2804" s="25" t="str">
        <f ca="1">IF(D2804="","",OnRoadRetrofit!AF2804)</f>
        <v/>
      </c>
      <c r="F2804" s="147" t="str">
        <f t="shared" ca="1" si="133"/>
        <v/>
      </c>
      <c r="G2804" s="148" t="str">
        <f ca="1">IF(D2804="","",OnRoadRetrofit!AG2804)</f>
        <v/>
      </c>
      <c r="H2804" s="25" t="str">
        <f t="shared" ca="1" si="134"/>
        <v/>
      </c>
      <c r="I2804" s="137" t="str">
        <f ca="1">IF(D2804="","",OnRoadRetrofit!AH2804)</f>
        <v/>
      </c>
      <c r="J2804" s="137" t="str">
        <f ca="1">IF(D2804="","",OnRoadRetrofit!AI2804)</f>
        <v/>
      </c>
    </row>
    <row r="2805" spans="1:10">
      <c r="A2805" s="151" t="str">
        <f ca="1">IF(D2805="","",OnRoadRetrofit!AC2805)</f>
        <v/>
      </c>
      <c r="B2805" s="25" t="str">
        <f ca="1">IF(D2805="","",OnRoadRetrofit!AD2805)</f>
        <v/>
      </c>
      <c r="C2805" s="146" t="str">
        <f t="shared" ca="1" si="132"/>
        <v/>
      </c>
      <c r="D2805" s="25" t="str">
        <f ca="1">IF(OnRoadRetrofit!AE2805="","",OnRoadRetrofit!AE2805)</f>
        <v/>
      </c>
      <c r="E2805" s="25" t="str">
        <f ca="1">IF(D2805="","",OnRoadRetrofit!AF2805)</f>
        <v/>
      </c>
      <c r="F2805" s="147" t="str">
        <f t="shared" ca="1" si="133"/>
        <v/>
      </c>
      <c r="G2805" s="148" t="str">
        <f ca="1">IF(D2805="","",OnRoadRetrofit!AG2805)</f>
        <v/>
      </c>
      <c r="H2805" s="25" t="str">
        <f t="shared" ca="1" si="134"/>
        <v/>
      </c>
      <c r="I2805" s="137" t="str">
        <f ca="1">IF(D2805="","",OnRoadRetrofit!AH2805)</f>
        <v/>
      </c>
      <c r="J2805" s="137" t="str">
        <f ca="1">IF(D2805="","",OnRoadRetrofit!AI2805)</f>
        <v/>
      </c>
    </row>
    <row r="2806" spans="1:10">
      <c r="A2806" s="151" t="str">
        <f ca="1">IF(D2806="","",OnRoadRetrofit!AC2806)</f>
        <v/>
      </c>
      <c r="B2806" s="25" t="str">
        <f ca="1">IF(D2806="","",OnRoadRetrofit!AD2806)</f>
        <v/>
      </c>
      <c r="C2806" s="146" t="str">
        <f t="shared" ca="1" si="132"/>
        <v/>
      </c>
      <c r="D2806" s="25" t="str">
        <f ca="1">IF(OnRoadRetrofit!AE2806="","",OnRoadRetrofit!AE2806)</f>
        <v/>
      </c>
      <c r="E2806" s="25" t="str">
        <f ca="1">IF(D2806="","",OnRoadRetrofit!AF2806)</f>
        <v/>
      </c>
      <c r="F2806" s="147" t="str">
        <f t="shared" ca="1" si="133"/>
        <v/>
      </c>
      <c r="G2806" s="148" t="str">
        <f ca="1">IF(D2806="","",OnRoadRetrofit!AG2806)</f>
        <v/>
      </c>
      <c r="H2806" s="25" t="str">
        <f t="shared" ca="1" si="134"/>
        <v/>
      </c>
      <c r="I2806" s="137" t="str">
        <f ca="1">IF(D2806="","",OnRoadRetrofit!AH2806)</f>
        <v/>
      </c>
      <c r="J2806" s="137" t="str">
        <f ca="1">IF(D2806="","",OnRoadRetrofit!AI2806)</f>
        <v/>
      </c>
    </row>
    <row r="2807" spans="1:10">
      <c r="A2807" s="151" t="str">
        <f ca="1">IF(D2807="","",OnRoadRetrofit!AC2807)</f>
        <v/>
      </c>
      <c r="B2807" s="25" t="str">
        <f ca="1">IF(D2807="","",OnRoadRetrofit!AD2807)</f>
        <v/>
      </c>
      <c r="C2807" s="146" t="str">
        <f t="shared" ca="1" si="132"/>
        <v/>
      </c>
      <c r="D2807" s="25" t="str">
        <f ca="1">IF(OnRoadRetrofit!AE2807="","",OnRoadRetrofit!AE2807)</f>
        <v/>
      </c>
      <c r="E2807" s="25" t="str">
        <f ca="1">IF(D2807="","",OnRoadRetrofit!AF2807)</f>
        <v/>
      </c>
      <c r="F2807" s="147" t="str">
        <f t="shared" ca="1" si="133"/>
        <v/>
      </c>
      <c r="G2807" s="148" t="str">
        <f ca="1">IF(D2807="","",OnRoadRetrofit!AG2807)</f>
        <v/>
      </c>
      <c r="H2807" s="25" t="str">
        <f t="shared" ca="1" si="134"/>
        <v/>
      </c>
      <c r="I2807" s="137" t="str">
        <f ca="1">IF(D2807="","",OnRoadRetrofit!AH2807)</f>
        <v/>
      </c>
      <c r="J2807" s="137" t="str">
        <f ca="1">IF(D2807="","",OnRoadRetrofit!AI2807)</f>
        <v/>
      </c>
    </row>
    <row r="2808" spans="1:10">
      <c r="A2808" s="151" t="str">
        <f ca="1">IF(D2808="","",OnRoadRetrofit!AC2808)</f>
        <v/>
      </c>
      <c r="B2808" s="25" t="str">
        <f ca="1">IF(D2808="","",OnRoadRetrofit!AD2808)</f>
        <v/>
      </c>
      <c r="C2808" s="146" t="str">
        <f t="shared" ca="1" si="132"/>
        <v/>
      </c>
      <c r="D2808" s="25" t="str">
        <f ca="1">IF(OnRoadRetrofit!AE2808="","",OnRoadRetrofit!AE2808)</f>
        <v/>
      </c>
      <c r="E2808" s="25" t="str">
        <f ca="1">IF(D2808="","",OnRoadRetrofit!AF2808)</f>
        <v/>
      </c>
      <c r="F2808" s="147" t="str">
        <f t="shared" ca="1" si="133"/>
        <v/>
      </c>
      <c r="G2808" s="148" t="str">
        <f ca="1">IF(D2808="","",OnRoadRetrofit!AG2808)</f>
        <v/>
      </c>
      <c r="H2808" s="25" t="str">
        <f t="shared" ca="1" si="134"/>
        <v/>
      </c>
      <c r="I2808" s="137" t="str">
        <f ca="1">IF(D2808="","",OnRoadRetrofit!AH2808)</f>
        <v/>
      </c>
      <c r="J2808" s="137" t="str">
        <f ca="1">IF(D2808="","",OnRoadRetrofit!AI2808)</f>
        <v/>
      </c>
    </row>
    <row r="2809" spans="1:10">
      <c r="A2809" s="151" t="str">
        <f ca="1">IF(D2809="","",OnRoadRetrofit!AC2809)</f>
        <v/>
      </c>
      <c r="B2809" s="25" t="str">
        <f ca="1">IF(D2809="","",OnRoadRetrofit!AD2809)</f>
        <v/>
      </c>
      <c r="C2809" s="146" t="str">
        <f t="shared" ca="1" si="132"/>
        <v/>
      </c>
      <c r="D2809" s="25" t="str">
        <f ca="1">IF(OnRoadRetrofit!AE2809="","",OnRoadRetrofit!AE2809)</f>
        <v/>
      </c>
      <c r="E2809" s="25" t="str">
        <f ca="1">IF(D2809="","",OnRoadRetrofit!AF2809)</f>
        <v/>
      </c>
      <c r="F2809" s="147" t="str">
        <f t="shared" ca="1" si="133"/>
        <v/>
      </c>
      <c r="G2809" s="148" t="str">
        <f ca="1">IF(D2809="","",OnRoadRetrofit!AG2809)</f>
        <v/>
      </c>
      <c r="H2809" s="25" t="str">
        <f t="shared" ca="1" si="134"/>
        <v/>
      </c>
      <c r="I2809" s="137" t="str">
        <f ca="1">IF(D2809="","",OnRoadRetrofit!AH2809)</f>
        <v/>
      </c>
      <c r="J2809" s="137" t="str">
        <f ca="1">IF(D2809="","",OnRoadRetrofit!AI2809)</f>
        <v/>
      </c>
    </row>
    <row r="2810" spans="1:10">
      <c r="A2810" s="151" t="str">
        <f ca="1">IF(D2810="","",OnRoadRetrofit!AC2810)</f>
        <v/>
      </c>
      <c r="B2810" s="25" t="str">
        <f ca="1">IF(D2810="","",OnRoadRetrofit!AD2810)</f>
        <v/>
      </c>
      <c r="C2810" s="146" t="str">
        <f t="shared" ca="1" si="132"/>
        <v/>
      </c>
      <c r="D2810" s="25" t="str">
        <f ca="1">IF(OnRoadRetrofit!AE2810="","",OnRoadRetrofit!AE2810)</f>
        <v/>
      </c>
      <c r="E2810" s="25" t="str">
        <f ca="1">IF(D2810="","",OnRoadRetrofit!AF2810)</f>
        <v/>
      </c>
      <c r="F2810" s="147" t="str">
        <f t="shared" ca="1" si="133"/>
        <v/>
      </c>
      <c r="G2810" s="148" t="str">
        <f ca="1">IF(D2810="","",OnRoadRetrofit!AG2810)</f>
        <v/>
      </c>
      <c r="H2810" s="25" t="str">
        <f t="shared" ca="1" si="134"/>
        <v/>
      </c>
      <c r="I2810" s="137" t="str">
        <f ca="1">IF(D2810="","",OnRoadRetrofit!AH2810)</f>
        <v/>
      </c>
      <c r="J2810" s="137" t="str">
        <f ca="1">IF(D2810="","",OnRoadRetrofit!AI2810)</f>
        <v/>
      </c>
    </row>
    <row r="2811" spans="1:10">
      <c r="A2811" s="151" t="str">
        <f ca="1">IF(D2811="","",OnRoadRetrofit!AC2811)</f>
        <v/>
      </c>
      <c r="B2811" s="25" t="str">
        <f ca="1">IF(D2811="","",OnRoadRetrofit!AD2811)</f>
        <v/>
      </c>
      <c r="C2811" s="146" t="str">
        <f t="shared" ca="1" si="132"/>
        <v/>
      </c>
      <c r="D2811" s="25" t="str">
        <f ca="1">IF(OnRoadRetrofit!AE2811="","",OnRoadRetrofit!AE2811)</f>
        <v/>
      </c>
      <c r="E2811" s="25" t="str">
        <f ca="1">IF(D2811="","",OnRoadRetrofit!AF2811)</f>
        <v/>
      </c>
      <c r="F2811" s="147" t="str">
        <f t="shared" ca="1" si="133"/>
        <v/>
      </c>
      <c r="G2811" s="148" t="str">
        <f ca="1">IF(D2811="","",OnRoadRetrofit!AG2811)</f>
        <v/>
      </c>
      <c r="H2811" s="25" t="str">
        <f t="shared" ca="1" si="134"/>
        <v/>
      </c>
      <c r="I2811" s="137" t="str">
        <f ca="1">IF(D2811="","",OnRoadRetrofit!AH2811)</f>
        <v/>
      </c>
      <c r="J2811" s="137" t="str">
        <f ca="1">IF(D2811="","",OnRoadRetrofit!AI2811)</f>
        <v/>
      </c>
    </row>
    <row r="2812" spans="1:10">
      <c r="A2812" s="151" t="str">
        <f ca="1">IF(D2812="","",OnRoadRetrofit!AC2812)</f>
        <v/>
      </c>
      <c r="B2812" s="25" t="str">
        <f ca="1">IF(D2812="","",OnRoadRetrofit!AD2812)</f>
        <v/>
      </c>
      <c r="C2812" s="146" t="str">
        <f t="shared" ca="1" si="132"/>
        <v/>
      </c>
      <c r="D2812" s="25" t="str">
        <f ca="1">IF(OnRoadRetrofit!AE2812="","",OnRoadRetrofit!AE2812)</f>
        <v/>
      </c>
      <c r="E2812" s="25" t="str">
        <f ca="1">IF(D2812="","",OnRoadRetrofit!AF2812)</f>
        <v/>
      </c>
      <c r="F2812" s="147" t="str">
        <f t="shared" ca="1" si="133"/>
        <v/>
      </c>
      <c r="G2812" s="148" t="str">
        <f ca="1">IF(D2812="","",OnRoadRetrofit!AG2812)</f>
        <v/>
      </c>
      <c r="H2812" s="25" t="str">
        <f t="shared" ca="1" si="134"/>
        <v/>
      </c>
      <c r="I2812" s="137" t="str">
        <f ca="1">IF(D2812="","",OnRoadRetrofit!AH2812)</f>
        <v/>
      </c>
      <c r="J2812" s="137" t="str">
        <f ca="1">IF(D2812="","",OnRoadRetrofit!AI2812)</f>
        <v/>
      </c>
    </row>
    <row r="2813" spans="1:10">
      <c r="A2813" s="151" t="str">
        <f ca="1">IF(D2813="","",OnRoadRetrofit!AC2813)</f>
        <v/>
      </c>
      <c r="B2813" s="25" t="str">
        <f ca="1">IF(D2813="","",OnRoadRetrofit!AD2813)</f>
        <v/>
      </c>
      <c r="C2813" s="146" t="str">
        <f t="shared" ca="1" si="132"/>
        <v/>
      </c>
      <c r="D2813" s="25" t="str">
        <f ca="1">IF(OnRoadRetrofit!AE2813="","",OnRoadRetrofit!AE2813)</f>
        <v/>
      </c>
      <c r="E2813" s="25" t="str">
        <f ca="1">IF(D2813="","",OnRoadRetrofit!AF2813)</f>
        <v/>
      </c>
      <c r="F2813" s="147" t="str">
        <f t="shared" ca="1" si="133"/>
        <v/>
      </c>
      <c r="G2813" s="148" t="str">
        <f ca="1">IF(D2813="","",OnRoadRetrofit!AG2813)</f>
        <v/>
      </c>
      <c r="H2813" s="25" t="str">
        <f t="shared" ca="1" si="134"/>
        <v/>
      </c>
      <c r="I2813" s="137" t="str">
        <f ca="1">IF(D2813="","",OnRoadRetrofit!AH2813)</f>
        <v/>
      </c>
      <c r="J2813" s="137" t="str">
        <f ca="1">IF(D2813="","",OnRoadRetrofit!AI2813)</f>
        <v/>
      </c>
    </row>
    <row r="2814" spans="1:10">
      <c r="A2814" s="151" t="str">
        <f ca="1">IF(D2814="","",OnRoadRetrofit!AC2814)</f>
        <v/>
      </c>
      <c r="B2814" s="25" t="str">
        <f ca="1">IF(D2814="","",OnRoadRetrofit!AD2814)</f>
        <v/>
      </c>
      <c r="C2814" s="146" t="str">
        <f t="shared" ca="1" si="132"/>
        <v/>
      </c>
      <c r="D2814" s="25" t="str">
        <f ca="1">IF(OnRoadRetrofit!AE2814="","",OnRoadRetrofit!AE2814)</f>
        <v/>
      </c>
      <c r="E2814" s="25" t="str">
        <f ca="1">IF(D2814="","",OnRoadRetrofit!AF2814)</f>
        <v/>
      </c>
      <c r="F2814" s="147" t="str">
        <f t="shared" ca="1" si="133"/>
        <v/>
      </c>
      <c r="G2814" s="148" t="str">
        <f ca="1">IF(D2814="","",OnRoadRetrofit!AG2814)</f>
        <v/>
      </c>
      <c r="H2814" s="25" t="str">
        <f t="shared" ca="1" si="134"/>
        <v/>
      </c>
      <c r="I2814" s="137" t="str">
        <f ca="1">IF(D2814="","",OnRoadRetrofit!AH2814)</f>
        <v/>
      </c>
      <c r="J2814" s="137" t="str">
        <f ca="1">IF(D2814="","",OnRoadRetrofit!AI2814)</f>
        <v/>
      </c>
    </row>
    <row r="2815" spans="1:10">
      <c r="A2815" s="151" t="str">
        <f ca="1">IF(D2815="","",OnRoadRetrofit!AC2815)</f>
        <v/>
      </c>
      <c r="B2815" s="25" t="str">
        <f ca="1">IF(D2815="","",OnRoadRetrofit!AD2815)</f>
        <v/>
      </c>
      <c r="C2815" s="146" t="str">
        <f t="shared" ca="1" si="132"/>
        <v/>
      </c>
      <c r="D2815" s="25" t="str">
        <f ca="1">IF(OnRoadRetrofit!AE2815="","",OnRoadRetrofit!AE2815)</f>
        <v/>
      </c>
      <c r="E2815" s="25" t="str">
        <f ca="1">IF(D2815="","",OnRoadRetrofit!AF2815)</f>
        <v/>
      </c>
      <c r="F2815" s="147" t="str">
        <f t="shared" ca="1" si="133"/>
        <v/>
      </c>
      <c r="G2815" s="148" t="str">
        <f ca="1">IF(D2815="","",OnRoadRetrofit!AG2815)</f>
        <v/>
      </c>
      <c r="H2815" s="25" t="str">
        <f t="shared" ca="1" si="134"/>
        <v/>
      </c>
      <c r="I2815" s="137" t="str">
        <f ca="1">IF(D2815="","",OnRoadRetrofit!AH2815)</f>
        <v/>
      </c>
      <c r="J2815" s="137" t="str">
        <f ca="1">IF(D2815="","",OnRoadRetrofit!AI2815)</f>
        <v/>
      </c>
    </row>
    <row r="2816" spans="1:10">
      <c r="A2816" s="151" t="str">
        <f ca="1">IF(D2816="","",OnRoadRetrofit!AC2816)</f>
        <v/>
      </c>
      <c r="B2816" s="25" t="str">
        <f ca="1">IF(D2816="","",OnRoadRetrofit!AD2816)</f>
        <v/>
      </c>
      <c r="C2816" s="146" t="str">
        <f t="shared" ca="1" si="132"/>
        <v/>
      </c>
      <c r="D2816" s="25" t="str">
        <f ca="1">IF(OnRoadRetrofit!AE2816="","",OnRoadRetrofit!AE2816)</f>
        <v/>
      </c>
      <c r="E2816" s="25" t="str">
        <f ca="1">IF(D2816="","",OnRoadRetrofit!AF2816)</f>
        <v/>
      </c>
      <c r="F2816" s="147" t="str">
        <f t="shared" ca="1" si="133"/>
        <v/>
      </c>
      <c r="G2816" s="148" t="str">
        <f ca="1">IF(D2816="","",OnRoadRetrofit!AG2816)</f>
        <v/>
      </c>
      <c r="H2816" s="25" t="str">
        <f t="shared" ca="1" si="134"/>
        <v/>
      </c>
      <c r="I2816" s="137" t="str">
        <f ca="1">IF(D2816="","",OnRoadRetrofit!AH2816)</f>
        <v/>
      </c>
      <c r="J2816" s="137" t="str">
        <f ca="1">IF(D2816="","",OnRoadRetrofit!AI2816)</f>
        <v/>
      </c>
    </row>
    <row r="2817" spans="1:10">
      <c r="A2817" s="151" t="str">
        <f ca="1">IF(D2817="","",OnRoadRetrofit!AC2817)</f>
        <v/>
      </c>
      <c r="B2817" s="25" t="str">
        <f ca="1">IF(D2817="","",OnRoadRetrofit!AD2817)</f>
        <v/>
      </c>
      <c r="C2817" s="146" t="str">
        <f t="shared" ca="1" si="132"/>
        <v/>
      </c>
      <c r="D2817" s="25" t="str">
        <f ca="1">IF(OnRoadRetrofit!AE2817="","",OnRoadRetrofit!AE2817)</f>
        <v/>
      </c>
      <c r="E2817" s="25" t="str">
        <f ca="1">IF(D2817="","",OnRoadRetrofit!AF2817)</f>
        <v/>
      </c>
      <c r="F2817" s="147" t="str">
        <f t="shared" ca="1" si="133"/>
        <v/>
      </c>
      <c r="G2817" s="148" t="str">
        <f ca="1">IF(D2817="","",OnRoadRetrofit!AG2817)</f>
        <v/>
      </c>
      <c r="H2817" s="25" t="str">
        <f t="shared" ca="1" si="134"/>
        <v/>
      </c>
      <c r="I2817" s="137" t="str">
        <f ca="1">IF(D2817="","",OnRoadRetrofit!AH2817)</f>
        <v/>
      </c>
      <c r="J2817" s="137" t="str">
        <f ca="1">IF(D2817="","",OnRoadRetrofit!AI2817)</f>
        <v/>
      </c>
    </row>
    <row r="2818" spans="1:10">
      <c r="A2818" s="151" t="str">
        <f ca="1">IF(D2818="","",OnRoadRetrofit!AC2818)</f>
        <v/>
      </c>
      <c r="B2818" s="25" t="str">
        <f ca="1">IF(D2818="","",OnRoadRetrofit!AD2818)</f>
        <v/>
      </c>
      <c r="C2818" s="146" t="str">
        <f t="shared" ca="1" si="132"/>
        <v/>
      </c>
      <c r="D2818" s="25" t="str">
        <f ca="1">IF(OnRoadRetrofit!AE2818="","",OnRoadRetrofit!AE2818)</f>
        <v/>
      </c>
      <c r="E2818" s="25" t="str">
        <f ca="1">IF(D2818="","",OnRoadRetrofit!AF2818)</f>
        <v/>
      </c>
      <c r="F2818" s="147" t="str">
        <f t="shared" ca="1" si="133"/>
        <v/>
      </c>
      <c r="G2818" s="148" t="str">
        <f ca="1">IF(D2818="","",OnRoadRetrofit!AG2818)</f>
        <v/>
      </c>
      <c r="H2818" s="25" t="str">
        <f t="shared" ca="1" si="134"/>
        <v/>
      </c>
      <c r="I2818" s="137" t="str">
        <f ca="1">IF(D2818="","",OnRoadRetrofit!AH2818)</f>
        <v/>
      </c>
      <c r="J2818" s="137" t="str">
        <f ca="1">IF(D2818="","",OnRoadRetrofit!AI2818)</f>
        <v/>
      </c>
    </row>
    <row r="2819" spans="1:10">
      <c r="A2819" s="151" t="str">
        <f ca="1">IF(D2819="","",OnRoadRetrofit!AC2819)</f>
        <v/>
      </c>
      <c r="B2819" s="25" t="str">
        <f ca="1">IF(D2819="","",OnRoadRetrofit!AD2819)</f>
        <v/>
      </c>
      <c r="C2819" s="146" t="str">
        <f t="shared" ca="1" si="132"/>
        <v/>
      </c>
      <c r="D2819" s="25" t="str">
        <f ca="1">IF(OnRoadRetrofit!AE2819="","",OnRoadRetrofit!AE2819)</f>
        <v/>
      </c>
      <c r="E2819" s="25" t="str">
        <f ca="1">IF(D2819="","",OnRoadRetrofit!AF2819)</f>
        <v/>
      </c>
      <c r="F2819" s="147" t="str">
        <f t="shared" ca="1" si="133"/>
        <v/>
      </c>
      <c r="G2819" s="148" t="str">
        <f ca="1">IF(D2819="","",OnRoadRetrofit!AG2819)</f>
        <v/>
      </c>
      <c r="H2819" s="25" t="str">
        <f t="shared" ca="1" si="134"/>
        <v/>
      </c>
      <c r="I2819" s="137" t="str">
        <f ca="1">IF(D2819="","",OnRoadRetrofit!AH2819)</f>
        <v/>
      </c>
      <c r="J2819" s="137" t="str">
        <f ca="1">IF(D2819="","",OnRoadRetrofit!AI2819)</f>
        <v/>
      </c>
    </row>
    <row r="2820" spans="1:10">
      <c r="A2820" s="151" t="str">
        <f ca="1">IF(D2820="","",OnRoadRetrofit!AC2820)</f>
        <v/>
      </c>
      <c r="B2820" s="25" t="str">
        <f ca="1">IF(D2820="","",OnRoadRetrofit!AD2820)</f>
        <v/>
      </c>
      <c r="C2820" s="146" t="str">
        <f t="shared" ca="1" si="132"/>
        <v/>
      </c>
      <c r="D2820" s="25" t="str">
        <f ca="1">IF(OnRoadRetrofit!AE2820="","",OnRoadRetrofit!AE2820)</f>
        <v/>
      </c>
      <c r="E2820" s="25" t="str">
        <f ca="1">IF(D2820="","",OnRoadRetrofit!AF2820)</f>
        <v/>
      </c>
      <c r="F2820" s="147" t="str">
        <f t="shared" ca="1" si="133"/>
        <v/>
      </c>
      <c r="G2820" s="148" t="str">
        <f ca="1">IF(D2820="","",OnRoadRetrofit!AG2820)</f>
        <v/>
      </c>
      <c r="H2820" s="25" t="str">
        <f t="shared" ca="1" si="134"/>
        <v/>
      </c>
      <c r="I2820" s="137" t="str">
        <f ca="1">IF(D2820="","",OnRoadRetrofit!AH2820)</f>
        <v/>
      </c>
      <c r="J2820" s="137" t="str">
        <f ca="1">IF(D2820="","",OnRoadRetrofit!AI2820)</f>
        <v/>
      </c>
    </row>
    <row r="2821" spans="1:10">
      <c r="A2821" s="151" t="str">
        <f ca="1">IF(D2821="","",OnRoadRetrofit!AC2821)</f>
        <v/>
      </c>
      <c r="B2821" s="25" t="str">
        <f ca="1">IF(D2821="","",OnRoadRetrofit!AD2821)</f>
        <v/>
      </c>
      <c r="C2821" s="146" t="str">
        <f t="shared" ca="1" si="132"/>
        <v/>
      </c>
      <c r="D2821" s="25" t="str">
        <f ca="1">IF(OnRoadRetrofit!AE2821="","",OnRoadRetrofit!AE2821)</f>
        <v/>
      </c>
      <c r="E2821" s="25" t="str">
        <f ca="1">IF(D2821="","",OnRoadRetrofit!AF2821)</f>
        <v/>
      </c>
      <c r="F2821" s="147" t="str">
        <f t="shared" ca="1" si="133"/>
        <v/>
      </c>
      <c r="G2821" s="148" t="str">
        <f ca="1">IF(D2821="","",OnRoadRetrofit!AG2821)</f>
        <v/>
      </c>
      <c r="H2821" s="25" t="str">
        <f t="shared" ca="1" si="134"/>
        <v/>
      </c>
      <c r="I2821" s="137" t="str">
        <f ca="1">IF(D2821="","",OnRoadRetrofit!AH2821)</f>
        <v/>
      </c>
      <c r="J2821" s="137" t="str">
        <f ca="1">IF(D2821="","",OnRoadRetrofit!AI2821)</f>
        <v/>
      </c>
    </row>
    <row r="2822" spans="1:10">
      <c r="A2822" s="151" t="str">
        <f ca="1">IF(D2822="","",OnRoadRetrofit!AC2822)</f>
        <v/>
      </c>
      <c r="B2822" s="25" t="str">
        <f ca="1">IF(D2822="","",OnRoadRetrofit!AD2822)</f>
        <v/>
      </c>
      <c r="C2822" s="146" t="str">
        <f t="shared" ca="1" si="132"/>
        <v/>
      </c>
      <c r="D2822" s="25" t="str">
        <f ca="1">IF(OnRoadRetrofit!AE2822="","",OnRoadRetrofit!AE2822)</f>
        <v/>
      </c>
      <c r="E2822" s="25" t="str">
        <f ca="1">IF(D2822="","",OnRoadRetrofit!AF2822)</f>
        <v/>
      </c>
      <c r="F2822" s="147" t="str">
        <f t="shared" ca="1" si="133"/>
        <v/>
      </c>
      <c r="G2822" s="148" t="str">
        <f ca="1">IF(D2822="","",OnRoadRetrofit!AG2822)</f>
        <v/>
      </c>
      <c r="H2822" s="25" t="str">
        <f t="shared" ca="1" si="134"/>
        <v/>
      </c>
      <c r="I2822" s="137" t="str">
        <f ca="1">IF(D2822="","",OnRoadRetrofit!AH2822)</f>
        <v/>
      </c>
      <c r="J2822" s="137" t="str">
        <f ca="1">IF(D2822="","",OnRoadRetrofit!AI2822)</f>
        <v/>
      </c>
    </row>
    <row r="2823" spans="1:10">
      <c r="A2823" s="151" t="str">
        <f ca="1">IF(D2823="","",OnRoadRetrofit!AC2823)</f>
        <v/>
      </c>
      <c r="B2823" s="25" t="str">
        <f ca="1">IF(D2823="","",OnRoadRetrofit!AD2823)</f>
        <v/>
      </c>
      <c r="C2823" s="146" t="str">
        <f t="shared" ca="1" si="132"/>
        <v/>
      </c>
      <c r="D2823" s="25" t="str">
        <f ca="1">IF(OnRoadRetrofit!AE2823="","",OnRoadRetrofit!AE2823)</f>
        <v/>
      </c>
      <c r="E2823" s="25" t="str">
        <f ca="1">IF(D2823="","",OnRoadRetrofit!AF2823)</f>
        <v/>
      </c>
      <c r="F2823" s="147" t="str">
        <f t="shared" ca="1" si="133"/>
        <v/>
      </c>
      <c r="G2823" s="148" t="str">
        <f ca="1">IF(D2823="","",OnRoadRetrofit!AG2823)</f>
        <v/>
      </c>
      <c r="H2823" s="25" t="str">
        <f t="shared" ca="1" si="134"/>
        <v/>
      </c>
      <c r="I2823" s="137" t="str">
        <f ca="1">IF(D2823="","",OnRoadRetrofit!AH2823)</f>
        <v/>
      </c>
      <c r="J2823" s="137" t="str">
        <f ca="1">IF(D2823="","",OnRoadRetrofit!AI2823)</f>
        <v/>
      </c>
    </row>
    <row r="2824" spans="1:10">
      <c r="A2824" s="151" t="str">
        <f ca="1">IF(D2824="","",OnRoadRetrofit!AC2824)</f>
        <v/>
      </c>
      <c r="B2824" s="25" t="str">
        <f ca="1">IF(D2824="","",OnRoadRetrofit!AD2824)</f>
        <v/>
      </c>
      <c r="C2824" s="146" t="str">
        <f t="shared" ca="1" si="132"/>
        <v/>
      </c>
      <c r="D2824" s="25" t="str">
        <f ca="1">IF(OnRoadRetrofit!AE2824="","",OnRoadRetrofit!AE2824)</f>
        <v/>
      </c>
      <c r="E2824" s="25" t="str">
        <f ca="1">IF(D2824="","",OnRoadRetrofit!AF2824)</f>
        <v/>
      </c>
      <c r="F2824" s="147" t="str">
        <f t="shared" ca="1" si="133"/>
        <v/>
      </c>
      <c r="G2824" s="148" t="str">
        <f ca="1">IF(D2824="","",OnRoadRetrofit!AG2824)</f>
        <v/>
      </c>
      <c r="H2824" s="25" t="str">
        <f t="shared" ca="1" si="134"/>
        <v/>
      </c>
      <c r="I2824" s="137" t="str">
        <f ca="1">IF(D2824="","",OnRoadRetrofit!AH2824)</f>
        <v/>
      </c>
      <c r="J2824" s="137" t="str">
        <f ca="1">IF(D2824="","",OnRoadRetrofit!AI2824)</f>
        <v/>
      </c>
    </row>
    <row r="2825" spans="1:10">
      <c r="A2825" s="151" t="str">
        <f ca="1">IF(D2825="","",OnRoadRetrofit!AC2825)</f>
        <v/>
      </c>
      <c r="B2825" s="25" t="str">
        <f ca="1">IF(D2825="","",OnRoadRetrofit!AD2825)</f>
        <v/>
      </c>
      <c r="C2825" s="146" t="str">
        <f t="shared" ca="1" si="132"/>
        <v/>
      </c>
      <c r="D2825" s="25" t="str">
        <f ca="1">IF(OnRoadRetrofit!AE2825="","",OnRoadRetrofit!AE2825)</f>
        <v/>
      </c>
      <c r="E2825" s="25" t="str">
        <f ca="1">IF(D2825="","",OnRoadRetrofit!AF2825)</f>
        <v/>
      </c>
      <c r="F2825" s="147" t="str">
        <f t="shared" ca="1" si="133"/>
        <v/>
      </c>
      <c r="G2825" s="148" t="str">
        <f ca="1">IF(D2825="","",OnRoadRetrofit!AG2825)</f>
        <v/>
      </c>
      <c r="H2825" s="25" t="str">
        <f t="shared" ca="1" si="134"/>
        <v/>
      </c>
      <c r="I2825" s="137" t="str">
        <f ca="1">IF(D2825="","",OnRoadRetrofit!AH2825)</f>
        <v/>
      </c>
      <c r="J2825" s="137" t="str">
        <f ca="1">IF(D2825="","",OnRoadRetrofit!AI2825)</f>
        <v/>
      </c>
    </row>
    <row r="2826" spans="1:10">
      <c r="A2826" s="151" t="str">
        <f ca="1">IF(D2826="","",OnRoadRetrofit!AC2826)</f>
        <v/>
      </c>
      <c r="B2826" s="25" t="str">
        <f ca="1">IF(D2826="","",OnRoadRetrofit!AD2826)</f>
        <v/>
      </c>
      <c r="C2826" s="146" t="str">
        <f t="shared" ca="1" si="132"/>
        <v/>
      </c>
      <c r="D2826" s="25" t="str">
        <f ca="1">IF(OnRoadRetrofit!AE2826="","",OnRoadRetrofit!AE2826)</f>
        <v/>
      </c>
      <c r="E2826" s="25" t="str">
        <f ca="1">IF(D2826="","",OnRoadRetrofit!AF2826)</f>
        <v/>
      </c>
      <c r="F2826" s="147" t="str">
        <f t="shared" ca="1" si="133"/>
        <v/>
      </c>
      <c r="G2826" s="148" t="str">
        <f ca="1">IF(D2826="","",OnRoadRetrofit!AG2826)</f>
        <v/>
      </c>
      <c r="H2826" s="25" t="str">
        <f t="shared" ca="1" si="134"/>
        <v/>
      </c>
      <c r="I2826" s="137" t="str">
        <f ca="1">IF(D2826="","",OnRoadRetrofit!AH2826)</f>
        <v/>
      </c>
      <c r="J2826" s="137" t="str">
        <f ca="1">IF(D2826="","",OnRoadRetrofit!AI2826)</f>
        <v/>
      </c>
    </row>
    <row r="2827" spans="1:10">
      <c r="A2827" s="151" t="str">
        <f ca="1">IF(D2827="","",OnRoadRetrofit!AC2827)</f>
        <v/>
      </c>
      <c r="B2827" s="25" t="str">
        <f ca="1">IF(D2827="","",OnRoadRetrofit!AD2827)</f>
        <v/>
      </c>
      <c r="C2827" s="146" t="str">
        <f t="shared" ca="1" si="132"/>
        <v/>
      </c>
      <c r="D2827" s="25" t="str">
        <f ca="1">IF(OnRoadRetrofit!AE2827="","",OnRoadRetrofit!AE2827)</f>
        <v/>
      </c>
      <c r="E2827" s="25" t="str">
        <f ca="1">IF(D2827="","",OnRoadRetrofit!AF2827)</f>
        <v/>
      </c>
      <c r="F2827" s="147" t="str">
        <f t="shared" ca="1" si="133"/>
        <v/>
      </c>
      <c r="G2827" s="148" t="str">
        <f ca="1">IF(D2827="","",OnRoadRetrofit!AG2827)</f>
        <v/>
      </c>
      <c r="H2827" s="25" t="str">
        <f t="shared" ca="1" si="134"/>
        <v/>
      </c>
      <c r="I2827" s="137" t="str">
        <f ca="1">IF(D2827="","",OnRoadRetrofit!AH2827)</f>
        <v/>
      </c>
      <c r="J2827" s="137" t="str">
        <f ca="1">IF(D2827="","",OnRoadRetrofit!AI2827)</f>
        <v/>
      </c>
    </row>
    <row r="2828" spans="1:10">
      <c r="A2828" s="151" t="str">
        <f ca="1">IF(D2828="","",OnRoadRetrofit!AC2828)</f>
        <v/>
      </c>
      <c r="B2828" s="25" t="str">
        <f ca="1">IF(D2828="","",OnRoadRetrofit!AD2828)</f>
        <v/>
      </c>
      <c r="C2828" s="146" t="str">
        <f t="shared" ca="1" si="132"/>
        <v/>
      </c>
      <c r="D2828" s="25" t="str">
        <f ca="1">IF(OnRoadRetrofit!AE2828="","",OnRoadRetrofit!AE2828)</f>
        <v/>
      </c>
      <c r="E2828" s="25" t="str">
        <f ca="1">IF(D2828="","",OnRoadRetrofit!AF2828)</f>
        <v/>
      </c>
      <c r="F2828" s="147" t="str">
        <f t="shared" ca="1" si="133"/>
        <v/>
      </c>
      <c r="G2828" s="148" t="str">
        <f ca="1">IF(D2828="","",OnRoadRetrofit!AG2828)</f>
        <v/>
      </c>
      <c r="H2828" s="25" t="str">
        <f t="shared" ca="1" si="134"/>
        <v/>
      </c>
      <c r="I2828" s="137" t="str">
        <f ca="1">IF(D2828="","",OnRoadRetrofit!AH2828)</f>
        <v/>
      </c>
      <c r="J2828" s="137" t="str">
        <f ca="1">IF(D2828="","",OnRoadRetrofit!AI2828)</f>
        <v/>
      </c>
    </row>
    <row r="2829" spans="1:10">
      <c r="A2829" s="151" t="str">
        <f ca="1">IF(D2829="","",OnRoadRetrofit!AC2829)</f>
        <v/>
      </c>
      <c r="B2829" s="25" t="str">
        <f ca="1">IF(D2829="","",OnRoadRetrofit!AD2829)</f>
        <v/>
      </c>
      <c r="C2829" s="146" t="str">
        <f t="shared" ca="1" si="132"/>
        <v/>
      </c>
      <c r="D2829" s="25" t="str">
        <f ca="1">IF(OnRoadRetrofit!AE2829="","",OnRoadRetrofit!AE2829)</f>
        <v/>
      </c>
      <c r="E2829" s="25" t="str">
        <f ca="1">IF(D2829="","",OnRoadRetrofit!AF2829)</f>
        <v/>
      </c>
      <c r="F2829" s="147" t="str">
        <f t="shared" ca="1" si="133"/>
        <v/>
      </c>
      <c r="G2829" s="148" t="str">
        <f ca="1">IF(D2829="","",OnRoadRetrofit!AG2829)</f>
        <v/>
      </c>
      <c r="H2829" s="25" t="str">
        <f t="shared" ca="1" si="134"/>
        <v/>
      </c>
      <c r="I2829" s="137" t="str">
        <f ca="1">IF(D2829="","",OnRoadRetrofit!AH2829)</f>
        <v/>
      </c>
      <c r="J2829" s="137" t="str">
        <f ca="1">IF(D2829="","",OnRoadRetrofit!AI2829)</f>
        <v/>
      </c>
    </row>
    <row r="2830" spans="1:10">
      <c r="A2830" s="151" t="str">
        <f ca="1">IF(D2830="","",OnRoadRetrofit!AC2830)</f>
        <v/>
      </c>
      <c r="B2830" s="25" t="str">
        <f ca="1">IF(D2830="","",OnRoadRetrofit!AD2830)</f>
        <v/>
      </c>
      <c r="C2830" s="146" t="str">
        <f t="shared" ref="C2830:C2893" ca="1" si="135">IF(D2830="","","Diesel")</f>
        <v/>
      </c>
      <c r="D2830" s="25" t="str">
        <f ca="1">IF(OnRoadRetrofit!AE2830="","",OnRoadRetrofit!AE2830)</f>
        <v/>
      </c>
      <c r="E2830" s="25" t="str">
        <f ca="1">IF(D2830="","",OnRoadRetrofit!AF2830)</f>
        <v/>
      </c>
      <c r="F2830" s="147" t="str">
        <f t="shared" ref="F2830:F2893" ca="1" si="136">IF(D2830="","",E2830)</f>
        <v/>
      </c>
      <c r="G2830" s="148" t="str">
        <f ca="1">IF(D2830="","",OnRoadRetrofit!AG2830)</f>
        <v/>
      </c>
      <c r="H2830" s="25" t="str">
        <f t="shared" ref="H2830:H2893" ca="1" si="137">IF(D2830="","",G2830)</f>
        <v/>
      </c>
      <c r="I2830" s="137" t="str">
        <f ca="1">IF(D2830="","",OnRoadRetrofit!AH2830)</f>
        <v/>
      </c>
      <c r="J2830" s="137" t="str">
        <f ca="1">IF(D2830="","",OnRoadRetrofit!AI2830)</f>
        <v/>
      </c>
    </row>
    <row r="2831" spans="1:10">
      <c r="A2831" s="151" t="str">
        <f ca="1">IF(D2831="","",OnRoadRetrofit!AC2831)</f>
        <v/>
      </c>
      <c r="B2831" s="25" t="str">
        <f ca="1">IF(D2831="","",OnRoadRetrofit!AD2831)</f>
        <v/>
      </c>
      <c r="C2831" s="146" t="str">
        <f t="shared" ca="1" si="135"/>
        <v/>
      </c>
      <c r="D2831" s="25" t="str">
        <f ca="1">IF(OnRoadRetrofit!AE2831="","",OnRoadRetrofit!AE2831)</f>
        <v/>
      </c>
      <c r="E2831" s="25" t="str">
        <f ca="1">IF(D2831="","",OnRoadRetrofit!AF2831)</f>
        <v/>
      </c>
      <c r="F2831" s="147" t="str">
        <f t="shared" ca="1" si="136"/>
        <v/>
      </c>
      <c r="G2831" s="148" t="str">
        <f ca="1">IF(D2831="","",OnRoadRetrofit!AG2831)</f>
        <v/>
      </c>
      <c r="H2831" s="25" t="str">
        <f t="shared" ca="1" si="137"/>
        <v/>
      </c>
      <c r="I2831" s="137" t="str">
        <f ca="1">IF(D2831="","",OnRoadRetrofit!AH2831)</f>
        <v/>
      </c>
      <c r="J2831" s="137" t="str">
        <f ca="1">IF(D2831="","",OnRoadRetrofit!AI2831)</f>
        <v/>
      </c>
    </row>
    <row r="2832" spans="1:10">
      <c r="A2832" s="151" t="str">
        <f ca="1">IF(D2832="","",OnRoadRetrofit!AC2832)</f>
        <v/>
      </c>
      <c r="B2832" s="25" t="str">
        <f ca="1">IF(D2832="","",OnRoadRetrofit!AD2832)</f>
        <v/>
      </c>
      <c r="C2832" s="146" t="str">
        <f t="shared" ca="1" si="135"/>
        <v/>
      </c>
      <c r="D2832" s="25" t="str">
        <f ca="1">IF(OnRoadRetrofit!AE2832="","",OnRoadRetrofit!AE2832)</f>
        <v/>
      </c>
      <c r="E2832" s="25" t="str">
        <f ca="1">IF(D2832="","",OnRoadRetrofit!AF2832)</f>
        <v/>
      </c>
      <c r="F2832" s="147" t="str">
        <f t="shared" ca="1" si="136"/>
        <v/>
      </c>
      <c r="G2832" s="148" t="str">
        <f ca="1">IF(D2832="","",OnRoadRetrofit!AG2832)</f>
        <v/>
      </c>
      <c r="H2832" s="25" t="str">
        <f t="shared" ca="1" si="137"/>
        <v/>
      </c>
      <c r="I2832" s="137" t="str">
        <f ca="1">IF(D2832="","",OnRoadRetrofit!AH2832)</f>
        <v/>
      </c>
      <c r="J2832" s="137" t="str">
        <f ca="1">IF(D2832="","",OnRoadRetrofit!AI2832)</f>
        <v/>
      </c>
    </row>
    <row r="2833" spans="1:10">
      <c r="A2833" s="151" t="str">
        <f ca="1">IF(D2833="","",OnRoadRetrofit!AC2833)</f>
        <v/>
      </c>
      <c r="B2833" s="25" t="str">
        <f ca="1">IF(D2833="","",OnRoadRetrofit!AD2833)</f>
        <v/>
      </c>
      <c r="C2833" s="146" t="str">
        <f t="shared" ca="1" si="135"/>
        <v/>
      </c>
      <c r="D2833" s="25" t="str">
        <f ca="1">IF(OnRoadRetrofit!AE2833="","",OnRoadRetrofit!AE2833)</f>
        <v/>
      </c>
      <c r="E2833" s="25" t="str">
        <f ca="1">IF(D2833="","",OnRoadRetrofit!AF2833)</f>
        <v/>
      </c>
      <c r="F2833" s="147" t="str">
        <f t="shared" ca="1" si="136"/>
        <v/>
      </c>
      <c r="G2833" s="148" t="str">
        <f ca="1">IF(D2833="","",OnRoadRetrofit!AG2833)</f>
        <v/>
      </c>
      <c r="H2833" s="25" t="str">
        <f t="shared" ca="1" si="137"/>
        <v/>
      </c>
      <c r="I2833" s="137" t="str">
        <f ca="1">IF(D2833="","",OnRoadRetrofit!AH2833)</f>
        <v/>
      </c>
      <c r="J2833" s="137" t="str">
        <f ca="1">IF(D2833="","",OnRoadRetrofit!AI2833)</f>
        <v/>
      </c>
    </row>
    <row r="2834" spans="1:10">
      <c r="A2834" s="151" t="str">
        <f ca="1">IF(D2834="","",OnRoadRetrofit!AC2834)</f>
        <v/>
      </c>
      <c r="B2834" s="25" t="str">
        <f ca="1">IF(D2834="","",OnRoadRetrofit!AD2834)</f>
        <v/>
      </c>
      <c r="C2834" s="146" t="str">
        <f t="shared" ca="1" si="135"/>
        <v/>
      </c>
      <c r="D2834" s="25" t="str">
        <f ca="1">IF(OnRoadRetrofit!AE2834="","",OnRoadRetrofit!AE2834)</f>
        <v/>
      </c>
      <c r="E2834" s="25" t="str">
        <f ca="1">IF(D2834="","",OnRoadRetrofit!AF2834)</f>
        <v/>
      </c>
      <c r="F2834" s="147" t="str">
        <f t="shared" ca="1" si="136"/>
        <v/>
      </c>
      <c r="G2834" s="148" t="str">
        <f ca="1">IF(D2834="","",OnRoadRetrofit!AG2834)</f>
        <v/>
      </c>
      <c r="H2834" s="25" t="str">
        <f t="shared" ca="1" si="137"/>
        <v/>
      </c>
      <c r="I2834" s="137" t="str">
        <f ca="1">IF(D2834="","",OnRoadRetrofit!AH2834)</f>
        <v/>
      </c>
      <c r="J2834" s="137" t="str">
        <f ca="1">IF(D2834="","",OnRoadRetrofit!AI2834)</f>
        <v/>
      </c>
    </row>
    <row r="2835" spans="1:10">
      <c r="A2835" s="151" t="str">
        <f ca="1">IF(D2835="","",OnRoadRetrofit!AC2835)</f>
        <v/>
      </c>
      <c r="B2835" s="25" t="str">
        <f ca="1">IF(D2835="","",OnRoadRetrofit!AD2835)</f>
        <v/>
      </c>
      <c r="C2835" s="146" t="str">
        <f t="shared" ca="1" si="135"/>
        <v/>
      </c>
      <c r="D2835" s="25" t="str">
        <f ca="1">IF(OnRoadRetrofit!AE2835="","",OnRoadRetrofit!AE2835)</f>
        <v/>
      </c>
      <c r="E2835" s="25" t="str">
        <f ca="1">IF(D2835="","",OnRoadRetrofit!AF2835)</f>
        <v/>
      </c>
      <c r="F2835" s="147" t="str">
        <f t="shared" ca="1" si="136"/>
        <v/>
      </c>
      <c r="G2835" s="148" t="str">
        <f ca="1">IF(D2835="","",OnRoadRetrofit!AG2835)</f>
        <v/>
      </c>
      <c r="H2835" s="25" t="str">
        <f t="shared" ca="1" si="137"/>
        <v/>
      </c>
      <c r="I2835" s="137" t="str">
        <f ca="1">IF(D2835="","",OnRoadRetrofit!AH2835)</f>
        <v/>
      </c>
      <c r="J2835" s="137" t="str">
        <f ca="1">IF(D2835="","",OnRoadRetrofit!AI2835)</f>
        <v/>
      </c>
    </row>
    <row r="2836" spans="1:10">
      <c r="A2836" s="151" t="str">
        <f ca="1">IF(D2836="","",OnRoadRetrofit!AC2836)</f>
        <v/>
      </c>
      <c r="B2836" s="25" t="str">
        <f ca="1">IF(D2836="","",OnRoadRetrofit!AD2836)</f>
        <v/>
      </c>
      <c r="C2836" s="146" t="str">
        <f t="shared" ca="1" si="135"/>
        <v/>
      </c>
      <c r="D2836" s="25" t="str">
        <f ca="1">IF(OnRoadRetrofit!AE2836="","",OnRoadRetrofit!AE2836)</f>
        <v/>
      </c>
      <c r="E2836" s="25" t="str">
        <f ca="1">IF(D2836="","",OnRoadRetrofit!AF2836)</f>
        <v/>
      </c>
      <c r="F2836" s="147" t="str">
        <f t="shared" ca="1" si="136"/>
        <v/>
      </c>
      <c r="G2836" s="148" t="str">
        <f ca="1">IF(D2836="","",OnRoadRetrofit!AG2836)</f>
        <v/>
      </c>
      <c r="H2836" s="25" t="str">
        <f t="shared" ca="1" si="137"/>
        <v/>
      </c>
      <c r="I2836" s="137" t="str">
        <f ca="1">IF(D2836="","",OnRoadRetrofit!AH2836)</f>
        <v/>
      </c>
      <c r="J2836" s="137" t="str">
        <f ca="1">IF(D2836="","",OnRoadRetrofit!AI2836)</f>
        <v/>
      </c>
    </row>
    <row r="2837" spans="1:10">
      <c r="A2837" s="151" t="str">
        <f ca="1">IF(D2837="","",OnRoadRetrofit!AC2837)</f>
        <v/>
      </c>
      <c r="B2837" s="25" t="str">
        <f ca="1">IF(D2837="","",OnRoadRetrofit!AD2837)</f>
        <v/>
      </c>
      <c r="C2837" s="146" t="str">
        <f t="shared" ca="1" si="135"/>
        <v/>
      </c>
      <c r="D2837" s="25" t="str">
        <f ca="1">IF(OnRoadRetrofit!AE2837="","",OnRoadRetrofit!AE2837)</f>
        <v/>
      </c>
      <c r="E2837" s="25" t="str">
        <f ca="1">IF(D2837="","",OnRoadRetrofit!AF2837)</f>
        <v/>
      </c>
      <c r="F2837" s="147" t="str">
        <f t="shared" ca="1" si="136"/>
        <v/>
      </c>
      <c r="G2837" s="148" t="str">
        <f ca="1">IF(D2837="","",OnRoadRetrofit!AG2837)</f>
        <v/>
      </c>
      <c r="H2837" s="25" t="str">
        <f t="shared" ca="1" si="137"/>
        <v/>
      </c>
      <c r="I2837" s="137" t="str">
        <f ca="1">IF(D2837="","",OnRoadRetrofit!AH2837)</f>
        <v/>
      </c>
      <c r="J2837" s="137" t="str">
        <f ca="1">IF(D2837="","",OnRoadRetrofit!AI2837)</f>
        <v/>
      </c>
    </row>
    <row r="2838" spans="1:10">
      <c r="A2838" s="151" t="str">
        <f ca="1">IF(D2838="","",OnRoadRetrofit!AC2838)</f>
        <v/>
      </c>
      <c r="B2838" s="25" t="str">
        <f ca="1">IF(D2838="","",OnRoadRetrofit!AD2838)</f>
        <v/>
      </c>
      <c r="C2838" s="146" t="str">
        <f t="shared" ca="1" si="135"/>
        <v/>
      </c>
      <c r="D2838" s="25" t="str">
        <f ca="1">IF(OnRoadRetrofit!AE2838="","",OnRoadRetrofit!AE2838)</f>
        <v/>
      </c>
      <c r="E2838" s="25" t="str">
        <f ca="1">IF(D2838="","",OnRoadRetrofit!AF2838)</f>
        <v/>
      </c>
      <c r="F2838" s="147" t="str">
        <f t="shared" ca="1" si="136"/>
        <v/>
      </c>
      <c r="G2838" s="148" t="str">
        <f ca="1">IF(D2838="","",OnRoadRetrofit!AG2838)</f>
        <v/>
      </c>
      <c r="H2838" s="25" t="str">
        <f t="shared" ca="1" si="137"/>
        <v/>
      </c>
      <c r="I2838" s="137" t="str">
        <f ca="1">IF(D2838="","",OnRoadRetrofit!AH2838)</f>
        <v/>
      </c>
      <c r="J2838" s="137" t="str">
        <f ca="1">IF(D2838="","",OnRoadRetrofit!AI2838)</f>
        <v/>
      </c>
    </row>
    <row r="2839" spans="1:10">
      <c r="A2839" s="151" t="str">
        <f ca="1">IF(D2839="","",OnRoadRetrofit!AC2839)</f>
        <v/>
      </c>
      <c r="B2839" s="25" t="str">
        <f ca="1">IF(D2839="","",OnRoadRetrofit!AD2839)</f>
        <v/>
      </c>
      <c r="C2839" s="146" t="str">
        <f t="shared" ca="1" si="135"/>
        <v/>
      </c>
      <c r="D2839" s="25" t="str">
        <f ca="1">IF(OnRoadRetrofit!AE2839="","",OnRoadRetrofit!AE2839)</f>
        <v/>
      </c>
      <c r="E2839" s="25" t="str">
        <f ca="1">IF(D2839="","",OnRoadRetrofit!AF2839)</f>
        <v/>
      </c>
      <c r="F2839" s="147" t="str">
        <f t="shared" ca="1" si="136"/>
        <v/>
      </c>
      <c r="G2839" s="148" t="str">
        <f ca="1">IF(D2839="","",OnRoadRetrofit!AG2839)</f>
        <v/>
      </c>
      <c r="H2839" s="25" t="str">
        <f t="shared" ca="1" si="137"/>
        <v/>
      </c>
      <c r="I2839" s="137" t="str">
        <f ca="1">IF(D2839="","",OnRoadRetrofit!AH2839)</f>
        <v/>
      </c>
      <c r="J2839" s="137" t="str">
        <f ca="1">IF(D2839="","",OnRoadRetrofit!AI2839)</f>
        <v/>
      </c>
    </row>
    <row r="2840" spans="1:10">
      <c r="A2840" s="151" t="str">
        <f ca="1">IF(D2840="","",OnRoadRetrofit!AC2840)</f>
        <v/>
      </c>
      <c r="B2840" s="25" t="str">
        <f ca="1">IF(D2840="","",OnRoadRetrofit!AD2840)</f>
        <v/>
      </c>
      <c r="C2840" s="146" t="str">
        <f t="shared" ca="1" si="135"/>
        <v/>
      </c>
      <c r="D2840" s="25" t="str">
        <f ca="1">IF(OnRoadRetrofit!AE2840="","",OnRoadRetrofit!AE2840)</f>
        <v/>
      </c>
      <c r="E2840" s="25" t="str">
        <f ca="1">IF(D2840="","",OnRoadRetrofit!AF2840)</f>
        <v/>
      </c>
      <c r="F2840" s="147" t="str">
        <f t="shared" ca="1" si="136"/>
        <v/>
      </c>
      <c r="G2840" s="148" t="str">
        <f ca="1">IF(D2840="","",OnRoadRetrofit!AG2840)</f>
        <v/>
      </c>
      <c r="H2840" s="25" t="str">
        <f t="shared" ca="1" si="137"/>
        <v/>
      </c>
      <c r="I2840" s="137" t="str">
        <f ca="1">IF(D2840="","",OnRoadRetrofit!AH2840)</f>
        <v/>
      </c>
      <c r="J2840" s="137" t="str">
        <f ca="1">IF(D2840="","",OnRoadRetrofit!AI2840)</f>
        <v/>
      </c>
    </row>
    <row r="2841" spans="1:10">
      <c r="A2841" s="151" t="str">
        <f ca="1">IF(D2841="","",OnRoadRetrofit!AC2841)</f>
        <v/>
      </c>
      <c r="B2841" s="25" t="str">
        <f ca="1">IF(D2841="","",OnRoadRetrofit!AD2841)</f>
        <v/>
      </c>
      <c r="C2841" s="146" t="str">
        <f t="shared" ca="1" si="135"/>
        <v/>
      </c>
      <c r="D2841" s="25" t="str">
        <f ca="1">IF(OnRoadRetrofit!AE2841="","",OnRoadRetrofit!AE2841)</f>
        <v/>
      </c>
      <c r="E2841" s="25" t="str">
        <f ca="1">IF(D2841="","",OnRoadRetrofit!AF2841)</f>
        <v/>
      </c>
      <c r="F2841" s="147" t="str">
        <f t="shared" ca="1" si="136"/>
        <v/>
      </c>
      <c r="G2841" s="148" t="str">
        <f ca="1">IF(D2841="","",OnRoadRetrofit!AG2841)</f>
        <v/>
      </c>
      <c r="H2841" s="25" t="str">
        <f t="shared" ca="1" si="137"/>
        <v/>
      </c>
      <c r="I2841" s="137" t="str">
        <f ca="1">IF(D2841="","",OnRoadRetrofit!AH2841)</f>
        <v/>
      </c>
      <c r="J2841" s="137" t="str">
        <f ca="1">IF(D2841="","",OnRoadRetrofit!AI2841)</f>
        <v/>
      </c>
    </row>
    <row r="2842" spans="1:10">
      <c r="A2842" s="151" t="str">
        <f ca="1">IF(D2842="","",OnRoadRetrofit!AC2842)</f>
        <v/>
      </c>
      <c r="B2842" s="25" t="str">
        <f ca="1">IF(D2842="","",OnRoadRetrofit!AD2842)</f>
        <v/>
      </c>
      <c r="C2842" s="146" t="str">
        <f t="shared" ca="1" si="135"/>
        <v/>
      </c>
      <c r="D2842" s="25" t="str">
        <f ca="1">IF(OnRoadRetrofit!AE2842="","",OnRoadRetrofit!AE2842)</f>
        <v/>
      </c>
      <c r="E2842" s="25" t="str">
        <f ca="1">IF(D2842="","",OnRoadRetrofit!AF2842)</f>
        <v/>
      </c>
      <c r="F2842" s="147" t="str">
        <f t="shared" ca="1" si="136"/>
        <v/>
      </c>
      <c r="G2842" s="148" t="str">
        <f ca="1">IF(D2842="","",OnRoadRetrofit!AG2842)</f>
        <v/>
      </c>
      <c r="H2842" s="25" t="str">
        <f t="shared" ca="1" si="137"/>
        <v/>
      </c>
      <c r="I2842" s="137" t="str">
        <f ca="1">IF(D2842="","",OnRoadRetrofit!AH2842)</f>
        <v/>
      </c>
      <c r="J2842" s="137" t="str">
        <f ca="1">IF(D2842="","",OnRoadRetrofit!AI2842)</f>
        <v/>
      </c>
    </row>
    <row r="2843" spans="1:10">
      <c r="A2843" s="151" t="str">
        <f ca="1">IF(D2843="","",OnRoadRetrofit!AC2843)</f>
        <v/>
      </c>
      <c r="B2843" s="25" t="str">
        <f ca="1">IF(D2843="","",OnRoadRetrofit!AD2843)</f>
        <v/>
      </c>
      <c r="C2843" s="146" t="str">
        <f t="shared" ca="1" si="135"/>
        <v/>
      </c>
      <c r="D2843" s="25" t="str">
        <f ca="1">IF(OnRoadRetrofit!AE2843="","",OnRoadRetrofit!AE2843)</f>
        <v/>
      </c>
      <c r="E2843" s="25" t="str">
        <f ca="1">IF(D2843="","",OnRoadRetrofit!AF2843)</f>
        <v/>
      </c>
      <c r="F2843" s="147" t="str">
        <f t="shared" ca="1" si="136"/>
        <v/>
      </c>
      <c r="G2843" s="148" t="str">
        <f ca="1">IF(D2843="","",OnRoadRetrofit!AG2843)</f>
        <v/>
      </c>
      <c r="H2843" s="25" t="str">
        <f t="shared" ca="1" si="137"/>
        <v/>
      </c>
      <c r="I2843" s="137" t="str">
        <f ca="1">IF(D2843="","",OnRoadRetrofit!AH2843)</f>
        <v/>
      </c>
      <c r="J2843" s="137" t="str">
        <f ca="1">IF(D2843="","",OnRoadRetrofit!AI2843)</f>
        <v/>
      </c>
    </row>
    <row r="2844" spans="1:10">
      <c r="A2844" s="151" t="str">
        <f ca="1">IF(D2844="","",OnRoadRetrofit!AC2844)</f>
        <v/>
      </c>
      <c r="B2844" s="25" t="str">
        <f ca="1">IF(D2844="","",OnRoadRetrofit!AD2844)</f>
        <v/>
      </c>
      <c r="C2844" s="146" t="str">
        <f t="shared" ca="1" si="135"/>
        <v/>
      </c>
      <c r="D2844" s="25" t="str">
        <f ca="1">IF(OnRoadRetrofit!AE2844="","",OnRoadRetrofit!AE2844)</f>
        <v/>
      </c>
      <c r="E2844" s="25" t="str">
        <f ca="1">IF(D2844="","",OnRoadRetrofit!AF2844)</f>
        <v/>
      </c>
      <c r="F2844" s="147" t="str">
        <f t="shared" ca="1" si="136"/>
        <v/>
      </c>
      <c r="G2844" s="148" t="str">
        <f ca="1">IF(D2844="","",OnRoadRetrofit!AG2844)</f>
        <v/>
      </c>
      <c r="H2844" s="25" t="str">
        <f t="shared" ca="1" si="137"/>
        <v/>
      </c>
      <c r="I2844" s="137" t="str">
        <f ca="1">IF(D2844="","",OnRoadRetrofit!AH2844)</f>
        <v/>
      </c>
      <c r="J2844" s="137" t="str">
        <f ca="1">IF(D2844="","",OnRoadRetrofit!AI2844)</f>
        <v/>
      </c>
    </row>
    <row r="2845" spans="1:10">
      <c r="A2845" s="151" t="str">
        <f ca="1">IF(D2845="","",OnRoadRetrofit!AC2845)</f>
        <v/>
      </c>
      <c r="B2845" s="25" t="str">
        <f ca="1">IF(D2845="","",OnRoadRetrofit!AD2845)</f>
        <v/>
      </c>
      <c r="C2845" s="146" t="str">
        <f t="shared" ca="1" si="135"/>
        <v/>
      </c>
      <c r="D2845" s="25" t="str">
        <f ca="1">IF(OnRoadRetrofit!AE2845="","",OnRoadRetrofit!AE2845)</f>
        <v/>
      </c>
      <c r="E2845" s="25" t="str">
        <f ca="1">IF(D2845="","",OnRoadRetrofit!AF2845)</f>
        <v/>
      </c>
      <c r="F2845" s="147" t="str">
        <f t="shared" ca="1" si="136"/>
        <v/>
      </c>
      <c r="G2845" s="148" t="str">
        <f ca="1">IF(D2845="","",OnRoadRetrofit!AG2845)</f>
        <v/>
      </c>
      <c r="H2845" s="25" t="str">
        <f t="shared" ca="1" si="137"/>
        <v/>
      </c>
      <c r="I2845" s="137" t="str">
        <f ca="1">IF(D2845="","",OnRoadRetrofit!AH2845)</f>
        <v/>
      </c>
      <c r="J2845" s="137" t="str">
        <f ca="1">IF(D2845="","",OnRoadRetrofit!AI2845)</f>
        <v/>
      </c>
    </row>
    <row r="2846" spans="1:10">
      <c r="A2846" s="151" t="str">
        <f ca="1">IF(D2846="","",OnRoadRetrofit!AC2846)</f>
        <v/>
      </c>
      <c r="B2846" s="25" t="str">
        <f ca="1">IF(D2846="","",OnRoadRetrofit!AD2846)</f>
        <v/>
      </c>
      <c r="C2846" s="146" t="str">
        <f t="shared" ca="1" si="135"/>
        <v/>
      </c>
      <c r="D2846" s="25" t="str">
        <f ca="1">IF(OnRoadRetrofit!AE2846="","",OnRoadRetrofit!AE2846)</f>
        <v/>
      </c>
      <c r="E2846" s="25" t="str">
        <f ca="1">IF(D2846="","",OnRoadRetrofit!AF2846)</f>
        <v/>
      </c>
      <c r="F2846" s="147" t="str">
        <f t="shared" ca="1" si="136"/>
        <v/>
      </c>
      <c r="G2846" s="148" t="str">
        <f ca="1">IF(D2846="","",OnRoadRetrofit!AG2846)</f>
        <v/>
      </c>
      <c r="H2846" s="25" t="str">
        <f t="shared" ca="1" si="137"/>
        <v/>
      </c>
      <c r="I2846" s="137" t="str">
        <f ca="1">IF(D2846="","",OnRoadRetrofit!AH2846)</f>
        <v/>
      </c>
      <c r="J2846" s="137" t="str">
        <f ca="1">IF(D2846="","",OnRoadRetrofit!AI2846)</f>
        <v/>
      </c>
    </row>
    <row r="2847" spans="1:10">
      <c r="A2847" s="151" t="str">
        <f ca="1">IF(D2847="","",OnRoadRetrofit!AC2847)</f>
        <v/>
      </c>
      <c r="B2847" s="25" t="str">
        <f ca="1">IF(D2847="","",OnRoadRetrofit!AD2847)</f>
        <v/>
      </c>
      <c r="C2847" s="146" t="str">
        <f t="shared" ca="1" si="135"/>
        <v/>
      </c>
      <c r="D2847" s="25" t="str">
        <f ca="1">IF(OnRoadRetrofit!AE2847="","",OnRoadRetrofit!AE2847)</f>
        <v/>
      </c>
      <c r="E2847" s="25" t="str">
        <f ca="1">IF(D2847="","",OnRoadRetrofit!AF2847)</f>
        <v/>
      </c>
      <c r="F2847" s="147" t="str">
        <f t="shared" ca="1" si="136"/>
        <v/>
      </c>
      <c r="G2847" s="148" t="str">
        <f ca="1">IF(D2847="","",OnRoadRetrofit!AG2847)</f>
        <v/>
      </c>
      <c r="H2847" s="25" t="str">
        <f t="shared" ca="1" si="137"/>
        <v/>
      </c>
      <c r="I2847" s="137" t="str">
        <f ca="1">IF(D2847="","",OnRoadRetrofit!AH2847)</f>
        <v/>
      </c>
      <c r="J2847" s="137" t="str">
        <f ca="1">IF(D2847="","",OnRoadRetrofit!AI2847)</f>
        <v/>
      </c>
    </row>
    <row r="2848" spans="1:10">
      <c r="A2848" s="151" t="str">
        <f ca="1">IF(D2848="","",OnRoadRetrofit!AC2848)</f>
        <v/>
      </c>
      <c r="B2848" s="25" t="str">
        <f ca="1">IF(D2848="","",OnRoadRetrofit!AD2848)</f>
        <v/>
      </c>
      <c r="C2848" s="146" t="str">
        <f t="shared" ca="1" si="135"/>
        <v/>
      </c>
      <c r="D2848" s="25" t="str">
        <f ca="1">IF(OnRoadRetrofit!AE2848="","",OnRoadRetrofit!AE2848)</f>
        <v/>
      </c>
      <c r="E2848" s="25" t="str">
        <f ca="1">IF(D2848="","",OnRoadRetrofit!AF2848)</f>
        <v/>
      </c>
      <c r="F2848" s="147" t="str">
        <f t="shared" ca="1" si="136"/>
        <v/>
      </c>
      <c r="G2848" s="148" t="str">
        <f ca="1">IF(D2848="","",OnRoadRetrofit!AG2848)</f>
        <v/>
      </c>
      <c r="H2848" s="25" t="str">
        <f t="shared" ca="1" si="137"/>
        <v/>
      </c>
      <c r="I2848" s="137" t="str">
        <f ca="1">IF(D2848="","",OnRoadRetrofit!AH2848)</f>
        <v/>
      </c>
      <c r="J2848" s="137" t="str">
        <f ca="1">IF(D2848="","",OnRoadRetrofit!AI2848)</f>
        <v/>
      </c>
    </row>
    <row r="2849" spans="1:10">
      <c r="A2849" s="151" t="str">
        <f ca="1">IF(D2849="","",OnRoadRetrofit!AC2849)</f>
        <v/>
      </c>
      <c r="B2849" s="25" t="str">
        <f ca="1">IF(D2849="","",OnRoadRetrofit!AD2849)</f>
        <v/>
      </c>
      <c r="C2849" s="146" t="str">
        <f t="shared" ca="1" si="135"/>
        <v/>
      </c>
      <c r="D2849" s="25" t="str">
        <f ca="1">IF(OnRoadRetrofit!AE2849="","",OnRoadRetrofit!AE2849)</f>
        <v/>
      </c>
      <c r="E2849" s="25" t="str">
        <f ca="1">IF(D2849="","",OnRoadRetrofit!AF2849)</f>
        <v/>
      </c>
      <c r="F2849" s="147" t="str">
        <f t="shared" ca="1" si="136"/>
        <v/>
      </c>
      <c r="G2849" s="148" t="str">
        <f ca="1">IF(D2849="","",OnRoadRetrofit!AG2849)</f>
        <v/>
      </c>
      <c r="H2849" s="25" t="str">
        <f t="shared" ca="1" si="137"/>
        <v/>
      </c>
      <c r="I2849" s="137" t="str">
        <f ca="1">IF(D2849="","",OnRoadRetrofit!AH2849)</f>
        <v/>
      </c>
      <c r="J2849" s="137" t="str">
        <f ca="1">IF(D2849="","",OnRoadRetrofit!AI2849)</f>
        <v/>
      </c>
    </row>
    <row r="2850" spans="1:10">
      <c r="A2850" s="151" t="str">
        <f ca="1">IF(D2850="","",OnRoadRetrofit!AC2850)</f>
        <v/>
      </c>
      <c r="B2850" s="25" t="str">
        <f ca="1">IF(D2850="","",OnRoadRetrofit!AD2850)</f>
        <v/>
      </c>
      <c r="C2850" s="146" t="str">
        <f t="shared" ca="1" si="135"/>
        <v/>
      </c>
      <c r="D2850" s="25" t="str">
        <f ca="1">IF(OnRoadRetrofit!AE2850="","",OnRoadRetrofit!AE2850)</f>
        <v/>
      </c>
      <c r="E2850" s="25" t="str">
        <f ca="1">IF(D2850="","",OnRoadRetrofit!AF2850)</f>
        <v/>
      </c>
      <c r="F2850" s="147" t="str">
        <f t="shared" ca="1" si="136"/>
        <v/>
      </c>
      <c r="G2850" s="148" t="str">
        <f ca="1">IF(D2850="","",OnRoadRetrofit!AG2850)</f>
        <v/>
      </c>
      <c r="H2850" s="25" t="str">
        <f t="shared" ca="1" si="137"/>
        <v/>
      </c>
      <c r="I2850" s="137" t="str">
        <f ca="1">IF(D2850="","",OnRoadRetrofit!AH2850)</f>
        <v/>
      </c>
      <c r="J2850" s="137" t="str">
        <f ca="1">IF(D2850="","",OnRoadRetrofit!AI2850)</f>
        <v/>
      </c>
    </row>
    <row r="2851" spans="1:10">
      <c r="A2851" s="151" t="str">
        <f ca="1">IF(D2851="","",OnRoadRetrofit!AC2851)</f>
        <v/>
      </c>
      <c r="B2851" s="25" t="str">
        <f ca="1">IF(D2851="","",OnRoadRetrofit!AD2851)</f>
        <v/>
      </c>
      <c r="C2851" s="146" t="str">
        <f t="shared" ca="1" si="135"/>
        <v/>
      </c>
      <c r="D2851" s="25" t="str">
        <f ca="1">IF(OnRoadRetrofit!AE2851="","",OnRoadRetrofit!AE2851)</f>
        <v/>
      </c>
      <c r="E2851" s="25" t="str">
        <f ca="1">IF(D2851="","",OnRoadRetrofit!AF2851)</f>
        <v/>
      </c>
      <c r="F2851" s="147" t="str">
        <f t="shared" ca="1" si="136"/>
        <v/>
      </c>
      <c r="G2851" s="148" t="str">
        <f ca="1">IF(D2851="","",OnRoadRetrofit!AG2851)</f>
        <v/>
      </c>
      <c r="H2851" s="25" t="str">
        <f t="shared" ca="1" si="137"/>
        <v/>
      </c>
      <c r="I2851" s="137" t="str">
        <f ca="1">IF(D2851="","",OnRoadRetrofit!AH2851)</f>
        <v/>
      </c>
      <c r="J2851" s="137" t="str">
        <f ca="1">IF(D2851="","",OnRoadRetrofit!AI2851)</f>
        <v/>
      </c>
    </row>
    <row r="2852" spans="1:10">
      <c r="A2852" s="151" t="str">
        <f ca="1">IF(D2852="","",OnRoadRetrofit!AC2852)</f>
        <v/>
      </c>
      <c r="B2852" s="25" t="str">
        <f ca="1">IF(D2852="","",OnRoadRetrofit!AD2852)</f>
        <v/>
      </c>
      <c r="C2852" s="146" t="str">
        <f t="shared" ca="1" si="135"/>
        <v/>
      </c>
      <c r="D2852" s="25" t="str">
        <f ca="1">IF(OnRoadRetrofit!AE2852="","",OnRoadRetrofit!AE2852)</f>
        <v/>
      </c>
      <c r="E2852" s="25" t="str">
        <f ca="1">IF(D2852="","",OnRoadRetrofit!AF2852)</f>
        <v/>
      </c>
      <c r="F2852" s="147" t="str">
        <f t="shared" ca="1" si="136"/>
        <v/>
      </c>
      <c r="G2852" s="148" t="str">
        <f ca="1">IF(D2852="","",OnRoadRetrofit!AG2852)</f>
        <v/>
      </c>
      <c r="H2852" s="25" t="str">
        <f t="shared" ca="1" si="137"/>
        <v/>
      </c>
      <c r="I2852" s="137" t="str">
        <f ca="1">IF(D2852="","",OnRoadRetrofit!AH2852)</f>
        <v/>
      </c>
      <c r="J2852" s="137" t="str">
        <f ca="1">IF(D2852="","",OnRoadRetrofit!AI2852)</f>
        <v/>
      </c>
    </row>
    <row r="2853" spans="1:10">
      <c r="A2853" s="151" t="str">
        <f ca="1">IF(D2853="","",OnRoadRetrofit!AC2853)</f>
        <v/>
      </c>
      <c r="B2853" s="25" t="str">
        <f ca="1">IF(D2853="","",OnRoadRetrofit!AD2853)</f>
        <v/>
      </c>
      <c r="C2853" s="146" t="str">
        <f t="shared" ca="1" si="135"/>
        <v/>
      </c>
      <c r="D2853" s="25" t="str">
        <f ca="1">IF(OnRoadRetrofit!AE2853="","",OnRoadRetrofit!AE2853)</f>
        <v/>
      </c>
      <c r="E2853" s="25" t="str">
        <f ca="1">IF(D2853="","",OnRoadRetrofit!AF2853)</f>
        <v/>
      </c>
      <c r="F2853" s="147" t="str">
        <f t="shared" ca="1" si="136"/>
        <v/>
      </c>
      <c r="G2853" s="148" t="str">
        <f ca="1">IF(D2853="","",OnRoadRetrofit!AG2853)</f>
        <v/>
      </c>
      <c r="H2853" s="25" t="str">
        <f t="shared" ca="1" si="137"/>
        <v/>
      </c>
      <c r="I2853" s="137" t="str">
        <f ca="1">IF(D2853="","",OnRoadRetrofit!AH2853)</f>
        <v/>
      </c>
      <c r="J2853" s="137" t="str">
        <f ca="1">IF(D2853="","",OnRoadRetrofit!AI2853)</f>
        <v/>
      </c>
    </row>
    <row r="2854" spans="1:10">
      <c r="A2854" s="151" t="str">
        <f ca="1">IF(D2854="","",OnRoadRetrofit!AC2854)</f>
        <v/>
      </c>
      <c r="B2854" s="25" t="str">
        <f ca="1">IF(D2854="","",OnRoadRetrofit!AD2854)</f>
        <v/>
      </c>
      <c r="C2854" s="146" t="str">
        <f t="shared" ca="1" si="135"/>
        <v/>
      </c>
      <c r="D2854" s="25" t="str">
        <f ca="1">IF(OnRoadRetrofit!AE2854="","",OnRoadRetrofit!AE2854)</f>
        <v/>
      </c>
      <c r="E2854" s="25" t="str">
        <f ca="1">IF(D2854="","",OnRoadRetrofit!AF2854)</f>
        <v/>
      </c>
      <c r="F2854" s="147" t="str">
        <f t="shared" ca="1" si="136"/>
        <v/>
      </c>
      <c r="G2854" s="148" t="str">
        <f ca="1">IF(D2854="","",OnRoadRetrofit!AG2854)</f>
        <v/>
      </c>
      <c r="H2854" s="25" t="str">
        <f t="shared" ca="1" si="137"/>
        <v/>
      </c>
      <c r="I2854" s="137" t="str">
        <f ca="1">IF(D2854="","",OnRoadRetrofit!AH2854)</f>
        <v/>
      </c>
      <c r="J2854" s="137" t="str">
        <f ca="1">IF(D2854="","",OnRoadRetrofit!AI2854)</f>
        <v/>
      </c>
    </row>
    <row r="2855" spans="1:10">
      <c r="A2855" s="151" t="str">
        <f ca="1">IF(D2855="","",OnRoadRetrofit!AC2855)</f>
        <v/>
      </c>
      <c r="B2855" s="25" t="str">
        <f ca="1">IF(D2855="","",OnRoadRetrofit!AD2855)</f>
        <v/>
      </c>
      <c r="C2855" s="146" t="str">
        <f t="shared" ca="1" si="135"/>
        <v/>
      </c>
      <c r="D2855" s="25" t="str">
        <f ca="1">IF(OnRoadRetrofit!AE2855="","",OnRoadRetrofit!AE2855)</f>
        <v/>
      </c>
      <c r="E2855" s="25" t="str">
        <f ca="1">IF(D2855="","",OnRoadRetrofit!AF2855)</f>
        <v/>
      </c>
      <c r="F2855" s="147" t="str">
        <f t="shared" ca="1" si="136"/>
        <v/>
      </c>
      <c r="G2855" s="148" t="str">
        <f ca="1">IF(D2855="","",OnRoadRetrofit!AG2855)</f>
        <v/>
      </c>
      <c r="H2855" s="25" t="str">
        <f t="shared" ca="1" si="137"/>
        <v/>
      </c>
      <c r="I2855" s="137" t="str">
        <f ca="1">IF(D2855="","",OnRoadRetrofit!AH2855)</f>
        <v/>
      </c>
      <c r="J2855" s="137" t="str">
        <f ca="1">IF(D2855="","",OnRoadRetrofit!AI2855)</f>
        <v/>
      </c>
    </row>
    <row r="2856" spans="1:10">
      <c r="A2856" s="151" t="str">
        <f ca="1">IF(D2856="","",OnRoadRetrofit!AC2856)</f>
        <v/>
      </c>
      <c r="B2856" s="25" t="str">
        <f ca="1">IF(D2856="","",OnRoadRetrofit!AD2856)</f>
        <v/>
      </c>
      <c r="C2856" s="146" t="str">
        <f t="shared" ca="1" si="135"/>
        <v/>
      </c>
      <c r="D2856" s="25" t="str">
        <f ca="1">IF(OnRoadRetrofit!AE2856="","",OnRoadRetrofit!AE2856)</f>
        <v/>
      </c>
      <c r="E2856" s="25" t="str">
        <f ca="1">IF(D2856="","",OnRoadRetrofit!AF2856)</f>
        <v/>
      </c>
      <c r="F2856" s="147" t="str">
        <f t="shared" ca="1" si="136"/>
        <v/>
      </c>
      <c r="G2856" s="148" t="str">
        <f ca="1">IF(D2856="","",OnRoadRetrofit!AG2856)</f>
        <v/>
      </c>
      <c r="H2856" s="25" t="str">
        <f t="shared" ca="1" si="137"/>
        <v/>
      </c>
      <c r="I2856" s="137" t="str">
        <f ca="1">IF(D2856="","",OnRoadRetrofit!AH2856)</f>
        <v/>
      </c>
      <c r="J2856" s="137" t="str">
        <f ca="1">IF(D2856="","",OnRoadRetrofit!AI2856)</f>
        <v/>
      </c>
    </row>
    <row r="2857" spans="1:10">
      <c r="A2857" s="151" t="str">
        <f ca="1">IF(D2857="","",OnRoadRetrofit!AC2857)</f>
        <v/>
      </c>
      <c r="B2857" s="25" t="str">
        <f ca="1">IF(D2857="","",OnRoadRetrofit!AD2857)</f>
        <v/>
      </c>
      <c r="C2857" s="146" t="str">
        <f t="shared" ca="1" si="135"/>
        <v/>
      </c>
      <c r="D2857" s="25" t="str">
        <f ca="1">IF(OnRoadRetrofit!AE2857="","",OnRoadRetrofit!AE2857)</f>
        <v/>
      </c>
      <c r="E2857" s="25" t="str">
        <f ca="1">IF(D2857="","",OnRoadRetrofit!AF2857)</f>
        <v/>
      </c>
      <c r="F2857" s="147" t="str">
        <f t="shared" ca="1" si="136"/>
        <v/>
      </c>
      <c r="G2857" s="148" t="str">
        <f ca="1">IF(D2857="","",OnRoadRetrofit!AG2857)</f>
        <v/>
      </c>
      <c r="H2857" s="25" t="str">
        <f t="shared" ca="1" si="137"/>
        <v/>
      </c>
      <c r="I2857" s="137" t="str">
        <f ca="1">IF(D2857="","",OnRoadRetrofit!AH2857)</f>
        <v/>
      </c>
      <c r="J2857" s="137" t="str">
        <f ca="1">IF(D2857="","",OnRoadRetrofit!AI2857)</f>
        <v/>
      </c>
    </row>
    <row r="2858" spans="1:10">
      <c r="A2858" s="151" t="str">
        <f ca="1">IF(D2858="","",OnRoadRetrofit!AC2858)</f>
        <v/>
      </c>
      <c r="B2858" s="25" t="str">
        <f ca="1">IF(D2858="","",OnRoadRetrofit!AD2858)</f>
        <v/>
      </c>
      <c r="C2858" s="146" t="str">
        <f t="shared" ca="1" si="135"/>
        <v/>
      </c>
      <c r="D2858" s="25" t="str">
        <f ca="1">IF(OnRoadRetrofit!AE2858="","",OnRoadRetrofit!AE2858)</f>
        <v/>
      </c>
      <c r="E2858" s="25" t="str">
        <f ca="1">IF(D2858="","",OnRoadRetrofit!AF2858)</f>
        <v/>
      </c>
      <c r="F2858" s="147" t="str">
        <f t="shared" ca="1" si="136"/>
        <v/>
      </c>
      <c r="G2858" s="148" t="str">
        <f ca="1">IF(D2858="","",OnRoadRetrofit!AG2858)</f>
        <v/>
      </c>
      <c r="H2858" s="25" t="str">
        <f t="shared" ca="1" si="137"/>
        <v/>
      </c>
      <c r="I2858" s="137" t="str">
        <f ca="1">IF(D2858="","",OnRoadRetrofit!AH2858)</f>
        <v/>
      </c>
      <c r="J2858" s="137" t="str">
        <f ca="1">IF(D2858="","",OnRoadRetrofit!AI2858)</f>
        <v/>
      </c>
    </row>
    <row r="2859" spans="1:10">
      <c r="A2859" s="151" t="str">
        <f ca="1">IF(D2859="","",OnRoadRetrofit!AC2859)</f>
        <v/>
      </c>
      <c r="B2859" s="25" t="str">
        <f ca="1">IF(D2859="","",OnRoadRetrofit!AD2859)</f>
        <v/>
      </c>
      <c r="C2859" s="146" t="str">
        <f t="shared" ca="1" si="135"/>
        <v/>
      </c>
      <c r="D2859" s="25" t="str">
        <f ca="1">IF(OnRoadRetrofit!AE2859="","",OnRoadRetrofit!AE2859)</f>
        <v/>
      </c>
      <c r="E2859" s="25" t="str">
        <f ca="1">IF(D2859="","",OnRoadRetrofit!AF2859)</f>
        <v/>
      </c>
      <c r="F2859" s="147" t="str">
        <f t="shared" ca="1" si="136"/>
        <v/>
      </c>
      <c r="G2859" s="148" t="str">
        <f ca="1">IF(D2859="","",OnRoadRetrofit!AG2859)</f>
        <v/>
      </c>
      <c r="H2859" s="25" t="str">
        <f t="shared" ca="1" si="137"/>
        <v/>
      </c>
      <c r="I2859" s="137" t="str">
        <f ca="1">IF(D2859="","",OnRoadRetrofit!AH2859)</f>
        <v/>
      </c>
      <c r="J2859" s="137" t="str">
        <f ca="1">IF(D2859="","",OnRoadRetrofit!AI2859)</f>
        <v/>
      </c>
    </row>
    <row r="2860" spans="1:10">
      <c r="A2860" s="151" t="str">
        <f ca="1">IF(D2860="","",OnRoadRetrofit!AC2860)</f>
        <v/>
      </c>
      <c r="B2860" s="25" t="str">
        <f ca="1">IF(D2860="","",OnRoadRetrofit!AD2860)</f>
        <v/>
      </c>
      <c r="C2860" s="146" t="str">
        <f t="shared" ca="1" si="135"/>
        <v/>
      </c>
      <c r="D2860" s="25" t="str">
        <f ca="1">IF(OnRoadRetrofit!AE2860="","",OnRoadRetrofit!AE2860)</f>
        <v/>
      </c>
      <c r="E2860" s="25" t="str">
        <f ca="1">IF(D2860="","",OnRoadRetrofit!AF2860)</f>
        <v/>
      </c>
      <c r="F2860" s="147" t="str">
        <f t="shared" ca="1" si="136"/>
        <v/>
      </c>
      <c r="G2860" s="148" t="str">
        <f ca="1">IF(D2860="","",OnRoadRetrofit!AG2860)</f>
        <v/>
      </c>
      <c r="H2860" s="25" t="str">
        <f t="shared" ca="1" si="137"/>
        <v/>
      </c>
      <c r="I2860" s="137" t="str">
        <f ca="1">IF(D2860="","",OnRoadRetrofit!AH2860)</f>
        <v/>
      </c>
      <c r="J2860" s="137" t="str">
        <f ca="1">IF(D2860="","",OnRoadRetrofit!AI2860)</f>
        <v/>
      </c>
    </row>
    <row r="2861" spans="1:10">
      <c r="A2861" s="151" t="str">
        <f ca="1">IF(D2861="","",OnRoadRetrofit!AC2861)</f>
        <v/>
      </c>
      <c r="B2861" s="25" t="str">
        <f ca="1">IF(D2861="","",OnRoadRetrofit!AD2861)</f>
        <v/>
      </c>
      <c r="C2861" s="146" t="str">
        <f t="shared" ca="1" si="135"/>
        <v/>
      </c>
      <c r="D2861" s="25" t="str">
        <f ca="1">IF(OnRoadRetrofit!AE2861="","",OnRoadRetrofit!AE2861)</f>
        <v/>
      </c>
      <c r="E2861" s="25" t="str">
        <f ca="1">IF(D2861="","",OnRoadRetrofit!AF2861)</f>
        <v/>
      </c>
      <c r="F2861" s="147" t="str">
        <f t="shared" ca="1" si="136"/>
        <v/>
      </c>
      <c r="G2861" s="148" t="str">
        <f ca="1">IF(D2861="","",OnRoadRetrofit!AG2861)</f>
        <v/>
      </c>
      <c r="H2861" s="25" t="str">
        <f t="shared" ca="1" si="137"/>
        <v/>
      </c>
      <c r="I2861" s="137" t="str">
        <f ca="1">IF(D2861="","",OnRoadRetrofit!AH2861)</f>
        <v/>
      </c>
      <c r="J2861" s="137" t="str">
        <f ca="1">IF(D2861="","",OnRoadRetrofit!AI2861)</f>
        <v/>
      </c>
    </row>
    <row r="2862" spans="1:10">
      <c r="A2862" s="151" t="str">
        <f ca="1">IF(D2862="","",OnRoadRetrofit!AC2862)</f>
        <v/>
      </c>
      <c r="B2862" s="25" t="str">
        <f ca="1">IF(D2862="","",OnRoadRetrofit!AD2862)</f>
        <v/>
      </c>
      <c r="C2862" s="146" t="str">
        <f t="shared" ca="1" si="135"/>
        <v/>
      </c>
      <c r="D2862" s="25" t="str">
        <f ca="1">IF(OnRoadRetrofit!AE2862="","",OnRoadRetrofit!AE2862)</f>
        <v/>
      </c>
      <c r="E2862" s="25" t="str">
        <f ca="1">IF(D2862="","",OnRoadRetrofit!AF2862)</f>
        <v/>
      </c>
      <c r="F2862" s="147" t="str">
        <f t="shared" ca="1" si="136"/>
        <v/>
      </c>
      <c r="G2862" s="148" t="str">
        <f ca="1">IF(D2862="","",OnRoadRetrofit!AG2862)</f>
        <v/>
      </c>
      <c r="H2862" s="25" t="str">
        <f t="shared" ca="1" si="137"/>
        <v/>
      </c>
      <c r="I2862" s="137" t="str">
        <f ca="1">IF(D2862="","",OnRoadRetrofit!AH2862)</f>
        <v/>
      </c>
      <c r="J2862" s="137" t="str">
        <f ca="1">IF(D2862="","",OnRoadRetrofit!AI2862)</f>
        <v/>
      </c>
    </row>
    <row r="2863" spans="1:10">
      <c r="A2863" s="151" t="str">
        <f ca="1">IF(D2863="","",OnRoadRetrofit!AC2863)</f>
        <v/>
      </c>
      <c r="B2863" s="25" t="str">
        <f ca="1">IF(D2863="","",OnRoadRetrofit!AD2863)</f>
        <v/>
      </c>
      <c r="C2863" s="146" t="str">
        <f t="shared" ca="1" si="135"/>
        <v/>
      </c>
      <c r="D2863" s="25" t="str">
        <f ca="1">IF(OnRoadRetrofit!AE2863="","",OnRoadRetrofit!AE2863)</f>
        <v/>
      </c>
      <c r="E2863" s="25" t="str">
        <f ca="1">IF(D2863="","",OnRoadRetrofit!AF2863)</f>
        <v/>
      </c>
      <c r="F2863" s="147" t="str">
        <f t="shared" ca="1" si="136"/>
        <v/>
      </c>
      <c r="G2863" s="148" t="str">
        <f ca="1">IF(D2863="","",OnRoadRetrofit!AG2863)</f>
        <v/>
      </c>
      <c r="H2863" s="25" t="str">
        <f t="shared" ca="1" si="137"/>
        <v/>
      </c>
      <c r="I2863" s="137" t="str">
        <f ca="1">IF(D2863="","",OnRoadRetrofit!AH2863)</f>
        <v/>
      </c>
      <c r="J2863" s="137" t="str">
        <f ca="1">IF(D2863="","",OnRoadRetrofit!AI2863)</f>
        <v/>
      </c>
    </row>
    <row r="2864" spans="1:10">
      <c r="A2864" s="151" t="str">
        <f ca="1">IF(D2864="","",OnRoadRetrofit!AC2864)</f>
        <v/>
      </c>
      <c r="B2864" s="25" t="str">
        <f ca="1">IF(D2864="","",OnRoadRetrofit!AD2864)</f>
        <v/>
      </c>
      <c r="C2864" s="146" t="str">
        <f t="shared" ca="1" si="135"/>
        <v/>
      </c>
      <c r="D2864" s="25" t="str">
        <f ca="1">IF(OnRoadRetrofit!AE2864="","",OnRoadRetrofit!AE2864)</f>
        <v/>
      </c>
      <c r="E2864" s="25" t="str">
        <f ca="1">IF(D2864="","",OnRoadRetrofit!AF2864)</f>
        <v/>
      </c>
      <c r="F2864" s="147" t="str">
        <f t="shared" ca="1" si="136"/>
        <v/>
      </c>
      <c r="G2864" s="148" t="str">
        <f ca="1">IF(D2864="","",OnRoadRetrofit!AG2864)</f>
        <v/>
      </c>
      <c r="H2864" s="25" t="str">
        <f t="shared" ca="1" si="137"/>
        <v/>
      </c>
      <c r="I2864" s="137" t="str">
        <f ca="1">IF(D2864="","",OnRoadRetrofit!AH2864)</f>
        <v/>
      </c>
      <c r="J2864" s="137" t="str">
        <f ca="1">IF(D2864="","",OnRoadRetrofit!AI2864)</f>
        <v/>
      </c>
    </row>
    <row r="2865" spans="1:10">
      <c r="A2865" s="151" t="str">
        <f ca="1">IF(D2865="","",OnRoadRetrofit!AC2865)</f>
        <v/>
      </c>
      <c r="B2865" s="25" t="str">
        <f ca="1">IF(D2865="","",OnRoadRetrofit!AD2865)</f>
        <v/>
      </c>
      <c r="C2865" s="146" t="str">
        <f t="shared" ca="1" si="135"/>
        <v/>
      </c>
      <c r="D2865" s="25" t="str">
        <f ca="1">IF(OnRoadRetrofit!AE2865="","",OnRoadRetrofit!AE2865)</f>
        <v/>
      </c>
      <c r="E2865" s="25" t="str">
        <f ca="1">IF(D2865="","",OnRoadRetrofit!AF2865)</f>
        <v/>
      </c>
      <c r="F2865" s="147" t="str">
        <f t="shared" ca="1" si="136"/>
        <v/>
      </c>
      <c r="G2865" s="148" t="str">
        <f ca="1">IF(D2865="","",OnRoadRetrofit!AG2865)</f>
        <v/>
      </c>
      <c r="H2865" s="25" t="str">
        <f t="shared" ca="1" si="137"/>
        <v/>
      </c>
      <c r="I2865" s="137" t="str">
        <f ca="1">IF(D2865="","",OnRoadRetrofit!AH2865)</f>
        <v/>
      </c>
      <c r="J2865" s="137" t="str">
        <f ca="1">IF(D2865="","",OnRoadRetrofit!AI2865)</f>
        <v/>
      </c>
    </row>
    <row r="2866" spans="1:10">
      <c r="A2866" s="151" t="str">
        <f ca="1">IF(D2866="","",OnRoadRetrofit!AC2866)</f>
        <v/>
      </c>
      <c r="B2866" s="25" t="str">
        <f ca="1">IF(D2866="","",OnRoadRetrofit!AD2866)</f>
        <v/>
      </c>
      <c r="C2866" s="146" t="str">
        <f t="shared" ca="1" si="135"/>
        <v/>
      </c>
      <c r="D2866" s="25" t="str">
        <f ca="1">IF(OnRoadRetrofit!AE2866="","",OnRoadRetrofit!AE2866)</f>
        <v/>
      </c>
      <c r="E2866" s="25" t="str">
        <f ca="1">IF(D2866="","",OnRoadRetrofit!AF2866)</f>
        <v/>
      </c>
      <c r="F2866" s="147" t="str">
        <f t="shared" ca="1" si="136"/>
        <v/>
      </c>
      <c r="G2866" s="148" t="str">
        <f ca="1">IF(D2866="","",OnRoadRetrofit!AG2866)</f>
        <v/>
      </c>
      <c r="H2866" s="25" t="str">
        <f t="shared" ca="1" si="137"/>
        <v/>
      </c>
      <c r="I2866" s="137" t="str">
        <f ca="1">IF(D2866="","",OnRoadRetrofit!AH2866)</f>
        <v/>
      </c>
      <c r="J2866" s="137" t="str">
        <f ca="1">IF(D2866="","",OnRoadRetrofit!AI2866)</f>
        <v/>
      </c>
    </row>
    <row r="2867" spans="1:10">
      <c r="A2867" s="151" t="str">
        <f ca="1">IF(D2867="","",OnRoadRetrofit!AC2867)</f>
        <v/>
      </c>
      <c r="B2867" s="25" t="str">
        <f ca="1">IF(D2867="","",OnRoadRetrofit!AD2867)</f>
        <v/>
      </c>
      <c r="C2867" s="146" t="str">
        <f t="shared" ca="1" si="135"/>
        <v/>
      </c>
      <c r="D2867" s="25" t="str">
        <f ca="1">IF(OnRoadRetrofit!AE2867="","",OnRoadRetrofit!AE2867)</f>
        <v/>
      </c>
      <c r="E2867" s="25" t="str">
        <f ca="1">IF(D2867="","",OnRoadRetrofit!AF2867)</f>
        <v/>
      </c>
      <c r="F2867" s="147" t="str">
        <f t="shared" ca="1" si="136"/>
        <v/>
      </c>
      <c r="G2867" s="148" t="str">
        <f ca="1">IF(D2867="","",OnRoadRetrofit!AG2867)</f>
        <v/>
      </c>
      <c r="H2867" s="25" t="str">
        <f t="shared" ca="1" si="137"/>
        <v/>
      </c>
      <c r="I2867" s="137" t="str">
        <f ca="1">IF(D2867="","",OnRoadRetrofit!AH2867)</f>
        <v/>
      </c>
      <c r="J2867" s="137" t="str">
        <f ca="1">IF(D2867="","",OnRoadRetrofit!AI2867)</f>
        <v/>
      </c>
    </row>
    <row r="2868" spans="1:10">
      <c r="A2868" s="151" t="str">
        <f ca="1">IF(D2868="","",OnRoadRetrofit!AC2868)</f>
        <v/>
      </c>
      <c r="B2868" s="25" t="str">
        <f ca="1">IF(D2868="","",OnRoadRetrofit!AD2868)</f>
        <v/>
      </c>
      <c r="C2868" s="146" t="str">
        <f t="shared" ca="1" si="135"/>
        <v/>
      </c>
      <c r="D2868" s="25" t="str">
        <f ca="1">IF(OnRoadRetrofit!AE2868="","",OnRoadRetrofit!AE2868)</f>
        <v/>
      </c>
      <c r="E2868" s="25" t="str">
        <f ca="1">IF(D2868="","",OnRoadRetrofit!AF2868)</f>
        <v/>
      </c>
      <c r="F2868" s="147" t="str">
        <f t="shared" ca="1" si="136"/>
        <v/>
      </c>
      <c r="G2868" s="148" t="str">
        <f ca="1">IF(D2868="","",OnRoadRetrofit!AG2868)</f>
        <v/>
      </c>
      <c r="H2868" s="25" t="str">
        <f t="shared" ca="1" si="137"/>
        <v/>
      </c>
      <c r="I2868" s="137" t="str">
        <f ca="1">IF(D2868="","",OnRoadRetrofit!AH2868)</f>
        <v/>
      </c>
      <c r="J2868" s="137" t="str">
        <f ca="1">IF(D2868="","",OnRoadRetrofit!AI2868)</f>
        <v/>
      </c>
    </row>
    <row r="2869" spans="1:10">
      <c r="A2869" s="151" t="str">
        <f ca="1">IF(D2869="","",OnRoadRetrofit!AC2869)</f>
        <v/>
      </c>
      <c r="B2869" s="25" t="str">
        <f ca="1">IF(D2869="","",OnRoadRetrofit!AD2869)</f>
        <v/>
      </c>
      <c r="C2869" s="146" t="str">
        <f t="shared" ca="1" si="135"/>
        <v/>
      </c>
      <c r="D2869" s="25" t="str">
        <f ca="1">IF(OnRoadRetrofit!AE2869="","",OnRoadRetrofit!AE2869)</f>
        <v/>
      </c>
      <c r="E2869" s="25" t="str">
        <f ca="1">IF(D2869="","",OnRoadRetrofit!AF2869)</f>
        <v/>
      </c>
      <c r="F2869" s="147" t="str">
        <f t="shared" ca="1" si="136"/>
        <v/>
      </c>
      <c r="G2869" s="148" t="str">
        <f ca="1">IF(D2869="","",OnRoadRetrofit!AG2869)</f>
        <v/>
      </c>
      <c r="H2869" s="25" t="str">
        <f t="shared" ca="1" si="137"/>
        <v/>
      </c>
      <c r="I2869" s="137" t="str">
        <f ca="1">IF(D2869="","",OnRoadRetrofit!AH2869)</f>
        <v/>
      </c>
      <c r="J2869" s="137" t="str">
        <f ca="1">IF(D2869="","",OnRoadRetrofit!AI2869)</f>
        <v/>
      </c>
    </row>
    <row r="2870" spans="1:10">
      <c r="A2870" s="151" t="str">
        <f ca="1">IF(D2870="","",OnRoadRetrofit!AC2870)</f>
        <v/>
      </c>
      <c r="B2870" s="25" t="str">
        <f ca="1">IF(D2870="","",OnRoadRetrofit!AD2870)</f>
        <v/>
      </c>
      <c r="C2870" s="146" t="str">
        <f t="shared" ca="1" si="135"/>
        <v/>
      </c>
      <c r="D2870" s="25" t="str">
        <f ca="1">IF(OnRoadRetrofit!AE2870="","",OnRoadRetrofit!AE2870)</f>
        <v/>
      </c>
      <c r="E2870" s="25" t="str">
        <f ca="1">IF(D2870="","",OnRoadRetrofit!AF2870)</f>
        <v/>
      </c>
      <c r="F2870" s="147" t="str">
        <f t="shared" ca="1" si="136"/>
        <v/>
      </c>
      <c r="G2870" s="148" t="str">
        <f ca="1">IF(D2870="","",OnRoadRetrofit!AG2870)</f>
        <v/>
      </c>
      <c r="H2870" s="25" t="str">
        <f t="shared" ca="1" si="137"/>
        <v/>
      </c>
      <c r="I2870" s="137" t="str">
        <f ca="1">IF(D2870="","",OnRoadRetrofit!AH2870)</f>
        <v/>
      </c>
      <c r="J2870" s="137" t="str">
        <f ca="1">IF(D2870="","",OnRoadRetrofit!AI2870)</f>
        <v/>
      </c>
    </row>
    <row r="2871" spans="1:10">
      <c r="A2871" s="151" t="str">
        <f ca="1">IF(D2871="","",OnRoadRetrofit!AC2871)</f>
        <v/>
      </c>
      <c r="B2871" s="25" t="str">
        <f ca="1">IF(D2871="","",OnRoadRetrofit!AD2871)</f>
        <v/>
      </c>
      <c r="C2871" s="146" t="str">
        <f t="shared" ca="1" si="135"/>
        <v/>
      </c>
      <c r="D2871" s="25" t="str">
        <f ca="1">IF(OnRoadRetrofit!AE2871="","",OnRoadRetrofit!AE2871)</f>
        <v/>
      </c>
      <c r="E2871" s="25" t="str">
        <f ca="1">IF(D2871="","",OnRoadRetrofit!AF2871)</f>
        <v/>
      </c>
      <c r="F2871" s="147" t="str">
        <f t="shared" ca="1" si="136"/>
        <v/>
      </c>
      <c r="G2871" s="148" t="str">
        <f ca="1">IF(D2871="","",OnRoadRetrofit!AG2871)</f>
        <v/>
      </c>
      <c r="H2871" s="25" t="str">
        <f t="shared" ca="1" si="137"/>
        <v/>
      </c>
      <c r="I2871" s="137" t="str">
        <f ca="1">IF(D2871="","",OnRoadRetrofit!AH2871)</f>
        <v/>
      </c>
      <c r="J2871" s="137" t="str">
        <f ca="1">IF(D2871="","",OnRoadRetrofit!AI2871)</f>
        <v/>
      </c>
    </row>
    <row r="2872" spans="1:10">
      <c r="A2872" s="151" t="str">
        <f ca="1">IF(D2872="","",OnRoadRetrofit!AC2872)</f>
        <v/>
      </c>
      <c r="B2872" s="25" t="str">
        <f ca="1">IF(D2872="","",OnRoadRetrofit!AD2872)</f>
        <v/>
      </c>
      <c r="C2872" s="146" t="str">
        <f t="shared" ca="1" si="135"/>
        <v/>
      </c>
      <c r="D2872" s="25" t="str">
        <f ca="1">IF(OnRoadRetrofit!AE2872="","",OnRoadRetrofit!AE2872)</f>
        <v/>
      </c>
      <c r="E2872" s="25" t="str">
        <f ca="1">IF(D2872="","",OnRoadRetrofit!AF2872)</f>
        <v/>
      </c>
      <c r="F2872" s="147" t="str">
        <f t="shared" ca="1" si="136"/>
        <v/>
      </c>
      <c r="G2872" s="148" t="str">
        <f ca="1">IF(D2872="","",OnRoadRetrofit!AG2872)</f>
        <v/>
      </c>
      <c r="H2872" s="25" t="str">
        <f t="shared" ca="1" si="137"/>
        <v/>
      </c>
      <c r="I2872" s="137" t="str">
        <f ca="1">IF(D2872="","",OnRoadRetrofit!AH2872)</f>
        <v/>
      </c>
      <c r="J2872" s="137" t="str">
        <f ca="1">IF(D2872="","",OnRoadRetrofit!AI2872)</f>
        <v/>
      </c>
    </row>
    <row r="2873" spans="1:10">
      <c r="A2873" s="151" t="str">
        <f ca="1">IF(D2873="","",OnRoadRetrofit!AC2873)</f>
        <v/>
      </c>
      <c r="B2873" s="25" t="str">
        <f ca="1">IF(D2873="","",OnRoadRetrofit!AD2873)</f>
        <v/>
      </c>
      <c r="C2873" s="146" t="str">
        <f t="shared" ca="1" si="135"/>
        <v/>
      </c>
      <c r="D2873" s="25" t="str">
        <f ca="1">IF(OnRoadRetrofit!AE2873="","",OnRoadRetrofit!AE2873)</f>
        <v/>
      </c>
      <c r="E2873" s="25" t="str">
        <f ca="1">IF(D2873="","",OnRoadRetrofit!AF2873)</f>
        <v/>
      </c>
      <c r="F2873" s="147" t="str">
        <f t="shared" ca="1" si="136"/>
        <v/>
      </c>
      <c r="G2873" s="148" t="str">
        <f ca="1">IF(D2873="","",OnRoadRetrofit!AG2873)</f>
        <v/>
      </c>
      <c r="H2873" s="25" t="str">
        <f t="shared" ca="1" si="137"/>
        <v/>
      </c>
      <c r="I2873" s="137" t="str">
        <f ca="1">IF(D2873="","",OnRoadRetrofit!AH2873)</f>
        <v/>
      </c>
      <c r="J2873" s="137" t="str">
        <f ca="1">IF(D2873="","",OnRoadRetrofit!AI2873)</f>
        <v/>
      </c>
    </row>
    <row r="2874" spans="1:10">
      <c r="A2874" s="151" t="str">
        <f ca="1">IF(D2874="","",OnRoadRetrofit!AC2874)</f>
        <v/>
      </c>
      <c r="B2874" s="25" t="str">
        <f ca="1">IF(D2874="","",OnRoadRetrofit!AD2874)</f>
        <v/>
      </c>
      <c r="C2874" s="146" t="str">
        <f t="shared" ca="1" si="135"/>
        <v/>
      </c>
      <c r="D2874" s="25" t="str">
        <f ca="1">IF(OnRoadRetrofit!AE2874="","",OnRoadRetrofit!AE2874)</f>
        <v/>
      </c>
      <c r="E2874" s="25" t="str">
        <f ca="1">IF(D2874="","",OnRoadRetrofit!AF2874)</f>
        <v/>
      </c>
      <c r="F2874" s="147" t="str">
        <f t="shared" ca="1" si="136"/>
        <v/>
      </c>
      <c r="G2874" s="148" t="str">
        <f ca="1">IF(D2874="","",OnRoadRetrofit!AG2874)</f>
        <v/>
      </c>
      <c r="H2874" s="25" t="str">
        <f t="shared" ca="1" si="137"/>
        <v/>
      </c>
      <c r="I2874" s="137" t="str">
        <f ca="1">IF(D2874="","",OnRoadRetrofit!AH2874)</f>
        <v/>
      </c>
      <c r="J2874" s="137" t="str">
        <f ca="1">IF(D2874="","",OnRoadRetrofit!AI2874)</f>
        <v/>
      </c>
    </row>
    <row r="2875" spans="1:10">
      <c r="A2875" s="151" t="str">
        <f ca="1">IF(D2875="","",OnRoadRetrofit!AC2875)</f>
        <v/>
      </c>
      <c r="B2875" s="25" t="str">
        <f ca="1">IF(D2875="","",OnRoadRetrofit!AD2875)</f>
        <v/>
      </c>
      <c r="C2875" s="146" t="str">
        <f t="shared" ca="1" si="135"/>
        <v/>
      </c>
      <c r="D2875" s="25" t="str">
        <f ca="1">IF(OnRoadRetrofit!AE2875="","",OnRoadRetrofit!AE2875)</f>
        <v/>
      </c>
      <c r="E2875" s="25" t="str">
        <f ca="1">IF(D2875="","",OnRoadRetrofit!AF2875)</f>
        <v/>
      </c>
      <c r="F2875" s="147" t="str">
        <f t="shared" ca="1" si="136"/>
        <v/>
      </c>
      <c r="G2875" s="148" t="str">
        <f ca="1">IF(D2875="","",OnRoadRetrofit!AG2875)</f>
        <v/>
      </c>
      <c r="H2875" s="25" t="str">
        <f t="shared" ca="1" si="137"/>
        <v/>
      </c>
      <c r="I2875" s="137" t="str">
        <f ca="1">IF(D2875="","",OnRoadRetrofit!AH2875)</f>
        <v/>
      </c>
      <c r="J2875" s="137" t="str">
        <f ca="1">IF(D2875="","",OnRoadRetrofit!AI2875)</f>
        <v/>
      </c>
    </row>
    <row r="2876" spans="1:10">
      <c r="A2876" s="151" t="str">
        <f ca="1">IF(D2876="","",OnRoadRetrofit!AC2876)</f>
        <v/>
      </c>
      <c r="B2876" s="25" t="str">
        <f ca="1">IF(D2876="","",OnRoadRetrofit!AD2876)</f>
        <v/>
      </c>
      <c r="C2876" s="146" t="str">
        <f t="shared" ca="1" si="135"/>
        <v/>
      </c>
      <c r="D2876" s="25" t="str">
        <f ca="1">IF(OnRoadRetrofit!AE2876="","",OnRoadRetrofit!AE2876)</f>
        <v/>
      </c>
      <c r="E2876" s="25" t="str">
        <f ca="1">IF(D2876="","",OnRoadRetrofit!AF2876)</f>
        <v/>
      </c>
      <c r="F2876" s="147" t="str">
        <f t="shared" ca="1" si="136"/>
        <v/>
      </c>
      <c r="G2876" s="148" t="str">
        <f ca="1">IF(D2876="","",OnRoadRetrofit!AG2876)</f>
        <v/>
      </c>
      <c r="H2876" s="25" t="str">
        <f t="shared" ca="1" si="137"/>
        <v/>
      </c>
      <c r="I2876" s="137" t="str">
        <f ca="1">IF(D2876="","",OnRoadRetrofit!AH2876)</f>
        <v/>
      </c>
      <c r="J2876" s="137" t="str">
        <f ca="1">IF(D2876="","",OnRoadRetrofit!AI2876)</f>
        <v/>
      </c>
    </row>
    <row r="2877" spans="1:10">
      <c r="A2877" s="151" t="str">
        <f ca="1">IF(D2877="","",OnRoadRetrofit!AC2877)</f>
        <v/>
      </c>
      <c r="B2877" s="25" t="str">
        <f ca="1">IF(D2877="","",OnRoadRetrofit!AD2877)</f>
        <v/>
      </c>
      <c r="C2877" s="146" t="str">
        <f t="shared" ca="1" si="135"/>
        <v/>
      </c>
      <c r="D2877" s="25" t="str">
        <f ca="1">IF(OnRoadRetrofit!AE2877="","",OnRoadRetrofit!AE2877)</f>
        <v/>
      </c>
      <c r="E2877" s="25" t="str">
        <f ca="1">IF(D2877="","",OnRoadRetrofit!AF2877)</f>
        <v/>
      </c>
      <c r="F2877" s="147" t="str">
        <f t="shared" ca="1" si="136"/>
        <v/>
      </c>
      <c r="G2877" s="148" t="str">
        <f ca="1">IF(D2877="","",OnRoadRetrofit!AG2877)</f>
        <v/>
      </c>
      <c r="H2877" s="25" t="str">
        <f t="shared" ca="1" si="137"/>
        <v/>
      </c>
      <c r="I2877" s="137" t="str">
        <f ca="1">IF(D2877="","",OnRoadRetrofit!AH2877)</f>
        <v/>
      </c>
      <c r="J2877" s="137" t="str">
        <f ca="1">IF(D2877="","",OnRoadRetrofit!AI2877)</f>
        <v/>
      </c>
    </row>
    <row r="2878" spans="1:10">
      <c r="A2878" s="151" t="str">
        <f ca="1">IF(D2878="","",OnRoadRetrofit!AC2878)</f>
        <v/>
      </c>
      <c r="B2878" s="25" t="str">
        <f ca="1">IF(D2878="","",OnRoadRetrofit!AD2878)</f>
        <v/>
      </c>
      <c r="C2878" s="146" t="str">
        <f t="shared" ca="1" si="135"/>
        <v/>
      </c>
      <c r="D2878" s="25" t="str">
        <f ca="1">IF(OnRoadRetrofit!AE2878="","",OnRoadRetrofit!AE2878)</f>
        <v/>
      </c>
      <c r="E2878" s="25" t="str">
        <f ca="1">IF(D2878="","",OnRoadRetrofit!AF2878)</f>
        <v/>
      </c>
      <c r="F2878" s="147" t="str">
        <f t="shared" ca="1" si="136"/>
        <v/>
      </c>
      <c r="G2878" s="148" t="str">
        <f ca="1">IF(D2878="","",OnRoadRetrofit!AG2878)</f>
        <v/>
      </c>
      <c r="H2878" s="25" t="str">
        <f t="shared" ca="1" si="137"/>
        <v/>
      </c>
      <c r="I2878" s="137" t="str">
        <f ca="1">IF(D2878="","",OnRoadRetrofit!AH2878)</f>
        <v/>
      </c>
      <c r="J2878" s="137" t="str">
        <f ca="1">IF(D2878="","",OnRoadRetrofit!AI2878)</f>
        <v/>
      </c>
    </row>
    <row r="2879" spans="1:10">
      <c r="A2879" s="151" t="str">
        <f ca="1">IF(D2879="","",OnRoadRetrofit!AC2879)</f>
        <v/>
      </c>
      <c r="B2879" s="25" t="str">
        <f ca="1">IF(D2879="","",OnRoadRetrofit!AD2879)</f>
        <v/>
      </c>
      <c r="C2879" s="146" t="str">
        <f t="shared" ca="1" si="135"/>
        <v/>
      </c>
      <c r="D2879" s="25" t="str">
        <f ca="1">IF(OnRoadRetrofit!AE2879="","",OnRoadRetrofit!AE2879)</f>
        <v/>
      </c>
      <c r="E2879" s="25" t="str">
        <f ca="1">IF(D2879="","",OnRoadRetrofit!AF2879)</f>
        <v/>
      </c>
      <c r="F2879" s="147" t="str">
        <f t="shared" ca="1" si="136"/>
        <v/>
      </c>
      <c r="G2879" s="148" t="str">
        <f ca="1">IF(D2879="","",OnRoadRetrofit!AG2879)</f>
        <v/>
      </c>
      <c r="H2879" s="25" t="str">
        <f t="shared" ca="1" si="137"/>
        <v/>
      </c>
      <c r="I2879" s="137" t="str">
        <f ca="1">IF(D2879="","",OnRoadRetrofit!AH2879)</f>
        <v/>
      </c>
      <c r="J2879" s="137" t="str">
        <f ca="1">IF(D2879="","",OnRoadRetrofit!AI2879)</f>
        <v/>
      </c>
    </row>
    <row r="2880" spans="1:10">
      <c r="A2880" s="151" t="str">
        <f ca="1">IF(D2880="","",OnRoadRetrofit!AC2880)</f>
        <v/>
      </c>
      <c r="B2880" s="25" t="str">
        <f ca="1">IF(D2880="","",OnRoadRetrofit!AD2880)</f>
        <v/>
      </c>
      <c r="C2880" s="146" t="str">
        <f t="shared" ca="1" si="135"/>
        <v/>
      </c>
      <c r="D2880" s="25" t="str">
        <f ca="1">IF(OnRoadRetrofit!AE2880="","",OnRoadRetrofit!AE2880)</f>
        <v/>
      </c>
      <c r="E2880" s="25" t="str">
        <f ca="1">IF(D2880="","",OnRoadRetrofit!AF2880)</f>
        <v/>
      </c>
      <c r="F2880" s="147" t="str">
        <f t="shared" ca="1" si="136"/>
        <v/>
      </c>
      <c r="G2880" s="148" t="str">
        <f ca="1">IF(D2880="","",OnRoadRetrofit!AG2880)</f>
        <v/>
      </c>
      <c r="H2880" s="25" t="str">
        <f t="shared" ca="1" si="137"/>
        <v/>
      </c>
      <c r="I2880" s="137" t="str">
        <f ca="1">IF(D2880="","",OnRoadRetrofit!AH2880)</f>
        <v/>
      </c>
      <c r="J2880" s="137" t="str">
        <f ca="1">IF(D2880="","",OnRoadRetrofit!AI2880)</f>
        <v/>
      </c>
    </row>
    <row r="2881" spans="1:10">
      <c r="A2881" s="151" t="str">
        <f ca="1">IF(D2881="","",OnRoadRetrofit!AC2881)</f>
        <v/>
      </c>
      <c r="B2881" s="25" t="str">
        <f ca="1">IF(D2881="","",OnRoadRetrofit!AD2881)</f>
        <v/>
      </c>
      <c r="C2881" s="146" t="str">
        <f t="shared" ca="1" si="135"/>
        <v/>
      </c>
      <c r="D2881" s="25" t="str">
        <f ca="1">IF(OnRoadRetrofit!AE2881="","",OnRoadRetrofit!AE2881)</f>
        <v/>
      </c>
      <c r="E2881" s="25" t="str">
        <f ca="1">IF(D2881="","",OnRoadRetrofit!AF2881)</f>
        <v/>
      </c>
      <c r="F2881" s="147" t="str">
        <f t="shared" ca="1" si="136"/>
        <v/>
      </c>
      <c r="G2881" s="148" t="str">
        <f ca="1">IF(D2881="","",OnRoadRetrofit!AG2881)</f>
        <v/>
      </c>
      <c r="H2881" s="25" t="str">
        <f t="shared" ca="1" si="137"/>
        <v/>
      </c>
      <c r="I2881" s="137" t="str">
        <f ca="1">IF(D2881="","",OnRoadRetrofit!AH2881)</f>
        <v/>
      </c>
      <c r="J2881" s="137" t="str">
        <f ca="1">IF(D2881="","",OnRoadRetrofit!AI2881)</f>
        <v/>
      </c>
    </row>
    <row r="2882" spans="1:10">
      <c r="A2882" s="151" t="str">
        <f ca="1">IF(D2882="","",OnRoadRetrofit!AC2882)</f>
        <v/>
      </c>
      <c r="B2882" s="25" t="str">
        <f ca="1">IF(D2882="","",OnRoadRetrofit!AD2882)</f>
        <v/>
      </c>
      <c r="C2882" s="146" t="str">
        <f t="shared" ca="1" si="135"/>
        <v/>
      </c>
      <c r="D2882" s="25" t="str">
        <f ca="1">IF(OnRoadRetrofit!AE2882="","",OnRoadRetrofit!AE2882)</f>
        <v/>
      </c>
      <c r="E2882" s="25" t="str">
        <f ca="1">IF(D2882="","",OnRoadRetrofit!AF2882)</f>
        <v/>
      </c>
      <c r="F2882" s="147" t="str">
        <f t="shared" ca="1" si="136"/>
        <v/>
      </c>
      <c r="G2882" s="148" t="str">
        <f ca="1">IF(D2882="","",OnRoadRetrofit!AG2882)</f>
        <v/>
      </c>
      <c r="H2882" s="25" t="str">
        <f t="shared" ca="1" si="137"/>
        <v/>
      </c>
      <c r="I2882" s="137" t="str">
        <f ca="1">IF(D2882="","",OnRoadRetrofit!AH2882)</f>
        <v/>
      </c>
      <c r="J2882" s="137" t="str">
        <f ca="1">IF(D2882="","",OnRoadRetrofit!AI2882)</f>
        <v/>
      </c>
    </row>
    <row r="2883" spans="1:10">
      <c r="A2883" s="151" t="str">
        <f ca="1">IF(D2883="","",OnRoadRetrofit!AC2883)</f>
        <v/>
      </c>
      <c r="B2883" s="25" t="str">
        <f ca="1">IF(D2883="","",OnRoadRetrofit!AD2883)</f>
        <v/>
      </c>
      <c r="C2883" s="146" t="str">
        <f t="shared" ca="1" si="135"/>
        <v/>
      </c>
      <c r="D2883" s="25" t="str">
        <f ca="1">IF(OnRoadRetrofit!AE2883="","",OnRoadRetrofit!AE2883)</f>
        <v/>
      </c>
      <c r="E2883" s="25" t="str">
        <f ca="1">IF(D2883="","",OnRoadRetrofit!AF2883)</f>
        <v/>
      </c>
      <c r="F2883" s="147" t="str">
        <f t="shared" ca="1" si="136"/>
        <v/>
      </c>
      <c r="G2883" s="148" t="str">
        <f ca="1">IF(D2883="","",OnRoadRetrofit!AG2883)</f>
        <v/>
      </c>
      <c r="H2883" s="25" t="str">
        <f t="shared" ca="1" si="137"/>
        <v/>
      </c>
      <c r="I2883" s="137" t="str">
        <f ca="1">IF(D2883="","",OnRoadRetrofit!AH2883)</f>
        <v/>
      </c>
      <c r="J2883" s="137" t="str">
        <f ca="1">IF(D2883="","",OnRoadRetrofit!AI2883)</f>
        <v/>
      </c>
    </row>
    <row r="2884" spans="1:10">
      <c r="A2884" s="151" t="str">
        <f ca="1">IF(D2884="","",OnRoadRetrofit!AC2884)</f>
        <v/>
      </c>
      <c r="B2884" s="25" t="str">
        <f ca="1">IF(D2884="","",OnRoadRetrofit!AD2884)</f>
        <v/>
      </c>
      <c r="C2884" s="146" t="str">
        <f t="shared" ca="1" si="135"/>
        <v/>
      </c>
      <c r="D2884" s="25" t="str">
        <f ca="1">IF(OnRoadRetrofit!AE2884="","",OnRoadRetrofit!AE2884)</f>
        <v/>
      </c>
      <c r="E2884" s="25" t="str">
        <f ca="1">IF(D2884="","",OnRoadRetrofit!AF2884)</f>
        <v/>
      </c>
      <c r="F2884" s="147" t="str">
        <f t="shared" ca="1" si="136"/>
        <v/>
      </c>
      <c r="G2884" s="148" t="str">
        <f ca="1">IF(D2884="","",OnRoadRetrofit!AG2884)</f>
        <v/>
      </c>
      <c r="H2884" s="25" t="str">
        <f t="shared" ca="1" si="137"/>
        <v/>
      </c>
      <c r="I2884" s="137" t="str">
        <f ca="1">IF(D2884="","",OnRoadRetrofit!AH2884)</f>
        <v/>
      </c>
      <c r="J2884" s="137" t="str">
        <f ca="1">IF(D2884="","",OnRoadRetrofit!AI2884)</f>
        <v/>
      </c>
    </row>
    <row r="2885" spans="1:10">
      <c r="A2885" s="151" t="str">
        <f ca="1">IF(D2885="","",OnRoadRetrofit!AC2885)</f>
        <v/>
      </c>
      <c r="B2885" s="25" t="str">
        <f ca="1">IF(D2885="","",OnRoadRetrofit!AD2885)</f>
        <v/>
      </c>
      <c r="C2885" s="146" t="str">
        <f t="shared" ca="1" si="135"/>
        <v/>
      </c>
      <c r="D2885" s="25" t="str">
        <f ca="1">IF(OnRoadRetrofit!AE2885="","",OnRoadRetrofit!AE2885)</f>
        <v/>
      </c>
      <c r="E2885" s="25" t="str">
        <f ca="1">IF(D2885="","",OnRoadRetrofit!AF2885)</f>
        <v/>
      </c>
      <c r="F2885" s="147" t="str">
        <f t="shared" ca="1" si="136"/>
        <v/>
      </c>
      <c r="G2885" s="148" t="str">
        <f ca="1">IF(D2885="","",OnRoadRetrofit!AG2885)</f>
        <v/>
      </c>
      <c r="H2885" s="25" t="str">
        <f t="shared" ca="1" si="137"/>
        <v/>
      </c>
      <c r="I2885" s="137" t="str">
        <f ca="1">IF(D2885="","",OnRoadRetrofit!AH2885)</f>
        <v/>
      </c>
      <c r="J2885" s="137" t="str">
        <f ca="1">IF(D2885="","",OnRoadRetrofit!AI2885)</f>
        <v/>
      </c>
    </row>
    <row r="2886" spans="1:10">
      <c r="A2886" s="151" t="str">
        <f ca="1">IF(D2886="","",OnRoadRetrofit!AC2886)</f>
        <v/>
      </c>
      <c r="B2886" s="25" t="str">
        <f ca="1">IF(D2886="","",OnRoadRetrofit!AD2886)</f>
        <v/>
      </c>
      <c r="C2886" s="146" t="str">
        <f t="shared" ca="1" si="135"/>
        <v/>
      </c>
      <c r="D2886" s="25" t="str">
        <f ca="1">IF(OnRoadRetrofit!AE2886="","",OnRoadRetrofit!AE2886)</f>
        <v/>
      </c>
      <c r="E2886" s="25" t="str">
        <f ca="1">IF(D2886="","",OnRoadRetrofit!AF2886)</f>
        <v/>
      </c>
      <c r="F2886" s="147" t="str">
        <f t="shared" ca="1" si="136"/>
        <v/>
      </c>
      <c r="G2886" s="148" t="str">
        <f ca="1">IF(D2886="","",OnRoadRetrofit!AG2886)</f>
        <v/>
      </c>
      <c r="H2886" s="25" t="str">
        <f t="shared" ca="1" si="137"/>
        <v/>
      </c>
      <c r="I2886" s="137" t="str">
        <f ca="1">IF(D2886="","",OnRoadRetrofit!AH2886)</f>
        <v/>
      </c>
      <c r="J2886" s="137" t="str">
        <f ca="1">IF(D2886="","",OnRoadRetrofit!AI2886)</f>
        <v/>
      </c>
    </row>
    <row r="2887" spans="1:10">
      <c r="A2887" s="151" t="str">
        <f ca="1">IF(D2887="","",OnRoadRetrofit!AC2887)</f>
        <v/>
      </c>
      <c r="B2887" s="25" t="str">
        <f ca="1">IF(D2887="","",OnRoadRetrofit!AD2887)</f>
        <v/>
      </c>
      <c r="C2887" s="146" t="str">
        <f t="shared" ca="1" si="135"/>
        <v/>
      </c>
      <c r="D2887" s="25" t="str">
        <f ca="1">IF(OnRoadRetrofit!AE2887="","",OnRoadRetrofit!AE2887)</f>
        <v/>
      </c>
      <c r="E2887" s="25" t="str">
        <f ca="1">IF(D2887="","",OnRoadRetrofit!AF2887)</f>
        <v/>
      </c>
      <c r="F2887" s="147" t="str">
        <f t="shared" ca="1" si="136"/>
        <v/>
      </c>
      <c r="G2887" s="148" t="str">
        <f ca="1">IF(D2887="","",OnRoadRetrofit!AG2887)</f>
        <v/>
      </c>
      <c r="H2887" s="25" t="str">
        <f t="shared" ca="1" si="137"/>
        <v/>
      </c>
      <c r="I2887" s="137" t="str">
        <f ca="1">IF(D2887="","",OnRoadRetrofit!AH2887)</f>
        <v/>
      </c>
      <c r="J2887" s="137" t="str">
        <f ca="1">IF(D2887="","",OnRoadRetrofit!AI2887)</f>
        <v/>
      </c>
    </row>
    <row r="2888" spans="1:10">
      <c r="A2888" s="151" t="str">
        <f ca="1">IF(D2888="","",OnRoadRetrofit!AC2888)</f>
        <v/>
      </c>
      <c r="B2888" s="25" t="str">
        <f ca="1">IF(D2888="","",OnRoadRetrofit!AD2888)</f>
        <v/>
      </c>
      <c r="C2888" s="146" t="str">
        <f t="shared" ca="1" si="135"/>
        <v/>
      </c>
      <c r="D2888" s="25" t="str">
        <f ca="1">IF(OnRoadRetrofit!AE2888="","",OnRoadRetrofit!AE2888)</f>
        <v/>
      </c>
      <c r="E2888" s="25" t="str">
        <f ca="1">IF(D2888="","",OnRoadRetrofit!AF2888)</f>
        <v/>
      </c>
      <c r="F2888" s="147" t="str">
        <f t="shared" ca="1" si="136"/>
        <v/>
      </c>
      <c r="G2888" s="148" t="str">
        <f ca="1">IF(D2888="","",OnRoadRetrofit!AG2888)</f>
        <v/>
      </c>
      <c r="H2888" s="25" t="str">
        <f t="shared" ca="1" si="137"/>
        <v/>
      </c>
      <c r="I2888" s="137" t="str">
        <f ca="1">IF(D2888="","",OnRoadRetrofit!AH2888)</f>
        <v/>
      </c>
      <c r="J2888" s="137" t="str">
        <f ca="1">IF(D2888="","",OnRoadRetrofit!AI2888)</f>
        <v/>
      </c>
    </row>
    <row r="2889" spans="1:10">
      <c r="A2889" s="151" t="str">
        <f ca="1">IF(D2889="","",OnRoadRetrofit!AC2889)</f>
        <v/>
      </c>
      <c r="B2889" s="25" t="str">
        <f ca="1">IF(D2889="","",OnRoadRetrofit!AD2889)</f>
        <v/>
      </c>
      <c r="C2889" s="146" t="str">
        <f t="shared" ca="1" si="135"/>
        <v/>
      </c>
      <c r="D2889" s="25" t="str">
        <f ca="1">IF(OnRoadRetrofit!AE2889="","",OnRoadRetrofit!AE2889)</f>
        <v/>
      </c>
      <c r="E2889" s="25" t="str">
        <f ca="1">IF(D2889="","",OnRoadRetrofit!AF2889)</f>
        <v/>
      </c>
      <c r="F2889" s="147" t="str">
        <f t="shared" ca="1" si="136"/>
        <v/>
      </c>
      <c r="G2889" s="148" t="str">
        <f ca="1">IF(D2889="","",OnRoadRetrofit!AG2889)</f>
        <v/>
      </c>
      <c r="H2889" s="25" t="str">
        <f t="shared" ca="1" si="137"/>
        <v/>
      </c>
      <c r="I2889" s="137" t="str">
        <f ca="1">IF(D2889="","",OnRoadRetrofit!AH2889)</f>
        <v/>
      </c>
      <c r="J2889" s="137" t="str">
        <f ca="1">IF(D2889="","",OnRoadRetrofit!AI2889)</f>
        <v/>
      </c>
    </row>
    <row r="2890" spans="1:10">
      <c r="A2890" s="151" t="str">
        <f ca="1">IF(D2890="","",OnRoadRetrofit!AC2890)</f>
        <v/>
      </c>
      <c r="B2890" s="25" t="str">
        <f ca="1">IF(D2890="","",OnRoadRetrofit!AD2890)</f>
        <v/>
      </c>
      <c r="C2890" s="146" t="str">
        <f t="shared" ca="1" si="135"/>
        <v/>
      </c>
      <c r="D2890" s="25" t="str">
        <f ca="1">IF(OnRoadRetrofit!AE2890="","",OnRoadRetrofit!AE2890)</f>
        <v/>
      </c>
      <c r="E2890" s="25" t="str">
        <f ca="1">IF(D2890="","",OnRoadRetrofit!AF2890)</f>
        <v/>
      </c>
      <c r="F2890" s="147" t="str">
        <f t="shared" ca="1" si="136"/>
        <v/>
      </c>
      <c r="G2890" s="148" t="str">
        <f ca="1">IF(D2890="","",OnRoadRetrofit!AG2890)</f>
        <v/>
      </c>
      <c r="H2890" s="25" t="str">
        <f t="shared" ca="1" si="137"/>
        <v/>
      </c>
      <c r="I2890" s="137" t="str">
        <f ca="1">IF(D2890="","",OnRoadRetrofit!AH2890)</f>
        <v/>
      </c>
      <c r="J2890" s="137" t="str">
        <f ca="1">IF(D2890="","",OnRoadRetrofit!AI2890)</f>
        <v/>
      </c>
    </row>
    <row r="2891" spans="1:10">
      <c r="A2891" s="151" t="str">
        <f ca="1">IF(D2891="","",OnRoadRetrofit!AC2891)</f>
        <v/>
      </c>
      <c r="B2891" s="25" t="str">
        <f ca="1">IF(D2891="","",OnRoadRetrofit!AD2891)</f>
        <v/>
      </c>
      <c r="C2891" s="146" t="str">
        <f t="shared" ca="1" si="135"/>
        <v/>
      </c>
      <c r="D2891" s="25" t="str">
        <f ca="1">IF(OnRoadRetrofit!AE2891="","",OnRoadRetrofit!AE2891)</f>
        <v/>
      </c>
      <c r="E2891" s="25" t="str">
        <f ca="1">IF(D2891="","",OnRoadRetrofit!AF2891)</f>
        <v/>
      </c>
      <c r="F2891" s="147" t="str">
        <f t="shared" ca="1" si="136"/>
        <v/>
      </c>
      <c r="G2891" s="148" t="str">
        <f ca="1">IF(D2891="","",OnRoadRetrofit!AG2891)</f>
        <v/>
      </c>
      <c r="H2891" s="25" t="str">
        <f t="shared" ca="1" si="137"/>
        <v/>
      </c>
      <c r="I2891" s="137" t="str">
        <f ca="1">IF(D2891="","",OnRoadRetrofit!AH2891)</f>
        <v/>
      </c>
      <c r="J2891" s="137" t="str">
        <f ca="1">IF(D2891="","",OnRoadRetrofit!AI2891)</f>
        <v/>
      </c>
    </row>
    <row r="2892" spans="1:10">
      <c r="A2892" s="151" t="str">
        <f ca="1">IF(D2892="","",OnRoadRetrofit!AC2892)</f>
        <v/>
      </c>
      <c r="B2892" s="25" t="str">
        <f ca="1">IF(D2892="","",OnRoadRetrofit!AD2892)</f>
        <v/>
      </c>
      <c r="C2892" s="146" t="str">
        <f t="shared" ca="1" si="135"/>
        <v/>
      </c>
      <c r="D2892" s="25" t="str">
        <f ca="1">IF(OnRoadRetrofit!AE2892="","",OnRoadRetrofit!AE2892)</f>
        <v/>
      </c>
      <c r="E2892" s="25" t="str">
        <f ca="1">IF(D2892="","",OnRoadRetrofit!AF2892)</f>
        <v/>
      </c>
      <c r="F2892" s="147" t="str">
        <f t="shared" ca="1" si="136"/>
        <v/>
      </c>
      <c r="G2892" s="148" t="str">
        <f ca="1">IF(D2892="","",OnRoadRetrofit!AG2892)</f>
        <v/>
      </c>
      <c r="H2892" s="25" t="str">
        <f t="shared" ca="1" si="137"/>
        <v/>
      </c>
      <c r="I2892" s="137" t="str">
        <f ca="1">IF(D2892="","",OnRoadRetrofit!AH2892)</f>
        <v/>
      </c>
      <c r="J2892" s="137" t="str">
        <f ca="1">IF(D2892="","",OnRoadRetrofit!AI2892)</f>
        <v/>
      </c>
    </row>
    <row r="2893" spans="1:10">
      <c r="A2893" s="151" t="str">
        <f ca="1">IF(D2893="","",OnRoadRetrofit!AC2893)</f>
        <v/>
      </c>
      <c r="B2893" s="25" t="str">
        <f ca="1">IF(D2893="","",OnRoadRetrofit!AD2893)</f>
        <v/>
      </c>
      <c r="C2893" s="146" t="str">
        <f t="shared" ca="1" si="135"/>
        <v/>
      </c>
      <c r="D2893" s="25" t="str">
        <f ca="1">IF(OnRoadRetrofit!AE2893="","",OnRoadRetrofit!AE2893)</f>
        <v/>
      </c>
      <c r="E2893" s="25" t="str">
        <f ca="1">IF(D2893="","",OnRoadRetrofit!AF2893)</f>
        <v/>
      </c>
      <c r="F2893" s="147" t="str">
        <f t="shared" ca="1" si="136"/>
        <v/>
      </c>
      <c r="G2893" s="148" t="str">
        <f ca="1">IF(D2893="","",OnRoadRetrofit!AG2893)</f>
        <v/>
      </c>
      <c r="H2893" s="25" t="str">
        <f t="shared" ca="1" si="137"/>
        <v/>
      </c>
      <c r="I2893" s="137" t="str">
        <f ca="1">IF(D2893="","",OnRoadRetrofit!AH2893)</f>
        <v/>
      </c>
      <c r="J2893" s="137" t="str">
        <f ca="1">IF(D2893="","",OnRoadRetrofit!AI2893)</f>
        <v/>
      </c>
    </row>
    <row r="2894" spans="1:10">
      <c r="A2894" s="151" t="str">
        <f ca="1">IF(D2894="","",OnRoadRetrofit!AC2894)</f>
        <v/>
      </c>
      <c r="B2894" s="25" t="str">
        <f ca="1">IF(D2894="","",OnRoadRetrofit!AD2894)</f>
        <v/>
      </c>
      <c r="C2894" s="146" t="str">
        <f t="shared" ref="C2894:C2957" ca="1" si="138">IF(D2894="","","Diesel")</f>
        <v/>
      </c>
      <c r="D2894" s="25" t="str">
        <f ca="1">IF(OnRoadRetrofit!AE2894="","",OnRoadRetrofit!AE2894)</f>
        <v/>
      </c>
      <c r="E2894" s="25" t="str">
        <f ca="1">IF(D2894="","",OnRoadRetrofit!AF2894)</f>
        <v/>
      </c>
      <c r="F2894" s="147" t="str">
        <f t="shared" ref="F2894:F2957" ca="1" si="139">IF(D2894="","",E2894)</f>
        <v/>
      </c>
      <c r="G2894" s="148" t="str">
        <f ca="1">IF(D2894="","",OnRoadRetrofit!AG2894)</f>
        <v/>
      </c>
      <c r="H2894" s="25" t="str">
        <f t="shared" ref="H2894:H2957" ca="1" si="140">IF(D2894="","",G2894)</f>
        <v/>
      </c>
      <c r="I2894" s="137" t="str">
        <f ca="1">IF(D2894="","",OnRoadRetrofit!AH2894)</f>
        <v/>
      </c>
      <c r="J2894" s="137" t="str">
        <f ca="1">IF(D2894="","",OnRoadRetrofit!AI2894)</f>
        <v/>
      </c>
    </row>
    <row r="2895" spans="1:10">
      <c r="A2895" s="151" t="str">
        <f ca="1">IF(D2895="","",OnRoadRetrofit!AC2895)</f>
        <v/>
      </c>
      <c r="B2895" s="25" t="str">
        <f ca="1">IF(D2895="","",OnRoadRetrofit!AD2895)</f>
        <v/>
      </c>
      <c r="C2895" s="146" t="str">
        <f t="shared" ca="1" si="138"/>
        <v/>
      </c>
      <c r="D2895" s="25" t="str">
        <f ca="1">IF(OnRoadRetrofit!AE2895="","",OnRoadRetrofit!AE2895)</f>
        <v/>
      </c>
      <c r="E2895" s="25" t="str">
        <f ca="1">IF(D2895="","",OnRoadRetrofit!AF2895)</f>
        <v/>
      </c>
      <c r="F2895" s="147" t="str">
        <f t="shared" ca="1" si="139"/>
        <v/>
      </c>
      <c r="G2895" s="148" t="str">
        <f ca="1">IF(D2895="","",OnRoadRetrofit!AG2895)</f>
        <v/>
      </c>
      <c r="H2895" s="25" t="str">
        <f t="shared" ca="1" si="140"/>
        <v/>
      </c>
      <c r="I2895" s="137" t="str">
        <f ca="1">IF(D2895="","",OnRoadRetrofit!AH2895)</f>
        <v/>
      </c>
      <c r="J2895" s="137" t="str">
        <f ca="1">IF(D2895="","",OnRoadRetrofit!AI2895)</f>
        <v/>
      </c>
    </row>
    <row r="2896" spans="1:10">
      <c r="A2896" s="151" t="str">
        <f ca="1">IF(D2896="","",OnRoadRetrofit!AC2896)</f>
        <v/>
      </c>
      <c r="B2896" s="25" t="str">
        <f ca="1">IF(D2896="","",OnRoadRetrofit!AD2896)</f>
        <v/>
      </c>
      <c r="C2896" s="146" t="str">
        <f t="shared" ca="1" si="138"/>
        <v/>
      </c>
      <c r="D2896" s="25" t="str">
        <f ca="1">IF(OnRoadRetrofit!AE2896="","",OnRoadRetrofit!AE2896)</f>
        <v/>
      </c>
      <c r="E2896" s="25" t="str">
        <f ca="1">IF(D2896="","",OnRoadRetrofit!AF2896)</f>
        <v/>
      </c>
      <c r="F2896" s="147" t="str">
        <f t="shared" ca="1" si="139"/>
        <v/>
      </c>
      <c r="G2896" s="148" t="str">
        <f ca="1">IF(D2896="","",OnRoadRetrofit!AG2896)</f>
        <v/>
      </c>
      <c r="H2896" s="25" t="str">
        <f t="shared" ca="1" si="140"/>
        <v/>
      </c>
      <c r="I2896" s="137" t="str">
        <f ca="1">IF(D2896="","",OnRoadRetrofit!AH2896)</f>
        <v/>
      </c>
      <c r="J2896" s="137" t="str">
        <f ca="1">IF(D2896="","",OnRoadRetrofit!AI2896)</f>
        <v/>
      </c>
    </row>
    <row r="2897" spans="1:10">
      <c r="A2897" s="151" t="str">
        <f ca="1">IF(D2897="","",OnRoadRetrofit!AC2897)</f>
        <v/>
      </c>
      <c r="B2897" s="25" t="str">
        <f ca="1">IF(D2897="","",OnRoadRetrofit!AD2897)</f>
        <v/>
      </c>
      <c r="C2897" s="146" t="str">
        <f t="shared" ca="1" si="138"/>
        <v/>
      </c>
      <c r="D2897" s="25" t="str">
        <f ca="1">IF(OnRoadRetrofit!AE2897="","",OnRoadRetrofit!AE2897)</f>
        <v/>
      </c>
      <c r="E2897" s="25" t="str">
        <f ca="1">IF(D2897="","",OnRoadRetrofit!AF2897)</f>
        <v/>
      </c>
      <c r="F2897" s="147" t="str">
        <f t="shared" ca="1" si="139"/>
        <v/>
      </c>
      <c r="G2897" s="148" t="str">
        <f ca="1">IF(D2897="","",OnRoadRetrofit!AG2897)</f>
        <v/>
      </c>
      <c r="H2897" s="25" t="str">
        <f t="shared" ca="1" si="140"/>
        <v/>
      </c>
      <c r="I2897" s="137" t="str">
        <f ca="1">IF(D2897="","",OnRoadRetrofit!AH2897)</f>
        <v/>
      </c>
      <c r="J2897" s="137" t="str">
        <f ca="1">IF(D2897="","",OnRoadRetrofit!AI2897)</f>
        <v/>
      </c>
    </row>
    <row r="2898" spans="1:10">
      <c r="A2898" s="151" t="str">
        <f ca="1">IF(D2898="","",OnRoadRetrofit!AC2898)</f>
        <v/>
      </c>
      <c r="B2898" s="25" t="str">
        <f ca="1">IF(D2898="","",OnRoadRetrofit!AD2898)</f>
        <v/>
      </c>
      <c r="C2898" s="146" t="str">
        <f t="shared" ca="1" si="138"/>
        <v/>
      </c>
      <c r="D2898" s="25" t="str">
        <f ca="1">IF(OnRoadRetrofit!AE2898="","",OnRoadRetrofit!AE2898)</f>
        <v/>
      </c>
      <c r="E2898" s="25" t="str">
        <f ca="1">IF(D2898="","",OnRoadRetrofit!AF2898)</f>
        <v/>
      </c>
      <c r="F2898" s="147" t="str">
        <f t="shared" ca="1" si="139"/>
        <v/>
      </c>
      <c r="G2898" s="148" t="str">
        <f ca="1">IF(D2898="","",OnRoadRetrofit!AG2898)</f>
        <v/>
      </c>
      <c r="H2898" s="25" t="str">
        <f t="shared" ca="1" si="140"/>
        <v/>
      </c>
      <c r="I2898" s="137" t="str">
        <f ca="1">IF(D2898="","",OnRoadRetrofit!AH2898)</f>
        <v/>
      </c>
      <c r="J2898" s="137" t="str">
        <f ca="1">IF(D2898="","",OnRoadRetrofit!AI2898)</f>
        <v/>
      </c>
    </row>
    <row r="2899" spans="1:10">
      <c r="A2899" s="151" t="str">
        <f ca="1">IF(D2899="","",OnRoadRetrofit!AC2899)</f>
        <v/>
      </c>
      <c r="B2899" s="25" t="str">
        <f ca="1">IF(D2899="","",OnRoadRetrofit!AD2899)</f>
        <v/>
      </c>
      <c r="C2899" s="146" t="str">
        <f t="shared" ca="1" si="138"/>
        <v/>
      </c>
      <c r="D2899" s="25" t="str">
        <f ca="1">IF(OnRoadRetrofit!AE2899="","",OnRoadRetrofit!AE2899)</f>
        <v/>
      </c>
      <c r="E2899" s="25" t="str">
        <f ca="1">IF(D2899="","",OnRoadRetrofit!AF2899)</f>
        <v/>
      </c>
      <c r="F2899" s="147" t="str">
        <f t="shared" ca="1" si="139"/>
        <v/>
      </c>
      <c r="G2899" s="148" t="str">
        <f ca="1">IF(D2899="","",OnRoadRetrofit!AG2899)</f>
        <v/>
      </c>
      <c r="H2899" s="25" t="str">
        <f t="shared" ca="1" si="140"/>
        <v/>
      </c>
      <c r="I2899" s="137" t="str">
        <f ca="1">IF(D2899="","",OnRoadRetrofit!AH2899)</f>
        <v/>
      </c>
      <c r="J2899" s="137" t="str">
        <f ca="1">IF(D2899="","",OnRoadRetrofit!AI2899)</f>
        <v/>
      </c>
    </row>
    <row r="2900" spans="1:10">
      <c r="A2900" s="151" t="str">
        <f ca="1">IF(D2900="","",OnRoadRetrofit!AC2900)</f>
        <v/>
      </c>
      <c r="B2900" s="25" t="str">
        <f ca="1">IF(D2900="","",OnRoadRetrofit!AD2900)</f>
        <v/>
      </c>
      <c r="C2900" s="146" t="str">
        <f t="shared" ca="1" si="138"/>
        <v/>
      </c>
      <c r="D2900" s="25" t="str">
        <f ca="1">IF(OnRoadRetrofit!AE2900="","",OnRoadRetrofit!AE2900)</f>
        <v/>
      </c>
      <c r="E2900" s="25" t="str">
        <f ca="1">IF(D2900="","",OnRoadRetrofit!AF2900)</f>
        <v/>
      </c>
      <c r="F2900" s="147" t="str">
        <f t="shared" ca="1" si="139"/>
        <v/>
      </c>
      <c r="G2900" s="148" t="str">
        <f ca="1">IF(D2900="","",OnRoadRetrofit!AG2900)</f>
        <v/>
      </c>
      <c r="H2900" s="25" t="str">
        <f t="shared" ca="1" si="140"/>
        <v/>
      </c>
      <c r="I2900" s="137" t="str">
        <f ca="1">IF(D2900="","",OnRoadRetrofit!AH2900)</f>
        <v/>
      </c>
      <c r="J2900" s="137" t="str">
        <f ca="1">IF(D2900="","",OnRoadRetrofit!AI2900)</f>
        <v/>
      </c>
    </row>
    <row r="2901" spans="1:10">
      <c r="A2901" s="151" t="str">
        <f ca="1">IF(D2901="","",OnRoadRetrofit!AC2901)</f>
        <v/>
      </c>
      <c r="B2901" s="25" t="str">
        <f ca="1">IF(D2901="","",OnRoadRetrofit!AD2901)</f>
        <v/>
      </c>
      <c r="C2901" s="146" t="str">
        <f t="shared" ca="1" si="138"/>
        <v/>
      </c>
      <c r="D2901" s="25" t="str">
        <f ca="1">IF(OnRoadRetrofit!AE2901="","",OnRoadRetrofit!AE2901)</f>
        <v/>
      </c>
      <c r="E2901" s="25" t="str">
        <f ca="1">IF(D2901="","",OnRoadRetrofit!AF2901)</f>
        <v/>
      </c>
      <c r="F2901" s="147" t="str">
        <f t="shared" ca="1" si="139"/>
        <v/>
      </c>
      <c r="G2901" s="148" t="str">
        <f ca="1">IF(D2901="","",OnRoadRetrofit!AG2901)</f>
        <v/>
      </c>
      <c r="H2901" s="25" t="str">
        <f t="shared" ca="1" si="140"/>
        <v/>
      </c>
      <c r="I2901" s="137" t="str">
        <f ca="1">IF(D2901="","",OnRoadRetrofit!AH2901)</f>
        <v/>
      </c>
      <c r="J2901" s="137" t="str">
        <f ca="1">IF(D2901="","",OnRoadRetrofit!AI2901)</f>
        <v/>
      </c>
    </row>
    <row r="2902" spans="1:10">
      <c r="A2902" s="151" t="str">
        <f ca="1">IF(D2902="","",OnRoadRetrofit!AC2902)</f>
        <v/>
      </c>
      <c r="B2902" s="25" t="str">
        <f ca="1">IF(D2902="","",OnRoadRetrofit!AD2902)</f>
        <v/>
      </c>
      <c r="C2902" s="146" t="str">
        <f t="shared" ca="1" si="138"/>
        <v/>
      </c>
      <c r="D2902" s="25" t="str">
        <f ca="1">IF(OnRoadRetrofit!AE2902="","",OnRoadRetrofit!AE2902)</f>
        <v/>
      </c>
      <c r="E2902" s="25" t="str">
        <f ca="1">IF(D2902="","",OnRoadRetrofit!AF2902)</f>
        <v/>
      </c>
      <c r="F2902" s="147" t="str">
        <f t="shared" ca="1" si="139"/>
        <v/>
      </c>
      <c r="G2902" s="148" t="str">
        <f ca="1">IF(D2902="","",OnRoadRetrofit!AG2902)</f>
        <v/>
      </c>
      <c r="H2902" s="25" t="str">
        <f t="shared" ca="1" si="140"/>
        <v/>
      </c>
      <c r="I2902" s="137" t="str">
        <f ca="1">IF(D2902="","",OnRoadRetrofit!AH2902)</f>
        <v/>
      </c>
      <c r="J2902" s="137" t="str">
        <f ca="1">IF(D2902="","",OnRoadRetrofit!AI2902)</f>
        <v/>
      </c>
    </row>
    <row r="2903" spans="1:10">
      <c r="A2903" s="151" t="str">
        <f ca="1">IF(D2903="","",OnRoadRetrofit!AC2903)</f>
        <v/>
      </c>
      <c r="B2903" s="25" t="str">
        <f ca="1">IF(D2903="","",OnRoadRetrofit!AD2903)</f>
        <v/>
      </c>
      <c r="C2903" s="146" t="str">
        <f t="shared" ca="1" si="138"/>
        <v/>
      </c>
      <c r="D2903" s="25" t="str">
        <f ca="1">IF(OnRoadRetrofit!AE2903="","",OnRoadRetrofit!AE2903)</f>
        <v/>
      </c>
      <c r="E2903" s="25" t="str">
        <f ca="1">IF(D2903="","",OnRoadRetrofit!AF2903)</f>
        <v/>
      </c>
      <c r="F2903" s="147" t="str">
        <f t="shared" ca="1" si="139"/>
        <v/>
      </c>
      <c r="G2903" s="148" t="str">
        <f ca="1">IF(D2903="","",OnRoadRetrofit!AG2903)</f>
        <v/>
      </c>
      <c r="H2903" s="25" t="str">
        <f t="shared" ca="1" si="140"/>
        <v/>
      </c>
      <c r="I2903" s="137" t="str">
        <f ca="1">IF(D2903="","",OnRoadRetrofit!AH2903)</f>
        <v/>
      </c>
      <c r="J2903" s="137" t="str">
        <f ca="1">IF(D2903="","",OnRoadRetrofit!AI2903)</f>
        <v/>
      </c>
    </row>
    <row r="2904" spans="1:10">
      <c r="A2904" s="151" t="str">
        <f ca="1">IF(D2904="","",OnRoadRetrofit!AC2904)</f>
        <v/>
      </c>
      <c r="B2904" s="25" t="str">
        <f ca="1">IF(D2904="","",OnRoadRetrofit!AD2904)</f>
        <v/>
      </c>
      <c r="C2904" s="146" t="str">
        <f t="shared" ca="1" si="138"/>
        <v/>
      </c>
      <c r="D2904" s="25" t="str">
        <f ca="1">IF(OnRoadRetrofit!AE2904="","",OnRoadRetrofit!AE2904)</f>
        <v/>
      </c>
      <c r="E2904" s="25" t="str">
        <f ca="1">IF(D2904="","",OnRoadRetrofit!AF2904)</f>
        <v/>
      </c>
      <c r="F2904" s="147" t="str">
        <f t="shared" ca="1" si="139"/>
        <v/>
      </c>
      <c r="G2904" s="148" t="str">
        <f ca="1">IF(D2904="","",OnRoadRetrofit!AG2904)</f>
        <v/>
      </c>
      <c r="H2904" s="25" t="str">
        <f t="shared" ca="1" si="140"/>
        <v/>
      </c>
      <c r="I2904" s="137" t="str">
        <f ca="1">IF(D2904="","",OnRoadRetrofit!AH2904)</f>
        <v/>
      </c>
      <c r="J2904" s="137" t="str">
        <f ca="1">IF(D2904="","",OnRoadRetrofit!AI2904)</f>
        <v/>
      </c>
    </row>
    <row r="2905" spans="1:10">
      <c r="A2905" s="151" t="str">
        <f ca="1">IF(D2905="","",OnRoadRetrofit!AC2905)</f>
        <v/>
      </c>
      <c r="B2905" s="25" t="str">
        <f ca="1">IF(D2905="","",OnRoadRetrofit!AD2905)</f>
        <v/>
      </c>
      <c r="C2905" s="146" t="str">
        <f t="shared" ca="1" si="138"/>
        <v/>
      </c>
      <c r="D2905" s="25" t="str">
        <f ca="1">IF(OnRoadRetrofit!AE2905="","",OnRoadRetrofit!AE2905)</f>
        <v/>
      </c>
      <c r="E2905" s="25" t="str">
        <f ca="1">IF(D2905="","",OnRoadRetrofit!AF2905)</f>
        <v/>
      </c>
      <c r="F2905" s="147" t="str">
        <f t="shared" ca="1" si="139"/>
        <v/>
      </c>
      <c r="G2905" s="148" t="str">
        <f ca="1">IF(D2905="","",OnRoadRetrofit!AG2905)</f>
        <v/>
      </c>
      <c r="H2905" s="25" t="str">
        <f t="shared" ca="1" si="140"/>
        <v/>
      </c>
      <c r="I2905" s="137" t="str">
        <f ca="1">IF(D2905="","",OnRoadRetrofit!AH2905)</f>
        <v/>
      </c>
      <c r="J2905" s="137" t="str">
        <f ca="1">IF(D2905="","",OnRoadRetrofit!AI2905)</f>
        <v/>
      </c>
    </row>
    <row r="2906" spans="1:10">
      <c r="A2906" s="151" t="str">
        <f ca="1">IF(D2906="","",OnRoadRetrofit!AC2906)</f>
        <v/>
      </c>
      <c r="B2906" s="25" t="str">
        <f ca="1">IF(D2906="","",OnRoadRetrofit!AD2906)</f>
        <v/>
      </c>
      <c r="C2906" s="146" t="str">
        <f t="shared" ca="1" si="138"/>
        <v/>
      </c>
      <c r="D2906" s="25" t="str">
        <f ca="1">IF(OnRoadRetrofit!AE2906="","",OnRoadRetrofit!AE2906)</f>
        <v/>
      </c>
      <c r="E2906" s="25" t="str">
        <f ca="1">IF(D2906="","",OnRoadRetrofit!AF2906)</f>
        <v/>
      </c>
      <c r="F2906" s="147" t="str">
        <f t="shared" ca="1" si="139"/>
        <v/>
      </c>
      <c r="G2906" s="148" t="str">
        <f ca="1">IF(D2906="","",OnRoadRetrofit!AG2906)</f>
        <v/>
      </c>
      <c r="H2906" s="25" t="str">
        <f t="shared" ca="1" si="140"/>
        <v/>
      </c>
      <c r="I2906" s="137" t="str">
        <f ca="1">IF(D2906="","",OnRoadRetrofit!AH2906)</f>
        <v/>
      </c>
      <c r="J2906" s="137" t="str">
        <f ca="1">IF(D2906="","",OnRoadRetrofit!AI2906)</f>
        <v/>
      </c>
    </row>
    <row r="2907" spans="1:10">
      <c r="A2907" s="151" t="str">
        <f ca="1">IF(D2907="","",OnRoadRetrofit!AC2907)</f>
        <v/>
      </c>
      <c r="B2907" s="25" t="str">
        <f ca="1">IF(D2907="","",OnRoadRetrofit!AD2907)</f>
        <v/>
      </c>
      <c r="C2907" s="146" t="str">
        <f t="shared" ca="1" si="138"/>
        <v/>
      </c>
      <c r="D2907" s="25" t="str">
        <f ca="1">IF(OnRoadRetrofit!AE2907="","",OnRoadRetrofit!AE2907)</f>
        <v/>
      </c>
      <c r="E2907" s="25" t="str">
        <f ca="1">IF(D2907="","",OnRoadRetrofit!AF2907)</f>
        <v/>
      </c>
      <c r="F2907" s="147" t="str">
        <f t="shared" ca="1" si="139"/>
        <v/>
      </c>
      <c r="G2907" s="148" t="str">
        <f ca="1">IF(D2907="","",OnRoadRetrofit!AG2907)</f>
        <v/>
      </c>
      <c r="H2907" s="25" t="str">
        <f t="shared" ca="1" si="140"/>
        <v/>
      </c>
      <c r="I2907" s="137" t="str">
        <f ca="1">IF(D2907="","",OnRoadRetrofit!AH2907)</f>
        <v/>
      </c>
      <c r="J2907" s="137" t="str">
        <f ca="1">IF(D2907="","",OnRoadRetrofit!AI2907)</f>
        <v/>
      </c>
    </row>
    <row r="2908" spans="1:10">
      <c r="A2908" s="151" t="str">
        <f ca="1">IF(D2908="","",OnRoadRetrofit!AC2908)</f>
        <v/>
      </c>
      <c r="B2908" s="25" t="str">
        <f ca="1">IF(D2908="","",OnRoadRetrofit!AD2908)</f>
        <v/>
      </c>
      <c r="C2908" s="146" t="str">
        <f t="shared" ca="1" si="138"/>
        <v/>
      </c>
      <c r="D2908" s="25" t="str">
        <f ca="1">IF(OnRoadRetrofit!AE2908="","",OnRoadRetrofit!AE2908)</f>
        <v/>
      </c>
      <c r="E2908" s="25" t="str">
        <f ca="1">IF(D2908="","",OnRoadRetrofit!AF2908)</f>
        <v/>
      </c>
      <c r="F2908" s="147" t="str">
        <f t="shared" ca="1" si="139"/>
        <v/>
      </c>
      <c r="G2908" s="148" t="str">
        <f ca="1">IF(D2908="","",OnRoadRetrofit!AG2908)</f>
        <v/>
      </c>
      <c r="H2908" s="25" t="str">
        <f t="shared" ca="1" si="140"/>
        <v/>
      </c>
      <c r="I2908" s="137" t="str">
        <f ca="1">IF(D2908="","",OnRoadRetrofit!AH2908)</f>
        <v/>
      </c>
      <c r="J2908" s="137" t="str">
        <f ca="1">IF(D2908="","",OnRoadRetrofit!AI2908)</f>
        <v/>
      </c>
    </row>
    <row r="2909" spans="1:10">
      <c r="A2909" s="151" t="str">
        <f ca="1">IF(D2909="","",OnRoadRetrofit!AC2909)</f>
        <v/>
      </c>
      <c r="B2909" s="25" t="str">
        <f ca="1">IF(D2909="","",OnRoadRetrofit!AD2909)</f>
        <v/>
      </c>
      <c r="C2909" s="146" t="str">
        <f t="shared" ca="1" si="138"/>
        <v/>
      </c>
      <c r="D2909" s="25" t="str">
        <f ca="1">IF(OnRoadRetrofit!AE2909="","",OnRoadRetrofit!AE2909)</f>
        <v/>
      </c>
      <c r="E2909" s="25" t="str">
        <f ca="1">IF(D2909="","",OnRoadRetrofit!AF2909)</f>
        <v/>
      </c>
      <c r="F2909" s="147" t="str">
        <f t="shared" ca="1" si="139"/>
        <v/>
      </c>
      <c r="G2909" s="148" t="str">
        <f ca="1">IF(D2909="","",OnRoadRetrofit!AG2909)</f>
        <v/>
      </c>
      <c r="H2909" s="25" t="str">
        <f t="shared" ca="1" si="140"/>
        <v/>
      </c>
      <c r="I2909" s="137" t="str">
        <f ca="1">IF(D2909="","",OnRoadRetrofit!AH2909)</f>
        <v/>
      </c>
      <c r="J2909" s="137" t="str">
        <f ca="1">IF(D2909="","",OnRoadRetrofit!AI2909)</f>
        <v/>
      </c>
    </row>
    <row r="2910" spans="1:10">
      <c r="A2910" s="151" t="str">
        <f ca="1">IF(D2910="","",OnRoadRetrofit!AC2910)</f>
        <v/>
      </c>
      <c r="B2910" s="25" t="str">
        <f ca="1">IF(D2910="","",OnRoadRetrofit!AD2910)</f>
        <v/>
      </c>
      <c r="C2910" s="146" t="str">
        <f t="shared" ca="1" si="138"/>
        <v/>
      </c>
      <c r="D2910" s="25" t="str">
        <f ca="1">IF(OnRoadRetrofit!AE2910="","",OnRoadRetrofit!AE2910)</f>
        <v/>
      </c>
      <c r="E2910" s="25" t="str">
        <f ca="1">IF(D2910="","",OnRoadRetrofit!AF2910)</f>
        <v/>
      </c>
      <c r="F2910" s="147" t="str">
        <f t="shared" ca="1" si="139"/>
        <v/>
      </c>
      <c r="G2910" s="148" t="str">
        <f ca="1">IF(D2910="","",OnRoadRetrofit!AG2910)</f>
        <v/>
      </c>
      <c r="H2910" s="25" t="str">
        <f t="shared" ca="1" si="140"/>
        <v/>
      </c>
      <c r="I2910" s="137" t="str">
        <f ca="1">IF(D2910="","",OnRoadRetrofit!AH2910)</f>
        <v/>
      </c>
      <c r="J2910" s="137" t="str">
        <f ca="1">IF(D2910="","",OnRoadRetrofit!AI2910)</f>
        <v/>
      </c>
    </row>
    <row r="2911" spans="1:10">
      <c r="A2911" s="151" t="str">
        <f ca="1">IF(D2911="","",OnRoadRetrofit!AC2911)</f>
        <v/>
      </c>
      <c r="B2911" s="25" t="str">
        <f ca="1">IF(D2911="","",OnRoadRetrofit!AD2911)</f>
        <v/>
      </c>
      <c r="C2911" s="146" t="str">
        <f t="shared" ca="1" si="138"/>
        <v/>
      </c>
      <c r="D2911" s="25" t="str">
        <f ca="1">IF(OnRoadRetrofit!AE2911="","",OnRoadRetrofit!AE2911)</f>
        <v/>
      </c>
      <c r="E2911" s="25" t="str">
        <f ca="1">IF(D2911="","",OnRoadRetrofit!AF2911)</f>
        <v/>
      </c>
      <c r="F2911" s="147" t="str">
        <f t="shared" ca="1" si="139"/>
        <v/>
      </c>
      <c r="G2911" s="148" t="str">
        <f ca="1">IF(D2911="","",OnRoadRetrofit!AG2911)</f>
        <v/>
      </c>
      <c r="H2911" s="25" t="str">
        <f t="shared" ca="1" si="140"/>
        <v/>
      </c>
      <c r="I2911" s="137" t="str">
        <f ca="1">IF(D2911="","",OnRoadRetrofit!AH2911)</f>
        <v/>
      </c>
      <c r="J2911" s="137" t="str">
        <f ca="1">IF(D2911="","",OnRoadRetrofit!AI2911)</f>
        <v/>
      </c>
    </row>
    <row r="2912" spans="1:10">
      <c r="A2912" s="151" t="str">
        <f ca="1">IF(D2912="","",OnRoadRetrofit!AC2912)</f>
        <v/>
      </c>
      <c r="B2912" s="25" t="str">
        <f ca="1">IF(D2912="","",OnRoadRetrofit!AD2912)</f>
        <v/>
      </c>
      <c r="C2912" s="146" t="str">
        <f t="shared" ca="1" si="138"/>
        <v/>
      </c>
      <c r="D2912" s="25" t="str">
        <f ca="1">IF(OnRoadRetrofit!AE2912="","",OnRoadRetrofit!AE2912)</f>
        <v/>
      </c>
      <c r="E2912" s="25" t="str">
        <f ca="1">IF(D2912="","",OnRoadRetrofit!AF2912)</f>
        <v/>
      </c>
      <c r="F2912" s="147" t="str">
        <f t="shared" ca="1" si="139"/>
        <v/>
      </c>
      <c r="G2912" s="148" t="str">
        <f ca="1">IF(D2912="","",OnRoadRetrofit!AG2912)</f>
        <v/>
      </c>
      <c r="H2912" s="25" t="str">
        <f t="shared" ca="1" si="140"/>
        <v/>
      </c>
      <c r="I2912" s="137" t="str">
        <f ca="1">IF(D2912="","",OnRoadRetrofit!AH2912)</f>
        <v/>
      </c>
      <c r="J2912" s="137" t="str">
        <f ca="1">IF(D2912="","",OnRoadRetrofit!AI2912)</f>
        <v/>
      </c>
    </row>
    <row r="2913" spans="1:10">
      <c r="A2913" s="151" t="str">
        <f ca="1">IF(D2913="","",OnRoadRetrofit!AC2913)</f>
        <v/>
      </c>
      <c r="B2913" s="25" t="str">
        <f ca="1">IF(D2913="","",OnRoadRetrofit!AD2913)</f>
        <v/>
      </c>
      <c r="C2913" s="146" t="str">
        <f t="shared" ca="1" si="138"/>
        <v/>
      </c>
      <c r="D2913" s="25" t="str">
        <f ca="1">IF(OnRoadRetrofit!AE2913="","",OnRoadRetrofit!AE2913)</f>
        <v/>
      </c>
      <c r="E2913" s="25" t="str">
        <f ca="1">IF(D2913="","",OnRoadRetrofit!AF2913)</f>
        <v/>
      </c>
      <c r="F2913" s="147" t="str">
        <f t="shared" ca="1" si="139"/>
        <v/>
      </c>
      <c r="G2913" s="148" t="str">
        <f ca="1">IF(D2913="","",OnRoadRetrofit!AG2913)</f>
        <v/>
      </c>
      <c r="H2913" s="25" t="str">
        <f t="shared" ca="1" si="140"/>
        <v/>
      </c>
      <c r="I2913" s="137" t="str">
        <f ca="1">IF(D2913="","",OnRoadRetrofit!AH2913)</f>
        <v/>
      </c>
      <c r="J2913" s="137" t="str">
        <f ca="1">IF(D2913="","",OnRoadRetrofit!AI2913)</f>
        <v/>
      </c>
    </row>
    <row r="2914" spans="1:10">
      <c r="A2914" s="151" t="str">
        <f ca="1">IF(D2914="","",OnRoadRetrofit!AC2914)</f>
        <v/>
      </c>
      <c r="B2914" s="25" t="str">
        <f ca="1">IF(D2914="","",OnRoadRetrofit!AD2914)</f>
        <v/>
      </c>
      <c r="C2914" s="146" t="str">
        <f t="shared" ca="1" si="138"/>
        <v/>
      </c>
      <c r="D2914" s="25" t="str">
        <f ca="1">IF(OnRoadRetrofit!AE2914="","",OnRoadRetrofit!AE2914)</f>
        <v/>
      </c>
      <c r="E2914" s="25" t="str">
        <f ca="1">IF(D2914="","",OnRoadRetrofit!AF2914)</f>
        <v/>
      </c>
      <c r="F2914" s="147" t="str">
        <f t="shared" ca="1" si="139"/>
        <v/>
      </c>
      <c r="G2914" s="148" t="str">
        <f ca="1">IF(D2914="","",OnRoadRetrofit!AG2914)</f>
        <v/>
      </c>
      <c r="H2914" s="25" t="str">
        <f t="shared" ca="1" si="140"/>
        <v/>
      </c>
      <c r="I2914" s="137" t="str">
        <f ca="1">IF(D2914="","",OnRoadRetrofit!AH2914)</f>
        <v/>
      </c>
      <c r="J2914" s="137" t="str">
        <f ca="1">IF(D2914="","",OnRoadRetrofit!AI2914)</f>
        <v/>
      </c>
    </row>
    <row r="2915" spans="1:10">
      <c r="A2915" s="151" t="str">
        <f ca="1">IF(D2915="","",OnRoadRetrofit!AC2915)</f>
        <v/>
      </c>
      <c r="B2915" s="25" t="str">
        <f ca="1">IF(D2915="","",OnRoadRetrofit!AD2915)</f>
        <v/>
      </c>
      <c r="C2915" s="146" t="str">
        <f t="shared" ca="1" si="138"/>
        <v/>
      </c>
      <c r="D2915" s="25" t="str">
        <f ca="1">IF(OnRoadRetrofit!AE2915="","",OnRoadRetrofit!AE2915)</f>
        <v/>
      </c>
      <c r="E2915" s="25" t="str">
        <f ca="1">IF(D2915="","",OnRoadRetrofit!AF2915)</f>
        <v/>
      </c>
      <c r="F2915" s="147" t="str">
        <f t="shared" ca="1" si="139"/>
        <v/>
      </c>
      <c r="G2915" s="148" t="str">
        <f ca="1">IF(D2915="","",OnRoadRetrofit!AG2915)</f>
        <v/>
      </c>
      <c r="H2915" s="25" t="str">
        <f t="shared" ca="1" si="140"/>
        <v/>
      </c>
      <c r="I2915" s="137" t="str">
        <f ca="1">IF(D2915="","",OnRoadRetrofit!AH2915)</f>
        <v/>
      </c>
      <c r="J2915" s="137" t="str">
        <f ca="1">IF(D2915="","",OnRoadRetrofit!AI2915)</f>
        <v/>
      </c>
    </row>
    <row r="2916" spans="1:10">
      <c r="A2916" s="151" t="str">
        <f ca="1">IF(D2916="","",OnRoadRetrofit!AC2916)</f>
        <v/>
      </c>
      <c r="B2916" s="25" t="str">
        <f ca="1">IF(D2916="","",OnRoadRetrofit!AD2916)</f>
        <v/>
      </c>
      <c r="C2916" s="146" t="str">
        <f t="shared" ca="1" si="138"/>
        <v/>
      </c>
      <c r="D2916" s="25" t="str">
        <f ca="1">IF(OnRoadRetrofit!AE2916="","",OnRoadRetrofit!AE2916)</f>
        <v/>
      </c>
      <c r="E2916" s="25" t="str">
        <f ca="1">IF(D2916="","",OnRoadRetrofit!AF2916)</f>
        <v/>
      </c>
      <c r="F2916" s="147" t="str">
        <f t="shared" ca="1" si="139"/>
        <v/>
      </c>
      <c r="G2916" s="148" t="str">
        <f ca="1">IF(D2916="","",OnRoadRetrofit!AG2916)</f>
        <v/>
      </c>
      <c r="H2916" s="25" t="str">
        <f t="shared" ca="1" si="140"/>
        <v/>
      </c>
      <c r="I2916" s="137" t="str">
        <f ca="1">IF(D2916="","",OnRoadRetrofit!AH2916)</f>
        <v/>
      </c>
      <c r="J2916" s="137" t="str">
        <f ca="1">IF(D2916="","",OnRoadRetrofit!AI2916)</f>
        <v/>
      </c>
    </row>
    <row r="2917" spans="1:10">
      <c r="A2917" s="151" t="str">
        <f ca="1">IF(D2917="","",OnRoadRetrofit!AC2917)</f>
        <v/>
      </c>
      <c r="B2917" s="25" t="str">
        <f ca="1">IF(D2917="","",OnRoadRetrofit!AD2917)</f>
        <v/>
      </c>
      <c r="C2917" s="146" t="str">
        <f t="shared" ca="1" si="138"/>
        <v/>
      </c>
      <c r="D2917" s="25" t="str">
        <f ca="1">IF(OnRoadRetrofit!AE2917="","",OnRoadRetrofit!AE2917)</f>
        <v/>
      </c>
      <c r="E2917" s="25" t="str">
        <f ca="1">IF(D2917="","",OnRoadRetrofit!AF2917)</f>
        <v/>
      </c>
      <c r="F2917" s="147" t="str">
        <f t="shared" ca="1" si="139"/>
        <v/>
      </c>
      <c r="G2917" s="148" t="str">
        <f ca="1">IF(D2917="","",OnRoadRetrofit!AG2917)</f>
        <v/>
      </c>
      <c r="H2917" s="25" t="str">
        <f t="shared" ca="1" si="140"/>
        <v/>
      </c>
      <c r="I2917" s="137" t="str">
        <f ca="1">IF(D2917="","",OnRoadRetrofit!AH2917)</f>
        <v/>
      </c>
      <c r="J2917" s="137" t="str">
        <f ca="1">IF(D2917="","",OnRoadRetrofit!AI2917)</f>
        <v/>
      </c>
    </row>
    <row r="2918" spans="1:10">
      <c r="A2918" s="151" t="str">
        <f ca="1">IF(D2918="","",OnRoadRetrofit!AC2918)</f>
        <v/>
      </c>
      <c r="B2918" s="25" t="str">
        <f ca="1">IF(D2918="","",OnRoadRetrofit!AD2918)</f>
        <v/>
      </c>
      <c r="C2918" s="146" t="str">
        <f t="shared" ca="1" si="138"/>
        <v/>
      </c>
      <c r="D2918" s="25" t="str">
        <f ca="1">IF(OnRoadRetrofit!AE2918="","",OnRoadRetrofit!AE2918)</f>
        <v/>
      </c>
      <c r="E2918" s="25" t="str">
        <f ca="1">IF(D2918="","",OnRoadRetrofit!AF2918)</f>
        <v/>
      </c>
      <c r="F2918" s="147" t="str">
        <f t="shared" ca="1" si="139"/>
        <v/>
      </c>
      <c r="G2918" s="148" t="str">
        <f ca="1">IF(D2918="","",OnRoadRetrofit!AG2918)</f>
        <v/>
      </c>
      <c r="H2918" s="25" t="str">
        <f t="shared" ca="1" si="140"/>
        <v/>
      </c>
      <c r="I2918" s="137" t="str">
        <f ca="1">IF(D2918="","",OnRoadRetrofit!AH2918)</f>
        <v/>
      </c>
      <c r="J2918" s="137" t="str">
        <f ca="1">IF(D2918="","",OnRoadRetrofit!AI2918)</f>
        <v/>
      </c>
    </row>
    <row r="2919" spans="1:10">
      <c r="A2919" s="151" t="str">
        <f ca="1">IF(D2919="","",OnRoadRetrofit!AC2919)</f>
        <v/>
      </c>
      <c r="B2919" s="25" t="str">
        <f ca="1">IF(D2919="","",OnRoadRetrofit!AD2919)</f>
        <v/>
      </c>
      <c r="C2919" s="146" t="str">
        <f t="shared" ca="1" si="138"/>
        <v/>
      </c>
      <c r="D2919" s="25" t="str">
        <f ca="1">IF(OnRoadRetrofit!AE2919="","",OnRoadRetrofit!AE2919)</f>
        <v/>
      </c>
      <c r="E2919" s="25" t="str">
        <f ca="1">IF(D2919="","",OnRoadRetrofit!AF2919)</f>
        <v/>
      </c>
      <c r="F2919" s="147" t="str">
        <f t="shared" ca="1" si="139"/>
        <v/>
      </c>
      <c r="G2919" s="148" t="str">
        <f ca="1">IF(D2919="","",OnRoadRetrofit!AG2919)</f>
        <v/>
      </c>
      <c r="H2919" s="25" t="str">
        <f t="shared" ca="1" si="140"/>
        <v/>
      </c>
      <c r="I2919" s="137" t="str">
        <f ca="1">IF(D2919="","",OnRoadRetrofit!AH2919)</f>
        <v/>
      </c>
      <c r="J2919" s="137" t="str">
        <f ca="1">IF(D2919="","",OnRoadRetrofit!AI2919)</f>
        <v/>
      </c>
    </row>
    <row r="2920" spans="1:10">
      <c r="A2920" s="151" t="str">
        <f ca="1">IF(D2920="","",OnRoadRetrofit!AC2920)</f>
        <v/>
      </c>
      <c r="B2920" s="25" t="str">
        <f ca="1">IF(D2920="","",OnRoadRetrofit!AD2920)</f>
        <v/>
      </c>
      <c r="C2920" s="146" t="str">
        <f t="shared" ca="1" si="138"/>
        <v/>
      </c>
      <c r="D2920" s="25" t="str">
        <f ca="1">IF(OnRoadRetrofit!AE2920="","",OnRoadRetrofit!AE2920)</f>
        <v/>
      </c>
      <c r="E2920" s="25" t="str">
        <f ca="1">IF(D2920="","",OnRoadRetrofit!AF2920)</f>
        <v/>
      </c>
      <c r="F2920" s="147" t="str">
        <f t="shared" ca="1" si="139"/>
        <v/>
      </c>
      <c r="G2920" s="148" t="str">
        <f ca="1">IF(D2920="","",OnRoadRetrofit!AG2920)</f>
        <v/>
      </c>
      <c r="H2920" s="25" t="str">
        <f t="shared" ca="1" si="140"/>
        <v/>
      </c>
      <c r="I2920" s="137" t="str">
        <f ca="1">IF(D2920="","",OnRoadRetrofit!AH2920)</f>
        <v/>
      </c>
      <c r="J2920" s="137" t="str">
        <f ca="1">IF(D2920="","",OnRoadRetrofit!AI2920)</f>
        <v/>
      </c>
    </row>
    <row r="2921" spans="1:10">
      <c r="A2921" s="151" t="str">
        <f ca="1">IF(D2921="","",OnRoadRetrofit!AC2921)</f>
        <v/>
      </c>
      <c r="B2921" s="25" t="str">
        <f ca="1">IF(D2921="","",OnRoadRetrofit!AD2921)</f>
        <v/>
      </c>
      <c r="C2921" s="146" t="str">
        <f t="shared" ca="1" si="138"/>
        <v/>
      </c>
      <c r="D2921" s="25" t="str">
        <f ca="1">IF(OnRoadRetrofit!AE2921="","",OnRoadRetrofit!AE2921)</f>
        <v/>
      </c>
      <c r="E2921" s="25" t="str">
        <f ca="1">IF(D2921="","",OnRoadRetrofit!AF2921)</f>
        <v/>
      </c>
      <c r="F2921" s="147" t="str">
        <f t="shared" ca="1" si="139"/>
        <v/>
      </c>
      <c r="G2921" s="148" t="str">
        <f ca="1">IF(D2921="","",OnRoadRetrofit!AG2921)</f>
        <v/>
      </c>
      <c r="H2921" s="25" t="str">
        <f t="shared" ca="1" si="140"/>
        <v/>
      </c>
      <c r="I2921" s="137" t="str">
        <f ca="1">IF(D2921="","",OnRoadRetrofit!AH2921)</f>
        <v/>
      </c>
      <c r="J2921" s="137" t="str">
        <f ca="1">IF(D2921="","",OnRoadRetrofit!AI2921)</f>
        <v/>
      </c>
    </row>
    <row r="2922" spans="1:10">
      <c r="A2922" s="151" t="str">
        <f ca="1">IF(D2922="","",OnRoadRetrofit!AC2922)</f>
        <v/>
      </c>
      <c r="B2922" s="25" t="str">
        <f ca="1">IF(D2922="","",OnRoadRetrofit!AD2922)</f>
        <v/>
      </c>
      <c r="C2922" s="146" t="str">
        <f t="shared" ca="1" si="138"/>
        <v/>
      </c>
      <c r="D2922" s="25" t="str">
        <f ca="1">IF(OnRoadRetrofit!AE2922="","",OnRoadRetrofit!AE2922)</f>
        <v/>
      </c>
      <c r="E2922" s="25" t="str">
        <f ca="1">IF(D2922="","",OnRoadRetrofit!AF2922)</f>
        <v/>
      </c>
      <c r="F2922" s="147" t="str">
        <f t="shared" ca="1" si="139"/>
        <v/>
      </c>
      <c r="G2922" s="148" t="str">
        <f ca="1">IF(D2922="","",OnRoadRetrofit!AG2922)</f>
        <v/>
      </c>
      <c r="H2922" s="25" t="str">
        <f t="shared" ca="1" si="140"/>
        <v/>
      </c>
      <c r="I2922" s="137" t="str">
        <f ca="1">IF(D2922="","",OnRoadRetrofit!AH2922)</f>
        <v/>
      </c>
      <c r="J2922" s="137" t="str">
        <f ca="1">IF(D2922="","",OnRoadRetrofit!AI2922)</f>
        <v/>
      </c>
    </row>
    <row r="2923" spans="1:10">
      <c r="A2923" s="151" t="str">
        <f ca="1">IF(D2923="","",OnRoadRetrofit!AC2923)</f>
        <v/>
      </c>
      <c r="B2923" s="25" t="str">
        <f ca="1">IF(D2923="","",OnRoadRetrofit!AD2923)</f>
        <v/>
      </c>
      <c r="C2923" s="146" t="str">
        <f t="shared" ca="1" si="138"/>
        <v/>
      </c>
      <c r="D2923" s="25" t="str">
        <f ca="1">IF(OnRoadRetrofit!AE2923="","",OnRoadRetrofit!AE2923)</f>
        <v/>
      </c>
      <c r="E2923" s="25" t="str">
        <f ca="1">IF(D2923="","",OnRoadRetrofit!AF2923)</f>
        <v/>
      </c>
      <c r="F2923" s="147" t="str">
        <f t="shared" ca="1" si="139"/>
        <v/>
      </c>
      <c r="G2923" s="148" t="str">
        <f ca="1">IF(D2923="","",OnRoadRetrofit!AG2923)</f>
        <v/>
      </c>
      <c r="H2923" s="25" t="str">
        <f t="shared" ca="1" si="140"/>
        <v/>
      </c>
      <c r="I2923" s="137" t="str">
        <f ca="1">IF(D2923="","",OnRoadRetrofit!AH2923)</f>
        <v/>
      </c>
      <c r="J2923" s="137" t="str">
        <f ca="1">IF(D2923="","",OnRoadRetrofit!AI2923)</f>
        <v/>
      </c>
    </row>
    <row r="2924" spans="1:10">
      <c r="A2924" s="151" t="str">
        <f ca="1">IF(D2924="","",OnRoadRetrofit!AC2924)</f>
        <v/>
      </c>
      <c r="B2924" s="25" t="str">
        <f ca="1">IF(D2924="","",OnRoadRetrofit!AD2924)</f>
        <v/>
      </c>
      <c r="C2924" s="146" t="str">
        <f t="shared" ca="1" si="138"/>
        <v/>
      </c>
      <c r="D2924" s="25" t="str">
        <f ca="1">IF(OnRoadRetrofit!AE2924="","",OnRoadRetrofit!AE2924)</f>
        <v/>
      </c>
      <c r="E2924" s="25" t="str">
        <f ca="1">IF(D2924="","",OnRoadRetrofit!AF2924)</f>
        <v/>
      </c>
      <c r="F2924" s="147" t="str">
        <f t="shared" ca="1" si="139"/>
        <v/>
      </c>
      <c r="G2924" s="148" t="str">
        <f ca="1">IF(D2924="","",OnRoadRetrofit!AG2924)</f>
        <v/>
      </c>
      <c r="H2924" s="25" t="str">
        <f t="shared" ca="1" si="140"/>
        <v/>
      </c>
      <c r="I2924" s="137" t="str">
        <f ca="1">IF(D2924="","",OnRoadRetrofit!AH2924)</f>
        <v/>
      </c>
      <c r="J2924" s="137" t="str">
        <f ca="1">IF(D2924="","",OnRoadRetrofit!AI2924)</f>
        <v/>
      </c>
    </row>
    <row r="2925" spans="1:10">
      <c r="A2925" s="151" t="str">
        <f ca="1">IF(D2925="","",OnRoadRetrofit!AC2925)</f>
        <v/>
      </c>
      <c r="B2925" s="25" t="str">
        <f ca="1">IF(D2925="","",OnRoadRetrofit!AD2925)</f>
        <v/>
      </c>
      <c r="C2925" s="146" t="str">
        <f t="shared" ca="1" si="138"/>
        <v/>
      </c>
      <c r="D2925" s="25" t="str">
        <f ca="1">IF(OnRoadRetrofit!AE2925="","",OnRoadRetrofit!AE2925)</f>
        <v/>
      </c>
      <c r="E2925" s="25" t="str">
        <f ca="1">IF(D2925="","",OnRoadRetrofit!AF2925)</f>
        <v/>
      </c>
      <c r="F2925" s="147" t="str">
        <f t="shared" ca="1" si="139"/>
        <v/>
      </c>
      <c r="G2925" s="148" t="str">
        <f ca="1">IF(D2925="","",OnRoadRetrofit!AG2925)</f>
        <v/>
      </c>
      <c r="H2925" s="25" t="str">
        <f t="shared" ca="1" si="140"/>
        <v/>
      </c>
      <c r="I2925" s="137" t="str">
        <f ca="1">IF(D2925="","",OnRoadRetrofit!AH2925)</f>
        <v/>
      </c>
      <c r="J2925" s="137" t="str">
        <f ca="1">IF(D2925="","",OnRoadRetrofit!AI2925)</f>
        <v/>
      </c>
    </row>
    <row r="2926" spans="1:10">
      <c r="A2926" s="151" t="str">
        <f ca="1">IF(D2926="","",OnRoadRetrofit!AC2926)</f>
        <v/>
      </c>
      <c r="B2926" s="25" t="str">
        <f ca="1">IF(D2926="","",OnRoadRetrofit!AD2926)</f>
        <v/>
      </c>
      <c r="C2926" s="146" t="str">
        <f t="shared" ca="1" si="138"/>
        <v/>
      </c>
      <c r="D2926" s="25" t="str">
        <f ca="1">IF(OnRoadRetrofit!AE2926="","",OnRoadRetrofit!AE2926)</f>
        <v/>
      </c>
      <c r="E2926" s="25" t="str">
        <f ca="1">IF(D2926="","",OnRoadRetrofit!AF2926)</f>
        <v/>
      </c>
      <c r="F2926" s="147" t="str">
        <f t="shared" ca="1" si="139"/>
        <v/>
      </c>
      <c r="G2926" s="148" t="str">
        <f ca="1">IF(D2926="","",OnRoadRetrofit!AG2926)</f>
        <v/>
      </c>
      <c r="H2926" s="25" t="str">
        <f t="shared" ca="1" si="140"/>
        <v/>
      </c>
      <c r="I2926" s="137" t="str">
        <f ca="1">IF(D2926="","",OnRoadRetrofit!AH2926)</f>
        <v/>
      </c>
      <c r="J2926" s="137" t="str">
        <f ca="1">IF(D2926="","",OnRoadRetrofit!AI2926)</f>
        <v/>
      </c>
    </row>
    <row r="2927" spans="1:10">
      <c r="A2927" s="151" t="str">
        <f ca="1">IF(D2927="","",OnRoadRetrofit!AC2927)</f>
        <v/>
      </c>
      <c r="B2927" s="25" t="str">
        <f ca="1">IF(D2927="","",OnRoadRetrofit!AD2927)</f>
        <v/>
      </c>
      <c r="C2927" s="146" t="str">
        <f t="shared" ca="1" si="138"/>
        <v/>
      </c>
      <c r="D2927" s="25" t="str">
        <f ca="1">IF(OnRoadRetrofit!AE2927="","",OnRoadRetrofit!AE2927)</f>
        <v/>
      </c>
      <c r="E2927" s="25" t="str">
        <f ca="1">IF(D2927="","",OnRoadRetrofit!AF2927)</f>
        <v/>
      </c>
      <c r="F2927" s="147" t="str">
        <f t="shared" ca="1" si="139"/>
        <v/>
      </c>
      <c r="G2927" s="148" t="str">
        <f ca="1">IF(D2927="","",OnRoadRetrofit!AG2927)</f>
        <v/>
      </c>
      <c r="H2927" s="25" t="str">
        <f t="shared" ca="1" si="140"/>
        <v/>
      </c>
      <c r="I2927" s="137" t="str">
        <f ca="1">IF(D2927="","",OnRoadRetrofit!AH2927)</f>
        <v/>
      </c>
      <c r="J2927" s="137" t="str">
        <f ca="1">IF(D2927="","",OnRoadRetrofit!AI2927)</f>
        <v/>
      </c>
    </row>
    <row r="2928" spans="1:10">
      <c r="A2928" s="151" t="str">
        <f ca="1">IF(D2928="","",OnRoadRetrofit!AC2928)</f>
        <v/>
      </c>
      <c r="B2928" s="25" t="str">
        <f ca="1">IF(D2928="","",OnRoadRetrofit!AD2928)</f>
        <v/>
      </c>
      <c r="C2928" s="146" t="str">
        <f t="shared" ca="1" si="138"/>
        <v/>
      </c>
      <c r="D2928" s="25" t="str">
        <f ca="1">IF(OnRoadRetrofit!AE2928="","",OnRoadRetrofit!AE2928)</f>
        <v/>
      </c>
      <c r="E2928" s="25" t="str">
        <f ca="1">IF(D2928="","",OnRoadRetrofit!AF2928)</f>
        <v/>
      </c>
      <c r="F2928" s="147" t="str">
        <f t="shared" ca="1" si="139"/>
        <v/>
      </c>
      <c r="G2928" s="148" t="str">
        <f ca="1">IF(D2928="","",OnRoadRetrofit!AG2928)</f>
        <v/>
      </c>
      <c r="H2928" s="25" t="str">
        <f t="shared" ca="1" si="140"/>
        <v/>
      </c>
      <c r="I2928" s="137" t="str">
        <f ca="1">IF(D2928="","",OnRoadRetrofit!AH2928)</f>
        <v/>
      </c>
      <c r="J2928" s="137" t="str">
        <f ca="1">IF(D2928="","",OnRoadRetrofit!AI2928)</f>
        <v/>
      </c>
    </row>
    <row r="2929" spans="1:10">
      <c r="A2929" s="151" t="str">
        <f ca="1">IF(D2929="","",OnRoadRetrofit!AC2929)</f>
        <v/>
      </c>
      <c r="B2929" s="25" t="str">
        <f ca="1">IF(D2929="","",OnRoadRetrofit!AD2929)</f>
        <v/>
      </c>
      <c r="C2929" s="146" t="str">
        <f t="shared" ca="1" si="138"/>
        <v/>
      </c>
      <c r="D2929" s="25" t="str">
        <f ca="1">IF(OnRoadRetrofit!AE2929="","",OnRoadRetrofit!AE2929)</f>
        <v/>
      </c>
      <c r="E2929" s="25" t="str">
        <f ca="1">IF(D2929="","",OnRoadRetrofit!AF2929)</f>
        <v/>
      </c>
      <c r="F2929" s="147" t="str">
        <f t="shared" ca="1" si="139"/>
        <v/>
      </c>
      <c r="G2929" s="148" t="str">
        <f ca="1">IF(D2929="","",OnRoadRetrofit!AG2929)</f>
        <v/>
      </c>
      <c r="H2929" s="25" t="str">
        <f t="shared" ca="1" si="140"/>
        <v/>
      </c>
      <c r="I2929" s="137" t="str">
        <f ca="1">IF(D2929="","",OnRoadRetrofit!AH2929)</f>
        <v/>
      </c>
      <c r="J2929" s="137" t="str">
        <f ca="1">IF(D2929="","",OnRoadRetrofit!AI2929)</f>
        <v/>
      </c>
    </row>
    <row r="2930" spans="1:10">
      <c r="A2930" s="151" t="str">
        <f ca="1">IF(D2930="","",OnRoadRetrofit!AC2930)</f>
        <v/>
      </c>
      <c r="B2930" s="25" t="str">
        <f ca="1">IF(D2930="","",OnRoadRetrofit!AD2930)</f>
        <v/>
      </c>
      <c r="C2930" s="146" t="str">
        <f t="shared" ca="1" si="138"/>
        <v/>
      </c>
      <c r="D2930" s="25" t="str">
        <f ca="1">IF(OnRoadRetrofit!AE2930="","",OnRoadRetrofit!AE2930)</f>
        <v/>
      </c>
      <c r="E2930" s="25" t="str">
        <f ca="1">IF(D2930="","",OnRoadRetrofit!AF2930)</f>
        <v/>
      </c>
      <c r="F2930" s="147" t="str">
        <f t="shared" ca="1" si="139"/>
        <v/>
      </c>
      <c r="G2930" s="148" t="str">
        <f ca="1">IF(D2930="","",OnRoadRetrofit!AG2930)</f>
        <v/>
      </c>
      <c r="H2930" s="25" t="str">
        <f t="shared" ca="1" si="140"/>
        <v/>
      </c>
      <c r="I2930" s="137" t="str">
        <f ca="1">IF(D2930="","",OnRoadRetrofit!AH2930)</f>
        <v/>
      </c>
      <c r="J2930" s="137" t="str">
        <f ca="1">IF(D2930="","",OnRoadRetrofit!AI2930)</f>
        <v/>
      </c>
    </row>
    <row r="2931" spans="1:10">
      <c r="A2931" s="151" t="str">
        <f ca="1">IF(D2931="","",OnRoadRetrofit!AC2931)</f>
        <v/>
      </c>
      <c r="B2931" s="25" t="str">
        <f ca="1">IF(D2931="","",OnRoadRetrofit!AD2931)</f>
        <v/>
      </c>
      <c r="C2931" s="146" t="str">
        <f t="shared" ca="1" si="138"/>
        <v/>
      </c>
      <c r="D2931" s="25" t="str">
        <f ca="1">IF(OnRoadRetrofit!AE2931="","",OnRoadRetrofit!AE2931)</f>
        <v/>
      </c>
      <c r="E2931" s="25" t="str">
        <f ca="1">IF(D2931="","",OnRoadRetrofit!AF2931)</f>
        <v/>
      </c>
      <c r="F2931" s="147" t="str">
        <f t="shared" ca="1" si="139"/>
        <v/>
      </c>
      <c r="G2931" s="148" t="str">
        <f ca="1">IF(D2931="","",OnRoadRetrofit!AG2931)</f>
        <v/>
      </c>
      <c r="H2931" s="25" t="str">
        <f t="shared" ca="1" si="140"/>
        <v/>
      </c>
      <c r="I2931" s="137" t="str">
        <f ca="1">IF(D2931="","",OnRoadRetrofit!AH2931)</f>
        <v/>
      </c>
      <c r="J2931" s="137" t="str">
        <f ca="1">IF(D2931="","",OnRoadRetrofit!AI2931)</f>
        <v/>
      </c>
    </row>
    <row r="2932" spans="1:10">
      <c r="A2932" s="151" t="str">
        <f ca="1">IF(D2932="","",OnRoadRetrofit!AC2932)</f>
        <v/>
      </c>
      <c r="B2932" s="25" t="str">
        <f ca="1">IF(D2932="","",OnRoadRetrofit!AD2932)</f>
        <v/>
      </c>
      <c r="C2932" s="146" t="str">
        <f t="shared" ca="1" si="138"/>
        <v/>
      </c>
      <c r="D2932" s="25" t="str">
        <f ca="1">IF(OnRoadRetrofit!AE2932="","",OnRoadRetrofit!AE2932)</f>
        <v/>
      </c>
      <c r="E2932" s="25" t="str">
        <f ca="1">IF(D2932="","",OnRoadRetrofit!AF2932)</f>
        <v/>
      </c>
      <c r="F2932" s="147" t="str">
        <f t="shared" ca="1" si="139"/>
        <v/>
      </c>
      <c r="G2932" s="148" t="str">
        <f ca="1">IF(D2932="","",OnRoadRetrofit!AG2932)</f>
        <v/>
      </c>
      <c r="H2932" s="25" t="str">
        <f t="shared" ca="1" si="140"/>
        <v/>
      </c>
      <c r="I2932" s="137" t="str">
        <f ca="1">IF(D2932="","",OnRoadRetrofit!AH2932)</f>
        <v/>
      </c>
      <c r="J2932" s="137" t="str">
        <f ca="1">IF(D2932="","",OnRoadRetrofit!AI2932)</f>
        <v/>
      </c>
    </row>
    <row r="2933" spans="1:10">
      <c r="A2933" s="151" t="str">
        <f ca="1">IF(D2933="","",OnRoadRetrofit!AC2933)</f>
        <v/>
      </c>
      <c r="B2933" s="25" t="str">
        <f ca="1">IF(D2933="","",OnRoadRetrofit!AD2933)</f>
        <v/>
      </c>
      <c r="C2933" s="146" t="str">
        <f t="shared" ca="1" si="138"/>
        <v/>
      </c>
      <c r="D2933" s="25" t="str">
        <f ca="1">IF(OnRoadRetrofit!AE2933="","",OnRoadRetrofit!AE2933)</f>
        <v/>
      </c>
      <c r="E2933" s="25" t="str">
        <f ca="1">IF(D2933="","",OnRoadRetrofit!AF2933)</f>
        <v/>
      </c>
      <c r="F2933" s="147" t="str">
        <f t="shared" ca="1" si="139"/>
        <v/>
      </c>
      <c r="G2933" s="148" t="str">
        <f ca="1">IF(D2933="","",OnRoadRetrofit!AG2933)</f>
        <v/>
      </c>
      <c r="H2933" s="25" t="str">
        <f t="shared" ca="1" si="140"/>
        <v/>
      </c>
      <c r="I2933" s="137" t="str">
        <f ca="1">IF(D2933="","",OnRoadRetrofit!AH2933)</f>
        <v/>
      </c>
      <c r="J2933" s="137" t="str">
        <f ca="1">IF(D2933="","",OnRoadRetrofit!AI2933)</f>
        <v/>
      </c>
    </row>
    <row r="2934" spans="1:10">
      <c r="A2934" s="151" t="str">
        <f ca="1">IF(D2934="","",OnRoadRetrofit!AC2934)</f>
        <v/>
      </c>
      <c r="B2934" s="25" t="str">
        <f ca="1">IF(D2934="","",OnRoadRetrofit!AD2934)</f>
        <v/>
      </c>
      <c r="C2934" s="146" t="str">
        <f t="shared" ca="1" si="138"/>
        <v/>
      </c>
      <c r="D2934" s="25" t="str">
        <f ca="1">IF(OnRoadRetrofit!AE2934="","",OnRoadRetrofit!AE2934)</f>
        <v/>
      </c>
      <c r="E2934" s="25" t="str">
        <f ca="1">IF(D2934="","",OnRoadRetrofit!AF2934)</f>
        <v/>
      </c>
      <c r="F2934" s="147" t="str">
        <f t="shared" ca="1" si="139"/>
        <v/>
      </c>
      <c r="G2934" s="148" t="str">
        <f ca="1">IF(D2934="","",OnRoadRetrofit!AG2934)</f>
        <v/>
      </c>
      <c r="H2934" s="25" t="str">
        <f t="shared" ca="1" si="140"/>
        <v/>
      </c>
      <c r="I2934" s="137" t="str">
        <f ca="1">IF(D2934="","",OnRoadRetrofit!AH2934)</f>
        <v/>
      </c>
      <c r="J2934" s="137" t="str">
        <f ca="1">IF(D2934="","",OnRoadRetrofit!AI2934)</f>
        <v/>
      </c>
    </row>
    <row r="2935" spans="1:10">
      <c r="A2935" s="151" t="str">
        <f ca="1">IF(D2935="","",OnRoadRetrofit!AC2935)</f>
        <v/>
      </c>
      <c r="B2935" s="25" t="str">
        <f ca="1">IF(D2935="","",OnRoadRetrofit!AD2935)</f>
        <v/>
      </c>
      <c r="C2935" s="146" t="str">
        <f t="shared" ca="1" si="138"/>
        <v/>
      </c>
      <c r="D2935" s="25" t="str">
        <f ca="1">IF(OnRoadRetrofit!AE2935="","",OnRoadRetrofit!AE2935)</f>
        <v/>
      </c>
      <c r="E2935" s="25" t="str">
        <f ca="1">IF(D2935="","",OnRoadRetrofit!AF2935)</f>
        <v/>
      </c>
      <c r="F2935" s="147" t="str">
        <f t="shared" ca="1" si="139"/>
        <v/>
      </c>
      <c r="G2935" s="148" t="str">
        <f ca="1">IF(D2935="","",OnRoadRetrofit!AG2935)</f>
        <v/>
      </c>
      <c r="H2935" s="25" t="str">
        <f t="shared" ca="1" si="140"/>
        <v/>
      </c>
      <c r="I2935" s="137" t="str">
        <f ca="1">IF(D2935="","",OnRoadRetrofit!AH2935)</f>
        <v/>
      </c>
      <c r="J2935" s="137" t="str">
        <f ca="1">IF(D2935="","",OnRoadRetrofit!AI2935)</f>
        <v/>
      </c>
    </row>
    <row r="2936" spans="1:10">
      <c r="A2936" s="151" t="str">
        <f ca="1">IF(D2936="","",OnRoadRetrofit!AC2936)</f>
        <v/>
      </c>
      <c r="B2936" s="25" t="str">
        <f ca="1">IF(D2936="","",OnRoadRetrofit!AD2936)</f>
        <v/>
      </c>
      <c r="C2936" s="146" t="str">
        <f t="shared" ca="1" si="138"/>
        <v/>
      </c>
      <c r="D2936" s="25" t="str">
        <f ca="1">IF(OnRoadRetrofit!AE2936="","",OnRoadRetrofit!AE2936)</f>
        <v/>
      </c>
      <c r="E2936" s="25" t="str">
        <f ca="1">IF(D2936="","",OnRoadRetrofit!AF2936)</f>
        <v/>
      </c>
      <c r="F2936" s="147" t="str">
        <f t="shared" ca="1" si="139"/>
        <v/>
      </c>
      <c r="G2936" s="148" t="str">
        <f ca="1">IF(D2936="","",OnRoadRetrofit!AG2936)</f>
        <v/>
      </c>
      <c r="H2936" s="25" t="str">
        <f t="shared" ca="1" si="140"/>
        <v/>
      </c>
      <c r="I2936" s="137" t="str">
        <f ca="1">IF(D2936="","",OnRoadRetrofit!AH2936)</f>
        <v/>
      </c>
      <c r="J2936" s="137" t="str">
        <f ca="1">IF(D2936="","",OnRoadRetrofit!AI2936)</f>
        <v/>
      </c>
    </row>
    <row r="2937" spans="1:10">
      <c r="A2937" s="151" t="str">
        <f ca="1">IF(D2937="","",OnRoadRetrofit!AC2937)</f>
        <v/>
      </c>
      <c r="B2937" s="25" t="str">
        <f ca="1">IF(D2937="","",OnRoadRetrofit!AD2937)</f>
        <v/>
      </c>
      <c r="C2937" s="146" t="str">
        <f t="shared" ca="1" si="138"/>
        <v/>
      </c>
      <c r="D2937" s="25" t="str">
        <f ca="1">IF(OnRoadRetrofit!AE2937="","",OnRoadRetrofit!AE2937)</f>
        <v/>
      </c>
      <c r="E2937" s="25" t="str">
        <f ca="1">IF(D2937="","",OnRoadRetrofit!AF2937)</f>
        <v/>
      </c>
      <c r="F2937" s="147" t="str">
        <f t="shared" ca="1" si="139"/>
        <v/>
      </c>
      <c r="G2937" s="148" t="str">
        <f ca="1">IF(D2937="","",OnRoadRetrofit!AG2937)</f>
        <v/>
      </c>
      <c r="H2937" s="25" t="str">
        <f t="shared" ca="1" si="140"/>
        <v/>
      </c>
      <c r="I2937" s="137" t="str">
        <f ca="1">IF(D2937="","",OnRoadRetrofit!AH2937)</f>
        <v/>
      </c>
      <c r="J2937" s="137" t="str">
        <f ca="1">IF(D2937="","",OnRoadRetrofit!AI2937)</f>
        <v/>
      </c>
    </row>
    <row r="2938" spans="1:10">
      <c r="A2938" s="151" t="str">
        <f ca="1">IF(D2938="","",OnRoadRetrofit!AC2938)</f>
        <v/>
      </c>
      <c r="B2938" s="25" t="str">
        <f ca="1">IF(D2938="","",OnRoadRetrofit!AD2938)</f>
        <v/>
      </c>
      <c r="C2938" s="146" t="str">
        <f t="shared" ca="1" si="138"/>
        <v/>
      </c>
      <c r="D2938" s="25" t="str">
        <f ca="1">IF(OnRoadRetrofit!AE2938="","",OnRoadRetrofit!AE2938)</f>
        <v/>
      </c>
      <c r="E2938" s="25" t="str">
        <f ca="1">IF(D2938="","",OnRoadRetrofit!AF2938)</f>
        <v/>
      </c>
      <c r="F2938" s="147" t="str">
        <f t="shared" ca="1" si="139"/>
        <v/>
      </c>
      <c r="G2938" s="148" t="str">
        <f ca="1">IF(D2938="","",OnRoadRetrofit!AG2938)</f>
        <v/>
      </c>
      <c r="H2938" s="25" t="str">
        <f t="shared" ca="1" si="140"/>
        <v/>
      </c>
      <c r="I2938" s="137" t="str">
        <f ca="1">IF(D2938="","",OnRoadRetrofit!AH2938)</f>
        <v/>
      </c>
      <c r="J2938" s="137" t="str">
        <f ca="1">IF(D2938="","",OnRoadRetrofit!AI2938)</f>
        <v/>
      </c>
    </row>
    <row r="2939" spans="1:10">
      <c r="A2939" s="151" t="str">
        <f ca="1">IF(D2939="","",OnRoadRetrofit!AC2939)</f>
        <v/>
      </c>
      <c r="B2939" s="25" t="str">
        <f ca="1">IF(D2939="","",OnRoadRetrofit!AD2939)</f>
        <v/>
      </c>
      <c r="C2939" s="146" t="str">
        <f t="shared" ca="1" si="138"/>
        <v/>
      </c>
      <c r="D2939" s="25" t="str">
        <f ca="1">IF(OnRoadRetrofit!AE2939="","",OnRoadRetrofit!AE2939)</f>
        <v/>
      </c>
      <c r="E2939" s="25" t="str">
        <f ca="1">IF(D2939="","",OnRoadRetrofit!AF2939)</f>
        <v/>
      </c>
      <c r="F2939" s="147" t="str">
        <f t="shared" ca="1" si="139"/>
        <v/>
      </c>
      <c r="G2939" s="148" t="str">
        <f ca="1">IF(D2939="","",OnRoadRetrofit!AG2939)</f>
        <v/>
      </c>
      <c r="H2939" s="25" t="str">
        <f t="shared" ca="1" si="140"/>
        <v/>
      </c>
      <c r="I2939" s="137" t="str">
        <f ca="1">IF(D2939="","",OnRoadRetrofit!AH2939)</f>
        <v/>
      </c>
      <c r="J2939" s="137" t="str">
        <f ca="1">IF(D2939="","",OnRoadRetrofit!AI2939)</f>
        <v/>
      </c>
    </row>
    <row r="2940" spans="1:10">
      <c r="A2940" s="151" t="str">
        <f ca="1">IF(D2940="","",OnRoadRetrofit!AC2940)</f>
        <v/>
      </c>
      <c r="B2940" s="25" t="str">
        <f ca="1">IF(D2940="","",OnRoadRetrofit!AD2940)</f>
        <v/>
      </c>
      <c r="C2940" s="146" t="str">
        <f t="shared" ca="1" si="138"/>
        <v/>
      </c>
      <c r="D2940" s="25" t="str">
        <f ca="1">IF(OnRoadRetrofit!AE2940="","",OnRoadRetrofit!AE2940)</f>
        <v/>
      </c>
      <c r="E2940" s="25" t="str">
        <f ca="1">IF(D2940="","",OnRoadRetrofit!AF2940)</f>
        <v/>
      </c>
      <c r="F2940" s="147" t="str">
        <f t="shared" ca="1" si="139"/>
        <v/>
      </c>
      <c r="G2940" s="148" t="str">
        <f ca="1">IF(D2940="","",OnRoadRetrofit!AG2940)</f>
        <v/>
      </c>
      <c r="H2940" s="25" t="str">
        <f t="shared" ca="1" si="140"/>
        <v/>
      </c>
      <c r="I2940" s="137" t="str">
        <f ca="1">IF(D2940="","",OnRoadRetrofit!AH2940)</f>
        <v/>
      </c>
      <c r="J2940" s="137" t="str">
        <f ca="1">IF(D2940="","",OnRoadRetrofit!AI2940)</f>
        <v/>
      </c>
    </row>
    <row r="2941" spans="1:10">
      <c r="A2941" s="151" t="str">
        <f ca="1">IF(D2941="","",OnRoadRetrofit!AC2941)</f>
        <v/>
      </c>
      <c r="B2941" s="25" t="str">
        <f ca="1">IF(D2941="","",OnRoadRetrofit!AD2941)</f>
        <v/>
      </c>
      <c r="C2941" s="146" t="str">
        <f t="shared" ca="1" si="138"/>
        <v/>
      </c>
      <c r="D2941" s="25" t="str">
        <f ca="1">IF(OnRoadRetrofit!AE2941="","",OnRoadRetrofit!AE2941)</f>
        <v/>
      </c>
      <c r="E2941" s="25" t="str">
        <f ca="1">IF(D2941="","",OnRoadRetrofit!AF2941)</f>
        <v/>
      </c>
      <c r="F2941" s="147" t="str">
        <f t="shared" ca="1" si="139"/>
        <v/>
      </c>
      <c r="G2941" s="148" t="str">
        <f ca="1">IF(D2941="","",OnRoadRetrofit!AG2941)</f>
        <v/>
      </c>
      <c r="H2941" s="25" t="str">
        <f t="shared" ca="1" si="140"/>
        <v/>
      </c>
      <c r="I2941" s="137" t="str">
        <f ca="1">IF(D2941="","",OnRoadRetrofit!AH2941)</f>
        <v/>
      </c>
      <c r="J2941" s="137" t="str">
        <f ca="1">IF(D2941="","",OnRoadRetrofit!AI2941)</f>
        <v/>
      </c>
    </row>
    <row r="2942" spans="1:10">
      <c r="A2942" s="151" t="str">
        <f ca="1">IF(D2942="","",OnRoadRetrofit!AC2942)</f>
        <v/>
      </c>
      <c r="B2942" s="25" t="str">
        <f ca="1">IF(D2942="","",OnRoadRetrofit!AD2942)</f>
        <v/>
      </c>
      <c r="C2942" s="146" t="str">
        <f t="shared" ca="1" si="138"/>
        <v/>
      </c>
      <c r="D2942" s="25" t="str">
        <f ca="1">IF(OnRoadRetrofit!AE2942="","",OnRoadRetrofit!AE2942)</f>
        <v/>
      </c>
      <c r="E2942" s="25" t="str">
        <f ca="1">IF(D2942="","",OnRoadRetrofit!AF2942)</f>
        <v/>
      </c>
      <c r="F2942" s="147" t="str">
        <f t="shared" ca="1" si="139"/>
        <v/>
      </c>
      <c r="G2942" s="148" t="str">
        <f ca="1">IF(D2942="","",OnRoadRetrofit!AG2942)</f>
        <v/>
      </c>
      <c r="H2942" s="25" t="str">
        <f t="shared" ca="1" si="140"/>
        <v/>
      </c>
      <c r="I2942" s="137" t="str">
        <f ca="1">IF(D2942="","",OnRoadRetrofit!AH2942)</f>
        <v/>
      </c>
      <c r="J2942" s="137" t="str">
        <f ca="1">IF(D2942="","",OnRoadRetrofit!AI2942)</f>
        <v/>
      </c>
    </row>
    <row r="2943" spans="1:10">
      <c r="A2943" s="151" t="str">
        <f ca="1">IF(D2943="","",OnRoadRetrofit!AC2943)</f>
        <v/>
      </c>
      <c r="B2943" s="25" t="str">
        <f ca="1">IF(D2943="","",OnRoadRetrofit!AD2943)</f>
        <v/>
      </c>
      <c r="C2943" s="146" t="str">
        <f t="shared" ca="1" si="138"/>
        <v/>
      </c>
      <c r="D2943" s="25" t="str">
        <f ca="1">IF(OnRoadRetrofit!AE2943="","",OnRoadRetrofit!AE2943)</f>
        <v/>
      </c>
      <c r="E2943" s="25" t="str">
        <f ca="1">IF(D2943="","",OnRoadRetrofit!AF2943)</f>
        <v/>
      </c>
      <c r="F2943" s="147" t="str">
        <f t="shared" ca="1" si="139"/>
        <v/>
      </c>
      <c r="G2943" s="148" t="str">
        <f ca="1">IF(D2943="","",OnRoadRetrofit!AG2943)</f>
        <v/>
      </c>
      <c r="H2943" s="25" t="str">
        <f t="shared" ca="1" si="140"/>
        <v/>
      </c>
      <c r="I2943" s="137" t="str">
        <f ca="1">IF(D2943="","",OnRoadRetrofit!AH2943)</f>
        <v/>
      </c>
      <c r="J2943" s="137" t="str">
        <f ca="1">IF(D2943="","",OnRoadRetrofit!AI2943)</f>
        <v/>
      </c>
    </row>
    <row r="2944" spans="1:10">
      <c r="A2944" s="151" t="str">
        <f ca="1">IF(D2944="","",OnRoadRetrofit!AC2944)</f>
        <v/>
      </c>
      <c r="B2944" s="25" t="str">
        <f ca="1">IF(D2944="","",OnRoadRetrofit!AD2944)</f>
        <v/>
      </c>
      <c r="C2944" s="146" t="str">
        <f t="shared" ca="1" si="138"/>
        <v/>
      </c>
      <c r="D2944" s="25" t="str">
        <f ca="1">IF(OnRoadRetrofit!AE2944="","",OnRoadRetrofit!AE2944)</f>
        <v/>
      </c>
      <c r="E2944" s="25" t="str">
        <f ca="1">IF(D2944="","",OnRoadRetrofit!AF2944)</f>
        <v/>
      </c>
      <c r="F2944" s="147" t="str">
        <f t="shared" ca="1" si="139"/>
        <v/>
      </c>
      <c r="G2944" s="148" t="str">
        <f ca="1">IF(D2944="","",OnRoadRetrofit!AG2944)</f>
        <v/>
      </c>
      <c r="H2944" s="25" t="str">
        <f t="shared" ca="1" si="140"/>
        <v/>
      </c>
      <c r="I2944" s="137" t="str">
        <f ca="1">IF(D2944="","",OnRoadRetrofit!AH2944)</f>
        <v/>
      </c>
      <c r="J2944" s="137" t="str">
        <f ca="1">IF(D2944="","",OnRoadRetrofit!AI2944)</f>
        <v/>
      </c>
    </row>
    <row r="2945" spans="1:10">
      <c r="A2945" s="151" t="str">
        <f ca="1">IF(D2945="","",OnRoadRetrofit!AC2945)</f>
        <v/>
      </c>
      <c r="B2945" s="25" t="str">
        <f ca="1">IF(D2945="","",OnRoadRetrofit!AD2945)</f>
        <v/>
      </c>
      <c r="C2945" s="146" t="str">
        <f t="shared" ca="1" si="138"/>
        <v/>
      </c>
      <c r="D2945" s="25" t="str">
        <f ca="1">IF(OnRoadRetrofit!AE2945="","",OnRoadRetrofit!AE2945)</f>
        <v/>
      </c>
      <c r="E2945" s="25" t="str">
        <f ca="1">IF(D2945="","",OnRoadRetrofit!AF2945)</f>
        <v/>
      </c>
      <c r="F2945" s="147" t="str">
        <f t="shared" ca="1" si="139"/>
        <v/>
      </c>
      <c r="G2945" s="148" t="str">
        <f ca="1">IF(D2945="","",OnRoadRetrofit!AG2945)</f>
        <v/>
      </c>
      <c r="H2945" s="25" t="str">
        <f t="shared" ca="1" si="140"/>
        <v/>
      </c>
      <c r="I2945" s="137" t="str">
        <f ca="1">IF(D2945="","",OnRoadRetrofit!AH2945)</f>
        <v/>
      </c>
      <c r="J2945" s="137" t="str">
        <f ca="1">IF(D2945="","",OnRoadRetrofit!AI2945)</f>
        <v/>
      </c>
    </row>
    <row r="2946" spans="1:10">
      <c r="A2946" s="151" t="str">
        <f ca="1">IF(D2946="","",OnRoadRetrofit!AC2946)</f>
        <v/>
      </c>
      <c r="B2946" s="25" t="str">
        <f ca="1">IF(D2946="","",OnRoadRetrofit!AD2946)</f>
        <v/>
      </c>
      <c r="C2946" s="146" t="str">
        <f t="shared" ca="1" si="138"/>
        <v/>
      </c>
      <c r="D2946" s="25" t="str">
        <f ca="1">IF(OnRoadRetrofit!AE2946="","",OnRoadRetrofit!AE2946)</f>
        <v/>
      </c>
      <c r="E2946" s="25" t="str">
        <f ca="1">IF(D2946="","",OnRoadRetrofit!AF2946)</f>
        <v/>
      </c>
      <c r="F2946" s="147" t="str">
        <f t="shared" ca="1" si="139"/>
        <v/>
      </c>
      <c r="G2946" s="148" t="str">
        <f ca="1">IF(D2946="","",OnRoadRetrofit!AG2946)</f>
        <v/>
      </c>
      <c r="H2946" s="25" t="str">
        <f t="shared" ca="1" si="140"/>
        <v/>
      </c>
      <c r="I2946" s="137" t="str">
        <f ca="1">IF(D2946="","",OnRoadRetrofit!AH2946)</f>
        <v/>
      </c>
      <c r="J2946" s="137" t="str">
        <f ca="1">IF(D2946="","",OnRoadRetrofit!AI2946)</f>
        <v/>
      </c>
    </row>
    <row r="2947" spans="1:10">
      <c r="A2947" s="151" t="str">
        <f ca="1">IF(D2947="","",OnRoadRetrofit!AC2947)</f>
        <v/>
      </c>
      <c r="B2947" s="25" t="str">
        <f ca="1">IF(D2947="","",OnRoadRetrofit!AD2947)</f>
        <v/>
      </c>
      <c r="C2947" s="146" t="str">
        <f t="shared" ca="1" si="138"/>
        <v/>
      </c>
      <c r="D2947" s="25" t="str">
        <f ca="1">IF(OnRoadRetrofit!AE2947="","",OnRoadRetrofit!AE2947)</f>
        <v/>
      </c>
      <c r="E2947" s="25" t="str">
        <f ca="1">IF(D2947="","",OnRoadRetrofit!AF2947)</f>
        <v/>
      </c>
      <c r="F2947" s="147" t="str">
        <f t="shared" ca="1" si="139"/>
        <v/>
      </c>
      <c r="G2947" s="148" t="str">
        <f ca="1">IF(D2947="","",OnRoadRetrofit!AG2947)</f>
        <v/>
      </c>
      <c r="H2947" s="25" t="str">
        <f t="shared" ca="1" si="140"/>
        <v/>
      </c>
      <c r="I2947" s="137" t="str">
        <f ca="1">IF(D2947="","",OnRoadRetrofit!AH2947)</f>
        <v/>
      </c>
      <c r="J2947" s="137" t="str">
        <f ca="1">IF(D2947="","",OnRoadRetrofit!AI2947)</f>
        <v/>
      </c>
    </row>
    <row r="2948" spans="1:10">
      <c r="A2948" s="151" t="str">
        <f ca="1">IF(D2948="","",OnRoadRetrofit!AC2948)</f>
        <v/>
      </c>
      <c r="B2948" s="25" t="str">
        <f ca="1">IF(D2948="","",OnRoadRetrofit!AD2948)</f>
        <v/>
      </c>
      <c r="C2948" s="146" t="str">
        <f t="shared" ca="1" si="138"/>
        <v/>
      </c>
      <c r="D2948" s="25" t="str">
        <f ca="1">IF(OnRoadRetrofit!AE2948="","",OnRoadRetrofit!AE2948)</f>
        <v/>
      </c>
      <c r="E2948" s="25" t="str">
        <f ca="1">IF(D2948="","",OnRoadRetrofit!AF2948)</f>
        <v/>
      </c>
      <c r="F2948" s="147" t="str">
        <f t="shared" ca="1" si="139"/>
        <v/>
      </c>
      <c r="G2948" s="148" t="str">
        <f ca="1">IF(D2948="","",OnRoadRetrofit!AG2948)</f>
        <v/>
      </c>
      <c r="H2948" s="25" t="str">
        <f t="shared" ca="1" si="140"/>
        <v/>
      </c>
      <c r="I2948" s="137" t="str">
        <f ca="1">IF(D2948="","",OnRoadRetrofit!AH2948)</f>
        <v/>
      </c>
      <c r="J2948" s="137" t="str">
        <f ca="1">IF(D2948="","",OnRoadRetrofit!AI2948)</f>
        <v/>
      </c>
    </row>
    <row r="2949" spans="1:10">
      <c r="A2949" s="151" t="str">
        <f ca="1">IF(D2949="","",OnRoadRetrofit!AC2949)</f>
        <v/>
      </c>
      <c r="B2949" s="25" t="str">
        <f ca="1">IF(D2949="","",OnRoadRetrofit!AD2949)</f>
        <v/>
      </c>
      <c r="C2949" s="146" t="str">
        <f t="shared" ca="1" si="138"/>
        <v/>
      </c>
      <c r="D2949" s="25" t="str">
        <f ca="1">IF(OnRoadRetrofit!AE2949="","",OnRoadRetrofit!AE2949)</f>
        <v/>
      </c>
      <c r="E2949" s="25" t="str">
        <f ca="1">IF(D2949="","",OnRoadRetrofit!AF2949)</f>
        <v/>
      </c>
      <c r="F2949" s="147" t="str">
        <f t="shared" ca="1" si="139"/>
        <v/>
      </c>
      <c r="G2949" s="148" t="str">
        <f ca="1">IF(D2949="","",OnRoadRetrofit!AG2949)</f>
        <v/>
      </c>
      <c r="H2949" s="25" t="str">
        <f t="shared" ca="1" si="140"/>
        <v/>
      </c>
      <c r="I2949" s="137" t="str">
        <f ca="1">IF(D2949="","",OnRoadRetrofit!AH2949)</f>
        <v/>
      </c>
      <c r="J2949" s="137" t="str">
        <f ca="1">IF(D2949="","",OnRoadRetrofit!AI2949)</f>
        <v/>
      </c>
    </row>
    <row r="2950" spans="1:10">
      <c r="A2950" s="151" t="str">
        <f ca="1">IF(D2950="","",OnRoadRetrofit!AC2950)</f>
        <v/>
      </c>
      <c r="B2950" s="25" t="str">
        <f ca="1">IF(D2950="","",OnRoadRetrofit!AD2950)</f>
        <v/>
      </c>
      <c r="C2950" s="146" t="str">
        <f t="shared" ca="1" si="138"/>
        <v/>
      </c>
      <c r="D2950" s="25" t="str">
        <f ca="1">IF(OnRoadRetrofit!AE2950="","",OnRoadRetrofit!AE2950)</f>
        <v/>
      </c>
      <c r="E2950" s="25" t="str">
        <f ca="1">IF(D2950="","",OnRoadRetrofit!AF2950)</f>
        <v/>
      </c>
      <c r="F2950" s="147" t="str">
        <f t="shared" ca="1" si="139"/>
        <v/>
      </c>
      <c r="G2950" s="148" t="str">
        <f ca="1">IF(D2950="","",OnRoadRetrofit!AG2950)</f>
        <v/>
      </c>
      <c r="H2950" s="25" t="str">
        <f t="shared" ca="1" si="140"/>
        <v/>
      </c>
      <c r="I2950" s="137" t="str">
        <f ca="1">IF(D2950="","",OnRoadRetrofit!AH2950)</f>
        <v/>
      </c>
      <c r="J2950" s="137" t="str">
        <f ca="1">IF(D2950="","",OnRoadRetrofit!AI2950)</f>
        <v/>
      </c>
    </row>
    <row r="2951" spans="1:10">
      <c r="A2951" s="151" t="str">
        <f ca="1">IF(D2951="","",OnRoadRetrofit!AC2951)</f>
        <v/>
      </c>
      <c r="B2951" s="25" t="str">
        <f ca="1">IF(D2951="","",OnRoadRetrofit!AD2951)</f>
        <v/>
      </c>
      <c r="C2951" s="146" t="str">
        <f t="shared" ca="1" si="138"/>
        <v/>
      </c>
      <c r="D2951" s="25" t="str">
        <f ca="1">IF(OnRoadRetrofit!AE2951="","",OnRoadRetrofit!AE2951)</f>
        <v/>
      </c>
      <c r="E2951" s="25" t="str">
        <f ca="1">IF(D2951="","",OnRoadRetrofit!AF2951)</f>
        <v/>
      </c>
      <c r="F2951" s="147" t="str">
        <f t="shared" ca="1" si="139"/>
        <v/>
      </c>
      <c r="G2951" s="148" t="str">
        <f ca="1">IF(D2951="","",OnRoadRetrofit!AG2951)</f>
        <v/>
      </c>
      <c r="H2951" s="25" t="str">
        <f t="shared" ca="1" si="140"/>
        <v/>
      </c>
      <c r="I2951" s="137" t="str">
        <f ca="1">IF(D2951="","",OnRoadRetrofit!AH2951)</f>
        <v/>
      </c>
      <c r="J2951" s="137" t="str">
        <f ca="1">IF(D2951="","",OnRoadRetrofit!AI2951)</f>
        <v/>
      </c>
    </row>
    <row r="2952" spans="1:10">
      <c r="A2952" s="151" t="str">
        <f ca="1">IF(D2952="","",OnRoadRetrofit!AC2952)</f>
        <v/>
      </c>
      <c r="B2952" s="25" t="str">
        <f ca="1">IF(D2952="","",OnRoadRetrofit!AD2952)</f>
        <v/>
      </c>
      <c r="C2952" s="146" t="str">
        <f t="shared" ca="1" si="138"/>
        <v/>
      </c>
      <c r="D2952" s="25" t="str">
        <f ca="1">IF(OnRoadRetrofit!AE2952="","",OnRoadRetrofit!AE2952)</f>
        <v/>
      </c>
      <c r="E2952" s="25" t="str">
        <f ca="1">IF(D2952="","",OnRoadRetrofit!AF2952)</f>
        <v/>
      </c>
      <c r="F2952" s="147" t="str">
        <f t="shared" ca="1" si="139"/>
        <v/>
      </c>
      <c r="G2952" s="148" t="str">
        <f ca="1">IF(D2952="","",OnRoadRetrofit!AG2952)</f>
        <v/>
      </c>
      <c r="H2952" s="25" t="str">
        <f t="shared" ca="1" si="140"/>
        <v/>
      </c>
      <c r="I2952" s="137" t="str">
        <f ca="1">IF(D2952="","",OnRoadRetrofit!AH2952)</f>
        <v/>
      </c>
      <c r="J2952" s="137" t="str">
        <f ca="1">IF(D2952="","",OnRoadRetrofit!AI2952)</f>
        <v/>
      </c>
    </row>
    <row r="2953" spans="1:10">
      <c r="A2953" s="151" t="str">
        <f ca="1">IF(D2953="","",OnRoadRetrofit!AC2953)</f>
        <v/>
      </c>
      <c r="B2953" s="25" t="str">
        <f ca="1">IF(D2953="","",OnRoadRetrofit!AD2953)</f>
        <v/>
      </c>
      <c r="C2953" s="146" t="str">
        <f t="shared" ca="1" si="138"/>
        <v/>
      </c>
      <c r="D2953" s="25" t="str">
        <f ca="1">IF(OnRoadRetrofit!AE2953="","",OnRoadRetrofit!AE2953)</f>
        <v/>
      </c>
      <c r="E2953" s="25" t="str">
        <f ca="1">IF(D2953="","",OnRoadRetrofit!AF2953)</f>
        <v/>
      </c>
      <c r="F2953" s="147" t="str">
        <f t="shared" ca="1" si="139"/>
        <v/>
      </c>
      <c r="G2953" s="148" t="str">
        <f ca="1">IF(D2953="","",OnRoadRetrofit!AG2953)</f>
        <v/>
      </c>
      <c r="H2953" s="25" t="str">
        <f t="shared" ca="1" si="140"/>
        <v/>
      </c>
      <c r="I2953" s="137" t="str">
        <f ca="1">IF(D2953="","",OnRoadRetrofit!AH2953)</f>
        <v/>
      </c>
      <c r="J2953" s="137" t="str">
        <f ca="1">IF(D2953="","",OnRoadRetrofit!AI2953)</f>
        <v/>
      </c>
    </row>
    <row r="2954" spans="1:10">
      <c r="A2954" s="151" t="str">
        <f ca="1">IF(D2954="","",OnRoadRetrofit!AC2954)</f>
        <v/>
      </c>
      <c r="B2954" s="25" t="str">
        <f ca="1">IF(D2954="","",OnRoadRetrofit!AD2954)</f>
        <v/>
      </c>
      <c r="C2954" s="146" t="str">
        <f t="shared" ca="1" si="138"/>
        <v/>
      </c>
      <c r="D2954" s="25" t="str">
        <f ca="1">IF(OnRoadRetrofit!AE2954="","",OnRoadRetrofit!AE2954)</f>
        <v/>
      </c>
      <c r="E2954" s="25" t="str">
        <f ca="1">IF(D2954="","",OnRoadRetrofit!AF2954)</f>
        <v/>
      </c>
      <c r="F2954" s="147" t="str">
        <f t="shared" ca="1" si="139"/>
        <v/>
      </c>
      <c r="G2954" s="148" t="str">
        <f ca="1">IF(D2954="","",OnRoadRetrofit!AG2954)</f>
        <v/>
      </c>
      <c r="H2954" s="25" t="str">
        <f t="shared" ca="1" si="140"/>
        <v/>
      </c>
      <c r="I2954" s="137" t="str">
        <f ca="1">IF(D2954="","",OnRoadRetrofit!AH2954)</f>
        <v/>
      </c>
      <c r="J2954" s="137" t="str">
        <f ca="1">IF(D2954="","",OnRoadRetrofit!AI2954)</f>
        <v/>
      </c>
    </row>
    <row r="2955" spans="1:10">
      <c r="A2955" s="151" t="str">
        <f ca="1">IF(D2955="","",OnRoadRetrofit!AC2955)</f>
        <v/>
      </c>
      <c r="B2955" s="25" t="str">
        <f ca="1">IF(D2955="","",OnRoadRetrofit!AD2955)</f>
        <v/>
      </c>
      <c r="C2955" s="146" t="str">
        <f t="shared" ca="1" si="138"/>
        <v/>
      </c>
      <c r="D2955" s="25" t="str">
        <f ca="1">IF(OnRoadRetrofit!AE2955="","",OnRoadRetrofit!AE2955)</f>
        <v/>
      </c>
      <c r="E2955" s="25" t="str">
        <f ca="1">IF(D2955="","",OnRoadRetrofit!AF2955)</f>
        <v/>
      </c>
      <c r="F2955" s="147" t="str">
        <f t="shared" ca="1" si="139"/>
        <v/>
      </c>
      <c r="G2955" s="148" t="str">
        <f ca="1">IF(D2955="","",OnRoadRetrofit!AG2955)</f>
        <v/>
      </c>
      <c r="H2955" s="25" t="str">
        <f t="shared" ca="1" si="140"/>
        <v/>
      </c>
      <c r="I2955" s="137" t="str">
        <f ca="1">IF(D2955="","",OnRoadRetrofit!AH2955)</f>
        <v/>
      </c>
      <c r="J2955" s="137" t="str">
        <f ca="1">IF(D2955="","",OnRoadRetrofit!AI2955)</f>
        <v/>
      </c>
    </row>
    <row r="2956" spans="1:10">
      <c r="A2956" s="151" t="str">
        <f ca="1">IF(D2956="","",OnRoadRetrofit!AC2956)</f>
        <v/>
      </c>
      <c r="B2956" s="25" t="str">
        <f ca="1">IF(D2956="","",OnRoadRetrofit!AD2956)</f>
        <v/>
      </c>
      <c r="C2956" s="146" t="str">
        <f t="shared" ca="1" si="138"/>
        <v/>
      </c>
      <c r="D2956" s="25" t="str">
        <f ca="1">IF(OnRoadRetrofit!AE2956="","",OnRoadRetrofit!AE2956)</f>
        <v/>
      </c>
      <c r="E2956" s="25" t="str">
        <f ca="1">IF(D2956="","",OnRoadRetrofit!AF2956)</f>
        <v/>
      </c>
      <c r="F2956" s="147" t="str">
        <f t="shared" ca="1" si="139"/>
        <v/>
      </c>
      <c r="G2956" s="148" t="str">
        <f ca="1">IF(D2956="","",OnRoadRetrofit!AG2956)</f>
        <v/>
      </c>
      <c r="H2956" s="25" t="str">
        <f t="shared" ca="1" si="140"/>
        <v/>
      </c>
      <c r="I2956" s="137" t="str">
        <f ca="1">IF(D2956="","",OnRoadRetrofit!AH2956)</f>
        <v/>
      </c>
      <c r="J2956" s="137" t="str">
        <f ca="1">IF(D2956="","",OnRoadRetrofit!AI2956)</f>
        <v/>
      </c>
    </row>
    <row r="2957" spans="1:10">
      <c r="A2957" s="151" t="str">
        <f ca="1">IF(D2957="","",OnRoadRetrofit!AC2957)</f>
        <v/>
      </c>
      <c r="B2957" s="25" t="str">
        <f ca="1">IF(D2957="","",OnRoadRetrofit!AD2957)</f>
        <v/>
      </c>
      <c r="C2957" s="146" t="str">
        <f t="shared" ca="1" si="138"/>
        <v/>
      </c>
      <c r="D2957" s="25" t="str">
        <f ca="1">IF(OnRoadRetrofit!AE2957="","",OnRoadRetrofit!AE2957)</f>
        <v/>
      </c>
      <c r="E2957" s="25" t="str">
        <f ca="1">IF(D2957="","",OnRoadRetrofit!AF2957)</f>
        <v/>
      </c>
      <c r="F2957" s="147" t="str">
        <f t="shared" ca="1" si="139"/>
        <v/>
      </c>
      <c r="G2957" s="148" t="str">
        <f ca="1">IF(D2957="","",OnRoadRetrofit!AG2957)</f>
        <v/>
      </c>
      <c r="H2957" s="25" t="str">
        <f t="shared" ca="1" si="140"/>
        <v/>
      </c>
      <c r="I2957" s="137" t="str">
        <f ca="1">IF(D2957="","",OnRoadRetrofit!AH2957)</f>
        <v/>
      </c>
      <c r="J2957" s="137" t="str">
        <f ca="1">IF(D2957="","",OnRoadRetrofit!AI2957)</f>
        <v/>
      </c>
    </row>
    <row r="2958" spans="1:10">
      <c r="A2958" s="151" t="str">
        <f ca="1">IF(D2958="","",OnRoadRetrofit!AC2958)</f>
        <v/>
      </c>
      <c r="B2958" s="25" t="str">
        <f ca="1">IF(D2958="","",OnRoadRetrofit!AD2958)</f>
        <v/>
      </c>
      <c r="C2958" s="146" t="str">
        <f t="shared" ref="C2958:C3021" ca="1" si="141">IF(D2958="","","Diesel")</f>
        <v/>
      </c>
      <c r="D2958" s="25" t="str">
        <f ca="1">IF(OnRoadRetrofit!AE2958="","",OnRoadRetrofit!AE2958)</f>
        <v/>
      </c>
      <c r="E2958" s="25" t="str">
        <f ca="1">IF(D2958="","",OnRoadRetrofit!AF2958)</f>
        <v/>
      </c>
      <c r="F2958" s="147" t="str">
        <f t="shared" ref="F2958:F3021" ca="1" si="142">IF(D2958="","",E2958)</f>
        <v/>
      </c>
      <c r="G2958" s="148" t="str">
        <f ca="1">IF(D2958="","",OnRoadRetrofit!AG2958)</f>
        <v/>
      </c>
      <c r="H2958" s="25" t="str">
        <f t="shared" ref="H2958:H3021" ca="1" si="143">IF(D2958="","",G2958)</f>
        <v/>
      </c>
      <c r="I2958" s="137" t="str">
        <f ca="1">IF(D2958="","",OnRoadRetrofit!AH2958)</f>
        <v/>
      </c>
      <c r="J2958" s="137" t="str">
        <f ca="1">IF(D2958="","",OnRoadRetrofit!AI2958)</f>
        <v/>
      </c>
    </row>
    <row r="2959" spans="1:10">
      <c r="A2959" s="151" t="str">
        <f ca="1">IF(D2959="","",OnRoadRetrofit!AC2959)</f>
        <v/>
      </c>
      <c r="B2959" s="25" t="str">
        <f ca="1">IF(D2959="","",OnRoadRetrofit!AD2959)</f>
        <v/>
      </c>
      <c r="C2959" s="146" t="str">
        <f t="shared" ca="1" si="141"/>
        <v/>
      </c>
      <c r="D2959" s="25" t="str">
        <f ca="1">IF(OnRoadRetrofit!AE2959="","",OnRoadRetrofit!AE2959)</f>
        <v/>
      </c>
      <c r="E2959" s="25" t="str">
        <f ca="1">IF(D2959="","",OnRoadRetrofit!AF2959)</f>
        <v/>
      </c>
      <c r="F2959" s="147" t="str">
        <f t="shared" ca="1" si="142"/>
        <v/>
      </c>
      <c r="G2959" s="148" t="str">
        <f ca="1">IF(D2959="","",OnRoadRetrofit!AG2959)</f>
        <v/>
      </c>
      <c r="H2959" s="25" t="str">
        <f t="shared" ca="1" si="143"/>
        <v/>
      </c>
      <c r="I2959" s="137" t="str">
        <f ca="1">IF(D2959="","",OnRoadRetrofit!AH2959)</f>
        <v/>
      </c>
      <c r="J2959" s="137" t="str">
        <f ca="1">IF(D2959="","",OnRoadRetrofit!AI2959)</f>
        <v/>
      </c>
    </row>
    <row r="2960" spans="1:10">
      <c r="A2960" s="151" t="str">
        <f ca="1">IF(D2960="","",OnRoadRetrofit!AC2960)</f>
        <v/>
      </c>
      <c r="B2960" s="25" t="str">
        <f ca="1">IF(D2960="","",OnRoadRetrofit!AD2960)</f>
        <v/>
      </c>
      <c r="C2960" s="146" t="str">
        <f t="shared" ca="1" si="141"/>
        <v/>
      </c>
      <c r="D2960" s="25" t="str">
        <f ca="1">IF(OnRoadRetrofit!AE2960="","",OnRoadRetrofit!AE2960)</f>
        <v/>
      </c>
      <c r="E2960" s="25" t="str">
        <f ca="1">IF(D2960="","",OnRoadRetrofit!AF2960)</f>
        <v/>
      </c>
      <c r="F2960" s="147" t="str">
        <f t="shared" ca="1" si="142"/>
        <v/>
      </c>
      <c r="G2960" s="148" t="str">
        <f ca="1">IF(D2960="","",OnRoadRetrofit!AG2960)</f>
        <v/>
      </c>
      <c r="H2960" s="25" t="str">
        <f t="shared" ca="1" si="143"/>
        <v/>
      </c>
      <c r="I2960" s="137" t="str">
        <f ca="1">IF(D2960="","",OnRoadRetrofit!AH2960)</f>
        <v/>
      </c>
      <c r="J2960" s="137" t="str">
        <f ca="1">IF(D2960="","",OnRoadRetrofit!AI2960)</f>
        <v/>
      </c>
    </row>
    <row r="2961" spans="1:10">
      <c r="A2961" s="151" t="str">
        <f ca="1">IF(D2961="","",OnRoadRetrofit!AC2961)</f>
        <v/>
      </c>
      <c r="B2961" s="25" t="str">
        <f ca="1">IF(D2961="","",OnRoadRetrofit!AD2961)</f>
        <v/>
      </c>
      <c r="C2961" s="146" t="str">
        <f t="shared" ca="1" si="141"/>
        <v/>
      </c>
      <c r="D2961" s="25" t="str">
        <f ca="1">IF(OnRoadRetrofit!AE2961="","",OnRoadRetrofit!AE2961)</f>
        <v/>
      </c>
      <c r="E2961" s="25" t="str">
        <f ca="1">IF(D2961="","",OnRoadRetrofit!AF2961)</f>
        <v/>
      </c>
      <c r="F2961" s="147" t="str">
        <f t="shared" ca="1" si="142"/>
        <v/>
      </c>
      <c r="G2961" s="148" t="str">
        <f ca="1">IF(D2961="","",OnRoadRetrofit!AG2961)</f>
        <v/>
      </c>
      <c r="H2961" s="25" t="str">
        <f t="shared" ca="1" si="143"/>
        <v/>
      </c>
      <c r="I2961" s="137" t="str">
        <f ca="1">IF(D2961="","",OnRoadRetrofit!AH2961)</f>
        <v/>
      </c>
      <c r="J2961" s="137" t="str">
        <f ca="1">IF(D2961="","",OnRoadRetrofit!AI2961)</f>
        <v/>
      </c>
    </row>
    <row r="2962" spans="1:10">
      <c r="A2962" s="151" t="str">
        <f ca="1">IF(D2962="","",OnRoadRetrofit!AC2962)</f>
        <v/>
      </c>
      <c r="B2962" s="25" t="str">
        <f ca="1">IF(D2962="","",OnRoadRetrofit!AD2962)</f>
        <v/>
      </c>
      <c r="C2962" s="146" t="str">
        <f t="shared" ca="1" si="141"/>
        <v/>
      </c>
      <c r="D2962" s="25" t="str">
        <f ca="1">IF(OnRoadRetrofit!AE2962="","",OnRoadRetrofit!AE2962)</f>
        <v/>
      </c>
      <c r="E2962" s="25" t="str">
        <f ca="1">IF(D2962="","",OnRoadRetrofit!AF2962)</f>
        <v/>
      </c>
      <c r="F2962" s="147" t="str">
        <f t="shared" ca="1" si="142"/>
        <v/>
      </c>
      <c r="G2962" s="148" t="str">
        <f ca="1">IF(D2962="","",OnRoadRetrofit!AG2962)</f>
        <v/>
      </c>
      <c r="H2962" s="25" t="str">
        <f t="shared" ca="1" si="143"/>
        <v/>
      </c>
      <c r="I2962" s="137" t="str">
        <f ca="1">IF(D2962="","",OnRoadRetrofit!AH2962)</f>
        <v/>
      </c>
      <c r="J2962" s="137" t="str">
        <f ca="1">IF(D2962="","",OnRoadRetrofit!AI2962)</f>
        <v/>
      </c>
    </row>
    <row r="2963" spans="1:10">
      <c r="A2963" s="151" t="str">
        <f ca="1">IF(D2963="","",OnRoadRetrofit!AC2963)</f>
        <v/>
      </c>
      <c r="B2963" s="25" t="str">
        <f ca="1">IF(D2963="","",OnRoadRetrofit!AD2963)</f>
        <v/>
      </c>
      <c r="C2963" s="146" t="str">
        <f t="shared" ca="1" si="141"/>
        <v/>
      </c>
      <c r="D2963" s="25" t="str">
        <f ca="1">IF(OnRoadRetrofit!AE2963="","",OnRoadRetrofit!AE2963)</f>
        <v/>
      </c>
      <c r="E2963" s="25" t="str">
        <f ca="1">IF(D2963="","",OnRoadRetrofit!AF2963)</f>
        <v/>
      </c>
      <c r="F2963" s="147" t="str">
        <f t="shared" ca="1" si="142"/>
        <v/>
      </c>
      <c r="G2963" s="148" t="str">
        <f ca="1">IF(D2963="","",OnRoadRetrofit!AG2963)</f>
        <v/>
      </c>
      <c r="H2963" s="25" t="str">
        <f t="shared" ca="1" si="143"/>
        <v/>
      </c>
      <c r="I2963" s="137" t="str">
        <f ca="1">IF(D2963="","",OnRoadRetrofit!AH2963)</f>
        <v/>
      </c>
      <c r="J2963" s="137" t="str">
        <f ca="1">IF(D2963="","",OnRoadRetrofit!AI2963)</f>
        <v/>
      </c>
    </row>
    <row r="2964" spans="1:10">
      <c r="A2964" s="151" t="str">
        <f ca="1">IF(D2964="","",OnRoadRetrofit!AC2964)</f>
        <v/>
      </c>
      <c r="B2964" s="25" t="str">
        <f ca="1">IF(D2964="","",OnRoadRetrofit!AD2964)</f>
        <v/>
      </c>
      <c r="C2964" s="146" t="str">
        <f t="shared" ca="1" si="141"/>
        <v/>
      </c>
      <c r="D2964" s="25" t="str">
        <f ca="1">IF(OnRoadRetrofit!AE2964="","",OnRoadRetrofit!AE2964)</f>
        <v/>
      </c>
      <c r="E2964" s="25" t="str">
        <f ca="1">IF(D2964="","",OnRoadRetrofit!AF2964)</f>
        <v/>
      </c>
      <c r="F2964" s="147" t="str">
        <f t="shared" ca="1" si="142"/>
        <v/>
      </c>
      <c r="G2964" s="148" t="str">
        <f ca="1">IF(D2964="","",OnRoadRetrofit!AG2964)</f>
        <v/>
      </c>
      <c r="H2964" s="25" t="str">
        <f t="shared" ca="1" si="143"/>
        <v/>
      </c>
      <c r="I2964" s="137" t="str">
        <f ca="1">IF(D2964="","",OnRoadRetrofit!AH2964)</f>
        <v/>
      </c>
      <c r="J2964" s="137" t="str">
        <f ca="1">IF(D2964="","",OnRoadRetrofit!AI2964)</f>
        <v/>
      </c>
    </row>
    <row r="2965" spans="1:10">
      <c r="A2965" s="151" t="str">
        <f ca="1">IF(D2965="","",OnRoadRetrofit!AC2965)</f>
        <v/>
      </c>
      <c r="B2965" s="25" t="str">
        <f ca="1">IF(D2965="","",OnRoadRetrofit!AD2965)</f>
        <v/>
      </c>
      <c r="C2965" s="146" t="str">
        <f t="shared" ca="1" si="141"/>
        <v/>
      </c>
      <c r="D2965" s="25" t="str">
        <f ca="1">IF(OnRoadRetrofit!AE2965="","",OnRoadRetrofit!AE2965)</f>
        <v/>
      </c>
      <c r="E2965" s="25" t="str">
        <f ca="1">IF(D2965="","",OnRoadRetrofit!AF2965)</f>
        <v/>
      </c>
      <c r="F2965" s="147" t="str">
        <f t="shared" ca="1" si="142"/>
        <v/>
      </c>
      <c r="G2965" s="148" t="str">
        <f ca="1">IF(D2965="","",OnRoadRetrofit!AG2965)</f>
        <v/>
      </c>
      <c r="H2965" s="25" t="str">
        <f t="shared" ca="1" si="143"/>
        <v/>
      </c>
      <c r="I2965" s="137" t="str">
        <f ca="1">IF(D2965="","",OnRoadRetrofit!AH2965)</f>
        <v/>
      </c>
      <c r="J2965" s="137" t="str">
        <f ca="1">IF(D2965="","",OnRoadRetrofit!AI2965)</f>
        <v/>
      </c>
    </row>
    <row r="2966" spans="1:10">
      <c r="A2966" s="151" t="str">
        <f ca="1">IF(D2966="","",OnRoadRetrofit!AC2966)</f>
        <v/>
      </c>
      <c r="B2966" s="25" t="str">
        <f ca="1">IF(D2966="","",OnRoadRetrofit!AD2966)</f>
        <v/>
      </c>
      <c r="C2966" s="146" t="str">
        <f t="shared" ca="1" si="141"/>
        <v/>
      </c>
      <c r="D2966" s="25" t="str">
        <f ca="1">IF(OnRoadRetrofit!AE2966="","",OnRoadRetrofit!AE2966)</f>
        <v/>
      </c>
      <c r="E2966" s="25" t="str">
        <f ca="1">IF(D2966="","",OnRoadRetrofit!AF2966)</f>
        <v/>
      </c>
      <c r="F2966" s="147" t="str">
        <f t="shared" ca="1" si="142"/>
        <v/>
      </c>
      <c r="G2966" s="148" t="str">
        <f ca="1">IF(D2966="","",OnRoadRetrofit!AG2966)</f>
        <v/>
      </c>
      <c r="H2966" s="25" t="str">
        <f t="shared" ca="1" si="143"/>
        <v/>
      </c>
      <c r="I2966" s="137" t="str">
        <f ca="1">IF(D2966="","",OnRoadRetrofit!AH2966)</f>
        <v/>
      </c>
      <c r="J2966" s="137" t="str">
        <f ca="1">IF(D2966="","",OnRoadRetrofit!AI2966)</f>
        <v/>
      </c>
    </row>
    <row r="2967" spans="1:10">
      <c r="A2967" s="151" t="str">
        <f ca="1">IF(D2967="","",OnRoadRetrofit!AC2967)</f>
        <v/>
      </c>
      <c r="B2967" s="25" t="str">
        <f ca="1">IF(D2967="","",OnRoadRetrofit!AD2967)</f>
        <v/>
      </c>
      <c r="C2967" s="146" t="str">
        <f t="shared" ca="1" si="141"/>
        <v/>
      </c>
      <c r="D2967" s="25" t="str">
        <f ca="1">IF(OnRoadRetrofit!AE2967="","",OnRoadRetrofit!AE2967)</f>
        <v/>
      </c>
      <c r="E2967" s="25" t="str">
        <f ca="1">IF(D2967="","",OnRoadRetrofit!AF2967)</f>
        <v/>
      </c>
      <c r="F2967" s="147" t="str">
        <f t="shared" ca="1" si="142"/>
        <v/>
      </c>
      <c r="G2967" s="148" t="str">
        <f ca="1">IF(D2967="","",OnRoadRetrofit!AG2967)</f>
        <v/>
      </c>
      <c r="H2967" s="25" t="str">
        <f t="shared" ca="1" si="143"/>
        <v/>
      </c>
      <c r="I2967" s="137" t="str">
        <f ca="1">IF(D2967="","",OnRoadRetrofit!AH2967)</f>
        <v/>
      </c>
      <c r="J2967" s="137" t="str">
        <f ca="1">IF(D2967="","",OnRoadRetrofit!AI2967)</f>
        <v/>
      </c>
    </row>
    <row r="2968" spans="1:10">
      <c r="A2968" s="151" t="str">
        <f ca="1">IF(D2968="","",OnRoadRetrofit!AC2968)</f>
        <v/>
      </c>
      <c r="B2968" s="25" t="str">
        <f ca="1">IF(D2968="","",OnRoadRetrofit!AD2968)</f>
        <v/>
      </c>
      <c r="C2968" s="146" t="str">
        <f t="shared" ca="1" si="141"/>
        <v/>
      </c>
      <c r="D2968" s="25" t="str">
        <f ca="1">IF(OnRoadRetrofit!AE2968="","",OnRoadRetrofit!AE2968)</f>
        <v/>
      </c>
      <c r="E2968" s="25" t="str">
        <f ca="1">IF(D2968="","",OnRoadRetrofit!AF2968)</f>
        <v/>
      </c>
      <c r="F2968" s="147" t="str">
        <f t="shared" ca="1" si="142"/>
        <v/>
      </c>
      <c r="G2968" s="148" t="str">
        <f ca="1">IF(D2968="","",OnRoadRetrofit!AG2968)</f>
        <v/>
      </c>
      <c r="H2968" s="25" t="str">
        <f t="shared" ca="1" si="143"/>
        <v/>
      </c>
      <c r="I2968" s="137" t="str">
        <f ca="1">IF(D2968="","",OnRoadRetrofit!AH2968)</f>
        <v/>
      </c>
      <c r="J2968" s="137" t="str">
        <f ca="1">IF(D2968="","",OnRoadRetrofit!AI2968)</f>
        <v/>
      </c>
    </row>
    <row r="2969" spans="1:10">
      <c r="A2969" s="151" t="str">
        <f ca="1">IF(D2969="","",OnRoadRetrofit!AC2969)</f>
        <v/>
      </c>
      <c r="B2969" s="25" t="str">
        <f ca="1">IF(D2969="","",OnRoadRetrofit!AD2969)</f>
        <v/>
      </c>
      <c r="C2969" s="146" t="str">
        <f t="shared" ca="1" si="141"/>
        <v/>
      </c>
      <c r="D2969" s="25" t="str">
        <f ca="1">IF(OnRoadRetrofit!AE2969="","",OnRoadRetrofit!AE2969)</f>
        <v/>
      </c>
      <c r="E2969" s="25" t="str">
        <f ca="1">IF(D2969="","",OnRoadRetrofit!AF2969)</f>
        <v/>
      </c>
      <c r="F2969" s="147" t="str">
        <f t="shared" ca="1" si="142"/>
        <v/>
      </c>
      <c r="G2969" s="148" t="str">
        <f ca="1">IF(D2969="","",OnRoadRetrofit!AG2969)</f>
        <v/>
      </c>
      <c r="H2969" s="25" t="str">
        <f t="shared" ca="1" si="143"/>
        <v/>
      </c>
      <c r="I2969" s="137" t="str">
        <f ca="1">IF(D2969="","",OnRoadRetrofit!AH2969)</f>
        <v/>
      </c>
      <c r="J2969" s="137" t="str">
        <f ca="1">IF(D2969="","",OnRoadRetrofit!AI2969)</f>
        <v/>
      </c>
    </row>
    <row r="2970" spans="1:10">
      <c r="A2970" s="151" t="str">
        <f ca="1">IF(D2970="","",OnRoadRetrofit!AC2970)</f>
        <v/>
      </c>
      <c r="B2970" s="25" t="str">
        <f ca="1">IF(D2970="","",OnRoadRetrofit!AD2970)</f>
        <v/>
      </c>
      <c r="C2970" s="146" t="str">
        <f t="shared" ca="1" si="141"/>
        <v/>
      </c>
      <c r="D2970" s="25" t="str">
        <f ca="1">IF(OnRoadRetrofit!AE2970="","",OnRoadRetrofit!AE2970)</f>
        <v/>
      </c>
      <c r="E2970" s="25" t="str">
        <f ca="1">IF(D2970="","",OnRoadRetrofit!AF2970)</f>
        <v/>
      </c>
      <c r="F2970" s="147" t="str">
        <f t="shared" ca="1" si="142"/>
        <v/>
      </c>
      <c r="G2970" s="148" t="str">
        <f ca="1">IF(D2970="","",OnRoadRetrofit!AG2970)</f>
        <v/>
      </c>
      <c r="H2970" s="25" t="str">
        <f t="shared" ca="1" si="143"/>
        <v/>
      </c>
      <c r="I2970" s="137" t="str">
        <f ca="1">IF(D2970="","",OnRoadRetrofit!AH2970)</f>
        <v/>
      </c>
      <c r="J2970" s="137" t="str">
        <f ca="1">IF(D2970="","",OnRoadRetrofit!AI2970)</f>
        <v/>
      </c>
    </row>
    <row r="2971" spans="1:10">
      <c r="A2971" s="151" t="str">
        <f ca="1">IF(D2971="","",OnRoadRetrofit!AC2971)</f>
        <v/>
      </c>
      <c r="B2971" s="25" t="str">
        <f ca="1">IF(D2971="","",OnRoadRetrofit!AD2971)</f>
        <v/>
      </c>
      <c r="C2971" s="146" t="str">
        <f t="shared" ca="1" si="141"/>
        <v/>
      </c>
      <c r="D2971" s="25" t="str">
        <f ca="1">IF(OnRoadRetrofit!AE2971="","",OnRoadRetrofit!AE2971)</f>
        <v/>
      </c>
      <c r="E2971" s="25" t="str">
        <f ca="1">IF(D2971="","",OnRoadRetrofit!AF2971)</f>
        <v/>
      </c>
      <c r="F2971" s="147" t="str">
        <f t="shared" ca="1" si="142"/>
        <v/>
      </c>
      <c r="G2971" s="148" t="str">
        <f ca="1">IF(D2971="","",OnRoadRetrofit!AG2971)</f>
        <v/>
      </c>
      <c r="H2971" s="25" t="str">
        <f t="shared" ca="1" si="143"/>
        <v/>
      </c>
      <c r="I2971" s="137" t="str">
        <f ca="1">IF(D2971="","",OnRoadRetrofit!AH2971)</f>
        <v/>
      </c>
      <c r="J2971" s="137" t="str">
        <f ca="1">IF(D2971="","",OnRoadRetrofit!AI2971)</f>
        <v/>
      </c>
    </row>
    <row r="2972" spans="1:10">
      <c r="A2972" s="151" t="str">
        <f ca="1">IF(D2972="","",OnRoadRetrofit!AC2972)</f>
        <v/>
      </c>
      <c r="B2972" s="25" t="str">
        <f ca="1">IF(D2972="","",OnRoadRetrofit!AD2972)</f>
        <v/>
      </c>
      <c r="C2972" s="146" t="str">
        <f t="shared" ca="1" si="141"/>
        <v/>
      </c>
      <c r="D2972" s="25" t="str">
        <f ca="1">IF(OnRoadRetrofit!AE2972="","",OnRoadRetrofit!AE2972)</f>
        <v/>
      </c>
      <c r="E2972" s="25" t="str">
        <f ca="1">IF(D2972="","",OnRoadRetrofit!AF2972)</f>
        <v/>
      </c>
      <c r="F2972" s="147" t="str">
        <f t="shared" ca="1" si="142"/>
        <v/>
      </c>
      <c r="G2972" s="148" t="str">
        <f ca="1">IF(D2972="","",OnRoadRetrofit!AG2972)</f>
        <v/>
      </c>
      <c r="H2972" s="25" t="str">
        <f t="shared" ca="1" si="143"/>
        <v/>
      </c>
      <c r="I2972" s="137" t="str">
        <f ca="1">IF(D2972="","",OnRoadRetrofit!AH2972)</f>
        <v/>
      </c>
      <c r="J2972" s="137" t="str">
        <f ca="1">IF(D2972="","",OnRoadRetrofit!AI2972)</f>
        <v/>
      </c>
    </row>
    <row r="2973" spans="1:10">
      <c r="A2973" s="151" t="str">
        <f ca="1">IF(D2973="","",OnRoadRetrofit!AC2973)</f>
        <v/>
      </c>
      <c r="B2973" s="25" t="str">
        <f ca="1">IF(D2973="","",OnRoadRetrofit!AD2973)</f>
        <v/>
      </c>
      <c r="C2973" s="146" t="str">
        <f t="shared" ca="1" si="141"/>
        <v/>
      </c>
      <c r="D2973" s="25" t="str">
        <f ca="1">IF(OnRoadRetrofit!AE2973="","",OnRoadRetrofit!AE2973)</f>
        <v/>
      </c>
      <c r="E2973" s="25" t="str">
        <f ca="1">IF(D2973="","",OnRoadRetrofit!AF2973)</f>
        <v/>
      </c>
      <c r="F2973" s="147" t="str">
        <f t="shared" ca="1" si="142"/>
        <v/>
      </c>
      <c r="G2973" s="148" t="str">
        <f ca="1">IF(D2973="","",OnRoadRetrofit!AG2973)</f>
        <v/>
      </c>
      <c r="H2973" s="25" t="str">
        <f t="shared" ca="1" si="143"/>
        <v/>
      </c>
      <c r="I2973" s="137" t="str">
        <f ca="1">IF(D2973="","",OnRoadRetrofit!AH2973)</f>
        <v/>
      </c>
      <c r="J2973" s="137" t="str">
        <f ca="1">IF(D2973="","",OnRoadRetrofit!AI2973)</f>
        <v/>
      </c>
    </row>
    <row r="2974" spans="1:10">
      <c r="A2974" s="151" t="str">
        <f ca="1">IF(D2974="","",OnRoadRetrofit!AC2974)</f>
        <v/>
      </c>
      <c r="B2974" s="25" t="str">
        <f ca="1">IF(D2974="","",OnRoadRetrofit!AD2974)</f>
        <v/>
      </c>
      <c r="C2974" s="146" t="str">
        <f t="shared" ca="1" si="141"/>
        <v/>
      </c>
      <c r="D2974" s="25" t="str">
        <f ca="1">IF(OnRoadRetrofit!AE2974="","",OnRoadRetrofit!AE2974)</f>
        <v/>
      </c>
      <c r="E2974" s="25" t="str">
        <f ca="1">IF(D2974="","",OnRoadRetrofit!AF2974)</f>
        <v/>
      </c>
      <c r="F2974" s="147" t="str">
        <f t="shared" ca="1" si="142"/>
        <v/>
      </c>
      <c r="G2974" s="148" t="str">
        <f ca="1">IF(D2974="","",OnRoadRetrofit!AG2974)</f>
        <v/>
      </c>
      <c r="H2974" s="25" t="str">
        <f t="shared" ca="1" si="143"/>
        <v/>
      </c>
      <c r="I2974" s="137" t="str">
        <f ca="1">IF(D2974="","",OnRoadRetrofit!AH2974)</f>
        <v/>
      </c>
      <c r="J2974" s="137" t="str">
        <f ca="1">IF(D2974="","",OnRoadRetrofit!AI2974)</f>
        <v/>
      </c>
    </row>
    <row r="2975" spans="1:10">
      <c r="A2975" s="151" t="str">
        <f ca="1">IF(D2975="","",OnRoadRetrofit!AC2975)</f>
        <v/>
      </c>
      <c r="B2975" s="25" t="str">
        <f ca="1">IF(D2975="","",OnRoadRetrofit!AD2975)</f>
        <v/>
      </c>
      <c r="C2975" s="146" t="str">
        <f t="shared" ca="1" si="141"/>
        <v/>
      </c>
      <c r="D2975" s="25" t="str">
        <f ca="1">IF(OnRoadRetrofit!AE2975="","",OnRoadRetrofit!AE2975)</f>
        <v/>
      </c>
      <c r="E2975" s="25" t="str">
        <f ca="1">IF(D2975="","",OnRoadRetrofit!AF2975)</f>
        <v/>
      </c>
      <c r="F2975" s="147" t="str">
        <f t="shared" ca="1" si="142"/>
        <v/>
      </c>
      <c r="G2975" s="148" t="str">
        <f ca="1">IF(D2975="","",OnRoadRetrofit!AG2975)</f>
        <v/>
      </c>
      <c r="H2975" s="25" t="str">
        <f t="shared" ca="1" si="143"/>
        <v/>
      </c>
      <c r="I2975" s="137" t="str">
        <f ca="1">IF(D2975="","",OnRoadRetrofit!AH2975)</f>
        <v/>
      </c>
      <c r="J2975" s="137" t="str">
        <f ca="1">IF(D2975="","",OnRoadRetrofit!AI2975)</f>
        <v/>
      </c>
    </row>
    <row r="2976" spans="1:10">
      <c r="A2976" s="151" t="str">
        <f ca="1">IF(D2976="","",OnRoadRetrofit!AC2976)</f>
        <v/>
      </c>
      <c r="B2976" s="25" t="str">
        <f ca="1">IF(D2976="","",OnRoadRetrofit!AD2976)</f>
        <v/>
      </c>
      <c r="C2976" s="146" t="str">
        <f t="shared" ca="1" si="141"/>
        <v/>
      </c>
      <c r="D2976" s="25" t="str">
        <f ca="1">IF(OnRoadRetrofit!AE2976="","",OnRoadRetrofit!AE2976)</f>
        <v/>
      </c>
      <c r="E2976" s="25" t="str">
        <f ca="1">IF(D2976="","",OnRoadRetrofit!AF2976)</f>
        <v/>
      </c>
      <c r="F2976" s="147" t="str">
        <f t="shared" ca="1" si="142"/>
        <v/>
      </c>
      <c r="G2976" s="148" t="str">
        <f ca="1">IF(D2976="","",OnRoadRetrofit!AG2976)</f>
        <v/>
      </c>
      <c r="H2976" s="25" t="str">
        <f t="shared" ca="1" si="143"/>
        <v/>
      </c>
      <c r="I2976" s="137" t="str">
        <f ca="1">IF(D2976="","",OnRoadRetrofit!AH2976)</f>
        <v/>
      </c>
      <c r="J2976" s="137" t="str">
        <f ca="1">IF(D2976="","",OnRoadRetrofit!AI2976)</f>
        <v/>
      </c>
    </row>
    <row r="2977" spans="1:10">
      <c r="A2977" s="151" t="str">
        <f ca="1">IF(D2977="","",OnRoadRetrofit!AC2977)</f>
        <v/>
      </c>
      <c r="B2977" s="25" t="str">
        <f ca="1">IF(D2977="","",OnRoadRetrofit!AD2977)</f>
        <v/>
      </c>
      <c r="C2977" s="146" t="str">
        <f t="shared" ca="1" si="141"/>
        <v/>
      </c>
      <c r="D2977" s="25" t="str">
        <f ca="1">IF(OnRoadRetrofit!AE2977="","",OnRoadRetrofit!AE2977)</f>
        <v/>
      </c>
      <c r="E2977" s="25" t="str">
        <f ca="1">IF(D2977="","",OnRoadRetrofit!AF2977)</f>
        <v/>
      </c>
      <c r="F2977" s="147" t="str">
        <f t="shared" ca="1" si="142"/>
        <v/>
      </c>
      <c r="G2977" s="148" t="str">
        <f ca="1">IF(D2977="","",OnRoadRetrofit!AG2977)</f>
        <v/>
      </c>
      <c r="H2977" s="25" t="str">
        <f t="shared" ca="1" si="143"/>
        <v/>
      </c>
      <c r="I2977" s="137" t="str">
        <f ca="1">IF(D2977="","",OnRoadRetrofit!AH2977)</f>
        <v/>
      </c>
      <c r="J2977" s="137" t="str">
        <f ca="1">IF(D2977="","",OnRoadRetrofit!AI2977)</f>
        <v/>
      </c>
    </row>
    <row r="2978" spans="1:10">
      <c r="A2978" s="151" t="str">
        <f ca="1">IF(D2978="","",OnRoadRetrofit!AC2978)</f>
        <v/>
      </c>
      <c r="B2978" s="25" t="str">
        <f ca="1">IF(D2978="","",OnRoadRetrofit!AD2978)</f>
        <v/>
      </c>
      <c r="C2978" s="146" t="str">
        <f t="shared" ca="1" si="141"/>
        <v/>
      </c>
      <c r="D2978" s="25" t="str">
        <f ca="1">IF(OnRoadRetrofit!AE2978="","",OnRoadRetrofit!AE2978)</f>
        <v/>
      </c>
      <c r="E2978" s="25" t="str">
        <f ca="1">IF(D2978="","",OnRoadRetrofit!AF2978)</f>
        <v/>
      </c>
      <c r="F2978" s="147" t="str">
        <f t="shared" ca="1" si="142"/>
        <v/>
      </c>
      <c r="G2978" s="148" t="str">
        <f ca="1">IF(D2978="","",OnRoadRetrofit!AG2978)</f>
        <v/>
      </c>
      <c r="H2978" s="25" t="str">
        <f t="shared" ca="1" si="143"/>
        <v/>
      </c>
      <c r="I2978" s="137" t="str">
        <f ca="1">IF(D2978="","",OnRoadRetrofit!AH2978)</f>
        <v/>
      </c>
      <c r="J2978" s="137" t="str">
        <f ca="1">IF(D2978="","",OnRoadRetrofit!AI2978)</f>
        <v/>
      </c>
    </row>
    <row r="2979" spans="1:10">
      <c r="A2979" s="151" t="str">
        <f ca="1">IF(D2979="","",OnRoadRetrofit!AC2979)</f>
        <v/>
      </c>
      <c r="B2979" s="25" t="str">
        <f ca="1">IF(D2979="","",OnRoadRetrofit!AD2979)</f>
        <v/>
      </c>
      <c r="C2979" s="146" t="str">
        <f t="shared" ca="1" si="141"/>
        <v/>
      </c>
      <c r="D2979" s="25" t="str">
        <f ca="1">IF(OnRoadRetrofit!AE2979="","",OnRoadRetrofit!AE2979)</f>
        <v/>
      </c>
      <c r="E2979" s="25" t="str">
        <f ca="1">IF(D2979="","",OnRoadRetrofit!AF2979)</f>
        <v/>
      </c>
      <c r="F2979" s="147" t="str">
        <f t="shared" ca="1" si="142"/>
        <v/>
      </c>
      <c r="G2979" s="148" t="str">
        <f ca="1">IF(D2979="","",OnRoadRetrofit!AG2979)</f>
        <v/>
      </c>
      <c r="H2979" s="25" t="str">
        <f t="shared" ca="1" si="143"/>
        <v/>
      </c>
      <c r="I2979" s="137" t="str">
        <f ca="1">IF(D2979="","",OnRoadRetrofit!AH2979)</f>
        <v/>
      </c>
      <c r="J2979" s="137" t="str">
        <f ca="1">IF(D2979="","",OnRoadRetrofit!AI2979)</f>
        <v/>
      </c>
    </row>
    <row r="2980" spans="1:10">
      <c r="A2980" s="151" t="str">
        <f ca="1">IF(D2980="","",OnRoadRetrofit!AC2980)</f>
        <v/>
      </c>
      <c r="B2980" s="25" t="str">
        <f ca="1">IF(D2980="","",OnRoadRetrofit!AD2980)</f>
        <v/>
      </c>
      <c r="C2980" s="146" t="str">
        <f t="shared" ca="1" si="141"/>
        <v/>
      </c>
      <c r="D2980" s="25" t="str">
        <f ca="1">IF(OnRoadRetrofit!AE2980="","",OnRoadRetrofit!AE2980)</f>
        <v/>
      </c>
      <c r="E2980" s="25" t="str">
        <f ca="1">IF(D2980="","",OnRoadRetrofit!AF2980)</f>
        <v/>
      </c>
      <c r="F2980" s="147" t="str">
        <f t="shared" ca="1" si="142"/>
        <v/>
      </c>
      <c r="G2980" s="148" t="str">
        <f ca="1">IF(D2980="","",OnRoadRetrofit!AG2980)</f>
        <v/>
      </c>
      <c r="H2980" s="25" t="str">
        <f t="shared" ca="1" si="143"/>
        <v/>
      </c>
      <c r="I2980" s="137" t="str">
        <f ca="1">IF(D2980="","",OnRoadRetrofit!AH2980)</f>
        <v/>
      </c>
      <c r="J2980" s="137" t="str">
        <f ca="1">IF(D2980="","",OnRoadRetrofit!AI2980)</f>
        <v/>
      </c>
    </row>
    <row r="2981" spans="1:10">
      <c r="A2981" s="151" t="str">
        <f ca="1">IF(D2981="","",OnRoadRetrofit!AC2981)</f>
        <v/>
      </c>
      <c r="B2981" s="25" t="str">
        <f ca="1">IF(D2981="","",OnRoadRetrofit!AD2981)</f>
        <v/>
      </c>
      <c r="C2981" s="146" t="str">
        <f t="shared" ca="1" si="141"/>
        <v/>
      </c>
      <c r="D2981" s="25" t="str">
        <f ca="1">IF(OnRoadRetrofit!AE2981="","",OnRoadRetrofit!AE2981)</f>
        <v/>
      </c>
      <c r="E2981" s="25" t="str">
        <f ca="1">IF(D2981="","",OnRoadRetrofit!AF2981)</f>
        <v/>
      </c>
      <c r="F2981" s="147" t="str">
        <f t="shared" ca="1" si="142"/>
        <v/>
      </c>
      <c r="G2981" s="148" t="str">
        <f ca="1">IF(D2981="","",OnRoadRetrofit!AG2981)</f>
        <v/>
      </c>
      <c r="H2981" s="25" t="str">
        <f t="shared" ca="1" si="143"/>
        <v/>
      </c>
      <c r="I2981" s="137" t="str">
        <f ca="1">IF(D2981="","",OnRoadRetrofit!AH2981)</f>
        <v/>
      </c>
      <c r="J2981" s="137" t="str">
        <f ca="1">IF(D2981="","",OnRoadRetrofit!AI2981)</f>
        <v/>
      </c>
    </row>
    <row r="2982" spans="1:10">
      <c r="A2982" s="151" t="str">
        <f ca="1">IF(D2982="","",OnRoadRetrofit!AC2982)</f>
        <v/>
      </c>
      <c r="B2982" s="25" t="str">
        <f ca="1">IF(D2982="","",OnRoadRetrofit!AD2982)</f>
        <v/>
      </c>
      <c r="C2982" s="146" t="str">
        <f t="shared" ca="1" si="141"/>
        <v/>
      </c>
      <c r="D2982" s="25" t="str">
        <f ca="1">IF(OnRoadRetrofit!AE2982="","",OnRoadRetrofit!AE2982)</f>
        <v/>
      </c>
      <c r="E2982" s="25" t="str">
        <f ca="1">IF(D2982="","",OnRoadRetrofit!AF2982)</f>
        <v/>
      </c>
      <c r="F2982" s="147" t="str">
        <f t="shared" ca="1" si="142"/>
        <v/>
      </c>
      <c r="G2982" s="148" t="str">
        <f ca="1">IF(D2982="","",OnRoadRetrofit!AG2982)</f>
        <v/>
      </c>
      <c r="H2982" s="25" t="str">
        <f t="shared" ca="1" si="143"/>
        <v/>
      </c>
      <c r="I2982" s="137" t="str">
        <f ca="1">IF(D2982="","",OnRoadRetrofit!AH2982)</f>
        <v/>
      </c>
      <c r="J2982" s="137" t="str">
        <f ca="1">IF(D2982="","",OnRoadRetrofit!AI2982)</f>
        <v/>
      </c>
    </row>
    <row r="2983" spans="1:10">
      <c r="A2983" s="151" t="str">
        <f ca="1">IF(D2983="","",OnRoadRetrofit!AC2983)</f>
        <v/>
      </c>
      <c r="B2983" s="25" t="str">
        <f ca="1">IF(D2983="","",OnRoadRetrofit!AD2983)</f>
        <v/>
      </c>
      <c r="C2983" s="146" t="str">
        <f t="shared" ca="1" si="141"/>
        <v/>
      </c>
      <c r="D2983" s="25" t="str">
        <f ca="1">IF(OnRoadRetrofit!AE2983="","",OnRoadRetrofit!AE2983)</f>
        <v/>
      </c>
      <c r="E2983" s="25" t="str">
        <f ca="1">IF(D2983="","",OnRoadRetrofit!AF2983)</f>
        <v/>
      </c>
      <c r="F2983" s="147" t="str">
        <f t="shared" ca="1" si="142"/>
        <v/>
      </c>
      <c r="G2983" s="148" t="str">
        <f ca="1">IF(D2983="","",OnRoadRetrofit!AG2983)</f>
        <v/>
      </c>
      <c r="H2983" s="25" t="str">
        <f t="shared" ca="1" si="143"/>
        <v/>
      </c>
      <c r="I2983" s="137" t="str">
        <f ca="1">IF(D2983="","",OnRoadRetrofit!AH2983)</f>
        <v/>
      </c>
      <c r="J2983" s="137" t="str">
        <f ca="1">IF(D2983="","",OnRoadRetrofit!AI2983)</f>
        <v/>
      </c>
    </row>
    <row r="2984" spans="1:10">
      <c r="A2984" s="151" t="str">
        <f ca="1">IF(D2984="","",OnRoadRetrofit!AC2984)</f>
        <v/>
      </c>
      <c r="B2984" s="25" t="str">
        <f ca="1">IF(D2984="","",OnRoadRetrofit!AD2984)</f>
        <v/>
      </c>
      <c r="C2984" s="146" t="str">
        <f t="shared" ca="1" si="141"/>
        <v/>
      </c>
      <c r="D2984" s="25" t="str">
        <f ca="1">IF(OnRoadRetrofit!AE2984="","",OnRoadRetrofit!AE2984)</f>
        <v/>
      </c>
      <c r="E2984" s="25" t="str">
        <f ca="1">IF(D2984="","",OnRoadRetrofit!AF2984)</f>
        <v/>
      </c>
      <c r="F2984" s="147" t="str">
        <f t="shared" ca="1" si="142"/>
        <v/>
      </c>
      <c r="G2984" s="148" t="str">
        <f ca="1">IF(D2984="","",OnRoadRetrofit!AG2984)</f>
        <v/>
      </c>
      <c r="H2984" s="25" t="str">
        <f t="shared" ca="1" si="143"/>
        <v/>
      </c>
      <c r="I2984" s="137" t="str">
        <f ca="1">IF(D2984="","",OnRoadRetrofit!AH2984)</f>
        <v/>
      </c>
      <c r="J2984" s="137" t="str">
        <f ca="1">IF(D2984="","",OnRoadRetrofit!AI2984)</f>
        <v/>
      </c>
    </row>
    <row r="2985" spans="1:10">
      <c r="A2985" s="151" t="str">
        <f ca="1">IF(D2985="","",OnRoadRetrofit!AC2985)</f>
        <v/>
      </c>
      <c r="B2985" s="25" t="str">
        <f ca="1">IF(D2985="","",OnRoadRetrofit!AD2985)</f>
        <v/>
      </c>
      <c r="C2985" s="146" t="str">
        <f t="shared" ca="1" si="141"/>
        <v/>
      </c>
      <c r="D2985" s="25" t="str">
        <f ca="1">IF(OnRoadRetrofit!AE2985="","",OnRoadRetrofit!AE2985)</f>
        <v/>
      </c>
      <c r="E2985" s="25" t="str">
        <f ca="1">IF(D2985="","",OnRoadRetrofit!AF2985)</f>
        <v/>
      </c>
      <c r="F2985" s="147" t="str">
        <f t="shared" ca="1" si="142"/>
        <v/>
      </c>
      <c r="G2985" s="148" t="str">
        <f ca="1">IF(D2985="","",OnRoadRetrofit!AG2985)</f>
        <v/>
      </c>
      <c r="H2985" s="25" t="str">
        <f t="shared" ca="1" si="143"/>
        <v/>
      </c>
      <c r="I2985" s="137" t="str">
        <f ca="1">IF(D2985="","",OnRoadRetrofit!AH2985)</f>
        <v/>
      </c>
      <c r="J2985" s="137" t="str">
        <f ca="1">IF(D2985="","",OnRoadRetrofit!AI2985)</f>
        <v/>
      </c>
    </row>
    <row r="2986" spans="1:10">
      <c r="A2986" s="151" t="str">
        <f ca="1">IF(D2986="","",OnRoadRetrofit!AC2986)</f>
        <v/>
      </c>
      <c r="B2986" s="25" t="str">
        <f ca="1">IF(D2986="","",OnRoadRetrofit!AD2986)</f>
        <v/>
      </c>
      <c r="C2986" s="146" t="str">
        <f t="shared" ca="1" si="141"/>
        <v/>
      </c>
      <c r="D2986" s="25" t="str">
        <f ca="1">IF(OnRoadRetrofit!AE2986="","",OnRoadRetrofit!AE2986)</f>
        <v/>
      </c>
      <c r="E2986" s="25" t="str">
        <f ca="1">IF(D2986="","",OnRoadRetrofit!AF2986)</f>
        <v/>
      </c>
      <c r="F2986" s="147" t="str">
        <f t="shared" ca="1" si="142"/>
        <v/>
      </c>
      <c r="G2986" s="148" t="str">
        <f ca="1">IF(D2986="","",OnRoadRetrofit!AG2986)</f>
        <v/>
      </c>
      <c r="H2986" s="25" t="str">
        <f t="shared" ca="1" si="143"/>
        <v/>
      </c>
      <c r="I2986" s="137" t="str">
        <f ca="1">IF(D2986="","",OnRoadRetrofit!AH2986)</f>
        <v/>
      </c>
      <c r="J2986" s="137" t="str">
        <f ca="1">IF(D2986="","",OnRoadRetrofit!AI2986)</f>
        <v/>
      </c>
    </row>
    <row r="2987" spans="1:10">
      <c r="A2987" s="151" t="str">
        <f ca="1">IF(D2987="","",OnRoadRetrofit!AC2987)</f>
        <v/>
      </c>
      <c r="B2987" s="25" t="str">
        <f ca="1">IF(D2987="","",OnRoadRetrofit!AD2987)</f>
        <v/>
      </c>
      <c r="C2987" s="146" t="str">
        <f t="shared" ca="1" si="141"/>
        <v/>
      </c>
      <c r="D2987" s="25" t="str">
        <f ca="1">IF(OnRoadRetrofit!AE2987="","",OnRoadRetrofit!AE2987)</f>
        <v/>
      </c>
      <c r="E2987" s="25" t="str">
        <f ca="1">IF(D2987="","",OnRoadRetrofit!AF2987)</f>
        <v/>
      </c>
      <c r="F2987" s="147" t="str">
        <f t="shared" ca="1" si="142"/>
        <v/>
      </c>
      <c r="G2987" s="148" t="str">
        <f ca="1">IF(D2987="","",OnRoadRetrofit!AG2987)</f>
        <v/>
      </c>
      <c r="H2987" s="25" t="str">
        <f t="shared" ca="1" si="143"/>
        <v/>
      </c>
      <c r="I2987" s="137" t="str">
        <f ca="1">IF(D2987="","",OnRoadRetrofit!AH2987)</f>
        <v/>
      </c>
      <c r="J2987" s="137" t="str">
        <f ca="1">IF(D2987="","",OnRoadRetrofit!AI2987)</f>
        <v/>
      </c>
    </row>
    <row r="2988" spans="1:10">
      <c r="A2988" s="151" t="str">
        <f ca="1">IF(D2988="","",OnRoadRetrofit!AC2988)</f>
        <v/>
      </c>
      <c r="B2988" s="25" t="str">
        <f ca="1">IF(D2988="","",OnRoadRetrofit!AD2988)</f>
        <v/>
      </c>
      <c r="C2988" s="146" t="str">
        <f t="shared" ca="1" si="141"/>
        <v/>
      </c>
      <c r="D2988" s="25" t="str">
        <f ca="1">IF(OnRoadRetrofit!AE2988="","",OnRoadRetrofit!AE2988)</f>
        <v/>
      </c>
      <c r="E2988" s="25" t="str">
        <f ca="1">IF(D2988="","",OnRoadRetrofit!AF2988)</f>
        <v/>
      </c>
      <c r="F2988" s="147" t="str">
        <f t="shared" ca="1" si="142"/>
        <v/>
      </c>
      <c r="G2988" s="148" t="str">
        <f ca="1">IF(D2988="","",OnRoadRetrofit!AG2988)</f>
        <v/>
      </c>
      <c r="H2988" s="25" t="str">
        <f t="shared" ca="1" si="143"/>
        <v/>
      </c>
      <c r="I2988" s="137" t="str">
        <f ca="1">IF(D2988="","",OnRoadRetrofit!AH2988)</f>
        <v/>
      </c>
      <c r="J2988" s="137" t="str">
        <f ca="1">IF(D2988="","",OnRoadRetrofit!AI2988)</f>
        <v/>
      </c>
    </row>
    <row r="2989" spans="1:10">
      <c r="A2989" s="151" t="str">
        <f ca="1">IF(D2989="","",OnRoadRetrofit!AC2989)</f>
        <v/>
      </c>
      <c r="B2989" s="25" t="str">
        <f ca="1">IF(D2989="","",OnRoadRetrofit!AD2989)</f>
        <v/>
      </c>
      <c r="C2989" s="146" t="str">
        <f t="shared" ca="1" si="141"/>
        <v/>
      </c>
      <c r="D2989" s="25" t="str">
        <f ca="1">IF(OnRoadRetrofit!AE2989="","",OnRoadRetrofit!AE2989)</f>
        <v/>
      </c>
      <c r="E2989" s="25" t="str">
        <f ca="1">IF(D2989="","",OnRoadRetrofit!AF2989)</f>
        <v/>
      </c>
      <c r="F2989" s="147" t="str">
        <f t="shared" ca="1" si="142"/>
        <v/>
      </c>
      <c r="G2989" s="148" t="str">
        <f ca="1">IF(D2989="","",OnRoadRetrofit!AG2989)</f>
        <v/>
      </c>
      <c r="H2989" s="25" t="str">
        <f t="shared" ca="1" si="143"/>
        <v/>
      </c>
      <c r="I2989" s="137" t="str">
        <f ca="1">IF(D2989="","",OnRoadRetrofit!AH2989)</f>
        <v/>
      </c>
      <c r="J2989" s="137" t="str">
        <f ca="1">IF(D2989="","",OnRoadRetrofit!AI2989)</f>
        <v/>
      </c>
    </row>
    <row r="2990" spans="1:10">
      <c r="A2990" s="151" t="str">
        <f ca="1">IF(D2990="","",OnRoadRetrofit!AC2990)</f>
        <v/>
      </c>
      <c r="B2990" s="25" t="str">
        <f ca="1">IF(D2990="","",OnRoadRetrofit!AD2990)</f>
        <v/>
      </c>
      <c r="C2990" s="146" t="str">
        <f t="shared" ca="1" si="141"/>
        <v/>
      </c>
      <c r="D2990" s="25" t="str">
        <f ca="1">IF(OnRoadRetrofit!AE2990="","",OnRoadRetrofit!AE2990)</f>
        <v/>
      </c>
      <c r="E2990" s="25" t="str">
        <f ca="1">IF(D2990="","",OnRoadRetrofit!AF2990)</f>
        <v/>
      </c>
      <c r="F2990" s="147" t="str">
        <f t="shared" ca="1" si="142"/>
        <v/>
      </c>
      <c r="G2990" s="148" t="str">
        <f ca="1">IF(D2990="","",OnRoadRetrofit!AG2990)</f>
        <v/>
      </c>
      <c r="H2990" s="25" t="str">
        <f t="shared" ca="1" si="143"/>
        <v/>
      </c>
      <c r="I2990" s="137" t="str">
        <f ca="1">IF(D2990="","",OnRoadRetrofit!AH2990)</f>
        <v/>
      </c>
      <c r="J2990" s="137" t="str">
        <f ca="1">IF(D2990="","",OnRoadRetrofit!AI2990)</f>
        <v/>
      </c>
    </row>
    <row r="2991" spans="1:10">
      <c r="A2991" s="151" t="str">
        <f ca="1">IF(D2991="","",OnRoadRetrofit!AC2991)</f>
        <v/>
      </c>
      <c r="B2991" s="25" t="str">
        <f ca="1">IF(D2991="","",OnRoadRetrofit!AD2991)</f>
        <v/>
      </c>
      <c r="C2991" s="146" t="str">
        <f t="shared" ca="1" si="141"/>
        <v/>
      </c>
      <c r="D2991" s="25" t="str">
        <f ca="1">IF(OnRoadRetrofit!AE2991="","",OnRoadRetrofit!AE2991)</f>
        <v/>
      </c>
      <c r="E2991" s="25" t="str">
        <f ca="1">IF(D2991="","",OnRoadRetrofit!AF2991)</f>
        <v/>
      </c>
      <c r="F2991" s="147" t="str">
        <f t="shared" ca="1" si="142"/>
        <v/>
      </c>
      <c r="G2991" s="148" t="str">
        <f ca="1">IF(D2991="","",OnRoadRetrofit!AG2991)</f>
        <v/>
      </c>
      <c r="H2991" s="25" t="str">
        <f t="shared" ca="1" si="143"/>
        <v/>
      </c>
      <c r="I2991" s="137" t="str">
        <f ca="1">IF(D2991="","",OnRoadRetrofit!AH2991)</f>
        <v/>
      </c>
      <c r="J2991" s="137" t="str">
        <f ca="1">IF(D2991="","",OnRoadRetrofit!AI2991)</f>
        <v/>
      </c>
    </row>
    <row r="2992" spans="1:10">
      <c r="A2992" s="151" t="str">
        <f ca="1">IF(D2992="","",OnRoadRetrofit!AC2992)</f>
        <v/>
      </c>
      <c r="B2992" s="25" t="str">
        <f ca="1">IF(D2992="","",OnRoadRetrofit!AD2992)</f>
        <v/>
      </c>
      <c r="C2992" s="146" t="str">
        <f t="shared" ca="1" si="141"/>
        <v/>
      </c>
      <c r="D2992" s="25" t="str">
        <f ca="1">IF(OnRoadRetrofit!AE2992="","",OnRoadRetrofit!AE2992)</f>
        <v/>
      </c>
      <c r="E2992" s="25" t="str">
        <f ca="1">IF(D2992="","",OnRoadRetrofit!AF2992)</f>
        <v/>
      </c>
      <c r="F2992" s="147" t="str">
        <f t="shared" ca="1" si="142"/>
        <v/>
      </c>
      <c r="G2992" s="148" t="str">
        <f ca="1">IF(D2992="","",OnRoadRetrofit!AG2992)</f>
        <v/>
      </c>
      <c r="H2992" s="25" t="str">
        <f t="shared" ca="1" si="143"/>
        <v/>
      </c>
      <c r="I2992" s="137" t="str">
        <f ca="1">IF(D2992="","",OnRoadRetrofit!AH2992)</f>
        <v/>
      </c>
      <c r="J2992" s="137" t="str">
        <f ca="1">IF(D2992="","",OnRoadRetrofit!AI2992)</f>
        <v/>
      </c>
    </row>
    <row r="2993" spans="1:10">
      <c r="A2993" s="151" t="str">
        <f ca="1">IF(D2993="","",OnRoadRetrofit!AC2993)</f>
        <v/>
      </c>
      <c r="B2993" s="25" t="str">
        <f ca="1">IF(D2993="","",OnRoadRetrofit!AD2993)</f>
        <v/>
      </c>
      <c r="C2993" s="146" t="str">
        <f t="shared" ca="1" si="141"/>
        <v/>
      </c>
      <c r="D2993" s="25" t="str">
        <f ca="1">IF(OnRoadRetrofit!AE2993="","",OnRoadRetrofit!AE2993)</f>
        <v/>
      </c>
      <c r="E2993" s="25" t="str">
        <f ca="1">IF(D2993="","",OnRoadRetrofit!AF2993)</f>
        <v/>
      </c>
      <c r="F2993" s="147" t="str">
        <f t="shared" ca="1" si="142"/>
        <v/>
      </c>
      <c r="G2993" s="148" t="str">
        <f ca="1">IF(D2993="","",OnRoadRetrofit!AG2993)</f>
        <v/>
      </c>
      <c r="H2993" s="25" t="str">
        <f t="shared" ca="1" si="143"/>
        <v/>
      </c>
      <c r="I2993" s="137" t="str">
        <f ca="1">IF(D2993="","",OnRoadRetrofit!AH2993)</f>
        <v/>
      </c>
      <c r="J2993" s="137" t="str">
        <f ca="1">IF(D2993="","",OnRoadRetrofit!AI2993)</f>
        <v/>
      </c>
    </row>
    <row r="2994" spans="1:10">
      <c r="A2994" s="151" t="str">
        <f ca="1">IF(D2994="","",OnRoadRetrofit!AC2994)</f>
        <v/>
      </c>
      <c r="B2994" s="25" t="str">
        <f ca="1">IF(D2994="","",OnRoadRetrofit!AD2994)</f>
        <v/>
      </c>
      <c r="C2994" s="146" t="str">
        <f t="shared" ca="1" si="141"/>
        <v/>
      </c>
      <c r="D2994" s="25" t="str">
        <f ca="1">IF(OnRoadRetrofit!AE2994="","",OnRoadRetrofit!AE2994)</f>
        <v/>
      </c>
      <c r="E2994" s="25" t="str">
        <f ca="1">IF(D2994="","",OnRoadRetrofit!AF2994)</f>
        <v/>
      </c>
      <c r="F2994" s="147" t="str">
        <f t="shared" ca="1" si="142"/>
        <v/>
      </c>
      <c r="G2994" s="148" t="str">
        <f ca="1">IF(D2994="","",OnRoadRetrofit!AG2994)</f>
        <v/>
      </c>
      <c r="H2994" s="25" t="str">
        <f t="shared" ca="1" si="143"/>
        <v/>
      </c>
      <c r="I2994" s="137" t="str">
        <f ca="1">IF(D2994="","",OnRoadRetrofit!AH2994)</f>
        <v/>
      </c>
      <c r="J2994" s="137" t="str">
        <f ca="1">IF(D2994="","",OnRoadRetrofit!AI2994)</f>
        <v/>
      </c>
    </row>
    <row r="2995" spans="1:10">
      <c r="A2995" s="151" t="str">
        <f ca="1">IF(D2995="","",OnRoadRetrofit!AC2995)</f>
        <v/>
      </c>
      <c r="B2995" s="25" t="str">
        <f ca="1">IF(D2995="","",OnRoadRetrofit!AD2995)</f>
        <v/>
      </c>
      <c r="C2995" s="146" t="str">
        <f t="shared" ca="1" si="141"/>
        <v/>
      </c>
      <c r="D2995" s="25" t="str">
        <f ca="1">IF(OnRoadRetrofit!AE2995="","",OnRoadRetrofit!AE2995)</f>
        <v/>
      </c>
      <c r="E2995" s="25" t="str">
        <f ca="1">IF(D2995="","",OnRoadRetrofit!AF2995)</f>
        <v/>
      </c>
      <c r="F2995" s="147" t="str">
        <f t="shared" ca="1" si="142"/>
        <v/>
      </c>
      <c r="G2995" s="148" t="str">
        <f ca="1">IF(D2995="","",OnRoadRetrofit!AG2995)</f>
        <v/>
      </c>
      <c r="H2995" s="25" t="str">
        <f t="shared" ca="1" si="143"/>
        <v/>
      </c>
      <c r="I2995" s="137" t="str">
        <f ca="1">IF(D2995="","",OnRoadRetrofit!AH2995)</f>
        <v/>
      </c>
      <c r="J2995" s="137" t="str">
        <f ca="1">IF(D2995="","",OnRoadRetrofit!AI2995)</f>
        <v/>
      </c>
    </row>
    <row r="2996" spans="1:10">
      <c r="A2996" s="151" t="str">
        <f ca="1">IF(D2996="","",OnRoadRetrofit!AC2996)</f>
        <v/>
      </c>
      <c r="B2996" s="25" t="str">
        <f ca="1">IF(D2996="","",OnRoadRetrofit!AD2996)</f>
        <v/>
      </c>
      <c r="C2996" s="146" t="str">
        <f t="shared" ca="1" si="141"/>
        <v/>
      </c>
      <c r="D2996" s="25" t="str">
        <f ca="1">IF(OnRoadRetrofit!AE2996="","",OnRoadRetrofit!AE2996)</f>
        <v/>
      </c>
      <c r="E2996" s="25" t="str">
        <f ca="1">IF(D2996="","",OnRoadRetrofit!AF2996)</f>
        <v/>
      </c>
      <c r="F2996" s="147" t="str">
        <f t="shared" ca="1" si="142"/>
        <v/>
      </c>
      <c r="G2996" s="148" t="str">
        <f ca="1">IF(D2996="","",OnRoadRetrofit!AG2996)</f>
        <v/>
      </c>
      <c r="H2996" s="25" t="str">
        <f t="shared" ca="1" si="143"/>
        <v/>
      </c>
      <c r="I2996" s="137" t="str">
        <f ca="1">IF(D2996="","",OnRoadRetrofit!AH2996)</f>
        <v/>
      </c>
      <c r="J2996" s="137" t="str">
        <f ca="1">IF(D2996="","",OnRoadRetrofit!AI2996)</f>
        <v/>
      </c>
    </row>
    <row r="2997" spans="1:10">
      <c r="A2997" s="151" t="str">
        <f ca="1">IF(D2997="","",OnRoadRetrofit!AC2997)</f>
        <v/>
      </c>
      <c r="B2997" s="25" t="str">
        <f ca="1">IF(D2997="","",OnRoadRetrofit!AD2997)</f>
        <v/>
      </c>
      <c r="C2997" s="146" t="str">
        <f t="shared" ca="1" si="141"/>
        <v/>
      </c>
      <c r="D2997" s="25" t="str">
        <f ca="1">IF(OnRoadRetrofit!AE2997="","",OnRoadRetrofit!AE2997)</f>
        <v/>
      </c>
      <c r="E2997" s="25" t="str">
        <f ca="1">IF(D2997="","",OnRoadRetrofit!AF2997)</f>
        <v/>
      </c>
      <c r="F2997" s="147" t="str">
        <f t="shared" ca="1" si="142"/>
        <v/>
      </c>
      <c r="G2997" s="148" t="str">
        <f ca="1">IF(D2997="","",OnRoadRetrofit!AG2997)</f>
        <v/>
      </c>
      <c r="H2997" s="25" t="str">
        <f t="shared" ca="1" si="143"/>
        <v/>
      </c>
      <c r="I2997" s="137" t="str">
        <f ca="1">IF(D2997="","",OnRoadRetrofit!AH2997)</f>
        <v/>
      </c>
      <c r="J2997" s="137" t="str">
        <f ca="1">IF(D2997="","",OnRoadRetrofit!AI2997)</f>
        <v/>
      </c>
    </row>
    <row r="2998" spans="1:10">
      <c r="A2998" s="151" t="str">
        <f ca="1">IF(D2998="","",OnRoadRetrofit!AC2998)</f>
        <v/>
      </c>
      <c r="B2998" s="25" t="str">
        <f ca="1">IF(D2998="","",OnRoadRetrofit!AD2998)</f>
        <v/>
      </c>
      <c r="C2998" s="146" t="str">
        <f t="shared" ca="1" si="141"/>
        <v/>
      </c>
      <c r="D2998" s="25" t="str">
        <f ca="1">IF(OnRoadRetrofit!AE2998="","",OnRoadRetrofit!AE2998)</f>
        <v/>
      </c>
      <c r="E2998" s="25" t="str">
        <f ca="1">IF(D2998="","",OnRoadRetrofit!AF2998)</f>
        <v/>
      </c>
      <c r="F2998" s="147" t="str">
        <f t="shared" ca="1" si="142"/>
        <v/>
      </c>
      <c r="G2998" s="148" t="str">
        <f ca="1">IF(D2998="","",OnRoadRetrofit!AG2998)</f>
        <v/>
      </c>
      <c r="H2998" s="25" t="str">
        <f t="shared" ca="1" si="143"/>
        <v/>
      </c>
      <c r="I2998" s="137" t="str">
        <f ca="1">IF(D2998="","",OnRoadRetrofit!AH2998)</f>
        <v/>
      </c>
      <c r="J2998" s="137" t="str">
        <f ca="1">IF(D2998="","",OnRoadRetrofit!AI2998)</f>
        <v/>
      </c>
    </row>
    <row r="2999" spans="1:10">
      <c r="A2999" s="151" t="str">
        <f ca="1">IF(D2999="","",OnRoadRetrofit!AC2999)</f>
        <v/>
      </c>
      <c r="B2999" s="25" t="str">
        <f ca="1">IF(D2999="","",OnRoadRetrofit!AD2999)</f>
        <v/>
      </c>
      <c r="C2999" s="146" t="str">
        <f t="shared" ca="1" si="141"/>
        <v/>
      </c>
      <c r="D2999" s="25" t="str">
        <f ca="1">IF(OnRoadRetrofit!AE2999="","",OnRoadRetrofit!AE2999)</f>
        <v/>
      </c>
      <c r="E2999" s="25" t="str">
        <f ca="1">IF(D2999="","",OnRoadRetrofit!AF2999)</f>
        <v/>
      </c>
      <c r="F2999" s="147" t="str">
        <f t="shared" ca="1" si="142"/>
        <v/>
      </c>
      <c r="G2999" s="148" t="str">
        <f ca="1">IF(D2999="","",OnRoadRetrofit!AG2999)</f>
        <v/>
      </c>
      <c r="H2999" s="25" t="str">
        <f t="shared" ca="1" si="143"/>
        <v/>
      </c>
      <c r="I2999" s="137" t="str">
        <f ca="1">IF(D2999="","",OnRoadRetrofit!AH2999)</f>
        <v/>
      </c>
      <c r="J2999" s="137" t="str">
        <f ca="1">IF(D2999="","",OnRoadRetrofit!AI2999)</f>
        <v/>
      </c>
    </row>
    <row r="3000" spans="1:10">
      <c r="A3000" s="151" t="str">
        <f ca="1">IF(D3000="","",OnRoadRetrofit!AC3000)</f>
        <v/>
      </c>
      <c r="B3000" s="25" t="str">
        <f ca="1">IF(D3000="","",OnRoadRetrofit!AD3000)</f>
        <v/>
      </c>
      <c r="C3000" s="146" t="str">
        <f t="shared" ca="1" si="141"/>
        <v/>
      </c>
      <c r="D3000" s="25" t="str">
        <f ca="1">IF(OnRoadRetrofit!AE3000="","",OnRoadRetrofit!AE3000)</f>
        <v/>
      </c>
      <c r="E3000" s="25" t="str">
        <f ca="1">IF(D3000="","",OnRoadRetrofit!AF3000)</f>
        <v/>
      </c>
      <c r="F3000" s="147" t="str">
        <f t="shared" ca="1" si="142"/>
        <v/>
      </c>
      <c r="G3000" s="148" t="str">
        <f ca="1">IF(D3000="","",OnRoadRetrofit!AG3000)</f>
        <v/>
      </c>
      <c r="H3000" s="25" t="str">
        <f t="shared" ca="1" si="143"/>
        <v/>
      </c>
      <c r="I3000" s="137" t="str">
        <f ca="1">IF(D3000="","",OnRoadRetrofit!AH3000)</f>
        <v/>
      </c>
      <c r="J3000" s="137" t="str">
        <f ca="1">IF(D3000="","",OnRoadRetrofit!AI3000)</f>
        <v/>
      </c>
    </row>
    <row r="3001" spans="1:10">
      <c r="A3001" s="151" t="str">
        <f ca="1">IF(D3001="","",OnRoadRetrofit!AC3001)</f>
        <v/>
      </c>
      <c r="B3001" s="25" t="str">
        <f ca="1">IF(D3001="","",OnRoadRetrofit!AD3001)</f>
        <v/>
      </c>
      <c r="C3001" s="146" t="str">
        <f t="shared" ca="1" si="141"/>
        <v/>
      </c>
      <c r="D3001" s="25" t="str">
        <f ca="1">IF(OnRoadRetrofit!AE3001="","",OnRoadRetrofit!AE3001)</f>
        <v/>
      </c>
      <c r="E3001" s="25" t="str">
        <f ca="1">IF(D3001="","",OnRoadRetrofit!AF3001)</f>
        <v/>
      </c>
      <c r="F3001" s="147" t="str">
        <f t="shared" ca="1" si="142"/>
        <v/>
      </c>
      <c r="G3001" s="148" t="str">
        <f ca="1">IF(D3001="","",OnRoadRetrofit!AG3001)</f>
        <v/>
      </c>
      <c r="H3001" s="25" t="str">
        <f t="shared" ca="1" si="143"/>
        <v/>
      </c>
      <c r="I3001" s="137" t="str">
        <f ca="1">IF(D3001="","",OnRoadRetrofit!AH3001)</f>
        <v/>
      </c>
      <c r="J3001" s="137" t="str">
        <f ca="1">IF(D3001="","",OnRoadRetrofit!AI3001)</f>
        <v/>
      </c>
    </row>
    <row r="3002" spans="1:10">
      <c r="A3002" s="151" t="str">
        <f ca="1">IF(D3002="","",OnRoadRetrofit!AC3002)</f>
        <v/>
      </c>
      <c r="B3002" s="25" t="str">
        <f ca="1">IF(D3002="","",OnRoadRetrofit!AD3002)</f>
        <v/>
      </c>
      <c r="C3002" s="146" t="str">
        <f t="shared" ca="1" si="141"/>
        <v/>
      </c>
      <c r="D3002" s="25" t="str">
        <f ca="1">IF(OnRoadRetrofit!AE3002="","",OnRoadRetrofit!AE3002)</f>
        <v/>
      </c>
      <c r="E3002" s="25" t="str">
        <f ca="1">IF(D3002="","",OnRoadRetrofit!AF3002)</f>
        <v/>
      </c>
      <c r="F3002" s="147" t="str">
        <f t="shared" ca="1" si="142"/>
        <v/>
      </c>
      <c r="G3002" s="148" t="str">
        <f ca="1">IF(D3002="","",OnRoadRetrofit!AG3002)</f>
        <v/>
      </c>
      <c r="H3002" s="25" t="str">
        <f t="shared" ca="1" si="143"/>
        <v/>
      </c>
      <c r="I3002" s="137" t="str">
        <f ca="1">IF(D3002="","",OnRoadRetrofit!AH3002)</f>
        <v/>
      </c>
      <c r="J3002" s="137" t="str">
        <f ca="1">IF(D3002="","",OnRoadRetrofit!AI3002)</f>
        <v/>
      </c>
    </row>
    <row r="3003" spans="1:10">
      <c r="A3003" s="151" t="str">
        <f ca="1">IF(D3003="","",OnRoadRetrofit!AC3003)</f>
        <v/>
      </c>
      <c r="B3003" s="25" t="str">
        <f ca="1">IF(D3003="","",OnRoadRetrofit!AD3003)</f>
        <v/>
      </c>
      <c r="C3003" s="146" t="str">
        <f t="shared" ca="1" si="141"/>
        <v/>
      </c>
      <c r="D3003" s="25" t="str">
        <f ca="1">IF(OnRoadRetrofit!AE3003="","",OnRoadRetrofit!AE3003)</f>
        <v/>
      </c>
      <c r="E3003" s="25" t="str">
        <f ca="1">IF(D3003="","",OnRoadRetrofit!AF3003)</f>
        <v/>
      </c>
      <c r="F3003" s="147" t="str">
        <f t="shared" ca="1" si="142"/>
        <v/>
      </c>
      <c r="G3003" s="148" t="str">
        <f ca="1">IF(D3003="","",OnRoadRetrofit!AG3003)</f>
        <v/>
      </c>
      <c r="H3003" s="25" t="str">
        <f t="shared" ca="1" si="143"/>
        <v/>
      </c>
      <c r="I3003" s="137" t="str">
        <f ca="1">IF(D3003="","",OnRoadRetrofit!AH3003)</f>
        <v/>
      </c>
      <c r="J3003" s="137" t="str">
        <f ca="1">IF(D3003="","",OnRoadRetrofit!AI3003)</f>
        <v/>
      </c>
    </row>
    <row r="3004" spans="1:10">
      <c r="A3004" s="151" t="str">
        <f ca="1">IF(D3004="","",OnRoadRetrofit!AC3004)</f>
        <v/>
      </c>
      <c r="B3004" s="25" t="str">
        <f ca="1">IF(D3004="","",OnRoadRetrofit!AD3004)</f>
        <v/>
      </c>
      <c r="C3004" s="146" t="str">
        <f t="shared" ca="1" si="141"/>
        <v/>
      </c>
      <c r="D3004" s="25" t="str">
        <f ca="1">IF(OnRoadRetrofit!AE3004="","",OnRoadRetrofit!AE3004)</f>
        <v/>
      </c>
      <c r="E3004" s="25" t="str">
        <f ca="1">IF(D3004="","",OnRoadRetrofit!AF3004)</f>
        <v/>
      </c>
      <c r="F3004" s="147" t="str">
        <f t="shared" ca="1" si="142"/>
        <v/>
      </c>
      <c r="G3004" s="148" t="str">
        <f ca="1">IF(D3004="","",OnRoadRetrofit!AG3004)</f>
        <v/>
      </c>
      <c r="H3004" s="25" t="str">
        <f t="shared" ca="1" si="143"/>
        <v/>
      </c>
      <c r="I3004" s="137" t="str">
        <f ca="1">IF(D3004="","",OnRoadRetrofit!AH3004)</f>
        <v/>
      </c>
      <c r="J3004" s="137" t="str">
        <f ca="1">IF(D3004="","",OnRoadRetrofit!AI3004)</f>
        <v/>
      </c>
    </row>
    <row r="3005" spans="1:10">
      <c r="A3005" s="151" t="str">
        <f ca="1">IF(D3005="","",OnRoadRetrofit!AC3005)</f>
        <v/>
      </c>
      <c r="B3005" s="25" t="str">
        <f ca="1">IF(D3005="","",OnRoadRetrofit!AD3005)</f>
        <v/>
      </c>
      <c r="C3005" s="146" t="str">
        <f t="shared" ca="1" si="141"/>
        <v/>
      </c>
      <c r="D3005" s="25" t="str">
        <f ca="1">IF(OnRoadRetrofit!AE3005="","",OnRoadRetrofit!AE3005)</f>
        <v/>
      </c>
      <c r="E3005" s="25" t="str">
        <f ca="1">IF(D3005="","",OnRoadRetrofit!AF3005)</f>
        <v/>
      </c>
      <c r="F3005" s="147" t="str">
        <f t="shared" ca="1" si="142"/>
        <v/>
      </c>
      <c r="G3005" s="148" t="str">
        <f ca="1">IF(D3005="","",OnRoadRetrofit!AG3005)</f>
        <v/>
      </c>
      <c r="H3005" s="25" t="str">
        <f t="shared" ca="1" si="143"/>
        <v/>
      </c>
      <c r="I3005" s="137" t="str">
        <f ca="1">IF(D3005="","",OnRoadRetrofit!AH3005)</f>
        <v/>
      </c>
      <c r="J3005" s="137" t="str">
        <f ca="1">IF(D3005="","",OnRoadRetrofit!AI3005)</f>
        <v/>
      </c>
    </row>
    <row r="3006" spans="1:10">
      <c r="A3006" s="151" t="str">
        <f ca="1">IF(D3006="","",OnRoadRetrofit!AC3006)</f>
        <v/>
      </c>
      <c r="B3006" s="25" t="str">
        <f ca="1">IF(D3006="","",OnRoadRetrofit!AD3006)</f>
        <v/>
      </c>
      <c r="C3006" s="146" t="str">
        <f t="shared" ca="1" si="141"/>
        <v/>
      </c>
      <c r="D3006" s="25" t="str">
        <f ca="1">IF(OnRoadRetrofit!AE3006="","",OnRoadRetrofit!AE3006)</f>
        <v/>
      </c>
      <c r="E3006" s="25" t="str">
        <f ca="1">IF(D3006="","",OnRoadRetrofit!AF3006)</f>
        <v/>
      </c>
      <c r="F3006" s="147" t="str">
        <f t="shared" ca="1" si="142"/>
        <v/>
      </c>
      <c r="G3006" s="148" t="str">
        <f ca="1">IF(D3006="","",OnRoadRetrofit!AG3006)</f>
        <v/>
      </c>
      <c r="H3006" s="25" t="str">
        <f t="shared" ca="1" si="143"/>
        <v/>
      </c>
      <c r="I3006" s="137" t="str">
        <f ca="1">IF(D3006="","",OnRoadRetrofit!AH3006)</f>
        <v/>
      </c>
      <c r="J3006" s="137" t="str">
        <f ca="1">IF(D3006="","",OnRoadRetrofit!AI3006)</f>
        <v/>
      </c>
    </row>
    <row r="3007" spans="1:10">
      <c r="A3007" s="151" t="str">
        <f ca="1">IF(D3007="","",OnRoadRetrofit!AC3007)</f>
        <v/>
      </c>
      <c r="B3007" s="25" t="str">
        <f ca="1">IF(D3007="","",OnRoadRetrofit!AD3007)</f>
        <v/>
      </c>
      <c r="C3007" s="146" t="str">
        <f t="shared" ca="1" si="141"/>
        <v/>
      </c>
      <c r="D3007" s="25" t="str">
        <f ca="1">IF(OnRoadRetrofit!AE3007="","",OnRoadRetrofit!AE3007)</f>
        <v/>
      </c>
      <c r="E3007" s="25" t="str">
        <f ca="1">IF(D3007="","",OnRoadRetrofit!AF3007)</f>
        <v/>
      </c>
      <c r="F3007" s="147" t="str">
        <f t="shared" ca="1" si="142"/>
        <v/>
      </c>
      <c r="G3007" s="148" t="str">
        <f ca="1">IF(D3007="","",OnRoadRetrofit!AG3007)</f>
        <v/>
      </c>
      <c r="H3007" s="25" t="str">
        <f t="shared" ca="1" si="143"/>
        <v/>
      </c>
      <c r="I3007" s="137" t="str">
        <f ca="1">IF(D3007="","",OnRoadRetrofit!AH3007)</f>
        <v/>
      </c>
      <c r="J3007" s="137" t="str">
        <f ca="1">IF(D3007="","",OnRoadRetrofit!AI3007)</f>
        <v/>
      </c>
    </row>
    <row r="3008" spans="1:10">
      <c r="A3008" s="151" t="str">
        <f ca="1">IF(D3008="","",OnRoadRetrofit!AC3008)</f>
        <v/>
      </c>
      <c r="B3008" s="25" t="str">
        <f ca="1">IF(D3008="","",OnRoadRetrofit!AD3008)</f>
        <v/>
      </c>
      <c r="C3008" s="146" t="str">
        <f t="shared" ca="1" si="141"/>
        <v/>
      </c>
      <c r="D3008" s="25" t="str">
        <f ca="1">IF(OnRoadRetrofit!AE3008="","",OnRoadRetrofit!AE3008)</f>
        <v/>
      </c>
      <c r="E3008" s="25" t="str">
        <f ca="1">IF(D3008="","",OnRoadRetrofit!AF3008)</f>
        <v/>
      </c>
      <c r="F3008" s="147" t="str">
        <f t="shared" ca="1" si="142"/>
        <v/>
      </c>
      <c r="G3008" s="148" t="str">
        <f ca="1">IF(D3008="","",OnRoadRetrofit!AG3008)</f>
        <v/>
      </c>
      <c r="H3008" s="25" t="str">
        <f t="shared" ca="1" si="143"/>
        <v/>
      </c>
      <c r="I3008" s="137" t="str">
        <f ca="1">IF(D3008="","",OnRoadRetrofit!AH3008)</f>
        <v/>
      </c>
      <c r="J3008" s="137" t="str">
        <f ca="1">IF(D3008="","",OnRoadRetrofit!AI3008)</f>
        <v/>
      </c>
    </row>
    <row r="3009" spans="1:10">
      <c r="A3009" s="151" t="str">
        <f ca="1">IF(D3009="","",OnRoadRetrofit!AC3009)</f>
        <v/>
      </c>
      <c r="B3009" s="25" t="str">
        <f ca="1">IF(D3009="","",OnRoadRetrofit!AD3009)</f>
        <v/>
      </c>
      <c r="C3009" s="146" t="str">
        <f t="shared" ca="1" si="141"/>
        <v/>
      </c>
      <c r="D3009" s="25" t="str">
        <f ca="1">IF(OnRoadRetrofit!AE3009="","",OnRoadRetrofit!AE3009)</f>
        <v/>
      </c>
      <c r="E3009" s="25" t="str">
        <f ca="1">IF(D3009="","",OnRoadRetrofit!AF3009)</f>
        <v/>
      </c>
      <c r="F3009" s="147" t="str">
        <f t="shared" ca="1" si="142"/>
        <v/>
      </c>
      <c r="G3009" s="148" t="str">
        <f ca="1">IF(D3009="","",OnRoadRetrofit!AG3009)</f>
        <v/>
      </c>
      <c r="H3009" s="25" t="str">
        <f t="shared" ca="1" si="143"/>
        <v/>
      </c>
      <c r="I3009" s="137" t="str">
        <f ca="1">IF(D3009="","",OnRoadRetrofit!AH3009)</f>
        <v/>
      </c>
      <c r="J3009" s="137" t="str">
        <f ca="1">IF(D3009="","",OnRoadRetrofit!AI3009)</f>
        <v/>
      </c>
    </row>
    <row r="3010" spans="1:10">
      <c r="A3010" s="151" t="str">
        <f ca="1">IF(D3010="","",OnRoadRetrofit!AC3010)</f>
        <v/>
      </c>
      <c r="B3010" s="25" t="str">
        <f ca="1">IF(D3010="","",OnRoadRetrofit!AD3010)</f>
        <v/>
      </c>
      <c r="C3010" s="146" t="str">
        <f t="shared" ca="1" si="141"/>
        <v/>
      </c>
      <c r="D3010" s="25" t="str">
        <f ca="1">IF(OnRoadRetrofit!AE3010="","",OnRoadRetrofit!AE3010)</f>
        <v/>
      </c>
      <c r="E3010" s="25" t="str">
        <f ca="1">IF(D3010="","",OnRoadRetrofit!AF3010)</f>
        <v/>
      </c>
      <c r="F3010" s="147" t="str">
        <f t="shared" ca="1" si="142"/>
        <v/>
      </c>
      <c r="G3010" s="148" t="str">
        <f ca="1">IF(D3010="","",OnRoadRetrofit!AG3010)</f>
        <v/>
      </c>
      <c r="H3010" s="25" t="str">
        <f t="shared" ca="1" si="143"/>
        <v/>
      </c>
      <c r="I3010" s="137" t="str">
        <f ca="1">IF(D3010="","",OnRoadRetrofit!AH3010)</f>
        <v/>
      </c>
      <c r="J3010" s="137" t="str">
        <f ca="1">IF(D3010="","",OnRoadRetrofit!AI3010)</f>
        <v/>
      </c>
    </row>
    <row r="3011" spans="1:10">
      <c r="A3011" s="151" t="str">
        <f ca="1">IF(D3011="","",OnRoadRetrofit!AC3011)</f>
        <v/>
      </c>
      <c r="B3011" s="25" t="str">
        <f ca="1">IF(D3011="","",OnRoadRetrofit!AD3011)</f>
        <v/>
      </c>
      <c r="C3011" s="146" t="str">
        <f t="shared" ca="1" si="141"/>
        <v/>
      </c>
      <c r="D3011" s="25" t="str">
        <f ca="1">IF(OnRoadRetrofit!AE3011="","",OnRoadRetrofit!AE3011)</f>
        <v/>
      </c>
      <c r="E3011" s="25" t="str">
        <f ca="1">IF(D3011="","",OnRoadRetrofit!AF3011)</f>
        <v/>
      </c>
      <c r="F3011" s="147" t="str">
        <f t="shared" ca="1" si="142"/>
        <v/>
      </c>
      <c r="G3011" s="148" t="str">
        <f ca="1">IF(D3011="","",OnRoadRetrofit!AG3011)</f>
        <v/>
      </c>
      <c r="H3011" s="25" t="str">
        <f t="shared" ca="1" si="143"/>
        <v/>
      </c>
      <c r="I3011" s="137" t="str">
        <f ca="1">IF(D3011="","",OnRoadRetrofit!AH3011)</f>
        <v/>
      </c>
      <c r="J3011" s="137" t="str">
        <f ca="1">IF(D3011="","",OnRoadRetrofit!AI3011)</f>
        <v/>
      </c>
    </row>
    <row r="3012" spans="1:10">
      <c r="A3012" s="151" t="str">
        <f ca="1">IF(D3012="","",OnRoadRetrofit!AC3012)</f>
        <v/>
      </c>
      <c r="B3012" s="25" t="str">
        <f ca="1">IF(D3012="","",OnRoadRetrofit!AD3012)</f>
        <v/>
      </c>
      <c r="C3012" s="146" t="str">
        <f t="shared" ca="1" si="141"/>
        <v/>
      </c>
      <c r="D3012" s="25" t="str">
        <f ca="1">IF(OnRoadRetrofit!AE3012="","",OnRoadRetrofit!AE3012)</f>
        <v/>
      </c>
      <c r="E3012" s="25" t="str">
        <f ca="1">IF(D3012="","",OnRoadRetrofit!AF3012)</f>
        <v/>
      </c>
      <c r="F3012" s="147" t="str">
        <f t="shared" ca="1" si="142"/>
        <v/>
      </c>
      <c r="G3012" s="148" t="str">
        <f ca="1">IF(D3012="","",OnRoadRetrofit!AG3012)</f>
        <v/>
      </c>
      <c r="H3012" s="25" t="str">
        <f t="shared" ca="1" si="143"/>
        <v/>
      </c>
      <c r="I3012" s="137" t="str">
        <f ca="1">IF(D3012="","",OnRoadRetrofit!AH3012)</f>
        <v/>
      </c>
      <c r="J3012" s="137" t="str">
        <f ca="1">IF(D3012="","",OnRoadRetrofit!AI3012)</f>
        <v/>
      </c>
    </row>
    <row r="3013" spans="1:10">
      <c r="A3013" s="151" t="str">
        <f ca="1">IF(D3013="","",OnRoadRetrofit!AC3013)</f>
        <v/>
      </c>
      <c r="B3013" s="25" t="str">
        <f ca="1">IF(D3013="","",OnRoadRetrofit!AD3013)</f>
        <v/>
      </c>
      <c r="C3013" s="146" t="str">
        <f t="shared" ca="1" si="141"/>
        <v/>
      </c>
      <c r="D3013" s="25" t="str">
        <f ca="1">IF(OnRoadRetrofit!AE3013="","",OnRoadRetrofit!AE3013)</f>
        <v/>
      </c>
      <c r="E3013" s="25" t="str">
        <f ca="1">IF(D3013="","",OnRoadRetrofit!AF3013)</f>
        <v/>
      </c>
      <c r="F3013" s="147" t="str">
        <f t="shared" ca="1" si="142"/>
        <v/>
      </c>
      <c r="G3013" s="148" t="str">
        <f ca="1">IF(D3013="","",OnRoadRetrofit!AG3013)</f>
        <v/>
      </c>
      <c r="H3013" s="25" t="str">
        <f t="shared" ca="1" si="143"/>
        <v/>
      </c>
      <c r="I3013" s="137" t="str">
        <f ca="1">IF(D3013="","",OnRoadRetrofit!AH3013)</f>
        <v/>
      </c>
      <c r="J3013" s="137" t="str">
        <f ca="1">IF(D3013="","",OnRoadRetrofit!AI3013)</f>
        <v/>
      </c>
    </row>
    <row r="3014" spans="1:10">
      <c r="A3014" s="151" t="str">
        <f ca="1">IF(D3014="","",OnRoadRetrofit!AC3014)</f>
        <v/>
      </c>
      <c r="B3014" s="25" t="str">
        <f ca="1">IF(D3014="","",OnRoadRetrofit!AD3014)</f>
        <v/>
      </c>
      <c r="C3014" s="146" t="str">
        <f t="shared" ca="1" si="141"/>
        <v/>
      </c>
      <c r="D3014" s="25" t="str">
        <f ca="1">IF(OnRoadRetrofit!AE3014="","",OnRoadRetrofit!AE3014)</f>
        <v/>
      </c>
      <c r="E3014" s="25" t="str">
        <f ca="1">IF(D3014="","",OnRoadRetrofit!AF3014)</f>
        <v/>
      </c>
      <c r="F3014" s="147" t="str">
        <f t="shared" ca="1" si="142"/>
        <v/>
      </c>
      <c r="G3014" s="148" t="str">
        <f ca="1">IF(D3014="","",OnRoadRetrofit!AG3014)</f>
        <v/>
      </c>
      <c r="H3014" s="25" t="str">
        <f t="shared" ca="1" si="143"/>
        <v/>
      </c>
      <c r="I3014" s="137" t="str">
        <f ca="1">IF(D3014="","",OnRoadRetrofit!AH3014)</f>
        <v/>
      </c>
      <c r="J3014" s="137" t="str">
        <f ca="1">IF(D3014="","",OnRoadRetrofit!AI3014)</f>
        <v/>
      </c>
    </row>
    <row r="3015" spans="1:10">
      <c r="A3015" s="151" t="str">
        <f ca="1">IF(D3015="","",OnRoadRetrofit!AC3015)</f>
        <v/>
      </c>
      <c r="B3015" s="25" t="str">
        <f ca="1">IF(D3015="","",OnRoadRetrofit!AD3015)</f>
        <v/>
      </c>
      <c r="C3015" s="146" t="str">
        <f t="shared" ca="1" si="141"/>
        <v/>
      </c>
      <c r="D3015" s="25" t="str">
        <f ca="1">IF(OnRoadRetrofit!AE3015="","",OnRoadRetrofit!AE3015)</f>
        <v/>
      </c>
      <c r="E3015" s="25" t="str">
        <f ca="1">IF(D3015="","",OnRoadRetrofit!AF3015)</f>
        <v/>
      </c>
      <c r="F3015" s="147" t="str">
        <f t="shared" ca="1" si="142"/>
        <v/>
      </c>
      <c r="G3015" s="148" t="str">
        <f ca="1">IF(D3015="","",OnRoadRetrofit!AG3015)</f>
        <v/>
      </c>
      <c r="H3015" s="25" t="str">
        <f t="shared" ca="1" si="143"/>
        <v/>
      </c>
      <c r="I3015" s="137" t="str">
        <f ca="1">IF(D3015="","",OnRoadRetrofit!AH3015)</f>
        <v/>
      </c>
      <c r="J3015" s="137" t="str">
        <f ca="1">IF(D3015="","",OnRoadRetrofit!AI3015)</f>
        <v/>
      </c>
    </row>
    <row r="3016" spans="1:10">
      <c r="A3016" s="151" t="str">
        <f ca="1">IF(D3016="","",OnRoadRetrofit!AC3016)</f>
        <v/>
      </c>
      <c r="B3016" s="25" t="str">
        <f ca="1">IF(D3016="","",OnRoadRetrofit!AD3016)</f>
        <v/>
      </c>
      <c r="C3016" s="146" t="str">
        <f t="shared" ca="1" si="141"/>
        <v/>
      </c>
      <c r="D3016" s="25" t="str">
        <f ca="1">IF(OnRoadRetrofit!AE3016="","",OnRoadRetrofit!AE3016)</f>
        <v/>
      </c>
      <c r="E3016" s="25" t="str">
        <f ca="1">IF(D3016="","",OnRoadRetrofit!AF3016)</f>
        <v/>
      </c>
      <c r="F3016" s="147" t="str">
        <f t="shared" ca="1" si="142"/>
        <v/>
      </c>
      <c r="G3016" s="148" t="str">
        <f ca="1">IF(D3016="","",OnRoadRetrofit!AG3016)</f>
        <v/>
      </c>
      <c r="H3016" s="25" t="str">
        <f t="shared" ca="1" si="143"/>
        <v/>
      </c>
      <c r="I3016" s="137" t="str">
        <f ca="1">IF(D3016="","",OnRoadRetrofit!AH3016)</f>
        <v/>
      </c>
      <c r="J3016" s="137" t="str">
        <f ca="1">IF(D3016="","",OnRoadRetrofit!AI3016)</f>
        <v/>
      </c>
    </row>
    <row r="3017" spans="1:10">
      <c r="A3017" s="151" t="str">
        <f ca="1">IF(D3017="","",OnRoadRetrofit!AC3017)</f>
        <v/>
      </c>
      <c r="B3017" s="25" t="str">
        <f ca="1">IF(D3017="","",OnRoadRetrofit!AD3017)</f>
        <v/>
      </c>
      <c r="C3017" s="146" t="str">
        <f t="shared" ca="1" si="141"/>
        <v/>
      </c>
      <c r="D3017" s="25" t="str">
        <f ca="1">IF(OnRoadRetrofit!AE3017="","",OnRoadRetrofit!AE3017)</f>
        <v/>
      </c>
      <c r="E3017" s="25" t="str">
        <f ca="1">IF(D3017="","",OnRoadRetrofit!AF3017)</f>
        <v/>
      </c>
      <c r="F3017" s="147" t="str">
        <f t="shared" ca="1" si="142"/>
        <v/>
      </c>
      <c r="G3017" s="148" t="str">
        <f ca="1">IF(D3017="","",OnRoadRetrofit!AG3017)</f>
        <v/>
      </c>
      <c r="H3017" s="25" t="str">
        <f t="shared" ca="1" si="143"/>
        <v/>
      </c>
      <c r="I3017" s="137" t="str">
        <f ca="1">IF(D3017="","",OnRoadRetrofit!AH3017)</f>
        <v/>
      </c>
      <c r="J3017" s="137" t="str">
        <f ca="1">IF(D3017="","",OnRoadRetrofit!AI3017)</f>
        <v/>
      </c>
    </row>
    <row r="3018" spans="1:10">
      <c r="A3018" s="151" t="str">
        <f ca="1">IF(D3018="","",OnRoadRetrofit!AC3018)</f>
        <v/>
      </c>
      <c r="B3018" s="25" t="str">
        <f ca="1">IF(D3018="","",OnRoadRetrofit!AD3018)</f>
        <v/>
      </c>
      <c r="C3018" s="146" t="str">
        <f t="shared" ca="1" si="141"/>
        <v/>
      </c>
      <c r="D3018" s="25" t="str">
        <f ca="1">IF(OnRoadRetrofit!AE3018="","",OnRoadRetrofit!AE3018)</f>
        <v/>
      </c>
      <c r="E3018" s="25" t="str">
        <f ca="1">IF(D3018="","",OnRoadRetrofit!AF3018)</f>
        <v/>
      </c>
      <c r="F3018" s="147" t="str">
        <f t="shared" ca="1" si="142"/>
        <v/>
      </c>
      <c r="G3018" s="148" t="str">
        <f ca="1">IF(D3018="","",OnRoadRetrofit!AG3018)</f>
        <v/>
      </c>
      <c r="H3018" s="25" t="str">
        <f t="shared" ca="1" si="143"/>
        <v/>
      </c>
      <c r="I3018" s="137" t="str">
        <f ca="1">IF(D3018="","",OnRoadRetrofit!AH3018)</f>
        <v/>
      </c>
      <c r="J3018" s="137" t="str">
        <f ca="1">IF(D3018="","",OnRoadRetrofit!AI3018)</f>
        <v/>
      </c>
    </row>
    <row r="3019" spans="1:10">
      <c r="A3019" s="151" t="str">
        <f ca="1">IF(D3019="","",OnRoadRetrofit!AC3019)</f>
        <v/>
      </c>
      <c r="B3019" s="25" t="str">
        <f ca="1">IF(D3019="","",OnRoadRetrofit!AD3019)</f>
        <v/>
      </c>
      <c r="C3019" s="146" t="str">
        <f t="shared" ca="1" si="141"/>
        <v/>
      </c>
      <c r="D3019" s="25" t="str">
        <f ca="1">IF(OnRoadRetrofit!AE3019="","",OnRoadRetrofit!AE3019)</f>
        <v/>
      </c>
      <c r="E3019" s="25" t="str">
        <f ca="1">IF(D3019="","",OnRoadRetrofit!AF3019)</f>
        <v/>
      </c>
      <c r="F3019" s="147" t="str">
        <f t="shared" ca="1" si="142"/>
        <v/>
      </c>
      <c r="G3019" s="148" t="str">
        <f ca="1">IF(D3019="","",OnRoadRetrofit!AG3019)</f>
        <v/>
      </c>
      <c r="H3019" s="25" t="str">
        <f t="shared" ca="1" si="143"/>
        <v/>
      </c>
      <c r="I3019" s="137" t="str">
        <f ca="1">IF(D3019="","",OnRoadRetrofit!AH3019)</f>
        <v/>
      </c>
      <c r="J3019" s="137" t="str">
        <f ca="1">IF(D3019="","",OnRoadRetrofit!AI3019)</f>
        <v/>
      </c>
    </row>
    <row r="3020" spans="1:10">
      <c r="A3020" s="151" t="str">
        <f ca="1">IF(D3020="","",OnRoadRetrofit!AC3020)</f>
        <v/>
      </c>
      <c r="B3020" s="25" t="str">
        <f ca="1">IF(D3020="","",OnRoadRetrofit!AD3020)</f>
        <v/>
      </c>
      <c r="C3020" s="146" t="str">
        <f t="shared" ca="1" si="141"/>
        <v/>
      </c>
      <c r="D3020" s="25" t="str">
        <f ca="1">IF(OnRoadRetrofit!AE3020="","",OnRoadRetrofit!AE3020)</f>
        <v/>
      </c>
      <c r="E3020" s="25" t="str">
        <f ca="1">IF(D3020="","",OnRoadRetrofit!AF3020)</f>
        <v/>
      </c>
      <c r="F3020" s="147" t="str">
        <f t="shared" ca="1" si="142"/>
        <v/>
      </c>
      <c r="G3020" s="148" t="str">
        <f ca="1">IF(D3020="","",OnRoadRetrofit!AG3020)</f>
        <v/>
      </c>
      <c r="H3020" s="25" t="str">
        <f t="shared" ca="1" si="143"/>
        <v/>
      </c>
      <c r="I3020" s="137" t="str">
        <f ca="1">IF(D3020="","",OnRoadRetrofit!AH3020)</f>
        <v/>
      </c>
      <c r="J3020" s="137" t="str">
        <f ca="1">IF(D3020="","",OnRoadRetrofit!AI3020)</f>
        <v/>
      </c>
    </row>
    <row r="3021" spans="1:10">
      <c r="A3021" s="151" t="str">
        <f ca="1">IF(D3021="","",OnRoadRetrofit!AC3021)</f>
        <v/>
      </c>
      <c r="B3021" s="25" t="str">
        <f ca="1">IF(D3021="","",OnRoadRetrofit!AD3021)</f>
        <v/>
      </c>
      <c r="C3021" s="146" t="str">
        <f t="shared" ca="1" si="141"/>
        <v/>
      </c>
      <c r="D3021" s="25" t="str">
        <f ca="1">IF(OnRoadRetrofit!AE3021="","",OnRoadRetrofit!AE3021)</f>
        <v/>
      </c>
      <c r="E3021" s="25" t="str">
        <f ca="1">IF(D3021="","",OnRoadRetrofit!AF3021)</f>
        <v/>
      </c>
      <c r="F3021" s="147" t="str">
        <f t="shared" ca="1" si="142"/>
        <v/>
      </c>
      <c r="G3021" s="148" t="str">
        <f ca="1">IF(D3021="","",OnRoadRetrofit!AG3021)</f>
        <v/>
      </c>
      <c r="H3021" s="25" t="str">
        <f t="shared" ca="1" si="143"/>
        <v/>
      </c>
      <c r="I3021" s="137" t="str">
        <f ca="1">IF(D3021="","",OnRoadRetrofit!AH3021)</f>
        <v/>
      </c>
      <c r="J3021" s="137" t="str">
        <f ca="1">IF(D3021="","",OnRoadRetrofit!AI3021)</f>
        <v/>
      </c>
    </row>
    <row r="3022" spans="1:10">
      <c r="A3022" s="151" t="str">
        <f ca="1">IF(D3022="","",OnRoadRetrofit!AC3022)</f>
        <v/>
      </c>
      <c r="B3022" s="25" t="str">
        <f ca="1">IF(D3022="","",OnRoadRetrofit!AD3022)</f>
        <v/>
      </c>
      <c r="C3022" s="146" t="str">
        <f t="shared" ref="C3022:C3085" ca="1" si="144">IF(D3022="","","Diesel")</f>
        <v/>
      </c>
      <c r="D3022" s="25" t="str">
        <f ca="1">IF(OnRoadRetrofit!AE3022="","",OnRoadRetrofit!AE3022)</f>
        <v/>
      </c>
      <c r="E3022" s="25" t="str">
        <f ca="1">IF(D3022="","",OnRoadRetrofit!AF3022)</f>
        <v/>
      </c>
      <c r="F3022" s="147" t="str">
        <f t="shared" ref="F3022:F3085" ca="1" si="145">IF(D3022="","",E3022)</f>
        <v/>
      </c>
      <c r="G3022" s="148" t="str">
        <f ca="1">IF(D3022="","",OnRoadRetrofit!AG3022)</f>
        <v/>
      </c>
      <c r="H3022" s="25" t="str">
        <f t="shared" ref="H3022:H3085" ca="1" si="146">IF(D3022="","",G3022)</f>
        <v/>
      </c>
      <c r="I3022" s="137" t="str">
        <f ca="1">IF(D3022="","",OnRoadRetrofit!AH3022)</f>
        <v/>
      </c>
      <c r="J3022" s="137" t="str">
        <f ca="1">IF(D3022="","",OnRoadRetrofit!AI3022)</f>
        <v/>
      </c>
    </row>
    <row r="3023" spans="1:10">
      <c r="A3023" s="151" t="str">
        <f ca="1">IF(D3023="","",OnRoadRetrofit!AC3023)</f>
        <v/>
      </c>
      <c r="B3023" s="25" t="str">
        <f ca="1">IF(D3023="","",OnRoadRetrofit!AD3023)</f>
        <v/>
      </c>
      <c r="C3023" s="146" t="str">
        <f t="shared" ca="1" si="144"/>
        <v/>
      </c>
      <c r="D3023" s="25" t="str">
        <f ca="1">IF(OnRoadRetrofit!AE3023="","",OnRoadRetrofit!AE3023)</f>
        <v/>
      </c>
      <c r="E3023" s="25" t="str">
        <f ca="1">IF(D3023="","",OnRoadRetrofit!AF3023)</f>
        <v/>
      </c>
      <c r="F3023" s="147" t="str">
        <f t="shared" ca="1" si="145"/>
        <v/>
      </c>
      <c r="G3023" s="148" t="str">
        <f ca="1">IF(D3023="","",OnRoadRetrofit!AG3023)</f>
        <v/>
      </c>
      <c r="H3023" s="25" t="str">
        <f t="shared" ca="1" si="146"/>
        <v/>
      </c>
      <c r="I3023" s="137" t="str">
        <f ca="1">IF(D3023="","",OnRoadRetrofit!AH3023)</f>
        <v/>
      </c>
      <c r="J3023" s="137" t="str">
        <f ca="1">IF(D3023="","",OnRoadRetrofit!AI3023)</f>
        <v/>
      </c>
    </row>
    <row r="3024" spans="1:10">
      <c r="A3024" s="151" t="str">
        <f ca="1">IF(D3024="","",OnRoadRetrofit!AC3024)</f>
        <v/>
      </c>
      <c r="B3024" s="25" t="str">
        <f ca="1">IF(D3024="","",OnRoadRetrofit!AD3024)</f>
        <v/>
      </c>
      <c r="C3024" s="146" t="str">
        <f t="shared" ca="1" si="144"/>
        <v/>
      </c>
      <c r="D3024" s="25" t="str">
        <f ca="1">IF(OnRoadRetrofit!AE3024="","",OnRoadRetrofit!AE3024)</f>
        <v/>
      </c>
      <c r="E3024" s="25" t="str">
        <f ca="1">IF(D3024="","",OnRoadRetrofit!AF3024)</f>
        <v/>
      </c>
      <c r="F3024" s="147" t="str">
        <f t="shared" ca="1" si="145"/>
        <v/>
      </c>
      <c r="G3024" s="148" t="str">
        <f ca="1">IF(D3024="","",OnRoadRetrofit!AG3024)</f>
        <v/>
      </c>
      <c r="H3024" s="25" t="str">
        <f t="shared" ca="1" si="146"/>
        <v/>
      </c>
      <c r="I3024" s="137" t="str">
        <f ca="1">IF(D3024="","",OnRoadRetrofit!AH3024)</f>
        <v/>
      </c>
      <c r="J3024" s="137" t="str">
        <f ca="1">IF(D3024="","",OnRoadRetrofit!AI3024)</f>
        <v/>
      </c>
    </row>
    <row r="3025" spans="1:10">
      <c r="A3025" s="151" t="str">
        <f ca="1">IF(D3025="","",OnRoadRetrofit!AC3025)</f>
        <v/>
      </c>
      <c r="B3025" s="25" t="str">
        <f ca="1">IF(D3025="","",OnRoadRetrofit!AD3025)</f>
        <v/>
      </c>
      <c r="C3025" s="146" t="str">
        <f t="shared" ca="1" si="144"/>
        <v/>
      </c>
      <c r="D3025" s="25" t="str">
        <f ca="1">IF(OnRoadRetrofit!AE3025="","",OnRoadRetrofit!AE3025)</f>
        <v/>
      </c>
      <c r="E3025" s="25" t="str">
        <f ca="1">IF(D3025="","",OnRoadRetrofit!AF3025)</f>
        <v/>
      </c>
      <c r="F3025" s="147" t="str">
        <f t="shared" ca="1" si="145"/>
        <v/>
      </c>
      <c r="G3025" s="148" t="str">
        <f ca="1">IF(D3025="","",OnRoadRetrofit!AG3025)</f>
        <v/>
      </c>
      <c r="H3025" s="25" t="str">
        <f t="shared" ca="1" si="146"/>
        <v/>
      </c>
      <c r="I3025" s="137" t="str">
        <f ca="1">IF(D3025="","",OnRoadRetrofit!AH3025)</f>
        <v/>
      </c>
      <c r="J3025" s="137" t="str">
        <f ca="1">IF(D3025="","",OnRoadRetrofit!AI3025)</f>
        <v/>
      </c>
    </row>
    <row r="3026" spans="1:10">
      <c r="A3026" s="151" t="str">
        <f ca="1">IF(D3026="","",OnRoadRetrofit!AC3026)</f>
        <v/>
      </c>
      <c r="B3026" s="25" t="str">
        <f ca="1">IF(D3026="","",OnRoadRetrofit!AD3026)</f>
        <v/>
      </c>
      <c r="C3026" s="146" t="str">
        <f t="shared" ca="1" si="144"/>
        <v/>
      </c>
      <c r="D3026" s="25" t="str">
        <f ca="1">IF(OnRoadRetrofit!AE3026="","",OnRoadRetrofit!AE3026)</f>
        <v/>
      </c>
      <c r="E3026" s="25" t="str">
        <f ca="1">IF(D3026="","",OnRoadRetrofit!AF3026)</f>
        <v/>
      </c>
      <c r="F3026" s="147" t="str">
        <f t="shared" ca="1" si="145"/>
        <v/>
      </c>
      <c r="G3026" s="148" t="str">
        <f ca="1">IF(D3026="","",OnRoadRetrofit!AG3026)</f>
        <v/>
      </c>
      <c r="H3026" s="25" t="str">
        <f t="shared" ca="1" si="146"/>
        <v/>
      </c>
      <c r="I3026" s="137" t="str">
        <f ca="1">IF(D3026="","",OnRoadRetrofit!AH3026)</f>
        <v/>
      </c>
      <c r="J3026" s="137" t="str">
        <f ca="1">IF(D3026="","",OnRoadRetrofit!AI3026)</f>
        <v/>
      </c>
    </row>
    <row r="3027" spans="1:10">
      <c r="A3027" s="151" t="str">
        <f ca="1">IF(D3027="","",OnRoadRetrofit!AC3027)</f>
        <v/>
      </c>
      <c r="B3027" s="25" t="str">
        <f ca="1">IF(D3027="","",OnRoadRetrofit!AD3027)</f>
        <v/>
      </c>
      <c r="C3027" s="146" t="str">
        <f t="shared" ca="1" si="144"/>
        <v/>
      </c>
      <c r="D3027" s="25" t="str">
        <f ca="1">IF(OnRoadRetrofit!AE3027="","",OnRoadRetrofit!AE3027)</f>
        <v/>
      </c>
      <c r="E3027" s="25" t="str">
        <f ca="1">IF(D3027="","",OnRoadRetrofit!AF3027)</f>
        <v/>
      </c>
      <c r="F3027" s="147" t="str">
        <f t="shared" ca="1" si="145"/>
        <v/>
      </c>
      <c r="G3027" s="148" t="str">
        <f ca="1">IF(D3027="","",OnRoadRetrofit!AG3027)</f>
        <v/>
      </c>
      <c r="H3027" s="25" t="str">
        <f t="shared" ca="1" si="146"/>
        <v/>
      </c>
      <c r="I3027" s="137" t="str">
        <f ca="1">IF(D3027="","",OnRoadRetrofit!AH3027)</f>
        <v/>
      </c>
      <c r="J3027" s="137" t="str">
        <f ca="1">IF(D3027="","",OnRoadRetrofit!AI3027)</f>
        <v/>
      </c>
    </row>
    <row r="3028" spans="1:10">
      <c r="A3028" s="151" t="str">
        <f ca="1">IF(D3028="","",OnRoadRetrofit!AC3028)</f>
        <v/>
      </c>
      <c r="B3028" s="25" t="str">
        <f ca="1">IF(D3028="","",OnRoadRetrofit!AD3028)</f>
        <v/>
      </c>
      <c r="C3028" s="146" t="str">
        <f t="shared" ca="1" si="144"/>
        <v/>
      </c>
      <c r="D3028" s="25" t="str">
        <f ca="1">IF(OnRoadRetrofit!AE3028="","",OnRoadRetrofit!AE3028)</f>
        <v/>
      </c>
      <c r="E3028" s="25" t="str">
        <f ca="1">IF(D3028="","",OnRoadRetrofit!AF3028)</f>
        <v/>
      </c>
      <c r="F3028" s="147" t="str">
        <f t="shared" ca="1" si="145"/>
        <v/>
      </c>
      <c r="G3028" s="148" t="str">
        <f ca="1">IF(D3028="","",OnRoadRetrofit!AG3028)</f>
        <v/>
      </c>
      <c r="H3028" s="25" t="str">
        <f t="shared" ca="1" si="146"/>
        <v/>
      </c>
      <c r="I3028" s="137" t="str">
        <f ca="1">IF(D3028="","",OnRoadRetrofit!AH3028)</f>
        <v/>
      </c>
      <c r="J3028" s="137" t="str">
        <f ca="1">IF(D3028="","",OnRoadRetrofit!AI3028)</f>
        <v/>
      </c>
    </row>
    <row r="3029" spans="1:10">
      <c r="A3029" s="151" t="str">
        <f ca="1">IF(D3029="","",OnRoadRetrofit!AC3029)</f>
        <v/>
      </c>
      <c r="B3029" s="25" t="str">
        <f ca="1">IF(D3029="","",OnRoadRetrofit!AD3029)</f>
        <v/>
      </c>
      <c r="C3029" s="146" t="str">
        <f t="shared" ca="1" si="144"/>
        <v/>
      </c>
      <c r="D3029" s="25" t="str">
        <f ca="1">IF(OnRoadRetrofit!AE3029="","",OnRoadRetrofit!AE3029)</f>
        <v/>
      </c>
      <c r="E3029" s="25" t="str">
        <f ca="1">IF(D3029="","",OnRoadRetrofit!AF3029)</f>
        <v/>
      </c>
      <c r="F3029" s="147" t="str">
        <f t="shared" ca="1" si="145"/>
        <v/>
      </c>
      <c r="G3029" s="148" t="str">
        <f ca="1">IF(D3029="","",OnRoadRetrofit!AG3029)</f>
        <v/>
      </c>
      <c r="H3029" s="25" t="str">
        <f t="shared" ca="1" si="146"/>
        <v/>
      </c>
      <c r="I3029" s="137" t="str">
        <f ca="1">IF(D3029="","",OnRoadRetrofit!AH3029)</f>
        <v/>
      </c>
      <c r="J3029" s="137" t="str">
        <f ca="1">IF(D3029="","",OnRoadRetrofit!AI3029)</f>
        <v/>
      </c>
    </row>
    <row r="3030" spans="1:10">
      <c r="A3030" s="151" t="str">
        <f ca="1">IF(D3030="","",OnRoadRetrofit!AC3030)</f>
        <v/>
      </c>
      <c r="B3030" s="25" t="str">
        <f ca="1">IF(D3030="","",OnRoadRetrofit!AD3030)</f>
        <v/>
      </c>
      <c r="C3030" s="146" t="str">
        <f t="shared" ca="1" si="144"/>
        <v/>
      </c>
      <c r="D3030" s="25" t="str">
        <f ca="1">IF(OnRoadRetrofit!AE3030="","",OnRoadRetrofit!AE3030)</f>
        <v/>
      </c>
      <c r="E3030" s="25" t="str">
        <f ca="1">IF(D3030="","",OnRoadRetrofit!AF3030)</f>
        <v/>
      </c>
      <c r="F3030" s="147" t="str">
        <f t="shared" ca="1" si="145"/>
        <v/>
      </c>
      <c r="G3030" s="148" t="str">
        <f ca="1">IF(D3030="","",OnRoadRetrofit!AG3030)</f>
        <v/>
      </c>
      <c r="H3030" s="25" t="str">
        <f t="shared" ca="1" si="146"/>
        <v/>
      </c>
      <c r="I3030" s="137" t="str">
        <f ca="1">IF(D3030="","",OnRoadRetrofit!AH3030)</f>
        <v/>
      </c>
      <c r="J3030" s="137" t="str">
        <f ca="1">IF(D3030="","",OnRoadRetrofit!AI3030)</f>
        <v/>
      </c>
    </row>
    <row r="3031" spans="1:10">
      <c r="A3031" s="151" t="str">
        <f ca="1">IF(D3031="","",OnRoadRetrofit!AC3031)</f>
        <v/>
      </c>
      <c r="B3031" s="25" t="str">
        <f ca="1">IF(D3031="","",OnRoadRetrofit!AD3031)</f>
        <v/>
      </c>
      <c r="C3031" s="146" t="str">
        <f t="shared" ca="1" si="144"/>
        <v/>
      </c>
      <c r="D3031" s="25" t="str">
        <f ca="1">IF(OnRoadRetrofit!AE3031="","",OnRoadRetrofit!AE3031)</f>
        <v/>
      </c>
      <c r="E3031" s="25" t="str">
        <f ca="1">IF(D3031="","",OnRoadRetrofit!AF3031)</f>
        <v/>
      </c>
      <c r="F3031" s="147" t="str">
        <f t="shared" ca="1" si="145"/>
        <v/>
      </c>
      <c r="G3031" s="148" t="str">
        <f ca="1">IF(D3031="","",OnRoadRetrofit!AG3031)</f>
        <v/>
      </c>
      <c r="H3031" s="25" t="str">
        <f t="shared" ca="1" si="146"/>
        <v/>
      </c>
      <c r="I3031" s="137" t="str">
        <f ca="1">IF(D3031="","",OnRoadRetrofit!AH3031)</f>
        <v/>
      </c>
      <c r="J3031" s="137" t="str">
        <f ca="1">IF(D3031="","",OnRoadRetrofit!AI3031)</f>
        <v/>
      </c>
    </row>
    <row r="3032" spans="1:10">
      <c r="A3032" s="151" t="str">
        <f ca="1">IF(D3032="","",OnRoadRetrofit!AC3032)</f>
        <v/>
      </c>
      <c r="B3032" s="25" t="str">
        <f ca="1">IF(D3032="","",OnRoadRetrofit!AD3032)</f>
        <v/>
      </c>
      <c r="C3032" s="146" t="str">
        <f t="shared" ca="1" si="144"/>
        <v/>
      </c>
      <c r="D3032" s="25" t="str">
        <f ca="1">IF(OnRoadRetrofit!AE3032="","",OnRoadRetrofit!AE3032)</f>
        <v/>
      </c>
      <c r="E3032" s="25" t="str">
        <f ca="1">IF(D3032="","",OnRoadRetrofit!AF3032)</f>
        <v/>
      </c>
      <c r="F3032" s="147" t="str">
        <f t="shared" ca="1" si="145"/>
        <v/>
      </c>
      <c r="G3032" s="148" t="str">
        <f ca="1">IF(D3032="","",OnRoadRetrofit!AG3032)</f>
        <v/>
      </c>
      <c r="H3032" s="25" t="str">
        <f t="shared" ca="1" si="146"/>
        <v/>
      </c>
      <c r="I3032" s="137" t="str">
        <f ca="1">IF(D3032="","",OnRoadRetrofit!AH3032)</f>
        <v/>
      </c>
      <c r="J3032" s="137" t="str">
        <f ca="1">IF(D3032="","",OnRoadRetrofit!AI3032)</f>
        <v/>
      </c>
    </row>
    <row r="3033" spans="1:10">
      <c r="A3033" s="151" t="str">
        <f ca="1">IF(D3033="","",OnRoadRetrofit!AC3033)</f>
        <v/>
      </c>
      <c r="B3033" s="25" t="str">
        <f ca="1">IF(D3033="","",OnRoadRetrofit!AD3033)</f>
        <v/>
      </c>
      <c r="C3033" s="146" t="str">
        <f t="shared" ca="1" si="144"/>
        <v/>
      </c>
      <c r="D3033" s="25" t="str">
        <f ca="1">IF(OnRoadRetrofit!AE3033="","",OnRoadRetrofit!AE3033)</f>
        <v/>
      </c>
      <c r="E3033" s="25" t="str">
        <f ca="1">IF(D3033="","",OnRoadRetrofit!AF3033)</f>
        <v/>
      </c>
      <c r="F3033" s="147" t="str">
        <f t="shared" ca="1" si="145"/>
        <v/>
      </c>
      <c r="G3033" s="148" t="str">
        <f ca="1">IF(D3033="","",OnRoadRetrofit!AG3033)</f>
        <v/>
      </c>
      <c r="H3033" s="25" t="str">
        <f t="shared" ca="1" si="146"/>
        <v/>
      </c>
      <c r="I3033" s="137" t="str">
        <f ca="1">IF(D3033="","",OnRoadRetrofit!AH3033)</f>
        <v/>
      </c>
      <c r="J3033" s="137" t="str">
        <f ca="1">IF(D3033="","",OnRoadRetrofit!AI3033)</f>
        <v/>
      </c>
    </row>
    <row r="3034" spans="1:10">
      <c r="A3034" s="151" t="str">
        <f ca="1">IF(D3034="","",OnRoadRetrofit!AC3034)</f>
        <v/>
      </c>
      <c r="B3034" s="25" t="str">
        <f ca="1">IF(D3034="","",OnRoadRetrofit!AD3034)</f>
        <v/>
      </c>
      <c r="C3034" s="146" t="str">
        <f t="shared" ca="1" si="144"/>
        <v/>
      </c>
      <c r="D3034" s="25" t="str">
        <f ca="1">IF(OnRoadRetrofit!AE3034="","",OnRoadRetrofit!AE3034)</f>
        <v/>
      </c>
      <c r="E3034" s="25" t="str">
        <f ca="1">IF(D3034="","",OnRoadRetrofit!AF3034)</f>
        <v/>
      </c>
      <c r="F3034" s="147" t="str">
        <f t="shared" ca="1" si="145"/>
        <v/>
      </c>
      <c r="G3034" s="148" t="str">
        <f ca="1">IF(D3034="","",OnRoadRetrofit!AG3034)</f>
        <v/>
      </c>
      <c r="H3034" s="25" t="str">
        <f t="shared" ca="1" si="146"/>
        <v/>
      </c>
      <c r="I3034" s="137" t="str">
        <f ca="1">IF(D3034="","",OnRoadRetrofit!AH3034)</f>
        <v/>
      </c>
      <c r="J3034" s="137" t="str">
        <f ca="1">IF(D3034="","",OnRoadRetrofit!AI3034)</f>
        <v/>
      </c>
    </row>
    <row r="3035" spans="1:10">
      <c r="A3035" s="151" t="str">
        <f ca="1">IF(D3035="","",OnRoadRetrofit!AC3035)</f>
        <v/>
      </c>
      <c r="B3035" s="25" t="str">
        <f ca="1">IF(D3035="","",OnRoadRetrofit!AD3035)</f>
        <v/>
      </c>
      <c r="C3035" s="146" t="str">
        <f t="shared" ca="1" si="144"/>
        <v/>
      </c>
      <c r="D3035" s="25" t="str">
        <f ca="1">IF(OnRoadRetrofit!AE3035="","",OnRoadRetrofit!AE3035)</f>
        <v/>
      </c>
      <c r="E3035" s="25" t="str">
        <f ca="1">IF(D3035="","",OnRoadRetrofit!AF3035)</f>
        <v/>
      </c>
      <c r="F3035" s="147" t="str">
        <f t="shared" ca="1" si="145"/>
        <v/>
      </c>
      <c r="G3035" s="148" t="str">
        <f ca="1">IF(D3035="","",OnRoadRetrofit!AG3035)</f>
        <v/>
      </c>
      <c r="H3035" s="25" t="str">
        <f t="shared" ca="1" si="146"/>
        <v/>
      </c>
      <c r="I3035" s="137" t="str">
        <f ca="1">IF(D3035="","",OnRoadRetrofit!AH3035)</f>
        <v/>
      </c>
      <c r="J3035" s="137" t="str">
        <f ca="1">IF(D3035="","",OnRoadRetrofit!AI3035)</f>
        <v/>
      </c>
    </row>
    <row r="3036" spans="1:10">
      <c r="A3036" s="151" t="str">
        <f ca="1">IF(D3036="","",OnRoadRetrofit!AC3036)</f>
        <v/>
      </c>
      <c r="B3036" s="25" t="str">
        <f ca="1">IF(D3036="","",OnRoadRetrofit!AD3036)</f>
        <v/>
      </c>
      <c r="C3036" s="146" t="str">
        <f t="shared" ca="1" si="144"/>
        <v/>
      </c>
      <c r="D3036" s="25" t="str">
        <f ca="1">IF(OnRoadRetrofit!AE3036="","",OnRoadRetrofit!AE3036)</f>
        <v/>
      </c>
      <c r="E3036" s="25" t="str">
        <f ca="1">IF(D3036="","",OnRoadRetrofit!AF3036)</f>
        <v/>
      </c>
      <c r="F3036" s="147" t="str">
        <f t="shared" ca="1" si="145"/>
        <v/>
      </c>
      <c r="G3036" s="148" t="str">
        <f ca="1">IF(D3036="","",OnRoadRetrofit!AG3036)</f>
        <v/>
      </c>
      <c r="H3036" s="25" t="str">
        <f t="shared" ca="1" si="146"/>
        <v/>
      </c>
      <c r="I3036" s="137" t="str">
        <f ca="1">IF(D3036="","",OnRoadRetrofit!AH3036)</f>
        <v/>
      </c>
      <c r="J3036" s="137" t="str">
        <f ca="1">IF(D3036="","",OnRoadRetrofit!AI3036)</f>
        <v/>
      </c>
    </row>
    <row r="3037" spans="1:10">
      <c r="A3037" s="151" t="str">
        <f ca="1">IF(D3037="","",OnRoadRetrofit!AC3037)</f>
        <v/>
      </c>
      <c r="B3037" s="25" t="str">
        <f ca="1">IF(D3037="","",OnRoadRetrofit!AD3037)</f>
        <v/>
      </c>
      <c r="C3037" s="146" t="str">
        <f t="shared" ca="1" si="144"/>
        <v/>
      </c>
      <c r="D3037" s="25" t="str">
        <f ca="1">IF(OnRoadRetrofit!AE3037="","",OnRoadRetrofit!AE3037)</f>
        <v/>
      </c>
      <c r="E3037" s="25" t="str">
        <f ca="1">IF(D3037="","",OnRoadRetrofit!AF3037)</f>
        <v/>
      </c>
      <c r="F3037" s="147" t="str">
        <f t="shared" ca="1" si="145"/>
        <v/>
      </c>
      <c r="G3037" s="148" t="str">
        <f ca="1">IF(D3037="","",OnRoadRetrofit!AG3037)</f>
        <v/>
      </c>
      <c r="H3037" s="25" t="str">
        <f t="shared" ca="1" si="146"/>
        <v/>
      </c>
      <c r="I3037" s="137" t="str">
        <f ca="1">IF(D3037="","",OnRoadRetrofit!AH3037)</f>
        <v/>
      </c>
      <c r="J3037" s="137" t="str">
        <f ca="1">IF(D3037="","",OnRoadRetrofit!AI3037)</f>
        <v/>
      </c>
    </row>
    <row r="3038" spans="1:10">
      <c r="A3038" s="151" t="str">
        <f ca="1">IF(D3038="","",OnRoadRetrofit!AC3038)</f>
        <v/>
      </c>
      <c r="B3038" s="25" t="str">
        <f ca="1">IF(D3038="","",OnRoadRetrofit!AD3038)</f>
        <v/>
      </c>
      <c r="C3038" s="146" t="str">
        <f t="shared" ca="1" si="144"/>
        <v/>
      </c>
      <c r="D3038" s="25" t="str">
        <f ca="1">IF(OnRoadRetrofit!AE3038="","",OnRoadRetrofit!AE3038)</f>
        <v/>
      </c>
      <c r="E3038" s="25" t="str">
        <f ca="1">IF(D3038="","",OnRoadRetrofit!AF3038)</f>
        <v/>
      </c>
      <c r="F3038" s="147" t="str">
        <f t="shared" ca="1" si="145"/>
        <v/>
      </c>
      <c r="G3038" s="148" t="str">
        <f ca="1">IF(D3038="","",OnRoadRetrofit!AG3038)</f>
        <v/>
      </c>
      <c r="H3038" s="25" t="str">
        <f t="shared" ca="1" si="146"/>
        <v/>
      </c>
      <c r="I3038" s="137" t="str">
        <f ca="1">IF(D3038="","",OnRoadRetrofit!AH3038)</f>
        <v/>
      </c>
      <c r="J3038" s="137" t="str">
        <f ca="1">IF(D3038="","",OnRoadRetrofit!AI3038)</f>
        <v/>
      </c>
    </row>
    <row r="3039" spans="1:10">
      <c r="A3039" s="151" t="str">
        <f ca="1">IF(D3039="","",OnRoadRetrofit!AC3039)</f>
        <v/>
      </c>
      <c r="B3039" s="25" t="str">
        <f ca="1">IF(D3039="","",OnRoadRetrofit!AD3039)</f>
        <v/>
      </c>
      <c r="C3039" s="146" t="str">
        <f t="shared" ca="1" si="144"/>
        <v/>
      </c>
      <c r="D3039" s="25" t="str">
        <f ca="1">IF(OnRoadRetrofit!AE3039="","",OnRoadRetrofit!AE3039)</f>
        <v/>
      </c>
      <c r="E3039" s="25" t="str">
        <f ca="1">IF(D3039="","",OnRoadRetrofit!AF3039)</f>
        <v/>
      </c>
      <c r="F3039" s="147" t="str">
        <f t="shared" ca="1" si="145"/>
        <v/>
      </c>
      <c r="G3039" s="148" t="str">
        <f ca="1">IF(D3039="","",OnRoadRetrofit!AG3039)</f>
        <v/>
      </c>
      <c r="H3039" s="25" t="str">
        <f t="shared" ca="1" si="146"/>
        <v/>
      </c>
      <c r="I3039" s="137" t="str">
        <f ca="1">IF(D3039="","",OnRoadRetrofit!AH3039)</f>
        <v/>
      </c>
      <c r="J3039" s="137" t="str">
        <f ca="1">IF(D3039="","",OnRoadRetrofit!AI3039)</f>
        <v/>
      </c>
    </row>
    <row r="3040" spans="1:10">
      <c r="A3040" s="151" t="str">
        <f ca="1">IF(D3040="","",OnRoadRetrofit!AC3040)</f>
        <v/>
      </c>
      <c r="B3040" s="25" t="str">
        <f ca="1">IF(D3040="","",OnRoadRetrofit!AD3040)</f>
        <v/>
      </c>
      <c r="C3040" s="146" t="str">
        <f t="shared" ca="1" si="144"/>
        <v/>
      </c>
      <c r="D3040" s="25" t="str">
        <f ca="1">IF(OnRoadRetrofit!AE3040="","",OnRoadRetrofit!AE3040)</f>
        <v/>
      </c>
      <c r="E3040" s="25" t="str">
        <f ca="1">IF(D3040="","",OnRoadRetrofit!AF3040)</f>
        <v/>
      </c>
      <c r="F3040" s="147" t="str">
        <f t="shared" ca="1" si="145"/>
        <v/>
      </c>
      <c r="G3040" s="148" t="str">
        <f ca="1">IF(D3040="","",OnRoadRetrofit!AG3040)</f>
        <v/>
      </c>
      <c r="H3040" s="25" t="str">
        <f t="shared" ca="1" si="146"/>
        <v/>
      </c>
      <c r="I3040" s="137" t="str">
        <f ca="1">IF(D3040="","",OnRoadRetrofit!AH3040)</f>
        <v/>
      </c>
      <c r="J3040" s="137" t="str">
        <f ca="1">IF(D3040="","",OnRoadRetrofit!AI3040)</f>
        <v/>
      </c>
    </row>
    <row r="3041" spans="1:10">
      <c r="A3041" s="151" t="str">
        <f ca="1">IF(D3041="","",OnRoadRetrofit!AC3041)</f>
        <v/>
      </c>
      <c r="B3041" s="25" t="str">
        <f ca="1">IF(D3041="","",OnRoadRetrofit!AD3041)</f>
        <v/>
      </c>
      <c r="C3041" s="146" t="str">
        <f t="shared" ca="1" si="144"/>
        <v/>
      </c>
      <c r="D3041" s="25" t="str">
        <f ca="1">IF(OnRoadRetrofit!AE3041="","",OnRoadRetrofit!AE3041)</f>
        <v/>
      </c>
      <c r="E3041" s="25" t="str">
        <f ca="1">IF(D3041="","",OnRoadRetrofit!AF3041)</f>
        <v/>
      </c>
      <c r="F3041" s="147" t="str">
        <f t="shared" ca="1" si="145"/>
        <v/>
      </c>
      <c r="G3041" s="148" t="str">
        <f ca="1">IF(D3041="","",OnRoadRetrofit!AG3041)</f>
        <v/>
      </c>
      <c r="H3041" s="25" t="str">
        <f t="shared" ca="1" si="146"/>
        <v/>
      </c>
      <c r="I3041" s="137" t="str">
        <f ca="1">IF(D3041="","",OnRoadRetrofit!AH3041)</f>
        <v/>
      </c>
      <c r="J3041" s="137" t="str">
        <f ca="1">IF(D3041="","",OnRoadRetrofit!AI3041)</f>
        <v/>
      </c>
    </row>
    <row r="3042" spans="1:10">
      <c r="A3042" s="151" t="str">
        <f ca="1">IF(D3042="","",OnRoadRetrofit!AC3042)</f>
        <v/>
      </c>
      <c r="B3042" s="25" t="str">
        <f ca="1">IF(D3042="","",OnRoadRetrofit!AD3042)</f>
        <v/>
      </c>
      <c r="C3042" s="146" t="str">
        <f t="shared" ca="1" si="144"/>
        <v/>
      </c>
      <c r="D3042" s="25" t="str">
        <f ca="1">IF(OnRoadRetrofit!AE3042="","",OnRoadRetrofit!AE3042)</f>
        <v/>
      </c>
      <c r="E3042" s="25" t="str">
        <f ca="1">IF(D3042="","",OnRoadRetrofit!AF3042)</f>
        <v/>
      </c>
      <c r="F3042" s="147" t="str">
        <f t="shared" ca="1" si="145"/>
        <v/>
      </c>
      <c r="G3042" s="148" t="str">
        <f ca="1">IF(D3042="","",OnRoadRetrofit!AG3042)</f>
        <v/>
      </c>
      <c r="H3042" s="25" t="str">
        <f t="shared" ca="1" si="146"/>
        <v/>
      </c>
      <c r="I3042" s="137" t="str">
        <f ca="1">IF(D3042="","",OnRoadRetrofit!AH3042)</f>
        <v/>
      </c>
      <c r="J3042" s="137" t="str">
        <f ca="1">IF(D3042="","",OnRoadRetrofit!AI3042)</f>
        <v/>
      </c>
    </row>
    <row r="3043" spans="1:10">
      <c r="A3043" s="151" t="str">
        <f ca="1">IF(D3043="","",OnRoadRetrofit!AC3043)</f>
        <v/>
      </c>
      <c r="B3043" s="25" t="str">
        <f ca="1">IF(D3043="","",OnRoadRetrofit!AD3043)</f>
        <v/>
      </c>
      <c r="C3043" s="146" t="str">
        <f t="shared" ca="1" si="144"/>
        <v/>
      </c>
      <c r="D3043" s="25" t="str">
        <f ca="1">IF(OnRoadRetrofit!AE3043="","",OnRoadRetrofit!AE3043)</f>
        <v/>
      </c>
      <c r="E3043" s="25" t="str">
        <f ca="1">IF(D3043="","",OnRoadRetrofit!AF3043)</f>
        <v/>
      </c>
      <c r="F3043" s="147" t="str">
        <f t="shared" ca="1" si="145"/>
        <v/>
      </c>
      <c r="G3043" s="148" t="str">
        <f ca="1">IF(D3043="","",OnRoadRetrofit!AG3043)</f>
        <v/>
      </c>
      <c r="H3043" s="25" t="str">
        <f t="shared" ca="1" si="146"/>
        <v/>
      </c>
      <c r="I3043" s="137" t="str">
        <f ca="1">IF(D3043="","",OnRoadRetrofit!AH3043)</f>
        <v/>
      </c>
      <c r="J3043" s="137" t="str">
        <f ca="1">IF(D3043="","",OnRoadRetrofit!AI3043)</f>
        <v/>
      </c>
    </row>
    <row r="3044" spans="1:10">
      <c r="A3044" s="151" t="str">
        <f ca="1">IF(D3044="","",OnRoadRetrofit!AC3044)</f>
        <v/>
      </c>
      <c r="B3044" s="25" t="str">
        <f ca="1">IF(D3044="","",OnRoadRetrofit!AD3044)</f>
        <v/>
      </c>
      <c r="C3044" s="146" t="str">
        <f t="shared" ca="1" si="144"/>
        <v/>
      </c>
      <c r="D3044" s="25" t="str">
        <f ca="1">IF(OnRoadRetrofit!AE3044="","",OnRoadRetrofit!AE3044)</f>
        <v/>
      </c>
      <c r="E3044" s="25" t="str">
        <f ca="1">IF(D3044="","",OnRoadRetrofit!AF3044)</f>
        <v/>
      </c>
      <c r="F3044" s="147" t="str">
        <f t="shared" ca="1" si="145"/>
        <v/>
      </c>
      <c r="G3044" s="148" t="str">
        <f ca="1">IF(D3044="","",OnRoadRetrofit!AG3044)</f>
        <v/>
      </c>
      <c r="H3044" s="25" t="str">
        <f t="shared" ca="1" si="146"/>
        <v/>
      </c>
      <c r="I3044" s="137" t="str">
        <f ca="1">IF(D3044="","",OnRoadRetrofit!AH3044)</f>
        <v/>
      </c>
      <c r="J3044" s="137" t="str">
        <f ca="1">IF(D3044="","",OnRoadRetrofit!AI3044)</f>
        <v/>
      </c>
    </row>
    <row r="3045" spans="1:10">
      <c r="A3045" s="151" t="str">
        <f ca="1">IF(D3045="","",OnRoadRetrofit!AC3045)</f>
        <v/>
      </c>
      <c r="B3045" s="25" t="str">
        <f ca="1">IF(D3045="","",OnRoadRetrofit!AD3045)</f>
        <v/>
      </c>
      <c r="C3045" s="146" t="str">
        <f t="shared" ca="1" si="144"/>
        <v/>
      </c>
      <c r="D3045" s="25" t="str">
        <f ca="1">IF(OnRoadRetrofit!AE3045="","",OnRoadRetrofit!AE3045)</f>
        <v/>
      </c>
      <c r="E3045" s="25" t="str">
        <f ca="1">IF(D3045="","",OnRoadRetrofit!AF3045)</f>
        <v/>
      </c>
      <c r="F3045" s="147" t="str">
        <f t="shared" ca="1" si="145"/>
        <v/>
      </c>
      <c r="G3045" s="148" t="str">
        <f ca="1">IF(D3045="","",OnRoadRetrofit!AG3045)</f>
        <v/>
      </c>
      <c r="H3045" s="25" t="str">
        <f t="shared" ca="1" si="146"/>
        <v/>
      </c>
      <c r="I3045" s="137" t="str">
        <f ca="1">IF(D3045="","",OnRoadRetrofit!AH3045)</f>
        <v/>
      </c>
      <c r="J3045" s="137" t="str">
        <f ca="1">IF(D3045="","",OnRoadRetrofit!AI3045)</f>
        <v/>
      </c>
    </row>
    <row r="3046" spans="1:10">
      <c r="A3046" s="151" t="str">
        <f ca="1">IF(D3046="","",OnRoadRetrofit!AC3046)</f>
        <v/>
      </c>
      <c r="B3046" s="25" t="str">
        <f ca="1">IF(D3046="","",OnRoadRetrofit!AD3046)</f>
        <v/>
      </c>
      <c r="C3046" s="146" t="str">
        <f t="shared" ca="1" si="144"/>
        <v/>
      </c>
      <c r="D3046" s="25" t="str">
        <f ca="1">IF(OnRoadRetrofit!AE3046="","",OnRoadRetrofit!AE3046)</f>
        <v/>
      </c>
      <c r="E3046" s="25" t="str">
        <f ca="1">IF(D3046="","",OnRoadRetrofit!AF3046)</f>
        <v/>
      </c>
      <c r="F3046" s="147" t="str">
        <f t="shared" ca="1" si="145"/>
        <v/>
      </c>
      <c r="G3046" s="148" t="str">
        <f ca="1">IF(D3046="","",OnRoadRetrofit!AG3046)</f>
        <v/>
      </c>
      <c r="H3046" s="25" t="str">
        <f t="shared" ca="1" si="146"/>
        <v/>
      </c>
      <c r="I3046" s="137" t="str">
        <f ca="1">IF(D3046="","",OnRoadRetrofit!AH3046)</f>
        <v/>
      </c>
      <c r="J3046" s="137" t="str">
        <f ca="1">IF(D3046="","",OnRoadRetrofit!AI3046)</f>
        <v/>
      </c>
    </row>
    <row r="3047" spans="1:10">
      <c r="A3047" s="151" t="str">
        <f ca="1">IF(D3047="","",OnRoadRetrofit!AC3047)</f>
        <v/>
      </c>
      <c r="B3047" s="25" t="str">
        <f ca="1">IF(D3047="","",OnRoadRetrofit!AD3047)</f>
        <v/>
      </c>
      <c r="C3047" s="146" t="str">
        <f t="shared" ca="1" si="144"/>
        <v/>
      </c>
      <c r="D3047" s="25" t="str">
        <f ca="1">IF(OnRoadRetrofit!AE3047="","",OnRoadRetrofit!AE3047)</f>
        <v/>
      </c>
      <c r="E3047" s="25" t="str">
        <f ca="1">IF(D3047="","",OnRoadRetrofit!AF3047)</f>
        <v/>
      </c>
      <c r="F3047" s="147" t="str">
        <f t="shared" ca="1" si="145"/>
        <v/>
      </c>
      <c r="G3047" s="148" t="str">
        <f ca="1">IF(D3047="","",OnRoadRetrofit!AG3047)</f>
        <v/>
      </c>
      <c r="H3047" s="25" t="str">
        <f t="shared" ca="1" si="146"/>
        <v/>
      </c>
      <c r="I3047" s="137" t="str">
        <f ca="1">IF(D3047="","",OnRoadRetrofit!AH3047)</f>
        <v/>
      </c>
      <c r="J3047" s="137" t="str">
        <f ca="1">IF(D3047="","",OnRoadRetrofit!AI3047)</f>
        <v/>
      </c>
    </row>
    <row r="3048" spans="1:10">
      <c r="A3048" s="151" t="str">
        <f ca="1">IF(D3048="","",OnRoadRetrofit!AC3048)</f>
        <v/>
      </c>
      <c r="B3048" s="25" t="str">
        <f ca="1">IF(D3048="","",OnRoadRetrofit!AD3048)</f>
        <v/>
      </c>
      <c r="C3048" s="146" t="str">
        <f t="shared" ca="1" si="144"/>
        <v/>
      </c>
      <c r="D3048" s="25" t="str">
        <f ca="1">IF(OnRoadRetrofit!AE3048="","",OnRoadRetrofit!AE3048)</f>
        <v/>
      </c>
      <c r="E3048" s="25" t="str">
        <f ca="1">IF(D3048="","",OnRoadRetrofit!AF3048)</f>
        <v/>
      </c>
      <c r="F3048" s="147" t="str">
        <f t="shared" ca="1" si="145"/>
        <v/>
      </c>
      <c r="G3048" s="148" t="str">
        <f ca="1">IF(D3048="","",OnRoadRetrofit!AG3048)</f>
        <v/>
      </c>
      <c r="H3048" s="25" t="str">
        <f t="shared" ca="1" si="146"/>
        <v/>
      </c>
      <c r="I3048" s="137" t="str">
        <f ca="1">IF(D3048="","",OnRoadRetrofit!AH3048)</f>
        <v/>
      </c>
      <c r="J3048" s="137" t="str">
        <f ca="1">IF(D3048="","",OnRoadRetrofit!AI3048)</f>
        <v/>
      </c>
    </row>
    <row r="3049" spans="1:10">
      <c r="A3049" s="151" t="str">
        <f ca="1">IF(D3049="","",OnRoadRetrofit!AC3049)</f>
        <v/>
      </c>
      <c r="B3049" s="25" t="str">
        <f ca="1">IF(D3049="","",OnRoadRetrofit!AD3049)</f>
        <v/>
      </c>
      <c r="C3049" s="146" t="str">
        <f t="shared" ca="1" si="144"/>
        <v/>
      </c>
      <c r="D3049" s="25" t="str">
        <f ca="1">IF(OnRoadRetrofit!AE3049="","",OnRoadRetrofit!AE3049)</f>
        <v/>
      </c>
      <c r="E3049" s="25" t="str">
        <f ca="1">IF(D3049="","",OnRoadRetrofit!AF3049)</f>
        <v/>
      </c>
      <c r="F3049" s="147" t="str">
        <f t="shared" ca="1" si="145"/>
        <v/>
      </c>
      <c r="G3049" s="148" t="str">
        <f ca="1">IF(D3049="","",OnRoadRetrofit!AG3049)</f>
        <v/>
      </c>
      <c r="H3049" s="25" t="str">
        <f t="shared" ca="1" si="146"/>
        <v/>
      </c>
      <c r="I3049" s="137" t="str">
        <f ca="1">IF(D3049="","",OnRoadRetrofit!AH3049)</f>
        <v/>
      </c>
      <c r="J3049" s="137" t="str">
        <f ca="1">IF(D3049="","",OnRoadRetrofit!AI3049)</f>
        <v/>
      </c>
    </row>
    <row r="3050" spans="1:10">
      <c r="A3050" s="151" t="str">
        <f ca="1">IF(D3050="","",OnRoadRetrofit!AC3050)</f>
        <v/>
      </c>
      <c r="B3050" s="25" t="str">
        <f ca="1">IF(D3050="","",OnRoadRetrofit!AD3050)</f>
        <v/>
      </c>
      <c r="C3050" s="146" t="str">
        <f t="shared" ca="1" si="144"/>
        <v/>
      </c>
      <c r="D3050" s="25" t="str">
        <f ca="1">IF(OnRoadRetrofit!AE3050="","",OnRoadRetrofit!AE3050)</f>
        <v/>
      </c>
      <c r="E3050" s="25" t="str">
        <f ca="1">IF(D3050="","",OnRoadRetrofit!AF3050)</f>
        <v/>
      </c>
      <c r="F3050" s="147" t="str">
        <f t="shared" ca="1" si="145"/>
        <v/>
      </c>
      <c r="G3050" s="148" t="str">
        <f ca="1">IF(D3050="","",OnRoadRetrofit!AG3050)</f>
        <v/>
      </c>
      <c r="H3050" s="25" t="str">
        <f t="shared" ca="1" si="146"/>
        <v/>
      </c>
      <c r="I3050" s="137" t="str">
        <f ca="1">IF(D3050="","",OnRoadRetrofit!AH3050)</f>
        <v/>
      </c>
      <c r="J3050" s="137" t="str">
        <f ca="1">IF(D3050="","",OnRoadRetrofit!AI3050)</f>
        <v/>
      </c>
    </row>
    <row r="3051" spans="1:10">
      <c r="A3051" s="151" t="str">
        <f ca="1">IF(D3051="","",OnRoadRetrofit!AC3051)</f>
        <v/>
      </c>
      <c r="B3051" s="25" t="str">
        <f ca="1">IF(D3051="","",OnRoadRetrofit!AD3051)</f>
        <v/>
      </c>
      <c r="C3051" s="146" t="str">
        <f t="shared" ca="1" si="144"/>
        <v/>
      </c>
      <c r="D3051" s="25" t="str">
        <f ca="1">IF(OnRoadRetrofit!AE3051="","",OnRoadRetrofit!AE3051)</f>
        <v/>
      </c>
      <c r="E3051" s="25" t="str">
        <f ca="1">IF(D3051="","",OnRoadRetrofit!AF3051)</f>
        <v/>
      </c>
      <c r="F3051" s="147" t="str">
        <f t="shared" ca="1" si="145"/>
        <v/>
      </c>
      <c r="G3051" s="148" t="str">
        <f ca="1">IF(D3051="","",OnRoadRetrofit!AG3051)</f>
        <v/>
      </c>
      <c r="H3051" s="25" t="str">
        <f t="shared" ca="1" si="146"/>
        <v/>
      </c>
      <c r="I3051" s="137" t="str">
        <f ca="1">IF(D3051="","",OnRoadRetrofit!AH3051)</f>
        <v/>
      </c>
      <c r="J3051" s="137" t="str">
        <f ca="1">IF(D3051="","",OnRoadRetrofit!AI3051)</f>
        <v/>
      </c>
    </row>
    <row r="3052" spans="1:10">
      <c r="A3052" s="151" t="str">
        <f ca="1">IF(D3052="","",OnRoadRetrofit!AC3052)</f>
        <v/>
      </c>
      <c r="B3052" s="25" t="str">
        <f ca="1">IF(D3052="","",OnRoadRetrofit!AD3052)</f>
        <v/>
      </c>
      <c r="C3052" s="146" t="str">
        <f t="shared" ca="1" si="144"/>
        <v/>
      </c>
      <c r="D3052" s="25" t="str">
        <f ca="1">IF(OnRoadRetrofit!AE3052="","",OnRoadRetrofit!AE3052)</f>
        <v/>
      </c>
      <c r="E3052" s="25" t="str">
        <f ca="1">IF(D3052="","",OnRoadRetrofit!AF3052)</f>
        <v/>
      </c>
      <c r="F3052" s="147" t="str">
        <f t="shared" ca="1" si="145"/>
        <v/>
      </c>
      <c r="G3052" s="148" t="str">
        <f ca="1">IF(D3052="","",OnRoadRetrofit!AG3052)</f>
        <v/>
      </c>
      <c r="H3052" s="25" t="str">
        <f t="shared" ca="1" si="146"/>
        <v/>
      </c>
      <c r="I3052" s="137" t="str">
        <f ca="1">IF(D3052="","",OnRoadRetrofit!AH3052)</f>
        <v/>
      </c>
      <c r="J3052" s="137" t="str">
        <f ca="1">IF(D3052="","",OnRoadRetrofit!AI3052)</f>
        <v/>
      </c>
    </row>
    <row r="3053" spans="1:10">
      <c r="A3053" s="151" t="str">
        <f ca="1">IF(D3053="","",OnRoadRetrofit!AC3053)</f>
        <v/>
      </c>
      <c r="B3053" s="25" t="str">
        <f ca="1">IF(D3053="","",OnRoadRetrofit!AD3053)</f>
        <v/>
      </c>
      <c r="C3053" s="146" t="str">
        <f t="shared" ca="1" si="144"/>
        <v/>
      </c>
      <c r="D3053" s="25" t="str">
        <f ca="1">IF(OnRoadRetrofit!AE3053="","",OnRoadRetrofit!AE3053)</f>
        <v/>
      </c>
      <c r="E3053" s="25" t="str">
        <f ca="1">IF(D3053="","",OnRoadRetrofit!AF3053)</f>
        <v/>
      </c>
      <c r="F3053" s="147" t="str">
        <f t="shared" ca="1" si="145"/>
        <v/>
      </c>
      <c r="G3053" s="148" t="str">
        <f ca="1">IF(D3053="","",OnRoadRetrofit!AG3053)</f>
        <v/>
      </c>
      <c r="H3053" s="25" t="str">
        <f t="shared" ca="1" si="146"/>
        <v/>
      </c>
      <c r="I3053" s="137" t="str">
        <f ca="1">IF(D3053="","",OnRoadRetrofit!AH3053)</f>
        <v/>
      </c>
      <c r="J3053" s="137" t="str">
        <f ca="1">IF(D3053="","",OnRoadRetrofit!AI3053)</f>
        <v/>
      </c>
    </row>
    <row r="3054" spans="1:10">
      <c r="A3054" s="151" t="str">
        <f ca="1">IF(D3054="","",OnRoadRetrofit!AC3054)</f>
        <v/>
      </c>
      <c r="B3054" s="25" t="str">
        <f ca="1">IF(D3054="","",OnRoadRetrofit!AD3054)</f>
        <v/>
      </c>
      <c r="C3054" s="146" t="str">
        <f t="shared" ca="1" si="144"/>
        <v/>
      </c>
      <c r="D3054" s="25" t="str">
        <f ca="1">IF(OnRoadRetrofit!AE3054="","",OnRoadRetrofit!AE3054)</f>
        <v/>
      </c>
      <c r="E3054" s="25" t="str">
        <f ca="1">IF(D3054="","",OnRoadRetrofit!AF3054)</f>
        <v/>
      </c>
      <c r="F3054" s="147" t="str">
        <f t="shared" ca="1" si="145"/>
        <v/>
      </c>
      <c r="G3054" s="148" t="str">
        <f ca="1">IF(D3054="","",OnRoadRetrofit!AG3054)</f>
        <v/>
      </c>
      <c r="H3054" s="25" t="str">
        <f t="shared" ca="1" si="146"/>
        <v/>
      </c>
      <c r="I3054" s="137" t="str">
        <f ca="1">IF(D3054="","",OnRoadRetrofit!AH3054)</f>
        <v/>
      </c>
      <c r="J3054" s="137" t="str">
        <f ca="1">IF(D3054="","",OnRoadRetrofit!AI3054)</f>
        <v/>
      </c>
    </row>
    <row r="3055" spans="1:10">
      <c r="A3055" s="151" t="str">
        <f ca="1">IF(D3055="","",OnRoadRetrofit!AC3055)</f>
        <v/>
      </c>
      <c r="B3055" s="25" t="str">
        <f ca="1">IF(D3055="","",OnRoadRetrofit!AD3055)</f>
        <v/>
      </c>
      <c r="C3055" s="146" t="str">
        <f t="shared" ca="1" si="144"/>
        <v/>
      </c>
      <c r="D3055" s="25" t="str">
        <f ca="1">IF(OnRoadRetrofit!AE3055="","",OnRoadRetrofit!AE3055)</f>
        <v/>
      </c>
      <c r="E3055" s="25" t="str">
        <f ca="1">IF(D3055="","",OnRoadRetrofit!AF3055)</f>
        <v/>
      </c>
      <c r="F3055" s="147" t="str">
        <f t="shared" ca="1" si="145"/>
        <v/>
      </c>
      <c r="G3055" s="148" t="str">
        <f ca="1">IF(D3055="","",OnRoadRetrofit!AG3055)</f>
        <v/>
      </c>
      <c r="H3055" s="25" t="str">
        <f t="shared" ca="1" si="146"/>
        <v/>
      </c>
      <c r="I3055" s="137" t="str">
        <f ca="1">IF(D3055="","",OnRoadRetrofit!AH3055)</f>
        <v/>
      </c>
      <c r="J3055" s="137" t="str">
        <f ca="1">IF(D3055="","",OnRoadRetrofit!AI3055)</f>
        <v/>
      </c>
    </row>
    <row r="3056" spans="1:10">
      <c r="A3056" s="151" t="str">
        <f ca="1">IF(D3056="","",OnRoadRetrofit!AC3056)</f>
        <v/>
      </c>
      <c r="B3056" s="25" t="str">
        <f ca="1">IF(D3056="","",OnRoadRetrofit!AD3056)</f>
        <v/>
      </c>
      <c r="C3056" s="146" t="str">
        <f t="shared" ca="1" si="144"/>
        <v/>
      </c>
      <c r="D3056" s="25" t="str">
        <f ca="1">IF(OnRoadRetrofit!AE3056="","",OnRoadRetrofit!AE3056)</f>
        <v/>
      </c>
      <c r="E3056" s="25" t="str">
        <f ca="1">IF(D3056="","",OnRoadRetrofit!AF3056)</f>
        <v/>
      </c>
      <c r="F3056" s="147" t="str">
        <f t="shared" ca="1" si="145"/>
        <v/>
      </c>
      <c r="G3056" s="148" t="str">
        <f ca="1">IF(D3056="","",OnRoadRetrofit!AG3056)</f>
        <v/>
      </c>
      <c r="H3056" s="25" t="str">
        <f t="shared" ca="1" si="146"/>
        <v/>
      </c>
      <c r="I3056" s="137" t="str">
        <f ca="1">IF(D3056="","",OnRoadRetrofit!AH3056)</f>
        <v/>
      </c>
      <c r="J3056" s="137" t="str">
        <f ca="1">IF(D3056="","",OnRoadRetrofit!AI3056)</f>
        <v/>
      </c>
    </row>
    <row r="3057" spans="1:10">
      <c r="A3057" s="151" t="str">
        <f ca="1">IF(D3057="","",OnRoadRetrofit!AC3057)</f>
        <v/>
      </c>
      <c r="B3057" s="25" t="str">
        <f ca="1">IF(D3057="","",OnRoadRetrofit!AD3057)</f>
        <v/>
      </c>
      <c r="C3057" s="146" t="str">
        <f t="shared" ca="1" si="144"/>
        <v/>
      </c>
      <c r="D3057" s="25" t="str">
        <f ca="1">IF(OnRoadRetrofit!AE3057="","",OnRoadRetrofit!AE3057)</f>
        <v/>
      </c>
      <c r="E3057" s="25" t="str">
        <f ca="1">IF(D3057="","",OnRoadRetrofit!AF3057)</f>
        <v/>
      </c>
      <c r="F3057" s="147" t="str">
        <f t="shared" ca="1" si="145"/>
        <v/>
      </c>
      <c r="G3057" s="148" t="str">
        <f ca="1">IF(D3057="","",OnRoadRetrofit!AG3057)</f>
        <v/>
      </c>
      <c r="H3057" s="25" t="str">
        <f t="shared" ca="1" si="146"/>
        <v/>
      </c>
      <c r="I3057" s="137" t="str">
        <f ca="1">IF(D3057="","",OnRoadRetrofit!AH3057)</f>
        <v/>
      </c>
      <c r="J3057" s="137" t="str">
        <f ca="1">IF(D3057="","",OnRoadRetrofit!AI3057)</f>
        <v/>
      </c>
    </row>
    <row r="3058" spans="1:10">
      <c r="A3058" s="151" t="str">
        <f ca="1">IF(D3058="","",OnRoadRetrofit!AC3058)</f>
        <v/>
      </c>
      <c r="B3058" s="25" t="str">
        <f ca="1">IF(D3058="","",OnRoadRetrofit!AD3058)</f>
        <v/>
      </c>
      <c r="C3058" s="146" t="str">
        <f t="shared" ca="1" si="144"/>
        <v/>
      </c>
      <c r="D3058" s="25" t="str">
        <f ca="1">IF(OnRoadRetrofit!AE3058="","",OnRoadRetrofit!AE3058)</f>
        <v/>
      </c>
      <c r="E3058" s="25" t="str">
        <f ca="1">IF(D3058="","",OnRoadRetrofit!AF3058)</f>
        <v/>
      </c>
      <c r="F3058" s="147" t="str">
        <f t="shared" ca="1" si="145"/>
        <v/>
      </c>
      <c r="G3058" s="148" t="str">
        <f ca="1">IF(D3058="","",OnRoadRetrofit!AG3058)</f>
        <v/>
      </c>
      <c r="H3058" s="25" t="str">
        <f t="shared" ca="1" si="146"/>
        <v/>
      </c>
      <c r="I3058" s="137" t="str">
        <f ca="1">IF(D3058="","",OnRoadRetrofit!AH3058)</f>
        <v/>
      </c>
      <c r="J3058" s="137" t="str">
        <f ca="1">IF(D3058="","",OnRoadRetrofit!AI3058)</f>
        <v/>
      </c>
    </row>
    <row r="3059" spans="1:10">
      <c r="A3059" s="151" t="str">
        <f ca="1">IF(D3059="","",OnRoadRetrofit!AC3059)</f>
        <v/>
      </c>
      <c r="B3059" s="25" t="str">
        <f ca="1">IF(D3059="","",OnRoadRetrofit!AD3059)</f>
        <v/>
      </c>
      <c r="C3059" s="146" t="str">
        <f t="shared" ca="1" si="144"/>
        <v/>
      </c>
      <c r="D3059" s="25" t="str">
        <f ca="1">IF(OnRoadRetrofit!AE3059="","",OnRoadRetrofit!AE3059)</f>
        <v/>
      </c>
      <c r="E3059" s="25" t="str">
        <f ca="1">IF(D3059="","",OnRoadRetrofit!AF3059)</f>
        <v/>
      </c>
      <c r="F3059" s="147" t="str">
        <f t="shared" ca="1" si="145"/>
        <v/>
      </c>
      <c r="G3059" s="148" t="str">
        <f ca="1">IF(D3059="","",OnRoadRetrofit!AG3059)</f>
        <v/>
      </c>
      <c r="H3059" s="25" t="str">
        <f t="shared" ca="1" si="146"/>
        <v/>
      </c>
      <c r="I3059" s="137" t="str">
        <f ca="1">IF(D3059="","",OnRoadRetrofit!AH3059)</f>
        <v/>
      </c>
      <c r="J3059" s="137" t="str">
        <f ca="1">IF(D3059="","",OnRoadRetrofit!AI3059)</f>
        <v/>
      </c>
    </row>
    <row r="3060" spans="1:10">
      <c r="A3060" s="151" t="str">
        <f ca="1">IF(D3060="","",OnRoadRetrofit!AC3060)</f>
        <v/>
      </c>
      <c r="B3060" s="25" t="str">
        <f ca="1">IF(D3060="","",OnRoadRetrofit!AD3060)</f>
        <v/>
      </c>
      <c r="C3060" s="146" t="str">
        <f t="shared" ca="1" si="144"/>
        <v/>
      </c>
      <c r="D3060" s="25" t="str">
        <f ca="1">IF(OnRoadRetrofit!AE3060="","",OnRoadRetrofit!AE3060)</f>
        <v/>
      </c>
      <c r="E3060" s="25" t="str">
        <f ca="1">IF(D3060="","",OnRoadRetrofit!AF3060)</f>
        <v/>
      </c>
      <c r="F3060" s="147" t="str">
        <f t="shared" ca="1" si="145"/>
        <v/>
      </c>
      <c r="G3060" s="148" t="str">
        <f ca="1">IF(D3060="","",OnRoadRetrofit!AG3060)</f>
        <v/>
      </c>
      <c r="H3060" s="25" t="str">
        <f t="shared" ca="1" si="146"/>
        <v/>
      </c>
      <c r="I3060" s="137" t="str">
        <f ca="1">IF(D3060="","",OnRoadRetrofit!AH3060)</f>
        <v/>
      </c>
      <c r="J3060" s="137" t="str">
        <f ca="1">IF(D3060="","",OnRoadRetrofit!AI3060)</f>
        <v/>
      </c>
    </row>
    <row r="3061" spans="1:10">
      <c r="A3061" s="151" t="str">
        <f ca="1">IF(D3061="","",OnRoadRetrofit!AC3061)</f>
        <v/>
      </c>
      <c r="B3061" s="25" t="str">
        <f ca="1">IF(D3061="","",OnRoadRetrofit!AD3061)</f>
        <v/>
      </c>
      <c r="C3061" s="146" t="str">
        <f t="shared" ca="1" si="144"/>
        <v/>
      </c>
      <c r="D3061" s="25" t="str">
        <f ca="1">IF(OnRoadRetrofit!AE3061="","",OnRoadRetrofit!AE3061)</f>
        <v/>
      </c>
      <c r="E3061" s="25" t="str">
        <f ca="1">IF(D3061="","",OnRoadRetrofit!AF3061)</f>
        <v/>
      </c>
      <c r="F3061" s="147" t="str">
        <f t="shared" ca="1" si="145"/>
        <v/>
      </c>
      <c r="G3061" s="148" t="str">
        <f ca="1">IF(D3061="","",OnRoadRetrofit!AG3061)</f>
        <v/>
      </c>
      <c r="H3061" s="25" t="str">
        <f t="shared" ca="1" si="146"/>
        <v/>
      </c>
      <c r="I3061" s="137" t="str">
        <f ca="1">IF(D3061="","",OnRoadRetrofit!AH3061)</f>
        <v/>
      </c>
      <c r="J3061" s="137" t="str">
        <f ca="1">IF(D3061="","",OnRoadRetrofit!AI3061)</f>
        <v/>
      </c>
    </row>
    <row r="3062" spans="1:10">
      <c r="A3062" s="151" t="str">
        <f ca="1">IF(D3062="","",OnRoadRetrofit!AC3062)</f>
        <v/>
      </c>
      <c r="B3062" s="25" t="str">
        <f ca="1">IF(D3062="","",OnRoadRetrofit!AD3062)</f>
        <v/>
      </c>
      <c r="C3062" s="146" t="str">
        <f t="shared" ca="1" si="144"/>
        <v/>
      </c>
      <c r="D3062" s="25" t="str">
        <f ca="1">IF(OnRoadRetrofit!AE3062="","",OnRoadRetrofit!AE3062)</f>
        <v/>
      </c>
      <c r="E3062" s="25" t="str">
        <f ca="1">IF(D3062="","",OnRoadRetrofit!AF3062)</f>
        <v/>
      </c>
      <c r="F3062" s="147" t="str">
        <f t="shared" ca="1" si="145"/>
        <v/>
      </c>
      <c r="G3062" s="148" t="str">
        <f ca="1">IF(D3062="","",OnRoadRetrofit!AG3062)</f>
        <v/>
      </c>
      <c r="H3062" s="25" t="str">
        <f t="shared" ca="1" si="146"/>
        <v/>
      </c>
      <c r="I3062" s="137" t="str">
        <f ca="1">IF(D3062="","",OnRoadRetrofit!AH3062)</f>
        <v/>
      </c>
      <c r="J3062" s="137" t="str">
        <f ca="1">IF(D3062="","",OnRoadRetrofit!AI3062)</f>
        <v/>
      </c>
    </row>
    <row r="3063" spans="1:10">
      <c r="A3063" s="151" t="str">
        <f ca="1">IF(D3063="","",OnRoadRetrofit!AC3063)</f>
        <v/>
      </c>
      <c r="B3063" s="25" t="str">
        <f ca="1">IF(D3063="","",OnRoadRetrofit!AD3063)</f>
        <v/>
      </c>
      <c r="C3063" s="146" t="str">
        <f t="shared" ca="1" si="144"/>
        <v/>
      </c>
      <c r="D3063" s="25" t="str">
        <f ca="1">IF(OnRoadRetrofit!AE3063="","",OnRoadRetrofit!AE3063)</f>
        <v/>
      </c>
      <c r="E3063" s="25" t="str">
        <f ca="1">IF(D3063="","",OnRoadRetrofit!AF3063)</f>
        <v/>
      </c>
      <c r="F3063" s="147" t="str">
        <f t="shared" ca="1" si="145"/>
        <v/>
      </c>
      <c r="G3063" s="148" t="str">
        <f ca="1">IF(D3063="","",OnRoadRetrofit!AG3063)</f>
        <v/>
      </c>
      <c r="H3063" s="25" t="str">
        <f t="shared" ca="1" si="146"/>
        <v/>
      </c>
      <c r="I3063" s="137" t="str">
        <f ca="1">IF(D3063="","",OnRoadRetrofit!AH3063)</f>
        <v/>
      </c>
      <c r="J3063" s="137" t="str">
        <f ca="1">IF(D3063="","",OnRoadRetrofit!AI3063)</f>
        <v/>
      </c>
    </row>
    <row r="3064" spans="1:10">
      <c r="A3064" s="151" t="str">
        <f ca="1">IF(D3064="","",OnRoadRetrofit!AC3064)</f>
        <v/>
      </c>
      <c r="B3064" s="25" t="str">
        <f ca="1">IF(D3064="","",OnRoadRetrofit!AD3064)</f>
        <v/>
      </c>
      <c r="C3064" s="146" t="str">
        <f t="shared" ca="1" si="144"/>
        <v/>
      </c>
      <c r="D3064" s="25" t="str">
        <f ca="1">IF(OnRoadRetrofit!AE3064="","",OnRoadRetrofit!AE3064)</f>
        <v/>
      </c>
      <c r="E3064" s="25" t="str">
        <f ca="1">IF(D3064="","",OnRoadRetrofit!AF3064)</f>
        <v/>
      </c>
      <c r="F3064" s="147" t="str">
        <f t="shared" ca="1" si="145"/>
        <v/>
      </c>
      <c r="G3064" s="148" t="str">
        <f ca="1">IF(D3064="","",OnRoadRetrofit!AG3064)</f>
        <v/>
      </c>
      <c r="H3064" s="25" t="str">
        <f t="shared" ca="1" si="146"/>
        <v/>
      </c>
      <c r="I3064" s="137" t="str">
        <f ca="1">IF(D3064="","",OnRoadRetrofit!AH3064)</f>
        <v/>
      </c>
      <c r="J3064" s="137" t="str">
        <f ca="1">IF(D3064="","",OnRoadRetrofit!AI3064)</f>
        <v/>
      </c>
    </row>
    <row r="3065" spans="1:10">
      <c r="A3065" s="151" t="str">
        <f ca="1">IF(D3065="","",OnRoadRetrofit!AC3065)</f>
        <v/>
      </c>
      <c r="B3065" s="25" t="str">
        <f ca="1">IF(D3065="","",OnRoadRetrofit!AD3065)</f>
        <v/>
      </c>
      <c r="C3065" s="146" t="str">
        <f t="shared" ca="1" si="144"/>
        <v/>
      </c>
      <c r="D3065" s="25" t="str">
        <f ca="1">IF(OnRoadRetrofit!AE3065="","",OnRoadRetrofit!AE3065)</f>
        <v/>
      </c>
      <c r="E3065" s="25" t="str">
        <f ca="1">IF(D3065="","",OnRoadRetrofit!AF3065)</f>
        <v/>
      </c>
      <c r="F3065" s="147" t="str">
        <f t="shared" ca="1" si="145"/>
        <v/>
      </c>
      <c r="G3065" s="148" t="str">
        <f ca="1">IF(D3065="","",OnRoadRetrofit!AG3065)</f>
        <v/>
      </c>
      <c r="H3065" s="25" t="str">
        <f t="shared" ca="1" si="146"/>
        <v/>
      </c>
      <c r="I3065" s="137" t="str">
        <f ca="1">IF(D3065="","",OnRoadRetrofit!AH3065)</f>
        <v/>
      </c>
      <c r="J3065" s="137" t="str">
        <f ca="1">IF(D3065="","",OnRoadRetrofit!AI3065)</f>
        <v/>
      </c>
    </row>
    <row r="3066" spans="1:10">
      <c r="A3066" s="151" t="str">
        <f ca="1">IF(D3066="","",OnRoadRetrofit!AC3066)</f>
        <v/>
      </c>
      <c r="B3066" s="25" t="str">
        <f ca="1">IF(D3066="","",OnRoadRetrofit!AD3066)</f>
        <v/>
      </c>
      <c r="C3066" s="146" t="str">
        <f t="shared" ca="1" si="144"/>
        <v/>
      </c>
      <c r="D3066" s="25" t="str">
        <f ca="1">IF(OnRoadRetrofit!AE3066="","",OnRoadRetrofit!AE3066)</f>
        <v/>
      </c>
      <c r="E3066" s="25" t="str">
        <f ca="1">IF(D3066="","",OnRoadRetrofit!AF3066)</f>
        <v/>
      </c>
      <c r="F3066" s="147" t="str">
        <f t="shared" ca="1" si="145"/>
        <v/>
      </c>
      <c r="G3066" s="148" t="str">
        <f ca="1">IF(D3066="","",OnRoadRetrofit!AG3066)</f>
        <v/>
      </c>
      <c r="H3066" s="25" t="str">
        <f t="shared" ca="1" si="146"/>
        <v/>
      </c>
      <c r="I3066" s="137" t="str">
        <f ca="1">IF(D3066="","",OnRoadRetrofit!AH3066)</f>
        <v/>
      </c>
      <c r="J3066" s="137" t="str">
        <f ca="1">IF(D3066="","",OnRoadRetrofit!AI3066)</f>
        <v/>
      </c>
    </row>
    <row r="3067" spans="1:10">
      <c r="A3067" s="151" t="str">
        <f ca="1">IF(D3067="","",OnRoadRetrofit!AC3067)</f>
        <v/>
      </c>
      <c r="B3067" s="25" t="str">
        <f ca="1">IF(D3067="","",OnRoadRetrofit!AD3067)</f>
        <v/>
      </c>
      <c r="C3067" s="146" t="str">
        <f t="shared" ca="1" si="144"/>
        <v/>
      </c>
      <c r="D3067" s="25" t="str">
        <f ca="1">IF(OnRoadRetrofit!AE3067="","",OnRoadRetrofit!AE3067)</f>
        <v/>
      </c>
      <c r="E3067" s="25" t="str">
        <f ca="1">IF(D3067="","",OnRoadRetrofit!AF3067)</f>
        <v/>
      </c>
      <c r="F3067" s="147" t="str">
        <f t="shared" ca="1" si="145"/>
        <v/>
      </c>
      <c r="G3067" s="148" t="str">
        <f ca="1">IF(D3067="","",OnRoadRetrofit!AG3067)</f>
        <v/>
      </c>
      <c r="H3067" s="25" t="str">
        <f t="shared" ca="1" si="146"/>
        <v/>
      </c>
      <c r="I3067" s="137" t="str">
        <f ca="1">IF(D3067="","",OnRoadRetrofit!AH3067)</f>
        <v/>
      </c>
      <c r="J3067" s="137" t="str">
        <f ca="1">IF(D3067="","",OnRoadRetrofit!AI3067)</f>
        <v/>
      </c>
    </row>
    <row r="3068" spans="1:10">
      <c r="A3068" s="151" t="str">
        <f ca="1">IF(D3068="","",OnRoadRetrofit!AC3068)</f>
        <v/>
      </c>
      <c r="B3068" s="25" t="str">
        <f ca="1">IF(D3068="","",OnRoadRetrofit!AD3068)</f>
        <v/>
      </c>
      <c r="C3068" s="146" t="str">
        <f t="shared" ca="1" si="144"/>
        <v/>
      </c>
      <c r="D3068" s="25" t="str">
        <f ca="1">IF(OnRoadRetrofit!AE3068="","",OnRoadRetrofit!AE3068)</f>
        <v/>
      </c>
      <c r="E3068" s="25" t="str">
        <f ca="1">IF(D3068="","",OnRoadRetrofit!AF3068)</f>
        <v/>
      </c>
      <c r="F3068" s="147" t="str">
        <f t="shared" ca="1" si="145"/>
        <v/>
      </c>
      <c r="G3068" s="148" t="str">
        <f ca="1">IF(D3068="","",OnRoadRetrofit!AG3068)</f>
        <v/>
      </c>
      <c r="H3068" s="25" t="str">
        <f t="shared" ca="1" si="146"/>
        <v/>
      </c>
      <c r="I3068" s="137" t="str">
        <f ca="1">IF(D3068="","",OnRoadRetrofit!AH3068)</f>
        <v/>
      </c>
      <c r="J3068" s="137" t="str">
        <f ca="1">IF(D3068="","",OnRoadRetrofit!AI3068)</f>
        <v/>
      </c>
    </row>
    <row r="3069" spans="1:10">
      <c r="A3069" s="151" t="str">
        <f ca="1">IF(D3069="","",OnRoadRetrofit!AC3069)</f>
        <v/>
      </c>
      <c r="B3069" s="25" t="str">
        <f ca="1">IF(D3069="","",OnRoadRetrofit!AD3069)</f>
        <v/>
      </c>
      <c r="C3069" s="146" t="str">
        <f t="shared" ca="1" si="144"/>
        <v/>
      </c>
      <c r="D3069" s="25" t="str">
        <f ca="1">IF(OnRoadRetrofit!AE3069="","",OnRoadRetrofit!AE3069)</f>
        <v/>
      </c>
      <c r="E3069" s="25" t="str">
        <f ca="1">IF(D3069="","",OnRoadRetrofit!AF3069)</f>
        <v/>
      </c>
      <c r="F3069" s="147" t="str">
        <f t="shared" ca="1" si="145"/>
        <v/>
      </c>
      <c r="G3069" s="148" t="str">
        <f ca="1">IF(D3069="","",OnRoadRetrofit!AG3069)</f>
        <v/>
      </c>
      <c r="H3069" s="25" t="str">
        <f t="shared" ca="1" si="146"/>
        <v/>
      </c>
      <c r="I3069" s="137" t="str">
        <f ca="1">IF(D3069="","",OnRoadRetrofit!AH3069)</f>
        <v/>
      </c>
      <c r="J3069" s="137" t="str">
        <f ca="1">IF(D3069="","",OnRoadRetrofit!AI3069)</f>
        <v/>
      </c>
    </row>
    <row r="3070" spans="1:10">
      <c r="A3070" s="151" t="str">
        <f ca="1">IF(D3070="","",OnRoadRetrofit!AC3070)</f>
        <v/>
      </c>
      <c r="B3070" s="25" t="str">
        <f ca="1">IF(D3070="","",OnRoadRetrofit!AD3070)</f>
        <v/>
      </c>
      <c r="C3070" s="146" t="str">
        <f t="shared" ca="1" si="144"/>
        <v/>
      </c>
      <c r="D3070" s="25" t="str">
        <f ca="1">IF(OnRoadRetrofit!AE3070="","",OnRoadRetrofit!AE3070)</f>
        <v/>
      </c>
      <c r="E3070" s="25" t="str">
        <f ca="1">IF(D3070="","",OnRoadRetrofit!AF3070)</f>
        <v/>
      </c>
      <c r="F3070" s="147" t="str">
        <f t="shared" ca="1" si="145"/>
        <v/>
      </c>
      <c r="G3070" s="148" t="str">
        <f ca="1">IF(D3070="","",OnRoadRetrofit!AG3070)</f>
        <v/>
      </c>
      <c r="H3070" s="25" t="str">
        <f t="shared" ca="1" si="146"/>
        <v/>
      </c>
      <c r="I3070" s="137" t="str">
        <f ca="1">IF(D3070="","",OnRoadRetrofit!AH3070)</f>
        <v/>
      </c>
      <c r="J3070" s="137" t="str">
        <f ca="1">IF(D3070="","",OnRoadRetrofit!AI3070)</f>
        <v/>
      </c>
    </row>
    <row r="3071" spans="1:10">
      <c r="A3071" s="151" t="str">
        <f ca="1">IF(D3071="","",OnRoadRetrofit!AC3071)</f>
        <v/>
      </c>
      <c r="B3071" s="25" t="str">
        <f ca="1">IF(D3071="","",OnRoadRetrofit!AD3071)</f>
        <v/>
      </c>
      <c r="C3071" s="146" t="str">
        <f t="shared" ca="1" si="144"/>
        <v/>
      </c>
      <c r="D3071" s="25" t="str">
        <f ca="1">IF(OnRoadRetrofit!AE3071="","",OnRoadRetrofit!AE3071)</f>
        <v/>
      </c>
      <c r="E3071" s="25" t="str">
        <f ca="1">IF(D3071="","",OnRoadRetrofit!AF3071)</f>
        <v/>
      </c>
      <c r="F3071" s="147" t="str">
        <f t="shared" ca="1" si="145"/>
        <v/>
      </c>
      <c r="G3071" s="148" t="str">
        <f ca="1">IF(D3071="","",OnRoadRetrofit!AG3071)</f>
        <v/>
      </c>
      <c r="H3071" s="25" t="str">
        <f t="shared" ca="1" si="146"/>
        <v/>
      </c>
      <c r="I3071" s="137" t="str">
        <f ca="1">IF(D3071="","",OnRoadRetrofit!AH3071)</f>
        <v/>
      </c>
      <c r="J3071" s="137" t="str">
        <f ca="1">IF(D3071="","",OnRoadRetrofit!AI3071)</f>
        <v/>
      </c>
    </row>
    <row r="3072" spans="1:10">
      <c r="A3072" s="151" t="str">
        <f ca="1">IF(D3072="","",OnRoadRetrofit!AC3072)</f>
        <v/>
      </c>
      <c r="B3072" s="25" t="str">
        <f ca="1">IF(D3072="","",OnRoadRetrofit!AD3072)</f>
        <v/>
      </c>
      <c r="C3072" s="146" t="str">
        <f t="shared" ca="1" si="144"/>
        <v/>
      </c>
      <c r="D3072" s="25" t="str">
        <f ca="1">IF(OnRoadRetrofit!AE3072="","",OnRoadRetrofit!AE3072)</f>
        <v/>
      </c>
      <c r="E3072" s="25" t="str">
        <f ca="1">IF(D3072="","",OnRoadRetrofit!AF3072)</f>
        <v/>
      </c>
      <c r="F3072" s="147" t="str">
        <f t="shared" ca="1" si="145"/>
        <v/>
      </c>
      <c r="G3072" s="148" t="str">
        <f ca="1">IF(D3072="","",OnRoadRetrofit!AG3072)</f>
        <v/>
      </c>
      <c r="H3072" s="25" t="str">
        <f t="shared" ca="1" si="146"/>
        <v/>
      </c>
      <c r="I3072" s="137" t="str">
        <f ca="1">IF(D3072="","",OnRoadRetrofit!AH3072)</f>
        <v/>
      </c>
      <c r="J3072" s="137" t="str">
        <f ca="1">IF(D3072="","",OnRoadRetrofit!AI3072)</f>
        <v/>
      </c>
    </row>
    <row r="3073" spans="1:10">
      <c r="A3073" s="151" t="str">
        <f ca="1">IF(D3073="","",OnRoadRetrofit!AC3073)</f>
        <v/>
      </c>
      <c r="B3073" s="25" t="str">
        <f ca="1">IF(D3073="","",OnRoadRetrofit!AD3073)</f>
        <v/>
      </c>
      <c r="C3073" s="146" t="str">
        <f t="shared" ca="1" si="144"/>
        <v/>
      </c>
      <c r="D3073" s="25" t="str">
        <f ca="1">IF(OnRoadRetrofit!AE3073="","",OnRoadRetrofit!AE3073)</f>
        <v/>
      </c>
      <c r="E3073" s="25" t="str">
        <f ca="1">IF(D3073="","",OnRoadRetrofit!AF3073)</f>
        <v/>
      </c>
      <c r="F3073" s="147" t="str">
        <f t="shared" ca="1" si="145"/>
        <v/>
      </c>
      <c r="G3073" s="148" t="str">
        <f ca="1">IF(D3073="","",OnRoadRetrofit!AG3073)</f>
        <v/>
      </c>
      <c r="H3073" s="25" t="str">
        <f t="shared" ca="1" si="146"/>
        <v/>
      </c>
      <c r="I3073" s="137" t="str">
        <f ca="1">IF(D3073="","",OnRoadRetrofit!AH3073)</f>
        <v/>
      </c>
      <c r="J3073" s="137" t="str">
        <f ca="1">IF(D3073="","",OnRoadRetrofit!AI3073)</f>
        <v/>
      </c>
    </row>
    <row r="3074" spans="1:10">
      <c r="A3074" s="151" t="str">
        <f ca="1">IF(D3074="","",OnRoadRetrofit!AC3074)</f>
        <v/>
      </c>
      <c r="B3074" s="25" t="str">
        <f ca="1">IF(D3074="","",OnRoadRetrofit!AD3074)</f>
        <v/>
      </c>
      <c r="C3074" s="146" t="str">
        <f t="shared" ca="1" si="144"/>
        <v/>
      </c>
      <c r="D3074" s="25" t="str">
        <f ca="1">IF(OnRoadRetrofit!AE3074="","",OnRoadRetrofit!AE3074)</f>
        <v/>
      </c>
      <c r="E3074" s="25" t="str">
        <f ca="1">IF(D3074="","",OnRoadRetrofit!AF3074)</f>
        <v/>
      </c>
      <c r="F3074" s="147" t="str">
        <f t="shared" ca="1" si="145"/>
        <v/>
      </c>
      <c r="G3074" s="148" t="str">
        <f ca="1">IF(D3074="","",OnRoadRetrofit!AG3074)</f>
        <v/>
      </c>
      <c r="H3074" s="25" t="str">
        <f t="shared" ca="1" si="146"/>
        <v/>
      </c>
      <c r="I3074" s="137" t="str">
        <f ca="1">IF(D3074="","",OnRoadRetrofit!AH3074)</f>
        <v/>
      </c>
      <c r="J3074" s="137" t="str">
        <f ca="1">IF(D3074="","",OnRoadRetrofit!AI3074)</f>
        <v/>
      </c>
    </row>
    <row r="3075" spans="1:10">
      <c r="A3075" s="151" t="str">
        <f ca="1">IF(D3075="","",OnRoadRetrofit!AC3075)</f>
        <v/>
      </c>
      <c r="B3075" s="25" t="str">
        <f ca="1">IF(D3075="","",OnRoadRetrofit!AD3075)</f>
        <v/>
      </c>
      <c r="C3075" s="146" t="str">
        <f t="shared" ca="1" si="144"/>
        <v/>
      </c>
      <c r="D3075" s="25" t="str">
        <f ca="1">IF(OnRoadRetrofit!AE3075="","",OnRoadRetrofit!AE3075)</f>
        <v/>
      </c>
      <c r="E3075" s="25" t="str">
        <f ca="1">IF(D3075="","",OnRoadRetrofit!AF3075)</f>
        <v/>
      </c>
      <c r="F3075" s="147" t="str">
        <f t="shared" ca="1" si="145"/>
        <v/>
      </c>
      <c r="G3075" s="148" t="str">
        <f ca="1">IF(D3075="","",OnRoadRetrofit!AG3075)</f>
        <v/>
      </c>
      <c r="H3075" s="25" t="str">
        <f t="shared" ca="1" si="146"/>
        <v/>
      </c>
      <c r="I3075" s="137" t="str">
        <f ca="1">IF(D3075="","",OnRoadRetrofit!AH3075)</f>
        <v/>
      </c>
      <c r="J3075" s="137" t="str">
        <f ca="1">IF(D3075="","",OnRoadRetrofit!AI3075)</f>
        <v/>
      </c>
    </row>
    <row r="3076" spans="1:10">
      <c r="A3076" s="151" t="str">
        <f ca="1">IF(D3076="","",OnRoadRetrofit!AC3076)</f>
        <v/>
      </c>
      <c r="B3076" s="25" t="str">
        <f ca="1">IF(D3076="","",OnRoadRetrofit!AD3076)</f>
        <v/>
      </c>
      <c r="C3076" s="146" t="str">
        <f t="shared" ca="1" si="144"/>
        <v/>
      </c>
      <c r="D3076" s="25" t="str">
        <f ca="1">IF(OnRoadRetrofit!AE3076="","",OnRoadRetrofit!AE3076)</f>
        <v/>
      </c>
      <c r="E3076" s="25" t="str">
        <f ca="1">IF(D3076="","",OnRoadRetrofit!AF3076)</f>
        <v/>
      </c>
      <c r="F3076" s="147" t="str">
        <f t="shared" ca="1" si="145"/>
        <v/>
      </c>
      <c r="G3076" s="148" t="str">
        <f ca="1">IF(D3076="","",OnRoadRetrofit!AG3076)</f>
        <v/>
      </c>
      <c r="H3076" s="25" t="str">
        <f t="shared" ca="1" si="146"/>
        <v/>
      </c>
      <c r="I3076" s="137" t="str">
        <f ca="1">IF(D3076="","",OnRoadRetrofit!AH3076)</f>
        <v/>
      </c>
      <c r="J3076" s="137" t="str">
        <f ca="1">IF(D3076="","",OnRoadRetrofit!AI3076)</f>
        <v/>
      </c>
    </row>
    <row r="3077" spans="1:10">
      <c r="A3077" s="151" t="str">
        <f ca="1">IF(D3077="","",OnRoadRetrofit!AC3077)</f>
        <v/>
      </c>
      <c r="B3077" s="25" t="str">
        <f ca="1">IF(D3077="","",OnRoadRetrofit!AD3077)</f>
        <v/>
      </c>
      <c r="C3077" s="146" t="str">
        <f t="shared" ca="1" si="144"/>
        <v/>
      </c>
      <c r="D3077" s="25" t="str">
        <f ca="1">IF(OnRoadRetrofit!AE3077="","",OnRoadRetrofit!AE3077)</f>
        <v/>
      </c>
      <c r="E3077" s="25" t="str">
        <f ca="1">IF(D3077="","",OnRoadRetrofit!AF3077)</f>
        <v/>
      </c>
      <c r="F3077" s="147" t="str">
        <f t="shared" ca="1" si="145"/>
        <v/>
      </c>
      <c r="G3077" s="148" t="str">
        <f ca="1">IF(D3077="","",OnRoadRetrofit!AG3077)</f>
        <v/>
      </c>
      <c r="H3077" s="25" t="str">
        <f t="shared" ca="1" si="146"/>
        <v/>
      </c>
      <c r="I3077" s="137" t="str">
        <f ca="1">IF(D3077="","",OnRoadRetrofit!AH3077)</f>
        <v/>
      </c>
      <c r="J3077" s="137" t="str">
        <f ca="1">IF(D3077="","",OnRoadRetrofit!AI3077)</f>
        <v/>
      </c>
    </row>
    <row r="3078" spans="1:10">
      <c r="A3078" s="151" t="str">
        <f ca="1">IF(D3078="","",OnRoadRetrofit!AC3078)</f>
        <v/>
      </c>
      <c r="B3078" s="25" t="str">
        <f ca="1">IF(D3078="","",OnRoadRetrofit!AD3078)</f>
        <v/>
      </c>
      <c r="C3078" s="146" t="str">
        <f t="shared" ca="1" si="144"/>
        <v/>
      </c>
      <c r="D3078" s="25" t="str">
        <f ca="1">IF(OnRoadRetrofit!AE3078="","",OnRoadRetrofit!AE3078)</f>
        <v/>
      </c>
      <c r="E3078" s="25" t="str">
        <f ca="1">IF(D3078="","",OnRoadRetrofit!AF3078)</f>
        <v/>
      </c>
      <c r="F3078" s="147" t="str">
        <f t="shared" ca="1" si="145"/>
        <v/>
      </c>
      <c r="G3078" s="148" t="str">
        <f ca="1">IF(D3078="","",OnRoadRetrofit!AG3078)</f>
        <v/>
      </c>
      <c r="H3078" s="25" t="str">
        <f t="shared" ca="1" si="146"/>
        <v/>
      </c>
      <c r="I3078" s="137" t="str">
        <f ca="1">IF(D3078="","",OnRoadRetrofit!AH3078)</f>
        <v/>
      </c>
      <c r="J3078" s="137" t="str">
        <f ca="1">IF(D3078="","",OnRoadRetrofit!AI3078)</f>
        <v/>
      </c>
    </row>
    <row r="3079" spans="1:10">
      <c r="A3079" s="151" t="str">
        <f ca="1">IF(D3079="","",OnRoadRetrofit!AC3079)</f>
        <v/>
      </c>
      <c r="B3079" s="25" t="str">
        <f ca="1">IF(D3079="","",OnRoadRetrofit!AD3079)</f>
        <v/>
      </c>
      <c r="C3079" s="146" t="str">
        <f t="shared" ca="1" si="144"/>
        <v/>
      </c>
      <c r="D3079" s="25" t="str">
        <f ca="1">IF(OnRoadRetrofit!AE3079="","",OnRoadRetrofit!AE3079)</f>
        <v/>
      </c>
      <c r="E3079" s="25" t="str">
        <f ca="1">IF(D3079="","",OnRoadRetrofit!AF3079)</f>
        <v/>
      </c>
      <c r="F3079" s="147" t="str">
        <f t="shared" ca="1" si="145"/>
        <v/>
      </c>
      <c r="G3079" s="148" t="str">
        <f ca="1">IF(D3079="","",OnRoadRetrofit!AG3079)</f>
        <v/>
      </c>
      <c r="H3079" s="25" t="str">
        <f t="shared" ca="1" si="146"/>
        <v/>
      </c>
      <c r="I3079" s="137" t="str">
        <f ca="1">IF(D3079="","",OnRoadRetrofit!AH3079)</f>
        <v/>
      </c>
      <c r="J3079" s="137" t="str">
        <f ca="1">IF(D3079="","",OnRoadRetrofit!AI3079)</f>
        <v/>
      </c>
    </row>
    <row r="3080" spans="1:10">
      <c r="A3080" s="151" t="str">
        <f ca="1">IF(D3080="","",OnRoadRetrofit!AC3080)</f>
        <v/>
      </c>
      <c r="B3080" s="25" t="str">
        <f ca="1">IF(D3080="","",OnRoadRetrofit!AD3080)</f>
        <v/>
      </c>
      <c r="C3080" s="146" t="str">
        <f t="shared" ca="1" si="144"/>
        <v/>
      </c>
      <c r="D3080" s="25" t="str">
        <f ca="1">IF(OnRoadRetrofit!AE3080="","",OnRoadRetrofit!AE3080)</f>
        <v/>
      </c>
      <c r="E3080" s="25" t="str">
        <f ca="1">IF(D3080="","",OnRoadRetrofit!AF3080)</f>
        <v/>
      </c>
      <c r="F3080" s="147" t="str">
        <f t="shared" ca="1" si="145"/>
        <v/>
      </c>
      <c r="G3080" s="148" t="str">
        <f ca="1">IF(D3080="","",OnRoadRetrofit!AG3080)</f>
        <v/>
      </c>
      <c r="H3080" s="25" t="str">
        <f t="shared" ca="1" si="146"/>
        <v/>
      </c>
      <c r="I3080" s="137" t="str">
        <f ca="1">IF(D3080="","",OnRoadRetrofit!AH3080)</f>
        <v/>
      </c>
      <c r="J3080" s="137" t="str">
        <f ca="1">IF(D3080="","",OnRoadRetrofit!AI3080)</f>
        <v/>
      </c>
    </row>
    <row r="3081" spans="1:10">
      <c r="A3081" s="151" t="str">
        <f ca="1">IF(D3081="","",OnRoadRetrofit!AC3081)</f>
        <v/>
      </c>
      <c r="B3081" s="25" t="str">
        <f ca="1">IF(D3081="","",OnRoadRetrofit!AD3081)</f>
        <v/>
      </c>
      <c r="C3081" s="146" t="str">
        <f t="shared" ca="1" si="144"/>
        <v/>
      </c>
      <c r="D3081" s="25" t="str">
        <f ca="1">IF(OnRoadRetrofit!AE3081="","",OnRoadRetrofit!AE3081)</f>
        <v/>
      </c>
      <c r="E3081" s="25" t="str">
        <f ca="1">IF(D3081="","",OnRoadRetrofit!AF3081)</f>
        <v/>
      </c>
      <c r="F3081" s="147" t="str">
        <f t="shared" ca="1" si="145"/>
        <v/>
      </c>
      <c r="G3081" s="148" t="str">
        <f ca="1">IF(D3081="","",OnRoadRetrofit!AG3081)</f>
        <v/>
      </c>
      <c r="H3081" s="25" t="str">
        <f t="shared" ca="1" si="146"/>
        <v/>
      </c>
      <c r="I3081" s="137" t="str">
        <f ca="1">IF(D3081="","",OnRoadRetrofit!AH3081)</f>
        <v/>
      </c>
      <c r="J3081" s="137" t="str">
        <f ca="1">IF(D3081="","",OnRoadRetrofit!AI3081)</f>
        <v/>
      </c>
    </row>
    <row r="3082" spans="1:10">
      <c r="A3082" s="151" t="str">
        <f ca="1">IF(D3082="","",OnRoadRetrofit!AC3082)</f>
        <v/>
      </c>
      <c r="B3082" s="25" t="str">
        <f ca="1">IF(D3082="","",OnRoadRetrofit!AD3082)</f>
        <v/>
      </c>
      <c r="C3082" s="146" t="str">
        <f t="shared" ca="1" si="144"/>
        <v/>
      </c>
      <c r="D3082" s="25" t="str">
        <f ca="1">IF(OnRoadRetrofit!AE3082="","",OnRoadRetrofit!AE3082)</f>
        <v/>
      </c>
      <c r="E3082" s="25" t="str">
        <f ca="1">IF(D3082="","",OnRoadRetrofit!AF3082)</f>
        <v/>
      </c>
      <c r="F3082" s="147" t="str">
        <f t="shared" ca="1" si="145"/>
        <v/>
      </c>
      <c r="G3082" s="148" t="str">
        <f ca="1">IF(D3082="","",OnRoadRetrofit!AG3082)</f>
        <v/>
      </c>
      <c r="H3082" s="25" t="str">
        <f t="shared" ca="1" si="146"/>
        <v/>
      </c>
      <c r="I3082" s="137" t="str">
        <f ca="1">IF(D3082="","",OnRoadRetrofit!AH3082)</f>
        <v/>
      </c>
      <c r="J3082" s="137" t="str">
        <f ca="1">IF(D3082="","",OnRoadRetrofit!AI3082)</f>
        <v/>
      </c>
    </row>
    <row r="3083" spans="1:10">
      <c r="A3083" s="151" t="str">
        <f ca="1">IF(D3083="","",OnRoadRetrofit!AC3083)</f>
        <v/>
      </c>
      <c r="B3083" s="25" t="str">
        <f ca="1">IF(D3083="","",OnRoadRetrofit!AD3083)</f>
        <v/>
      </c>
      <c r="C3083" s="146" t="str">
        <f t="shared" ca="1" si="144"/>
        <v/>
      </c>
      <c r="D3083" s="25" t="str">
        <f ca="1">IF(OnRoadRetrofit!AE3083="","",OnRoadRetrofit!AE3083)</f>
        <v/>
      </c>
      <c r="E3083" s="25" t="str">
        <f ca="1">IF(D3083="","",OnRoadRetrofit!AF3083)</f>
        <v/>
      </c>
      <c r="F3083" s="147" t="str">
        <f t="shared" ca="1" si="145"/>
        <v/>
      </c>
      <c r="G3083" s="148" t="str">
        <f ca="1">IF(D3083="","",OnRoadRetrofit!AG3083)</f>
        <v/>
      </c>
      <c r="H3083" s="25" t="str">
        <f t="shared" ca="1" si="146"/>
        <v/>
      </c>
      <c r="I3083" s="137" t="str">
        <f ca="1">IF(D3083="","",OnRoadRetrofit!AH3083)</f>
        <v/>
      </c>
      <c r="J3083" s="137" t="str">
        <f ca="1">IF(D3083="","",OnRoadRetrofit!AI3083)</f>
        <v/>
      </c>
    </row>
    <row r="3084" spans="1:10">
      <c r="A3084" s="151" t="str">
        <f ca="1">IF(D3084="","",OnRoadRetrofit!AC3084)</f>
        <v/>
      </c>
      <c r="B3084" s="25" t="str">
        <f ca="1">IF(D3084="","",OnRoadRetrofit!AD3084)</f>
        <v/>
      </c>
      <c r="C3084" s="146" t="str">
        <f t="shared" ca="1" si="144"/>
        <v/>
      </c>
      <c r="D3084" s="25" t="str">
        <f ca="1">IF(OnRoadRetrofit!AE3084="","",OnRoadRetrofit!AE3084)</f>
        <v/>
      </c>
      <c r="E3084" s="25" t="str">
        <f ca="1">IF(D3084="","",OnRoadRetrofit!AF3084)</f>
        <v/>
      </c>
      <c r="F3084" s="147" t="str">
        <f t="shared" ca="1" si="145"/>
        <v/>
      </c>
      <c r="G3084" s="148" t="str">
        <f ca="1">IF(D3084="","",OnRoadRetrofit!AG3084)</f>
        <v/>
      </c>
      <c r="H3084" s="25" t="str">
        <f t="shared" ca="1" si="146"/>
        <v/>
      </c>
      <c r="I3084" s="137" t="str">
        <f ca="1">IF(D3084="","",OnRoadRetrofit!AH3084)</f>
        <v/>
      </c>
      <c r="J3084" s="137" t="str">
        <f ca="1">IF(D3084="","",OnRoadRetrofit!AI3084)</f>
        <v/>
      </c>
    </row>
    <row r="3085" spans="1:10">
      <c r="A3085" s="151" t="str">
        <f ca="1">IF(D3085="","",OnRoadRetrofit!AC3085)</f>
        <v/>
      </c>
      <c r="B3085" s="25" t="str">
        <f ca="1">IF(D3085="","",OnRoadRetrofit!AD3085)</f>
        <v/>
      </c>
      <c r="C3085" s="146" t="str">
        <f t="shared" ca="1" si="144"/>
        <v/>
      </c>
      <c r="D3085" s="25" t="str">
        <f ca="1">IF(OnRoadRetrofit!AE3085="","",OnRoadRetrofit!AE3085)</f>
        <v/>
      </c>
      <c r="E3085" s="25" t="str">
        <f ca="1">IF(D3085="","",OnRoadRetrofit!AF3085)</f>
        <v/>
      </c>
      <c r="F3085" s="147" t="str">
        <f t="shared" ca="1" si="145"/>
        <v/>
      </c>
      <c r="G3085" s="148" t="str">
        <f ca="1">IF(D3085="","",OnRoadRetrofit!AG3085)</f>
        <v/>
      </c>
      <c r="H3085" s="25" t="str">
        <f t="shared" ca="1" si="146"/>
        <v/>
      </c>
      <c r="I3085" s="137" t="str">
        <f ca="1">IF(D3085="","",OnRoadRetrofit!AH3085)</f>
        <v/>
      </c>
      <c r="J3085" s="137" t="str">
        <f ca="1">IF(D3085="","",OnRoadRetrofit!AI3085)</f>
        <v/>
      </c>
    </row>
    <row r="3086" spans="1:10">
      <c r="A3086" s="151" t="str">
        <f ca="1">IF(D3086="","",OnRoadRetrofit!AC3086)</f>
        <v/>
      </c>
      <c r="B3086" s="25" t="str">
        <f ca="1">IF(D3086="","",OnRoadRetrofit!AD3086)</f>
        <v/>
      </c>
      <c r="C3086" s="146" t="str">
        <f t="shared" ref="C3086:C3149" ca="1" si="147">IF(D3086="","","Diesel")</f>
        <v/>
      </c>
      <c r="D3086" s="25" t="str">
        <f ca="1">IF(OnRoadRetrofit!AE3086="","",OnRoadRetrofit!AE3086)</f>
        <v/>
      </c>
      <c r="E3086" s="25" t="str">
        <f ca="1">IF(D3086="","",OnRoadRetrofit!AF3086)</f>
        <v/>
      </c>
      <c r="F3086" s="147" t="str">
        <f t="shared" ref="F3086:F3149" ca="1" si="148">IF(D3086="","",E3086)</f>
        <v/>
      </c>
      <c r="G3086" s="148" t="str">
        <f ca="1">IF(D3086="","",OnRoadRetrofit!AG3086)</f>
        <v/>
      </c>
      <c r="H3086" s="25" t="str">
        <f t="shared" ref="H3086:H3149" ca="1" si="149">IF(D3086="","",G3086)</f>
        <v/>
      </c>
      <c r="I3086" s="137" t="str">
        <f ca="1">IF(D3086="","",OnRoadRetrofit!AH3086)</f>
        <v/>
      </c>
      <c r="J3086" s="137" t="str">
        <f ca="1">IF(D3086="","",OnRoadRetrofit!AI3086)</f>
        <v/>
      </c>
    </row>
    <row r="3087" spans="1:10">
      <c r="A3087" s="151" t="str">
        <f ca="1">IF(D3087="","",OnRoadRetrofit!AC3087)</f>
        <v/>
      </c>
      <c r="B3087" s="25" t="str">
        <f ca="1">IF(D3087="","",OnRoadRetrofit!AD3087)</f>
        <v/>
      </c>
      <c r="C3087" s="146" t="str">
        <f t="shared" ca="1" si="147"/>
        <v/>
      </c>
      <c r="D3087" s="25" t="str">
        <f ca="1">IF(OnRoadRetrofit!AE3087="","",OnRoadRetrofit!AE3087)</f>
        <v/>
      </c>
      <c r="E3087" s="25" t="str">
        <f ca="1">IF(D3087="","",OnRoadRetrofit!AF3087)</f>
        <v/>
      </c>
      <c r="F3087" s="147" t="str">
        <f t="shared" ca="1" si="148"/>
        <v/>
      </c>
      <c r="G3087" s="148" t="str">
        <f ca="1">IF(D3087="","",OnRoadRetrofit!AG3087)</f>
        <v/>
      </c>
      <c r="H3087" s="25" t="str">
        <f t="shared" ca="1" si="149"/>
        <v/>
      </c>
      <c r="I3087" s="137" t="str">
        <f ca="1">IF(D3087="","",OnRoadRetrofit!AH3087)</f>
        <v/>
      </c>
      <c r="J3087" s="137" t="str">
        <f ca="1">IF(D3087="","",OnRoadRetrofit!AI3087)</f>
        <v/>
      </c>
    </row>
    <row r="3088" spans="1:10">
      <c r="A3088" s="151" t="str">
        <f ca="1">IF(D3088="","",OnRoadRetrofit!AC3088)</f>
        <v/>
      </c>
      <c r="B3088" s="25" t="str">
        <f ca="1">IF(D3088="","",OnRoadRetrofit!AD3088)</f>
        <v/>
      </c>
      <c r="C3088" s="146" t="str">
        <f t="shared" ca="1" si="147"/>
        <v/>
      </c>
      <c r="D3088" s="25" t="str">
        <f ca="1">IF(OnRoadRetrofit!AE3088="","",OnRoadRetrofit!AE3088)</f>
        <v/>
      </c>
      <c r="E3088" s="25" t="str">
        <f ca="1">IF(D3088="","",OnRoadRetrofit!AF3088)</f>
        <v/>
      </c>
      <c r="F3088" s="147" t="str">
        <f t="shared" ca="1" si="148"/>
        <v/>
      </c>
      <c r="G3088" s="148" t="str">
        <f ca="1">IF(D3088="","",OnRoadRetrofit!AG3088)</f>
        <v/>
      </c>
      <c r="H3088" s="25" t="str">
        <f t="shared" ca="1" si="149"/>
        <v/>
      </c>
      <c r="I3088" s="137" t="str">
        <f ca="1">IF(D3088="","",OnRoadRetrofit!AH3088)</f>
        <v/>
      </c>
      <c r="J3088" s="137" t="str">
        <f ca="1">IF(D3088="","",OnRoadRetrofit!AI3088)</f>
        <v/>
      </c>
    </row>
    <row r="3089" spans="1:10">
      <c r="A3089" s="151" t="str">
        <f ca="1">IF(D3089="","",OnRoadRetrofit!AC3089)</f>
        <v/>
      </c>
      <c r="B3089" s="25" t="str">
        <f ca="1">IF(D3089="","",OnRoadRetrofit!AD3089)</f>
        <v/>
      </c>
      <c r="C3089" s="146" t="str">
        <f t="shared" ca="1" si="147"/>
        <v/>
      </c>
      <c r="D3089" s="25" t="str">
        <f ca="1">IF(OnRoadRetrofit!AE3089="","",OnRoadRetrofit!AE3089)</f>
        <v/>
      </c>
      <c r="E3089" s="25" t="str">
        <f ca="1">IF(D3089="","",OnRoadRetrofit!AF3089)</f>
        <v/>
      </c>
      <c r="F3089" s="147" t="str">
        <f t="shared" ca="1" si="148"/>
        <v/>
      </c>
      <c r="G3089" s="148" t="str">
        <f ca="1">IF(D3089="","",OnRoadRetrofit!AG3089)</f>
        <v/>
      </c>
      <c r="H3089" s="25" t="str">
        <f t="shared" ca="1" si="149"/>
        <v/>
      </c>
      <c r="I3089" s="137" t="str">
        <f ca="1">IF(D3089="","",OnRoadRetrofit!AH3089)</f>
        <v/>
      </c>
      <c r="J3089" s="137" t="str">
        <f ca="1">IF(D3089="","",OnRoadRetrofit!AI3089)</f>
        <v/>
      </c>
    </row>
    <row r="3090" spans="1:10">
      <c r="A3090" s="151" t="str">
        <f ca="1">IF(D3090="","",OnRoadRetrofit!AC3090)</f>
        <v/>
      </c>
      <c r="B3090" s="25" t="str">
        <f ca="1">IF(D3090="","",OnRoadRetrofit!AD3090)</f>
        <v/>
      </c>
      <c r="C3090" s="146" t="str">
        <f t="shared" ca="1" si="147"/>
        <v/>
      </c>
      <c r="D3090" s="25" t="str">
        <f ca="1">IF(OnRoadRetrofit!AE3090="","",OnRoadRetrofit!AE3090)</f>
        <v/>
      </c>
      <c r="E3090" s="25" t="str">
        <f ca="1">IF(D3090="","",OnRoadRetrofit!AF3090)</f>
        <v/>
      </c>
      <c r="F3090" s="147" t="str">
        <f t="shared" ca="1" si="148"/>
        <v/>
      </c>
      <c r="G3090" s="148" t="str">
        <f ca="1">IF(D3090="","",OnRoadRetrofit!AG3090)</f>
        <v/>
      </c>
      <c r="H3090" s="25" t="str">
        <f t="shared" ca="1" si="149"/>
        <v/>
      </c>
      <c r="I3090" s="137" t="str">
        <f ca="1">IF(D3090="","",OnRoadRetrofit!AH3090)</f>
        <v/>
      </c>
      <c r="J3090" s="137" t="str">
        <f ca="1">IF(D3090="","",OnRoadRetrofit!AI3090)</f>
        <v/>
      </c>
    </row>
    <row r="3091" spans="1:10">
      <c r="A3091" s="151" t="str">
        <f ca="1">IF(D3091="","",OnRoadRetrofit!AC3091)</f>
        <v/>
      </c>
      <c r="B3091" s="25" t="str">
        <f ca="1">IF(D3091="","",OnRoadRetrofit!AD3091)</f>
        <v/>
      </c>
      <c r="C3091" s="146" t="str">
        <f t="shared" ca="1" si="147"/>
        <v/>
      </c>
      <c r="D3091" s="25" t="str">
        <f ca="1">IF(OnRoadRetrofit!AE3091="","",OnRoadRetrofit!AE3091)</f>
        <v/>
      </c>
      <c r="E3091" s="25" t="str">
        <f ca="1">IF(D3091="","",OnRoadRetrofit!AF3091)</f>
        <v/>
      </c>
      <c r="F3091" s="147" t="str">
        <f t="shared" ca="1" si="148"/>
        <v/>
      </c>
      <c r="G3091" s="148" t="str">
        <f ca="1">IF(D3091="","",OnRoadRetrofit!AG3091)</f>
        <v/>
      </c>
      <c r="H3091" s="25" t="str">
        <f t="shared" ca="1" si="149"/>
        <v/>
      </c>
      <c r="I3091" s="137" t="str">
        <f ca="1">IF(D3091="","",OnRoadRetrofit!AH3091)</f>
        <v/>
      </c>
      <c r="J3091" s="137" t="str">
        <f ca="1">IF(D3091="","",OnRoadRetrofit!AI3091)</f>
        <v/>
      </c>
    </row>
    <row r="3092" spans="1:10">
      <c r="A3092" s="151" t="str">
        <f ca="1">IF(D3092="","",OnRoadRetrofit!AC3092)</f>
        <v/>
      </c>
      <c r="B3092" s="25" t="str">
        <f ca="1">IF(D3092="","",OnRoadRetrofit!AD3092)</f>
        <v/>
      </c>
      <c r="C3092" s="146" t="str">
        <f t="shared" ca="1" si="147"/>
        <v/>
      </c>
      <c r="D3092" s="25" t="str">
        <f ca="1">IF(OnRoadRetrofit!AE3092="","",OnRoadRetrofit!AE3092)</f>
        <v/>
      </c>
      <c r="E3092" s="25" t="str">
        <f ca="1">IF(D3092="","",OnRoadRetrofit!AF3092)</f>
        <v/>
      </c>
      <c r="F3092" s="147" t="str">
        <f t="shared" ca="1" si="148"/>
        <v/>
      </c>
      <c r="G3092" s="148" t="str">
        <f ca="1">IF(D3092="","",OnRoadRetrofit!AG3092)</f>
        <v/>
      </c>
      <c r="H3092" s="25" t="str">
        <f t="shared" ca="1" si="149"/>
        <v/>
      </c>
      <c r="I3092" s="137" t="str">
        <f ca="1">IF(D3092="","",OnRoadRetrofit!AH3092)</f>
        <v/>
      </c>
      <c r="J3092" s="137" t="str">
        <f ca="1">IF(D3092="","",OnRoadRetrofit!AI3092)</f>
        <v/>
      </c>
    </row>
    <row r="3093" spans="1:10">
      <c r="A3093" s="151" t="str">
        <f ca="1">IF(D3093="","",OnRoadRetrofit!AC3093)</f>
        <v/>
      </c>
      <c r="B3093" s="25" t="str">
        <f ca="1">IF(D3093="","",OnRoadRetrofit!AD3093)</f>
        <v/>
      </c>
      <c r="C3093" s="146" t="str">
        <f t="shared" ca="1" si="147"/>
        <v/>
      </c>
      <c r="D3093" s="25" t="str">
        <f ca="1">IF(OnRoadRetrofit!AE3093="","",OnRoadRetrofit!AE3093)</f>
        <v/>
      </c>
      <c r="E3093" s="25" t="str">
        <f ca="1">IF(D3093="","",OnRoadRetrofit!AF3093)</f>
        <v/>
      </c>
      <c r="F3093" s="147" t="str">
        <f t="shared" ca="1" si="148"/>
        <v/>
      </c>
      <c r="G3093" s="148" t="str">
        <f ca="1">IF(D3093="","",OnRoadRetrofit!AG3093)</f>
        <v/>
      </c>
      <c r="H3093" s="25" t="str">
        <f t="shared" ca="1" si="149"/>
        <v/>
      </c>
      <c r="I3093" s="137" t="str">
        <f ca="1">IF(D3093="","",OnRoadRetrofit!AH3093)</f>
        <v/>
      </c>
      <c r="J3093" s="137" t="str">
        <f ca="1">IF(D3093="","",OnRoadRetrofit!AI3093)</f>
        <v/>
      </c>
    </row>
    <row r="3094" spans="1:10">
      <c r="A3094" s="151" t="str">
        <f ca="1">IF(D3094="","",OnRoadRetrofit!AC3094)</f>
        <v/>
      </c>
      <c r="B3094" s="25" t="str">
        <f ca="1">IF(D3094="","",OnRoadRetrofit!AD3094)</f>
        <v/>
      </c>
      <c r="C3094" s="146" t="str">
        <f t="shared" ca="1" si="147"/>
        <v/>
      </c>
      <c r="D3094" s="25" t="str">
        <f ca="1">IF(OnRoadRetrofit!AE3094="","",OnRoadRetrofit!AE3094)</f>
        <v/>
      </c>
      <c r="E3094" s="25" t="str">
        <f ca="1">IF(D3094="","",OnRoadRetrofit!AF3094)</f>
        <v/>
      </c>
      <c r="F3094" s="147" t="str">
        <f t="shared" ca="1" si="148"/>
        <v/>
      </c>
      <c r="G3094" s="148" t="str">
        <f ca="1">IF(D3094="","",OnRoadRetrofit!AG3094)</f>
        <v/>
      </c>
      <c r="H3094" s="25" t="str">
        <f t="shared" ca="1" si="149"/>
        <v/>
      </c>
      <c r="I3094" s="137" t="str">
        <f ca="1">IF(D3094="","",OnRoadRetrofit!AH3094)</f>
        <v/>
      </c>
      <c r="J3094" s="137" t="str">
        <f ca="1">IF(D3094="","",OnRoadRetrofit!AI3094)</f>
        <v/>
      </c>
    </row>
    <row r="3095" spans="1:10">
      <c r="A3095" s="151" t="str">
        <f ca="1">IF(D3095="","",OnRoadRetrofit!AC3095)</f>
        <v/>
      </c>
      <c r="B3095" s="25" t="str">
        <f ca="1">IF(D3095="","",OnRoadRetrofit!AD3095)</f>
        <v/>
      </c>
      <c r="C3095" s="146" t="str">
        <f t="shared" ca="1" si="147"/>
        <v/>
      </c>
      <c r="D3095" s="25" t="str">
        <f ca="1">IF(OnRoadRetrofit!AE3095="","",OnRoadRetrofit!AE3095)</f>
        <v/>
      </c>
      <c r="E3095" s="25" t="str">
        <f ca="1">IF(D3095="","",OnRoadRetrofit!AF3095)</f>
        <v/>
      </c>
      <c r="F3095" s="147" t="str">
        <f t="shared" ca="1" si="148"/>
        <v/>
      </c>
      <c r="G3095" s="148" t="str">
        <f ca="1">IF(D3095="","",OnRoadRetrofit!AG3095)</f>
        <v/>
      </c>
      <c r="H3095" s="25" t="str">
        <f t="shared" ca="1" si="149"/>
        <v/>
      </c>
      <c r="I3095" s="137" t="str">
        <f ca="1">IF(D3095="","",OnRoadRetrofit!AH3095)</f>
        <v/>
      </c>
      <c r="J3095" s="137" t="str">
        <f ca="1">IF(D3095="","",OnRoadRetrofit!AI3095)</f>
        <v/>
      </c>
    </row>
    <row r="3096" spans="1:10">
      <c r="A3096" s="151" t="str">
        <f ca="1">IF(D3096="","",OnRoadRetrofit!AC3096)</f>
        <v/>
      </c>
      <c r="B3096" s="25" t="str">
        <f ca="1">IF(D3096="","",OnRoadRetrofit!AD3096)</f>
        <v/>
      </c>
      <c r="C3096" s="146" t="str">
        <f t="shared" ca="1" si="147"/>
        <v/>
      </c>
      <c r="D3096" s="25" t="str">
        <f ca="1">IF(OnRoadRetrofit!AE3096="","",OnRoadRetrofit!AE3096)</f>
        <v/>
      </c>
      <c r="E3096" s="25" t="str">
        <f ca="1">IF(D3096="","",OnRoadRetrofit!AF3096)</f>
        <v/>
      </c>
      <c r="F3096" s="147" t="str">
        <f t="shared" ca="1" si="148"/>
        <v/>
      </c>
      <c r="G3096" s="148" t="str">
        <f ca="1">IF(D3096="","",OnRoadRetrofit!AG3096)</f>
        <v/>
      </c>
      <c r="H3096" s="25" t="str">
        <f t="shared" ca="1" si="149"/>
        <v/>
      </c>
      <c r="I3096" s="137" t="str">
        <f ca="1">IF(D3096="","",OnRoadRetrofit!AH3096)</f>
        <v/>
      </c>
      <c r="J3096" s="137" t="str">
        <f ca="1">IF(D3096="","",OnRoadRetrofit!AI3096)</f>
        <v/>
      </c>
    </row>
    <row r="3097" spans="1:10">
      <c r="A3097" s="151" t="str">
        <f ca="1">IF(D3097="","",OnRoadRetrofit!AC3097)</f>
        <v/>
      </c>
      <c r="B3097" s="25" t="str">
        <f ca="1">IF(D3097="","",OnRoadRetrofit!AD3097)</f>
        <v/>
      </c>
      <c r="C3097" s="146" t="str">
        <f t="shared" ca="1" si="147"/>
        <v/>
      </c>
      <c r="D3097" s="25" t="str">
        <f ca="1">IF(OnRoadRetrofit!AE3097="","",OnRoadRetrofit!AE3097)</f>
        <v/>
      </c>
      <c r="E3097" s="25" t="str">
        <f ca="1">IF(D3097="","",OnRoadRetrofit!AF3097)</f>
        <v/>
      </c>
      <c r="F3097" s="147" t="str">
        <f t="shared" ca="1" si="148"/>
        <v/>
      </c>
      <c r="G3097" s="148" t="str">
        <f ca="1">IF(D3097="","",OnRoadRetrofit!AG3097)</f>
        <v/>
      </c>
      <c r="H3097" s="25" t="str">
        <f t="shared" ca="1" si="149"/>
        <v/>
      </c>
      <c r="I3097" s="137" t="str">
        <f ca="1">IF(D3097="","",OnRoadRetrofit!AH3097)</f>
        <v/>
      </c>
      <c r="J3097" s="137" t="str">
        <f ca="1">IF(D3097="","",OnRoadRetrofit!AI3097)</f>
        <v/>
      </c>
    </row>
    <row r="3098" spans="1:10">
      <c r="A3098" s="151" t="str">
        <f ca="1">IF(D3098="","",OnRoadRetrofit!AC3098)</f>
        <v/>
      </c>
      <c r="B3098" s="25" t="str">
        <f ca="1">IF(D3098="","",OnRoadRetrofit!AD3098)</f>
        <v/>
      </c>
      <c r="C3098" s="146" t="str">
        <f t="shared" ca="1" si="147"/>
        <v/>
      </c>
      <c r="D3098" s="25" t="str">
        <f ca="1">IF(OnRoadRetrofit!AE3098="","",OnRoadRetrofit!AE3098)</f>
        <v/>
      </c>
      <c r="E3098" s="25" t="str">
        <f ca="1">IF(D3098="","",OnRoadRetrofit!AF3098)</f>
        <v/>
      </c>
      <c r="F3098" s="147" t="str">
        <f t="shared" ca="1" si="148"/>
        <v/>
      </c>
      <c r="G3098" s="148" t="str">
        <f ca="1">IF(D3098="","",OnRoadRetrofit!AG3098)</f>
        <v/>
      </c>
      <c r="H3098" s="25" t="str">
        <f t="shared" ca="1" si="149"/>
        <v/>
      </c>
      <c r="I3098" s="137" t="str">
        <f ca="1">IF(D3098="","",OnRoadRetrofit!AH3098)</f>
        <v/>
      </c>
      <c r="J3098" s="137" t="str">
        <f ca="1">IF(D3098="","",OnRoadRetrofit!AI3098)</f>
        <v/>
      </c>
    </row>
    <row r="3099" spans="1:10">
      <c r="A3099" s="151" t="str">
        <f ca="1">IF(D3099="","",OnRoadRetrofit!AC3099)</f>
        <v/>
      </c>
      <c r="B3099" s="25" t="str">
        <f ca="1">IF(D3099="","",OnRoadRetrofit!AD3099)</f>
        <v/>
      </c>
      <c r="C3099" s="146" t="str">
        <f t="shared" ca="1" si="147"/>
        <v/>
      </c>
      <c r="D3099" s="25" t="str">
        <f ca="1">IF(OnRoadRetrofit!AE3099="","",OnRoadRetrofit!AE3099)</f>
        <v/>
      </c>
      <c r="E3099" s="25" t="str">
        <f ca="1">IF(D3099="","",OnRoadRetrofit!AF3099)</f>
        <v/>
      </c>
      <c r="F3099" s="147" t="str">
        <f t="shared" ca="1" si="148"/>
        <v/>
      </c>
      <c r="G3099" s="148" t="str">
        <f ca="1">IF(D3099="","",OnRoadRetrofit!AG3099)</f>
        <v/>
      </c>
      <c r="H3099" s="25" t="str">
        <f t="shared" ca="1" si="149"/>
        <v/>
      </c>
      <c r="I3099" s="137" t="str">
        <f ca="1">IF(D3099="","",OnRoadRetrofit!AH3099)</f>
        <v/>
      </c>
      <c r="J3099" s="137" t="str">
        <f ca="1">IF(D3099="","",OnRoadRetrofit!AI3099)</f>
        <v/>
      </c>
    </row>
    <row r="3100" spans="1:10">
      <c r="A3100" s="151" t="str">
        <f ca="1">IF(D3100="","",OnRoadRetrofit!AC3100)</f>
        <v/>
      </c>
      <c r="B3100" s="25" t="str">
        <f ca="1">IF(D3100="","",OnRoadRetrofit!AD3100)</f>
        <v/>
      </c>
      <c r="C3100" s="146" t="str">
        <f t="shared" ca="1" si="147"/>
        <v/>
      </c>
      <c r="D3100" s="25" t="str">
        <f ca="1">IF(OnRoadRetrofit!AE3100="","",OnRoadRetrofit!AE3100)</f>
        <v/>
      </c>
      <c r="E3100" s="25" t="str">
        <f ca="1">IF(D3100="","",OnRoadRetrofit!AF3100)</f>
        <v/>
      </c>
      <c r="F3100" s="147" t="str">
        <f t="shared" ca="1" si="148"/>
        <v/>
      </c>
      <c r="G3100" s="148" t="str">
        <f ca="1">IF(D3100="","",OnRoadRetrofit!AG3100)</f>
        <v/>
      </c>
      <c r="H3100" s="25" t="str">
        <f t="shared" ca="1" si="149"/>
        <v/>
      </c>
      <c r="I3100" s="137" t="str">
        <f ca="1">IF(D3100="","",OnRoadRetrofit!AH3100)</f>
        <v/>
      </c>
      <c r="J3100" s="137" t="str">
        <f ca="1">IF(D3100="","",OnRoadRetrofit!AI3100)</f>
        <v/>
      </c>
    </row>
    <row r="3101" spans="1:10">
      <c r="A3101" s="151" t="str">
        <f ca="1">IF(D3101="","",OnRoadRetrofit!AC3101)</f>
        <v/>
      </c>
      <c r="B3101" s="25" t="str">
        <f ca="1">IF(D3101="","",OnRoadRetrofit!AD3101)</f>
        <v/>
      </c>
      <c r="C3101" s="146" t="str">
        <f t="shared" ca="1" si="147"/>
        <v/>
      </c>
      <c r="D3101" s="25" t="str">
        <f ca="1">IF(OnRoadRetrofit!AE3101="","",OnRoadRetrofit!AE3101)</f>
        <v/>
      </c>
      <c r="E3101" s="25" t="str">
        <f ca="1">IF(D3101="","",OnRoadRetrofit!AF3101)</f>
        <v/>
      </c>
      <c r="F3101" s="147" t="str">
        <f t="shared" ca="1" si="148"/>
        <v/>
      </c>
      <c r="G3101" s="148" t="str">
        <f ca="1">IF(D3101="","",OnRoadRetrofit!AG3101)</f>
        <v/>
      </c>
      <c r="H3101" s="25" t="str">
        <f t="shared" ca="1" si="149"/>
        <v/>
      </c>
      <c r="I3101" s="137" t="str">
        <f ca="1">IF(D3101="","",OnRoadRetrofit!AH3101)</f>
        <v/>
      </c>
      <c r="J3101" s="137" t="str">
        <f ca="1">IF(D3101="","",OnRoadRetrofit!AI3101)</f>
        <v/>
      </c>
    </row>
    <row r="3102" spans="1:10">
      <c r="A3102" s="151" t="str">
        <f ca="1">IF(D3102="","",OnRoadRetrofit!AC3102)</f>
        <v/>
      </c>
      <c r="B3102" s="25" t="str">
        <f ca="1">IF(D3102="","",OnRoadRetrofit!AD3102)</f>
        <v/>
      </c>
      <c r="C3102" s="146" t="str">
        <f t="shared" ca="1" si="147"/>
        <v/>
      </c>
      <c r="D3102" s="25" t="str">
        <f ca="1">IF(OnRoadRetrofit!AE3102="","",OnRoadRetrofit!AE3102)</f>
        <v/>
      </c>
      <c r="E3102" s="25" t="str">
        <f ca="1">IF(D3102="","",OnRoadRetrofit!AF3102)</f>
        <v/>
      </c>
      <c r="F3102" s="147" t="str">
        <f t="shared" ca="1" si="148"/>
        <v/>
      </c>
      <c r="G3102" s="148" t="str">
        <f ca="1">IF(D3102="","",OnRoadRetrofit!AG3102)</f>
        <v/>
      </c>
      <c r="H3102" s="25" t="str">
        <f t="shared" ca="1" si="149"/>
        <v/>
      </c>
      <c r="I3102" s="137" t="str">
        <f ca="1">IF(D3102="","",OnRoadRetrofit!AH3102)</f>
        <v/>
      </c>
      <c r="J3102" s="137" t="str">
        <f ca="1">IF(D3102="","",OnRoadRetrofit!AI3102)</f>
        <v/>
      </c>
    </row>
    <row r="3103" spans="1:10">
      <c r="A3103" s="151" t="str">
        <f ca="1">IF(D3103="","",OnRoadRetrofit!AC3103)</f>
        <v/>
      </c>
      <c r="B3103" s="25" t="str">
        <f ca="1">IF(D3103="","",OnRoadRetrofit!AD3103)</f>
        <v/>
      </c>
      <c r="C3103" s="146" t="str">
        <f t="shared" ca="1" si="147"/>
        <v/>
      </c>
      <c r="D3103" s="25" t="str">
        <f ca="1">IF(OnRoadRetrofit!AE3103="","",OnRoadRetrofit!AE3103)</f>
        <v/>
      </c>
      <c r="E3103" s="25" t="str">
        <f ca="1">IF(D3103="","",OnRoadRetrofit!AF3103)</f>
        <v/>
      </c>
      <c r="F3103" s="147" t="str">
        <f t="shared" ca="1" si="148"/>
        <v/>
      </c>
      <c r="G3103" s="148" t="str">
        <f ca="1">IF(D3103="","",OnRoadRetrofit!AG3103)</f>
        <v/>
      </c>
      <c r="H3103" s="25" t="str">
        <f t="shared" ca="1" si="149"/>
        <v/>
      </c>
      <c r="I3103" s="137" t="str">
        <f ca="1">IF(D3103="","",OnRoadRetrofit!AH3103)</f>
        <v/>
      </c>
      <c r="J3103" s="137" t="str">
        <f ca="1">IF(D3103="","",OnRoadRetrofit!AI3103)</f>
        <v/>
      </c>
    </row>
    <row r="3104" spans="1:10">
      <c r="A3104" s="151" t="str">
        <f ca="1">IF(D3104="","",OnRoadRetrofit!AC3104)</f>
        <v/>
      </c>
      <c r="B3104" s="25" t="str">
        <f ca="1">IF(D3104="","",OnRoadRetrofit!AD3104)</f>
        <v/>
      </c>
      <c r="C3104" s="146" t="str">
        <f t="shared" ca="1" si="147"/>
        <v/>
      </c>
      <c r="D3104" s="25" t="str">
        <f ca="1">IF(OnRoadRetrofit!AE3104="","",OnRoadRetrofit!AE3104)</f>
        <v/>
      </c>
      <c r="E3104" s="25" t="str">
        <f ca="1">IF(D3104="","",OnRoadRetrofit!AF3104)</f>
        <v/>
      </c>
      <c r="F3104" s="147" t="str">
        <f t="shared" ca="1" si="148"/>
        <v/>
      </c>
      <c r="G3104" s="148" t="str">
        <f ca="1">IF(D3104="","",OnRoadRetrofit!AG3104)</f>
        <v/>
      </c>
      <c r="H3104" s="25" t="str">
        <f t="shared" ca="1" si="149"/>
        <v/>
      </c>
      <c r="I3104" s="137" t="str">
        <f ca="1">IF(D3104="","",OnRoadRetrofit!AH3104)</f>
        <v/>
      </c>
      <c r="J3104" s="137" t="str">
        <f ca="1">IF(D3104="","",OnRoadRetrofit!AI3104)</f>
        <v/>
      </c>
    </row>
    <row r="3105" spans="1:10">
      <c r="A3105" s="151" t="str">
        <f ca="1">IF(D3105="","",OnRoadRetrofit!AC3105)</f>
        <v/>
      </c>
      <c r="B3105" s="25" t="str">
        <f ca="1">IF(D3105="","",OnRoadRetrofit!AD3105)</f>
        <v/>
      </c>
      <c r="C3105" s="146" t="str">
        <f t="shared" ca="1" si="147"/>
        <v/>
      </c>
      <c r="D3105" s="25" t="str">
        <f ca="1">IF(OnRoadRetrofit!AE3105="","",OnRoadRetrofit!AE3105)</f>
        <v/>
      </c>
      <c r="E3105" s="25" t="str">
        <f ca="1">IF(D3105="","",OnRoadRetrofit!AF3105)</f>
        <v/>
      </c>
      <c r="F3105" s="147" t="str">
        <f t="shared" ca="1" si="148"/>
        <v/>
      </c>
      <c r="G3105" s="148" t="str">
        <f ca="1">IF(D3105="","",OnRoadRetrofit!AG3105)</f>
        <v/>
      </c>
      <c r="H3105" s="25" t="str">
        <f t="shared" ca="1" si="149"/>
        <v/>
      </c>
      <c r="I3105" s="137" t="str">
        <f ca="1">IF(D3105="","",OnRoadRetrofit!AH3105)</f>
        <v/>
      </c>
      <c r="J3105" s="137" t="str">
        <f ca="1">IF(D3105="","",OnRoadRetrofit!AI3105)</f>
        <v/>
      </c>
    </row>
    <row r="3106" spans="1:10">
      <c r="A3106" s="151" t="str">
        <f ca="1">IF(D3106="","",OnRoadRetrofit!AC3106)</f>
        <v/>
      </c>
      <c r="B3106" s="25" t="str">
        <f ca="1">IF(D3106="","",OnRoadRetrofit!AD3106)</f>
        <v/>
      </c>
      <c r="C3106" s="146" t="str">
        <f t="shared" ca="1" si="147"/>
        <v/>
      </c>
      <c r="D3106" s="25" t="str">
        <f ca="1">IF(OnRoadRetrofit!AE3106="","",OnRoadRetrofit!AE3106)</f>
        <v/>
      </c>
      <c r="E3106" s="25" t="str">
        <f ca="1">IF(D3106="","",OnRoadRetrofit!AF3106)</f>
        <v/>
      </c>
      <c r="F3106" s="147" t="str">
        <f t="shared" ca="1" si="148"/>
        <v/>
      </c>
      <c r="G3106" s="148" t="str">
        <f ca="1">IF(D3106="","",OnRoadRetrofit!AG3106)</f>
        <v/>
      </c>
      <c r="H3106" s="25" t="str">
        <f t="shared" ca="1" si="149"/>
        <v/>
      </c>
      <c r="I3106" s="137" t="str">
        <f ca="1">IF(D3106="","",OnRoadRetrofit!AH3106)</f>
        <v/>
      </c>
      <c r="J3106" s="137" t="str">
        <f ca="1">IF(D3106="","",OnRoadRetrofit!AI3106)</f>
        <v/>
      </c>
    </row>
    <row r="3107" spans="1:10">
      <c r="A3107" s="151" t="str">
        <f ca="1">IF(D3107="","",OnRoadRetrofit!AC3107)</f>
        <v/>
      </c>
      <c r="B3107" s="25" t="str">
        <f ca="1">IF(D3107="","",OnRoadRetrofit!AD3107)</f>
        <v/>
      </c>
      <c r="C3107" s="146" t="str">
        <f t="shared" ca="1" si="147"/>
        <v/>
      </c>
      <c r="D3107" s="25" t="str">
        <f ca="1">IF(OnRoadRetrofit!AE3107="","",OnRoadRetrofit!AE3107)</f>
        <v/>
      </c>
      <c r="E3107" s="25" t="str">
        <f ca="1">IF(D3107="","",OnRoadRetrofit!AF3107)</f>
        <v/>
      </c>
      <c r="F3107" s="147" t="str">
        <f t="shared" ca="1" si="148"/>
        <v/>
      </c>
      <c r="G3107" s="148" t="str">
        <f ca="1">IF(D3107="","",OnRoadRetrofit!AG3107)</f>
        <v/>
      </c>
      <c r="H3107" s="25" t="str">
        <f t="shared" ca="1" si="149"/>
        <v/>
      </c>
      <c r="I3107" s="137" t="str">
        <f ca="1">IF(D3107="","",OnRoadRetrofit!AH3107)</f>
        <v/>
      </c>
      <c r="J3107" s="137" t="str">
        <f ca="1">IF(D3107="","",OnRoadRetrofit!AI3107)</f>
        <v/>
      </c>
    </row>
    <row r="3108" spans="1:10">
      <c r="A3108" s="151" t="str">
        <f ca="1">IF(D3108="","",OnRoadRetrofit!AC3108)</f>
        <v/>
      </c>
      <c r="B3108" s="25" t="str">
        <f ca="1">IF(D3108="","",OnRoadRetrofit!AD3108)</f>
        <v/>
      </c>
      <c r="C3108" s="146" t="str">
        <f t="shared" ca="1" si="147"/>
        <v/>
      </c>
      <c r="D3108" s="25" t="str">
        <f ca="1">IF(OnRoadRetrofit!AE3108="","",OnRoadRetrofit!AE3108)</f>
        <v/>
      </c>
      <c r="E3108" s="25" t="str">
        <f ca="1">IF(D3108="","",OnRoadRetrofit!AF3108)</f>
        <v/>
      </c>
      <c r="F3108" s="147" t="str">
        <f t="shared" ca="1" si="148"/>
        <v/>
      </c>
      <c r="G3108" s="148" t="str">
        <f ca="1">IF(D3108="","",OnRoadRetrofit!AG3108)</f>
        <v/>
      </c>
      <c r="H3108" s="25" t="str">
        <f t="shared" ca="1" si="149"/>
        <v/>
      </c>
      <c r="I3108" s="137" t="str">
        <f ca="1">IF(D3108="","",OnRoadRetrofit!AH3108)</f>
        <v/>
      </c>
      <c r="J3108" s="137" t="str">
        <f ca="1">IF(D3108="","",OnRoadRetrofit!AI3108)</f>
        <v/>
      </c>
    </row>
    <row r="3109" spans="1:10">
      <c r="A3109" s="151" t="str">
        <f ca="1">IF(D3109="","",OnRoadRetrofit!AC3109)</f>
        <v/>
      </c>
      <c r="B3109" s="25" t="str">
        <f ca="1">IF(D3109="","",OnRoadRetrofit!AD3109)</f>
        <v/>
      </c>
      <c r="C3109" s="146" t="str">
        <f t="shared" ca="1" si="147"/>
        <v/>
      </c>
      <c r="D3109" s="25" t="str">
        <f ca="1">IF(OnRoadRetrofit!AE3109="","",OnRoadRetrofit!AE3109)</f>
        <v/>
      </c>
      <c r="E3109" s="25" t="str">
        <f ca="1">IF(D3109="","",OnRoadRetrofit!AF3109)</f>
        <v/>
      </c>
      <c r="F3109" s="147" t="str">
        <f t="shared" ca="1" si="148"/>
        <v/>
      </c>
      <c r="G3109" s="148" t="str">
        <f ca="1">IF(D3109="","",OnRoadRetrofit!AG3109)</f>
        <v/>
      </c>
      <c r="H3109" s="25" t="str">
        <f t="shared" ca="1" si="149"/>
        <v/>
      </c>
      <c r="I3109" s="137" t="str">
        <f ca="1">IF(D3109="","",OnRoadRetrofit!AH3109)</f>
        <v/>
      </c>
      <c r="J3109" s="137" t="str">
        <f ca="1">IF(D3109="","",OnRoadRetrofit!AI3109)</f>
        <v/>
      </c>
    </row>
    <row r="3110" spans="1:10">
      <c r="A3110" s="151" t="str">
        <f ca="1">IF(D3110="","",OnRoadRetrofit!AC3110)</f>
        <v/>
      </c>
      <c r="B3110" s="25" t="str">
        <f ca="1">IF(D3110="","",OnRoadRetrofit!AD3110)</f>
        <v/>
      </c>
      <c r="C3110" s="146" t="str">
        <f t="shared" ca="1" si="147"/>
        <v/>
      </c>
      <c r="D3110" s="25" t="str">
        <f ca="1">IF(OnRoadRetrofit!AE3110="","",OnRoadRetrofit!AE3110)</f>
        <v/>
      </c>
      <c r="E3110" s="25" t="str">
        <f ca="1">IF(D3110="","",OnRoadRetrofit!AF3110)</f>
        <v/>
      </c>
      <c r="F3110" s="147" t="str">
        <f t="shared" ca="1" si="148"/>
        <v/>
      </c>
      <c r="G3110" s="148" t="str">
        <f ca="1">IF(D3110="","",OnRoadRetrofit!AG3110)</f>
        <v/>
      </c>
      <c r="H3110" s="25" t="str">
        <f t="shared" ca="1" si="149"/>
        <v/>
      </c>
      <c r="I3110" s="137" t="str">
        <f ca="1">IF(D3110="","",OnRoadRetrofit!AH3110)</f>
        <v/>
      </c>
      <c r="J3110" s="137" t="str">
        <f ca="1">IF(D3110="","",OnRoadRetrofit!AI3110)</f>
        <v/>
      </c>
    </row>
    <row r="3111" spans="1:10">
      <c r="A3111" s="151" t="str">
        <f ca="1">IF(D3111="","",OnRoadRetrofit!AC3111)</f>
        <v/>
      </c>
      <c r="B3111" s="25" t="str">
        <f ca="1">IF(D3111="","",OnRoadRetrofit!AD3111)</f>
        <v/>
      </c>
      <c r="C3111" s="146" t="str">
        <f t="shared" ca="1" si="147"/>
        <v/>
      </c>
      <c r="D3111" s="25" t="str">
        <f ca="1">IF(OnRoadRetrofit!AE3111="","",OnRoadRetrofit!AE3111)</f>
        <v/>
      </c>
      <c r="E3111" s="25" t="str">
        <f ca="1">IF(D3111="","",OnRoadRetrofit!AF3111)</f>
        <v/>
      </c>
      <c r="F3111" s="147" t="str">
        <f t="shared" ca="1" si="148"/>
        <v/>
      </c>
      <c r="G3111" s="148" t="str">
        <f ca="1">IF(D3111="","",OnRoadRetrofit!AG3111)</f>
        <v/>
      </c>
      <c r="H3111" s="25" t="str">
        <f t="shared" ca="1" si="149"/>
        <v/>
      </c>
      <c r="I3111" s="137" t="str">
        <f ca="1">IF(D3111="","",OnRoadRetrofit!AH3111)</f>
        <v/>
      </c>
      <c r="J3111" s="137" t="str">
        <f ca="1">IF(D3111="","",OnRoadRetrofit!AI3111)</f>
        <v/>
      </c>
    </row>
    <row r="3112" spans="1:10">
      <c r="A3112" s="151" t="str">
        <f ca="1">IF(D3112="","",OnRoadRetrofit!AC3112)</f>
        <v/>
      </c>
      <c r="B3112" s="25" t="str">
        <f ca="1">IF(D3112="","",OnRoadRetrofit!AD3112)</f>
        <v/>
      </c>
      <c r="C3112" s="146" t="str">
        <f t="shared" ca="1" si="147"/>
        <v/>
      </c>
      <c r="D3112" s="25" t="str">
        <f ca="1">IF(OnRoadRetrofit!AE3112="","",OnRoadRetrofit!AE3112)</f>
        <v/>
      </c>
      <c r="E3112" s="25" t="str">
        <f ca="1">IF(D3112="","",OnRoadRetrofit!AF3112)</f>
        <v/>
      </c>
      <c r="F3112" s="147" t="str">
        <f t="shared" ca="1" si="148"/>
        <v/>
      </c>
      <c r="G3112" s="148" t="str">
        <f ca="1">IF(D3112="","",OnRoadRetrofit!AG3112)</f>
        <v/>
      </c>
      <c r="H3112" s="25" t="str">
        <f t="shared" ca="1" si="149"/>
        <v/>
      </c>
      <c r="I3112" s="137" t="str">
        <f ca="1">IF(D3112="","",OnRoadRetrofit!AH3112)</f>
        <v/>
      </c>
      <c r="J3112" s="137" t="str">
        <f ca="1">IF(D3112="","",OnRoadRetrofit!AI3112)</f>
        <v/>
      </c>
    </row>
    <row r="3113" spans="1:10">
      <c r="A3113" s="151" t="str">
        <f ca="1">IF(D3113="","",OnRoadRetrofit!AC3113)</f>
        <v/>
      </c>
      <c r="B3113" s="25" t="str">
        <f ca="1">IF(D3113="","",OnRoadRetrofit!AD3113)</f>
        <v/>
      </c>
      <c r="C3113" s="146" t="str">
        <f t="shared" ca="1" si="147"/>
        <v/>
      </c>
      <c r="D3113" s="25" t="str">
        <f ca="1">IF(OnRoadRetrofit!AE3113="","",OnRoadRetrofit!AE3113)</f>
        <v/>
      </c>
      <c r="E3113" s="25" t="str">
        <f ca="1">IF(D3113="","",OnRoadRetrofit!AF3113)</f>
        <v/>
      </c>
      <c r="F3113" s="147" t="str">
        <f t="shared" ca="1" si="148"/>
        <v/>
      </c>
      <c r="G3113" s="148" t="str">
        <f ca="1">IF(D3113="","",OnRoadRetrofit!AG3113)</f>
        <v/>
      </c>
      <c r="H3113" s="25" t="str">
        <f t="shared" ca="1" si="149"/>
        <v/>
      </c>
      <c r="I3113" s="137" t="str">
        <f ca="1">IF(D3113="","",OnRoadRetrofit!AH3113)</f>
        <v/>
      </c>
      <c r="J3113" s="137" t="str">
        <f ca="1">IF(D3113="","",OnRoadRetrofit!AI3113)</f>
        <v/>
      </c>
    </row>
    <row r="3114" spans="1:10">
      <c r="A3114" s="151" t="str">
        <f ca="1">IF(D3114="","",OnRoadRetrofit!AC3114)</f>
        <v/>
      </c>
      <c r="B3114" s="25" t="str">
        <f ca="1">IF(D3114="","",OnRoadRetrofit!AD3114)</f>
        <v/>
      </c>
      <c r="C3114" s="146" t="str">
        <f t="shared" ca="1" si="147"/>
        <v/>
      </c>
      <c r="D3114" s="25" t="str">
        <f ca="1">IF(OnRoadRetrofit!AE3114="","",OnRoadRetrofit!AE3114)</f>
        <v/>
      </c>
      <c r="E3114" s="25" t="str">
        <f ca="1">IF(D3114="","",OnRoadRetrofit!AF3114)</f>
        <v/>
      </c>
      <c r="F3114" s="147" t="str">
        <f t="shared" ca="1" si="148"/>
        <v/>
      </c>
      <c r="G3114" s="148" t="str">
        <f ca="1">IF(D3114="","",OnRoadRetrofit!AG3114)</f>
        <v/>
      </c>
      <c r="H3114" s="25" t="str">
        <f t="shared" ca="1" si="149"/>
        <v/>
      </c>
      <c r="I3114" s="137" t="str">
        <f ca="1">IF(D3114="","",OnRoadRetrofit!AH3114)</f>
        <v/>
      </c>
      <c r="J3114" s="137" t="str">
        <f ca="1">IF(D3114="","",OnRoadRetrofit!AI3114)</f>
        <v/>
      </c>
    </row>
    <row r="3115" spans="1:10">
      <c r="A3115" s="151" t="str">
        <f ca="1">IF(D3115="","",OnRoadRetrofit!AC3115)</f>
        <v/>
      </c>
      <c r="B3115" s="25" t="str">
        <f ca="1">IF(D3115="","",OnRoadRetrofit!AD3115)</f>
        <v/>
      </c>
      <c r="C3115" s="146" t="str">
        <f t="shared" ca="1" si="147"/>
        <v/>
      </c>
      <c r="D3115" s="25" t="str">
        <f ca="1">IF(OnRoadRetrofit!AE3115="","",OnRoadRetrofit!AE3115)</f>
        <v/>
      </c>
      <c r="E3115" s="25" t="str">
        <f ca="1">IF(D3115="","",OnRoadRetrofit!AF3115)</f>
        <v/>
      </c>
      <c r="F3115" s="147" t="str">
        <f t="shared" ca="1" si="148"/>
        <v/>
      </c>
      <c r="G3115" s="148" t="str">
        <f ca="1">IF(D3115="","",OnRoadRetrofit!AG3115)</f>
        <v/>
      </c>
      <c r="H3115" s="25" t="str">
        <f t="shared" ca="1" si="149"/>
        <v/>
      </c>
      <c r="I3115" s="137" t="str">
        <f ca="1">IF(D3115="","",OnRoadRetrofit!AH3115)</f>
        <v/>
      </c>
      <c r="J3115" s="137" t="str">
        <f ca="1">IF(D3115="","",OnRoadRetrofit!AI3115)</f>
        <v/>
      </c>
    </row>
    <row r="3116" spans="1:10">
      <c r="A3116" s="151" t="str">
        <f ca="1">IF(D3116="","",OnRoadRetrofit!AC3116)</f>
        <v/>
      </c>
      <c r="B3116" s="25" t="str">
        <f ca="1">IF(D3116="","",OnRoadRetrofit!AD3116)</f>
        <v/>
      </c>
      <c r="C3116" s="146" t="str">
        <f t="shared" ca="1" si="147"/>
        <v/>
      </c>
      <c r="D3116" s="25" t="str">
        <f ca="1">IF(OnRoadRetrofit!AE3116="","",OnRoadRetrofit!AE3116)</f>
        <v/>
      </c>
      <c r="E3116" s="25" t="str">
        <f ca="1">IF(D3116="","",OnRoadRetrofit!AF3116)</f>
        <v/>
      </c>
      <c r="F3116" s="147" t="str">
        <f t="shared" ca="1" si="148"/>
        <v/>
      </c>
      <c r="G3116" s="148" t="str">
        <f ca="1">IF(D3116="","",OnRoadRetrofit!AG3116)</f>
        <v/>
      </c>
      <c r="H3116" s="25" t="str">
        <f t="shared" ca="1" si="149"/>
        <v/>
      </c>
      <c r="I3116" s="137" t="str">
        <f ca="1">IF(D3116="","",OnRoadRetrofit!AH3116)</f>
        <v/>
      </c>
      <c r="J3116" s="137" t="str">
        <f ca="1">IF(D3116="","",OnRoadRetrofit!AI3116)</f>
        <v/>
      </c>
    </row>
    <row r="3117" spans="1:10">
      <c r="A3117" s="151" t="str">
        <f ca="1">IF(D3117="","",OnRoadRetrofit!AC3117)</f>
        <v/>
      </c>
      <c r="B3117" s="25" t="str">
        <f ca="1">IF(D3117="","",OnRoadRetrofit!AD3117)</f>
        <v/>
      </c>
      <c r="C3117" s="146" t="str">
        <f t="shared" ca="1" si="147"/>
        <v/>
      </c>
      <c r="D3117" s="25" t="str">
        <f ca="1">IF(OnRoadRetrofit!AE3117="","",OnRoadRetrofit!AE3117)</f>
        <v/>
      </c>
      <c r="E3117" s="25" t="str">
        <f ca="1">IF(D3117="","",OnRoadRetrofit!AF3117)</f>
        <v/>
      </c>
      <c r="F3117" s="147" t="str">
        <f t="shared" ca="1" si="148"/>
        <v/>
      </c>
      <c r="G3117" s="148" t="str">
        <f ca="1">IF(D3117="","",OnRoadRetrofit!AG3117)</f>
        <v/>
      </c>
      <c r="H3117" s="25" t="str">
        <f t="shared" ca="1" si="149"/>
        <v/>
      </c>
      <c r="I3117" s="137" t="str">
        <f ca="1">IF(D3117="","",OnRoadRetrofit!AH3117)</f>
        <v/>
      </c>
      <c r="J3117" s="137" t="str">
        <f ca="1">IF(D3117="","",OnRoadRetrofit!AI3117)</f>
        <v/>
      </c>
    </row>
    <row r="3118" spans="1:10">
      <c r="A3118" s="151" t="str">
        <f ca="1">IF(D3118="","",OnRoadRetrofit!AC3118)</f>
        <v/>
      </c>
      <c r="B3118" s="25" t="str">
        <f ca="1">IF(D3118="","",OnRoadRetrofit!AD3118)</f>
        <v/>
      </c>
      <c r="C3118" s="146" t="str">
        <f t="shared" ca="1" si="147"/>
        <v/>
      </c>
      <c r="D3118" s="25" t="str">
        <f ca="1">IF(OnRoadRetrofit!AE3118="","",OnRoadRetrofit!AE3118)</f>
        <v/>
      </c>
      <c r="E3118" s="25" t="str">
        <f ca="1">IF(D3118="","",OnRoadRetrofit!AF3118)</f>
        <v/>
      </c>
      <c r="F3118" s="147" t="str">
        <f t="shared" ca="1" si="148"/>
        <v/>
      </c>
      <c r="G3118" s="148" t="str">
        <f ca="1">IF(D3118="","",OnRoadRetrofit!AG3118)</f>
        <v/>
      </c>
      <c r="H3118" s="25" t="str">
        <f t="shared" ca="1" si="149"/>
        <v/>
      </c>
      <c r="I3118" s="137" t="str">
        <f ca="1">IF(D3118="","",OnRoadRetrofit!AH3118)</f>
        <v/>
      </c>
      <c r="J3118" s="137" t="str">
        <f ca="1">IF(D3118="","",OnRoadRetrofit!AI3118)</f>
        <v/>
      </c>
    </row>
    <row r="3119" spans="1:10">
      <c r="A3119" s="151" t="str">
        <f ca="1">IF(D3119="","",OnRoadRetrofit!AC3119)</f>
        <v/>
      </c>
      <c r="B3119" s="25" t="str">
        <f ca="1">IF(D3119="","",OnRoadRetrofit!AD3119)</f>
        <v/>
      </c>
      <c r="C3119" s="146" t="str">
        <f t="shared" ca="1" si="147"/>
        <v/>
      </c>
      <c r="D3119" s="25" t="str">
        <f ca="1">IF(OnRoadRetrofit!AE3119="","",OnRoadRetrofit!AE3119)</f>
        <v/>
      </c>
      <c r="E3119" s="25" t="str">
        <f ca="1">IF(D3119="","",OnRoadRetrofit!AF3119)</f>
        <v/>
      </c>
      <c r="F3119" s="147" t="str">
        <f t="shared" ca="1" si="148"/>
        <v/>
      </c>
      <c r="G3119" s="148" t="str">
        <f ca="1">IF(D3119="","",OnRoadRetrofit!AG3119)</f>
        <v/>
      </c>
      <c r="H3119" s="25" t="str">
        <f t="shared" ca="1" si="149"/>
        <v/>
      </c>
      <c r="I3119" s="137" t="str">
        <f ca="1">IF(D3119="","",OnRoadRetrofit!AH3119)</f>
        <v/>
      </c>
      <c r="J3119" s="137" t="str">
        <f ca="1">IF(D3119="","",OnRoadRetrofit!AI3119)</f>
        <v/>
      </c>
    </row>
    <row r="3120" spans="1:10">
      <c r="A3120" s="151" t="str">
        <f ca="1">IF(D3120="","",OnRoadRetrofit!AC3120)</f>
        <v/>
      </c>
      <c r="B3120" s="25" t="str">
        <f ca="1">IF(D3120="","",OnRoadRetrofit!AD3120)</f>
        <v/>
      </c>
      <c r="C3120" s="146" t="str">
        <f t="shared" ca="1" si="147"/>
        <v/>
      </c>
      <c r="D3120" s="25" t="str">
        <f ca="1">IF(OnRoadRetrofit!AE3120="","",OnRoadRetrofit!AE3120)</f>
        <v/>
      </c>
      <c r="E3120" s="25" t="str">
        <f ca="1">IF(D3120="","",OnRoadRetrofit!AF3120)</f>
        <v/>
      </c>
      <c r="F3120" s="147" t="str">
        <f t="shared" ca="1" si="148"/>
        <v/>
      </c>
      <c r="G3120" s="148" t="str">
        <f ca="1">IF(D3120="","",OnRoadRetrofit!AG3120)</f>
        <v/>
      </c>
      <c r="H3120" s="25" t="str">
        <f t="shared" ca="1" si="149"/>
        <v/>
      </c>
      <c r="I3120" s="137" t="str">
        <f ca="1">IF(D3120="","",OnRoadRetrofit!AH3120)</f>
        <v/>
      </c>
      <c r="J3120" s="137" t="str">
        <f ca="1">IF(D3120="","",OnRoadRetrofit!AI3120)</f>
        <v/>
      </c>
    </row>
    <row r="3121" spans="1:10">
      <c r="A3121" s="151" t="str">
        <f ca="1">IF(D3121="","",OnRoadRetrofit!AC3121)</f>
        <v/>
      </c>
      <c r="B3121" s="25" t="str">
        <f ca="1">IF(D3121="","",OnRoadRetrofit!AD3121)</f>
        <v/>
      </c>
      <c r="C3121" s="146" t="str">
        <f t="shared" ca="1" si="147"/>
        <v/>
      </c>
      <c r="D3121" s="25" t="str">
        <f ca="1">IF(OnRoadRetrofit!AE3121="","",OnRoadRetrofit!AE3121)</f>
        <v/>
      </c>
      <c r="E3121" s="25" t="str">
        <f ca="1">IF(D3121="","",OnRoadRetrofit!AF3121)</f>
        <v/>
      </c>
      <c r="F3121" s="147" t="str">
        <f t="shared" ca="1" si="148"/>
        <v/>
      </c>
      <c r="G3121" s="148" t="str">
        <f ca="1">IF(D3121="","",OnRoadRetrofit!AG3121)</f>
        <v/>
      </c>
      <c r="H3121" s="25" t="str">
        <f t="shared" ca="1" si="149"/>
        <v/>
      </c>
      <c r="I3121" s="137" t="str">
        <f ca="1">IF(D3121="","",OnRoadRetrofit!AH3121)</f>
        <v/>
      </c>
      <c r="J3121" s="137" t="str">
        <f ca="1">IF(D3121="","",OnRoadRetrofit!AI3121)</f>
        <v/>
      </c>
    </row>
    <row r="3122" spans="1:10">
      <c r="A3122" s="151" t="str">
        <f ca="1">IF(D3122="","",OnRoadRetrofit!AC3122)</f>
        <v/>
      </c>
      <c r="B3122" s="25" t="str">
        <f ca="1">IF(D3122="","",OnRoadRetrofit!AD3122)</f>
        <v/>
      </c>
      <c r="C3122" s="146" t="str">
        <f t="shared" ca="1" si="147"/>
        <v/>
      </c>
      <c r="D3122" s="25" t="str">
        <f ca="1">IF(OnRoadRetrofit!AE3122="","",OnRoadRetrofit!AE3122)</f>
        <v/>
      </c>
      <c r="E3122" s="25" t="str">
        <f ca="1">IF(D3122="","",OnRoadRetrofit!AF3122)</f>
        <v/>
      </c>
      <c r="F3122" s="147" t="str">
        <f t="shared" ca="1" si="148"/>
        <v/>
      </c>
      <c r="G3122" s="148" t="str">
        <f ca="1">IF(D3122="","",OnRoadRetrofit!AG3122)</f>
        <v/>
      </c>
      <c r="H3122" s="25" t="str">
        <f t="shared" ca="1" si="149"/>
        <v/>
      </c>
      <c r="I3122" s="137" t="str">
        <f ca="1">IF(D3122="","",OnRoadRetrofit!AH3122)</f>
        <v/>
      </c>
      <c r="J3122" s="137" t="str">
        <f ca="1">IF(D3122="","",OnRoadRetrofit!AI3122)</f>
        <v/>
      </c>
    </row>
    <row r="3123" spans="1:10">
      <c r="A3123" s="151" t="str">
        <f ca="1">IF(D3123="","",OnRoadRetrofit!AC3123)</f>
        <v/>
      </c>
      <c r="B3123" s="25" t="str">
        <f ca="1">IF(D3123="","",OnRoadRetrofit!AD3123)</f>
        <v/>
      </c>
      <c r="C3123" s="146" t="str">
        <f t="shared" ca="1" si="147"/>
        <v/>
      </c>
      <c r="D3123" s="25" t="str">
        <f ca="1">IF(OnRoadRetrofit!AE3123="","",OnRoadRetrofit!AE3123)</f>
        <v/>
      </c>
      <c r="E3123" s="25" t="str">
        <f ca="1">IF(D3123="","",OnRoadRetrofit!AF3123)</f>
        <v/>
      </c>
      <c r="F3123" s="147" t="str">
        <f t="shared" ca="1" si="148"/>
        <v/>
      </c>
      <c r="G3123" s="148" t="str">
        <f ca="1">IF(D3123="","",OnRoadRetrofit!AG3123)</f>
        <v/>
      </c>
      <c r="H3123" s="25" t="str">
        <f t="shared" ca="1" si="149"/>
        <v/>
      </c>
      <c r="I3123" s="137" t="str">
        <f ca="1">IF(D3123="","",OnRoadRetrofit!AH3123)</f>
        <v/>
      </c>
      <c r="J3123" s="137" t="str">
        <f ca="1">IF(D3123="","",OnRoadRetrofit!AI3123)</f>
        <v/>
      </c>
    </row>
    <row r="3124" spans="1:10">
      <c r="A3124" s="151" t="str">
        <f ca="1">IF(D3124="","",OnRoadRetrofit!AC3124)</f>
        <v/>
      </c>
      <c r="B3124" s="25" t="str">
        <f ca="1">IF(D3124="","",OnRoadRetrofit!AD3124)</f>
        <v/>
      </c>
      <c r="C3124" s="146" t="str">
        <f t="shared" ca="1" si="147"/>
        <v/>
      </c>
      <c r="D3124" s="25" t="str">
        <f ca="1">IF(OnRoadRetrofit!AE3124="","",OnRoadRetrofit!AE3124)</f>
        <v/>
      </c>
      <c r="E3124" s="25" t="str">
        <f ca="1">IF(D3124="","",OnRoadRetrofit!AF3124)</f>
        <v/>
      </c>
      <c r="F3124" s="147" t="str">
        <f t="shared" ca="1" si="148"/>
        <v/>
      </c>
      <c r="G3124" s="148" t="str">
        <f ca="1">IF(D3124="","",OnRoadRetrofit!AG3124)</f>
        <v/>
      </c>
      <c r="H3124" s="25" t="str">
        <f t="shared" ca="1" si="149"/>
        <v/>
      </c>
      <c r="I3124" s="137" t="str">
        <f ca="1">IF(D3124="","",OnRoadRetrofit!AH3124)</f>
        <v/>
      </c>
      <c r="J3124" s="137" t="str">
        <f ca="1">IF(D3124="","",OnRoadRetrofit!AI3124)</f>
        <v/>
      </c>
    </row>
    <row r="3125" spans="1:10">
      <c r="A3125" s="151" t="str">
        <f ca="1">IF(D3125="","",OnRoadRetrofit!AC3125)</f>
        <v/>
      </c>
      <c r="B3125" s="25" t="str">
        <f ca="1">IF(D3125="","",OnRoadRetrofit!AD3125)</f>
        <v/>
      </c>
      <c r="C3125" s="146" t="str">
        <f t="shared" ca="1" si="147"/>
        <v/>
      </c>
      <c r="D3125" s="25" t="str">
        <f ca="1">IF(OnRoadRetrofit!AE3125="","",OnRoadRetrofit!AE3125)</f>
        <v/>
      </c>
      <c r="E3125" s="25" t="str">
        <f ca="1">IF(D3125="","",OnRoadRetrofit!AF3125)</f>
        <v/>
      </c>
      <c r="F3125" s="147" t="str">
        <f t="shared" ca="1" si="148"/>
        <v/>
      </c>
      <c r="G3125" s="148" t="str">
        <f ca="1">IF(D3125="","",OnRoadRetrofit!AG3125)</f>
        <v/>
      </c>
      <c r="H3125" s="25" t="str">
        <f t="shared" ca="1" si="149"/>
        <v/>
      </c>
      <c r="I3125" s="137" t="str">
        <f ca="1">IF(D3125="","",OnRoadRetrofit!AH3125)</f>
        <v/>
      </c>
      <c r="J3125" s="137" t="str">
        <f ca="1">IF(D3125="","",OnRoadRetrofit!AI3125)</f>
        <v/>
      </c>
    </row>
    <row r="3126" spans="1:10">
      <c r="A3126" s="151" t="str">
        <f ca="1">IF(D3126="","",OnRoadRetrofit!AC3126)</f>
        <v/>
      </c>
      <c r="B3126" s="25" t="str">
        <f ca="1">IF(D3126="","",OnRoadRetrofit!AD3126)</f>
        <v/>
      </c>
      <c r="C3126" s="146" t="str">
        <f t="shared" ca="1" si="147"/>
        <v/>
      </c>
      <c r="D3126" s="25" t="str">
        <f ca="1">IF(OnRoadRetrofit!AE3126="","",OnRoadRetrofit!AE3126)</f>
        <v/>
      </c>
      <c r="E3126" s="25" t="str">
        <f ca="1">IF(D3126="","",OnRoadRetrofit!AF3126)</f>
        <v/>
      </c>
      <c r="F3126" s="147" t="str">
        <f t="shared" ca="1" si="148"/>
        <v/>
      </c>
      <c r="G3126" s="148" t="str">
        <f ca="1">IF(D3126="","",OnRoadRetrofit!AG3126)</f>
        <v/>
      </c>
      <c r="H3126" s="25" t="str">
        <f t="shared" ca="1" si="149"/>
        <v/>
      </c>
      <c r="I3126" s="137" t="str">
        <f ca="1">IF(D3126="","",OnRoadRetrofit!AH3126)</f>
        <v/>
      </c>
      <c r="J3126" s="137" t="str">
        <f ca="1">IF(D3126="","",OnRoadRetrofit!AI3126)</f>
        <v/>
      </c>
    </row>
    <row r="3127" spans="1:10">
      <c r="A3127" s="151" t="str">
        <f ca="1">IF(D3127="","",OnRoadRetrofit!AC3127)</f>
        <v/>
      </c>
      <c r="B3127" s="25" t="str">
        <f ca="1">IF(D3127="","",OnRoadRetrofit!AD3127)</f>
        <v/>
      </c>
      <c r="C3127" s="146" t="str">
        <f t="shared" ca="1" si="147"/>
        <v/>
      </c>
      <c r="D3127" s="25" t="str">
        <f ca="1">IF(OnRoadRetrofit!AE3127="","",OnRoadRetrofit!AE3127)</f>
        <v/>
      </c>
      <c r="E3127" s="25" t="str">
        <f ca="1">IF(D3127="","",OnRoadRetrofit!AF3127)</f>
        <v/>
      </c>
      <c r="F3127" s="147" t="str">
        <f t="shared" ca="1" si="148"/>
        <v/>
      </c>
      <c r="G3127" s="148" t="str">
        <f ca="1">IF(D3127="","",OnRoadRetrofit!AG3127)</f>
        <v/>
      </c>
      <c r="H3127" s="25" t="str">
        <f t="shared" ca="1" si="149"/>
        <v/>
      </c>
      <c r="I3127" s="137" t="str">
        <f ca="1">IF(D3127="","",OnRoadRetrofit!AH3127)</f>
        <v/>
      </c>
      <c r="J3127" s="137" t="str">
        <f ca="1">IF(D3127="","",OnRoadRetrofit!AI3127)</f>
        <v/>
      </c>
    </row>
    <row r="3128" spans="1:10">
      <c r="A3128" s="151" t="str">
        <f ca="1">IF(D3128="","",OnRoadRetrofit!AC3128)</f>
        <v/>
      </c>
      <c r="B3128" s="25" t="str">
        <f ca="1">IF(D3128="","",OnRoadRetrofit!AD3128)</f>
        <v/>
      </c>
      <c r="C3128" s="146" t="str">
        <f t="shared" ca="1" si="147"/>
        <v/>
      </c>
      <c r="D3128" s="25" t="str">
        <f ca="1">IF(OnRoadRetrofit!AE3128="","",OnRoadRetrofit!AE3128)</f>
        <v/>
      </c>
      <c r="E3128" s="25" t="str">
        <f ca="1">IF(D3128="","",OnRoadRetrofit!AF3128)</f>
        <v/>
      </c>
      <c r="F3128" s="147" t="str">
        <f t="shared" ca="1" si="148"/>
        <v/>
      </c>
      <c r="G3128" s="148" t="str">
        <f ca="1">IF(D3128="","",OnRoadRetrofit!AG3128)</f>
        <v/>
      </c>
      <c r="H3128" s="25" t="str">
        <f t="shared" ca="1" si="149"/>
        <v/>
      </c>
      <c r="I3128" s="137" t="str">
        <f ca="1">IF(D3128="","",OnRoadRetrofit!AH3128)</f>
        <v/>
      </c>
      <c r="J3128" s="137" t="str">
        <f ca="1">IF(D3128="","",OnRoadRetrofit!AI3128)</f>
        <v/>
      </c>
    </row>
    <row r="3129" spans="1:10">
      <c r="A3129" s="151" t="str">
        <f ca="1">IF(D3129="","",OnRoadRetrofit!AC3129)</f>
        <v/>
      </c>
      <c r="B3129" s="25" t="str">
        <f ca="1">IF(D3129="","",OnRoadRetrofit!AD3129)</f>
        <v/>
      </c>
      <c r="C3129" s="146" t="str">
        <f t="shared" ca="1" si="147"/>
        <v/>
      </c>
      <c r="D3129" s="25" t="str">
        <f ca="1">IF(OnRoadRetrofit!AE3129="","",OnRoadRetrofit!AE3129)</f>
        <v/>
      </c>
      <c r="E3129" s="25" t="str">
        <f ca="1">IF(D3129="","",OnRoadRetrofit!AF3129)</f>
        <v/>
      </c>
      <c r="F3129" s="147" t="str">
        <f t="shared" ca="1" si="148"/>
        <v/>
      </c>
      <c r="G3129" s="148" t="str">
        <f ca="1">IF(D3129="","",OnRoadRetrofit!AG3129)</f>
        <v/>
      </c>
      <c r="H3129" s="25" t="str">
        <f t="shared" ca="1" si="149"/>
        <v/>
      </c>
      <c r="I3129" s="137" t="str">
        <f ca="1">IF(D3129="","",OnRoadRetrofit!AH3129)</f>
        <v/>
      </c>
      <c r="J3129" s="137" t="str">
        <f ca="1">IF(D3129="","",OnRoadRetrofit!AI3129)</f>
        <v/>
      </c>
    </row>
    <row r="3130" spans="1:10">
      <c r="A3130" s="151" t="str">
        <f ca="1">IF(D3130="","",OnRoadRetrofit!AC3130)</f>
        <v/>
      </c>
      <c r="B3130" s="25" t="str">
        <f ca="1">IF(D3130="","",OnRoadRetrofit!AD3130)</f>
        <v/>
      </c>
      <c r="C3130" s="146" t="str">
        <f t="shared" ca="1" si="147"/>
        <v/>
      </c>
      <c r="D3130" s="25" t="str">
        <f ca="1">IF(OnRoadRetrofit!AE3130="","",OnRoadRetrofit!AE3130)</f>
        <v/>
      </c>
      <c r="E3130" s="25" t="str">
        <f ca="1">IF(D3130="","",OnRoadRetrofit!AF3130)</f>
        <v/>
      </c>
      <c r="F3130" s="147" t="str">
        <f t="shared" ca="1" si="148"/>
        <v/>
      </c>
      <c r="G3130" s="148" t="str">
        <f ca="1">IF(D3130="","",OnRoadRetrofit!AG3130)</f>
        <v/>
      </c>
      <c r="H3130" s="25" t="str">
        <f t="shared" ca="1" si="149"/>
        <v/>
      </c>
      <c r="I3130" s="137" t="str">
        <f ca="1">IF(D3130="","",OnRoadRetrofit!AH3130)</f>
        <v/>
      </c>
      <c r="J3130" s="137" t="str">
        <f ca="1">IF(D3130="","",OnRoadRetrofit!AI3130)</f>
        <v/>
      </c>
    </row>
    <row r="3131" spans="1:10">
      <c r="A3131" s="151" t="str">
        <f ca="1">IF(D3131="","",OnRoadRetrofit!AC3131)</f>
        <v/>
      </c>
      <c r="B3131" s="25" t="str">
        <f ca="1">IF(D3131="","",OnRoadRetrofit!AD3131)</f>
        <v/>
      </c>
      <c r="C3131" s="146" t="str">
        <f t="shared" ca="1" si="147"/>
        <v/>
      </c>
      <c r="D3131" s="25" t="str">
        <f ca="1">IF(OnRoadRetrofit!AE3131="","",OnRoadRetrofit!AE3131)</f>
        <v/>
      </c>
      <c r="E3131" s="25" t="str">
        <f ca="1">IF(D3131="","",OnRoadRetrofit!AF3131)</f>
        <v/>
      </c>
      <c r="F3131" s="147" t="str">
        <f t="shared" ca="1" si="148"/>
        <v/>
      </c>
      <c r="G3131" s="148" t="str">
        <f ca="1">IF(D3131="","",OnRoadRetrofit!AG3131)</f>
        <v/>
      </c>
      <c r="H3131" s="25" t="str">
        <f t="shared" ca="1" si="149"/>
        <v/>
      </c>
      <c r="I3131" s="137" t="str">
        <f ca="1">IF(D3131="","",OnRoadRetrofit!AH3131)</f>
        <v/>
      </c>
      <c r="J3131" s="137" t="str">
        <f ca="1">IF(D3131="","",OnRoadRetrofit!AI3131)</f>
        <v/>
      </c>
    </row>
    <row r="3132" spans="1:10">
      <c r="A3132" s="151" t="str">
        <f ca="1">IF(D3132="","",OnRoadRetrofit!AC3132)</f>
        <v/>
      </c>
      <c r="B3132" s="25" t="str">
        <f ca="1">IF(D3132="","",OnRoadRetrofit!AD3132)</f>
        <v/>
      </c>
      <c r="C3132" s="146" t="str">
        <f t="shared" ca="1" si="147"/>
        <v/>
      </c>
      <c r="D3132" s="25" t="str">
        <f ca="1">IF(OnRoadRetrofit!AE3132="","",OnRoadRetrofit!AE3132)</f>
        <v/>
      </c>
      <c r="E3132" s="25" t="str">
        <f ca="1">IF(D3132="","",OnRoadRetrofit!AF3132)</f>
        <v/>
      </c>
      <c r="F3132" s="147" t="str">
        <f t="shared" ca="1" si="148"/>
        <v/>
      </c>
      <c r="G3132" s="148" t="str">
        <f ca="1">IF(D3132="","",OnRoadRetrofit!AG3132)</f>
        <v/>
      </c>
      <c r="H3132" s="25" t="str">
        <f t="shared" ca="1" si="149"/>
        <v/>
      </c>
      <c r="I3132" s="137" t="str">
        <f ca="1">IF(D3132="","",OnRoadRetrofit!AH3132)</f>
        <v/>
      </c>
      <c r="J3132" s="137" t="str">
        <f ca="1">IF(D3132="","",OnRoadRetrofit!AI3132)</f>
        <v/>
      </c>
    </row>
    <row r="3133" spans="1:10">
      <c r="A3133" s="151" t="str">
        <f ca="1">IF(D3133="","",OnRoadRetrofit!AC3133)</f>
        <v/>
      </c>
      <c r="B3133" s="25" t="str">
        <f ca="1">IF(D3133="","",OnRoadRetrofit!AD3133)</f>
        <v/>
      </c>
      <c r="C3133" s="146" t="str">
        <f t="shared" ca="1" si="147"/>
        <v/>
      </c>
      <c r="D3133" s="25" t="str">
        <f ca="1">IF(OnRoadRetrofit!AE3133="","",OnRoadRetrofit!AE3133)</f>
        <v/>
      </c>
      <c r="E3133" s="25" t="str">
        <f ca="1">IF(D3133="","",OnRoadRetrofit!AF3133)</f>
        <v/>
      </c>
      <c r="F3133" s="147" t="str">
        <f t="shared" ca="1" si="148"/>
        <v/>
      </c>
      <c r="G3133" s="148" t="str">
        <f ca="1">IF(D3133="","",OnRoadRetrofit!AG3133)</f>
        <v/>
      </c>
      <c r="H3133" s="25" t="str">
        <f t="shared" ca="1" si="149"/>
        <v/>
      </c>
      <c r="I3133" s="137" t="str">
        <f ca="1">IF(D3133="","",OnRoadRetrofit!AH3133)</f>
        <v/>
      </c>
      <c r="J3133" s="137" t="str">
        <f ca="1">IF(D3133="","",OnRoadRetrofit!AI3133)</f>
        <v/>
      </c>
    </row>
    <row r="3134" spans="1:10">
      <c r="A3134" s="151" t="str">
        <f ca="1">IF(D3134="","",OnRoadRetrofit!AC3134)</f>
        <v/>
      </c>
      <c r="B3134" s="25" t="str">
        <f ca="1">IF(D3134="","",OnRoadRetrofit!AD3134)</f>
        <v/>
      </c>
      <c r="C3134" s="146" t="str">
        <f t="shared" ca="1" si="147"/>
        <v/>
      </c>
      <c r="D3134" s="25" t="str">
        <f ca="1">IF(OnRoadRetrofit!AE3134="","",OnRoadRetrofit!AE3134)</f>
        <v/>
      </c>
      <c r="E3134" s="25" t="str">
        <f ca="1">IF(D3134="","",OnRoadRetrofit!AF3134)</f>
        <v/>
      </c>
      <c r="F3134" s="147" t="str">
        <f t="shared" ca="1" si="148"/>
        <v/>
      </c>
      <c r="G3134" s="148" t="str">
        <f ca="1">IF(D3134="","",OnRoadRetrofit!AG3134)</f>
        <v/>
      </c>
      <c r="H3134" s="25" t="str">
        <f t="shared" ca="1" si="149"/>
        <v/>
      </c>
      <c r="I3134" s="137" t="str">
        <f ca="1">IF(D3134="","",OnRoadRetrofit!AH3134)</f>
        <v/>
      </c>
      <c r="J3134" s="137" t="str">
        <f ca="1">IF(D3134="","",OnRoadRetrofit!AI3134)</f>
        <v/>
      </c>
    </row>
    <row r="3135" spans="1:10">
      <c r="A3135" s="151" t="str">
        <f ca="1">IF(D3135="","",OnRoadRetrofit!AC3135)</f>
        <v/>
      </c>
      <c r="B3135" s="25" t="str">
        <f ca="1">IF(D3135="","",OnRoadRetrofit!AD3135)</f>
        <v/>
      </c>
      <c r="C3135" s="146" t="str">
        <f t="shared" ca="1" si="147"/>
        <v/>
      </c>
      <c r="D3135" s="25" t="str">
        <f ca="1">IF(OnRoadRetrofit!AE3135="","",OnRoadRetrofit!AE3135)</f>
        <v/>
      </c>
      <c r="E3135" s="25" t="str">
        <f ca="1">IF(D3135="","",OnRoadRetrofit!AF3135)</f>
        <v/>
      </c>
      <c r="F3135" s="147" t="str">
        <f t="shared" ca="1" si="148"/>
        <v/>
      </c>
      <c r="G3135" s="148" t="str">
        <f ca="1">IF(D3135="","",OnRoadRetrofit!AG3135)</f>
        <v/>
      </c>
      <c r="H3135" s="25" t="str">
        <f t="shared" ca="1" si="149"/>
        <v/>
      </c>
      <c r="I3135" s="137" t="str">
        <f ca="1">IF(D3135="","",OnRoadRetrofit!AH3135)</f>
        <v/>
      </c>
      <c r="J3135" s="137" t="str">
        <f ca="1">IF(D3135="","",OnRoadRetrofit!AI3135)</f>
        <v/>
      </c>
    </row>
    <row r="3136" spans="1:10">
      <c r="A3136" s="151" t="str">
        <f ca="1">IF(D3136="","",OnRoadRetrofit!AC3136)</f>
        <v/>
      </c>
      <c r="B3136" s="25" t="str">
        <f ca="1">IF(D3136="","",OnRoadRetrofit!AD3136)</f>
        <v/>
      </c>
      <c r="C3136" s="146" t="str">
        <f t="shared" ca="1" si="147"/>
        <v/>
      </c>
      <c r="D3136" s="25" t="str">
        <f ca="1">IF(OnRoadRetrofit!AE3136="","",OnRoadRetrofit!AE3136)</f>
        <v/>
      </c>
      <c r="E3136" s="25" t="str">
        <f ca="1">IF(D3136="","",OnRoadRetrofit!AF3136)</f>
        <v/>
      </c>
      <c r="F3136" s="147" t="str">
        <f t="shared" ca="1" si="148"/>
        <v/>
      </c>
      <c r="G3136" s="148" t="str">
        <f ca="1">IF(D3136="","",OnRoadRetrofit!AG3136)</f>
        <v/>
      </c>
      <c r="H3136" s="25" t="str">
        <f t="shared" ca="1" si="149"/>
        <v/>
      </c>
      <c r="I3136" s="137" t="str">
        <f ca="1">IF(D3136="","",OnRoadRetrofit!AH3136)</f>
        <v/>
      </c>
      <c r="J3136" s="137" t="str">
        <f ca="1">IF(D3136="","",OnRoadRetrofit!AI3136)</f>
        <v/>
      </c>
    </row>
    <row r="3137" spans="1:10">
      <c r="A3137" s="151" t="str">
        <f ca="1">IF(D3137="","",OnRoadRetrofit!AC3137)</f>
        <v/>
      </c>
      <c r="B3137" s="25" t="str">
        <f ca="1">IF(D3137="","",OnRoadRetrofit!AD3137)</f>
        <v/>
      </c>
      <c r="C3137" s="146" t="str">
        <f t="shared" ca="1" si="147"/>
        <v/>
      </c>
      <c r="D3137" s="25" t="str">
        <f ca="1">IF(OnRoadRetrofit!AE3137="","",OnRoadRetrofit!AE3137)</f>
        <v/>
      </c>
      <c r="E3137" s="25" t="str">
        <f ca="1">IF(D3137="","",OnRoadRetrofit!AF3137)</f>
        <v/>
      </c>
      <c r="F3137" s="147" t="str">
        <f t="shared" ca="1" si="148"/>
        <v/>
      </c>
      <c r="G3137" s="148" t="str">
        <f ca="1">IF(D3137="","",OnRoadRetrofit!AG3137)</f>
        <v/>
      </c>
      <c r="H3137" s="25" t="str">
        <f t="shared" ca="1" si="149"/>
        <v/>
      </c>
      <c r="I3137" s="137" t="str">
        <f ca="1">IF(D3137="","",OnRoadRetrofit!AH3137)</f>
        <v/>
      </c>
      <c r="J3137" s="137" t="str">
        <f ca="1">IF(D3137="","",OnRoadRetrofit!AI3137)</f>
        <v/>
      </c>
    </row>
    <row r="3138" spans="1:10">
      <c r="A3138" s="151" t="str">
        <f ca="1">IF(D3138="","",OnRoadRetrofit!AC3138)</f>
        <v/>
      </c>
      <c r="B3138" s="25" t="str">
        <f ca="1">IF(D3138="","",OnRoadRetrofit!AD3138)</f>
        <v/>
      </c>
      <c r="C3138" s="146" t="str">
        <f t="shared" ca="1" si="147"/>
        <v/>
      </c>
      <c r="D3138" s="25" t="str">
        <f ca="1">IF(OnRoadRetrofit!AE3138="","",OnRoadRetrofit!AE3138)</f>
        <v/>
      </c>
      <c r="E3138" s="25" t="str">
        <f ca="1">IF(D3138="","",OnRoadRetrofit!AF3138)</f>
        <v/>
      </c>
      <c r="F3138" s="147" t="str">
        <f t="shared" ca="1" si="148"/>
        <v/>
      </c>
      <c r="G3138" s="148" t="str">
        <f ca="1">IF(D3138="","",OnRoadRetrofit!AG3138)</f>
        <v/>
      </c>
      <c r="H3138" s="25" t="str">
        <f t="shared" ca="1" si="149"/>
        <v/>
      </c>
      <c r="I3138" s="137" t="str">
        <f ca="1">IF(D3138="","",OnRoadRetrofit!AH3138)</f>
        <v/>
      </c>
      <c r="J3138" s="137" t="str">
        <f ca="1">IF(D3138="","",OnRoadRetrofit!AI3138)</f>
        <v/>
      </c>
    </row>
    <row r="3139" spans="1:10">
      <c r="A3139" s="151" t="str">
        <f ca="1">IF(D3139="","",OnRoadRetrofit!AC3139)</f>
        <v/>
      </c>
      <c r="B3139" s="25" t="str">
        <f ca="1">IF(D3139="","",OnRoadRetrofit!AD3139)</f>
        <v/>
      </c>
      <c r="C3139" s="146" t="str">
        <f t="shared" ca="1" si="147"/>
        <v/>
      </c>
      <c r="D3139" s="25" t="str">
        <f ca="1">IF(OnRoadRetrofit!AE3139="","",OnRoadRetrofit!AE3139)</f>
        <v/>
      </c>
      <c r="E3139" s="25" t="str">
        <f ca="1">IF(D3139="","",OnRoadRetrofit!AF3139)</f>
        <v/>
      </c>
      <c r="F3139" s="147" t="str">
        <f t="shared" ca="1" si="148"/>
        <v/>
      </c>
      <c r="G3139" s="148" t="str">
        <f ca="1">IF(D3139="","",OnRoadRetrofit!AG3139)</f>
        <v/>
      </c>
      <c r="H3139" s="25" t="str">
        <f t="shared" ca="1" si="149"/>
        <v/>
      </c>
      <c r="I3139" s="137" t="str">
        <f ca="1">IF(D3139="","",OnRoadRetrofit!AH3139)</f>
        <v/>
      </c>
      <c r="J3139" s="137" t="str">
        <f ca="1">IF(D3139="","",OnRoadRetrofit!AI3139)</f>
        <v/>
      </c>
    </row>
    <row r="3140" spans="1:10">
      <c r="A3140" s="151" t="str">
        <f ca="1">IF(D3140="","",OnRoadRetrofit!AC3140)</f>
        <v/>
      </c>
      <c r="B3140" s="25" t="str">
        <f ca="1">IF(D3140="","",OnRoadRetrofit!AD3140)</f>
        <v/>
      </c>
      <c r="C3140" s="146" t="str">
        <f t="shared" ca="1" si="147"/>
        <v/>
      </c>
      <c r="D3140" s="25" t="str">
        <f ca="1">IF(OnRoadRetrofit!AE3140="","",OnRoadRetrofit!AE3140)</f>
        <v/>
      </c>
      <c r="E3140" s="25" t="str">
        <f ca="1">IF(D3140="","",OnRoadRetrofit!AF3140)</f>
        <v/>
      </c>
      <c r="F3140" s="147" t="str">
        <f t="shared" ca="1" si="148"/>
        <v/>
      </c>
      <c r="G3140" s="148" t="str">
        <f ca="1">IF(D3140="","",OnRoadRetrofit!AG3140)</f>
        <v/>
      </c>
      <c r="H3140" s="25" t="str">
        <f t="shared" ca="1" si="149"/>
        <v/>
      </c>
      <c r="I3140" s="137" t="str">
        <f ca="1">IF(D3140="","",OnRoadRetrofit!AH3140)</f>
        <v/>
      </c>
      <c r="J3140" s="137" t="str">
        <f ca="1">IF(D3140="","",OnRoadRetrofit!AI3140)</f>
        <v/>
      </c>
    </row>
    <row r="3141" spans="1:10">
      <c r="A3141" s="151" t="str">
        <f ca="1">IF(D3141="","",OnRoadRetrofit!AC3141)</f>
        <v/>
      </c>
      <c r="B3141" s="25" t="str">
        <f ca="1">IF(D3141="","",OnRoadRetrofit!AD3141)</f>
        <v/>
      </c>
      <c r="C3141" s="146" t="str">
        <f t="shared" ca="1" si="147"/>
        <v/>
      </c>
      <c r="D3141" s="25" t="str">
        <f ca="1">IF(OnRoadRetrofit!AE3141="","",OnRoadRetrofit!AE3141)</f>
        <v/>
      </c>
      <c r="E3141" s="25" t="str">
        <f ca="1">IF(D3141="","",OnRoadRetrofit!AF3141)</f>
        <v/>
      </c>
      <c r="F3141" s="147" t="str">
        <f t="shared" ca="1" si="148"/>
        <v/>
      </c>
      <c r="G3141" s="148" t="str">
        <f ca="1">IF(D3141="","",OnRoadRetrofit!AG3141)</f>
        <v/>
      </c>
      <c r="H3141" s="25" t="str">
        <f t="shared" ca="1" si="149"/>
        <v/>
      </c>
      <c r="I3141" s="137" t="str">
        <f ca="1">IF(D3141="","",OnRoadRetrofit!AH3141)</f>
        <v/>
      </c>
      <c r="J3141" s="137" t="str">
        <f ca="1">IF(D3141="","",OnRoadRetrofit!AI3141)</f>
        <v/>
      </c>
    </row>
    <row r="3142" spans="1:10">
      <c r="A3142" s="151" t="str">
        <f ca="1">IF(D3142="","",OnRoadRetrofit!AC3142)</f>
        <v/>
      </c>
      <c r="B3142" s="25" t="str">
        <f ca="1">IF(D3142="","",OnRoadRetrofit!AD3142)</f>
        <v/>
      </c>
      <c r="C3142" s="146" t="str">
        <f t="shared" ca="1" si="147"/>
        <v/>
      </c>
      <c r="D3142" s="25" t="str">
        <f ca="1">IF(OnRoadRetrofit!AE3142="","",OnRoadRetrofit!AE3142)</f>
        <v/>
      </c>
      <c r="E3142" s="25" t="str">
        <f ca="1">IF(D3142="","",OnRoadRetrofit!AF3142)</f>
        <v/>
      </c>
      <c r="F3142" s="147" t="str">
        <f t="shared" ca="1" si="148"/>
        <v/>
      </c>
      <c r="G3142" s="148" t="str">
        <f ca="1">IF(D3142="","",OnRoadRetrofit!AG3142)</f>
        <v/>
      </c>
      <c r="H3142" s="25" t="str">
        <f t="shared" ca="1" si="149"/>
        <v/>
      </c>
      <c r="I3142" s="137" t="str">
        <f ca="1">IF(D3142="","",OnRoadRetrofit!AH3142)</f>
        <v/>
      </c>
      <c r="J3142" s="137" t="str">
        <f ca="1">IF(D3142="","",OnRoadRetrofit!AI3142)</f>
        <v/>
      </c>
    </row>
    <row r="3143" spans="1:10">
      <c r="A3143" s="151" t="str">
        <f ca="1">IF(D3143="","",OnRoadRetrofit!AC3143)</f>
        <v/>
      </c>
      <c r="B3143" s="25" t="str">
        <f ca="1">IF(D3143="","",OnRoadRetrofit!AD3143)</f>
        <v/>
      </c>
      <c r="C3143" s="146" t="str">
        <f t="shared" ca="1" si="147"/>
        <v/>
      </c>
      <c r="D3143" s="25" t="str">
        <f ca="1">IF(OnRoadRetrofit!AE3143="","",OnRoadRetrofit!AE3143)</f>
        <v/>
      </c>
      <c r="E3143" s="25" t="str">
        <f ca="1">IF(D3143="","",OnRoadRetrofit!AF3143)</f>
        <v/>
      </c>
      <c r="F3143" s="147" t="str">
        <f t="shared" ca="1" si="148"/>
        <v/>
      </c>
      <c r="G3143" s="148" t="str">
        <f ca="1">IF(D3143="","",OnRoadRetrofit!AG3143)</f>
        <v/>
      </c>
      <c r="H3143" s="25" t="str">
        <f t="shared" ca="1" si="149"/>
        <v/>
      </c>
      <c r="I3143" s="137" t="str">
        <f ca="1">IF(D3143="","",OnRoadRetrofit!AH3143)</f>
        <v/>
      </c>
      <c r="J3143" s="137" t="str">
        <f ca="1">IF(D3143="","",OnRoadRetrofit!AI3143)</f>
        <v/>
      </c>
    </row>
    <row r="3144" spans="1:10">
      <c r="A3144" s="151" t="str">
        <f ca="1">IF(D3144="","",OnRoadRetrofit!AC3144)</f>
        <v/>
      </c>
      <c r="B3144" s="25" t="str">
        <f ca="1">IF(D3144="","",OnRoadRetrofit!AD3144)</f>
        <v/>
      </c>
      <c r="C3144" s="146" t="str">
        <f t="shared" ca="1" si="147"/>
        <v/>
      </c>
      <c r="D3144" s="25" t="str">
        <f ca="1">IF(OnRoadRetrofit!AE3144="","",OnRoadRetrofit!AE3144)</f>
        <v/>
      </c>
      <c r="E3144" s="25" t="str">
        <f ca="1">IF(D3144="","",OnRoadRetrofit!AF3144)</f>
        <v/>
      </c>
      <c r="F3144" s="147" t="str">
        <f t="shared" ca="1" si="148"/>
        <v/>
      </c>
      <c r="G3144" s="148" t="str">
        <f ca="1">IF(D3144="","",OnRoadRetrofit!AG3144)</f>
        <v/>
      </c>
      <c r="H3144" s="25" t="str">
        <f t="shared" ca="1" si="149"/>
        <v/>
      </c>
      <c r="I3144" s="137" t="str">
        <f ca="1">IF(D3144="","",OnRoadRetrofit!AH3144)</f>
        <v/>
      </c>
      <c r="J3144" s="137" t="str">
        <f ca="1">IF(D3144="","",OnRoadRetrofit!AI3144)</f>
        <v/>
      </c>
    </row>
    <row r="3145" spans="1:10">
      <c r="A3145" s="151" t="str">
        <f ca="1">IF(D3145="","",OnRoadRetrofit!AC3145)</f>
        <v/>
      </c>
      <c r="B3145" s="25" t="str">
        <f ca="1">IF(D3145="","",OnRoadRetrofit!AD3145)</f>
        <v/>
      </c>
      <c r="C3145" s="146" t="str">
        <f t="shared" ca="1" si="147"/>
        <v/>
      </c>
      <c r="D3145" s="25" t="str">
        <f ca="1">IF(OnRoadRetrofit!AE3145="","",OnRoadRetrofit!AE3145)</f>
        <v/>
      </c>
      <c r="E3145" s="25" t="str">
        <f ca="1">IF(D3145="","",OnRoadRetrofit!AF3145)</f>
        <v/>
      </c>
      <c r="F3145" s="147" t="str">
        <f t="shared" ca="1" si="148"/>
        <v/>
      </c>
      <c r="G3145" s="148" t="str">
        <f ca="1">IF(D3145="","",OnRoadRetrofit!AG3145)</f>
        <v/>
      </c>
      <c r="H3145" s="25" t="str">
        <f t="shared" ca="1" si="149"/>
        <v/>
      </c>
      <c r="I3145" s="137" t="str">
        <f ca="1">IF(D3145="","",OnRoadRetrofit!AH3145)</f>
        <v/>
      </c>
      <c r="J3145" s="137" t="str">
        <f ca="1">IF(D3145="","",OnRoadRetrofit!AI3145)</f>
        <v/>
      </c>
    </row>
    <row r="3146" spans="1:10">
      <c r="A3146" s="151" t="str">
        <f ca="1">IF(D3146="","",OnRoadRetrofit!AC3146)</f>
        <v/>
      </c>
      <c r="B3146" s="25" t="str">
        <f ca="1">IF(D3146="","",OnRoadRetrofit!AD3146)</f>
        <v/>
      </c>
      <c r="C3146" s="146" t="str">
        <f t="shared" ca="1" si="147"/>
        <v/>
      </c>
      <c r="D3146" s="25" t="str">
        <f ca="1">IF(OnRoadRetrofit!AE3146="","",OnRoadRetrofit!AE3146)</f>
        <v/>
      </c>
      <c r="E3146" s="25" t="str">
        <f ca="1">IF(D3146="","",OnRoadRetrofit!AF3146)</f>
        <v/>
      </c>
      <c r="F3146" s="147" t="str">
        <f t="shared" ca="1" si="148"/>
        <v/>
      </c>
      <c r="G3146" s="148" t="str">
        <f ca="1">IF(D3146="","",OnRoadRetrofit!AG3146)</f>
        <v/>
      </c>
      <c r="H3146" s="25" t="str">
        <f t="shared" ca="1" si="149"/>
        <v/>
      </c>
      <c r="I3146" s="137" t="str">
        <f ca="1">IF(D3146="","",OnRoadRetrofit!AH3146)</f>
        <v/>
      </c>
      <c r="J3146" s="137" t="str">
        <f ca="1">IF(D3146="","",OnRoadRetrofit!AI3146)</f>
        <v/>
      </c>
    </row>
    <row r="3147" spans="1:10">
      <c r="A3147" s="151" t="str">
        <f ca="1">IF(D3147="","",OnRoadRetrofit!AC3147)</f>
        <v/>
      </c>
      <c r="B3147" s="25" t="str">
        <f ca="1">IF(D3147="","",OnRoadRetrofit!AD3147)</f>
        <v/>
      </c>
      <c r="C3147" s="146" t="str">
        <f t="shared" ca="1" si="147"/>
        <v/>
      </c>
      <c r="D3147" s="25" t="str">
        <f ca="1">IF(OnRoadRetrofit!AE3147="","",OnRoadRetrofit!AE3147)</f>
        <v/>
      </c>
      <c r="E3147" s="25" t="str">
        <f ca="1">IF(D3147="","",OnRoadRetrofit!AF3147)</f>
        <v/>
      </c>
      <c r="F3147" s="147" t="str">
        <f t="shared" ca="1" si="148"/>
        <v/>
      </c>
      <c r="G3147" s="148" t="str">
        <f ca="1">IF(D3147="","",OnRoadRetrofit!AG3147)</f>
        <v/>
      </c>
      <c r="H3147" s="25" t="str">
        <f t="shared" ca="1" si="149"/>
        <v/>
      </c>
      <c r="I3147" s="137" t="str">
        <f ca="1">IF(D3147="","",OnRoadRetrofit!AH3147)</f>
        <v/>
      </c>
      <c r="J3147" s="137" t="str">
        <f ca="1">IF(D3147="","",OnRoadRetrofit!AI3147)</f>
        <v/>
      </c>
    </row>
    <row r="3148" spans="1:10">
      <c r="A3148" s="151" t="str">
        <f ca="1">IF(D3148="","",OnRoadRetrofit!AC3148)</f>
        <v/>
      </c>
      <c r="B3148" s="25" t="str">
        <f ca="1">IF(D3148="","",OnRoadRetrofit!AD3148)</f>
        <v/>
      </c>
      <c r="C3148" s="146" t="str">
        <f t="shared" ca="1" si="147"/>
        <v/>
      </c>
      <c r="D3148" s="25" t="str">
        <f ca="1">IF(OnRoadRetrofit!AE3148="","",OnRoadRetrofit!AE3148)</f>
        <v/>
      </c>
      <c r="E3148" s="25" t="str">
        <f ca="1">IF(D3148="","",OnRoadRetrofit!AF3148)</f>
        <v/>
      </c>
      <c r="F3148" s="147" t="str">
        <f t="shared" ca="1" si="148"/>
        <v/>
      </c>
      <c r="G3148" s="148" t="str">
        <f ca="1">IF(D3148="","",OnRoadRetrofit!AG3148)</f>
        <v/>
      </c>
      <c r="H3148" s="25" t="str">
        <f t="shared" ca="1" si="149"/>
        <v/>
      </c>
      <c r="I3148" s="137" t="str">
        <f ca="1">IF(D3148="","",OnRoadRetrofit!AH3148)</f>
        <v/>
      </c>
      <c r="J3148" s="137" t="str">
        <f ca="1">IF(D3148="","",OnRoadRetrofit!AI3148)</f>
        <v/>
      </c>
    </row>
    <row r="3149" spans="1:10">
      <c r="A3149" s="151" t="str">
        <f ca="1">IF(D3149="","",OnRoadRetrofit!AC3149)</f>
        <v/>
      </c>
      <c r="B3149" s="25" t="str">
        <f ca="1">IF(D3149="","",OnRoadRetrofit!AD3149)</f>
        <v/>
      </c>
      <c r="C3149" s="146" t="str">
        <f t="shared" ca="1" si="147"/>
        <v/>
      </c>
      <c r="D3149" s="25" t="str">
        <f ca="1">IF(OnRoadRetrofit!AE3149="","",OnRoadRetrofit!AE3149)</f>
        <v/>
      </c>
      <c r="E3149" s="25" t="str">
        <f ca="1">IF(D3149="","",OnRoadRetrofit!AF3149)</f>
        <v/>
      </c>
      <c r="F3149" s="147" t="str">
        <f t="shared" ca="1" si="148"/>
        <v/>
      </c>
      <c r="G3149" s="148" t="str">
        <f ca="1">IF(D3149="","",OnRoadRetrofit!AG3149)</f>
        <v/>
      </c>
      <c r="H3149" s="25" t="str">
        <f t="shared" ca="1" si="149"/>
        <v/>
      </c>
      <c r="I3149" s="137" t="str">
        <f ca="1">IF(D3149="","",OnRoadRetrofit!AH3149)</f>
        <v/>
      </c>
      <c r="J3149" s="137" t="str">
        <f ca="1">IF(D3149="","",OnRoadRetrofit!AI3149)</f>
        <v/>
      </c>
    </row>
    <row r="3150" spans="1:10">
      <c r="A3150" s="151" t="str">
        <f ca="1">IF(D3150="","",OnRoadRetrofit!AC3150)</f>
        <v/>
      </c>
      <c r="B3150" s="25" t="str">
        <f ca="1">IF(D3150="","",OnRoadRetrofit!AD3150)</f>
        <v/>
      </c>
      <c r="C3150" s="146" t="str">
        <f t="shared" ref="C3150:C3213" ca="1" si="150">IF(D3150="","","Diesel")</f>
        <v/>
      </c>
      <c r="D3150" s="25" t="str">
        <f ca="1">IF(OnRoadRetrofit!AE3150="","",OnRoadRetrofit!AE3150)</f>
        <v/>
      </c>
      <c r="E3150" s="25" t="str">
        <f ca="1">IF(D3150="","",OnRoadRetrofit!AF3150)</f>
        <v/>
      </c>
      <c r="F3150" s="147" t="str">
        <f t="shared" ref="F3150:F3213" ca="1" si="151">IF(D3150="","",E3150)</f>
        <v/>
      </c>
      <c r="G3150" s="148" t="str">
        <f ca="1">IF(D3150="","",OnRoadRetrofit!AG3150)</f>
        <v/>
      </c>
      <c r="H3150" s="25" t="str">
        <f t="shared" ref="H3150:H3213" ca="1" si="152">IF(D3150="","",G3150)</f>
        <v/>
      </c>
      <c r="I3150" s="137" t="str">
        <f ca="1">IF(D3150="","",OnRoadRetrofit!AH3150)</f>
        <v/>
      </c>
      <c r="J3150" s="137" t="str">
        <f ca="1">IF(D3150="","",OnRoadRetrofit!AI3150)</f>
        <v/>
      </c>
    </row>
    <row r="3151" spans="1:10">
      <c r="A3151" s="151" t="str">
        <f ca="1">IF(D3151="","",OnRoadRetrofit!AC3151)</f>
        <v/>
      </c>
      <c r="B3151" s="25" t="str">
        <f ca="1">IF(D3151="","",OnRoadRetrofit!AD3151)</f>
        <v/>
      </c>
      <c r="C3151" s="146" t="str">
        <f t="shared" ca="1" si="150"/>
        <v/>
      </c>
      <c r="D3151" s="25" t="str">
        <f ca="1">IF(OnRoadRetrofit!AE3151="","",OnRoadRetrofit!AE3151)</f>
        <v/>
      </c>
      <c r="E3151" s="25" t="str">
        <f ca="1">IF(D3151="","",OnRoadRetrofit!AF3151)</f>
        <v/>
      </c>
      <c r="F3151" s="147" t="str">
        <f t="shared" ca="1" si="151"/>
        <v/>
      </c>
      <c r="G3151" s="148" t="str">
        <f ca="1">IF(D3151="","",OnRoadRetrofit!AG3151)</f>
        <v/>
      </c>
      <c r="H3151" s="25" t="str">
        <f t="shared" ca="1" si="152"/>
        <v/>
      </c>
      <c r="I3151" s="137" t="str">
        <f ca="1">IF(D3151="","",OnRoadRetrofit!AH3151)</f>
        <v/>
      </c>
      <c r="J3151" s="137" t="str">
        <f ca="1">IF(D3151="","",OnRoadRetrofit!AI3151)</f>
        <v/>
      </c>
    </row>
    <row r="3152" spans="1:10">
      <c r="A3152" s="151" t="str">
        <f ca="1">IF(D3152="","",OnRoadRetrofit!AC3152)</f>
        <v/>
      </c>
      <c r="B3152" s="25" t="str">
        <f ca="1">IF(D3152="","",OnRoadRetrofit!AD3152)</f>
        <v/>
      </c>
      <c r="C3152" s="146" t="str">
        <f t="shared" ca="1" si="150"/>
        <v/>
      </c>
      <c r="D3152" s="25" t="str">
        <f ca="1">IF(OnRoadRetrofit!AE3152="","",OnRoadRetrofit!AE3152)</f>
        <v/>
      </c>
      <c r="E3152" s="25" t="str">
        <f ca="1">IF(D3152="","",OnRoadRetrofit!AF3152)</f>
        <v/>
      </c>
      <c r="F3152" s="147" t="str">
        <f t="shared" ca="1" si="151"/>
        <v/>
      </c>
      <c r="G3152" s="148" t="str">
        <f ca="1">IF(D3152="","",OnRoadRetrofit!AG3152)</f>
        <v/>
      </c>
      <c r="H3152" s="25" t="str">
        <f t="shared" ca="1" si="152"/>
        <v/>
      </c>
      <c r="I3152" s="137" t="str">
        <f ca="1">IF(D3152="","",OnRoadRetrofit!AH3152)</f>
        <v/>
      </c>
      <c r="J3152" s="137" t="str">
        <f ca="1">IF(D3152="","",OnRoadRetrofit!AI3152)</f>
        <v/>
      </c>
    </row>
    <row r="3153" spans="1:10">
      <c r="A3153" s="151" t="str">
        <f ca="1">IF(D3153="","",OnRoadRetrofit!AC3153)</f>
        <v/>
      </c>
      <c r="B3153" s="25" t="str">
        <f ca="1">IF(D3153="","",OnRoadRetrofit!AD3153)</f>
        <v/>
      </c>
      <c r="C3153" s="146" t="str">
        <f t="shared" ca="1" si="150"/>
        <v/>
      </c>
      <c r="D3153" s="25" t="str">
        <f ca="1">IF(OnRoadRetrofit!AE3153="","",OnRoadRetrofit!AE3153)</f>
        <v/>
      </c>
      <c r="E3153" s="25" t="str">
        <f ca="1">IF(D3153="","",OnRoadRetrofit!AF3153)</f>
        <v/>
      </c>
      <c r="F3153" s="147" t="str">
        <f t="shared" ca="1" si="151"/>
        <v/>
      </c>
      <c r="G3153" s="148" t="str">
        <f ca="1">IF(D3153="","",OnRoadRetrofit!AG3153)</f>
        <v/>
      </c>
      <c r="H3153" s="25" t="str">
        <f t="shared" ca="1" si="152"/>
        <v/>
      </c>
      <c r="I3153" s="137" t="str">
        <f ca="1">IF(D3153="","",OnRoadRetrofit!AH3153)</f>
        <v/>
      </c>
      <c r="J3153" s="137" t="str">
        <f ca="1">IF(D3153="","",OnRoadRetrofit!AI3153)</f>
        <v/>
      </c>
    </row>
    <row r="3154" spans="1:10">
      <c r="A3154" s="151" t="str">
        <f ca="1">IF(D3154="","",OnRoadRetrofit!AC3154)</f>
        <v/>
      </c>
      <c r="B3154" s="25" t="str">
        <f ca="1">IF(D3154="","",OnRoadRetrofit!AD3154)</f>
        <v/>
      </c>
      <c r="C3154" s="146" t="str">
        <f t="shared" ca="1" si="150"/>
        <v/>
      </c>
      <c r="D3154" s="25" t="str">
        <f ca="1">IF(OnRoadRetrofit!AE3154="","",OnRoadRetrofit!AE3154)</f>
        <v/>
      </c>
      <c r="E3154" s="25" t="str">
        <f ca="1">IF(D3154="","",OnRoadRetrofit!AF3154)</f>
        <v/>
      </c>
      <c r="F3154" s="147" t="str">
        <f t="shared" ca="1" si="151"/>
        <v/>
      </c>
      <c r="G3154" s="148" t="str">
        <f ca="1">IF(D3154="","",OnRoadRetrofit!AG3154)</f>
        <v/>
      </c>
      <c r="H3154" s="25" t="str">
        <f t="shared" ca="1" si="152"/>
        <v/>
      </c>
      <c r="I3154" s="137" t="str">
        <f ca="1">IF(D3154="","",OnRoadRetrofit!AH3154)</f>
        <v/>
      </c>
      <c r="J3154" s="137" t="str">
        <f ca="1">IF(D3154="","",OnRoadRetrofit!AI3154)</f>
        <v/>
      </c>
    </row>
    <row r="3155" spans="1:10">
      <c r="A3155" s="151" t="str">
        <f ca="1">IF(D3155="","",OnRoadRetrofit!AC3155)</f>
        <v/>
      </c>
      <c r="B3155" s="25" t="str">
        <f ca="1">IF(D3155="","",OnRoadRetrofit!AD3155)</f>
        <v/>
      </c>
      <c r="C3155" s="146" t="str">
        <f t="shared" ca="1" si="150"/>
        <v/>
      </c>
      <c r="D3155" s="25" t="str">
        <f ca="1">IF(OnRoadRetrofit!AE3155="","",OnRoadRetrofit!AE3155)</f>
        <v/>
      </c>
      <c r="E3155" s="25" t="str">
        <f ca="1">IF(D3155="","",OnRoadRetrofit!AF3155)</f>
        <v/>
      </c>
      <c r="F3155" s="147" t="str">
        <f t="shared" ca="1" si="151"/>
        <v/>
      </c>
      <c r="G3155" s="148" t="str">
        <f ca="1">IF(D3155="","",OnRoadRetrofit!AG3155)</f>
        <v/>
      </c>
      <c r="H3155" s="25" t="str">
        <f t="shared" ca="1" si="152"/>
        <v/>
      </c>
      <c r="I3155" s="137" t="str">
        <f ca="1">IF(D3155="","",OnRoadRetrofit!AH3155)</f>
        <v/>
      </c>
      <c r="J3155" s="137" t="str">
        <f ca="1">IF(D3155="","",OnRoadRetrofit!AI3155)</f>
        <v/>
      </c>
    </row>
    <row r="3156" spans="1:10">
      <c r="A3156" s="151" t="str">
        <f ca="1">IF(D3156="","",OnRoadRetrofit!AC3156)</f>
        <v/>
      </c>
      <c r="B3156" s="25" t="str">
        <f ca="1">IF(D3156="","",OnRoadRetrofit!AD3156)</f>
        <v/>
      </c>
      <c r="C3156" s="146" t="str">
        <f t="shared" ca="1" si="150"/>
        <v/>
      </c>
      <c r="D3156" s="25" t="str">
        <f ca="1">IF(OnRoadRetrofit!AE3156="","",OnRoadRetrofit!AE3156)</f>
        <v/>
      </c>
      <c r="E3156" s="25" t="str">
        <f ca="1">IF(D3156="","",OnRoadRetrofit!AF3156)</f>
        <v/>
      </c>
      <c r="F3156" s="147" t="str">
        <f t="shared" ca="1" si="151"/>
        <v/>
      </c>
      <c r="G3156" s="148" t="str">
        <f ca="1">IF(D3156="","",OnRoadRetrofit!AG3156)</f>
        <v/>
      </c>
      <c r="H3156" s="25" t="str">
        <f t="shared" ca="1" si="152"/>
        <v/>
      </c>
      <c r="I3156" s="137" t="str">
        <f ca="1">IF(D3156="","",OnRoadRetrofit!AH3156)</f>
        <v/>
      </c>
      <c r="J3156" s="137" t="str">
        <f ca="1">IF(D3156="","",OnRoadRetrofit!AI3156)</f>
        <v/>
      </c>
    </row>
    <row r="3157" spans="1:10">
      <c r="A3157" s="151" t="str">
        <f ca="1">IF(D3157="","",OnRoadRetrofit!AC3157)</f>
        <v/>
      </c>
      <c r="B3157" s="25" t="str">
        <f ca="1">IF(D3157="","",OnRoadRetrofit!AD3157)</f>
        <v/>
      </c>
      <c r="C3157" s="146" t="str">
        <f t="shared" ca="1" si="150"/>
        <v/>
      </c>
      <c r="D3157" s="25" t="str">
        <f ca="1">IF(OnRoadRetrofit!AE3157="","",OnRoadRetrofit!AE3157)</f>
        <v/>
      </c>
      <c r="E3157" s="25" t="str">
        <f ca="1">IF(D3157="","",OnRoadRetrofit!AF3157)</f>
        <v/>
      </c>
      <c r="F3157" s="147" t="str">
        <f t="shared" ca="1" si="151"/>
        <v/>
      </c>
      <c r="G3157" s="148" t="str">
        <f ca="1">IF(D3157="","",OnRoadRetrofit!AG3157)</f>
        <v/>
      </c>
      <c r="H3157" s="25" t="str">
        <f t="shared" ca="1" si="152"/>
        <v/>
      </c>
      <c r="I3157" s="137" t="str">
        <f ca="1">IF(D3157="","",OnRoadRetrofit!AH3157)</f>
        <v/>
      </c>
      <c r="J3157" s="137" t="str">
        <f ca="1">IF(D3157="","",OnRoadRetrofit!AI3157)</f>
        <v/>
      </c>
    </row>
    <row r="3158" spans="1:10">
      <c r="A3158" s="151" t="str">
        <f ca="1">IF(D3158="","",OnRoadRetrofit!AC3158)</f>
        <v/>
      </c>
      <c r="B3158" s="25" t="str">
        <f ca="1">IF(D3158="","",OnRoadRetrofit!AD3158)</f>
        <v/>
      </c>
      <c r="C3158" s="146" t="str">
        <f t="shared" ca="1" si="150"/>
        <v/>
      </c>
      <c r="D3158" s="25" t="str">
        <f ca="1">IF(OnRoadRetrofit!AE3158="","",OnRoadRetrofit!AE3158)</f>
        <v/>
      </c>
      <c r="E3158" s="25" t="str">
        <f ca="1">IF(D3158="","",OnRoadRetrofit!AF3158)</f>
        <v/>
      </c>
      <c r="F3158" s="147" t="str">
        <f t="shared" ca="1" si="151"/>
        <v/>
      </c>
      <c r="G3158" s="148" t="str">
        <f ca="1">IF(D3158="","",OnRoadRetrofit!AG3158)</f>
        <v/>
      </c>
      <c r="H3158" s="25" t="str">
        <f t="shared" ca="1" si="152"/>
        <v/>
      </c>
      <c r="I3158" s="137" t="str">
        <f ca="1">IF(D3158="","",OnRoadRetrofit!AH3158)</f>
        <v/>
      </c>
      <c r="J3158" s="137" t="str">
        <f ca="1">IF(D3158="","",OnRoadRetrofit!AI3158)</f>
        <v/>
      </c>
    </row>
    <row r="3159" spans="1:10">
      <c r="A3159" s="151" t="str">
        <f ca="1">IF(D3159="","",OnRoadRetrofit!AC3159)</f>
        <v/>
      </c>
      <c r="B3159" s="25" t="str">
        <f ca="1">IF(D3159="","",OnRoadRetrofit!AD3159)</f>
        <v/>
      </c>
      <c r="C3159" s="146" t="str">
        <f t="shared" ca="1" si="150"/>
        <v/>
      </c>
      <c r="D3159" s="25" t="str">
        <f ca="1">IF(OnRoadRetrofit!AE3159="","",OnRoadRetrofit!AE3159)</f>
        <v/>
      </c>
      <c r="E3159" s="25" t="str">
        <f ca="1">IF(D3159="","",OnRoadRetrofit!AF3159)</f>
        <v/>
      </c>
      <c r="F3159" s="147" t="str">
        <f t="shared" ca="1" si="151"/>
        <v/>
      </c>
      <c r="G3159" s="148" t="str">
        <f ca="1">IF(D3159="","",OnRoadRetrofit!AG3159)</f>
        <v/>
      </c>
      <c r="H3159" s="25" t="str">
        <f t="shared" ca="1" si="152"/>
        <v/>
      </c>
      <c r="I3159" s="137" t="str">
        <f ca="1">IF(D3159="","",OnRoadRetrofit!AH3159)</f>
        <v/>
      </c>
      <c r="J3159" s="137" t="str">
        <f ca="1">IF(D3159="","",OnRoadRetrofit!AI3159)</f>
        <v/>
      </c>
    </row>
    <row r="3160" spans="1:10">
      <c r="A3160" s="151" t="str">
        <f ca="1">IF(D3160="","",OnRoadRetrofit!AC3160)</f>
        <v/>
      </c>
      <c r="B3160" s="25" t="str">
        <f ca="1">IF(D3160="","",OnRoadRetrofit!AD3160)</f>
        <v/>
      </c>
      <c r="C3160" s="146" t="str">
        <f t="shared" ca="1" si="150"/>
        <v/>
      </c>
      <c r="D3160" s="25" t="str">
        <f ca="1">IF(OnRoadRetrofit!AE3160="","",OnRoadRetrofit!AE3160)</f>
        <v/>
      </c>
      <c r="E3160" s="25" t="str">
        <f ca="1">IF(D3160="","",OnRoadRetrofit!AF3160)</f>
        <v/>
      </c>
      <c r="F3160" s="147" t="str">
        <f t="shared" ca="1" si="151"/>
        <v/>
      </c>
      <c r="G3160" s="148" t="str">
        <f ca="1">IF(D3160="","",OnRoadRetrofit!AG3160)</f>
        <v/>
      </c>
      <c r="H3160" s="25" t="str">
        <f t="shared" ca="1" si="152"/>
        <v/>
      </c>
      <c r="I3160" s="137" t="str">
        <f ca="1">IF(D3160="","",OnRoadRetrofit!AH3160)</f>
        <v/>
      </c>
      <c r="J3160" s="137" t="str">
        <f ca="1">IF(D3160="","",OnRoadRetrofit!AI3160)</f>
        <v/>
      </c>
    </row>
    <row r="3161" spans="1:10">
      <c r="A3161" s="151" t="str">
        <f ca="1">IF(D3161="","",OnRoadRetrofit!AC3161)</f>
        <v/>
      </c>
      <c r="B3161" s="25" t="str">
        <f ca="1">IF(D3161="","",OnRoadRetrofit!AD3161)</f>
        <v/>
      </c>
      <c r="C3161" s="146" t="str">
        <f t="shared" ca="1" si="150"/>
        <v/>
      </c>
      <c r="D3161" s="25" t="str">
        <f ca="1">IF(OnRoadRetrofit!AE3161="","",OnRoadRetrofit!AE3161)</f>
        <v/>
      </c>
      <c r="E3161" s="25" t="str">
        <f ca="1">IF(D3161="","",OnRoadRetrofit!AF3161)</f>
        <v/>
      </c>
      <c r="F3161" s="147" t="str">
        <f t="shared" ca="1" si="151"/>
        <v/>
      </c>
      <c r="G3161" s="148" t="str">
        <f ca="1">IF(D3161="","",OnRoadRetrofit!AG3161)</f>
        <v/>
      </c>
      <c r="H3161" s="25" t="str">
        <f t="shared" ca="1" si="152"/>
        <v/>
      </c>
      <c r="I3161" s="137" t="str">
        <f ca="1">IF(D3161="","",OnRoadRetrofit!AH3161)</f>
        <v/>
      </c>
      <c r="J3161" s="137" t="str">
        <f ca="1">IF(D3161="","",OnRoadRetrofit!AI3161)</f>
        <v/>
      </c>
    </row>
    <row r="3162" spans="1:10">
      <c r="A3162" s="151" t="str">
        <f ca="1">IF(D3162="","",OnRoadRetrofit!AC3162)</f>
        <v/>
      </c>
      <c r="B3162" s="25" t="str">
        <f ca="1">IF(D3162="","",OnRoadRetrofit!AD3162)</f>
        <v/>
      </c>
      <c r="C3162" s="146" t="str">
        <f t="shared" ca="1" si="150"/>
        <v/>
      </c>
      <c r="D3162" s="25" t="str">
        <f ca="1">IF(OnRoadRetrofit!AE3162="","",OnRoadRetrofit!AE3162)</f>
        <v/>
      </c>
      <c r="E3162" s="25" t="str">
        <f ca="1">IF(D3162="","",OnRoadRetrofit!AF3162)</f>
        <v/>
      </c>
      <c r="F3162" s="147" t="str">
        <f t="shared" ca="1" si="151"/>
        <v/>
      </c>
      <c r="G3162" s="148" t="str">
        <f ca="1">IF(D3162="","",OnRoadRetrofit!AG3162)</f>
        <v/>
      </c>
      <c r="H3162" s="25" t="str">
        <f t="shared" ca="1" si="152"/>
        <v/>
      </c>
      <c r="I3162" s="137" t="str">
        <f ca="1">IF(D3162="","",OnRoadRetrofit!AH3162)</f>
        <v/>
      </c>
      <c r="J3162" s="137" t="str">
        <f ca="1">IF(D3162="","",OnRoadRetrofit!AI3162)</f>
        <v/>
      </c>
    </row>
    <row r="3163" spans="1:10">
      <c r="A3163" s="151" t="str">
        <f ca="1">IF(D3163="","",OnRoadRetrofit!AC3163)</f>
        <v/>
      </c>
      <c r="B3163" s="25" t="str">
        <f ca="1">IF(D3163="","",OnRoadRetrofit!AD3163)</f>
        <v/>
      </c>
      <c r="C3163" s="146" t="str">
        <f t="shared" ca="1" si="150"/>
        <v/>
      </c>
      <c r="D3163" s="25" t="str">
        <f ca="1">IF(OnRoadRetrofit!AE3163="","",OnRoadRetrofit!AE3163)</f>
        <v/>
      </c>
      <c r="E3163" s="25" t="str">
        <f ca="1">IF(D3163="","",OnRoadRetrofit!AF3163)</f>
        <v/>
      </c>
      <c r="F3163" s="147" t="str">
        <f t="shared" ca="1" si="151"/>
        <v/>
      </c>
      <c r="G3163" s="148" t="str">
        <f ca="1">IF(D3163="","",OnRoadRetrofit!AG3163)</f>
        <v/>
      </c>
      <c r="H3163" s="25" t="str">
        <f t="shared" ca="1" si="152"/>
        <v/>
      </c>
      <c r="I3163" s="137" t="str">
        <f ca="1">IF(D3163="","",OnRoadRetrofit!AH3163)</f>
        <v/>
      </c>
      <c r="J3163" s="137" t="str">
        <f ca="1">IF(D3163="","",OnRoadRetrofit!AI3163)</f>
        <v/>
      </c>
    </row>
    <row r="3164" spans="1:10">
      <c r="A3164" s="151" t="str">
        <f ca="1">IF(D3164="","",OnRoadRetrofit!AC3164)</f>
        <v/>
      </c>
      <c r="B3164" s="25" t="str">
        <f ca="1">IF(D3164="","",OnRoadRetrofit!AD3164)</f>
        <v/>
      </c>
      <c r="C3164" s="146" t="str">
        <f t="shared" ca="1" si="150"/>
        <v/>
      </c>
      <c r="D3164" s="25" t="str">
        <f ca="1">IF(OnRoadRetrofit!AE3164="","",OnRoadRetrofit!AE3164)</f>
        <v/>
      </c>
      <c r="E3164" s="25" t="str">
        <f ca="1">IF(D3164="","",OnRoadRetrofit!AF3164)</f>
        <v/>
      </c>
      <c r="F3164" s="147" t="str">
        <f t="shared" ca="1" si="151"/>
        <v/>
      </c>
      <c r="G3164" s="148" t="str">
        <f ca="1">IF(D3164="","",OnRoadRetrofit!AG3164)</f>
        <v/>
      </c>
      <c r="H3164" s="25" t="str">
        <f t="shared" ca="1" si="152"/>
        <v/>
      </c>
      <c r="I3164" s="137" t="str">
        <f ca="1">IF(D3164="","",OnRoadRetrofit!AH3164)</f>
        <v/>
      </c>
      <c r="J3164" s="137" t="str">
        <f ca="1">IF(D3164="","",OnRoadRetrofit!AI3164)</f>
        <v/>
      </c>
    </row>
    <row r="3165" spans="1:10">
      <c r="A3165" s="151" t="str">
        <f ca="1">IF(D3165="","",OnRoadRetrofit!AC3165)</f>
        <v/>
      </c>
      <c r="B3165" s="25" t="str">
        <f ca="1">IF(D3165="","",OnRoadRetrofit!AD3165)</f>
        <v/>
      </c>
      <c r="C3165" s="146" t="str">
        <f t="shared" ca="1" si="150"/>
        <v/>
      </c>
      <c r="D3165" s="25" t="str">
        <f ca="1">IF(OnRoadRetrofit!AE3165="","",OnRoadRetrofit!AE3165)</f>
        <v/>
      </c>
      <c r="E3165" s="25" t="str">
        <f ca="1">IF(D3165="","",OnRoadRetrofit!AF3165)</f>
        <v/>
      </c>
      <c r="F3165" s="147" t="str">
        <f t="shared" ca="1" si="151"/>
        <v/>
      </c>
      <c r="G3165" s="148" t="str">
        <f ca="1">IF(D3165="","",OnRoadRetrofit!AG3165)</f>
        <v/>
      </c>
      <c r="H3165" s="25" t="str">
        <f t="shared" ca="1" si="152"/>
        <v/>
      </c>
      <c r="I3165" s="137" t="str">
        <f ca="1">IF(D3165="","",OnRoadRetrofit!AH3165)</f>
        <v/>
      </c>
      <c r="J3165" s="137" t="str">
        <f ca="1">IF(D3165="","",OnRoadRetrofit!AI3165)</f>
        <v/>
      </c>
    </row>
    <row r="3166" spans="1:10">
      <c r="A3166" s="151" t="str">
        <f ca="1">IF(D3166="","",OnRoadRetrofit!AC3166)</f>
        <v/>
      </c>
      <c r="B3166" s="25" t="str">
        <f ca="1">IF(D3166="","",OnRoadRetrofit!AD3166)</f>
        <v/>
      </c>
      <c r="C3166" s="146" t="str">
        <f t="shared" ca="1" si="150"/>
        <v/>
      </c>
      <c r="D3166" s="25" t="str">
        <f ca="1">IF(OnRoadRetrofit!AE3166="","",OnRoadRetrofit!AE3166)</f>
        <v/>
      </c>
      <c r="E3166" s="25" t="str">
        <f ca="1">IF(D3166="","",OnRoadRetrofit!AF3166)</f>
        <v/>
      </c>
      <c r="F3166" s="147" t="str">
        <f t="shared" ca="1" si="151"/>
        <v/>
      </c>
      <c r="G3166" s="148" t="str">
        <f ca="1">IF(D3166="","",OnRoadRetrofit!AG3166)</f>
        <v/>
      </c>
      <c r="H3166" s="25" t="str">
        <f t="shared" ca="1" si="152"/>
        <v/>
      </c>
      <c r="I3166" s="137" t="str">
        <f ca="1">IF(D3166="","",OnRoadRetrofit!AH3166)</f>
        <v/>
      </c>
      <c r="J3166" s="137" t="str">
        <f ca="1">IF(D3166="","",OnRoadRetrofit!AI3166)</f>
        <v/>
      </c>
    </row>
    <row r="3167" spans="1:10">
      <c r="A3167" s="151" t="str">
        <f ca="1">IF(D3167="","",OnRoadRetrofit!AC3167)</f>
        <v/>
      </c>
      <c r="B3167" s="25" t="str">
        <f ca="1">IF(D3167="","",OnRoadRetrofit!AD3167)</f>
        <v/>
      </c>
      <c r="C3167" s="146" t="str">
        <f t="shared" ca="1" si="150"/>
        <v/>
      </c>
      <c r="D3167" s="25" t="str">
        <f ca="1">IF(OnRoadRetrofit!AE3167="","",OnRoadRetrofit!AE3167)</f>
        <v/>
      </c>
      <c r="E3167" s="25" t="str">
        <f ca="1">IF(D3167="","",OnRoadRetrofit!AF3167)</f>
        <v/>
      </c>
      <c r="F3167" s="147" t="str">
        <f t="shared" ca="1" si="151"/>
        <v/>
      </c>
      <c r="G3167" s="148" t="str">
        <f ca="1">IF(D3167="","",OnRoadRetrofit!AG3167)</f>
        <v/>
      </c>
      <c r="H3167" s="25" t="str">
        <f t="shared" ca="1" si="152"/>
        <v/>
      </c>
      <c r="I3167" s="137" t="str">
        <f ca="1">IF(D3167="","",OnRoadRetrofit!AH3167)</f>
        <v/>
      </c>
      <c r="J3167" s="137" t="str">
        <f ca="1">IF(D3167="","",OnRoadRetrofit!AI3167)</f>
        <v/>
      </c>
    </row>
    <row r="3168" spans="1:10">
      <c r="A3168" s="151" t="str">
        <f ca="1">IF(D3168="","",OnRoadRetrofit!AC3168)</f>
        <v/>
      </c>
      <c r="B3168" s="25" t="str">
        <f ca="1">IF(D3168="","",OnRoadRetrofit!AD3168)</f>
        <v/>
      </c>
      <c r="C3168" s="146" t="str">
        <f t="shared" ca="1" si="150"/>
        <v/>
      </c>
      <c r="D3168" s="25" t="str">
        <f ca="1">IF(OnRoadRetrofit!AE3168="","",OnRoadRetrofit!AE3168)</f>
        <v/>
      </c>
      <c r="E3168" s="25" t="str">
        <f ca="1">IF(D3168="","",OnRoadRetrofit!AF3168)</f>
        <v/>
      </c>
      <c r="F3168" s="147" t="str">
        <f t="shared" ca="1" si="151"/>
        <v/>
      </c>
      <c r="G3168" s="148" t="str">
        <f ca="1">IF(D3168="","",OnRoadRetrofit!AG3168)</f>
        <v/>
      </c>
      <c r="H3168" s="25" t="str">
        <f t="shared" ca="1" si="152"/>
        <v/>
      </c>
      <c r="I3168" s="137" t="str">
        <f ca="1">IF(D3168="","",OnRoadRetrofit!AH3168)</f>
        <v/>
      </c>
      <c r="J3168" s="137" t="str">
        <f ca="1">IF(D3168="","",OnRoadRetrofit!AI3168)</f>
        <v/>
      </c>
    </row>
    <row r="3169" spans="1:10">
      <c r="A3169" s="151" t="str">
        <f ca="1">IF(D3169="","",OnRoadRetrofit!AC3169)</f>
        <v/>
      </c>
      <c r="B3169" s="25" t="str">
        <f ca="1">IF(D3169="","",OnRoadRetrofit!AD3169)</f>
        <v/>
      </c>
      <c r="C3169" s="146" t="str">
        <f t="shared" ca="1" si="150"/>
        <v/>
      </c>
      <c r="D3169" s="25" t="str">
        <f ca="1">IF(OnRoadRetrofit!AE3169="","",OnRoadRetrofit!AE3169)</f>
        <v/>
      </c>
      <c r="E3169" s="25" t="str">
        <f ca="1">IF(D3169="","",OnRoadRetrofit!AF3169)</f>
        <v/>
      </c>
      <c r="F3169" s="147" t="str">
        <f t="shared" ca="1" si="151"/>
        <v/>
      </c>
      <c r="G3169" s="148" t="str">
        <f ca="1">IF(D3169="","",OnRoadRetrofit!AG3169)</f>
        <v/>
      </c>
      <c r="H3169" s="25" t="str">
        <f t="shared" ca="1" si="152"/>
        <v/>
      </c>
      <c r="I3169" s="137" t="str">
        <f ca="1">IF(D3169="","",OnRoadRetrofit!AH3169)</f>
        <v/>
      </c>
      <c r="J3169" s="137" t="str">
        <f ca="1">IF(D3169="","",OnRoadRetrofit!AI3169)</f>
        <v/>
      </c>
    </row>
    <row r="3170" spans="1:10">
      <c r="A3170" s="151" t="str">
        <f ca="1">IF(D3170="","",OnRoadRetrofit!AC3170)</f>
        <v/>
      </c>
      <c r="B3170" s="25" t="str">
        <f ca="1">IF(D3170="","",OnRoadRetrofit!AD3170)</f>
        <v/>
      </c>
      <c r="C3170" s="146" t="str">
        <f t="shared" ca="1" si="150"/>
        <v/>
      </c>
      <c r="D3170" s="25" t="str">
        <f ca="1">IF(OnRoadRetrofit!AE3170="","",OnRoadRetrofit!AE3170)</f>
        <v/>
      </c>
      <c r="E3170" s="25" t="str">
        <f ca="1">IF(D3170="","",OnRoadRetrofit!AF3170)</f>
        <v/>
      </c>
      <c r="F3170" s="147" t="str">
        <f t="shared" ca="1" si="151"/>
        <v/>
      </c>
      <c r="G3170" s="148" t="str">
        <f ca="1">IF(D3170="","",OnRoadRetrofit!AG3170)</f>
        <v/>
      </c>
      <c r="H3170" s="25" t="str">
        <f t="shared" ca="1" si="152"/>
        <v/>
      </c>
      <c r="I3170" s="137" t="str">
        <f ca="1">IF(D3170="","",OnRoadRetrofit!AH3170)</f>
        <v/>
      </c>
      <c r="J3170" s="137" t="str">
        <f ca="1">IF(D3170="","",OnRoadRetrofit!AI3170)</f>
        <v/>
      </c>
    </row>
    <row r="3171" spans="1:10">
      <c r="A3171" s="151" t="str">
        <f ca="1">IF(D3171="","",OnRoadRetrofit!AC3171)</f>
        <v/>
      </c>
      <c r="B3171" s="25" t="str">
        <f ca="1">IF(D3171="","",OnRoadRetrofit!AD3171)</f>
        <v/>
      </c>
      <c r="C3171" s="146" t="str">
        <f t="shared" ca="1" si="150"/>
        <v/>
      </c>
      <c r="D3171" s="25" t="str">
        <f ca="1">IF(OnRoadRetrofit!AE3171="","",OnRoadRetrofit!AE3171)</f>
        <v/>
      </c>
      <c r="E3171" s="25" t="str">
        <f ca="1">IF(D3171="","",OnRoadRetrofit!AF3171)</f>
        <v/>
      </c>
      <c r="F3171" s="147" t="str">
        <f t="shared" ca="1" si="151"/>
        <v/>
      </c>
      <c r="G3171" s="148" t="str">
        <f ca="1">IF(D3171="","",OnRoadRetrofit!AG3171)</f>
        <v/>
      </c>
      <c r="H3171" s="25" t="str">
        <f t="shared" ca="1" si="152"/>
        <v/>
      </c>
      <c r="I3171" s="137" t="str">
        <f ca="1">IF(D3171="","",OnRoadRetrofit!AH3171)</f>
        <v/>
      </c>
      <c r="J3171" s="137" t="str">
        <f ca="1">IF(D3171="","",OnRoadRetrofit!AI3171)</f>
        <v/>
      </c>
    </row>
    <row r="3172" spans="1:10">
      <c r="A3172" s="151" t="str">
        <f ca="1">IF(D3172="","",OnRoadRetrofit!AC3172)</f>
        <v/>
      </c>
      <c r="B3172" s="25" t="str">
        <f ca="1">IF(D3172="","",OnRoadRetrofit!AD3172)</f>
        <v/>
      </c>
      <c r="C3172" s="146" t="str">
        <f t="shared" ca="1" si="150"/>
        <v/>
      </c>
      <c r="D3172" s="25" t="str">
        <f ca="1">IF(OnRoadRetrofit!AE3172="","",OnRoadRetrofit!AE3172)</f>
        <v/>
      </c>
      <c r="E3172" s="25" t="str">
        <f ca="1">IF(D3172="","",OnRoadRetrofit!AF3172)</f>
        <v/>
      </c>
      <c r="F3172" s="147" t="str">
        <f t="shared" ca="1" si="151"/>
        <v/>
      </c>
      <c r="G3172" s="148" t="str">
        <f ca="1">IF(D3172="","",OnRoadRetrofit!AG3172)</f>
        <v/>
      </c>
      <c r="H3172" s="25" t="str">
        <f t="shared" ca="1" si="152"/>
        <v/>
      </c>
      <c r="I3172" s="137" t="str">
        <f ca="1">IF(D3172="","",OnRoadRetrofit!AH3172)</f>
        <v/>
      </c>
      <c r="J3172" s="137" t="str">
        <f ca="1">IF(D3172="","",OnRoadRetrofit!AI3172)</f>
        <v/>
      </c>
    </row>
    <row r="3173" spans="1:10">
      <c r="A3173" s="151" t="str">
        <f ca="1">IF(D3173="","",OnRoadRetrofit!AC3173)</f>
        <v/>
      </c>
      <c r="B3173" s="25" t="str">
        <f ca="1">IF(D3173="","",OnRoadRetrofit!AD3173)</f>
        <v/>
      </c>
      <c r="C3173" s="146" t="str">
        <f t="shared" ca="1" si="150"/>
        <v/>
      </c>
      <c r="D3173" s="25" t="str">
        <f ca="1">IF(OnRoadRetrofit!AE3173="","",OnRoadRetrofit!AE3173)</f>
        <v/>
      </c>
      <c r="E3173" s="25" t="str">
        <f ca="1">IF(D3173="","",OnRoadRetrofit!AF3173)</f>
        <v/>
      </c>
      <c r="F3173" s="147" t="str">
        <f t="shared" ca="1" si="151"/>
        <v/>
      </c>
      <c r="G3173" s="148" t="str">
        <f ca="1">IF(D3173="","",OnRoadRetrofit!AG3173)</f>
        <v/>
      </c>
      <c r="H3173" s="25" t="str">
        <f t="shared" ca="1" si="152"/>
        <v/>
      </c>
      <c r="I3173" s="137" t="str">
        <f ca="1">IF(D3173="","",OnRoadRetrofit!AH3173)</f>
        <v/>
      </c>
      <c r="J3173" s="137" t="str">
        <f ca="1">IF(D3173="","",OnRoadRetrofit!AI3173)</f>
        <v/>
      </c>
    </row>
    <row r="3174" spans="1:10">
      <c r="A3174" s="151" t="str">
        <f ca="1">IF(D3174="","",OnRoadRetrofit!AC3174)</f>
        <v/>
      </c>
      <c r="B3174" s="25" t="str">
        <f ca="1">IF(D3174="","",OnRoadRetrofit!AD3174)</f>
        <v/>
      </c>
      <c r="C3174" s="146" t="str">
        <f t="shared" ca="1" si="150"/>
        <v/>
      </c>
      <c r="D3174" s="25" t="str">
        <f ca="1">IF(OnRoadRetrofit!AE3174="","",OnRoadRetrofit!AE3174)</f>
        <v/>
      </c>
      <c r="E3174" s="25" t="str">
        <f ca="1">IF(D3174="","",OnRoadRetrofit!AF3174)</f>
        <v/>
      </c>
      <c r="F3174" s="147" t="str">
        <f t="shared" ca="1" si="151"/>
        <v/>
      </c>
      <c r="G3174" s="148" t="str">
        <f ca="1">IF(D3174="","",OnRoadRetrofit!AG3174)</f>
        <v/>
      </c>
      <c r="H3174" s="25" t="str">
        <f t="shared" ca="1" si="152"/>
        <v/>
      </c>
      <c r="I3174" s="137" t="str">
        <f ca="1">IF(D3174="","",OnRoadRetrofit!AH3174)</f>
        <v/>
      </c>
      <c r="J3174" s="137" t="str">
        <f ca="1">IF(D3174="","",OnRoadRetrofit!AI3174)</f>
        <v/>
      </c>
    </row>
    <row r="3175" spans="1:10">
      <c r="A3175" s="151" t="str">
        <f ca="1">IF(D3175="","",OnRoadRetrofit!AC3175)</f>
        <v/>
      </c>
      <c r="B3175" s="25" t="str">
        <f ca="1">IF(D3175="","",OnRoadRetrofit!AD3175)</f>
        <v/>
      </c>
      <c r="C3175" s="146" t="str">
        <f t="shared" ca="1" si="150"/>
        <v/>
      </c>
      <c r="D3175" s="25" t="str">
        <f ca="1">IF(OnRoadRetrofit!AE3175="","",OnRoadRetrofit!AE3175)</f>
        <v/>
      </c>
      <c r="E3175" s="25" t="str">
        <f ca="1">IF(D3175="","",OnRoadRetrofit!AF3175)</f>
        <v/>
      </c>
      <c r="F3175" s="147" t="str">
        <f t="shared" ca="1" si="151"/>
        <v/>
      </c>
      <c r="G3175" s="148" t="str">
        <f ca="1">IF(D3175="","",OnRoadRetrofit!AG3175)</f>
        <v/>
      </c>
      <c r="H3175" s="25" t="str">
        <f t="shared" ca="1" si="152"/>
        <v/>
      </c>
      <c r="I3175" s="137" t="str">
        <f ca="1">IF(D3175="","",OnRoadRetrofit!AH3175)</f>
        <v/>
      </c>
      <c r="J3175" s="137" t="str">
        <f ca="1">IF(D3175="","",OnRoadRetrofit!AI3175)</f>
        <v/>
      </c>
    </row>
    <row r="3176" spans="1:10">
      <c r="A3176" s="151" t="str">
        <f ca="1">IF(D3176="","",OnRoadRetrofit!AC3176)</f>
        <v/>
      </c>
      <c r="B3176" s="25" t="str">
        <f ca="1">IF(D3176="","",OnRoadRetrofit!AD3176)</f>
        <v/>
      </c>
      <c r="C3176" s="146" t="str">
        <f t="shared" ca="1" si="150"/>
        <v/>
      </c>
      <c r="D3176" s="25" t="str">
        <f ca="1">IF(OnRoadRetrofit!AE3176="","",OnRoadRetrofit!AE3176)</f>
        <v/>
      </c>
      <c r="E3176" s="25" t="str">
        <f ca="1">IF(D3176="","",OnRoadRetrofit!AF3176)</f>
        <v/>
      </c>
      <c r="F3176" s="147" t="str">
        <f t="shared" ca="1" si="151"/>
        <v/>
      </c>
      <c r="G3176" s="148" t="str">
        <f ca="1">IF(D3176="","",OnRoadRetrofit!AG3176)</f>
        <v/>
      </c>
      <c r="H3176" s="25" t="str">
        <f t="shared" ca="1" si="152"/>
        <v/>
      </c>
      <c r="I3176" s="137" t="str">
        <f ca="1">IF(D3176="","",OnRoadRetrofit!AH3176)</f>
        <v/>
      </c>
      <c r="J3176" s="137" t="str">
        <f ca="1">IF(D3176="","",OnRoadRetrofit!AI3176)</f>
        <v/>
      </c>
    </row>
    <row r="3177" spans="1:10">
      <c r="A3177" s="151" t="str">
        <f ca="1">IF(D3177="","",OnRoadRetrofit!AC3177)</f>
        <v/>
      </c>
      <c r="B3177" s="25" t="str">
        <f ca="1">IF(D3177="","",OnRoadRetrofit!AD3177)</f>
        <v/>
      </c>
      <c r="C3177" s="146" t="str">
        <f t="shared" ca="1" si="150"/>
        <v/>
      </c>
      <c r="D3177" s="25" t="str">
        <f ca="1">IF(OnRoadRetrofit!AE3177="","",OnRoadRetrofit!AE3177)</f>
        <v/>
      </c>
      <c r="E3177" s="25" t="str">
        <f ca="1">IF(D3177="","",OnRoadRetrofit!AF3177)</f>
        <v/>
      </c>
      <c r="F3177" s="147" t="str">
        <f t="shared" ca="1" si="151"/>
        <v/>
      </c>
      <c r="G3177" s="148" t="str">
        <f ca="1">IF(D3177="","",OnRoadRetrofit!AG3177)</f>
        <v/>
      </c>
      <c r="H3177" s="25" t="str">
        <f t="shared" ca="1" si="152"/>
        <v/>
      </c>
      <c r="I3177" s="137" t="str">
        <f ca="1">IF(D3177="","",OnRoadRetrofit!AH3177)</f>
        <v/>
      </c>
      <c r="J3177" s="137" t="str">
        <f ca="1">IF(D3177="","",OnRoadRetrofit!AI3177)</f>
        <v/>
      </c>
    </row>
    <row r="3178" spans="1:10">
      <c r="A3178" s="151" t="str">
        <f ca="1">IF(D3178="","",OnRoadRetrofit!AC3178)</f>
        <v/>
      </c>
      <c r="B3178" s="25" t="str">
        <f ca="1">IF(D3178="","",OnRoadRetrofit!AD3178)</f>
        <v/>
      </c>
      <c r="C3178" s="146" t="str">
        <f t="shared" ca="1" si="150"/>
        <v/>
      </c>
      <c r="D3178" s="25" t="str">
        <f ca="1">IF(OnRoadRetrofit!AE3178="","",OnRoadRetrofit!AE3178)</f>
        <v/>
      </c>
      <c r="E3178" s="25" t="str">
        <f ca="1">IF(D3178="","",OnRoadRetrofit!AF3178)</f>
        <v/>
      </c>
      <c r="F3178" s="147" t="str">
        <f t="shared" ca="1" si="151"/>
        <v/>
      </c>
      <c r="G3178" s="148" t="str">
        <f ca="1">IF(D3178="","",OnRoadRetrofit!AG3178)</f>
        <v/>
      </c>
      <c r="H3178" s="25" t="str">
        <f t="shared" ca="1" si="152"/>
        <v/>
      </c>
      <c r="I3178" s="137" t="str">
        <f ca="1">IF(D3178="","",OnRoadRetrofit!AH3178)</f>
        <v/>
      </c>
      <c r="J3178" s="137" t="str">
        <f ca="1">IF(D3178="","",OnRoadRetrofit!AI3178)</f>
        <v/>
      </c>
    </row>
    <row r="3179" spans="1:10">
      <c r="A3179" s="151" t="str">
        <f ca="1">IF(D3179="","",OnRoadRetrofit!AC3179)</f>
        <v/>
      </c>
      <c r="B3179" s="25" t="str">
        <f ca="1">IF(D3179="","",OnRoadRetrofit!AD3179)</f>
        <v/>
      </c>
      <c r="C3179" s="146" t="str">
        <f t="shared" ca="1" si="150"/>
        <v/>
      </c>
      <c r="D3179" s="25" t="str">
        <f ca="1">IF(OnRoadRetrofit!AE3179="","",OnRoadRetrofit!AE3179)</f>
        <v/>
      </c>
      <c r="E3179" s="25" t="str">
        <f ca="1">IF(D3179="","",OnRoadRetrofit!AF3179)</f>
        <v/>
      </c>
      <c r="F3179" s="147" t="str">
        <f t="shared" ca="1" si="151"/>
        <v/>
      </c>
      <c r="G3179" s="148" t="str">
        <f ca="1">IF(D3179="","",OnRoadRetrofit!AG3179)</f>
        <v/>
      </c>
      <c r="H3179" s="25" t="str">
        <f t="shared" ca="1" si="152"/>
        <v/>
      </c>
      <c r="I3179" s="137" t="str">
        <f ca="1">IF(D3179="","",OnRoadRetrofit!AH3179)</f>
        <v/>
      </c>
      <c r="J3179" s="137" t="str">
        <f ca="1">IF(D3179="","",OnRoadRetrofit!AI3179)</f>
        <v/>
      </c>
    </row>
    <row r="3180" spans="1:10">
      <c r="A3180" s="151" t="str">
        <f ca="1">IF(D3180="","",OnRoadRetrofit!AC3180)</f>
        <v/>
      </c>
      <c r="B3180" s="25" t="str">
        <f ca="1">IF(D3180="","",OnRoadRetrofit!AD3180)</f>
        <v/>
      </c>
      <c r="C3180" s="146" t="str">
        <f t="shared" ca="1" si="150"/>
        <v/>
      </c>
      <c r="D3180" s="25" t="str">
        <f ca="1">IF(OnRoadRetrofit!AE3180="","",OnRoadRetrofit!AE3180)</f>
        <v/>
      </c>
      <c r="E3180" s="25" t="str">
        <f ca="1">IF(D3180="","",OnRoadRetrofit!AF3180)</f>
        <v/>
      </c>
      <c r="F3180" s="147" t="str">
        <f t="shared" ca="1" si="151"/>
        <v/>
      </c>
      <c r="G3180" s="148" t="str">
        <f ca="1">IF(D3180="","",OnRoadRetrofit!AG3180)</f>
        <v/>
      </c>
      <c r="H3180" s="25" t="str">
        <f t="shared" ca="1" si="152"/>
        <v/>
      </c>
      <c r="I3180" s="137" t="str">
        <f ca="1">IF(D3180="","",OnRoadRetrofit!AH3180)</f>
        <v/>
      </c>
      <c r="J3180" s="137" t="str">
        <f ca="1">IF(D3180="","",OnRoadRetrofit!AI3180)</f>
        <v/>
      </c>
    </row>
    <row r="3181" spans="1:10">
      <c r="A3181" s="151" t="str">
        <f ca="1">IF(D3181="","",OnRoadRetrofit!AC3181)</f>
        <v/>
      </c>
      <c r="B3181" s="25" t="str">
        <f ca="1">IF(D3181="","",OnRoadRetrofit!AD3181)</f>
        <v/>
      </c>
      <c r="C3181" s="146" t="str">
        <f t="shared" ca="1" si="150"/>
        <v/>
      </c>
      <c r="D3181" s="25" t="str">
        <f ca="1">IF(OnRoadRetrofit!AE3181="","",OnRoadRetrofit!AE3181)</f>
        <v/>
      </c>
      <c r="E3181" s="25" t="str">
        <f ca="1">IF(D3181="","",OnRoadRetrofit!AF3181)</f>
        <v/>
      </c>
      <c r="F3181" s="147" t="str">
        <f t="shared" ca="1" si="151"/>
        <v/>
      </c>
      <c r="G3181" s="148" t="str">
        <f ca="1">IF(D3181="","",OnRoadRetrofit!AG3181)</f>
        <v/>
      </c>
      <c r="H3181" s="25" t="str">
        <f t="shared" ca="1" si="152"/>
        <v/>
      </c>
      <c r="I3181" s="137" t="str">
        <f ca="1">IF(D3181="","",OnRoadRetrofit!AH3181)</f>
        <v/>
      </c>
      <c r="J3181" s="137" t="str">
        <f ca="1">IF(D3181="","",OnRoadRetrofit!AI3181)</f>
        <v/>
      </c>
    </row>
    <row r="3182" spans="1:10">
      <c r="A3182" s="151" t="str">
        <f ca="1">IF(D3182="","",OnRoadRetrofit!AC3182)</f>
        <v/>
      </c>
      <c r="B3182" s="25" t="str">
        <f ca="1">IF(D3182="","",OnRoadRetrofit!AD3182)</f>
        <v/>
      </c>
      <c r="C3182" s="146" t="str">
        <f t="shared" ca="1" si="150"/>
        <v/>
      </c>
      <c r="D3182" s="25" t="str">
        <f ca="1">IF(OnRoadRetrofit!AE3182="","",OnRoadRetrofit!AE3182)</f>
        <v/>
      </c>
      <c r="E3182" s="25" t="str">
        <f ca="1">IF(D3182="","",OnRoadRetrofit!AF3182)</f>
        <v/>
      </c>
      <c r="F3182" s="147" t="str">
        <f t="shared" ca="1" si="151"/>
        <v/>
      </c>
      <c r="G3182" s="148" t="str">
        <f ca="1">IF(D3182="","",OnRoadRetrofit!AG3182)</f>
        <v/>
      </c>
      <c r="H3182" s="25" t="str">
        <f t="shared" ca="1" si="152"/>
        <v/>
      </c>
      <c r="I3182" s="137" t="str">
        <f ca="1">IF(D3182="","",OnRoadRetrofit!AH3182)</f>
        <v/>
      </c>
      <c r="J3182" s="137" t="str">
        <f ca="1">IF(D3182="","",OnRoadRetrofit!AI3182)</f>
        <v/>
      </c>
    </row>
    <row r="3183" spans="1:10">
      <c r="A3183" s="151" t="str">
        <f ca="1">IF(D3183="","",OnRoadRetrofit!AC3183)</f>
        <v/>
      </c>
      <c r="B3183" s="25" t="str">
        <f ca="1">IF(D3183="","",OnRoadRetrofit!AD3183)</f>
        <v/>
      </c>
      <c r="C3183" s="146" t="str">
        <f t="shared" ca="1" si="150"/>
        <v/>
      </c>
      <c r="D3183" s="25" t="str">
        <f ca="1">IF(OnRoadRetrofit!AE3183="","",OnRoadRetrofit!AE3183)</f>
        <v/>
      </c>
      <c r="E3183" s="25" t="str">
        <f ca="1">IF(D3183="","",OnRoadRetrofit!AF3183)</f>
        <v/>
      </c>
      <c r="F3183" s="147" t="str">
        <f t="shared" ca="1" si="151"/>
        <v/>
      </c>
      <c r="G3183" s="148" t="str">
        <f ca="1">IF(D3183="","",OnRoadRetrofit!AG3183)</f>
        <v/>
      </c>
      <c r="H3183" s="25" t="str">
        <f t="shared" ca="1" si="152"/>
        <v/>
      </c>
      <c r="I3183" s="137" t="str">
        <f ca="1">IF(D3183="","",OnRoadRetrofit!AH3183)</f>
        <v/>
      </c>
      <c r="J3183" s="137" t="str">
        <f ca="1">IF(D3183="","",OnRoadRetrofit!AI3183)</f>
        <v/>
      </c>
    </row>
    <row r="3184" spans="1:10">
      <c r="A3184" s="151" t="str">
        <f ca="1">IF(D3184="","",OnRoadRetrofit!AC3184)</f>
        <v/>
      </c>
      <c r="B3184" s="25" t="str">
        <f ca="1">IF(D3184="","",OnRoadRetrofit!AD3184)</f>
        <v/>
      </c>
      <c r="C3184" s="146" t="str">
        <f t="shared" ca="1" si="150"/>
        <v/>
      </c>
      <c r="D3184" s="25" t="str">
        <f ca="1">IF(OnRoadRetrofit!AE3184="","",OnRoadRetrofit!AE3184)</f>
        <v/>
      </c>
      <c r="E3184" s="25" t="str">
        <f ca="1">IF(D3184="","",OnRoadRetrofit!AF3184)</f>
        <v/>
      </c>
      <c r="F3184" s="147" t="str">
        <f t="shared" ca="1" si="151"/>
        <v/>
      </c>
      <c r="G3184" s="148" t="str">
        <f ca="1">IF(D3184="","",OnRoadRetrofit!AG3184)</f>
        <v/>
      </c>
      <c r="H3184" s="25" t="str">
        <f t="shared" ca="1" si="152"/>
        <v/>
      </c>
      <c r="I3184" s="137" t="str">
        <f ca="1">IF(D3184="","",OnRoadRetrofit!AH3184)</f>
        <v/>
      </c>
      <c r="J3184" s="137" t="str">
        <f ca="1">IF(D3184="","",OnRoadRetrofit!AI3184)</f>
        <v/>
      </c>
    </row>
    <row r="3185" spans="1:10">
      <c r="A3185" s="151" t="str">
        <f ca="1">IF(D3185="","",OnRoadRetrofit!AC3185)</f>
        <v/>
      </c>
      <c r="B3185" s="25" t="str">
        <f ca="1">IF(D3185="","",OnRoadRetrofit!AD3185)</f>
        <v/>
      </c>
      <c r="C3185" s="146" t="str">
        <f t="shared" ca="1" si="150"/>
        <v/>
      </c>
      <c r="D3185" s="25" t="str">
        <f ca="1">IF(OnRoadRetrofit!AE3185="","",OnRoadRetrofit!AE3185)</f>
        <v/>
      </c>
      <c r="E3185" s="25" t="str">
        <f ca="1">IF(D3185="","",OnRoadRetrofit!AF3185)</f>
        <v/>
      </c>
      <c r="F3185" s="147" t="str">
        <f t="shared" ca="1" si="151"/>
        <v/>
      </c>
      <c r="G3185" s="148" t="str">
        <f ca="1">IF(D3185="","",OnRoadRetrofit!AG3185)</f>
        <v/>
      </c>
      <c r="H3185" s="25" t="str">
        <f t="shared" ca="1" si="152"/>
        <v/>
      </c>
      <c r="I3185" s="137" t="str">
        <f ca="1">IF(D3185="","",OnRoadRetrofit!AH3185)</f>
        <v/>
      </c>
      <c r="J3185" s="137" t="str">
        <f ca="1">IF(D3185="","",OnRoadRetrofit!AI3185)</f>
        <v/>
      </c>
    </row>
    <row r="3186" spans="1:10">
      <c r="A3186" s="151" t="str">
        <f ca="1">IF(D3186="","",OnRoadRetrofit!AC3186)</f>
        <v/>
      </c>
      <c r="B3186" s="25" t="str">
        <f ca="1">IF(D3186="","",OnRoadRetrofit!AD3186)</f>
        <v/>
      </c>
      <c r="C3186" s="146" t="str">
        <f t="shared" ca="1" si="150"/>
        <v/>
      </c>
      <c r="D3186" s="25" t="str">
        <f ca="1">IF(OnRoadRetrofit!AE3186="","",OnRoadRetrofit!AE3186)</f>
        <v/>
      </c>
      <c r="E3186" s="25" t="str">
        <f ca="1">IF(D3186="","",OnRoadRetrofit!AF3186)</f>
        <v/>
      </c>
      <c r="F3186" s="147" t="str">
        <f t="shared" ca="1" si="151"/>
        <v/>
      </c>
      <c r="G3186" s="148" t="str">
        <f ca="1">IF(D3186="","",OnRoadRetrofit!AG3186)</f>
        <v/>
      </c>
      <c r="H3186" s="25" t="str">
        <f t="shared" ca="1" si="152"/>
        <v/>
      </c>
      <c r="I3186" s="137" t="str">
        <f ca="1">IF(D3186="","",OnRoadRetrofit!AH3186)</f>
        <v/>
      </c>
      <c r="J3186" s="137" t="str">
        <f ca="1">IF(D3186="","",OnRoadRetrofit!AI3186)</f>
        <v/>
      </c>
    </row>
    <row r="3187" spans="1:10">
      <c r="A3187" s="151" t="str">
        <f ca="1">IF(D3187="","",OnRoadRetrofit!AC3187)</f>
        <v/>
      </c>
      <c r="B3187" s="25" t="str">
        <f ca="1">IF(D3187="","",OnRoadRetrofit!AD3187)</f>
        <v/>
      </c>
      <c r="C3187" s="146" t="str">
        <f t="shared" ca="1" si="150"/>
        <v/>
      </c>
      <c r="D3187" s="25" t="str">
        <f ca="1">IF(OnRoadRetrofit!AE3187="","",OnRoadRetrofit!AE3187)</f>
        <v/>
      </c>
      <c r="E3187" s="25" t="str">
        <f ca="1">IF(D3187="","",OnRoadRetrofit!AF3187)</f>
        <v/>
      </c>
      <c r="F3187" s="147" t="str">
        <f t="shared" ca="1" si="151"/>
        <v/>
      </c>
      <c r="G3187" s="148" t="str">
        <f ca="1">IF(D3187="","",OnRoadRetrofit!AG3187)</f>
        <v/>
      </c>
      <c r="H3187" s="25" t="str">
        <f t="shared" ca="1" si="152"/>
        <v/>
      </c>
      <c r="I3187" s="137" t="str">
        <f ca="1">IF(D3187="","",OnRoadRetrofit!AH3187)</f>
        <v/>
      </c>
      <c r="J3187" s="137" t="str">
        <f ca="1">IF(D3187="","",OnRoadRetrofit!AI3187)</f>
        <v/>
      </c>
    </row>
    <row r="3188" spans="1:10">
      <c r="A3188" s="151" t="str">
        <f ca="1">IF(D3188="","",OnRoadRetrofit!AC3188)</f>
        <v/>
      </c>
      <c r="B3188" s="25" t="str">
        <f ca="1">IF(D3188="","",OnRoadRetrofit!AD3188)</f>
        <v/>
      </c>
      <c r="C3188" s="146" t="str">
        <f t="shared" ca="1" si="150"/>
        <v/>
      </c>
      <c r="D3188" s="25" t="str">
        <f ca="1">IF(OnRoadRetrofit!AE3188="","",OnRoadRetrofit!AE3188)</f>
        <v/>
      </c>
      <c r="E3188" s="25" t="str">
        <f ca="1">IF(D3188="","",OnRoadRetrofit!AF3188)</f>
        <v/>
      </c>
      <c r="F3188" s="147" t="str">
        <f t="shared" ca="1" si="151"/>
        <v/>
      </c>
      <c r="G3188" s="148" t="str">
        <f ca="1">IF(D3188="","",OnRoadRetrofit!AG3188)</f>
        <v/>
      </c>
      <c r="H3188" s="25" t="str">
        <f t="shared" ca="1" si="152"/>
        <v/>
      </c>
      <c r="I3188" s="137" t="str">
        <f ca="1">IF(D3188="","",OnRoadRetrofit!AH3188)</f>
        <v/>
      </c>
      <c r="J3188" s="137" t="str">
        <f ca="1">IF(D3188="","",OnRoadRetrofit!AI3188)</f>
        <v/>
      </c>
    </row>
    <row r="3189" spans="1:10">
      <c r="A3189" s="151" t="str">
        <f ca="1">IF(D3189="","",OnRoadRetrofit!AC3189)</f>
        <v/>
      </c>
      <c r="B3189" s="25" t="str">
        <f ca="1">IF(D3189="","",OnRoadRetrofit!AD3189)</f>
        <v/>
      </c>
      <c r="C3189" s="146" t="str">
        <f t="shared" ca="1" si="150"/>
        <v/>
      </c>
      <c r="D3189" s="25" t="str">
        <f ca="1">IF(OnRoadRetrofit!AE3189="","",OnRoadRetrofit!AE3189)</f>
        <v/>
      </c>
      <c r="E3189" s="25" t="str">
        <f ca="1">IF(D3189="","",OnRoadRetrofit!AF3189)</f>
        <v/>
      </c>
      <c r="F3189" s="147" t="str">
        <f t="shared" ca="1" si="151"/>
        <v/>
      </c>
      <c r="G3189" s="148" t="str">
        <f ca="1">IF(D3189="","",OnRoadRetrofit!AG3189)</f>
        <v/>
      </c>
      <c r="H3189" s="25" t="str">
        <f t="shared" ca="1" si="152"/>
        <v/>
      </c>
      <c r="I3189" s="137" t="str">
        <f ca="1">IF(D3189="","",OnRoadRetrofit!AH3189)</f>
        <v/>
      </c>
      <c r="J3189" s="137" t="str">
        <f ca="1">IF(D3189="","",OnRoadRetrofit!AI3189)</f>
        <v/>
      </c>
    </row>
    <row r="3190" spans="1:10">
      <c r="A3190" s="151" t="str">
        <f ca="1">IF(D3190="","",OnRoadRetrofit!AC3190)</f>
        <v/>
      </c>
      <c r="B3190" s="25" t="str">
        <f ca="1">IF(D3190="","",OnRoadRetrofit!AD3190)</f>
        <v/>
      </c>
      <c r="C3190" s="146" t="str">
        <f t="shared" ca="1" si="150"/>
        <v/>
      </c>
      <c r="D3190" s="25" t="str">
        <f ca="1">IF(OnRoadRetrofit!AE3190="","",OnRoadRetrofit!AE3190)</f>
        <v/>
      </c>
      <c r="E3190" s="25" t="str">
        <f ca="1">IF(D3190="","",OnRoadRetrofit!AF3190)</f>
        <v/>
      </c>
      <c r="F3190" s="147" t="str">
        <f t="shared" ca="1" si="151"/>
        <v/>
      </c>
      <c r="G3190" s="148" t="str">
        <f ca="1">IF(D3190="","",OnRoadRetrofit!AG3190)</f>
        <v/>
      </c>
      <c r="H3190" s="25" t="str">
        <f t="shared" ca="1" si="152"/>
        <v/>
      </c>
      <c r="I3190" s="137" t="str">
        <f ca="1">IF(D3190="","",OnRoadRetrofit!AH3190)</f>
        <v/>
      </c>
      <c r="J3190" s="137" t="str">
        <f ca="1">IF(D3190="","",OnRoadRetrofit!AI3190)</f>
        <v/>
      </c>
    </row>
    <row r="3191" spans="1:10">
      <c r="A3191" s="151" t="str">
        <f ca="1">IF(D3191="","",OnRoadRetrofit!AC3191)</f>
        <v/>
      </c>
      <c r="B3191" s="25" t="str">
        <f ca="1">IF(D3191="","",OnRoadRetrofit!AD3191)</f>
        <v/>
      </c>
      <c r="C3191" s="146" t="str">
        <f t="shared" ca="1" si="150"/>
        <v/>
      </c>
      <c r="D3191" s="25" t="str">
        <f ca="1">IF(OnRoadRetrofit!AE3191="","",OnRoadRetrofit!AE3191)</f>
        <v/>
      </c>
      <c r="E3191" s="25" t="str">
        <f ca="1">IF(D3191="","",OnRoadRetrofit!AF3191)</f>
        <v/>
      </c>
      <c r="F3191" s="147" t="str">
        <f t="shared" ca="1" si="151"/>
        <v/>
      </c>
      <c r="G3191" s="148" t="str">
        <f ca="1">IF(D3191="","",OnRoadRetrofit!AG3191)</f>
        <v/>
      </c>
      <c r="H3191" s="25" t="str">
        <f t="shared" ca="1" si="152"/>
        <v/>
      </c>
      <c r="I3191" s="137" t="str">
        <f ca="1">IF(D3191="","",OnRoadRetrofit!AH3191)</f>
        <v/>
      </c>
      <c r="J3191" s="137" t="str">
        <f ca="1">IF(D3191="","",OnRoadRetrofit!AI3191)</f>
        <v/>
      </c>
    </row>
    <row r="3192" spans="1:10">
      <c r="A3192" s="151" t="str">
        <f ca="1">IF(D3192="","",OnRoadRetrofit!AC3192)</f>
        <v/>
      </c>
      <c r="B3192" s="25" t="str">
        <f ca="1">IF(D3192="","",OnRoadRetrofit!AD3192)</f>
        <v/>
      </c>
      <c r="C3192" s="146" t="str">
        <f t="shared" ca="1" si="150"/>
        <v/>
      </c>
      <c r="D3192" s="25" t="str">
        <f ca="1">IF(OnRoadRetrofit!AE3192="","",OnRoadRetrofit!AE3192)</f>
        <v/>
      </c>
      <c r="E3192" s="25" t="str">
        <f ca="1">IF(D3192="","",OnRoadRetrofit!AF3192)</f>
        <v/>
      </c>
      <c r="F3192" s="147" t="str">
        <f t="shared" ca="1" si="151"/>
        <v/>
      </c>
      <c r="G3192" s="148" t="str">
        <f ca="1">IF(D3192="","",OnRoadRetrofit!AG3192)</f>
        <v/>
      </c>
      <c r="H3192" s="25" t="str">
        <f t="shared" ca="1" si="152"/>
        <v/>
      </c>
      <c r="I3192" s="137" t="str">
        <f ca="1">IF(D3192="","",OnRoadRetrofit!AH3192)</f>
        <v/>
      </c>
      <c r="J3192" s="137" t="str">
        <f ca="1">IF(D3192="","",OnRoadRetrofit!AI3192)</f>
        <v/>
      </c>
    </row>
    <row r="3193" spans="1:10">
      <c r="A3193" s="151" t="str">
        <f ca="1">IF(D3193="","",OnRoadRetrofit!AC3193)</f>
        <v/>
      </c>
      <c r="B3193" s="25" t="str">
        <f ca="1">IF(D3193="","",OnRoadRetrofit!AD3193)</f>
        <v/>
      </c>
      <c r="C3193" s="146" t="str">
        <f t="shared" ca="1" si="150"/>
        <v/>
      </c>
      <c r="D3193" s="25" t="str">
        <f ca="1">IF(OnRoadRetrofit!AE3193="","",OnRoadRetrofit!AE3193)</f>
        <v/>
      </c>
      <c r="E3193" s="25" t="str">
        <f ca="1">IF(D3193="","",OnRoadRetrofit!AF3193)</f>
        <v/>
      </c>
      <c r="F3193" s="147" t="str">
        <f t="shared" ca="1" si="151"/>
        <v/>
      </c>
      <c r="G3193" s="148" t="str">
        <f ca="1">IF(D3193="","",OnRoadRetrofit!AG3193)</f>
        <v/>
      </c>
      <c r="H3193" s="25" t="str">
        <f t="shared" ca="1" si="152"/>
        <v/>
      </c>
      <c r="I3193" s="137" t="str">
        <f ca="1">IF(D3193="","",OnRoadRetrofit!AH3193)</f>
        <v/>
      </c>
      <c r="J3193" s="137" t="str">
        <f ca="1">IF(D3193="","",OnRoadRetrofit!AI3193)</f>
        <v/>
      </c>
    </row>
    <row r="3194" spans="1:10">
      <c r="A3194" s="151" t="str">
        <f ca="1">IF(D3194="","",OnRoadRetrofit!AC3194)</f>
        <v/>
      </c>
      <c r="B3194" s="25" t="str">
        <f ca="1">IF(D3194="","",OnRoadRetrofit!AD3194)</f>
        <v/>
      </c>
      <c r="C3194" s="146" t="str">
        <f t="shared" ca="1" si="150"/>
        <v/>
      </c>
      <c r="D3194" s="25" t="str">
        <f ca="1">IF(OnRoadRetrofit!AE3194="","",OnRoadRetrofit!AE3194)</f>
        <v/>
      </c>
      <c r="E3194" s="25" t="str">
        <f ca="1">IF(D3194="","",OnRoadRetrofit!AF3194)</f>
        <v/>
      </c>
      <c r="F3194" s="147" t="str">
        <f t="shared" ca="1" si="151"/>
        <v/>
      </c>
      <c r="G3194" s="148" t="str">
        <f ca="1">IF(D3194="","",OnRoadRetrofit!AG3194)</f>
        <v/>
      </c>
      <c r="H3194" s="25" t="str">
        <f t="shared" ca="1" si="152"/>
        <v/>
      </c>
      <c r="I3194" s="137" t="str">
        <f ca="1">IF(D3194="","",OnRoadRetrofit!AH3194)</f>
        <v/>
      </c>
      <c r="J3194" s="137" t="str">
        <f ca="1">IF(D3194="","",OnRoadRetrofit!AI3194)</f>
        <v/>
      </c>
    </row>
    <row r="3195" spans="1:10">
      <c r="A3195" s="151" t="str">
        <f ca="1">IF(D3195="","",OnRoadRetrofit!AC3195)</f>
        <v/>
      </c>
      <c r="B3195" s="25" t="str">
        <f ca="1">IF(D3195="","",OnRoadRetrofit!AD3195)</f>
        <v/>
      </c>
      <c r="C3195" s="146" t="str">
        <f t="shared" ca="1" si="150"/>
        <v/>
      </c>
      <c r="D3195" s="25" t="str">
        <f ca="1">IF(OnRoadRetrofit!AE3195="","",OnRoadRetrofit!AE3195)</f>
        <v/>
      </c>
      <c r="E3195" s="25" t="str">
        <f ca="1">IF(D3195="","",OnRoadRetrofit!AF3195)</f>
        <v/>
      </c>
      <c r="F3195" s="147" t="str">
        <f t="shared" ca="1" si="151"/>
        <v/>
      </c>
      <c r="G3195" s="148" t="str">
        <f ca="1">IF(D3195="","",OnRoadRetrofit!AG3195)</f>
        <v/>
      </c>
      <c r="H3195" s="25" t="str">
        <f t="shared" ca="1" si="152"/>
        <v/>
      </c>
      <c r="I3195" s="137" t="str">
        <f ca="1">IF(D3195="","",OnRoadRetrofit!AH3195)</f>
        <v/>
      </c>
      <c r="J3195" s="137" t="str">
        <f ca="1">IF(D3195="","",OnRoadRetrofit!AI3195)</f>
        <v/>
      </c>
    </row>
    <row r="3196" spans="1:10">
      <c r="A3196" s="151" t="str">
        <f ca="1">IF(D3196="","",OnRoadRetrofit!AC3196)</f>
        <v/>
      </c>
      <c r="B3196" s="25" t="str">
        <f ca="1">IF(D3196="","",OnRoadRetrofit!AD3196)</f>
        <v/>
      </c>
      <c r="C3196" s="146" t="str">
        <f t="shared" ca="1" si="150"/>
        <v/>
      </c>
      <c r="D3196" s="25" t="str">
        <f ca="1">IF(OnRoadRetrofit!AE3196="","",OnRoadRetrofit!AE3196)</f>
        <v/>
      </c>
      <c r="E3196" s="25" t="str">
        <f ca="1">IF(D3196="","",OnRoadRetrofit!AF3196)</f>
        <v/>
      </c>
      <c r="F3196" s="147" t="str">
        <f t="shared" ca="1" si="151"/>
        <v/>
      </c>
      <c r="G3196" s="148" t="str">
        <f ca="1">IF(D3196="","",OnRoadRetrofit!AG3196)</f>
        <v/>
      </c>
      <c r="H3196" s="25" t="str">
        <f t="shared" ca="1" si="152"/>
        <v/>
      </c>
      <c r="I3196" s="137" t="str">
        <f ca="1">IF(D3196="","",OnRoadRetrofit!AH3196)</f>
        <v/>
      </c>
      <c r="J3196" s="137" t="str">
        <f ca="1">IF(D3196="","",OnRoadRetrofit!AI3196)</f>
        <v/>
      </c>
    </row>
    <row r="3197" spans="1:10">
      <c r="A3197" s="151" t="str">
        <f ca="1">IF(D3197="","",OnRoadRetrofit!AC3197)</f>
        <v/>
      </c>
      <c r="B3197" s="25" t="str">
        <f ca="1">IF(D3197="","",OnRoadRetrofit!AD3197)</f>
        <v/>
      </c>
      <c r="C3197" s="146" t="str">
        <f t="shared" ca="1" si="150"/>
        <v/>
      </c>
      <c r="D3197" s="25" t="str">
        <f ca="1">IF(OnRoadRetrofit!AE3197="","",OnRoadRetrofit!AE3197)</f>
        <v/>
      </c>
      <c r="E3197" s="25" t="str">
        <f ca="1">IF(D3197="","",OnRoadRetrofit!AF3197)</f>
        <v/>
      </c>
      <c r="F3197" s="147" t="str">
        <f t="shared" ca="1" si="151"/>
        <v/>
      </c>
      <c r="G3197" s="148" t="str">
        <f ca="1">IF(D3197="","",OnRoadRetrofit!AG3197)</f>
        <v/>
      </c>
      <c r="H3197" s="25" t="str">
        <f t="shared" ca="1" si="152"/>
        <v/>
      </c>
      <c r="I3197" s="137" t="str">
        <f ca="1">IF(D3197="","",OnRoadRetrofit!AH3197)</f>
        <v/>
      </c>
      <c r="J3197" s="137" t="str">
        <f ca="1">IF(D3197="","",OnRoadRetrofit!AI3197)</f>
        <v/>
      </c>
    </row>
    <row r="3198" spans="1:10">
      <c r="A3198" s="151" t="str">
        <f ca="1">IF(D3198="","",OnRoadRetrofit!AC3198)</f>
        <v/>
      </c>
      <c r="B3198" s="25" t="str">
        <f ca="1">IF(D3198="","",OnRoadRetrofit!AD3198)</f>
        <v/>
      </c>
      <c r="C3198" s="146" t="str">
        <f t="shared" ca="1" si="150"/>
        <v/>
      </c>
      <c r="D3198" s="25" t="str">
        <f ca="1">IF(OnRoadRetrofit!AE3198="","",OnRoadRetrofit!AE3198)</f>
        <v/>
      </c>
      <c r="E3198" s="25" t="str">
        <f ca="1">IF(D3198="","",OnRoadRetrofit!AF3198)</f>
        <v/>
      </c>
      <c r="F3198" s="147" t="str">
        <f t="shared" ca="1" si="151"/>
        <v/>
      </c>
      <c r="G3198" s="148" t="str">
        <f ca="1">IF(D3198="","",OnRoadRetrofit!AG3198)</f>
        <v/>
      </c>
      <c r="H3198" s="25" t="str">
        <f t="shared" ca="1" si="152"/>
        <v/>
      </c>
      <c r="I3198" s="137" t="str">
        <f ca="1">IF(D3198="","",OnRoadRetrofit!AH3198)</f>
        <v/>
      </c>
      <c r="J3198" s="137" t="str">
        <f ca="1">IF(D3198="","",OnRoadRetrofit!AI3198)</f>
        <v/>
      </c>
    </row>
    <row r="3199" spans="1:10">
      <c r="A3199" s="151" t="str">
        <f ca="1">IF(D3199="","",OnRoadRetrofit!AC3199)</f>
        <v/>
      </c>
      <c r="B3199" s="25" t="str">
        <f ca="1">IF(D3199="","",OnRoadRetrofit!AD3199)</f>
        <v/>
      </c>
      <c r="C3199" s="146" t="str">
        <f t="shared" ca="1" si="150"/>
        <v/>
      </c>
      <c r="D3199" s="25" t="str">
        <f ca="1">IF(OnRoadRetrofit!AE3199="","",OnRoadRetrofit!AE3199)</f>
        <v/>
      </c>
      <c r="E3199" s="25" t="str">
        <f ca="1">IF(D3199="","",OnRoadRetrofit!AF3199)</f>
        <v/>
      </c>
      <c r="F3199" s="147" t="str">
        <f t="shared" ca="1" si="151"/>
        <v/>
      </c>
      <c r="G3199" s="148" t="str">
        <f ca="1">IF(D3199="","",OnRoadRetrofit!AG3199)</f>
        <v/>
      </c>
      <c r="H3199" s="25" t="str">
        <f t="shared" ca="1" si="152"/>
        <v/>
      </c>
      <c r="I3199" s="137" t="str">
        <f ca="1">IF(D3199="","",OnRoadRetrofit!AH3199)</f>
        <v/>
      </c>
      <c r="J3199" s="137" t="str">
        <f ca="1">IF(D3199="","",OnRoadRetrofit!AI3199)</f>
        <v/>
      </c>
    </row>
    <row r="3200" spans="1:10">
      <c r="A3200" s="151" t="str">
        <f ca="1">IF(D3200="","",OnRoadRetrofit!AC3200)</f>
        <v/>
      </c>
      <c r="B3200" s="25" t="str">
        <f ca="1">IF(D3200="","",OnRoadRetrofit!AD3200)</f>
        <v/>
      </c>
      <c r="C3200" s="146" t="str">
        <f t="shared" ca="1" si="150"/>
        <v/>
      </c>
      <c r="D3200" s="25" t="str">
        <f ca="1">IF(OnRoadRetrofit!AE3200="","",OnRoadRetrofit!AE3200)</f>
        <v/>
      </c>
      <c r="E3200" s="25" t="str">
        <f ca="1">IF(D3200="","",OnRoadRetrofit!AF3200)</f>
        <v/>
      </c>
      <c r="F3200" s="147" t="str">
        <f t="shared" ca="1" si="151"/>
        <v/>
      </c>
      <c r="G3200" s="148" t="str">
        <f ca="1">IF(D3200="","",OnRoadRetrofit!AG3200)</f>
        <v/>
      </c>
      <c r="H3200" s="25" t="str">
        <f t="shared" ca="1" si="152"/>
        <v/>
      </c>
      <c r="I3200" s="137" t="str">
        <f ca="1">IF(D3200="","",OnRoadRetrofit!AH3200)</f>
        <v/>
      </c>
      <c r="J3200" s="137" t="str">
        <f ca="1">IF(D3200="","",OnRoadRetrofit!AI3200)</f>
        <v/>
      </c>
    </row>
    <row r="3201" spans="1:10">
      <c r="A3201" s="151" t="str">
        <f ca="1">IF(D3201="","",OnRoadRetrofit!AC3201)</f>
        <v/>
      </c>
      <c r="B3201" s="25" t="str">
        <f ca="1">IF(D3201="","",OnRoadRetrofit!AD3201)</f>
        <v/>
      </c>
      <c r="C3201" s="146" t="str">
        <f t="shared" ca="1" si="150"/>
        <v/>
      </c>
      <c r="D3201" s="25" t="str">
        <f ca="1">IF(OnRoadRetrofit!AE3201="","",OnRoadRetrofit!AE3201)</f>
        <v/>
      </c>
      <c r="E3201" s="25" t="str">
        <f ca="1">IF(D3201="","",OnRoadRetrofit!AF3201)</f>
        <v/>
      </c>
      <c r="F3201" s="147" t="str">
        <f t="shared" ca="1" si="151"/>
        <v/>
      </c>
      <c r="G3201" s="148" t="str">
        <f ca="1">IF(D3201="","",OnRoadRetrofit!AG3201)</f>
        <v/>
      </c>
      <c r="H3201" s="25" t="str">
        <f t="shared" ca="1" si="152"/>
        <v/>
      </c>
      <c r="I3201" s="137" t="str">
        <f ca="1">IF(D3201="","",OnRoadRetrofit!AH3201)</f>
        <v/>
      </c>
      <c r="J3201" s="137" t="str">
        <f ca="1">IF(D3201="","",OnRoadRetrofit!AI3201)</f>
        <v/>
      </c>
    </row>
    <row r="3202" spans="1:10">
      <c r="A3202" s="151" t="str">
        <f ca="1">IF(D3202="","",OnRoadRetrofit!AC3202)</f>
        <v/>
      </c>
      <c r="B3202" s="25" t="str">
        <f ca="1">IF(D3202="","",OnRoadRetrofit!AD3202)</f>
        <v/>
      </c>
      <c r="C3202" s="146" t="str">
        <f t="shared" ca="1" si="150"/>
        <v/>
      </c>
      <c r="D3202" s="25" t="str">
        <f ca="1">IF(OnRoadRetrofit!AE3202="","",OnRoadRetrofit!AE3202)</f>
        <v/>
      </c>
      <c r="E3202" s="25" t="str">
        <f ca="1">IF(D3202="","",OnRoadRetrofit!AF3202)</f>
        <v/>
      </c>
      <c r="F3202" s="147" t="str">
        <f t="shared" ca="1" si="151"/>
        <v/>
      </c>
      <c r="G3202" s="148" t="str">
        <f ca="1">IF(D3202="","",OnRoadRetrofit!AG3202)</f>
        <v/>
      </c>
      <c r="H3202" s="25" t="str">
        <f t="shared" ca="1" si="152"/>
        <v/>
      </c>
      <c r="I3202" s="137" t="str">
        <f ca="1">IF(D3202="","",OnRoadRetrofit!AH3202)</f>
        <v/>
      </c>
      <c r="J3202" s="137" t="str">
        <f ca="1">IF(D3202="","",OnRoadRetrofit!AI3202)</f>
        <v/>
      </c>
    </row>
    <row r="3203" spans="1:10">
      <c r="A3203" s="151" t="str">
        <f ca="1">IF(D3203="","",OnRoadRetrofit!AC3203)</f>
        <v/>
      </c>
      <c r="B3203" s="25" t="str">
        <f ca="1">IF(D3203="","",OnRoadRetrofit!AD3203)</f>
        <v/>
      </c>
      <c r="C3203" s="146" t="str">
        <f t="shared" ca="1" si="150"/>
        <v/>
      </c>
      <c r="D3203" s="25" t="str">
        <f ca="1">IF(OnRoadRetrofit!AE3203="","",OnRoadRetrofit!AE3203)</f>
        <v/>
      </c>
      <c r="E3203" s="25" t="str">
        <f ca="1">IF(D3203="","",OnRoadRetrofit!AF3203)</f>
        <v/>
      </c>
      <c r="F3203" s="147" t="str">
        <f t="shared" ca="1" si="151"/>
        <v/>
      </c>
      <c r="G3203" s="148" t="str">
        <f ca="1">IF(D3203="","",OnRoadRetrofit!AG3203)</f>
        <v/>
      </c>
      <c r="H3203" s="25" t="str">
        <f t="shared" ca="1" si="152"/>
        <v/>
      </c>
      <c r="I3203" s="137" t="str">
        <f ca="1">IF(D3203="","",OnRoadRetrofit!AH3203)</f>
        <v/>
      </c>
      <c r="J3203" s="137" t="str">
        <f ca="1">IF(D3203="","",OnRoadRetrofit!AI3203)</f>
        <v/>
      </c>
    </row>
    <row r="3204" spans="1:10">
      <c r="A3204" s="151" t="str">
        <f ca="1">IF(D3204="","",OnRoadRetrofit!AC3204)</f>
        <v/>
      </c>
      <c r="B3204" s="25" t="str">
        <f ca="1">IF(D3204="","",OnRoadRetrofit!AD3204)</f>
        <v/>
      </c>
      <c r="C3204" s="146" t="str">
        <f t="shared" ca="1" si="150"/>
        <v/>
      </c>
      <c r="D3204" s="25" t="str">
        <f ca="1">IF(OnRoadRetrofit!AE3204="","",OnRoadRetrofit!AE3204)</f>
        <v/>
      </c>
      <c r="E3204" s="25" t="str">
        <f ca="1">IF(D3204="","",OnRoadRetrofit!AF3204)</f>
        <v/>
      </c>
      <c r="F3204" s="147" t="str">
        <f t="shared" ca="1" si="151"/>
        <v/>
      </c>
      <c r="G3204" s="148" t="str">
        <f ca="1">IF(D3204="","",OnRoadRetrofit!AG3204)</f>
        <v/>
      </c>
      <c r="H3204" s="25" t="str">
        <f t="shared" ca="1" si="152"/>
        <v/>
      </c>
      <c r="I3204" s="137" t="str">
        <f ca="1">IF(D3204="","",OnRoadRetrofit!AH3204)</f>
        <v/>
      </c>
      <c r="J3204" s="137" t="str">
        <f ca="1">IF(D3204="","",OnRoadRetrofit!AI3204)</f>
        <v/>
      </c>
    </row>
    <row r="3205" spans="1:10">
      <c r="A3205" s="151" t="str">
        <f ca="1">IF(D3205="","",OnRoadRetrofit!AC3205)</f>
        <v/>
      </c>
      <c r="B3205" s="25" t="str">
        <f ca="1">IF(D3205="","",OnRoadRetrofit!AD3205)</f>
        <v/>
      </c>
      <c r="C3205" s="146" t="str">
        <f t="shared" ca="1" si="150"/>
        <v/>
      </c>
      <c r="D3205" s="25" t="str">
        <f ca="1">IF(OnRoadRetrofit!AE3205="","",OnRoadRetrofit!AE3205)</f>
        <v/>
      </c>
      <c r="E3205" s="25" t="str">
        <f ca="1">IF(D3205="","",OnRoadRetrofit!AF3205)</f>
        <v/>
      </c>
      <c r="F3205" s="147" t="str">
        <f t="shared" ca="1" si="151"/>
        <v/>
      </c>
      <c r="G3205" s="148" t="str">
        <f ca="1">IF(D3205="","",OnRoadRetrofit!AG3205)</f>
        <v/>
      </c>
      <c r="H3205" s="25" t="str">
        <f t="shared" ca="1" si="152"/>
        <v/>
      </c>
      <c r="I3205" s="137" t="str">
        <f ca="1">IF(D3205="","",OnRoadRetrofit!AH3205)</f>
        <v/>
      </c>
      <c r="J3205" s="137" t="str">
        <f ca="1">IF(D3205="","",OnRoadRetrofit!AI3205)</f>
        <v/>
      </c>
    </row>
    <row r="3206" spans="1:10">
      <c r="A3206" s="151" t="str">
        <f ca="1">IF(D3206="","",OnRoadRetrofit!AC3206)</f>
        <v/>
      </c>
      <c r="B3206" s="25" t="str">
        <f ca="1">IF(D3206="","",OnRoadRetrofit!AD3206)</f>
        <v/>
      </c>
      <c r="C3206" s="146" t="str">
        <f t="shared" ca="1" si="150"/>
        <v/>
      </c>
      <c r="D3206" s="25" t="str">
        <f ca="1">IF(OnRoadRetrofit!AE3206="","",OnRoadRetrofit!AE3206)</f>
        <v/>
      </c>
      <c r="E3206" s="25" t="str">
        <f ca="1">IF(D3206="","",OnRoadRetrofit!AF3206)</f>
        <v/>
      </c>
      <c r="F3206" s="147" t="str">
        <f t="shared" ca="1" si="151"/>
        <v/>
      </c>
      <c r="G3206" s="148" t="str">
        <f ca="1">IF(D3206="","",OnRoadRetrofit!AG3206)</f>
        <v/>
      </c>
      <c r="H3206" s="25" t="str">
        <f t="shared" ca="1" si="152"/>
        <v/>
      </c>
      <c r="I3206" s="137" t="str">
        <f ca="1">IF(D3206="","",OnRoadRetrofit!AH3206)</f>
        <v/>
      </c>
      <c r="J3206" s="137" t="str">
        <f ca="1">IF(D3206="","",OnRoadRetrofit!AI3206)</f>
        <v/>
      </c>
    </row>
    <row r="3207" spans="1:10">
      <c r="A3207" s="151" t="str">
        <f ca="1">IF(D3207="","",OnRoadRetrofit!AC3207)</f>
        <v/>
      </c>
      <c r="B3207" s="25" t="str">
        <f ca="1">IF(D3207="","",OnRoadRetrofit!AD3207)</f>
        <v/>
      </c>
      <c r="C3207" s="146" t="str">
        <f t="shared" ca="1" si="150"/>
        <v/>
      </c>
      <c r="D3207" s="25" t="str">
        <f ca="1">IF(OnRoadRetrofit!AE3207="","",OnRoadRetrofit!AE3207)</f>
        <v/>
      </c>
      <c r="E3207" s="25" t="str">
        <f ca="1">IF(D3207="","",OnRoadRetrofit!AF3207)</f>
        <v/>
      </c>
      <c r="F3207" s="147" t="str">
        <f t="shared" ca="1" si="151"/>
        <v/>
      </c>
      <c r="G3207" s="148" t="str">
        <f ca="1">IF(D3207="","",OnRoadRetrofit!AG3207)</f>
        <v/>
      </c>
      <c r="H3207" s="25" t="str">
        <f t="shared" ca="1" si="152"/>
        <v/>
      </c>
      <c r="I3207" s="137" t="str">
        <f ca="1">IF(D3207="","",OnRoadRetrofit!AH3207)</f>
        <v/>
      </c>
      <c r="J3207" s="137" t="str">
        <f ca="1">IF(D3207="","",OnRoadRetrofit!AI3207)</f>
        <v/>
      </c>
    </row>
    <row r="3208" spans="1:10">
      <c r="A3208" s="151" t="str">
        <f ca="1">IF(D3208="","",OnRoadRetrofit!AC3208)</f>
        <v/>
      </c>
      <c r="B3208" s="25" t="str">
        <f ca="1">IF(D3208="","",OnRoadRetrofit!AD3208)</f>
        <v/>
      </c>
      <c r="C3208" s="146" t="str">
        <f t="shared" ca="1" si="150"/>
        <v/>
      </c>
      <c r="D3208" s="25" t="str">
        <f ca="1">IF(OnRoadRetrofit!AE3208="","",OnRoadRetrofit!AE3208)</f>
        <v/>
      </c>
      <c r="E3208" s="25" t="str">
        <f ca="1">IF(D3208="","",OnRoadRetrofit!AF3208)</f>
        <v/>
      </c>
      <c r="F3208" s="147" t="str">
        <f t="shared" ca="1" si="151"/>
        <v/>
      </c>
      <c r="G3208" s="148" t="str">
        <f ca="1">IF(D3208="","",OnRoadRetrofit!AG3208)</f>
        <v/>
      </c>
      <c r="H3208" s="25" t="str">
        <f t="shared" ca="1" si="152"/>
        <v/>
      </c>
      <c r="I3208" s="137" t="str">
        <f ca="1">IF(D3208="","",OnRoadRetrofit!AH3208)</f>
        <v/>
      </c>
      <c r="J3208" s="137" t="str">
        <f ca="1">IF(D3208="","",OnRoadRetrofit!AI3208)</f>
        <v/>
      </c>
    </row>
    <row r="3209" spans="1:10">
      <c r="A3209" s="151" t="str">
        <f ca="1">IF(D3209="","",OnRoadRetrofit!AC3209)</f>
        <v/>
      </c>
      <c r="B3209" s="25" t="str">
        <f ca="1">IF(D3209="","",OnRoadRetrofit!AD3209)</f>
        <v/>
      </c>
      <c r="C3209" s="146" t="str">
        <f t="shared" ca="1" si="150"/>
        <v/>
      </c>
      <c r="D3209" s="25" t="str">
        <f ca="1">IF(OnRoadRetrofit!AE3209="","",OnRoadRetrofit!AE3209)</f>
        <v/>
      </c>
      <c r="E3209" s="25" t="str">
        <f ca="1">IF(D3209="","",OnRoadRetrofit!AF3209)</f>
        <v/>
      </c>
      <c r="F3209" s="147" t="str">
        <f t="shared" ca="1" si="151"/>
        <v/>
      </c>
      <c r="G3209" s="148" t="str">
        <f ca="1">IF(D3209="","",OnRoadRetrofit!AG3209)</f>
        <v/>
      </c>
      <c r="H3209" s="25" t="str">
        <f t="shared" ca="1" si="152"/>
        <v/>
      </c>
      <c r="I3209" s="137" t="str">
        <f ca="1">IF(D3209="","",OnRoadRetrofit!AH3209)</f>
        <v/>
      </c>
      <c r="J3209" s="137" t="str">
        <f ca="1">IF(D3209="","",OnRoadRetrofit!AI3209)</f>
        <v/>
      </c>
    </row>
    <row r="3210" spans="1:10">
      <c r="A3210" s="151" t="str">
        <f ca="1">IF(D3210="","",OnRoadRetrofit!AC3210)</f>
        <v/>
      </c>
      <c r="B3210" s="25" t="str">
        <f ca="1">IF(D3210="","",OnRoadRetrofit!AD3210)</f>
        <v/>
      </c>
      <c r="C3210" s="146" t="str">
        <f t="shared" ca="1" si="150"/>
        <v/>
      </c>
      <c r="D3210" s="25" t="str">
        <f ca="1">IF(OnRoadRetrofit!AE3210="","",OnRoadRetrofit!AE3210)</f>
        <v/>
      </c>
      <c r="E3210" s="25" t="str">
        <f ca="1">IF(D3210="","",OnRoadRetrofit!AF3210)</f>
        <v/>
      </c>
      <c r="F3210" s="147" t="str">
        <f t="shared" ca="1" si="151"/>
        <v/>
      </c>
      <c r="G3210" s="148" t="str">
        <f ca="1">IF(D3210="","",OnRoadRetrofit!AG3210)</f>
        <v/>
      </c>
      <c r="H3210" s="25" t="str">
        <f t="shared" ca="1" si="152"/>
        <v/>
      </c>
      <c r="I3210" s="137" t="str">
        <f ca="1">IF(D3210="","",OnRoadRetrofit!AH3210)</f>
        <v/>
      </c>
      <c r="J3210" s="137" t="str">
        <f ca="1">IF(D3210="","",OnRoadRetrofit!AI3210)</f>
        <v/>
      </c>
    </row>
    <row r="3211" spans="1:10">
      <c r="A3211" s="151" t="str">
        <f ca="1">IF(D3211="","",OnRoadRetrofit!AC3211)</f>
        <v/>
      </c>
      <c r="B3211" s="25" t="str">
        <f ca="1">IF(D3211="","",OnRoadRetrofit!AD3211)</f>
        <v/>
      </c>
      <c r="C3211" s="146" t="str">
        <f t="shared" ca="1" si="150"/>
        <v/>
      </c>
      <c r="D3211" s="25" t="str">
        <f ca="1">IF(OnRoadRetrofit!AE3211="","",OnRoadRetrofit!AE3211)</f>
        <v/>
      </c>
      <c r="E3211" s="25" t="str">
        <f ca="1">IF(D3211="","",OnRoadRetrofit!AF3211)</f>
        <v/>
      </c>
      <c r="F3211" s="147" t="str">
        <f t="shared" ca="1" si="151"/>
        <v/>
      </c>
      <c r="G3211" s="148" t="str">
        <f ca="1">IF(D3211="","",OnRoadRetrofit!AG3211)</f>
        <v/>
      </c>
      <c r="H3211" s="25" t="str">
        <f t="shared" ca="1" si="152"/>
        <v/>
      </c>
      <c r="I3211" s="137" t="str">
        <f ca="1">IF(D3211="","",OnRoadRetrofit!AH3211)</f>
        <v/>
      </c>
      <c r="J3211" s="137" t="str">
        <f ca="1">IF(D3211="","",OnRoadRetrofit!AI3211)</f>
        <v/>
      </c>
    </row>
    <row r="3212" spans="1:10">
      <c r="A3212" s="151" t="str">
        <f ca="1">IF(D3212="","",OnRoadRetrofit!AC3212)</f>
        <v/>
      </c>
      <c r="B3212" s="25" t="str">
        <f ca="1">IF(D3212="","",OnRoadRetrofit!AD3212)</f>
        <v/>
      </c>
      <c r="C3212" s="146" t="str">
        <f t="shared" ca="1" si="150"/>
        <v/>
      </c>
      <c r="D3212" s="25" t="str">
        <f ca="1">IF(OnRoadRetrofit!AE3212="","",OnRoadRetrofit!AE3212)</f>
        <v/>
      </c>
      <c r="E3212" s="25" t="str">
        <f ca="1">IF(D3212="","",OnRoadRetrofit!AF3212)</f>
        <v/>
      </c>
      <c r="F3212" s="147" t="str">
        <f t="shared" ca="1" si="151"/>
        <v/>
      </c>
      <c r="G3212" s="148" t="str">
        <f ca="1">IF(D3212="","",OnRoadRetrofit!AG3212)</f>
        <v/>
      </c>
      <c r="H3212" s="25" t="str">
        <f t="shared" ca="1" si="152"/>
        <v/>
      </c>
      <c r="I3212" s="137" t="str">
        <f ca="1">IF(D3212="","",OnRoadRetrofit!AH3212)</f>
        <v/>
      </c>
      <c r="J3212" s="137" t="str">
        <f ca="1">IF(D3212="","",OnRoadRetrofit!AI3212)</f>
        <v/>
      </c>
    </row>
    <row r="3213" spans="1:10">
      <c r="A3213" s="151" t="str">
        <f ca="1">IF(D3213="","",OnRoadRetrofit!AC3213)</f>
        <v/>
      </c>
      <c r="B3213" s="25" t="str">
        <f ca="1">IF(D3213="","",OnRoadRetrofit!AD3213)</f>
        <v/>
      </c>
      <c r="C3213" s="146" t="str">
        <f t="shared" ca="1" si="150"/>
        <v/>
      </c>
      <c r="D3213" s="25" t="str">
        <f ca="1">IF(OnRoadRetrofit!AE3213="","",OnRoadRetrofit!AE3213)</f>
        <v/>
      </c>
      <c r="E3213" s="25" t="str">
        <f ca="1">IF(D3213="","",OnRoadRetrofit!AF3213)</f>
        <v/>
      </c>
      <c r="F3213" s="147" t="str">
        <f t="shared" ca="1" si="151"/>
        <v/>
      </c>
      <c r="G3213" s="148" t="str">
        <f ca="1">IF(D3213="","",OnRoadRetrofit!AG3213)</f>
        <v/>
      </c>
      <c r="H3213" s="25" t="str">
        <f t="shared" ca="1" si="152"/>
        <v/>
      </c>
      <c r="I3213" s="137" t="str">
        <f ca="1">IF(D3213="","",OnRoadRetrofit!AH3213)</f>
        <v/>
      </c>
      <c r="J3213" s="137" t="str">
        <f ca="1">IF(D3213="","",OnRoadRetrofit!AI3213)</f>
        <v/>
      </c>
    </row>
    <row r="3214" spans="1:10">
      <c r="A3214" s="151" t="str">
        <f ca="1">IF(D3214="","",OnRoadRetrofit!AC3214)</f>
        <v/>
      </c>
      <c r="B3214" s="25" t="str">
        <f ca="1">IF(D3214="","",OnRoadRetrofit!AD3214)</f>
        <v/>
      </c>
      <c r="C3214" s="146" t="str">
        <f t="shared" ref="C3214:C3277" ca="1" si="153">IF(D3214="","","Diesel")</f>
        <v/>
      </c>
      <c r="D3214" s="25" t="str">
        <f ca="1">IF(OnRoadRetrofit!AE3214="","",OnRoadRetrofit!AE3214)</f>
        <v/>
      </c>
      <c r="E3214" s="25" t="str">
        <f ca="1">IF(D3214="","",OnRoadRetrofit!AF3214)</f>
        <v/>
      </c>
      <c r="F3214" s="147" t="str">
        <f t="shared" ref="F3214:F3277" ca="1" si="154">IF(D3214="","",E3214)</f>
        <v/>
      </c>
      <c r="G3214" s="148" t="str">
        <f ca="1">IF(D3214="","",OnRoadRetrofit!AG3214)</f>
        <v/>
      </c>
      <c r="H3214" s="25" t="str">
        <f t="shared" ref="H3214:H3277" ca="1" si="155">IF(D3214="","",G3214)</f>
        <v/>
      </c>
      <c r="I3214" s="137" t="str">
        <f ca="1">IF(D3214="","",OnRoadRetrofit!AH3214)</f>
        <v/>
      </c>
      <c r="J3214" s="137" t="str">
        <f ca="1">IF(D3214="","",OnRoadRetrofit!AI3214)</f>
        <v/>
      </c>
    </row>
    <row r="3215" spans="1:10">
      <c r="A3215" s="151" t="str">
        <f ca="1">IF(D3215="","",OnRoadRetrofit!AC3215)</f>
        <v/>
      </c>
      <c r="B3215" s="25" t="str">
        <f ca="1">IF(D3215="","",OnRoadRetrofit!AD3215)</f>
        <v/>
      </c>
      <c r="C3215" s="146" t="str">
        <f t="shared" ca="1" si="153"/>
        <v/>
      </c>
      <c r="D3215" s="25" t="str">
        <f ca="1">IF(OnRoadRetrofit!AE3215="","",OnRoadRetrofit!AE3215)</f>
        <v/>
      </c>
      <c r="E3215" s="25" t="str">
        <f ca="1">IF(D3215="","",OnRoadRetrofit!AF3215)</f>
        <v/>
      </c>
      <c r="F3215" s="147" t="str">
        <f t="shared" ca="1" si="154"/>
        <v/>
      </c>
      <c r="G3215" s="148" t="str">
        <f ca="1">IF(D3215="","",OnRoadRetrofit!AG3215)</f>
        <v/>
      </c>
      <c r="H3215" s="25" t="str">
        <f t="shared" ca="1" si="155"/>
        <v/>
      </c>
      <c r="I3215" s="137" t="str">
        <f ca="1">IF(D3215="","",OnRoadRetrofit!AH3215)</f>
        <v/>
      </c>
      <c r="J3215" s="137" t="str">
        <f ca="1">IF(D3215="","",OnRoadRetrofit!AI3215)</f>
        <v/>
      </c>
    </row>
    <row r="3216" spans="1:10">
      <c r="A3216" s="151" t="str">
        <f ca="1">IF(D3216="","",OnRoadRetrofit!AC3216)</f>
        <v/>
      </c>
      <c r="B3216" s="25" t="str">
        <f ca="1">IF(D3216="","",OnRoadRetrofit!AD3216)</f>
        <v/>
      </c>
      <c r="C3216" s="146" t="str">
        <f t="shared" ca="1" si="153"/>
        <v/>
      </c>
      <c r="D3216" s="25" t="str">
        <f ca="1">IF(OnRoadRetrofit!AE3216="","",OnRoadRetrofit!AE3216)</f>
        <v/>
      </c>
      <c r="E3216" s="25" t="str">
        <f ca="1">IF(D3216="","",OnRoadRetrofit!AF3216)</f>
        <v/>
      </c>
      <c r="F3216" s="147" t="str">
        <f t="shared" ca="1" si="154"/>
        <v/>
      </c>
      <c r="G3216" s="148" t="str">
        <f ca="1">IF(D3216="","",OnRoadRetrofit!AG3216)</f>
        <v/>
      </c>
      <c r="H3216" s="25" t="str">
        <f t="shared" ca="1" si="155"/>
        <v/>
      </c>
      <c r="I3216" s="137" t="str">
        <f ca="1">IF(D3216="","",OnRoadRetrofit!AH3216)</f>
        <v/>
      </c>
      <c r="J3216" s="137" t="str">
        <f ca="1">IF(D3216="","",OnRoadRetrofit!AI3216)</f>
        <v/>
      </c>
    </row>
    <row r="3217" spans="1:10">
      <c r="A3217" s="151" t="str">
        <f ca="1">IF(D3217="","",OnRoadRetrofit!AC3217)</f>
        <v/>
      </c>
      <c r="B3217" s="25" t="str">
        <f ca="1">IF(D3217="","",OnRoadRetrofit!AD3217)</f>
        <v/>
      </c>
      <c r="C3217" s="146" t="str">
        <f t="shared" ca="1" si="153"/>
        <v/>
      </c>
      <c r="D3217" s="25" t="str">
        <f ca="1">IF(OnRoadRetrofit!AE3217="","",OnRoadRetrofit!AE3217)</f>
        <v/>
      </c>
      <c r="E3217" s="25" t="str">
        <f ca="1">IF(D3217="","",OnRoadRetrofit!AF3217)</f>
        <v/>
      </c>
      <c r="F3217" s="147" t="str">
        <f t="shared" ca="1" si="154"/>
        <v/>
      </c>
      <c r="G3217" s="148" t="str">
        <f ca="1">IF(D3217="","",OnRoadRetrofit!AG3217)</f>
        <v/>
      </c>
      <c r="H3217" s="25" t="str">
        <f t="shared" ca="1" si="155"/>
        <v/>
      </c>
      <c r="I3217" s="137" t="str">
        <f ca="1">IF(D3217="","",OnRoadRetrofit!AH3217)</f>
        <v/>
      </c>
      <c r="J3217" s="137" t="str">
        <f ca="1">IF(D3217="","",OnRoadRetrofit!AI3217)</f>
        <v/>
      </c>
    </row>
    <row r="3218" spans="1:10">
      <c r="A3218" s="151" t="str">
        <f ca="1">IF(D3218="","",OnRoadRetrofit!AC3218)</f>
        <v/>
      </c>
      <c r="B3218" s="25" t="str">
        <f ca="1">IF(D3218="","",OnRoadRetrofit!AD3218)</f>
        <v/>
      </c>
      <c r="C3218" s="146" t="str">
        <f t="shared" ca="1" si="153"/>
        <v/>
      </c>
      <c r="D3218" s="25" t="str">
        <f ca="1">IF(OnRoadRetrofit!AE3218="","",OnRoadRetrofit!AE3218)</f>
        <v/>
      </c>
      <c r="E3218" s="25" t="str">
        <f ca="1">IF(D3218="","",OnRoadRetrofit!AF3218)</f>
        <v/>
      </c>
      <c r="F3218" s="147" t="str">
        <f t="shared" ca="1" si="154"/>
        <v/>
      </c>
      <c r="G3218" s="148" t="str">
        <f ca="1">IF(D3218="","",OnRoadRetrofit!AG3218)</f>
        <v/>
      </c>
      <c r="H3218" s="25" t="str">
        <f t="shared" ca="1" si="155"/>
        <v/>
      </c>
      <c r="I3218" s="137" t="str">
        <f ca="1">IF(D3218="","",OnRoadRetrofit!AH3218)</f>
        <v/>
      </c>
      <c r="J3218" s="137" t="str">
        <f ca="1">IF(D3218="","",OnRoadRetrofit!AI3218)</f>
        <v/>
      </c>
    </row>
    <row r="3219" spans="1:10">
      <c r="A3219" s="151" t="str">
        <f ca="1">IF(D3219="","",OnRoadRetrofit!AC3219)</f>
        <v/>
      </c>
      <c r="B3219" s="25" t="str">
        <f ca="1">IF(D3219="","",OnRoadRetrofit!AD3219)</f>
        <v/>
      </c>
      <c r="C3219" s="146" t="str">
        <f t="shared" ca="1" si="153"/>
        <v/>
      </c>
      <c r="D3219" s="25" t="str">
        <f ca="1">IF(OnRoadRetrofit!AE3219="","",OnRoadRetrofit!AE3219)</f>
        <v/>
      </c>
      <c r="E3219" s="25" t="str">
        <f ca="1">IF(D3219="","",OnRoadRetrofit!AF3219)</f>
        <v/>
      </c>
      <c r="F3219" s="147" t="str">
        <f t="shared" ca="1" si="154"/>
        <v/>
      </c>
      <c r="G3219" s="148" t="str">
        <f ca="1">IF(D3219="","",OnRoadRetrofit!AG3219)</f>
        <v/>
      </c>
      <c r="H3219" s="25" t="str">
        <f t="shared" ca="1" si="155"/>
        <v/>
      </c>
      <c r="I3219" s="137" t="str">
        <f ca="1">IF(D3219="","",OnRoadRetrofit!AH3219)</f>
        <v/>
      </c>
      <c r="J3219" s="137" t="str">
        <f ca="1">IF(D3219="","",OnRoadRetrofit!AI3219)</f>
        <v/>
      </c>
    </row>
    <row r="3220" spans="1:10">
      <c r="A3220" s="151" t="str">
        <f ca="1">IF(D3220="","",OnRoadRetrofit!AC3220)</f>
        <v/>
      </c>
      <c r="B3220" s="25" t="str">
        <f ca="1">IF(D3220="","",OnRoadRetrofit!AD3220)</f>
        <v/>
      </c>
      <c r="C3220" s="146" t="str">
        <f t="shared" ca="1" si="153"/>
        <v/>
      </c>
      <c r="D3220" s="25" t="str">
        <f ca="1">IF(OnRoadRetrofit!AE3220="","",OnRoadRetrofit!AE3220)</f>
        <v/>
      </c>
      <c r="E3220" s="25" t="str">
        <f ca="1">IF(D3220="","",OnRoadRetrofit!AF3220)</f>
        <v/>
      </c>
      <c r="F3220" s="147" t="str">
        <f t="shared" ca="1" si="154"/>
        <v/>
      </c>
      <c r="G3220" s="148" t="str">
        <f ca="1">IF(D3220="","",OnRoadRetrofit!AG3220)</f>
        <v/>
      </c>
      <c r="H3220" s="25" t="str">
        <f t="shared" ca="1" si="155"/>
        <v/>
      </c>
      <c r="I3220" s="137" t="str">
        <f ca="1">IF(D3220="","",OnRoadRetrofit!AH3220)</f>
        <v/>
      </c>
      <c r="J3220" s="137" t="str">
        <f ca="1">IF(D3220="","",OnRoadRetrofit!AI3220)</f>
        <v/>
      </c>
    </row>
    <row r="3221" spans="1:10">
      <c r="A3221" s="151" t="str">
        <f ca="1">IF(D3221="","",OnRoadRetrofit!AC3221)</f>
        <v/>
      </c>
      <c r="B3221" s="25" t="str">
        <f ca="1">IF(D3221="","",OnRoadRetrofit!AD3221)</f>
        <v/>
      </c>
      <c r="C3221" s="146" t="str">
        <f t="shared" ca="1" si="153"/>
        <v/>
      </c>
      <c r="D3221" s="25" t="str">
        <f ca="1">IF(OnRoadRetrofit!AE3221="","",OnRoadRetrofit!AE3221)</f>
        <v/>
      </c>
      <c r="E3221" s="25" t="str">
        <f ca="1">IF(D3221="","",OnRoadRetrofit!AF3221)</f>
        <v/>
      </c>
      <c r="F3221" s="147" t="str">
        <f t="shared" ca="1" si="154"/>
        <v/>
      </c>
      <c r="G3221" s="148" t="str">
        <f ca="1">IF(D3221="","",OnRoadRetrofit!AG3221)</f>
        <v/>
      </c>
      <c r="H3221" s="25" t="str">
        <f t="shared" ca="1" si="155"/>
        <v/>
      </c>
      <c r="I3221" s="137" t="str">
        <f ca="1">IF(D3221="","",OnRoadRetrofit!AH3221)</f>
        <v/>
      </c>
      <c r="J3221" s="137" t="str">
        <f ca="1">IF(D3221="","",OnRoadRetrofit!AI3221)</f>
        <v/>
      </c>
    </row>
    <row r="3222" spans="1:10">
      <c r="A3222" s="151" t="str">
        <f ca="1">IF(D3222="","",OnRoadRetrofit!AC3222)</f>
        <v/>
      </c>
      <c r="B3222" s="25" t="str">
        <f ca="1">IF(D3222="","",OnRoadRetrofit!AD3222)</f>
        <v/>
      </c>
      <c r="C3222" s="146" t="str">
        <f t="shared" ca="1" si="153"/>
        <v/>
      </c>
      <c r="D3222" s="25" t="str">
        <f ca="1">IF(OnRoadRetrofit!AE3222="","",OnRoadRetrofit!AE3222)</f>
        <v/>
      </c>
      <c r="E3222" s="25" t="str">
        <f ca="1">IF(D3222="","",OnRoadRetrofit!AF3222)</f>
        <v/>
      </c>
      <c r="F3222" s="147" t="str">
        <f t="shared" ca="1" si="154"/>
        <v/>
      </c>
      <c r="G3222" s="148" t="str">
        <f ca="1">IF(D3222="","",OnRoadRetrofit!AG3222)</f>
        <v/>
      </c>
      <c r="H3222" s="25" t="str">
        <f t="shared" ca="1" si="155"/>
        <v/>
      </c>
      <c r="I3222" s="137" t="str">
        <f ca="1">IF(D3222="","",OnRoadRetrofit!AH3222)</f>
        <v/>
      </c>
      <c r="J3222" s="137" t="str">
        <f ca="1">IF(D3222="","",OnRoadRetrofit!AI3222)</f>
        <v/>
      </c>
    </row>
    <row r="3223" spans="1:10">
      <c r="A3223" s="151" t="str">
        <f ca="1">IF(D3223="","",OnRoadRetrofit!AC3223)</f>
        <v/>
      </c>
      <c r="B3223" s="25" t="str">
        <f ca="1">IF(D3223="","",OnRoadRetrofit!AD3223)</f>
        <v/>
      </c>
      <c r="C3223" s="146" t="str">
        <f t="shared" ca="1" si="153"/>
        <v/>
      </c>
      <c r="D3223" s="25" t="str">
        <f ca="1">IF(OnRoadRetrofit!AE3223="","",OnRoadRetrofit!AE3223)</f>
        <v/>
      </c>
      <c r="E3223" s="25" t="str">
        <f ca="1">IF(D3223="","",OnRoadRetrofit!AF3223)</f>
        <v/>
      </c>
      <c r="F3223" s="147" t="str">
        <f t="shared" ca="1" si="154"/>
        <v/>
      </c>
      <c r="G3223" s="148" t="str">
        <f ca="1">IF(D3223="","",OnRoadRetrofit!AG3223)</f>
        <v/>
      </c>
      <c r="H3223" s="25" t="str">
        <f t="shared" ca="1" si="155"/>
        <v/>
      </c>
      <c r="I3223" s="137" t="str">
        <f ca="1">IF(D3223="","",OnRoadRetrofit!AH3223)</f>
        <v/>
      </c>
      <c r="J3223" s="137" t="str">
        <f ca="1">IF(D3223="","",OnRoadRetrofit!AI3223)</f>
        <v/>
      </c>
    </row>
    <row r="3224" spans="1:10">
      <c r="A3224" s="151" t="str">
        <f ca="1">IF(D3224="","",OnRoadRetrofit!AC3224)</f>
        <v/>
      </c>
      <c r="B3224" s="25" t="str">
        <f ca="1">IF(D3224="","",OnRoadRetrofit!AD3224)</f>
        <v/>
      </c>
      <c r="C3224" s="146" t="str">
        <f t="shared" ca="1" si="153"/>
        <v/>
      </c>
      <c r="D3224" s="25" t="str">
        <f ca="1">IF(OnRoadRetrofit!AE3224="","",OnRoadRetrofit!AE3224)</f>
        <v/>
      </c>
      <c r="E3224" s="25" t="str">
        <f ca="1">IF(D3224="","",OnRoadRetrofit!AF3224)</f>
        <v/>
      </c>
      <c r="F3224" s="147" t="str">
        <f t="shared" ca="1" si="154"/>
        <v/>
      </c>
      <c r="G3224" s="148" t="str">
        <f ca="1">IF(D3224="","",OnRoadRetrofit!AG3224)</f>
        <v/>
      </c>
      <c r="H3224" s="25" t="str">
        <f t="shared" ca="1" si="155"/>
        <v/>
      </c>
      <c r="I3224" s="137" t="str">
        <f ca="1">IF(D3224="","",OnRoadRetrofit!AH3224)</f>
        <v/>
      </c>
      <c r="J3224" s="137" t="str">
        <f ca="1">IF(D3224="","",OnRoadRetrofit!AI3224)</f>
        <v/>
      </c>
    </row>
    <row r="3225" spans="1:10">
      <c r="A3225" s="151" t="str">
        <f ca="1">IF(D3225="","",OnRoadRetrofit!AC3225)</f>
        <v/>
      </c>
      <c r="B3225" s="25" t="str">
        <f ca="1">IF(D3225="","",OnRoadRetrofit!AD3225)</f>
        <v/>
      </c>
      <c r="C3225" s="146" t="str">
        <f t="shared" ca="1" si="153"/>
        <v/>
      </c>
      <c r="D3225" s="25" t="str">
        <f ca="1">IF(OnRoadRetrofit!AE3225="","",OnRoadRetrofit!AE3225)</f>
        <v/>
      </c>
      <c r="E3225" s="25" t="str">
        <f ca="1">IF(D3225="","",OnRoadRetrofit!AF3225)</f>
        <v/>
      </c>
      <c r="F3225" s="147" t="str">
        <f t="shared" ca="1" si="154"/>
        <v/>
      </c>
      <c r="G3225" s="148" t="str">
        <f ca="1">IF(D3225="","",OnRoadRetrofit!AG3225)</f>
        <v/>
      </c>
      <c r="H3225" s="25" t="str">
        <f t="shared" ca="1" si="155"/>
        <v/>
      </c>
      <c r="I3225" s="137" t="str">
        <f ca="1">IF(D3225="","",OnRoadRetrofit!AH3225)</f>
        <v/>
      </c>
      <c r="J3225" s="137" t="str">
        <f ca="1">IF(D3225="","",OnRoadRetrofit!AI3225)</f>
        <v/>
      </c>
    </row>
    <row r="3226" spans="1:10">
      <c r="A3226" s="151" t="str">
        <f ca="1">IF(D3226="","",OnRoadRetrofit!AC3226)</f>
        <v/>
      </c>
      <c r="B3226" s="25" t="str">
        <f ca="1">IF(D3226="","",OnRoadRetrofit!AD3226)</f>
        <v/>
      </c>
      <c r="C3226" s="146" t="str">
        <f t="shared" ca="1" si="153"/>
        <v/>
      </c>
      <c r="D3226" s="25" t="str">
        <f ca="1">IF(OnRoadRetrofit!AE3226="","",OnRoadRetrofit!AE3226)</f>
        <v/>
      </c>
      <c r="E3226" s="25" t="str">
        <f ca="1">IF(D3226="","",OnRoadRetrofit!AF3226)</f>
        <v/>
      </c>
      <c r="F3226" s="147" t="str">
        <f t="shared" ca="1" si="154"/>
        <v/>
      </c>
      <c r="G3226" s="148" t="str">
        <f ca="1">IF(D3226="","",OnRoadRetrofit!AG3226)</f>
        <v/>
      </c>
      <c r="H3226" s="25" t="str">
        <f t="shared" ca="1" si="155"/>
        <v/>
      </c>
      <c r="I3226" s="137" t="str">
        <f ca="1">IF(D3226="","",OnRoadRetrofit!AH3226)</f>
        <v/>
      </c>
      <c r="J3226" s="137" t="str">
        <f ca="1">IF(D3226="","",OnRoadRetrofit!AI3226)</f>
        <v/>
      </c>
    </row>
    <row r="3227" spans="1:10">
      <c r="A3227" s="151" t="str">
        <f ca="1">IF(D3227="","",OnRoadRetrofit!AC3227)</f>
        <v/>
      </c>
      <c r="B3227" s="25" t="str">
        <f ca="1">IF(D3227="","",OnRoadRetrofit!AD3227)</f>
        <v/>
      </c>
      <c r="C3227" s="146" t="str">
        <f t="shared" ca="1" si="153"/>
        <v/>
      </c>
      <c r="D3227" s="25" t="str">
        <f ca="1">IF(OnRoadRetrofit!AE3227="","",OnRoadRetrofit!AE3227)</f>
        <v/>
      </c>
      <c r="E3227" s="25" t="str">
        <f ca="1">IF(D3227="","",OnRoadRetrofit!AF3227)</f>
        <v/>
      </c>
      <c r="F3227" s="147" t="str">
        <f t="shared" ca="1" si="154"/>
        <v/>
      </c>
      <c r="G3227" s="148" t="str">
        <f ca="1">IF(D3227="","",OnRoadRetrofit!AG3227)</f>
        <v/>
      </c>
      <c r="H3227" s="25" t="str">
        <f t="shared" ca="1" si="155"/>
        <v/>
      </c>
      <c r="I3227" s="137" t="str">
        <f ca="1">IF(D3227="","",OnRoadRetrofit!AH3227)</f>
        <v/>
      </c>
      <c r="J3227" s="137" t="str">
        <f ca="1">IF(D3227="","",OnRoadRetrofit!AI3227)</f>
        <v/>
      </c>
    </row>
    <row r="3228" spans="1:10">
      <c r="A3228" s="151" t="str">
        <f ca="1">IF(D3228="","",OnRoadRetrofit!AC3228)</f>
        <v/>
      </c>
      <c r="B3228" s="25" t="str">
        <f ca="1">IF(D3228="","",OnRoadRetrofit!AD3228)</f>
        <v/>
      </c>
      <c r="C3228" s="146" t="str">
        <f t="shared" ca="1" si="153"/>
        <v/>
      </c>
      <c r="D3228" s="25" t="str">
        <f ca="1">IF(OnRoadRetrofit!AE3228="","",OnRoadRetrofit!AE3228)</f>
        <v/>
      </c>
      <c r="E3228" s="25" t="str">
        <f ca="1">IF(D3228="","",OnRoadRetrofit!AF3228)</f>
        <v/>
      </c>
      <c r="F3228" s="147" t="str">
        <f t="shared" ca="1" si="154"/>
        <v/>
      </c>
      <c r="G3228" s="148" t="str">
        <f ca="1">IF(D3228="","",OnRoadRetrofit!AG3228)</f>
        <v/>
      </c>
      <c r="H3228" s="25" t="str">
        <f t="shared" ca="1" si="155"/>
        <v/>
      </c>
      <c r="I3228" s="137" t="str">
        <f ca="1">IF(D3228="","",OnRoadRetrofit!AH3228)</f>
        <v/>
      </c>
      <c r="J3228" s="137" t="str">
        <f ca="1">IF(D3228="","",OnRoadRetrofit!AI3228)</f>
        <v/>
      </c>
    </row>
    <row r="3229" spans="1:10">
      <c r="A3229" s="151" t="str">
        <f ca="1">IF(D3229="","",OnRoadRetrofit!AC3229)</f>
        <v/>
      </c>
      <c r="B3229" s="25" t="str">
        <f ca="1">IF(D3229="","",OnRoadRetrofit!AD3229)</f>
        <v/>
      </c>
      <c r="C3229" s="146" t="str">
        <f t="shared" ca="1" si="153"/>
        <v/>
      </c>
      <c r="D3229" s="25" t="str">
        <f ca="1">IF(OnRoadRetrofit!AE3229="","",OnRoadRetrofit!AE3229)</f>
        <v/>
      </c>
      <c r="E3229" s="25" t="str">
        <f ca="1">IF(D3229="","",OnRoadRetrofit!AF3229)</f>
        <v/>
      </c>
      <c r="F3229" s="147" t="str">
        <f t="shared" ca="1" si="154"/>
        <v/>
      </c>
      <c r="G3229" s="148" t="str">
        <f ca="1">IF(D3229="","",OnRoadRetrofit!AG3229)</f>
        <v/>
      </c>
      <c r="H3229" s="25" t="str">
        <f t="shared" ca="1" si="155"/>
        <v/>
      </c>
      <c r="I3229" s="137" t="str">
        <f ca="1">IF(D3229="","",OnRoadRetrofit!AH3229)</f>
        <v/>
      </c>
      <c r="J3229" s="137" t="str">
        <f ca="1">IF(D3229="","",OnRoadRetrofit!AI3229)</f>
        <v/>
      </c>
    </row>
    <row r="3230" spans="1:10">
      <c r="A3230" s="151" t="str">
        <f ca="1">IF(D3230="","",OnRoadRetrofit!AC3230)</f>
        <v/>
      </c>
      <c r="B3230" s="25" t="str">
        <f ca="1">IF(D3230="","",OnRoadRetrofit!AD3230)</f>
        <v/>
      </c>
      <c r="C3230" s="146" t="str">
        <f t="shared" ca="1" si="153"/>
        <v/>
      </c>
      <c r="D3230" s="25" t="str">
        <f ca="1">IF(OnRoadRetrofit!AE3230="","",OnRoadRetrofit!AE3230)</f>
        <v/>
      </c>
      <c r="E3230" s="25" t="str">
        <f ca="1">IF(D3230="","",OnRoadRetrofit!AF3230)</f>
        <v/>
      </c>
      <c r="F3230" s="147" t="str">
        <f t="shared" ca="1" si="154"/>
        <v/>
      </c>
      <c r="G3230" s="148" t="str">
        <f ca="1">IF(D3230="","",OnRoadRetrofit!AG3230)</f>
        <v/>
      </c>
      <c r="H3230" s="25" t="str">
        <f t="shared" ca="1" si="155"/>
        <v/>
      </c>
      <c r="I3230" s="137" t="str">
        <f ca="1">IF(D3230="","",OnRoadRetrofit!AH3230)</f>
        <v/>
      </c>
      <c r="J3230" s="137" t="str">
        <f ca="1">IF(D3230="","",OnRoadRetrofit!AI3230)</f>
        <v/>
      </c>
    </row>
    <row r="3231" spans="1:10">
      <c r="A3231" s="151" t="str">
        <f ca="1">IF(D3231="","",OnRoadRetrofit!AC3231)</f>
        <v/>
      </c>
      <c r="B3231" s="25" t="str">
        <f ca="1">IF(D3231="","",OnRoadRetrofit!AD3231)</f>
        <v/>
      </c>
      <c r="C3231" s="146" t="str">
        <f t="shared" ca="1" si="153"/>
        <v/>
      </c>
      <c r="D3231" s="25" t="str">
        <f ca="1">IF(OnRoadRetrofit!AE3231="","",OnRoadRetrofit!AE3231)</f>
        <v/>
      </c>
      <c r="E3231" s="25" t="str">
        <f ca="1">IF(D3231="","",OnRoadRetrofit!AF3231)</f>
        <v/>
      </c>
      <c r="F3231" s="147" t="str">
        <f t="shared" ca="1" si="154"/>
        <v/>
      </c>
      <c r="G3231" s="148" t="str">
        <f ca="1">IF(D3231="","",OnRoadRetrofit!AG3231)</f>
        <v/>
      </c>
      <c r="H3231" s="25" t="str">
        <f t="shared" ca="1" si="155"/>
        <v/>
      </c>
      <c r="I3231" s="137" t="str">
        <f ca="1">IF(D3231="","",OnRoadRetrofit!AH3231)</f>
        <v/>
      </c>
      <c r="J3231" s="137" t="str">
        <f ca="1">IF(D3231="","",OnRoadRetrofit!AI3231)</f>
        <v/>
      </c>
    </row>
    <row r="3232" spans="1:10">
      <c r="A3232" s="151" t="str">
        <f ca="1">IF(D3232="","",OnRoadRetrofit!AC3232)</f>
        <v/>
      </c>
      <c r="B3232" s="25" t="str">
        <f ca="1">IF(D3232="","",OnRoadRetrofit!AD3232)</f>
        <v/>
      </c>
      <c r="C3232" s="146" t="str">
        <f t="shared" ca="1" si="153"/>
        <v/>
      </c>
      <c r="D3232" s="25" t="str">
        <f ca="1">IF(OnRoadRetrofit!AE3232="","",OnRoadRetrofit!AE3232)</f>
        <v/>
      </c>
      <c r="E3232" s="25" t="str">
        <f ca="1">IF(D3232="","",OnRoadRetrofit!AF3232)</f>
        <v/>
      </c>
      <c r="F3232" s="147" t="str">
        <f t="shared" ca="1" si="154"/>
        <v/>
      </c>
      <c r="G3232" s="148" t="str">
        <f ca="1">IF(D3232="","",OnRoadRetrofit!AG3232)</f>
        <v/>
      </c>
      <c r="H3232" s="25" t="str">
        <f t="shared" ca="1" si="155"/>
        <v/>
      </c>
      <c r="I3232" s="137" t="str">
        <f ca="1">IF(D3232="","",OnRoadRetrofit!AH3232)</f>
        <v/>
      </c>
      <c r="J3232" s="137" t="str">
        <f ca="1">IF(D3232="","",OnRoadRetrofit!AI3232)</f>
        <v/>
      </c>
    </row>
    <row r="3233" spans="1:10">
      <c r="A3233" s="151" t="str">
        <f ca="1">IF(D3233="","",OnRoadRetrofit!AC3233)</f>
        <v/>
      </c>
      <c r="B3233" s="25" t="str">
        <f ca="1">IF(D3233="","",OnRoadRetrofit!AD3233)</f>
        <v/>
      </c>
      <c r="C3233" s="146" t="str">
        <f t="shared" ca="1" si="153"/>
        <v/>
      </c>
      <c r="D3233" s="25" t="str">
        <f ca="1">IF(OnRoadRetrofit!AE3233="","",OnRoadRetrofit!AE3233)</f>
        <v/>
      </c>
      <c r="E3233" s="25" t="str">
        <f ca="1">IF(D3233="","",OnRoadRetrofit!AF3233)</f>
        <v/>
      </c>
      <c r="F3233" s="147" t="str">
        <f t="shared" ca="1" si="154"/>
        <v/>
      </c>
      <c r="G3233" s="148" t="str">
        <f ca="1">IF(D3233="","",OnRoadRetrofit!AG3233)</f>
        <v/>
      </c>
      <c r="H3233" s="25" t="str">
        <f t="shared" ca="1" si="155"/>
        <v/>
      </c>
      <c r="I3233" s="137" t="str">
        <f ca="1">IF(D3233="","",OnRoadRetrofit!AH3233)</f>
        <v/>
      </c>
      <c r="J3233" s="137" t="str">
        <f ca="1">IF(D3233="","",OnRoadRetrofit!AI3233)</f>
        <v/>
      </c>
    </row>
    <row r="3234" spans="1:10">
      <c r="A3234" s="151" t="str">
        <f ca="1">IF(D3234="","",OnRoadRetrofit!AC3234)</f>
        <v/>
      </c>
      <c r="B3234" s="25" t="str">
        <f ca="1">IF(D3234="","",OnRoadRetrofit!AD3234)</f>
        <v/>
      </c>
      <c r="C3234" s="146" t="str">
        <f t="shared" ca="1" si="153"/>
        <v/>
      </c>
      <c r="D3234" s="25" t="str">
        <f ca="1">IF(OnRoadRetrofit!AE3234="","",OnRoadRetrofit!AE3234)</f>
        <v/>
      </c>
      <c r="E3234" s="25" t="str">
        <f ca="1">IF(D3234="","",OnRoadRetrofit!AF3234)</f>
        <v/>
      </c>
      <c r="F3234" s="147" t="str">
        <f t="shared" ca="1" si="154"/>
        <v/>
      </c>
      <c r="G3234" s="148" t="str">
        <f ca="1">IF(D3234="","",OnRoadRetrofit!AG3234)</f>
        <v/>
      </c>
      <c r="H3234" s="25" t="str">
        <f t="shared" ca="1" si="155"/>
        <v/>
      </c>
      <c r="I3234" s="137" t="str">
        <f ca="1">IF(D3234="","",OnRoadRetrofit!AH3234)</f>
        <v/>
      </c>
      <c r="J3234" s="137" t="str">
        <f ca="1">IF(D3234="","",OnRoadRetrofit!AI3234)</f>
        <v/>
      </c>
    </row>
    <row r="3235" spans="1:10">
      <c r="A3235" s="151" t="str">
        <f ca="1">IF(D3235="","",OnRoadRetrofit!AC3235)</f>
        <v/>
      </c>
      <c r="B3235" s="25" t="str">
        <f ca="1">IF(D3235="","",OnRoadRetrofit!AD3235)</f>
        <v/>
      </c>
      <c r="C3235" s="146" t="str">
        <f t="shared" ca="1" si="153"/>
        <v/>
      </c>
      <c r="D3235" s="25" t="str">
        <f ca="1">IF(OnRoadRetrofit!AE3235="","",OnRoadRetrofit!AE3235)</f>
        <v/>
      </c>
      <c r="E3235" s="25" t="str">
        <f ca="1">IF(D3235="","",OnRoadRetrofit!AF3235)</f>
        <v/>
      </c>
      <c r="F3235" s="147" t="str">
        <f t="shared" ca="1" si="154"/>
        <v/>
      </c>
      <c r="G3235" s="148" t="str">
        <f ca="1">IF(D3235="","",OnRoadRetrofit!AG3235)</f>
        <v/>
      </c>
      <c r="H3235" s="25" t="str">
        <f t="shared" ca="1" si="155"/>
        <v/>
      </c>
      <c r="I3235" s="137" t="str">
        <f ca="1">IF(D3235="","",OnRoadRetrofit!AH3235)</f>
        <v/>
      </c>
      <c r="J3235" s="137" t="str">
        <f ca="1">IF(D3235="","",OnRoadRetrofit!AI3235)</f>
        <v/>
      </c>
    </row>
    <row r="3236" spans="1:10">
      <c r="A3236" s="151" t="str">
        <f ca="1">IF(D3236="","",OnRoadRetrofit!AC3236)</f>
        <v/>
      </c>
      <c r="B3236" s="25" t="str">
        <f ca="1">IF(D3236="","",OnRoadRetrofit!AD3236)</f>
        <v/>
      </c>
      <c r="C3236" s="146" t="str">
        <f t="shared" ca="1" si="153"/>
        <v/>
      </c>
      <c r="D3236" s="25" t="str">
        <f ca="1">IF(OnRoadRetrofit!AE3236="","",OnRoadRetrofit!AE3236)</f>
        <v/>
      </c>
      <c r="E3236" s="25" t="str">
        <f ca="1">IF(D3236="","",OnRoadRetrofit!AF3236)</f>
        <v/>
      </c>
      <c r="F3236" s="147" t="str">
        <f t="shared" ca="1" si="154"/>
        <v/>
      </c>
      <c r="G3236" s="148" t="str">
        <f ca="1">IF(D3236="","",OnRoadRetrofit!AG3236)</f>
        <v/>
      </c>
      <c r="H3236" s="25" t="str">
        <f t="shared" ca="1" si="155"/>
        <v/>
      </c>
      <c r="I3236" s="137" t="str">
        <f ca="1">IF(D3236="","",OnRoadRetrofit!AH3236)</f>
        <v/>
      </c>
      <c r="J3236" s="137" t="str">
        <f ca="1">IF(D3236="","",OnRoadRetrofit!AI3236)</f>
        <v/>
      </c>
    </row>
    <row r="3237" spans="1:10">
      <c r="A3237" s="151" t="str">
        <f ca="1">IF(D3237="","",OnRoadRetrofit!AC3237)</f>
        <v/>
      </c>
      <c r="B3237" s="25" t="str">
        <f ca="1">IF(D3237="","",OnRoadRetrofit!AD3237)</f>
        <v/>
      </c>
      <c r="C3237" s="146" t="str">
        <f t="shared" ca="1" si="153"/>
        <v/>
      </c>
      <c r="D3237" s="25" t="str">
        <f ca="1">IF(OnRoadRetrofit!AE3237="","",OnRoadRetrofit!AE3237)</f>
        <v/>
      </c>
      <c r="E3237" s="25" t="str">
        <f ca="1">IF(D3237="","",OnRoadRetrofit!AF3237)</f>
        <v/>
      </c>
      <c r="F3237" s="147" t="str">
        <f t="shared" ca="1" si="154"/>
        <v/>
      </c>
      <c r="G3237" s="148" t="str">
        <f ca="1">IF(D3237="","",OnRoadRetrofit!AG3237)</f>
        <v/>
      </c>
      <c r="H3237" s="25" t="str">
        <f t="shared" ca="1" si="155"/>
        <v/>
      </c>
      <c r="I3237" s="137" t="str">
        <f ca="1">IF(D3237="","",OnRoadRetrofit!AH3237)</f>
        <v/>
      </c>
      <c r="J3237" s="137" t="str">
        <f ca="1">IF(D3237="","",OnRoadRetrofit!AI3237)</f>
        <v/>
      </c>
    </row>
    <row r="3238" spans="1:10">
      <c r="A3238" s="151" t="str">
        <f ca="1">IF(D3238="","",OnRoadRetrofit!AC3238)</f>
        <v/>
      </c>
      <c r="B3238" s="25" t="str">
        <f ca="1">IF(D3238="","",OnRoadRetrofit!AD3238)</f>
        <v/>
      </c>
      <c r="C3238" s="146" t="str">
        <f t="shared" ca="1" si="153"/>
        <v/>
      </c>
      <c r="D3238" s="25" t="str">
        <f ca="1">IF(OnRoadRetrofit!AE3238="","",OnRoadRetrofit!AE3238)</f>
        <v/>
      </c>
      <c r="E3238" s="25" t="str">
        <f ca="1">IF(D3238="","",OnRoadRetrofit!AF3238)</f>
        <v/>
      </c>
      <c r="F3238" s="147" t="str">
        <f t="shared" ca="1" si="154"/>
        <v/>
      </c>
      <c r="G3238" s="148" t="str">
        <f ca="1">IF(D3238="","",OnRoadRetrofit!AG3238)</f>
        <v/>
      </c>
      <c r="H3238" s="25" t="str">
        <f t="shared" ca="1" si="155"/>
        <v/>
      </c>
      <c r="I3238" s="137" t="str">
        <f ca="1">IF(D3238="","",OnRoadRetrofit!AH3238)</f>
        <v/>
      </c>
      <c r="J3238" s="137" t="str">
        <f ca="1">IF(D3238="","",OnRoadRetrofit!AI3238)</f>
        <v/>
      </c>
    </row>
    <row r="3239" spans="1:10">
      <c r="A3239" s="151" t="str">
        <f ca="1">IF(D3239="","",OnRoadRetrofit!AC3239)</f>
        <v/>
      </c>
      <c r="B3239" s="25" t="str">
        <f ca="1">IF(D3239="","",OnRoadRetrofit!AD3239)</f>
        <v/>
      </c>
      <c r="C3239" s="146" t="str">
        <f t="shared" ca="1" si="153"/>
        <v/>
      </c>
      <c r="D3239" s="25" t="str">
        <f ca="1">IF(OnRoadRetrofit!AE3239="","",OnRoadRetrofit!AE3239)</f>
        <v/>
      </c>
      <c r="E3239" s="25" t="str">
        <f ca="1">IF(D3239="","",OnRoadRetrofit!AF3239)</f>
        <v/>
      </c>
      <c r="F3239" s="147" t="str">
        <f t="shared" ca="1" si="154"/>
        <v/>
      </c>
      <c r="G3239" s="148" t="str">
        <f ca="1">IF(D3239="","",OnRoadRetrofit!AG3239)</f>
        <v/>
      </c>
      <c r="H3239" s="25" t="str">
        <f t="shared" ca="1" si="155"/>
        <v/>
      </c>
      <c r="I3239" s="137" t="str">
        <f ca="1">IF(D3239="","",OnRoadRetrofit!AH3239)</f>
        <v/>
      </c>
      <c r="J3239" s="137" t="str">
        <f ca="1">IF(D3239="","",OnRoadRetrofit!AI3239)</f>
        <v/>
      </c>
    </row>
    <row r="3240" spans="1:10">
      <c r="A3240" s="151" t="str">
        <f ca="1">IF(D3240="","",OnRoadRetrofit!AC3240)</f>
        <v/>
      </c>
      <c r="B3240" s="25" t="str">
        <f ca="1">IF(D3240="","",OnRoadRetrofit!AD3240)</f>
        <v/>
      </c>
      <c r="C3240" s="146" t="str">
        <f t="shared" ca="1" si="153"/>
        <v/>
      </c>
      <c r="D3240" s="25" t="str">
        <f ca="1">IF(OnRoadRetrofit!AE3240="","",OnRoadRetrofit!AE3240)</f>
        <v/>
      </c>
      <c r="E3240" s="25" t="str">
        <f ca="1">IF(D3240="","",OnRoadRetrofit!AF3240)</f>
        <v/>
      </c>
      <c r="F3240" s="147" t="str">
        <f t="shared" ca="1" si="154"/>
        <v/>
      </c>
      <c r="G3240" s="148" t="str">
        <f ca="1">IF(D3240="","",OnRoadRetrofit!AG3240)</f>
        <v/>
      </c>
      <c r="H3240" s="25" t="str">
        <f t="shared" ca="1" si="155"/>
        <v/>
      </c>
      <c r="I3240" s="137" t="str">
        <f ca="1">IF(D3240="","",OnRoadRetrofit!AH3240)</f>
        <v/>
      </c>
      <c r="J3240" s="137" t="str">
        <f ca="1">IF(D3240="","",OnRoadRetrofit!AI3240)</f>
        <v/>
      </c>
    </row>
    <row r="3241" spans="1:10">
      <c r="A3241" s="151" t="str">
        <f ca="1">IF(D3241="","",OnRoadRetrofit!AC3241)</f>
        <v/>
      </c>
      <c r="B3241" s="25" t="str">
        <f ca="1">IF(D3241="","",OnRoadRetrofit!AD3241)</f>
        <v/>
      </c>
      <c r="C3241" s="146" t="str">
        <f t="shared" ca="1" si="153"/>
        <v/>
      </c>
      <c r="D3241" s="25" t="str">
        <f ca="1">IF(OnRoadRetrofit!AE3241="","",OnRoadRetrofit!AE3241)</f>
        <v/>
      </c>
      <c r="E3241" s="25" t="str">
        <f ca="1">IF(D3241="","",OnRoadRetrofit!AF3241)</f>
        <v/>
      </c>
      <c r="F3241" s="147" t="str">
        <f t="shared" ca="1" si="154"/>
        <v/>
      </c>
      <c r="G3241" s="148" t="str">
        <f ca="1">IF(D3241="","",OnRoadRetrofit!AG3241)</f>
        <v/>
      </c>
      <c r="H3241" s="25" t="str">
        <f t="shared" ca="1" si="155"/>
        <v/>
      </c>
      <c r="I3241" s="137" t="str">
        <f ca="1">IF(D3241="","",OnRoadRetrofit!AH3241)</f>
        <v/>
      </c>
      <c r="J3241" s="137" t="str">
        <f ca="1">IF(D3241="","",OnRoadRetrofit!AI3241)</f>
        <v/>
      </c>
    </row>
    <row r="3242" spans="1:10">
      <c r="A3242" s="151" t="str">
        <f ca="1">IF(D3242="","",OnRoadRetrofit!AC3242)</f>
        <v/>
      </c>
      <c r="B3242" s="25" t="str">
        <f ca="1">IF(D3242="","",OnRoadRetrofit!AD3242)</f>
        <v/>
      </c>
      <c r="C3242" s="146" t="str">
        <f t="shared" ca="1" si="153"/>
        <v/>
      </c>
      <c r="D3242" s="25" t="str">
        <f ca="1">IF(OnRoadRetrofit!AE3242="","",OnRoadRetrofit!AE3242)</f>
        <v/>
      </c>
      <c r="E3242" s="25" t="str">
        <f ca="1">IF(D3242="","",OnRoadRetrofit!AF3242)</f>
        <v/>
      </c>
      <c r="F3242" s="147" t="str">
        <f t="shared" ca="1" si="154"/>
        <v/>
      </c>
      <c r="G3242" s="148" t="str">
        <f ca="1">IF(D3242="","",OnRoadRetrofit!AG3242)</f>
        <v/>
      </c>
      <c r="H3242" s="25" t="str">
        <f t="shared" ca="1" si="155"/>
        <v/>
      </c>
      <c r="I3242" s="137" t="str">
        <f ca="1">IF(D3242="","",OnRoadRetrofit!AH3242)</f>
        <v/>
      </c>
      <c r="J3242" s="137" t="str">
        <f ca="1">IF(D3242="","",OnRoadRetrofit!AI3242)</f>
        <v/>
      </c>
    </row>
    <row r="3243" spans="1:10">
      <c r="A3243" s="151" t="str">
        <f ca="1">IF(D3243="","",OnRoadRetrofit!AC3243)</f>
        <v/>
      </c>
      <c r="B3243" s="25" t="str">
        <f ca="1">IF(D3243="","",OnRoadRetrofit!AD3243)</f>
        <v/>
      </c>
      <c r="C3243" s="146" t="str">
        <f t="shared" ca="1" si="153"/>
        <v/>
      </c>
      <c r="D3243" s="25" t="str">
        <f ca="1">IF(OnRoadRetrofit!AE3243="","",OnRoadRetrofit!AE3243)</f>
        <v/>
      </c>
      <c r="E3243" s="25" t="str">
        <f ca="1">IF(D3243="","",OnRoadRetrofit!AF3243)</f>
        <v/>
      </c>
      <c r="F3243" s="147" t="str">
        <f t="shared" ca="1" si="154"/>
        <v/>
      </c>
      <c r="G3243" s="148" t="str">
        <f ca="1">IF(D3243="","",OnRoadRetrofit!AG3243)</f>
        <v/>
      </c>
      <c r="H3243" s="25" t="str">
        <f t="shared" ca="1" si="155"/>
        <v/>
      </c>
      <c r="I3243" s="137" t="str">
        <f ca="1">IF(D3243="","",OnRoadRetrofit!AH3243)</f>
        <v/>
      </c>
      <c r="J3243" s="137" t="str">
        <f ca="1">IF(D3243="","",OnRoadRetrofit!AI3243)</f>
        <v/>
      </c>
    </row>
    <row r="3244" spans="1:10">
      <c r="A3244" s="151" t="str">
        <f ca="1">IF(D3244="","",OnRoadRetrofit!AC3244)</f>
        <v/>
      </c>
      <c r="B3244" s="25" t="str">
        <f ca="1">IF(D3244="","",OnRoadRetrofit!AD3244)</f>
        <v/>
      </c>
      <c r="C3244" s="146" t="str">
        <f t="shared" ca="1" si="153"/>
        <v/>
      </c>
      <c r="D3244" s="25" t="str">
        <f ca="1">IF(OnRoadRetrofit!AE3244="","",OnRoadRetrofit!AE3244)</f>
        <v/>
      </c>
      <c r="E3244" s="25" t="str">
        <f ca="1">IF(D3244="","",OnRoadRetrofit!AF3244)</f>
        <v/>
      </c>
      <c r="F3244" s="147" t="str">
        <f t="shared" ca="1" si="154"/>
        <v/>
      </c>
      <c r="G3244" s="148" t="str">
        <f ca="1">IF(D3244="","",OnRoadRetrofit!AG3244)</f>
        <v/>
      </c>
      <c r="H3244" s="25" t="str">
        <f t="shared" ca="1" si="155"/>
        <v/>
      </c>
      <c r="I3244" s="137" t="str">
        <f ca="1">IF(D3244="","",OnRoadRetrofit!AH3244)</f>
        <v/>
      </c>
      <c r="J3244" s="137" t="str">
        <f ca="1">IF(D3244="","",OnRoadRetrofit!AI3244)</f>
        <v/>
      </c>
    </row>
    <row r="3245" spans="1:10">
      <c r="A3245" s="151" t="str">
        <f ca="1">IF(D3245="","",OnRoadRetrofit!AC3245)</f>
        <v/>
      </c>
      <c r="B3245" s="25" t="str">
        <f ca="1">IF(D3245="","",OnRoadRetrofit!AD3245)</f>
        <v/>
      </c>
      <c r="C3245" s="146" t="str">
        <f t="shared" ca="1" si="153"/>
        <v/>
      </c>
      <c r="D3245" s="25" t="str">
        <f ca="1">IF(OnRoadRetrofit!AE3245="","",OnRoadRetrofit!AE3245)</f>
        <v/>
      </c>
      <c r="E3245" s="25" t="str">
        <f ca="1">IF(D3245="","",OnRoadRetrofit!AF3245)</f>
        <v/>
      </c>
      <c r="F3245" s="147" t="str">
        <f t="shared" ca="1" si="154"/>
        <v/>
      </c>
      <c r="G3245" s="148" t="str">
        <f ca="1">IF(D3245="","",OnRoadRetrofit!AG3245)</f>
        <v/>
      </c>
      <c r="H3245" s="25" t="str">
        <f t="shared" ca="1" si="155"/>
        <v/>
      </c>
      <c r="I3245" s="137" t="str">
        <f ca="1">IF(D3245="","",OnRoadRetrofit!AH3245)</f>
        <v/>
      </c>
      <c r="J3245" s="137" t="str">
        <f ca="1">IF(D3245="","",OnRoadRetrofit!AI3245)</f>
        <v/>
      </c>
    </row>
    <row r="3246" spans="1:10">
      <c r="A3246" s="151" t="str">
        <f ca="1">IF(D3246="","",OnRoadRetrofit!AC3246)</f>
        <v/>
      </c>
      <c r="B3246" s="25" t="str">
        <f ca="1">IF(D3246="","",OnRoadRetrofit!AD3246)</f>
        <v/>
      </c>
      <c r="C3246" s="146" t="str">
        <f t="shared" ca="1" si="153"/>
        <v/>
      </c>
      <c r="D3246" s="25" t="str">
        <f ca="1">IF(OnRoadRetrofit!AE3246="","",OnRoadRetrofit!AE3246)</f>
        <v/>
      </c>
      <c r="E3246" s="25" t="str">
        <f ca="1">IF(D3246="","",OnRoadRetrofit!AF3246)</f>
        <v/>
      </c>
      <c r="F3246" s="147" t="str">
        <f t="shared" ca="1" si="154"/>
        <v/>
      </c>
      <c r="G3246" s="148" t="str">
        <f ca="1">IF(D3246="","",OnRoadRetrofit!AG3246)</f>
        <v/>
      </c>
      <c r="H3246" s="25" t="str">
        <f t="shared" ca="1" si="155"/>
        <v/>
      </c>
      <c r="I3246" s="137" t="str">
        <f ca="1">IF(D3246="","",OnRoadRetrofit!AH3246)</f>
        <v/>
      </c>
      <c r="J3246" s="137" t="str">
        <f ca="1">IF(D3246="","",OnRoadRetrofit!AI3246)</f>
        <v/>
      </c>
    </row>
    <row r="3247" spans="1:10">
      <c r="A3247" s="151" t="str">
        <f ca="1">IF(D3247="","",OnRoadRetrofit!AC3247)</f>
        <v/>
      </c>
      <c r="B3247" s="25" t="str">
        <f ca="1">IF(D3247="","",OnRoadRetrofit!AD3247)</f>
        <v/>
      </c>
      <c r="C3247" s="146" t="str">
        <f t="shared" ca="1" si="153"/>
        <v/>
      </c>
      <c r="D3247" s="25" t="str">
        <f ca="1">IF(OnRoadRetrofit!AE3247="","",OnRoadRetrofit!AE3247)</f>
        <v/>
      </c>
      <c r="E3247" s="25" t="str">
        <f ca="1">IF(D3247="","",OnRoadRetrofit!AF3247)</f>
        <v/>
      </c>
      <c r="F3247" s="147" t="str">
        <f t="shared" ca="1" si="154"/>
        <v/>
      </c>
      <c r="G3247" s="148" t="str">
        <f ca="1">IF(D3247="","",OnRoadRetrofit!AG3247)</f>
        <v/>
      </c>
      <c r="H3247" s="25" t="str">
        <f t="shared" ca="1" si="155"/>
        <v/>
      </c>
      <c r="I3247" s="137" t="str">
        <f ca="1">IF(D3247="","",OnRoadRetrofit!AH3247)</f>
        <v/>
      </c>
      <c r="J3247" s="137" t="str">
        <f ca="1">IF(D3247="","",OnRoadRetrofit!AI3247)</f>
        <v/>
      </c>
    </row>
    <row r="3248" spans="1:10">
      <c r="A3248" s="151" t="str">
        <f ca="1">IF(D3248="","",OnRoadRetrofit!AC3248)</f>
        <v/>
      </c>
      <c r="B3248" s="25" t="str">
        <f ca="1">IF(D3248="","",OnRoadRetrofit!AD3248)</f>
        <v/>
      </c>
      <c r="C3248" s="146" t="str">
        <f t="shared" ca="1" si="153"/>
        <v/>
      </c>
      <c r="D3248" s="25" t="str">
        <f ca="1">IF(OnRoadRetrofit!AE3248="","",OnRoadRetrofit!AE3248)</f>
        <v/>
      </c>
      <c r="E3248" s="25" t="str">
        <f ca="1">IF(D3248="","",OnRoadRetrofit!AF3248)</f>
        <v/>
      </c>
      <c r="F3248" s="147" t="str">
        <f t="shared" ca="1" si="154"/>
        <v/>
      </c>
      <c r="G3248" s="148" t="str">
        <f ca="1">IF(D3248="","",OnRoadRetrofit!AG3248)</f>
        <v/>
      </c>
      <c r="H3248" s="25" t="str">
        <f t="shared" ca="1" si="155"/>
        <v/>
      </c>
      <c r="I3248" s="137" t="str">
        <f ca="1">IF(D3248="","",OnRoadRetrofit!AH3248)</f>
        <v/>
      </c>
      <c r="J3248" s="137" t="str">
        <f ca="1">IF(D3248="","",OnRoadRetrofit!AI3248)</f>
        <v/>
      </c>
    </row>
    <row r="3249" spans="1:10">
      <c r="A3249" s="151" t="str">
        <f ca="1">IF(D3249="","",OnRoadRetrofit!AC3249)</f>
        <v/>
      </c>
      <c r="B3249" s="25" t="str">
        <f ca="1">IF(D3249="","",OnRoadRetrofit!AD3249)</f>
        <v/>
      </c>
      <c r="C3249" s="146" t="str">
        <f t="shared" ca="1" si="153"/>
        <v/>
      </c>
      <c r="D3249" s="25" t="str">
        <f ca="1">IF(OnRoadRetrofit!AE3249="","",OnRoadRetrofit!AE3249)</f>
        <v/>
      </c>
      <c r="E3249" s="25" t="str">
        <f ca="1">IF(D3249="","",OnRoadRetrofit!AF3249)</f>
        <v/>
      </c>
      <c r="F3249" s="147" t="str">
        <f t="shared" ca="1" si="154"/>
        <v/>
      </c>
      <c r="G3249" s="148" t="str">
        <f ca="1">IF(D3249="","",OnRoadRetrofit!AG3249)</f>
        <v/>
      </c>
      <c r="H3249" s="25" t="str">
        <f t="shared" ca="1" si="155"/>
        <v/>
      </c>
      <c r="I3249" s="137" t="str">
        <f ca="1">IF(D3249="","",OnRoadRetrofit!AH3249)</f>
        <v/>
      </c>
      <c r="J3249" s="137" t="str">
        <f ca="1">IF(D3249="","",OnRoadRetrofit!AI3249)</f>
        <v/>
      </c>
    </row>
    <row r="3250" spans="1:10">
      <c r="A3250" s="151" t="str">
        <f ca="1">IF(D3250="","",OnRoadRetrofit!AC3250)</f>
        <v/>
      </c>
      <c r="B3250" s="25" t="str">
        <f ca="1">IF(D3250="","",OnRoadRetrofit!AD3250)</f>
        <v/>
      </c>
      <c r="C3250" s="146" t="str">
        <f t="shared" ca="1" si="153"/>
        <v/>
      </c>
      <c r="D3250" s="25" t="str">
        <f ca="1">IF(OnRoadRetrofit!AE3250="","",OnRoadRetrofit!AE3250)</f>
        <v/>
      </c>
      <c r="E3250" s="25" t="str">
        <f ca="1">IF(D3250="","",OnRoadRetrofit!AF3250)</f>
        <v/>
      </c>
      <c r="F3250" s="147" t="str">
        <f t="shared" ca="1" si="154"/>
        <v/>
      </c>
      <c r="G3250" s="148" t="str">
        <f ca="1">IF(D3250="","",OnRoadRetrofit!AG3250)</f>
        <v/>
      </c>
      <c r="H3250" s="25" t="str">
        <f t="shared" ca="1" si="155"/>
        <v/>
      </c>
      <c r="I3250" s="137" t="str">
        <f ca="1">IF(D3250="","",OnRoadRetrofit!AH3250)</f>
        <v/>
      </c>
      <c r="J3250" s="137" t="str">
        <f ca="1">IF(D3250="","",OnRoadRetrofit!AI3250)</f>
        <v/>
      </c>
    </row>
    <row r="3251" spans="1:10">
      <c r="A3251" s="151" t="str">
        <f ca="1">IF(D3251="","",OnRoadRetrofit!AC3251)</f>
        <v/>
      </c>
      <c r="B3251" s="25" t="str">
        <f ca="1">IF(D3251="","",OnRoadRetrofit!AD3251)</f>
        <v/>
      </c>
      <c r="C3251" s="146" t="str">
        <f t="shared" ca="1" si="153"/>
        <v/>
      </c>
      <c r="D3251" s="25" t="str">
        <f ca="1">IF(OnRoadRetrofit!AE3251="","",OnRoadRetrofit!AE3251)</f>
        <v/>
      </c>
      <c r="E3251" s="25" t="str">
        <f ca="1">IF(D3251="","",OnRoadRetrofit!AF3251)</f>
        <v/>
      </c>
      <c r="F3251" s="147" t="str">
        <f t="shared" ca="1" si="154"/>
        <v/>
      </c>
      <c r="G3251" s="148" t="str">
        <f ca="1">IF(D3251="","",OnRoadRetrofit!AG3251)</f>
        <v/>
      </c>
      <c r="H3251" s="25" t="str">
        <f t="shared" ca="1" si="155"/>
        <v/>
      </c>
      <c r="I3251" s="137" t="str">
        <f ca="1">IF(D3251="","",OnRoadRetrofit!AH3251)</f>
        <v/>
      </c>
      <c r="J3251" s="137" t="str">
        <f ca="1">IF(D3251="","",OnRoadRetrofit!AI3251)</f>
        <v/>
      </c>
    </row>
    <row r="3252" spans="1:10">
      <c r="A3252" s="151" t="str">
        <f ca="1">IF(D3252="","",OnRoadRetrofit!AC3252)</f>
        <v/>
      </c>
      <c r="B3252" s="25" t="str">
        <f ca="1">IF(D3252="","",OnRoadRetrofit!AD3252)</f>
        <v/>
      </c>
      <c r="C3252" s="146" t="str">
        <f t="shared" ca="1" si="153"/>
        <v/>
      </c>
      <c r="D3252" s="25" t="str">
        <f ca="1">IF(OnRoadRetrofit!AE3252="","",OnRoadRetrofit!AE3252)</f>
        <v/>
      </c>
      <c r="E3252" s="25" t="str">
        <f ca="1">IF(D3252="","",OnRoadRetrofit!AF3252)</f>
        <v/>
      </c>
      <c r="F3252" s="147" t="str">
        <f t="shared" ca="1" si="154"/>
        <v/>
      </c>
      <c r="G3252" s="148" t="str">
        <f ca="1">IF(D3252="","",OnRoadRetrofit!AG3252)</f>
        <v/>
      </c>
      <c r="H3252" s="25" t="str">
        <f t="shared" ca="1" si="155"/>
        <v/>
      </c>
      <c r="I3252" s="137" t="str">
        <f ca="1">IF(D3252="","",OnRoadRetrofit!AH3252)</f>
        <v/>
      </c>
      <c r="J3252" s="137" t="str">
        <f ca="1">IF(D3252="","",OnRoadRetrofit!AI3252)</f>
        <v/>
      </c>
    </row>
    <row r="3253" spans="1:10">
      <c r="A3253" s="151" t="str">
        <f ca="1">IF(D3253="","",OnRoadRetrofit!AC3253)</f>
        <v/>
      </c>
      <c r="B3253" s="25" t="str">
        <f ca="1">IF(D3253="","",OnRoadRetrofit!AD3253)</f>
        <v/>
      </c>
      <c r="C3253" s="146" t="str">
        <f t="shared" ca="1" si="153"/>
        <v/>
      </c>
      <c r="D3253" s="25" t="str">
        <f ca="1">IF(OnRoadRetrofit!AE3253="","",OnRoadRetrofit!AE3253)</f>
        <v/>
      </c>
      <c r="E3253" s="25" t="str">
        <f ca="1">IF(D3253="","",OnRoadRetrofit!AF3253)</f>
        <v/>
      </c>
      <c r="F3253" s="147" t="str">
        <f t="shared" ca="1" si="154"/>
        <v/>
      </c>
      <c r="G3253" s="148" t="str">
        <f ca="1">IF(D3253="","",OnRoadRetrofit!AG3253)</f>
        <v/>
      </c>
      <c r="H3253" s="25" t="str">
        <f t="shared" ca="1" si="155"/>
        <v/>
      </c>
      <c r="I3253" s="137" t="str">
        <f ca="1">IF(D3253="","",OnRoadRetrofit!AH3253)</f>
        <v/>
      </c>
      <c r="J3253" s="137" t="str">
        <f ca="1">IF(D3253="","",OnRoadRetrofit!AI3253)</f>
        <v/>
      </c>
    </row>
    <row r="3254" spans="1:10">
      <c r="A3254" s="151" t="str">
        <f ca="1">IF(D3254="","",OnRoadRetrofit!AC3254)</f>
        <v/>
      </c>
      <c r="B3254" s="25" t="str">
        <f ca="1">IF(D3254="","",OnRoadRetrofit!AD3254)</f>
        <v/>
      </c>
      <c r="C3254" s="146" t="str">
        <f t="shared" ca="1" si="153"/>
        <v/>
      </c>
      <c r="D3254" s="25" t="str">
        <f ca="1">IF(OnRoadRetrofit!AE3254="","",OnRoadRetrofit!AE3254)</f>
        <v/>
      </c>
      <c r="E3254" s="25" t="str">
        <f ca="1">IF(D3254="","",OnRoadRetrofit!AF3254)</f>
        <v/>
      </c>
      <c r="F3254" s="147" t="str">
        <f t="shared" ca="1" si="154"/>
        <v/>
      </c>
      <c r="G3254" s="148" t="str">
        <f ca="1">IF(D3254="","",OnRoadRetrofit!AG3254)</f>
        <v/>
      </c>
      <c r="H3254" s="25" t="str">
        <f t="shared" ca="1" si="155"/>
        <v/>
      </c>
      <c r="I3254" s="137" t="str">
        <f ca="1">IF(D3254="","",OnRoadRetrofit!AH3254)</f>
        <v/>
      </c>
      <c r="J3254" s="137" t="str">
        <f ca="1">IF(D3254="","",OnRoadRetrofit!AI3254)</f>
        <v/>
      </c>
    </row>
    <row r="3255" spans="1:10">
      <c r="A3255" s="151" t="str">
        <f ca="1">IF(D3255="","",OnRoadRetrofit!AC3255)</f>
        <v/>
      </c>
      <c r="B3255" s="25" t="str">
        <f ca="1">IF(D3255="","",OnRoadRetrofit!AD3255)</f>
        <v/>
      </c>
      <c r="C3255" s="146" t="str">
        <f t="shared" ca="1" si="153"/>
        <v/>
      </c>
      <c r="D3255" s="25" t="str">
        <f ca="1">IF(OnRoadRetrofit!AE3255="","",OnRoadRetrofit!AE3255)</f>
        <v/>
      </c>
      <c r="E3255" s="25" t="str">
        <f ca="1">IF(D3255="","",OnRoadRetrofit!AF3255)</f>
        <v/>
      </c>
      <c r="F3255" s="147" t="str">
        <f t="shared" ca="1" si="154"/>
        <v/>
      </c>
      <c r="G3255" s="148" t="str">
        <f ca="1">IF(D3255="","",OnRoadRetrofit!AG3255)</f>
        <v/>
      </c>
      <c r="H3255" s="25" t="str">
        <f t="shared" ca="1" si="155"/>
        <v/>
      </c>
      <c r="I3255" s="137" t="str">
        <f ca="1">IF(D3255="","",OnRoadRetrofit!AH3255)</f>
        <v/>
      </c>
      <c r="J3255" s="137" t="str">
        <f ca="1">IF(D3255="","",OnRoadRetrofit!AI3255)</f>
        <v/>
      </c>
    </row>
    <row r="3256" spans="1:10">
      <c r="A3256" s="151" t="str">
        <f ca="1">IF(D3256="","",OnRoadRetrofit!AC3256)</f>
        <v/>
      </c>
      <c r="B3256" s="25" t="str">
        <f ca="1">IF(D3256="","",OnRoadRetrofit!AD3256)</f>
        <v/>
      </c>
      <c r="C3256" s="146" t="str">
        <f t="shared" ca="1" si="153"/>
        <v/>
      </c>
      <c r="D3256" s="25" t="str">
        <f ca="1">IF(OnRoadRetrofit!AE3256="","",OnRoadRetrofit!AE3256)</f>
        <v/>
      </c>
      <c r="E3256" s="25" t="str">
        <f ca="1">IF(D3256="","",OnRoadRetrofit!AF3256)</f>
        <v/>
      </c>
      <c r="F3256" s="147" t="str">
        <f t="shared" ca="1" si="154"/>
        <v/>
      </c>
      <c r="G3256" s="148" t="str">
        <f ca="1">IF(D3256="","",OnRoadRetrofit!AG3256)</f>
        <v/>
      </c>
      <c r="H3256" s="25" t="str">
        <f t="shared" ca="1" si="155"/>
        <v/>
      </c>
      <c r="I3256" s="137" t="str">
        <f ca="1">IF(D3256="","",OnRoadRetrofit!AH3256)</f>
        <v/>
      </c>
      <c r="J3256" s="137" t="str">
        <f ca="1">IF(D3256="","",OnRoadRetrofit!AI3256)</f>
        <v/>
      </c>
    </row>
    <row r="3257" spans="1:10">
      <c r="A3257" s="151" t="str">
        <f ca="1">IF(D3257="","",OnRoadRetrofit!AC3257)</f>
        <v/>
      </c>
      <c r="B3257" s="25" t="str">
        <f ca="1">IF(D3257="","",OnRoadRetrofit!AD3257)</f>
        <v/>
      </c>
      <c r="C3257" s="146" t="str">
        <f t="shared" ca="1" si="153"/>
        <v/>
      </c>
      <c r="D3257" s="25" t="str">
        <f ca="1">IF(OnRoadRetrofit!AE3257="","",OnRoadRetrofit!AE3257)</f>
        <v/>
      </c>
      <c r="E3257" s="25" t="str">
        <f ca="1">IF(D3257="","",OnRoadRetrofit!AF3257)</f>
        <v/>
      </c>
      <c r="F3257" s="147" t="str">
        <f t="shared" ca="1" si="154"/>
        <v/>
      </c>
      <c r="G3257" s="148" t="str">
        <f ca="1">IF(D3257="","",OnRoadRetrofit!AG3257)</f>
        <v/>
      </c>
      <c r="H3257" s="25" t="str">
        <f t="shared" ca="1" si="155"/>
        <v/>
      </c>
      <c r="I3257" s="137" t="str">
        <f ca="1">IF(D3257="","",OnRoadRetrofit!AH3257)</f>
        <v/>
      </c>
      <c r="J3257" s="137" t="str">
        <f ca="1">IF(D3257="","",OnRoadRetrofit!AI3257)</f>
        <v/>
      </c>
    </row>
    <row r="3258" spans="1:10">
      <c r="A3258" s="151" t="str">
        <f ca="1">IF(D3258="","",OnRoadRetrofit!AC3258)</f>
        <v/>
      </c>
      <c r="B3258" s="25" t="str">
        <f ca="1">IF(D3258="","",OnRoadRetrofit!AD3258)</f>
        <v/>
      </c>
      <c r="C3258" s="146" t="str">
        <f t="shared" ca="1" si="153"/>
        <v/>
      </c>
      <c r="D3258" s="25" t="str">
        <f ca="1">IF(OnRoadRetrofit!AE3258="","",OnRoadRetrofit!AE3258)</f>
        <v/>
      </c>
      <c r="E3258" s="25" t="str">
        <f ca="1">IF(D3258="","",OnRoadRetrofit!AF3258)</f>
        <v/>
      </c>
      <c r="F3258" s="147" t="str">
        <f t="shared" ca="1" si="154"/>
        <v/>
      </c>
      <c r="G3258" s="148" t="str">
        <f ca="1">IF(D3258="","",OnRoadRetrofit!AG3258)</f>
        <v/>
      </c>
      <c r="H3258" s="25" t="str">
        <f t="shared" ca="1" si="155"/>
        <v/>
      </c>
      <c r="I3258" s="137" t="str">
        <f ca="1">IF(D3258="","",OnRoadRetrofit!AH3258)</f>
        <v/>
      </c>
      <c r="J3258" s="137" t="str">
        <f ca="1">IF(D3258="","",OnRoadRetrofit!AI3258)</f>
        <v/>
      </c>
    </row>
    <row r="3259" spans="1:10">
      <c r="A3259" s="151" t="str">
        <f ca="1">IF(D3259="","",OnRoadRetrofit!AC3259)</f>
        <v/>
      </c>
      <c r="B3259" s="25" t="str">
        <f ca="1">IF(D3259="","",OnRoadRetrofit!AD3259)</f>
        <v/>
      </c>
      <c r="C3259" s="146" t="str">
        <f t="shared" ca="1" si="153"/>
        <v/>
      </c>
      <c r="D3259" s="25" t="str">
        <f ca="1">IF(OnRoadRetrofit!AE3259="","",OnRoadRetrofit!AE3259)</f>
        <v/>
      </c>
      <c r="E3259" s="25" t="str">
        <f ca="1">IF(D3259="","",OnRoadRetrofit!AF3259)</f>
        <v/>
      </c>
      <c r="F3259" s="147" t="str">
        <f t="shared" ca="1" si="154"/>
        <v/>
      </c>
      <c r="G3259" s="148" t="str">
        <f ca="1">IF(D3259="","",OnRoadRetrofit!AG3259)</f>
        <v/>
      </c>
      <c r="H3259" s="25" t="str">
        <f t="shared" ca="1" si="155"/>
        <v/>
      </c>
      <c r="I3259" s="137" t="str">
        <f ca="1">IF(D3259="","",OnRoadRetrofit!AH3259)</f>
        <v/>
      </c>
      <c r="J3259" s="137" t="str">
        <f ca="1">IF(D3259="","",OnRoadRetrofit!AI3259)</f>
        <v/>
      </c>
    </row>
    <row r="3260" spans="1:10">
      <c r="A3260" s="151" t="str">
        <f ca="1">IF(D3260="","",OnRoadRetrofit!AC3260)</f>
        <v/>
      </c>
      <c r="B3260" s="25" t="str">
        <f ca="1">IF(D3260="","",OnRoadRetrofit!AD3260)</f>
        <v/>
      </c>
      <c r="C3260" s="146" t="str">
        <f t="shared" ca="1" si="153"/>
        <v/>
      </c>
      <c r="D3260" s="25" t="str">
        <f ca="1">IF(OnRoadRetrofit!AE3260="","",OnRoadRetrofit!AE3260)</f>
        <v/>
      </c>
      <c r="E3260" s="25" t="str">
        <f ca="1">IF(D3260="","",OnRoadRetrofit!AF3260)</f>
        <v/>
      </c>
      <c r="F3260" s="147" t="str">
        <f t="shared" ca="1" si="154"/>
        <v/>
      </c>
      <c r="G3260" s="148" t="str">
        <f ca="1">IF(D3260="","",OnRoadRetrofit!AG3260)</f>
        <v/>
      </c>
      <c r="H3260" s="25" t="str">
        <f t="shared" ca="1" si="155"/>
        <v/>
      </c>
      <c r="I3260" s="137" t="str">
        <f ca="1">IF(D3260="","",OnRoadRetrofit!AH3260)</f>
        <v/>
      </c>
      <c r="J3260" s="137" t="str">
        <f ca="1">IF(D3260="","",OnRoadRetrofit!AI3260)</f>
        <v/>
      </c>
    </row>
    <row r="3261" spans="1:10">
      <c r="A3261" s="151" t="str">
        <f ca="1">IF(D3261="","",OnRoadRetrofit!AC3261)</f>
        <v/>
      </c>
      <c r="B3261" s="25" t="str">
        <f ca="1">IF(D3261="","",OnRoadRetrofit!AD3261)</f>
        <v/>
      </c>
      <c r="C3261" s="146" t="str">
        <f t="shared" ca="1" si="153"/>
        <v/>
      </c>
      <c r="D3261" s="25" t="str">
        <f ca="1">IF(OnRoadRetrofit!AE3261="","",OnRoadRetrofit!AE3261)</f>
        <v/>
      </c>
      <c r="E3261" s="25" t="str">
        <f ca="1">IF(D3261="","",OnRoadRetrofit!AF3261)</f>
        <v/>
      </c>
      <c r="F3261" s="147" t="str">
        <f t="shared" ca="1" si="154"/>
        <v/>
      </c>
      <c r="G3261" s="148" t="str">
        <f ca="1">IF(D3261="","",OnRoadRetrofit!AG3261)</f>
        <v/>
      </c>
      <c r="H3261" s="25" t="str">
        <f t="shared" ca="1" si="155"/>
        <v/>
      </c>
      <c r="I3261" s="137" t="str">
        <f ca="1">IF(D3261="","",OnRoadRetrofit!AH3261)</f>
        <v/>
      </c>
      <c r="J3261" s="137" t="str">
        <f ca="1">IF(D3261="","",OnRoadRetrofit!AI3261)</f>
        <v/>
      </c>
    </row>
    <row r="3262" spans="1:10">
      <c r="A3262" s="151" t="str">
        <f ca="1">IF(D3262="","",OnRoadRetrofit!AC3262)</f>
        <v/>
      </c>
      <c r="B3262" s="25" t="str">
        <f ca="1">IF(D3262="","",OnRoadRetrofit!AD3262)</f>
        <v/>
      </c>
      <c r="C3262" s="146" t="str">
        <f t="shared" ca="1" si="153"/>
        <v/>
      </c>
      <c r="D3262" s="25" t="str">
        <f ca="1">IF(OnRoadRetrofit!AE3262="","",OnRoadRetrofit!AE3262)</f>
        <v/>
      </c>
      <c r="E3262" s="25" t="str">
        <f ca="1">IF(D3262="","",OnRoadRetrofit!AF3262)</f>
        <v/>
      </c>
      <c r="F3262" s="147" t="str">
        <f t="shared" ca="1" si="154"/>
        <v/>
      </c>
      <c r="G3262" s="148" t="str">
        <f ca="1">IF(D3262="","",OnRoadRetrofit!AG3262)</f>
        <v/>
      </c>
      <c r="H3262" s="25" t="str">
        <f t="shared" ca="1" si="155"/>
        <v/>
      </c>
      <c r="I3262" s="137" t="str">
        <f ca="1">IF(D3262="","",OnRoadRetrofit!AH3262)</f>
        <v/>
      </c>
      <c r="J3262" s="137" t="str">
        <f ca="1">IF(D3262="","",OnRoadRetrofit!AI3262)</f>
        <v/>
      </c>
    </row>
    <row r="3263" spans="1:10">
      <c r="A3263" s="151" t="str">
        <f ca="1">IF(D3263="","",OnRoadRetrofit!AC3263)</f>
        <v/>
      </c>
      <c r="B3263" s="25" t="str">
        <f ca="1">IF(D3263="","",OnRoadRetrofit!AD3263)</f>
        <v/>
      </c>
      <c r="C3263" s="146" t="str">
        <f t="shared" ca="1" si="153"/>
        <v/>
      </c>
      <c r="D3263" s="25" t="str">
        <f ca="1">IF(OnRoadRetrofit!AE3263="","",OnRoadRetrofit!AE3263)</f>
        <v/>
      </c>
      <c r="E3263" s="25" t="str">
        <f ca="1">IF(D3263="","",OnRoadRetrofit!AF3263)</f>
        <v/>
      </c>
      <c r="F3263" s="147" t="str">
        <f t="shared" ca="1" si="154"/>
        <v/>
      </c>
      <c r="G3263" s="148" t="str">
        <f ca="1">IF(D3263="","",OnRoadRetrofit!AG3263)</f>
        <v/>
      </c>
      <c r="H3263" s="25" t="str">
        <f t="shared" ca="1" si="155"/>
        <v/>
      </c>
      <c r="I3263" s="137" t="str">
        <f ca="1">IF(D3263="","",OnRoadRetrofit!AH3263)</f>
        <v/>
      </c>
      <c r="J3263" s="137" t="str">
        <f ca="1">IF(D3263="","",OnRoadRetrofit!AI3263)</f>
        <v/>
      </c>
    </row>
    <row r="3264" spans="1:10">
      <c r="A3264" s="151" t="str">
        <f ca="1">IF(D3264="","",OnRoadRetrofit!AC3264)</f>
        <v/>
      </c>
      <c r="B3264" s="25" t="str">
        <f ca="1">IF(D3264="","",OnRoadRetrofit!AD3264)</f>
        <v/>
      </c>
      <c r="C3264" s="146" t="str">
        <f t="shared" ca="1" si="153"/>
        <v/>
      </c>
      <c r="D3264" s="25" t="str">
        <f ca="1">IF(OnRoadRetrofit!AE3264="","",OnRoadRetrofit!AE3264)</f>
        <v/>
      </c>
      <c r="E3264" s="25" t="str">
        <f ca="1">IF(D3264="","",OnRoadRetrofit!AF3264)</f>
        <v/>
      </c>
      <c r="F3264" s="147" t="str">
        <f t="shared" ca="1" si="154"/>
        <v/>
      </c>
      <c r="G3264" s="148" t="str">
        <f ca="1">IF(D3264="","",OnRoadRetrofit!AG3264)</f>
        <v/>
      </c>
      <c r="H3264" s="25" t="str">
        <f t="shared" ca="1" si="155"/>
        <v/>
      </c>
      <c r="I3264" s="137" t="str">
        <f ca="1">IF(D3264="","",OnRoadRetrofit!AH3264)</f>
        <v/>
      </c>
      <c r="J3264" s="137" t="str">
        <f ca="1">IF(D3264="","",OnRoadRetrofit!AI3264)</f>
        <v/>
      </c>
    </row>
    <row r="3265" spans="1:10">
      <c r="A3265" s="151" t="str">
        <f ca="1">IF(D3265="","",OnRoadRetrofit!AC3265)</f>
        <v/>
      </c>
      <c r="B3265" s="25" t="str">
        <f ca="1">IF(D3265="","",OnRoadRetrofit!AD3265)</f>
        <v/>
      </c>
      <c r="C3265" s="146" t="str">
        <f t="shared" ca="1" si="153"/>
        <v/>
      </c>
      <c r="D3265" s="25" t="str">
        <f ca="1">IF(OnRoadRetrofit!AE3265="","",OnRoadRetrofit!AE3265)</f>
        <v/>
      </c>
      <c r="E3265" s="25" t="str">
        <f ca="1">IF(D3265="","",OnRoadRetrofit!AF3265)</f>
        <v/>
      </c>
      <c r="F3265" s="147" t="str">
        <f t="shared" ca="1" si="154"/>
        <v/>
      </c>
      <c r="G3265" s="148" t="str">
        <f ca="1">IF(D3265="","",OnRoadRetrofit!AG3265)</f>
        <v/>
      </c>
      <c r="H3265" s="25" t="str">
        <f t="shared" ca="1" si="155"/>
        <v/>
      </c>
      <c r="I3265" s="137" t="str">
        <f ca="1">IF(D3265="","",OnRoadRetrofit!AH3265)</f>
        <v/>
      </c>
      <c r="J3265" s="137" t="str">
        <f ca="1">IF(D3265="","",OnRoadRetrofit!AI3265)</f>
        <v/>
      </c>
    </row>
    <row r="3266" spans="1:10">
      <c r="A3266" s="151" t="str">
        <f ca="1">IF(D3266="","",OnRoadRetrofit!AC3266)</f>
        <v/>
      </c>
      <c r="B3266" s="25" t="str">
        <f ca="1">IF(D3266="","",OnRoadRetrofit!AD3266)</f>
        <v/>
      </c>
      <c r="C3266" s="146" t="str">
        <f t="shared" ca="1" si="153"/>
        <v/>
      </c>
      <c r="D3266" s="25" t="str">
        <f ca="1">IF(OnRoadRetrofit!AE3266="","",OnRoadRetrofit!AE3266)</f>
        <v/>
      </c>
      <c r="E3266" s="25" t="str">
        <f ca="1">IF(D3266="","",OnRoadRetrofit!AF3266)</f>
        <v/>
      </c>
      <c r="F3266" s="147" t="str">
        <f t="shared" ca="1" si="154"/>
        <v/>
      </c>
      <c r="G3266" s="148" t="str">
        <f ca="1">IF(D3266="","",OnRoadRetrofit!AG3266)</f>
        <v/>
      </c>
      <c r="H3266" s="25" t="str">
        <f t="shared" ca="1" si="155"/>
        <v/>
      </c>
      <c r="I3266" s="137" t="str">
        <f ca="1">IF(D3266="","",OnRoadRetrofit!AH3266)</f>
        <v/>
      </c>
      <c r="J3266" s="137" t="str">
        <f ca="1">IF(D3266="","",OnRoadRetrofit!AI3266)</f>
        <v/>
      </c>
    </row>
    <row r="3267" spans="1:10">
      <c r="A3267" s="151" t="str">
        <f ca="1">IF(D3267="","",OnRoadRetrofit!AC3267)</f>
        <v/>
      </c>
      <c r="B3267" s="25" t="str">
        <f ca="1">IF(D3267="","",OnRoadRetrofit!AD3267)</f>
        <v/>
      </c>
      <c r="C3267" s="146" t="str">
        <f t="shared" ca="1" si="153"/>
        <v/>
      </c>
      <c r="D3267" s="25" t="str">
        <f ca="1">IF(OnRoadRetrofit!AE3267="","",OnRoadRetrofit!AE3267)</f>
        <v/>
      </c>
      <c r="E3267" s="25" t="str">
        <f ca="1">IF(D3267="","",OnRoadRetrofit!AF3267)</f>
        <v/>
      </c>
      <c r="F3267" s="147" t="str">
        <f t="shared" ca="1" si="154"/>
        <v/>
      </c>
      <c r="G3267" s="148" t="str">
        <f ca="1">IF(D3267="","",OnRoadRetrofit!AG3267)</f>
        <v/>
      </c>
      <c r="H3267" s="25" t="str">
        <f t="shared" ca="1" si="155"/>
        <v/>
      </c>
      <c r="I3267" s="137" t="str">
        <f ca="1">IF(D3267="","",OnRoadRetrofit!AH3267)</f>
        <v/>
      </c>
      <c r="J3267" s="137" t="str">
        <f ca="1">IF(D3267="","",OnRoadRetrofit!AI3267)</f>
        <v/>
      </c>
    </row>
    <row r="3268" spans="1:10">
      <c r="A3268" s="151" t="str">
        <f ca="1">IF(D3268="","",OnRoadRetrofit!AC3268)</f>
        <v/>
      </c>
      <c r="B3268" s="25" t="str">
        <f ca="1">IF(D3268="","",OnRoadRetrofit!AD3268)</f>
        <v/>
      </c>
      <c r="C3268" s="146" t="str">
        <f t="shared" ca="1" si="153"/>
        <v/>
      </c>
      <c r="D3268" s="25" t="str">
        <f ca="1">IF(OnRoadRetrofit!AE3268="","",OnRoadRetrofit!AE3268)</f>
        <v/>
      </c>
      <c r="E3268" s="25" t="str">
        <f ca="1">IF(D3268="","",OnRoadRetrofit!AF3268)</f>
        <v/>
      </c>
      <c r="F3268" s="147" t="str">
        <f t="shared" ca="1" si="154"/>
        <v/>
      </c>
      <c r="G3268" s="148" t="str">
        <f ca="1">IF(D3268="","",OnRoadRetrofit!AG3268)</f>
        <v/>
      </c>
      <c r="H3268" s="25" t="str">
        <f t="shared" ca="1" si="155"/>
        <v/>
      </c>
      <c r="I3268" s="137" t="str">
        <f ca="1">IF(D3268="","",OnRoadRetrofit!AH3268)</f>
        <v/>
      </c>
      <c r="J3268" s="137" t="str">
        <f ca="1">IF(D3268="","",OnRoadRetrofit!AI3268)</f>
        <v/>
      </c>
    </row>
    <row r="3269" spans="1:10">
      <c r="A3269" s="151" t="str">
        <f ca="1">IF(D3269="","",OnRoadRetrofit!AC3269)</f>
        <v/>
      </c>
      <c r="B3269" s="25" t="str">
        <f ca="1">IF(D3269="","",OnRoadRetrofit!AD3269)</f>
        <v/>
      </c>
      <c r="C3269" s="146" t="str">
        <f t="shared" ca="1" si="153"/>
        <v/>
      </c>
      <c r="D3269" s="25" t="str">
        <f ca="1">IF(OnRoadRetrofit!AE3269="","",OnRoadRetrofit!AE3269)</f>
        <v/>
      </c>
      <c r="E3269" s="25" t="str">
        <f ca="1">IF(D3269="","",OnRoadRetrofit!AF3269)</f>
        <v/>
      </c>
      <c r="F3269" s="147" t="str">
        <f t="shared" ca="1" si="154"/>
        <v/>
      </c>
      <c r="G3269" s="148" t="str">
        <f ca="1">IF(D3269="","",OnRoadRetrofit!AG3269)</f>
        <v/>
      </c>
      <c r="H3269" s="25" t="str">
        <f t="shared" ca="1" si="155"/>
        <v/>
      </c>
      <c r="I3269" s="137" t="str">
        <f ca="1">IF(D3269="","",OnRoadRetrofit!AH3269)</f>
        <v/>
      </c>
      <c r="J3269" s="137" t="str">
        <f ca="1">IF(D3269="","",OnRoadRetrofit!AI3269)</f>
        <v/>
      </c>
    </row>
    <row r="3270" spans="1:10">
      <c r="A3270" s="151" t="str">
        <f ca="1">IF(D3270="","",OnRoadRetrofit!AC3270)</f>
        <v/>
      </c>
      <c r="B3270" s="25" t="str">
        <f ca="1">IF(D3270="","",OnRoadRetrofit!AD3270)</f>
        <v/>
      </c>
      <c r="C3270" s="146" t="str">
        <f t="shared" ca="1" si="153"/>
        <v/>
      </c>
      <c r="D3270" s="25" t="str">
        <f ca="1">IF(OnRoadRetrofit!AE3270="","",OnRoadRetrofit!AE3270)</f>
        <v/>
      </c>
      <c r="E3270" s="25" t="str">
        <f ca="1">IF(D3270="","",OnRoadRetrofit!AF3270)</f>
        <v/>
      </c>
      <c r="F3270" s="147" t="str">
        <f t="shared" ca="1" si="154"/>
        <v/>
      </c>
      <c r="G3270" s="148" t="str">
        <f ca="1">IF(D3270="","",OnRoadRetrofit!AG3270)</f>
        <v/>
      </c>
      <c r="H3270" s="25" t="str">
        <f t="shared" ca="1" si="155"/>
        <v/>
      </c>
      <c r="I3270" s="137" t="str">
        <f ca="1">IF(D3270="","",OnRoadRetrofit!AH3270)</f>
        <v/>
      </c>
      <c r="J3270" s="137" t="str">
        <f ca="1">IF(D3270="","",OnRoadRetrofit!AI3270)</f>
        <v/>
      </c>
    </row>
    <row r="3271" spans="1:10">
      <c r="A3271" s="151" t="str">
        <f ca="1">IF(D3271="","",OnRoadRetrofit!AC3271)</f>
        <v/>
      </c>
      <c r="B3271" s="25" t="str">
        <f ca="1">IF(D3271="","",OnRoadRetrofit!AD3271)</f>
        <v/>
      </c>
      <c r="C3271" s="146" t="str">
        <f t="shared" ca="1" si="153"/>
        <v/>
      </c>
      <c r="D3271" s="25" t="str">
        <f ca="1">IF(OnRoadRetrofit!AE3271="","",OnRoadRetrofit!AE3271)</f>
        <v/>
      </c>
      <c r="E3271" s="25" t="str">
        <f ca="1">IF(D3271="","",OnRoadRetrofit!AF3271)</f>
        <v/>
      </c>
      <c r="F3271" s="147" t="str">
        <f t="shared" ca="1" si="154"/>
        <v/>
      </c>
      <c r="G3271" s="148" t="str">
        <f ca="1">IF(D3271="","",OnRoadRetrofit!AG3271)</f>
        <v/>
      </c>
      <c r="H3271" s="25" t="str">
        <f t="shared" ca="1" si="155"/>
        <v/>
      </c>
      <c r="I3271" s="137" t="str">
        <f ca="1">IF(D3271="","",OnRoadRetrofit!AH3271)</f>
        <v/>
      </c>
      <c r="J3271" s="137" t="str">
        <f ca="1">IF(D3271="","",OnRoadRetrofit!AI3271)</f>
        <v/>
      </c>
    </row>
    <row r="3272" spans="1:10">
      <c r="A3272" s="151" t="str">
        <f ca="1">IF(D3272="","",OnRoadRetrofit!AC3272)</f>
        <v/>
      </c>
      <c r="B3272" s="25" t="str">
        <f ca="1">IF(D3272="","",OnRoadRetrofit!AD3272)</f>
        <v/>
      </c>
      <c r="C3272" s="146" t="str">
        <f t="shared" ca="1" si="153"/>
        <v/>
      </c>
      <c r="D3272" s="25" t="str">
        <f ca="1">IF(OnRoadRetrofit!AE3272="","",OnRoadRetrofit!AE3272)</f>
        <v/>
      </c>
      <c r="E3272" s="25" t="str">
        <f ca="1">IF(D3272="","",OnRoadRetrofit!AF3272)</f>
        <v/>
      </c>
      <c r="F3272" s="147" t="str">
        <f t="shared" ca="1" si="154"/>
        <v/>
      </c>
      <c r="G3272" s="148" t="str">
        <f ca="1">IF(D3272="","",OnRoadRetrofit!AG3272)</f>
        <v/>
      </c>
      <c r="H3272" s="25" t="str">
        <f t="shared" ca="1" si="155"/>
        <v/>
      </c>
      <c r="I3272" s="137" t="str">
        <f ca="1">IF(D3272="","",OnRoadRetrofit!AH3272)</f>
        <v/>
      </c>
      <c r="J3272" s="137" t="str">
        <f ca="1">IF(D3272="","",OnRoadRetrofit!AI3272)</f>
        <v/>
      </c>
    </row>
    <row r="3273" spans="1:10">
      <c r="A3273" s="151" t="str">
        <f ca="1">IF(D3273="","",OnRoadRetrofit!AC3273)</f>
        <v/>
      </c>
      <c r="B3273" s="25" t="str">
        <f ca="1">IF(D3273="","",OnRoadRetrofit!AD3273)</f>
        <v/>
      </c>
      <c r="C3273" s="146" t="str">
        <f t="shared" ca="1" si="153"/>
        <v/>
      </c>
      <c r="D3273" s="25" t="str">
        <f ca="1">IF(OnRoadRetrofit!AE3273="","",OnRoadRetrofit!AE3273)</f>
        <v/>
      </c>
      <c r="E3273" s="25" t="str">
        <f ca="1">IF(D3273="","",OnRoadRetrofit!AF3273)</f>
        <v/>
      </c>
      <c r="F3273" s="147" t="str">
        <f t="shared" ca="1" si="154"/>
        <v/>
      </c>
      <c r="G3273" s="148" t="str">
        <f ca="1">IF(D3273="","",OnRoadRetrofit!AG3273)</f>
        <v/>
      </c>
      <c r="H3273" s="25" t="str">
        <f t="shared" ca="1" si="155"/>
        <v/>
      </c>
      <c r="I3273" s="137" t="str">
        <f ca="1">IF(D3273="","",OnRoadRetrofit!AH3273)</f>
        <v/>
      </c>
      <c r="J3273" s="137" t="str">
        <f ca="1">IF(D3273="","",OnRoadRetrofit!AI3273)</f>
        <v/>
      </c>
    </row>
    <row r="3274" spans="1:10">
      <c r="A3274" s="151" t="str">
        <f ca="1">IF(D3274="","",OnRoadRetrofit!AC3274)</f>
        <v/>
      </c>
      <c r="B3274" s="25" t="str">
        <f ca="1">IF(D3274="","",OnRoadRetrofit!AD3274)</f>
        <v/>
      </c>
      <c r="C3274" s="146" t="str">
        <f t="shared" ca="1" si="153"/>
        <v/>
      </c>
      <c r="D3274" s="25" t="str">
        <f ca="1">IF(OnRoadRetrofit!AE3274="","",OnRoadRetrofit!AE3274)</f>
        <v/>
      </c>
      <c r="E3274" s="25" t="str">
        <f ca="1">IF(D3274="","",OnRoadRetrofit!AF3274)</f>
        <v/>
      </c>
      <c r="F3274" s="147" t="str">
        <f t="shared" ca="1" si="154"/>
        <v/>
      </c>
      <c r="G3274" s="148" t="str">
        <f ca="1">IF(D3274="","",OnRoadRetrofit!AG3274)</f>
        <v/>
      </c>
      <c r="H3274" s="25" t="str">
        <f t="shared" ca="1" si="155"/>
        <v/>
      </c>
      <c r="I3274" s="137" t="str">
        <f ca="1">IF(D3274="","",OnRoadRetrofit!AH3274)</f>
        <v/>
      </c>
      <c r="J3274" s="137" t="str">
        <f ca="1">IF(D3274="","",OnRoadRetrofit!AI3274)</f>
        <v/>
      </c>
    </row>
    <row r="3275" spans="1:10">
      <c r="A3275" s="151" t="str">
        <f ca="1">IF(D3275="","",OnRoadRetrofit!AC3275)</f>
        <v/>
      </c>
      <c r="B3275" s="25" t="str">
        <f ca="1">IF(D3275="","",OnRoadRetrofit!AD3275)</f>
        <v/>
      </c>
      <c r="C3275" s="146" t="str">
        <f t="shared" ca="1" si="153"/>
        <v/>
      </c>
      <c r="D3275" s="25" t="str">
        <f ca="1">IF(OnRoadRetrofit!AE3275="","",OnRoadRetrofit!AE3275)</f>
        <v/>
      </c>
      <c r="E3275" s="25" t="str">
        <f ca="1">IF(D3275="","",OnRoadRetrofit!AF3275)</f>
        <v/>
      </c>
      <c r="F3275" s="147" t="str">
        <f t="shared" ca="1" si="154"/>
        <v/>
      </c>
      <c r="G3275" s="148" t="str">
        <f ca="1">IF(D3275="","",OnRoadRetrofit!AG3275)</f>
        <v/>
      </c>
      <c r="H3275" s="25" t="str">
        <f t="shared" ca="1" si="155"/>
        <v/>
      </c>
      <c r="I3275" s="137" t="str">
        <f ca="1">IF(D3275="","",OnRoadRetrofit!AH3275)</f>
        <v/>
      </c>
      <c r="J3275" s="137" t="str">
        <f ca="1">IF(D3275="","",OnRoadRetrofit!AI3275)</f>
        <v/>
      </c>
    </row>
    <row r="3276" spans="1:10">
      <c r="A3276" s="151" t="str">
        <f ca="1">IF(D3276="","",OnRoadRetrofit!AC3276)</f>
        <v/>
      </c>
      <c r="B3276" s="25" t="str">
        <f ca="1">IF(D3276="","",OnRoadRetrofit!AD3276)</f>
        <v/>
      </c>
      <c r="C3276" s="146" t="str">
        <f t="shared" ca="1" si="153"/>
        <v/>
      </c>
      <c r="D3276" s="25" t="str">
        <f ca="1">IF(OnRoadRetrofit!AE3276="","",OnRoadRetrofit!AE3276)</f>
        <v/>
      </c>
      <c r="E3276" s="25" t="str">
        <f ca="1">IF(D3276="","",OnRoadRetrofit!AF3276)</f>
        <v/>
      </c>
      <c r="F3276" s="147" t="str">
        <f t="shared" ca="1" si="154"/>
        <v/>
      </c>
      <c r="G3276" s="148" t="str">
        <f ca="1">IF(D3276="","",OnRoadRetrofit!AG3276)</f>
        <v/>
      </c>
      <c r="H3276" s="25" t="str">
        <f t="shared" ca="1" si="155"/>
        <v/>
      </c>
      <c r="I3276" s="137" t="str">
        <f ca="1">IF(D3276="","",OnRoadRetrofit!AH3276)</f>
        <v/>
      </c>
      <c r="J3276" s="137" t="str">
        <f ca="1">IF(D3276="","",OnRoadRetrofit!AI3276)</f>
        <v/>
      </c>
    </row>
    <row r="3277" spans="1:10">
      <c r="A3277" s="151" t="str">
        <f ca="1">IF(D3277="","",OnRoadRetrofit!AC3277)</f>
        <v/>
      </c>
      <c r="B3277" s="25" t="str">
        <f ca="1">IF(D3277="","",OnRoadRetrofit!AD3277)</f>
        <v/>
      </c>
      <c r="C3277" s="146" t="str">
        <f t="shared" ca="1" si="153"/>
        <v/>
      </c>
      <c r="D3277" s="25" t="str">
        <f ca="1">IF(OnRoadRetrofit!AE3277="","",OnRoadRetrofit!AE3277)</f>
        <v/>
      </c>
      <c r="E3277" s="25" t="str">
        <f ca="1">IF(D3277="","",OnRoadRetrofit!AF3277)</f>
        <v/>
      </c>
      <c r="F3277" s="147" t="str">
        <f t="shared" ca="1" si="154"/>
        <v/>
      </c>
      <c r="G3277" s="148" t="str">
        <f ca="1">IF(D3277="","",OnRoadRetrofit!AG3277)</f>
        <v/>
      </c>
      <c r="H3277" s="25" t="str">
        <f t="shared" ca="1" si="155"/>
        <v/>
      </c>
      <c r="I3277" s="137" t="str">
        <f ca="1">IF(D3277="","",OnRoadRetrofit!AH3277)</f>
        <v/>
      </c>
      <c r="J3277" s="137" t="str">
        <f ca="1">IF(D3277="","",OnRoadRetrofit!AI3277)</f>
        <v/>
      </c>
    </row>
    <row r="3278" spans="1:10">
      <c r="A3278" s="151" t="str">
        <f ca="1">IF(D3278="","",OnRoadRetrofit!AC3278)</f>
        <v/>
      </c>
      <c r="B3278" s="25" t="str">
        <f ca="1">IF(D3278="","",OnRoadRetrofit!AD3278)</f>
        <v/>
      </c>
      <c r="C3278" s="146" t="str">
        <f t="shared" ref="C3278:C3341" ca="1" si="156">IF(D3278="","","Diesel")</f>
        <v/>
      </c>
      <c r="D3278" s="25" t="str">
        <f ca="1">IF(OnRoadRetrofit!AE3278="","",OnRoadRetrofit!AE3278)</f>
        <v/>
      </c>
      <c r="E3278" s="25" t="str">
        <f ca="1">IF(D3278="","",OnRoadRetrofit!AF3278)</f>
        <v/>
      </c>
      <c r="F3278" s="147" t="str">
        <f t="shared" ref="F3278:F3341" ca="1" si="157">IF(D3278="","",E3278)</f>
        <v/>
      </c>
      <c r="G3278" s="148" t="str">
        <f ca="1">IF(D3278="","",OnRoadRetrofit!AG3278)</f>
        <v/>
      </c>
      <c r="H3278" s="25" t="str">
        <f t="shared" ref="H3278:H3341" ca="1" si="158">IF(D3278="","",G3278)</f>
        <v/>
      </c>
      <c r="I3278" s="137" t="str">
        <f ca="1">IF(D3278="","",OnRoadRetrofit!AH3278)</f>
        <v/>
      </c>
      <c r="J3278" s="137" t="str">
        <f ca="1">IF(D3278="","",OnRoadRetrofit!AI3278)</f>
        <v/>
      </c>
    </row>
    <row r="3279" spans="1:10">
      <c r="A3279" s="151" t="str">
        <f ca="1">IF(D3279="","",OnRoadRetrofit!AC3279)</f>
        <v/>
      </c>
      <c r="B3279" s="25" t="str">
        <f ca="1">IF(D3279="","",OnRoadRetrofit!AD3279)</f>
        <v/>
      </c>
      <c r="C3279" s="146" t="str">
        <f t="shared" ca="1" si="156"/>
        <v/>
      </c>
      <c r="D3279" s="25" t="str">
        <f ca="1">IF(OnRoadRetrofit!AE3279="","",OnRoadRetrofit!AE3279)</f>
        <v/>
      </c>
      <c r="E3279" s="25" t="str">
        <f ca="1">IF(D3279="","",OnRoadRetrofit!AF3279)</f>
        <v/>
      </c>
      <c r="F3279" s="147" t="str">
        <f t="shared" ca="1" si="157"/>
        <v/>
      </c>
      <c r="G3279" s="148" t="str">
        <f ca="1">IF(D3279="","",OnRoadRetrofit!AG3279)</f>
        <v/>
      </c>
      <c r="H3279" s="25" t="str">
        <f t="shared" ca="1" si="158"/>
        <v/>
      </c>
      <c r="I3279" s="137" t="str">
        <f ca="1">IF(D3279="","",OnRoadRetrofit!AH3279)</f>
        <v/>
      </c>
      <c r="J3279" s="137" t="str">
        <f ca="1">IF(D3279="","",OnRoadRetrofit!AI3279)</f>
        <v/>
      </c>
    </row>
    <row r="3280" spans="1:10">
      <c r="A3280" s="151" t="str">
        <f ca="1">IF(D3280="","",OnRoadRetrofit!AC3280)</f>
        <v/>
      </c>
      <c r="B3280" s="25" t="str">
        <f ca="1">IF(D3280="","",OnRoadRetrofit!AD3280)</f>
        <v/>
      </c>
      <c r="C3280" s="146" t="str">
        <f t="shared" ca="1" si="156"/>
        <v/>
      </c>
      <c r="D3280" s="25" t="str">
        <f ca="1">IF(OnRoadRetrofit!AE3280="","",OnRoadRetrofit!AE3280)</f>
        <v/>
      </c>
      <c r="E3280" s="25" t="str">
        <f ca="1">IF(D3280="","",OnRoadRetrofit!AF3280)</f>
        <v/>
      </c>
      <c r="F3280" s="147" t="str">
        <f t="shared" ca="1" si="157"/>
        <v/>
      </c>
      <c r="G3280" s="148" t="str">
        <f ca="1">IF(D3280="","",OnRoadRetrofit!AG3280)</f>
        <v/>
      </c>
      <c r="H3280" s="25" t="str">
        <f t="shared" ca="1" si="158"/>
        <v/>
      </c>
      <c r="I3280" s="137" t="str">
        <f ca="1">IF(D3280="","",OnRoadRetrofit!AH3280)</f>
        <v/>
      </c>
      <c r="J3280" s="137" t="str">
        <f ca="1">IF(D3280="","",OnRoadRetrofit!AI3280)</f>
        <v/>
      </c>
    </row>
    <row r="3281" spans="1:10">
      <c r="A3281" s="151" t="str">
        <f ca="1">IF(D3281="","",OnRoadRetrofit!AC3281)</f>
        <v/>
      </c>
      <c r="B3281" s="25" t="str">
        <f ca="1">IF(D3281="","",OnRoadRetrofit!AD3281)</f>
        <v/>
      </c>
      <c r="C3281" s="146" t="str">
        <f t="shared" ca="1" si="156"/>
        <v/>
      </c>
      <c r="D3281" s="25" t="str">
        <f ca="1">IF(OnRoadRetrofit!AE3281="","",OnRoadRetrofit!AE3281)</f>
        <v/>
      </c>
      <c r="E3281" s="25" t="str">
        <f ca="1">IF(D3281="","",OnRoadRetrofit!AF3281)</f>
        <v/>
      </c>
      <c r="F3281" s="147" t="str">
        <f t="shared" ca="1" si="157"/>
        <v/>
      </c>
      <c r="G3281" s="148" t="str">
        <f ca="1">IF(D3281="","",OnRoadRetrofit!AG3281)</f>
        <v/>
      </c>
      <c r="H3281" s="25" t="str">
        <f t="shared" ca="1" si="158"/>
        <v/>
      </c>
      <c r="I3281" s="137" t="str">
        <f ca="1">IF(D3281="","",OnRoadRetrofit!AH3281)</f>
        <v/>
      </c>
      <c r="J3281" s="137" t="str">
        <f ca="1">IF(D3281="","",OnRoadRetrofit!AI3281)</f>
        <v/>
      </c>
    </row>
    <row r="3282" spans="1:10">
      <c r="A3282" s="151" t="str">
        <f ca="1">IF(D3282="","",OnRoadRetrofit!AC3282)</f>
        <v/>
      </c>
      <c r="B3282" s="25" t="str">
        <f ca="1">IF(D3282="","",OnRoadRetrofit!AD3282)</f>
        <v/>
      </c>
      <c r="C3282" s="146" t="str">
        <f t="shared" ca="1" si="156"/>
        <v/>
      </c>
      <c r="D3282" s="25" t="str">
        <f ca="1">IF(OnRoadRetrofit!AE3282="","",OnRoadRetrofit!AE3282)</f>
        <v/>
      </c>
      <c r="E3282" s="25" t="str">
        <f ca="1">IF(D3282="","",OnRoadRetrofit!AF3282)</f>
        <v/>
      </c>
      <c r="F3282" s="147" t="str">
        <f t="shared" ca="1" si="157"/>
        <v/>
      </c>
      <c r="G3282" s="148" t="str">
        <f ca="1">IF(D3282="","",OnRoadRetrofit!AG3282)</f>
        <v/>
      </c>
      <c r="H3282" s="25" t="str">
        <f t="shared" ca="1" si="158"/>
        <v/>
      </c>
      <c r="I3282" s="137" t="str">
        <f ca="1">IF(D3282="","",OnRoadRetrofit!AH3282)</f>
        <v/>
      </c>
      <c r="J3282" s="137" t="str">
        <f ca="1">IF(D3282="","",OnRoadRetrofit!AI3282)</f>
        <v/>
      </c>
    </row>
    <row r="3283" spans="1:10">
      <c r="A3283" s="151" t="str">
        <f ca="1">IF(D3283="","",OnRoadRetrofit!AC3283)</f>
        <v/>
      </c>
      <c r="B3283" s="25" t="str">
        <f ca="1">IF(D3283="","",OnRoadRetrofit!AD3283)</f>
        <v/>
      </c>
      <c r="C3283" s="146" t="str">
        <f t="shared" ca="1" si="156"/>
        <v/>
      </c>
      <c r="D3283" s="25" t="str">
        <f ca="1">IF(OnRoadRetrofit!AE3283="","",OnRoadRetrofit!AE3283)</f>
        <v/>
      </c>
      <c r="E3283" s="25" t="str">
        <f ca="1">IF(D3283="","",OnRoadRetrofit!AF3283)</f>
        <v/>
      </c>
      <c r="F3283" s="147" t="str">
        <f t="shared" ca="1" si="157"/>
        <v/>
      </c>
      <c r="G3283" s="148" t="str">
        <f ca="1">IF(D3283="","",OnRoadRetrofit!AG3283)</f>
        <v/>
      </c>
      <c r="H3283" s="25" t="str">
        <f t="shared" ca="1" si="158"/>
        <v/>
      </c>
      <c r="I3283" s="137" t="str">
        <f ca="1">IF(D3283="","",OnRoadRetrofit!AH3283)</f>
        <v/>
      </c>
      <c r="J3283" s="137" t="str">
        <f ca="1">IF(D3283="","",OnRoadRetrofit!AI3283)</f>
        <v/>
      </c>
    </row>
    <row r="3284" spans="1:10">
      <c r="A3284" s="151" t="str">
        <f ca="1">IF(D3284="","",OnRoadRetrofit!AC3284)</f>
        <v/>
      </c>
      <c r="B3284" s="25" t="str">
        <f ca="1">IF(D3284="","",OnRoadRetrofit!AD3284)</f>
        <v/>
      </c>
      <c r="C3284" s="146" t="str">
        <f t="shared" ca="1" si="156"/>
        <v/>
      </c>
      <c r="D3284" s="25" t="str">
        <f ca="1">IF(OnRoadRetrofit!AE3284="","",OnRoadRetrofit!AE3284)</f>
        <v/>
      </c>
      <c r="E3284" s="25" t="str">
        <f ca="1">IF(D3284="","",OnRoadRetrofit!AF3284)</f>
        <v/>
      </c>
      <c r="F3284" s="147" t="str">
        <f t="shared" ca="1" si="157"/>
        <v/>
      </c>
      <c r="G3284" s="148" t="str">
        <f ca="1">IF(D3284="","",OnRoadRetrofit!AG3284)</f>
        <v/>
      </c>
      <c r="H3284" s="25" t="str">
        <f t="shared" ca="1" si="158"/>
        <v/>
      </c>
      <c r="I3284" s="137" t="str">
        <f ca="1">IF(D3284="","",OnRoadRetrofit!AH3284)</f>
        <v/>
      </c>
      <c r="J3284" s="137" t="str">
        <f ca="1">IF(D3284="","",OnRoadRetrofit!AI3284)</f>
        <v/>
      </c>
    </row>
    <row r="3285" spans="1:10">
      <c r="A3285" s="151" t="str">
        <f ca="1">IF(D3285="","",OnRoadRetrofit!AC3285)</f>
        <v/>
      </c>
      <c r="B3285" s="25" t="str">
        <f ca="1">IF(D3285="","",OnRoadRetrofit!AD3285)</f>
        <v/>
      </c>
      <c r="C3285" s="146" t="str">
        <f t="shared" ca="1" si="156"/>
        <v/>
      </c>
      <c r="D3285" s="25" t="str">
        <f ca="1">IF(OnRoadRetrofit!AE3285="","",OnRoadRetrofit!AE3285)</f>
        <v/>
      </c>
      <c r="E3285" s="25" t="str">
        <f ca="1">IF(D3285="","",OnRoadRetrofit!AF3285)</f>
        <v/>
      </c>
      <c r="F3285" s="147" t="str">
        <f t="shared" ca="1" si="157"/>
        <v/>
      </c>
      <c r="G3285" s="148" t="str">
        <f ca="1">IF(D3285="","",OnRoadRetrofit!AG3285)</f>
        <v/>
      </c>
      <c r="H3285" s="25" t="str">
        <f t="shared" ca="1" si="158"/>
        <v/>
      </c>
      <c r="I3285" s="137" t="str">
        <f ca="1">IF(D3285="","",OnRoadRetrofit!AH3285)</f>
        <v/>
      </c>
      <c r="J3285" s="137" t="str">
        <f ca="1">IF(D3285="","",OnRoadRetrofit!AI3285)</f>
        <v/>
      </c>
    </row>
    <row r="3286" spans="1:10">
      <c r="A3286" s="151" t="str">
        <f ca="1">IF(D3286="","",OnRoadRetrofit!AC3286)</f>
        <v/>
      </c>
      <c r="B3286" s="25" t="str">
        <f ca="1">IF(D3286="","",OnRoadRetrofit!AD3286)</f>
        <v/>
      </c>
      <c r="C3286" s="146" t="str">
        <f t="shared" ca="1" si="156"/>
        <v/>
      </c>
      <c r="D3286" s="25" t="str">
        <f ca="1">IF(OnRoadRetrofit!AE3286="","",OnRoadRetrofit!AE3286)</f>
        <v/>
      </c>
      <c r="E3286" s="25" t="str">
        <f ca="1">IF(D3286="","",OnRoadRetrofit!AF3286)</f>
        <v/>
      </c>
      <c r="F3286" s="147" t="str">
        <f t="shared" ca="1" si="157"/>
        <v/>
      </c>
      <c r="G3286" s="148" t="str">
        <f ca="1">IF(D3286="","",OnRoadRetrofit!AG3286)</f>
        <v/>
      </c>
      <c r="H3286" s="25" t="str">
        <f t="shared" ca="1" si="158"/>
        <v/>
      </c>
      <c r="I3286" s="137" t="str">
        <f ca="1">IF(D3286="","",OnRoadRetrofit!AH3286)</f>
        <v/>
      </c>
      <c r="J3286" s="137" t="str">
        <f ca="1">IF(D3286="","",OnRoadRetrofit!AI3286)</f>
        <v/>
      </c>
    </row>
    <row r="3287" spans="1:10">
      <c r="A3287" s="151" t="str">
        <f ca="1">IF(D3287="","",OnRoadRetrofit!AC3287)</f>
        <v/>
      </c>
      <c r="B3287" s="25" t="str">
        <f ca="1">IF(D3287="","",OnRoadRetrofit!AD3287)</f>
        <v/>
      </c>
      <c r="C3287" s="146" t="str">
        <f t="shared" ca="1" si="156"/>
        <v/>
      </c>
      <c r="D3287" s="25" t="str">
        <f ca="1">IF(OnRoadRetrofit!AE3287="","",OnRoadRetrofit!AE3287)</f>
        <v/>
      </c>
      <c r="E3287" s="25" t="str">
        <f ca="1">IF(D3287="","",OnRoadRetrofit!AF3287)</f>
        <v/>
      </c>
      <c r="F3287" s="147" t="str">
        <f t="shared" ca="1" si="157"/>
        <v/>
      </c>
      <c r="G3287" s="148" t="str">
        <f ca="1">IF(D3287="","",OnRoadRetrofit!AG3287)</f>
        <v/>
      </c>
      <c r="H3287" s="25" t="str">
        <f t="shared" ca="1" si="158"/>
        <v/>
      </c>
      <c r="I3287" s="137" t="str">
        <f ca="1">IF(D3287="","",OnRoadRetrofit!AH3287)</f>
        <v/>
      </c>
      <c r="J3287" s="137" t="str">
        <f ca="1">IF(D3287="","",OnRoadRetrofit!AI3287)</f>
        <v/>
      </c>
    </row>
    <row r="3288" spans="1:10">
      <c r="A3288" s="151" t="str">
        <f ca="1">IF(D3288="","",OnRoadRetrofit!AC3288)</f>
        <v/>
      </c>
      <c r="B3288" s="25" t="str">
        <f ca="1">IF(D3288="","",OnRoadRetrofit!AD3288)</f>
        <v/>
      </c>
      <c r="C3288" s="146" t="str">
        <f t="shared" ca="1" si="156"/>
        <v/>
      </c>
      <c r="D3288" s="25" t="str">
        <f ca="1">IF(OnRoadRetrofit!AE3288="","",OnRoadRetrofit!AE3288)</f>
        <v/>
      </c>
      <c r="E3288" s="25" t="str">
        <f ca="1">IF(D3288="","",OnRoadRetrofit!AF3288)</f>
        <v/>
      </c>
      <c r="F3288" s="147" t="str">
        <f t="shared" ca="1" si="157"/>
        <v/>
      </c>
      <c r="G3288" s="148" t="str">
        <f ca="1">IF(D3288="","",OnRoadRetrofit!AG3288)</f>
        <v/>
      </c>
      <c r="H3288" s="25" t="str">
        <f t="shared" ca="1" si="158"/>
        <v/>
      </c>
      <c r="I3288" s="137" t="str">
        <f ca="1">IF(D3288="","",OnRoadRetrofit!AH3288)</f>
        <v/>
      </c>
      <c r="J3288" s="137" t="str">
        <f ca="1">IF(D3288="","",OnRoadRetrofit!AI3288)</f>
        <v/>
      </c>
    </row>
    <row r="3289" spans="1:10">
      <c r="A3289" s="151" t="str">
        <f ca="1">IF(D3289="","",OnRoadRetrofit!AC3289)</f>
        <v/>
      </c>
      <c r="B3289" s="25" t="str">
        <f ca="1">IF(D3289="","",OnRoadRetrofit!AD3289)</f>
        <v/>
      </c>
      <c r="C3289" s="146" t="str">
        <f t="shared" ca="1" si="156"/>
        <v/>
      </c>
      <c r="D3289" s="25" t="str">
        <f ca="1">IF(OnRoadRetrofit!AE3289="","",OnRoadRetrofit!AE3289)</f>
        <v/>
      </c>
      <c r="E3289" s="25" t="str">
        <f ca="1">IF(D3289="","",OnRoadRetrofit!AF3289)</f>
        <v/>
      </c>
      <c r="F3289" s="147" t="str">
        <f t="shared" ca="1" si="157"/>
        <v/>
      </c>
      <c r="G3289" s="148" t="str">
        <f ca="1">IF(D3289="","",OnRoadRetrofit!AG3289)</f>
        <v/>
      </c>
      <c r="H3289" s="25" t="str">
        <f t="shared" ca="1" si="158"/>
        <v/>
      </c>
      <c r="I3289" s="137" t="str">
        <f ca="1">IF(D3289="","",OnRoadRetrofit!AH3289)</f>
        <v/>
      </c>
      <c r="J3289" s="137" t="str">
        <f ca="1">IF(D3289="","",OnRoadRetrofit!AI3289)</f>
        <v/>
      </c>
    </row>
    <row r="3290" spans="1:10">
      <c r="A3290" s="151" t="str">
        <f ca="1">IF(D3290="","",OnRoadRetrofit!AC3290)</f>
        <v/>
      </c>
      <c r="B3290" s="25" t="str">
        <f ca="1">IF(D3290="","",OnRoadRetrofit!AD3290)</f>
        <v/>
      </c>
      <c r="C3290" s="146" t="str">
        <f t="shared" ca="1" si="156"/>
        <v/>
      </c>
      <c r="D3290" s="25" t="str">
        <f ca="1">IF(OnRoadRetrofit!AE3290="","",OnRoadRetrofit!AE3290)</f>
        <v/>
      </c>
      <c r="E3290" s="25" t="str">
        <f ca="1">IF(D3290="","",OnRoadRetrofit!AF3290)</f>
        <v/>
      </c>
      <c r="F3290" s="147" t="str">
        <f t="shared" ca="1" si="157"/>
        <v/>
      </c>
      <c r="G3290" s="148" t="str">
        <f ca="1">IF(D3290="","",OnRoadRetrofit!AG3290)</f>
        <v/>
      </c>
      <c r="H3290" s="25" t="str">
        <f t="shared" ca="1" si="158"/>
        <v/>
      </c>
      <c r="I3290" s="137" t="str">
        <f ca="1">IF(D3290="","",OnRoadRetrofit!AH3290)</f>
        <v/>
      </c>
      <c r="J3290" s="137" t="str">
        <f ca="1">IF(D3290="","",OnRoadRetrofit!AI3290)</f>
        <v/>
      </c>
    </row>
    <row r="3291" spans="1:10">
      <c r="A3291" s="151" t="str">
        <f ca="1">IF(D3291="","",OnRoadRetrofit!AC3291)</f>
        <v/>
      </c>
      <c r="B3291" s="25" t="str">
        <f ca="1">IF(D3291="","",OnRoadRetrofit!AD3291)</f>
        <v/>
      </c>
      <c r="C3291" s="146" t="str">
        <f t="shared" ca="1" si="156"/>
        <v/>
      </c>
      <c r="D3291" s="25" t="str">
        <f ca="1">IF(OnRoadRetrofit!AE3291="","",OnRoadRetrofit!AE3291)</f>
        <v/>
      </c>
      <c r="E3291" s="25" t="str">
        <f ca="1">IF(D3291="","",OnRoadRetrofit!AF3291)</f>
        <v/>
      </c>
      <c r="F3291" s="147" t="str">
        <f t="shared" ca="1" si="157"/>
        <v/>
      </c>
      <c r="G3291" s="148" t="str">
        <f ca="1">IF(D3291="","",OnRoadRetrofit!AG3291)</f>
        <v/>
      </c>
      <c r="H3291" s="25" t="str">
        <f t="shared" ca="1" si="158"/>
        <v/>
      </c>
      <c r="I3291" s="137" t="str">
        <f ca="1">IF(D3291="","",OnRoadRetrofit!AH3291)</f>
        <v/>
      </c>
      <c r="J3291" s="137" t="str">
        <f ca="1">IF(D3291="","",OnRoadRetrofit!AI3291)</f>
        <v/>
      </c>
    </row>
    <row r="3292" spans="1:10">
      <c r="A3292" s="151" t="str">
        <f ca="1">IF(D3292="","",OnRoadRetrofit!AC3292)</f>
        <v/>
      </c>
      <c r="B3292" s="25" t="str">
        <f ca="1">IF(D3292="","",OnRoadRetrofit!AD3292)</f>
        <v/>
      </c>
      <c r="C3292" s="146" t="str">
        <f t="shared" ca="1" si="156"/>
        <v/>
      </c>
      <c r="D3292" s="25" t="str">
        <f ca="1">IF(OnRoadRetrofit!AE3292="","",OnRoadRetrofit!AE3292)</f>
        <v/>
      </c>
      <c r="E3292" s="25" t="str">
        <f ca="1">IF(D3292="","",OnRoadRetrofit!AF3292)</f>
        <v/>
      </c>
      <c r="F3292" s="147" t="str">
        <f t="shared" ca="1" si="157"/>
        <v/>
      </c>
      <c r="G3292" s="148" t="str">
        <f ca="1">IF(D3292="","",OnRoadRetrofit!AG3292)</f>
        <v/>
      </c>
      <c r="H3292" s="25" t="str">
        <f t="shared" ca="1" si="158"/>
        <v/>
      </c>
      <c r="I3292" s="137" t="str">
        <f ca="1">IF(D3292="","",OnRoadRetrofit!AH3292)</f>
        <v/>
      </c>
      <c r="J3292" s="137" t="str">
        <f ca="1">IF(D3292="","",OnRoadRetrofit!AI3292)</f>
        <v/>
      </c>
    </row>
    <row r="3293" spans="1:10">
      <c r="A3293" s="151" t="str">
        <f ca="1">IF(D3293="","",OnRoadRetrofit!AC3293)</f>
        <v/>
      </c>
      <c r="B3293" s="25" t="str">
        <f ca="1">IF(D3293="","",OnRoadRetrofit!AD3293)</f>
        <v/>
      </c>
      <c r="C3293" s="146" t="str">
        <f t="shared" ca="1" si="156"/>
        <v/>
      </c>
      <c r="D3293" s="25" t="str">
        <f ca="1">IF(OnRoadRetrofit!AE3293="","",OnRoadRetrofit!AE3293)</f>
        <v/>
      </c>
      <c r="E3293" s="25" t="str">
        <f ca="1">IF(D3293="","",OnRoadRetrofit!AF3293)</f>
        <v/>
      </c>
      <c r="F3293" s="147" t="str">
        <f t="shared" ca="1" si="157"/>
        <v/>
      </c>
      <c r="G3293" s="148" t="str">
        <f ca="1">IF(D3293="","",OnRoadRetrofit!AG3293)</f>
        <v/>
      </c>
      <c r="H3293" s="25" t="str">
        <f t="shared" ca="1" si="158"/>
        <v/>
      </c>
      <c r="I3293" s="137" t="str">
        <f ca="1">IF(D3293="","",OnRoadRetrofit!AH3293)</f>
        <v/>
      </c>
      <c r="J3293" s="137" t="str">
        <f ca="1">IF(D3293="","",OnRoadRetrofit!AI3293)</f>
        <v/>
      </c>
    </row>
    <row r="3294" spans="1:10">
      <c r="A3294" s="151" t="str">
        <f ca="1">IF(D3294="","",OnRoadRetrofit!AC3294)</f>
        <v/>
      </c>
      <c r="B3294" s="25" t="str">
        <f ca="1">IF(D3294="","",OnRoadRetrofit!AD3294)</f>
        <v/>
      </c>
      <c r="C3294" s="146" t="str">
        <f t="shared" ca="1" si="156"/>
        <v/>
      </c>
      <c r="D3294" s="25" t="str">
        <f ca="1">IF(OnRoadRetrofit!AE3294="","",OnRoadRetrofit!AE3294)</f>
        <v/>
      </c>
      <c r="E3294" s="25" t="str">
        <f ca="1">IF(D3294="","",OnRoadRetrofit!AF3294)</f>
        <v/>
      </c>
      <c r="F3294" s="147" t="str">
        <f t="shared" ca="1" si="157"/>
        <v/>
      </c>
      <c r="G3294" s="148" t="str">
        <f ca="1">IF(D3294="","",OnRoadRetrofit!AG3294)</f>
        <v/>
      </c>
      <c r="H3294" s="25" t="str">
        <f t="shared" ca="1" si="158"/>
        <v/>
      </c>
      <c r="I3294" s="137" t="str">
        <f ca="1">IF(D3294="","",OnRoadRetrofit!AH3294)</f>
        <v/>
      </c>
      <c r="J3294" s="137" t="str">
        <f ca="1">IF(D3294="","",OnRoadRetrofit!AI3294)</f>
        <v/>
      </c>
    </row>
    <row r="3295" spans="1:10">
      <c r="A3295" s="151" t="str">
        <f ca="1">IF(D3295="","",OnRoadRetrofit!AC3295)</f>
        <v/>
      </c>
      <c r="B3295" s="25" t="str">
        <f ca="1">IF(D3295="","",OnRoadRetrofit!AD3295)</f>
        <v/>
      </c>
      <c r="C3295" s="146" t="str">
        <f t="shared" ca="1" si="156"/>
        <v/>
      </c>
      <c r="D3295" s="25" t="str">
        <f ca="1">IF(OnRoadRetrofit!AE3295="","",OnRoadRetrofit!AE3295)</f>
        <v/>
      </c>
      <c r="E3295" s="25" t="str">
        <f ca="1">IF(D3295="","",OnRoadRetrofit!AF3295)</f>
        <v/>
      </c>
      <c r="F3295" s="147" t="str">
        <f t="shared" ca="1" si="157"/>
        <v/>
      </c>
      <c r="G3295" s="148" t="str">
        <f ca="1">IF(D3295="","",OnRoadRetrofit!AG3295)</f>
        <v/>
      </c>
      <c r="H3295" s="25" t="str">
        <f t="shared" ca="1" si="158"/>
        <v/>
      </c>
      <c r="I3295" s="137" t="str">
        <f ca="1">IF(D3295="","",OnRoadRetrofit!AH3295)</f>
        <v/>
      </c>
      <c r="J3295" s="137" t="str">
        <f ca="1">IF(D3295="","",OnRoadRetrofit!AI3295)</f>
        <v/>
      </c>
    </row>
    <row r="3296" spans="1:10">
      <c r="A3296" s="151" t="str">
        <f ca="1">IF(D3296="","",OnRoadRetrofit!AC3296)</f>
        <v/>
      </c>
      <c r="B3296" s="25" t="str">
        <f ca="1">IF(D3296="","",OnRoadRetrofit!AD3296)</f>
        <v/>
      </c>
      <c r="C3296" s="146" t="str">
        <f t="shared" ca="1" si="156"/>
        <v/>
      </c>
      <c r="D3296" s="25" t="str">
        <f ca="1">IF(OnRoadRetrofit!AE3296="","",OnRoadRetrofit!AE3296)</f>
        <v/>
      </c>
      <c r="E3296" s="25" t="str">
        <f ca="1">IF(D3296="","",OnRoadRetrofit!AF3296)</f>
        <v/>
      </c>
      <c r="F3296" s="147" t="str">
        <f t="shared" ca="1" si="157"/>
        <v/>
      </c>
      <c r="G3296" s="148" t="str">
        <f ca="1">IF(D3296="","",OnRoadRetrofit!AG3296)</f>
        <v/>
      </c>
      <c r="H3296" s="25" t="str">
        <f t="shared" ca="1" si="158"/>
        <v/>
      </c>
      <c r="I3296" s="137" t="str">
        <f ca="1">IF(D3296="","",OnRoadRetrofit!AH3296)</f>
        <v/>
      </c>
      <c r="J3296" s="137" t="str">
        <f ca="1">IF(D3296="","",OnRoadRetrofit!AI3296)</f>
        <v/>
      </c>
    </row>
    <row r="3297" spans="1:10">
      <c r="A3297" s="151" t="str">
        <f ca="1">IF(D3297="","",OnRoadRetrofit!AC3297)</f>
        <v/>
      </c>
      <c r="B3297" s="25" t="str">
        <f ca="1">IF(D3297="","",OnRoadRetrofit!AD3297)</f>
        <v/>
      </c>
      <c r="C3297" s="146" t="str">
        <f t="shared" ca="1" si="156"/>
        <v/>
      </c>
      <c r="D3297" s="25" t="str">
        <f ca="1">IF(OnRoadRetrofit!AE3297="","",OnRoadRetrofit!AE3297)</f>
        <v/>
      </c>
      <c r="E3297" s="25" t="str">
        <f ca="1">IF(D3297="","",OnRoadRetrofit!AF3297)</f>
        <v/>
      </c>
      <c r="F3297" s="147" t="str">
        <f t="shared" ca="1" si="157"/>
        <v/>
      </c>
      <c r="G3297" s="148" t="str">
        <f ca="1">IF(D3297="","",OnRoadRetrofit!AG3297)</f>
        <v/>
      </c>
      <c r="H3297" s="25" t="str">
        <f t="shared" ca="1" si="158"/>
        <v/>
      </c>
      <c r="I3297" s="137" t="str">
        <f ca="1">IF(D3297="","",OnRoadRetrofit!AH3297)</f>
        <v/>
      </c>
      <c r="J3297" s="137" t="str">
        <f ca="1">IF(D3297="","",OnRoadRetrofit!AI3297)</f>
        <v/>
      </c>
    </row>
    <row r="3298" spans="1:10">
      <c r="A3298" s="151" t="str">
        <f ca="1">IF(D3298="","",OnRoadRetrofit!AC3298)</f>
        <v/>
      </c>
      <c r="B3298" s="25" t="str">
        <f ca="1">IF(D3298="","",OnRoadRetrofit!AD3298)</f>
        <v/>
      </c>
      <c r="C3298" s="146" t="str">
        <f t="shared" ca="1" si="156"/>
        <v/>
      </c>
      <c r="D3298" s="25" t="str">
        <f ca="1">IF(OnRoadRetrofit!AE3298="","",OnRoadRetrofit!AE3298)</f>
        <v/>
      </c>
      <c r="E3298" s="25" t="str">
        <f ca="1">IF(D3298="","",OnRoadRetrofit!AF3298)</f>
        <v/>
      </c>
      <c r="F3298" s="147" t="str">
        <f t="shared" ca="1" si="157"/>
        <v/>
      </c>
      <c r="G3298" s="148" t="str">
        <f ca="1">IF(D3298="","",OnRoadRetrofit!AG3298)</f>
        <v/>
      </c>
      <c r="H3298" s="25" t="str">
        <f t="shared" ca="1" si="158"/>
        <v/>
      </c>
      <c r="I3298" s="137" t="str">
        <f ca="1">IF(D3298="","",OnRoadRetrofit!AH3298)</f>
        <v/>
      </c>
      <c r="J3298" s="137" t="str">
        <f ca="1">IF(D3298="","",OnRoadRetrofit!AI3298)</f>
        <v/>
      </c>
    </row>
    <row r="3299" spans="1:10">
      <c r="A3299" s="151" t="str">
        <f ca="1">IF(D3299="","",OnRoadRetrofit!AC3299)</f>
        <v/>
      </c>
      <c r="B3299" s="25" t="str">
        <f ca="1">IF(D3299="","",OnRoadRetrofit!AD3299)</f>
        <v/>
      </c>
      <c r="C3299" s="146" t="str">
        <f t="shared" ca="1" si="156"/>
        <v/>
      </c>
      <c r="D3299" s="25" t="str">
        <f ca="1">IF(OnRoadRetrofit!AE3299="","",OnRoadRetrofit!AE3299)</f>
        <v/>
      </c>
      <c r="E3299" s="25" t="str">
        <f ca="1">IF(D3299="","",OnRoadRetrofit!AF3299)</f>
        <v/>
      </c>
      <c r="F3299" s="147" t="str">
        <f t="shared" ca="1" si="157"/>
        <v/>
      </c>
      <c r="G3299" s="148" t="str">
        <f ca="1">IF(D3299="","",OnRoadRetrofit!AG3299)</f>
        <v/>
      </c>
      <c r="H3299" s="25" t="str">
        <f t="shared" ca="1" si="158"/>
        <v/>
      </c>
      <c r="I3299" s="137" t="str">
        <f ca="1">IF(D3299="","",OnRoadRetrofit!AH3299)</f>
        <v/>
      </c>
      <c r="J3299" s="137" t="str">
        <f ca="1">IF(D3299="","",OnRoadRetrofit!AI3299)</f>
        <v/>
      </c>
    </row>
    <row r="3300" spans="1:10">
      <c r="A3300" s="151" t="str">
        <f ca="1">IF(D3300="","",OnRoadRetrofit!AC3300)</f>
        <v/>
      </c>
      <c r="B3300" s="25" t="str">
        <f ca="1">IF(D3300="","",OnRoadRetrofit!AD3300)</f>
        <v/>
      </c>
      <c r="C3300" s="146" t="str">
        <f t="shared" ca="1" si="156"/>
        <v/>
      </c>
      <c r="D3300" s="25" t="str">
        <f ca="1">IF(OnRoadRetrofit!AE3300="","",OnRoadRetrofit!AE3300)</f>
        <v/>
      </c>
      <c r="E3300" s="25" t="str">
        <f ca="1">IF(D3300="","",OnRoadRetrofit!AF3300)</f>
        <v/>
      </c>
      <c r="F3300" s="147" t="str">
        <f t="shared" ca="1" si="157"/>
        <v/>
      </c>
      <c r="G3300" s="148" t="str">
        <f ca="1">IF(D3300="","",OnRoadRetrofit!AG3300)</f>
        <v/>
      </c>
      <c r="H3300" s="25" t="str">
        <f t="shared" ca="1" si="158"/>
        <v/>
      </c>
      <c r="I3300" s="137" t="str">
        <f ca="1">IF(D3300="","",OnRoadRetrofit!AH3300)</f>
        <v/>
      </c>
      <c r="J3300" s="137" t="str">
        <f ca="1">IF(D3300="","",OnRoadRetrofit!AI3300)</f>
        <v/>
      </c>
    </row>
    <row r="3301" spans="1:10">
      <c r="A3301" s="151" t="str">
        <f ca="1">IF(D3301="","",OnRoadRetrofit!AC3301)</f>
        <v/>
      </c>
      <c r="B3301" s="25" t="str">
        <f ca="1">IF(D3301="","",OnRoadRetrofit!AD3301)</f>
        <v/>
      </c>
      <c r="C3301" s="146" t="str">
        <f t="shared" ca="1" si="156"/>
        <v/>
      </c>
      <c r="D3301" s="25" t="str">
        <f ca="1">IF(OnRoadRetrofit!AE3301="","",OnRoadRetrofit!AE3301)</f>
        <v/>
      </c>
      <c r="E3301" s="25" t="str">
        <f ca="1">IF(D3301="","",OnRoadRetrofit!AF3301)</f>
        <v/>
      </c>
      <c r="F3301" s="147" t="str">
        <f t="shared" ca="1" si="157"/>
        <v/>
      </c>
      <c r="G3301" s="148" t="str">
        <f ca="1">IF(D3301="","",OnRoadRetrofit!AG3301)</f>
        <v/>
      </c>
      <c r="H3301" s="25" t="str">
        <f t="shared" ca="1" si="158"/>
        <v/>
      </c>
      <c r="I3301" s="137" t="str">
        <f ca="1">IF(D3301="","",OnRoadRetrofit!AH3301)</f>
        <v/>
      </c>
      <c r="J3301" s="137" t="str">
        <f ca="1">IF(D3301="","",OnRoadRetrofit!AI3301)</f>
        <v/>
      </c>
    </row>
    <row r="3302" spans="1:10">
      <c r="A3302" s="151" t="str">
        <f ca="1">IF(D3302="","",OnRoadRetrofit!AC3302)</f>
        <v/>
      </c>
      <c r="B3302" s="25" t="str">
        <f ca="1">IF(D3302="","",OnRoadRetrofit!AD3302)</f>
        <v/>
      </c>
      <c r="C3302" s="146" t="str">
        <f t="shared" ca="1" si="156"/>
        <v/>
      </c>
      <c r="D3302" s="25" t="str">
        <f ca="1">IF(OnRoadRetrofit!AE3302="","",OnRoadRetrofit!AE3302)</f>
        <v/>
      </c>
      <c r="E3302" s="25" t="str">
        <f ca="1">IF(D3302="","",OnRoadRetrofit!AF3302)</f>
        <v/>
      </c>
      <c r="F3302" s="147" t="str">
        <f t="shared" ca="1" si="157"/>
        <v/>
      </c>
      <c r="G3302" s="148" t="str">
        <f ca="1">IF(D3302="","",OnRoadRetrofit!AG3302)</f>
        <v/>
      </c>
      <c r="H3302" s="25" t="str">
        <f t="shared" ca="1" si="158"/>
        <v/>
      </c>
      <c r="I3302" s="137" t="str">
        <f ca="1">IF(D3302="","",OnRoadRetrofit!AH3302)</f>
        <v/>
      </c>
      <c r="J3302" s="137" t="str">
        <f ca="1">IF(D3302="","",OnRoadRetrofit!AI3302)</f>
        <v/>
      </c>
    </row>
    <row r="3303" spans="1:10">
      <c r="A3303" s="151" t="str">
        <f ca="1">IF(D3303="","",OnRoadRetrofit!AC3303)</f>
        <v/>
      </c>
      <c r="B3303" s="25" t="str">
        <f ca="1">IF(D3303="","",OnRoadRetrofit!AD3303)</f>
        <v/>
      </c>
      <c r="C3303" s="146" t="str">
        <f t="shared" ca="1" si="156"/>
        <v/>
      </c>
      <c r="D3303" s="25" t="str">
        <f ca="1">IF(OnRoadRetrofit!AE3303="","",OnRoadRetrofit!AE3303)</f>
        <v/>
      </c>
      <c r="E3303" s="25" t="str">
        <f ca="1">IF(D3303="","",OnRoadRetrofit!AF3303)</f>
        <v/>
      </c>
      <c r="F3303" s="147" t="str">
        <f t="shared" ca="1" si="157"/>
        <v/>
      </c>
      <c r="G3303" s="148" t="str">
        <f ca="1">IF(D3303="","",OnRoadRetrofit!AG3303)</f>
        <v/>
      </c>
      <c r="H3303" s="25" t="str">
        <f t="shared" ca="1" si="158"/>
        <v/>
      </c>
      <c r="I3303" s="137" t="str">
        <f ca="1">IF(D3303="","",OnRoadRetrofit!AH3303)</f>
        <v/>
      </c>
      <c r="J3303" s="137" t="str">
        <f ca="1">IF(D3303="","",OnRoadRetrofit!AI3303)</f>
        <v/>
      </c>
    </row>
    <row r="3304" spans="1:10">
      <c r="A3304" s="151" t="str">
        <f ca="1">IF(D3304="","",OnRoadRetrofit!AC3304)</f>
        <v/>
      </c>
      <c r="B3304" s="25" t="str">
        <f ca="1">IF(D3304="","",OnRoadRetrofit!AD3304)</f>
        <v/>
      </c>
      <c r="C3304" s="146" t="str">
        <f t="shared" ca="1" si="156"/>
        <v/>
      </c>
      <c r="D3304" s="25" t="str">
        <f ca="1">IF(OnRoadRetrofit!AE3304="","",OnRoadRetrofit!AE3304)</f>
        <v/>
      </c>
      <c r="E3304" s="25" t="str">
        <f ca="1">IF(D3304="","",OnRoadRetrofit!AF3304)</f>
        <v/>
      </c>
      <c r="F3304" s="147" t="str">
        <f t="shared" ca="1" si="157"/>
        <v/>
      </c>
      <c r="G3304" s="148" t="str">
        <f ca="1">IF(D3304="","",OnRoadRetrofit!AG3304)</f>
        <v/>
      </c>
      <c r="H3304" s="25" t="str">
        <f t="shared" ca="1" si="158"/>
        <v/>
      </c>
      <c r="I3304" s="137" t="str">
        <f ca="1">IF(D3304="","",OnRoadRetrofit!AH3304)</f>
        <v/>
      </c>
      <c r="J3304" s="137" t="str">
        <f ca="1">IF(D3304="","",OnRoadRetrofit!AI3304)</f>
        <v/>
      </c>
    </row>
    <row r="3305" spans="1:10">
      <c r="A3305" s="151" t="str">
        <f ca="1">IF(D3305="","",OnRoadRetrofit!AC3305)</f>
        <v/>
      </c>
      <c r="B3305" s="25" t="str">
        <f ca="1">IF(D3305="","",OnRoadRetrofit!AD3305)</f>
        <v/>
      </c>
      <c r="C3305" s="146" t="str">
        <f t="shared" ca="1" si="156"/>
        <v/>
      </c>
      <c r="D3305" s="25" t="str">
        <f ca="1">IF(OnRoadRetrofit!AE3305="","",OnRoadRetrofit!AE3305)</f>
        <v/>
      </c>
      <c r="E3305" s="25" t="str">
        <f ca="1">IF(D3305="","",OnRoadRetrofit!AF3305)</f>
        <v/>
      </c>
      <c r="F3305" s="147" t="str">
        <f t="shared" ca="1" si="157"/>
        <v/>
      </c>
      <c r="G3305" s="148" t="str">
        <f ca="1">IF(D3305="","",OnRoadRetrofit!AG3305)</f>
        <v/>
      </c>
      <c r="H3305" s="25" t="str">
        <f t="shared" ca="1" si="158"/>
        <v/>
      </c>
      <c r="I3305" s="137" t="str">
        <f ca="1">IF(D3305="","",OnRoadRetrofit!AH3305)</f>
        <v/>
      </c>
      <c r="J3305" s="137" t="str">
        <f ca="1">IF(D3305="","",OnRoadRetrofit!AI3305)</f>
        <v/>
      </c>
    </row>
    <row r="3306" spans="1:10">
      <c r="A3306" s="151" t="str">
        <f ca="1">IF(D3306="","",OnRoadRetrofit!AC3306)</f>
        <v/>
      </c>
      <c r="B3306" s="25" t="str">
        <f ca="1">IF(D3306="","",OnRoadRetrofit!AD3306)</f>
        <v/>
      </c>
      <c r="C3306" s="146" t="str">
        <f t="shared" ca="1" si="156"/>
        <v/>
      </c>
      <c r="D3306" s="25" t="str">
        <f ca="1">IF(OnRoadRetrofit!AE3306="","",OnRoadRetrofit!AE3306)</f>
        <v/>
      </c>
      <c r="E3306" s="25" t="str">
        <f ca="1">IF(D3306="","",OnRoadRetrofit!AF3306)</f>
        <v/>
      </c>
      <c r="F3306" s="147" t="str">
        <f t="shared" ca="1" si="157"/>
        <v/>
      </c>
      <c r="G3306" s="148" t="str">
        <f ca="1">IF(D3306="","",OnRoadRetrofit!AG3306)</f>
        <v/>
      </c>
      <c r="H3306" s="25" t="str">
        <f t="shared" ca="1" si="158"/>
        <v/>
      </c>
      <c r="I3306" s="137" t="str">
        <f ca="1">IF(D3306="","",OnRoadRetrofit!AH3306)</f>
        <v/>
      </c>
      <c r="J3306" s="137" t="str">
        <f ca="1">IF(D3306="","",OnRoadRetrofit!AI3306)</f>
        <v/>
      </c>
    </row>
    <row r="3307" spans="1:10">
      <c r="A3307" s="151" t="str">
        <f ca="1">IF(D3307="","",OnRoadRetrofit!AC3307)</f>
        <v/>
      </c>
      <c r="B3307" s="25" t="str">
        <f ca="1">IF(D3307="","",OnRoadRetrofit!AD3307)</f>
        <v/>
      </c>
      <c r="C3307" s="146" t="str">
        <f t="shared" ca="1" si="156"/>
        <v/>
      </c>
      <c r="D3307" s="25" t="str">
        <f ca="1">IF(OnRoadRetrofit!AE3307="","",OnRoadRetrofit!AE3307)</f>
        <v/>
      </c>
      <c r="E3307" s="25" t="str">
        <f ca="1">IF(D3307="","",OnRoadRetrofit!AF3307)</f>
        <v/>
      </c>
      <c r="F3307" s="147" t="str">
        <f t="shared" ca="1" si="157"/>
        <v/>
      </c>
      <c r="G3307" s="148" t="str">
        <f ca="1">IF(D3307="","",OnRoadRetrofit!AG3307)</f>
        <v/>
      </c>
      <c r="H3307" s="25" t="str">
        <f t="shared" ca="1" si="158"/>
        <v/>
      </c>
      <c r="I3307" s="137" t="str">
        <f ca="1">IF(D3307="","",OnRoadRetrofit!AH3307)</f>
        <v/>
      </c>
      <c r="J3307" s="137" t="str">
        <f ca="1">IF(D3307="","",OnRoadRetrofit!AI3307)</f>
        <v/>
      </c>
    </row>
    <row r="3308" spans="1:10">
      <c r="A3308" s="151" t="str">
        <f ca="1">IF(D3308="","",OnRoadRetrofit!AC3308)</f>
        <v/>
      </c>
      <c r="B3308" s="25" t="str">
        <f ca="1">IF(D3308="","",OnRoadRetrofit!AD3308)</f>
        <v/>
      </c>
      <c r="C3308" s="146" t="str">
        <f t="shared" ca="1" si="156"/>
        <v/>
      </c>
      <c r="D3308" s="25" t="str">
        <f ca="1">IF(OnRoadRetrofit!AE3308="","",OnRoadRetrofit!AE3308)</f>
        <v/>
      </c>
      <c r="E3308" s="25" t="str">
        <f ca="1">IF(D3308="","",OnRoadRetrofit!AF3308)</f>
        <v/>
      </c>
      <c r="F3308" s="147" t="str">
        <f t="shared" ca="1" si="157"/>
        <v/>
      </c>
      <c r="G3308" s="148" t="str">
        <f ca="1">IF(D3308="","",OnRoadRetrofit!AG3308)</f>
        <v/>
      </c>
      <c r="H3308" s="25" t="str">
        <f t="shared" ca="1" si="158"/>
        <v/>
      </c>
      <c r="I3308" s="137" t="str">
        <f ca="1">IF(D3308="","",OnRoadRetrofit!AH3308)</f>
        <v/>
      </c>
      <c r="J3308" s="137" t="str">
        <f ca="1">IF(D3308="","",OnRoadRetrofit!AI3308)</f>
        <v/>
      </c>
    </row>
    <row r="3309" spans="1:10">
      <c r="A3309" s="151" t="str">
        <f ca="1">IF(D3309="","",OnRoadRetrofit!AC3309)</f>
        <v/>
      </c>
      <c r="B3309" s="25" t="str">
        <f ca="1">IF(D3309="","",OnRoadRetrofit!AD3309)</f>
        <v/>
      </c>
      <c r="C3309" s="146" t="str">
        <f t="shared" ca="1" si="156"/>
        <v/>
      </c>
      <c r="D3309" s="25" t="str">
        <f ca="1">IF(OnRoadRetrofit!AE3309="","",OnRoadRetrofit!AE3309)</f>
        <v/>
      </c>
      <c r="E3309" s="25" t="str">
        <f ca="1">IF(D3309="","",OnRoadRetrofit!AF3309)</f>
        <v/>
      </c>
      <c r="F3309" s="147" t="str">
        <f t="shared" ca="1" si="157"/>
        <v/>
      </c>
      <c r="G3309" s="148" t="str">
        <f ca="1">IF(D3309="","",OnRoadRetrofit!AG3309)</f>
        <v/>
      </c>
      <c r="H3309" s="25" t="str">
        <f t="shared" ca="1" si="158"/>
        <v/>
      </c>
      <c r="I3309" s="137" t="str">
        <f ca="1">IF(D3309="","",OnRoadRetrofit!AH3309)</f>
        <v/>
      </c>
      <c r="J3309" s="137" t="str">
        <f ca="1">IF(D3309="","",OnRoadRetrofit!AI3309)</f>
        <v/>
      </c>
    </row>
    <row r="3310" spans="1:10">
      <c r="A3310" s="151" t="str">
        <f ca="1">IF(D3310="","",OnRoadRetrofit!AC3310)</f>
        <v/>
      </c>
      <c r="B3310" s="25" t="str">
        <f ca="1">IF(D3310="","",OnRoadRetrofit!AD3310)</f>
        <v/>
      </c>
      <c r="C3310" s="146" t="str">
        <f t="shared" ca="1" si="156"/>
        <v/>
      </c>
      <c r="D3310" s="25" t="str">
        <f ca="1">IF(OnRoadRetrofit!AE3310="","",OnRoadRetrofit!AE3310)</f>
        <v/>
      </c>
      <c r="E3310" s="25" t="str">
        <f ca="1">IF(D3310="","",OnRoadRetrofit!AF3310)</f>
        <v/>
      </c>
      <c r="F3310" s="147" t="str">
        <f t="shared" ca="1" si="157"/>
        <v/>
      </c>
      <c r="G3310" s="148" t="str">
        <f ca="1">IF(D3310="","",OnRoadRetrofit!AG3310)</f>
        <v/>
      </c>
      <c r="H3310" s="25" t="str">
        <f t="shared" ca="1" si="158"/>
        <v/>
      </c>
      <c r="I3310" s="137" t="str">
        <f ca="1">IF(D3310="","",OnRoadRetrofit!AH3310)</f>
        <v/>
      </c>
      <c r="J3310" s="137" t="str">
        <f ca="1">IF(D3310="","",OnRoadRetrofit!AI3310)</f>
        <v/>
      </c>
    </row>
    <row r="3311" spans="1:10">
      <c r="A3311" s="151" t="str">
        <f ca="1">IF(D3311="","",OnRoadRetrofit!AC3311)</f>
        <v/>
      </c>
      <c r="B3311" s="25" t="str">
        <f ca="1">IF(D3311="","",OnRoadRetrofit!AD3311)</f>
        <v/>
      </c>
      <c r="C3311" s="146" t="str">
        <f t="shared" ca="1" si="156"/>
        <v/>
      </c>
      <c r="D3311" s="25" t="str">
        <f ca="1">IF(OnRoadRetrofit!AE3311="","",OnRoadRetrofit!AE3311)</f>
        <v/>
      </c>
      <c r="E3311" s="25" t="str">
        <f ca="1">IF(D3311="","",OnRoadRetrofit!AF3311)</f>
        <v/>
      </c>
      <c r="F3311" s="147" t="str">
        <f t="shared" ca="1" si="157"/>
        <v/>
      </c>
      <c r="G3311" s="148" t="str">
        <f ca="1">IF(D3311="","",OnRoadRetrofit!AG3311)</f>
        <v/>
      </c>
      <c r="H3311" s="25" t="str">
        <f t="shared" ca="1" si="158"/>
        <v/>
      </c>
      <c r="I3311" s="137" t="str">
        <f ca="1">IF(D3311="","",OnRoadRetrofit!AH3311)</f>
        <v/>
      </c>
      <c r="J3311" s="137" t="str">
        <f ca="1">IF(D3311="","",OnRoadRetrofit!AI3311)</f>
        <v/>
      </c>
    </row>
    <row r="3312" spans="1:10">
      <c r="A3312" s="151" t="str">
        <f ca="1">IF(D3312="","",OnRoadRetrofit!AC3312)</f>
        <v/>
      </c>
      <c r="B3312" s="25" t="str">
        <f ca="1">IF(D3312="","",OnRoadRetrofit!AD3312)</f>
        <v/>
      </c>
      <c r="C3312" s="146" t="str">
        <f t="shared" ca="1" si="156"/>
        <v/>
      </c>
      <c r="D3312" s="25" t="str">
        <f ca="1">IF(OnRoadRetrofit!AE3312="","",OnRoadRetrofit!AE3312)</f>
        <v/>
      </c>
      <c r="E3312" s="25" t="str">
        <f ca="1">IF(D3312="","",OnRoadRetrofit!AF3312)</f>
        <v/>
      </c>
      <c r="F3312" s="147" t="str">
        <f t="shared" ca="1" si="157"/>
        <v/>
      </c>
      <c r="G3312" s="148" t="str">
        <f ca="1">IF(D3312="","",OnRoadRetrofit!AG3312)</f>
        <v/>
      </c>
      <c r="H3312" s="25" t="str">
        <f t="shared" ca="1" si="158"/>
        <v/>
      </c>
      <c r="I3312" s="137" t="str">
        <f ca="1">IF(D3312="","",OnRoadRetrofit!AH3312)</f>
        <v/>
      </c>
      <c r="J3312" s="137" t="str">
        <f ca="1">IF(D3312="","",OnRoadRetrofit!AI3312)</f>
        <v/>
      </c>
    </row>
    <row r="3313" spans="1:10">
      <c r="A3313" s="151" t="str">
        <f ca="1">IF(D3313="","",OnRoadRetrofit!AC3313)</f>
        <v/>
      </c>
      <c r="B3313" s="25" t="str">
        <f ca="1">IF(D3313="","",OnRoadRetrofit!AD3313)</f>
        <v/>
      </c>
      <c r="C3313" s="146" t="str">
        <f t="shared" ca="1" si="156"/>
        <v/>
      </c>
      <c r="D3313" s="25" t="str">
        <f ca="1">IF(OnRoadRetrofit!AE3313="","",OnRoadRetrofit!AE3313)</f>
        <v/>
      </c>
      <c r="E3313" s="25" t="str">
        <f ca="1">IF(D3313="","",OnRoadRetrofit!AF3313)</f>
        <v/>
      </c>
      <c r="F3313" s="147" t="str">
        <f t="shared" ca="1" si="157"/>
        <v/>
      </c>
      <c r="G3313" s="148" t="str">
        <f ca="1">IF(D3313="","",OnRoadRetrofit!AG3313)</f>
        <v/>
      </c>
      <c r="H3313" s="25" t="str">
        <f t="shared" ca="1" si="158"/>
        <v/>
      </c>
      <c r="I3313" s="137" t="str">
        <f ca="1">IF(D3313="","",OnRoadRetrofit!AH3313)</f>
        <v/>
      </c>
      <c r="J3313" s="137" t="str">
        <f ca="1">IF(D3313="","",OnRoadRetrofit!AI3313)</f>
        <v/>
      </c>
    </row>
    <row r="3314" spans="1:10">
      <c r="A3314" s="151" t="str">
        <f ca="1">IF(D3314="","",OnRoadRetrofit!AC3314)</f>
        <v/>
      </c>
      <c r="B3314" s="25" t="str">
        <f ca="1">IF(D3314="","",OnRoadRetrofit!AD3314)</f>
        <v/>
      </c>
      <c r="C3314" s="146" t="str">
        <f t="shared" ca="1" si="156"/>
        <v/>
      </c>
      <c r="D3314" s="25" t="str">
        <f ca="1">IF(OnRoadRetrofit!AE3314="","",OnRoadRetrofit!AE3314)</f>
        <v/>
      </c>
      <c r="E3314" s="25" t="str">
        <f ca="1">IF(D3314="","",OnRoadRetrofit!AF3314)</f>
        <v/>
      </c>
      <c r="F3314" s="147" t="str">
        <f t="shared" ca="1" si="157"/>
        <v/>
      </c>
      <c r="G3314" s="148" t="str">
        <f ca="1">IF(D3314="","",OnRoadRetrofit!AG3314)</f>
        <v/>
      </c>
      <c r="H3314" s="25" t="str">
        <f t="shared" ca="1" si="158"/>
        <v/>
      </c>
      <c r="I3314" s="137" t="str">
        <f ca="1">IF(D3314="","",OnRoadRetrofit!AH3314)</f>
        <v/>
      </c>
      <c r="J3314" s="137" t="str">
        <f ca="1">IF(D3314="","",OnRoadRetrofit!AI3314)</f>
        <v/>
      </c>
    </row>
    <row r="3315" spans="1:10">
      <c r="A3315" s="151" t="str">
        <f ca="1">IF(D3315="","",OnRoadRetrofit!AC3315)</f>
        <v/>
      </c>
      <c r="B3315" s="25" t="str">
        <f ca="1">IF(D3315="","",OnRoadRetrofit!AD3315)</f>
        <v/>
      </c>
      <c r="C3315" s="146" t="str">
        <f t="shared" ca="1" si="156"/>
        <v/>
      </c>
      <c r="D3315" s="25" t="str">
        <f ca="1">IF(OnRoadRetrofit!AE3315="","",OnRoadRetrofit!AE3315)</f>
        <v/>
      </c>
      <c r="E3315" s="25" t="str">
        <f ca="1">IF(D3315="","",OnRoadRetrofit!AF3315)</f>
        <v/>
      </c>
      <c r="F3315" s="147" t="str">
        <f t="shared" ca="1" si="157"/>
        <v/>
      </c>
      <c r="G3315" s="148" t="str">
        <f ca="1">IF(D3315="","",OnRoadRetrofit!AG3315)</f>
        <v/>
      </c>
      <c r="H3315" s="25" t="str">
        <f t="shared" ca="1" si="158"/>
        <v/>
      </c>
      <c r="I3315" s="137" t="str">
        <f ca="1">IF(D3315="","",OnRoadRetrofit!AH3315)</f>
        <v/>
      </c>
      <c r="J3315" s="137" t="str">
        <f ca="1">IF(D3315="","",OnRoadRetrofit!AI3315)</f>
        <v/>
      </c>
    </row>
    <row r="3316" spans="1:10">
      <c r="A3316" s="151" t="str">
        <f ca="1">IF(D3316="","",OnRoadRetrofit!AC3316)</f>
        <v/>
      </c>
      <c r="B3316" s="25" t="str">
        <f ca="1">IF(D3316="","",OnRoadRetrofit!AD3316)</f>
        <v/>
      </c>
      <c r="C3316" s="146" t="str">
        <f t="shared" ca="1" si="156"/>
        <v/>
      </c>
      <c r="D3316" s="25" t="str">
        <f ca="1">IF(OnRoadRetrofit!AE3316="","",OnRoadRetrofit!AE3316)</f>
        <v/>
      </c>
      <c r="E3316" s="25" t="str">
        <f ca="1">IF(D3316="","",OnRoadRetrofit!AF3316)</f>
        <v/>
      </c>
      <c r="F3316" s="147" t="str">
        <f t="shared" ca="1" si="157"/>
        <v/>
      </c>
      <c r="G3316" s="148" t="str">
        <f ca="1">IF(D3316="","",OnRoadRetrofit!AG3316)</f>
        <v/>
      </c>
      <c r="H3316" s="25" t="str">
        <f t="shared" ca="1" si="158"/>
        <v/>
      </c>
      <c r="I3316" s="137" t="str">
        <f ca="1">IF(D3316="","",OnRoadRetrofit!AH3316)</f>
        <v/>
      </c>
      <c r="J3316" s="137" t="str">
        <f ca="1">IF(D3316="","",OnRoadRetrofit!AI3316)</f>
        <v/>
      </c>
    </row>
    <row r="3317" spans="1:10">
      <c r="A3317" s="151" t="str">
        <f ca="1">IF(D3317="","",OnRoadRetrofit!AC3317)</f>
        <v/>
      </c>
      <c r="B3317" s="25" t="str">
        <f ca="1">IF(D3317="","",OnRoadRetrofit!AD3317)</f>
        <v/>
      </c>
      <c r="C3317" s="146" t="str">
        <f t="shared" ca="1" si="156"/>
        <v/>
      </c>
      <c r="D3317" s="25" t="str">
        <f ca="1">IF(OnRoadRetrofit!AE3317="","",OnRoadRetrofit!AE3317)</f>
        <v/>
      </c>
      <c r="E3317" s="25" t="str">
        <f ca="1">IF(D3317="","",OnRoadRetrofit!AF3317)</f>
        <v/>
      </c>
      <c r="F3317" s="147" t="str">
        <f t="shared" ca="1" si="157"/>
        <v/>
      </c>
      <c r="G3317" s="148" t="str">
        <f ca="1">IF(D3317="","",OnRoadRetrofit!AG3317)</f>
        <v/>
      </c>
      <c r="H3317" s="25" t="str">
        <f t="shared" ca="1" si="158"/>
        <v/>
      </c>
      <c r="I3317" s="137" t="str">
        <f ca="1">IF(D3317="","",OnRoadRetrofit!AH3317)</f>
        <v/>
      </c>
      <c r="J3317" s="137" t="str">
        <f ca="1">IF(D3317="","",OnRoadRetrofit!AI3317)</f>
        <v/>
      </c>
    </row>
    <row r="3318" spans="1:10">
      <c r="A3318" s="151" t="str">
        <f ca="1">IF(D3318="","",OnRoadRetrofit!AC3318)</f>
        <v/>
      </c>
      <c r="B3318" s="25" t="str">
        <f ca="1">IF(D3318="","",OnRoadRetrofit!AD3318)</f>
        <v/>
      </c>
      <c r="C3318" s="146" t="str">
        <f t="shared" ca="1" si="156"/>
        <v/>
      </c>
      <c r="D3318" s="25" t="str">
        <f ca="1">IF(OnRoadRetrofit!AE3318="","",OnRoadRetrofit!AE3318)</f>
        <v/>
      </c>
      <c r="E3318" s="25" t="str">
        <f ca="1">IF(D3318="","",OnRoadRetrofit!AF3318)</f>
        <v/>
      </c>
      <c r="F3318" s="147" t="str">
        <f t="shared" ca="1" si="157"/>
        <v/>
      </c>
      <c r="G3318" s="148" t="str">
        <f ca="1">IF(D3318="","",OnRoadRetrofit!AG3318)</f>
        <v/>
      </c>
      <c r="H3318" s="25" t="str">
        <f t="shared" ca="1" si="158"/>
        <v/>
      </c>
      <c r="I3318" s="137" t="str">
        <f ca="1">IF(D3318="","",OnRoadRetrofit!AH3318)</f>
        <v/>
      </c>
      <c r="J3318" s="137" t="str">
        <f ca="1">IF(D3318="","",OnRoadRetrofit!AI3318)</f>
        <v/>
      </c>
    </row>
    <row r="3319" spans="1:10">
      <c r="A3319" s="151" t="str">
        <f ca="1">IF(D3319="","",OnRoadRetrofit!AC3319)</f>
        <v/>
      </c>
      <c r="B3319" s="25" t="str">
        <f ca="1">IF(D3319="","",OnRoadRetrofit!AD3319)</f>
        <v/>
      </c>
      <c r="C3319" s="146" t="str">
        <f t="shared" ca="1" si="156"/>
        <v/>
      </c>
      <c r="D3319" s="25" t="str">
        <f ca="1">IF(OnRoadRetrofit!AE3319="","",OnRoadRetrofit!AE3319)</f>
        <v/>
      </c>
      <c r="E3319" s="25" t="str">
        <f ca="1">IF(D3319="","",OnRoadRetrofit!AF3319)</f>
        <v/>
      </c>
      <c r="F3319" s="147" t="str">
        <f t="shared" ca="1" si="157"/>
        <v/>
      </c>
      <c r="G3319" s="148" t="str">
        <f ca="1">IF(D3319="","",OnRoadRetrofit!AG3319)</f>
        <v/>
      </c>
      <c r="H3319" s="25" t="str">
        <f t="shared" ca="1" si="158"/>
        <v/>
      </c>
      <c r="I3319" s="137" t="str">
        <f ca="1">IF(D3319="","",OnRoadRetrofit!AH3319)</f>
        <v/>
      </c>
      <c r="J3319" s="137" t="str">
        <f ca="1">IF(D3319="","",OnRoadRetrofit!AI3319)</f>
        <v/>
      </c>
    </row>
    <row r="3320" spans="1:10">
      <c r="A3320" s="151" t="str">
        <f ca="1">IF(D3320="","",OnRoadRetrofit!AC3320)</f>
        <v/>
      </c>
      <c r="B3320" s="25" t="str">
        <f ca="1">IF(D3320="","",OnRoadRetrofit!AD3320)</f>
        <v/>
      </c>
      <c r="C3320" s="146" t="str">
        <f t="shared" ca="1" si="156"/>
        <v/>
      </c>
      <c r="D3320" s="25" t="str">
        <f ca="1">IF(OnRoadRetrofit!AE3320="","",OnRoadRetrofit!AE3320)</f>
        <v/>
      </c>
      <c r="E3320" s="25" t="str">
        <f ca="1">IF(D3320="","",OnRoadRetrofit!AF3320)</f>
        <v/>
      </c>
      <c r="F3320" s="147" t="str">
        <f t="shared" ca="1" si="157"/>
        <v/>
      </c>
      <c r="G3320" s="148" t="str">
        <f ca="1">IF(D3320="","",OnRoadRetrofit!AG3320)</f>
        <v/>
      </c>
      <c r="H3320" s="25" t="str">
        <f t="shared" ca="1" si="158"/>
        <v/>
      </c>
      <c r="I3320" s="137" t="str">
        <f ca="1">IF(D3320="","",OnRoadRetrofit!AH3320)</f>
        <v/>
      </c>
      <c r="J3320" s="137" t="str">
        <f ca="1">IF(D3320="","",OnRoadRetrofit!AI3320)</f>
        <v/>
      </c>
    </row>
    <row r="3321" spans="1:10">
      <c r="A3321" s="151" t="str">
        <f ca="1">IF(D3321="","",OnRoadRetrofit!AC3321)</f>
        <v/>
      </c>
      <c r="B3321" s="25" t="str">
        <f ca="1">IF(D3321="","",OnRoadRetrofit!AD3321)</f>
        <v/>
      </c>
      <c r="C3321" s="146" t="str">
        <f t="shared" ca="1" si="156"/>
        <v/>
      </c>
      <c r="D3321" s="25" t="str">
        <f ca="1">IF(OnRoadRetrofit!AE3321="","",OnRoadRetrofit!AE3321)</f>
        <v/>
      </c>
      <c r="E3321" s="25" t="str">
        <f ca="1">IF(D3321="","",OnRoadRetrofit!AF3321)</f>
        <v/>
      </c>
      <c r="F3321" s="147" t="str">
        <f t="shared" ca="1" si="157"/>
        <v/>
      </c>
      <c r="G3321" s="148" t="str">
        <f ca="1">IF(D3321="","",OnRoadRetrofit!AG3321)</f>
        <v/>
      </c>
      <c r="H3321" s="25" t="str">
        <f t="shared" ca="1" si="158"/>
        <v/>
      </c>
      <c r="I3321" s="137" t="str">
        <f ca="1">IF(D3321="","",OnRoadRetrofit!AH3321)</f>
        <v/>
      </c>
      <c r="J3321" s="137" t="str">
        <f ca="1">IF(D3321="","",OnRoadRetrofit!AI3321)</f>
        <v/>
      </c>
    </row>
    <row r="3322" spans="1:10">
      <c r="A3322" s="151" t="str">
        <f ca="1">IF(D3322="","",OnRoadRetrofit!AC3322)</f>
        <v/>
      </c>
      <c r="B3322" s="25" t="str">
        <f ca="1">IF(D3322="","",OnRoadRetrofit!AD3322)</f>
        <v/>
      </c>
      <c r="C3322" s="146" t="str">
        <f t="shared" ca="1" si="156"/>
        <v/>
      </c>
      <c r="D3322" s="25" t="str">
        <f ca="1">IF(OnRoadRetrofit!AE3322="","",OnRoadRetrofit!AE3322)</f>
        <v/>
      </c>
      <c r="E3322" s="25" t="str">
        <f ca="1">IF(D3322="","",OnRoadRetrofit!AF3322)</f>
        <v/>
      </c>
      <c r="F3322" s="147" t="str">
        <f t="shared" ca="1" si="157"/>
        <v/>
      </c>
      <c r="G3322" s="148" t="str">
        <f ca="1">IF(D3322="","",OnRoadRetrofit!AG3322)</f>
        <v/>
      </c>
      <c r="H3322" s="25" t="str">
        <f t="shared" ca="1" si="158"/>
        <v/>
      </c>
      <c r="I3322" s="137" t="str">
        <f ca="1">IF(D3322="","",OnRoadRetrofit!AH3322)</f>
        <v/>
      </c>
      <c r="J3322" s="137" t="str">
        <f ca="1">IF(D3322="","",OnRoadRetrofit!AI3322)</f>
        <v/>
      </c>
    </row>
    <row r="3323" spans="1:10">
      <c r="A3323" s="151" t="str">
        <f ca="1">IF(D3323="","",OnRoadRetrofit!AC3323)</f>
        <v/>
      </c>
      <c r="B3323" s="25" t="str">
        <f ca="1">IF(D3323="","",OnRoadRetrofit!AD3323)</f>
        <v/>
      </c>
      <c r="C3323" s="146" t="str">
        <f t="shared" ca="1" si="156"/>
        <v/>
      </c>
      <c r="D3323" s="25" t="str">
        <f ca="1">IF(OnRoadRetrofit!AE3323="","",OnRoadRetrofit!AE3323)</f>
        <v/>
      </c>
      <c r="E3323" s="25" t="str">
        <f ca="1">IF(D3323="","",OnRoadRetrofit!AF3323)</f>
        <v/>
      </c>
      <c r="F3323" s="147" t="str">
        <f t="shared" ca="1" si="157"/>
        <v/>
      </c>
      <c r="G3323" s="148" t="str">
        <f ca="1">IF(D3323="","",OnRoadRetrofit!AG3323)</f>
        <v/>
      </c>
      <c r="H3323" s="25" t="str">
        <f t="shared" ca="1" si="158"/>
        <v/>
      </c>
      <c r="I3323" s="137" t="str">
        <f ca="1">IF(D3323="","",OnRoadRetrofit!AH3323)</f>
        <v/>
      </c>
      <c r="J3323" s="137" t="str">
        <f ca="1">IF(D3323="","",OnRoadRetrofit!AI3323)</f>
        <v/>
      </c>
    </row>
    <row r="3324" spans="1:10">
      <c r="A3324" s="151" t="str">
        <f ca="1">IF(D3324="","",OnRoadRetrofit!AC3324)</f>
        <v/>
      </c>
      <c r="B3324" s="25" t="str">
        <f ca="1">IF(D3324="","",OnRoadRetrofit!AD3324)</f>
        <v/>
      </c>
      <c r="C3324" s="146" t="str">
        <f t="shared" ca="1" si="156"/>
        <v/>
      </c>
      <c r="D3324" s="25" t="str">
        <f ca="1">IF(OnRoadRetrofit!AE3324="","",OnRoadRetrofit!AE3324)</f>
        <v/>
      </c>
      <c r="E3324" s="25" t="str">
        <f ca="1">IF(D3324="","",OnRoadRetrofit!AF3324)</f>
        <v/>
      </c>
      <c r="F3324" s="147" t="str">
        <f t="shared" ca="1" si="157"/>
        <v/>
      </c>
      <c r="G3324" s="148" t="str">
        <f ca="1">IF(D3324="","",OnRoadRetrofit!AG3324)</f>
        <v/>
      </c>
      <c r="H3324" s="25" t="str">
        <f t="shared" ca="1" si="158"/>
        <v/>
      </c>
      <c r="I3324" s="137" t="str">
        <f ca="1">IF(D3324="","",OnRoadRetrofit!AH3324)</f>
        <v/>
      </c>
      <c r="J3324" s="137" t="str">
        <f ca="1">IF(D3324="","",OnRoadRetrofit!AI3324)</f>
        <v/>
      </c>
    </row>
    <row r="3325" spans="1:10">
      <c r="A3325" s="151" t="str">
        <f ca="1">IF(D3325="","",OnRoadRetrofit!AC3325)</f>
        <v/>
      </c>
      <c r="B3325" s="25" t="str">
        <f ca="1">IF(D3325="","",OnRoadRetrofit!AD3325)</f>
        <v/>
      </c>
      <c r="C3325" s="146" t="str">
        <f t="shared" ca="1" si="156"/>
        <v/>
      </c>
      <c r="D3325" s="25" t="str">
        <f ca="1">IF(OnRoadRetrofit!AE3325="","",OnRoadRetrofit!AE3325)</f>
        <v/>
      </c>
      <c r="E3325" s="25" t="str">
        <f ca="1">IF(D3325="","",OnRoadRetrofit!AF3325)</f>
        <v/>
      </c>
      <c r="F3325" s="147" t="str">
        <f t="shared" ca="1" si="157"/>
        <v/>
      </c>
      <c r="G3325" s="148" t="str">
        <f ca="1">IF(D3325="","",OnRoadRetrofit!AG3325)</f>
        <v/>
      </c>
      <c r="H3325" s="25" t="str">
        <f t="shared" ca="1" si="158"/>
        <v/>
      </c>
      <c r="I3325" s="137" t="str">
        <f ca="1">IF(D3325="","",OnRoadRetrofit!AH3325)</f>
        <v/>
      </c>
      <c r="J3325" s="137" t="str">
        <f ca="1">IF(D3325="","",OnRoadRetrofit!AI3325)</f>
        <v/>
      </c>
    </row>
    <row r="3326" spans="1:10">
      <c r="A3326" s="151" t="str">
        <f ca="1">IF(D3326="","",OnRoadRetrofit!AC3326)</f>
        <v/>
      </c>
      <c r="B3326" s="25" t="str">
        <f ca="1">IF(D3326="","",OnRoadRetrofit!AD3326)</f>
        <v/>
      </c>
      <c r="C3326" s="146" t="str">
        <f t="shared" ca="1" si="156"/>
        <v/>
      </c>
      <c r="D3326" s="25" t="str">
        <f ca="1">IF(OnRoadRetrofit!AE3326="","",OnRoadRetrofit!AE3326)</f>
        <v/>
      </c>
      <c r="E3326" s="25" t="str">
        <f ca="1">IF(D3326="","",OnRoadRetrofit!AF3326)</f>
        <v/>
      </c>
      <c r="F3326" s="147" t="str">
        <f t="shared" ca="1" si="157"/>
        <v/>
      </c>
      <c r="G3326" s="148" t="str">
        <f ca="1">IF(D3326="","",OnRoadRetrofit!AG3326)</f>
        <v/>
      </c>
      <c r="H3326" s="25" t="str">
        <f t="shared" ca="1" si="158"/>
        <v/>
      </c>
      <c r="I3326" s="137" t="str">
        <f ca="1">IF(D3326="","",OnRoadRetrofit!AH3326)</f>
        <v/>
      </c>
      <c r="J3326" s="137" t="str">
        <f ca="1">IF(D3326="","",OnRoadRetrofit!AI3326)</f>
        <v/>
      </c>
    </row>
    <row r="3327" spans="1:10">
      <c r="A3327" s="151" t="str">
        <f ca="1">IF(D3327="","",OnRoadRetrofit!AC3327)</f>
        <v/>
      </c>
      <c r="B3327" s="25" t="str">
        <f ca="1">IF(D3327="","",OnRoadRetrofit!AD3327)</f>
        <v/>
      </c>
      <c r="C3327" s="146" t="str">
        <f t="shared" ca="1" si="156"/>
        <v/>
      </c>
      <c r="D3327" s="25" t="str">
        <f ca="1">IF(OnRoadRetrofit!AE3327="","",OnRoadRetrofit!AE3327)</f>
        <v/>
      </c>
      <c r="E3327" s="25" t="str">
        <f ca="1">IF(D3327="","",OnRoadRetrofit!AF3327)</f>
        <v/>
      </c>
      <c r="F3327" s="147" t="str">
        <f t="shared" ca="1" si="157"/>
        <v/>
      </c>
      <c r="G3327" s="148" t="str">
        <f ca="1">IF(D3327="","",OnRoadRetrofit!AG3327)</f>
        <v/>
      </c>
      <c r="H3327" s="25" t="str">
        <f t="shared" ca="1" si="158"/>
        <v/>
      </c>
      <c r="I3327" s="137" t="str">
        <f ca="1">IF(D3327="","",OnRoadRetrofit!AH3327)</f>
        <v/>
      </c>
      <c r="J3327" s="137" t="str">
        <f ca="1">IF(D3327="","",OnRoadRetrofit!AI3327)</f>
        <v/>
      </c>
    </row>
    <row r="3328" spans="1:10">
      <c r="A3328" s="151" t="str">
        <f ca="1">IF(D3328="","",OnRoadRetrofit!AC3328)</f>
        <v/>
      </c>
      <c r="B3328" s="25" t="str">
        <f ca="1">IF(D3328="","",OnRoadRetrofit!AD3328)</f>
        <v/>
      </c>
      <c r="C3328" s="146" t="str">
        <f t="shared" ca="1" si="156"/>
        <v/>
      </c>
      <c r="D3328" s="25" t="str">
        <f ca="1">IF(OnRoadRetrofit!AE3328="","",OnRoadRetrofit!AE3328)</f>
        <v/>
      </c>
      <c r="E3328" s="25" t="str">
        <f ca="1">IF(D3328="","",OnRoadRetrofit!AF3328)</f>
        <v/>
      </c>
      <c r="F3328" s="147" t="str">
        <f t="shared" ca="1" si="157"/>
        <v/>
      </c>
      <c r="G3328" s="148" t="str">
        <f ca="1">IF(D3328="","",OnRoadRetrofit!AG3328)</f>
        <v/>
      </c>
      <c r="H3328" s="25" t="str">
        <f t="shared" ca="1" si="158"/>
        <v/>
      </c>
      <c r="I3328" s="137" t="str">
        <f ca="1">IF(D3328="","",OnRoadRetrofit!AH3328)</f>
        <v/>
      </c>
      <c r="J3328" s="137" t="str">
        <f ca="1">IF(D3328="","",OnRoadRetrofit!AI3328)</f>
        <v/>
      </c>
    </row>
    <row r="3329" spans="1:10">
      <c r="A3329" s="151" t="str">
        <f ca="1">IF(D3329="","",OnRoadRetrofit!AC3329)</f>
        <v/>
      </c>
      <c r="B3329" s="25" t="str">
        <f ca="1">IF(D3329="","",OnRoadRetrofit!AD3329)</f>
        <v/>
      </c>
      <c r="C3329" s="146" t="str">
        <f t="shared" ca="1" si="156"/>
        <v/>
      </c>
      <c r="D3329" s="25" t="str">
        <f ca="1">IF(OnRoadRetrofit!AE3329="","",OnRoadRetrofit!AE3329)</f>
        <v/>
      </c>
      <c r="E3329" s="25" t="str">
        <f ca="1">IF(D3329="","",OnRoadRetrofit!AF3329)</f>
        <v/>
      </c>
      <c r="F3329" s="147" t="str">
        <f t="shared" ca="1" si="157"/>
        <v/>
      </c>
      <c r="G3329" s="148" t="str">
        <f ca="1">IF(D3329="","",OnRoadRetrofit!AG3329)</f>
        <v/>
      </c>
      <c r="H3329" s="25" t="str">
        <f t="shared" ca="1" si="158"/>
        <v/>
      </c>
      <c r="I3329" s="137" t="str">
        <f ca="1">IF(D3329="","",OnRoadRetrofit!AH3329)</f>
        <v/>
      </c>
      <c r="J3329" s="137" t="str">
        <f ca="1">IF(D3329="","",OnRoadRetrofit!AI3329)</f>
        <v/>
      </c>
    </row>
    <row r="3330" spans="1:10">
      <c r="A3330" s="151" t="str">
        <f ca="1">IF(D3330="","",OnRoadRetrofit!AC3330)</f>
        <v/>
      </c>
      <c r="B3330" s="25" t="str">
        <f ca="1">IF(D3330="","",OnRoadRetrofit!AD3330)</f>
        <v/>
      </c>
      <c r="C3330" s="146" t="str">
        <f t="shared" ca="1" si="156"/>
        <v/>
      </c>
      <c r="D3330" s="25" t="str">
        <f ca="1">IF(OnRoadRetrofit!AE3330="","",OnRoadRetrofit!AE3330)</f>
        <v/>
      </c>
      <c r="E3330" s="25" t="str">
        <f ca="1">IF(D3330="","",OnRoadRetrofit!AF3330)</f>
        <v/>
      </c>
      <c r="F3330" s="147" t="str">
        <f t="shared" ca="1" si="157"/>
        <v/>
      </c>
      <c r="G3330" s="148" t="str">
        <f ca="1">IF(D3330="","",OnRoadRetrofit!AG3330)</f>
        <v/>
      </c>
      <c r="H3330" s="25" t="str">
        <f t="shared" ca="1" si="158"/>
        <v/>
      </c>
      <c r="I3330" s="137" t="str">
        <f ca="1">IF(D3330="","",OnRoadRetrofit!AH3330)</f>
        <v/>
      </c>
      <c r="J3330" s="137" t="str">
        <f ca="1">IF(D3330="","",OnRoadRetrofit!AI3330)</f>
        <v/>
      </c>
    </row>
    <row r="3331" spans="1:10">
      <c r="A3331" s="151" t="str">
        <f ca="1">IF(D3331="","",OnRoadRetrofit!AC3331)</f>
        <v/>
      </c>
      <c r="B3331" s="25" t="str">
        <f ca="1">IF(D3331="","",OnRoadRetrofit!AD3331)</f>
        <v/>
      </c>
      <c r="C3331" s="146" t="str">
        <f t="shared" ca="1" si="156"/>
        <v/>
      </c>
      <c r="D3331" s="25" t="str">
        <f ca="1">IF(OnRoadRetrofit!AE3331="","",OnRoadRetrofit!AE3331)</f>
        <v/>
      </c>
      <c r="E3331" s="25" t="str">
        <f ca="1">IF(D3331="","",OnRoadRetrofit!AF3331)</f>
        <v/>
      </c>
      <c r="F3331" s="147" t="str">
        <f t="shared" ca="1" si="157"/>
        <v/>
      </c>
      <c r="G3331" s="148" t="str">
        <f ca="1">IF(D3331="","",OnRoadRetrofit!AG3331)</f>
        <v/>
      </c>
      <c r="H3331" s="25" t="str">
        <f t="shared" ca="1" si="158"/>
        <v/>
      </c>
      <c r="I3331" s="137" t="str">
        <f ca="1">IF(D3331="","",OnRoadRetrofit!AH3331)</f>
        <v/>
      </c>
      <c r="J3331" s="137" t="str">
        <f ca="1">IF(D3331="","",OnRoadRetrofit!AI3331)</f>
        <v/>
      </c>
    </row>
    <row r="3332" spans="1:10">
      <c r="A3332" s="151" t="str">
        <f ca="1">IF(D3332="","",OnRoadRetrofit!AC3332)</f>
        <v/>
      </c>
      <c r="B3332" s="25" t="str">
        <f ca="1">IF(D3332="","",OnRoadRetrofit!AD3332)</f>
        <v/>
      </c>
      <c r="C3332" s="146" t="str">
        <f t="shared" ca="1" si="156"/>
        <v/>
      </c>
      <c r="D3332" s="25" t="str">
        <f ca="1">IF(OnRoadRetrofit!AE3332="","",OnRoadRetrofit!AE3332)</f>
        <v/>
      </c>
      <c r="E3332" s="25" t="str">
        <f ca="1">IF(D3332="","",OnRoadRetrofit!AF3332)</f>
        <v/>
      </c>
      <c r="F3332" s="147" t="str">
        <f t="shared" ca="1" si="157"/>
        <v/>
      </c>
      <c r="G3332" s="148" t="str">
        <f ca="1">IF(D3332="","",OnRoadRetrofit!AG3332)</f>
        <v/>
      </c>
      <c r="H3332" s="25" t="str">
        <f t="shared" ca="1" si="158"/>
        <v/>
      </c>
      <c r="I3332" s="137" t="str">
        <f ca="1">IF(D3332="","",OnRoadRetrofit!AH3332)</f>
        <v/>
      </c>
      <c r="J3332" s="137" t="str">
        <f ca="1">IF(D3332="","",OnRoadRetrofit!AI3332)</f>
        <v/>
      </c>
    </row>
    <row r="3333" spans="1:10">
      <c r="A3333" s="151" t="str">
        <f ca="1">IF(D3333="","",OnRoadRetrofit!AC3333)</f>
        <v/>
      </c>
      <c r="B3333" s="25" t="str">
        <f ca="1">IF(D3333="","",OnRoadRetrofit!AD3333)</f>
        <v/>
      </c>
      <c r="C3333" s="146" t="str">
        <f t="shared" ca="1" si="156"/>
        <v/>
      </c>
      <c r="D3333" s="25" t="str">
        <f ca="1">IF(OnRoadRetrofit!AE3333="","",OnRoadRetrofit!AE3333)</f>
        <v/>
      </c>
      <c r="E3333" s="25" t="str">
        <f ca="1">IF(D3333="","",OnRoadRetrofit!AF3333)</f>
        <v/>
      </c>
      <c r="F3333" s="147" t="str">
        <f t="shared" ca="1" si="157"/>
        <v/>
      </c>
      <c r="G3333" s="148" t="str">
        <f ca="1">IF(D3333="","",OnRoadRetrofit!AG3333)</f>
        <v/>
      </c>
      <c r="H3333" s="25" t="str">
        <f t="shared" ca="1" si="158"/>
        <v/>
      </c>
      <c r="I3333" s="137" t="str">
        <f ca="1">IF(D3333="","",OnRoadRetrofit!AH3333)</f>
        <v/>
      </c>
      <c r="J3333" s="137" t="str">
        <f ca="1">IF(D3333="","",OnRoadRetrofit!AI3333)</f>
        <v/>
      </c>
    </row>
    <row r="3334" spans="1:10">
      <c r="A3334" s="151" t="str">
        <f ca="1">IF(D3334="","",OnRoadRetrofit!AC3334)</f>
        <v/>
      </c>
      <c r="B3334" s="25" t="str">
        <f ca="1">IF(D3334="","",OnRoadRetrofit!AD3334)</f>
        <v/>
      </c>
      <c r="C3334" s="146" t="str">
        <f t="shared" ca="1" si="156"/>
        <v/>
      </c>
      <c r="D3334" s="25" t="str">
        <f ca="1">IF(OnRoadRetrofit!AE3334="","",OnRoadRetrofit!AE3334)</f>
        <v/>
      </c>
      <c r="E3334" s="25" t="str">
        <f ca="1">IF(D3334="","",OnRoadRetrofit!AF3334)</f>
        <v/>
      </c>
      <c r="F3334" s="147" t="str">
        <f t="shared" ca="1" si="157"/>
        <v/>
      </c>
      <c r="G3334" s="148" t="str">
        <f ca="1">IF(D3334="","",OnRoadRetrofit!AG3334)</f>
        <v/>
      </c>
      <c r="H3334" s="25" t="str">
        <f t="shared" ca="1" si="158"/>
        <v/>
      </c>
      <c r="I3334" s="137" t="str">
        <f ca="1">IF(D3334="","",OnRoadRetrofit!AH3334)</f>
        <v/>
      </c>
      <c r="J3334" s="137" t="str">
        <f ca="1">IF(D3334="","",OnRoadRetrofit!AI3334)</f>
        <v/>
      </c>
    </row>
    <row r="3335" spans="1:10">
      <c r="A3335" s="151" t="str">
        <f ca="1">IF(D3335="","",OnRoadRetrofit!AC3335)</f>
        <v/>
      </c>
      <c r="B3335" s="25" t="str">
        <f ca="1">IF(D3335="","",OnRoadRetrofit!AD3335)</f>
        <v/>
      </c>
      <c r="C3335" s="146" t="str">
        <f t="shared" ca="1" si="156"/>
        <v/>
      </c>
      <c r="D3335" s="25" t="str">
        <f ca="1">IF(OnRoadRetrofit!AE3335="","",OnRoadRetrofit!AE3335)</f>
        <v/>
      </c>
      <c r="E3335" s="25" t="str">
        <f ca="1">IF(D3335="","",OnRoadRetrofit!AF3335)</f>
        <v/>
      </c>
      <c r="F3335" s="147" t="str">
        <f t="shared" ca="1" si="157"/>
        <v/>
      </c>
      <c r="G3335" s="148" t="str">
        <f ca="1">IF(D3335="","",OnRoadRetrofit!AG3335)</f>
        <v/>
      </c>
      <c r="H3335" s="25" t="str">
        <f t="shared" ca="1" si="158"/>
        <v/>
      </c>
      <c r="I3335" s="137" t="str">
        <f ca="1">IF(D3335="","",OnRoadRetrofit!AH3335)</f>
        <v/>
      </c>
      <c r="J3335" s="137" t="str">
        <f ca="1">IF(D3335="","",OnRoadRetrofit!AI3335)</f>
        <v/>
      </c>
    </row>
    <row r="3336" spans="1:10">
      <c r="A3336" s="151" t="str">
        <f ca="1">IF(D3336="","",OnRoadRetrofit!AC3336)</f>
        <v/>
      </c>
      <c r="B3336" s="25" t="str">
        <f ca="1">IF(D3336="","",OnRoadRetrofit!AD3336)</f>
        <v/>
      </c>
      <c r="C3336" s="146" t="str">
        <f t="shared" ca="1" si="156"/>
        <v/>
      </c>
      <c r="D3336" s="25" t="str">
        <f ca="1">IF(OnRoadRetrofit!AE3336="","",OnRoadRetrofit!AE3336)</f>
        <v/>
      </c>
      <c r="E3336" s="25" t="str">
        <f ca="1">IF(D3336="","",OnRoadRetrofit!AF3336)</f>
        <v/>
      </c>
      <c r="F3336" s="147" t="str">
        <f t="shared" ca="1" si="157"/>
        <v/>
      </c>
      <c r="G3336" s="148" t="str">
        <f ca="1">IF(D3336="","",OnRoadRetrofit!AG3336)</f>
        <v/>
      </c>
      <c r="H3336" s="25" t="str">
        <f t="shared" ca="1" si="158"/>
        <v/>
      </c>
      <c r="I3336" s="137" t="str">
        <f ca="1">IF(D3336="","",OnRoadRetrofit!AH3336)</f>
        <v/>
      </c>
      <c r="J3336" s="137" t="str">
        <f ca="1">IF(D3336="","",OnRoadRetrofit!AI3336)</f>
        <v/>
      </c>
    </row>
    <row r="3337" spans="1:10">
      <c r="A3337" s="151" t="str">
        <f ca="1">IF(D3337="","",OnRoadRetrofit!AC3337)</f>
        <v/>
      </c>
      <c r="B3337" s="25" t="str">
        <f ca="1">IF(D3337="","",OnRoadRetrofit!AD3337)</f>
        <v/>
      </c>
      <c r="C3337" s="146" t="str">
        <f t="shared" ca="1" si="156"/>
        <v/>
      </c>
      <c r="D3337" s="25" t="str">
        <f ca="1">IF(OnRoadRetrofit!AE3337="","",OnRoadRetrofit!AE3337)</f>
        <v/>
      </c>
      <c r="E3337" s="25" t="str">
        <f ca="1">IF(D3337="","",OnRoadRetrofit!AF3337)</f>
        <v/>
      </c>
      <c r="F3337" s="147" t="str">
        <f t="shared" ca="1" si="157"/>
        <v/>
      </c>
      <c r="G3337" s="148" t="str">
        <f ca="1">IF(D3337="","",OnRoadRetrofit!AG3337)</f>
        <v/>
      </c>
      <c r="H3337" s="25" t="str">
        <f t="shared" ca="1" si="158"/>
        <v/>
      </c>
      <c r="I3337" s="137" t="str">
        <f ca="1">IF(D3337="","",OnRoadRetrofit!AH3337)</f>
        <v/>
      </c>
      <c r="J3337" s="137" t="str">
        <f ca="1">IF(D3337="","",OnRoadRetrofit!AI3337)</f>
        <v/>
      </c>
    </row>
    <row r="3338" spans="1:10">
      <c r="A3338" s="151" t="str">
        <f ca="1">IF(D3338="","",OnRoadRetrofit!AC3338)</f>
        <v/>
      </c>
      <c r="B3338" s="25" t="str">
        <f ca="1">IF(D3338="","",OnRoadRetrofit!AD3338)</f>
        <v/>
      </c>
      <c r="C3338" s="146" t="str">
        <f t="shared" ca="1" si="156"/>
        <v/>
      </c>
      <c r="D3338" s="25" t="str">
        <f ca="1">IF(OnRoadRetrofit!AE3338="","",OnRoadRetrofit!AE3338)</f>
        <v/>
      </c>
      <c r="E3338" s="25" t="str">
        <f ca="1">IF(D3338="","",OnRoadRetrofit!AF3338)</f>
        <v/>
      </c>
      <c r="F3338" s="147" t="str">
        <f t="shared" ca="1" si="157"/>
        <v/>
      </c>
      <c r="G3338" s="148" t="str">
        <f ca="1">IF(D3338="","",OnRoadRetrofit!AG3338)</f>
        <v/>
      </c>
      <c r="H3338" s="25" t="str">
        <f t="shared" ca="1" si="158"/>
        <v/>
      </c>
      <c r="I3338" s="137" t="str">
        <f ca="1">IF(D3338="","",OnRoadRetrofit!AH3338)</f>
        <v/>
      </c>
      <c r="J3338" s="137" t="str">
        <f ca="1">IF(D3338="","",OnRoadRetrofit!AI3338)</f>
        <v/>
      </c>
    </row>
    <row r="3339" spans="1:10">
      <c r="A3339" s="151" t="str">
        <f ca="1">IF(D3339="","",OnRoadRetrofit!AC3339)</f>
        <v/>
      </c>
      <c r="B3339" s="25" t="str">
        <f ca="1">IF(D3339="","",OnRoadRetrofit!AD3339)</f>
        <v/>
      </c>
      <c r="C3339" s="146" t="str">
        <f t="shared" ca="1" si="156"/>
        <v/>
      </c>
      <c r="D3339" s="25" t="str">
        <f ca="1">IF(OnRoadRetrofit!AE3339="","",OnRoadRetrofit!AE3339)</f>
        <v/>
      </c>
      <c r="E3339" s="25" t="str">
        <f ca="1">IF(D3339="","",OnRoadRetrofit!AF3339)</f>
        <v/>
      </c>
      <c r="F3339" s="147" t="str">
        <f t="shared" ca="1" si="157"/>
        <v/>
      </c>
      <c r="G3339" s="148" t="str">
        <f ca="1">IF(D3339="","",OnRoadRetrofit!AG3339)</f>
        <v/>
      </c>
      <c r="H3339" s="25" t="str">
        <f t="shared" ca="1" si="158"/>
        <v/>
      </c>
      <c r="I3339" s="137" t="str">
        <f ca="1">IF(D3339="","",OnRoadRetrofit!AH3339)</f>
        <v/>
      </c>
      <c r="J3339" s="137" t="str">
        <f ca="1">IF(D3339="","",OnRoadRetrofit!AI3339)</f>
        <v/>
      </c>
    </row>
    <row r="3340" spans="1:10">
      <c r="A3340" s="151" t="str">
        <f ca="1">IF(D3340="","",OnRoadRetrofit!AC3340)</f>
        <v/>
      </c>
      <c r="B3340" s="25" t="str">
        <f ca="1">IF(D3340="","",OnRoadRetrofit!AD3340)</f>
        <v/>
      </c>
      <c r="C3340" s="146" t="str">
        <f t="shared" ca="1" si="156"/>
        <v/>
      </c>
      <c r="D3340" s="25" t="str">
        <f ca="1">IF(OnRoadRetrofit!AE3340="","",OnRoadRetrofit!AE3340)</f>
        <v/>
      </c>
      <c r="E3340" s="25" t="str">
        <f ca="1">IF(D3340="","",OnRoadRetrofit!AF3340)</f>
        <v/>
      </c>
      <c r="F3340" s="147" t="str">
        <f t="shared" ca="1" si="157"/>
        <v/>
      </c>
      <c r="G3340" s="148" t="str">
        <f ca="1">IF(D3340="","",OnRoadRetrofit!AG3340)</f>
        <v/>
      </c>
      <c r="H3340" s="25" t="str">
        <f t="shared" ca="1" si="158"/>
        <v/>
      </c>
      <c r="I3340" s="137" t="str">
        <f ca="1">IF(D3340="","",OnRoadRetrofit!AH3340)</f>
        <v/>
      </c>
      <c r="J3340" s="137" t="str">
        <f ca="1">IF(D3340="","",OnRoadRetrofit!AI3340)</f>
        <v/>
      </c>
    </row>
    <row r="3341" spans="1:10">
      <c r="A3341" s="151" t="str">
        <f ca="1">IF(D3341="","",OnRoadRetrofit!AC3341)</f>
        <v/>
      </c>
      <c r="B3341" s="25" t="str">
        <f ca="1">IF(D3341="","",OnRoadRetrofit!AD3341)</f>
        <v/>
      </c>
      <c r="C3341" s="146" t="str">
        <f t="shared" ca="1" si="156"/>
        <v/>
      </c>
      <c r="D3341" s="25" t="str">
        <f ca="1">IF(OnRoadRetrofit!AE3341="","",OnRoadRetrofit!AE3341)</f>
        <v/>
      </c>
      <c r="E3341" s="25" t="str">
        <f ca="1">IF(D3341="","",OnRoadRetrofit!AF3341)</f>
        <v/>
      </c>
      <c r="F3341" s="147" t="str">
        <f t="shared" ca="1" si="157"/>
        <v/>
      </c>
      <c r="G3341" s="148" t="str">
        <f ca="1">IF(D3341="","",OnRoadRetrofit!AG3341)</f>
        <v/>
      </c>
      <c r="H3341" s="25" t="str">
        <f t="shared" ca="1" si="158"/>
        <v/>
      </c>
      <c r="I3341" s="137" t="str">
        <f ca="1">IF(D3341="","",OnRoadRetrofit!AH3341)</f>
        <v/>
      </c>
      <c r="J3341" s="137" t="str">
        <f ca="1">IF(D3341="","",OnRoadRetrofit!AI3341)</f>
        <v/>
      </c>
    </row>
    <row r="3342" spans="1:10">
      <c r="A3342" s="151" t="str">
        <f ca="1">IF(D3342="","",OnRoadRetrofit!AC3342)</f>
        <v/>
      </c>
      <c r="B3342" s="25" t="str">
        <f ca="1">IF(D3342="","",OnRoadRetrofit!AD3342)</f>
        <v/>
      </c>
      <c r="C3342" s="146" t="str">
        <f t="shared" ref="C3342:C3405" ca="1" si="159">IF(D3342="","","Diesel")</f>
        <v/>
      </c>
      <c r="D3342" s="25" t="str">
        <f ca="1">IF(OnRoadRetrofit!AE3342="","",OnRoadRetrofit!AE3342)</f>
        <v/>
      </c>
      <c r="E3342" s="25" t="str">
        <f ca="1">IF(D3342="","",OnRoadRetrofit!AF3342)</f>
        <v/>
      </c>
      <c r="F3342" s="147" t="str">
        <f t="shared" ref="F3342:F3405" ca="1" si="160">IF(D3342="","",E3342)</f>
        <v/>
      </c>
      <c r="G3342" s="148" t="str">
        <f ca="1">IF(D3342="","",OnRoadRetrofit!AG3342)</f>
        <v/>
      </c>
      <c r="H3342" s="25" t="str">
        <f t="shared" ref="H3342:H3405" ca="1" si="161">IF(D3342="","",G3342)</f>
        <v/>
      </c>
      <c r="I3342" s="137" t="str">
        <f ca="1">IF(D3342="","",OnRoadRetrofit!AH3342)</f>
        <v/>
      </c>
      <c r="J3342" s="137" t="str">
        <f ca="1">IF(D3342="","",OnRoadRetrofit!AI3342)</f>
        <v/>
      </c>
    </row>
    <row r="3343" spans="1:10">
      <c r="A3343" s="151" t="str">
        <f ca="1">IF(D3343="","",OnRoadRetrofit!AC3343)</f>
        <v/>
      </c>
      <c r="B3343" s="25" t="str">
        <f ca="1">IF(D3343="","",OnRoadRetrofit!AD3343)</f>
        <v/>
      </c>
      <c r="C3343" s="146" t="str">
        <f t="shared" ca="1" si="159"/>
        <v/>
      </c>
      <c r="D3343" s="25" t="str">
        <f ca="1">IF(OnRoadRetrofit!AE3343="","",OnRoadRetrofit!AE3343)</f>
        <v/>
      </c>
      <c r="E3343" s="25" t="str">
        <f ca="1">IF(D3343="","",OnRoadRetrofit!AF3343)</f>
        <v/>
      </c>
      <c r="F3343" s="147" t="str">
        <f t="shared" ca="1" si="160"/>
        <v/>
      </c>
      <c r="G3343" s="148" t="str">
        <f ca="1">IF(D3343="","",OnRoadRetrofit!AG3343)</f>
        <v/>
      </c>
      <c r="H3343" s="25" t="str">
        <f t="shared" ca="1" si="161"/>
        <v/>
      </c>
      <c r="I3343" s="137" t="str">
        <f ca="1">IF(D3343="","",OnRoadRetrofit!AH3343)</f>
        <v/>
      </c>
      <c r="J3343" s="137" t="str">
        <f ca="1">IF(D3343="","",OnRoadRetrofit!AI3343)</f>
        <v/>
      </c>
    </row>
    <row r="3344" spans="1:10">
      <c r="A3344" s="151" t="str">
        <f ca="1">IF(D3344="","",OnRoadRetrofit!AC3344)</f>
        <v/>
      </c>
      <c r="B3344" s="25" t="str">
        <f ca="1">IF(D3344="","",OnRoadRetrofit!AD3344)</f>
        <v/>
      </c>
      <c r="C3344" s="146" t="str">
        <f t="shared" ca="1" si="159"/>
        <v/>
      </c>
      <c r="D3344" s="25" t="str">
        <f ca="1">IF(OnRoadRetrofit!AE3344="","",OnRoadRetrofit!AE3344)</f>
        <v/>
      </c>
      <c r="E3344" s="25" t="str">
        <f ca="1">IF(D3344="","",OnRoadRetrofit!AF3344)</f>
        <v/>
      </c>
      <c r="F3344" s="147" t="str">
        <f t="shared" ca="1" si="160"/>
        <v/>
      </c>
      <c r="G3344" s="148" t="str">
        <f ca="1">IF(D3344="","",OnRoadRetrofit!AG3344)</f>
        <v/>
      </c>
      <c r="H3344" s="25" t="str">
        <f t="shared" ca="1" si="161"/>
        <v/>
      </c>
      <c r="I3344" s="137" t="str">
        <f ca="1">IF(D3344="","",OnRoadRetrofit!AH3344)</f>
        <v/>
      </c>
      <c r="J3344" s="137" t="str">
        <f ca="1">IF(D3344="","",OnRoadRetrofit!AI3344)</f>
        <v/>
      </c>
    </row>
    <row r="3345" spans="1:10">
      <c r="A3345" s="151" t="str">
        <f ca="1">IF(D3345="","",OnRoadRetrofit!AC3345)</f>
        <v/>
      </c>
      <c r="B3345" s="25" t="str">
        <f ca="1">IF(D3345="","",OnRoadRetrofit!AD3345)</f>
        <v/>
      </c>
      <c r="C3345" s="146" t="str">
        <f t="shared" ca="1" si="159"/>
        <v/>
      </c>
      <c r="D3345" s="25" t="str">
        <f ca="1">IF(OnRoadRetrofit!AE3345="","",OnRoadRetrofit!AE3345)</f>
        <v/>
      </c>
      <c r="E3345" s="25" t="str">
        <f ca="1">IF(D3345="","",OnRoadRetrofit!AF3345)</f>
        <v/>
      </c>
      <c r="F3345" s="147" t="str">
        <f t="shared" ca="1" si="160"/>
        <v/>
      </c>
      <c r="G3345" s="148" t="str">
        <f ca="1">IF(D3345="","",OnRoadRetrofit!AG3345)</f>
        <v/>
      </c>
      <c r="H3345" s="25" t="str">
        <f t="shared" ca="1" si="161"/>
        <v/>
      </c>
      <c r="I3345" s="137" t="str">
        <f ca="1">IF(D3345="","",OnRoadRetrofit!AH3345)</f>
        <v/>
      </c>
      <c r="J3345" s="137" t="str">
        <f ca="1">IF(D3345="","",OnRoadRetrofit!AI3345)</f>
        <v/>
      </c>
    </row>
    <row r="3346" spans="1:10">
      <c r="A3346" s="151" t="str">
        <f ca="1">IF(D3346="","",OnRoadRetrofit!AC3346)</f>
        <v/>
      </c>
      <c r="B3346" s="25" t="str">
        <f ca="1">IF(D3346="","",OnRoadRetrofit!AD3346)</f>
        <v/>
      </c>
      <c r="C3346" s="146" t="str">
        <f t="shared" ca="1" si="159"/>
        <v/>
      </c>
      <c r="D3346" s="25" t="str">
        <f ca="1">IF(OnRoadRetrofit!AE3346="","",OnRoadRetrofit!AE3346)</f>
        <v/>
      </c>
      <c r="E3346" s="25" t="str">
        <f ca="1">IF(D3346="","",OnRoadRetrofit!AF3346)</f>
        <v/>
      </c>
      <c r="F3346" s="147" t="str">
        <f t="shared" ca="1" si="160"/>
        <v/>
      </c>
      <c r="G3346" s="148" t="str">
        <f ca="1">IF(D3346="","",OnRoadRetrofit!AG3346)</f>
        <v/>
      </c>
      <c r="H3346" s="25" t="str">
        <f t="shared" ca="1" si="161"/>
        <v/>
      </c>
      <c r="I3346" s="137" t="str">
        <f ca="1">IF(D3346="","",OnRoadRetrofit!AH3346)</f>
        <v/>
      </c>
      <c r="J3346" s="137" t="str">
        <f ca="1">IF(D3346="","",OnRoadRetrofit!AI3346)</f>
        <v/>
      </c>
    </row>
    <row r="3347" spans="1:10">
      <c r="A3347" s="151" t="str">
        <f ca="1">IF(D3347="","",OnRoadRetrofit!AC3347)</f>
        <v/>
      </c>
      <c r="B3347" s="25" t="str">
        <f ca="1">IF(D3347="","",OnRoadRetrofit!AD3347)</f>
        <v/>
      </c>
      <c r="C3347" s="146" t="str">
        <f t="shared" ca="1" si="159"/>
        <v/>
      </c>
      <c r="D3347" s="25" t="str">
        <f ca="1">IF(OnRoadRetrofit!AE3347="","",OnRoadRetrofit!AE3347)</f>
        <v/>
      </c>
      <c r="E3347" s="25" t="str">
        <f ca="1">IF(D3347="","",OnRoadRetrofit!AF3347)</f>
        <v/>
      </c>
      <c r="F3347" s="147" t="str">
        <f t="shared" ca="1" si="160"/>
        <v/>
      </c>
      <c r="G3347" s="148" t="str">
        <f ca="1">IF(D3347="","",OnRoadRetrofit!AG3347)</f>
        <v/>
      </c>
      <c r="H3347" s="25" t="str">
        <f t="shared" ca="1" si="161"/>
        <v/>
      </c>
      <c r="I3347" s="137" t="str">
        <f ca="1">IF(D3347="","",OnRoadRetrofit!AH3347)</f>
        <v/>
      </c>
      <c r="J3347" s="137" t="str">
        <f ca="1">IF(D3347="","",OnRoadRetrofit!AI3347)</f>
        <v/>
      </c>
    </row>
    <row r="3348" spans="1:10">
      <c r="A3348" s="151" t="str">
        <f ca="1">IF(D3348="","",OnRoadRetrofit!AC3348)</f>
        <v/>
      </c>
      <c r="B3348" s="25" t="str">
        <f ca="1">IF(D3348="","",OnRoadRetrofit!AD3348)</f>
        <v/>
      </c>
      <c r="C3348" s="146" t="str">
        <f t="shared" ca="1" si="159"/>
        <v/>
      </c>
      <c r="D3348" s="25" t="str">
        <f ca="1">IF(OnRoadRetrofit!AE3348="","",OnRoadRetrofit!AE3348)</f>
        <v/>
      </c>
      <c r="E3348" s="25" t="str">
        <f ca="1">IF(D3348="","",OnRoadRetrofit!AF3348)</f>
        <v/>
      </c>
      <c r="F3348" s="147" t="str">
        <f t="shared" ca="1" si="160"/>
        <v/>
      </c>
      <c r="G3348" s="148" t="str">
        <f ca="1">IF(D3348="","",OnRoadRetrofit!AG3348)</f>
        <v/>
      </c>
      <c r="H3348" s="25" t="str">
        <f t="shared" ca="1" si="161"/>
        <v/>
      </c>
      <c r="I3348" s="137" t="str">
        <f ca="1">IF(D3348="","",OnRoadRetrofit!AH3348)</f>
        <v/>
      </c>
      <c r="J3348" s="137" t="str">
        <f ca="1">IF(D3348="","",OnRoadRetrofit!AI3348)</f>
        <v/>
      </c>
    </row>
    <row r="3349" spans="1:10">
      <c r="A3349" s="151" t="str">
        <f ca="1">IF(D3349="","",OnRoadRetrofit!AC3349)</f>
        <v/>
      </c>
      <c r="B3349" s="25" t="str">
        <f ca="1">IF(D3349="","",OnRoadRetrofit!AD3349)</f>
        <v/>
      </c>
      <c r="C3349" s="146" t="str">
        <f t="shared" ca="1" si="159"/>
        <v/>
      </c>
      <c r="D3349" s="25" t="str">
        <f ca="1">IF(OnRoadRetrofit!AE3349="","",OnRoadRetrofit!AE3349)</f>
        <v/>
      </c>
      <c r="E3349" s="25" t="str">
        <f ca="1">IF(D3349="","",OnRoadRetrofit!AF3349)</f>
        <v/>
      </c>
      <c r="F3349" s="147" t="str">
        <f t="shared" ca="1" si="160"/>
        <v/>
      </c>
      <c r="G3349" s="148" t="str">
        <f ca="1">IF(D3349="","",OnRoadRetrofit!AG3349)</f>
        <v/>
      </c>
      <c r="H3349" s="25" t="str">
        <f t="shared" ca="1" si="161"/>
        <v/>
      </c>
      <c r="I3349" s="137" t="str">
        <f ca="1">IF(D3349="","",OnRoadRetrofit!AH3349)</f>
        <v/>
      </c>
      <c r="J3349" s="137" t="str">
        <f ca="1">IF(D3349="","",OnRoadRetrofit!AI3349)</f>
        <v/>
      </c>
    </row>
    <row r="3350" spans="1:10">
      <c r="A3350" s="151" t="str">
        <f ca="1">IF(D3350="","",OnRoadRetrofit!AC3350)</f>
        <v/>
      </c>
      <c r="B3350" s="25" t="str">
        <f ca="1">IF(D3350="","",OnRoadRetrofit!AD3350)</f>
        <v/>
      </c>
      <c r="C3350" s="146" t="str">
        <f t="shared" ca="1" si="159"/>
        <v/>
      </c>
      <c r="D3350" s="25" t="str">
        <f ca="1">IF(OnRoadRetrofit!AE3350="","",OnRoadRetrofit!AE3350)</f>
        <v/>
      </c>
      <c r="E3350" s="25" t="str">
        <f ca="1">IF(D3350="","",OnRoadRetrofit!AF3350)</f>
        <v/>
      </c>
      <c r="F3350" s="147" t="str">
        <f t="shared" ca="1" si="160"/>
        <v/>
      </c>
      <c r="G3350" s="148" t="str">
        <f ca="1">IF(D3350="","",OnRoadRetrofit!AG3350)</f>
        <v/>
      </c>
      <c r="H3350" s="25" t="str">
        <f t="shared" ca="1" si="161"/>
        <v/>
      </c>
      <c r="I3350" s="137" t="str">
        <f ca="1">IF(D3350="","",OnRoadRetrofit!AH3350)</f>
        <v/>
      </c>
      <c r="J3350" s="137" t="str">
        <f ca="1">IF(D3350="","",OnRoadRetrofit!AI3350)</f>
        <v/>
      </c>
    </row>
    <row r="3351" spans="1:10">
      <c r="A3351" s="151" t="str">
        <f ca="1">IF(D3351="","",OnRoadRetrofit!AC3351)</f>
        <v/>
      </c>
      <c r="B3351" s="25" t="str">
        <f ca="1">IF(D3351="","",OnRoadRetrofit!AD3351)</f>
        <v/>
      </c>
      <c r="C3351" s="146" t="str">
        <f t="shared" ca="1" si="159"/>
        <v/>
      </c>
      <c r="D3351" s="25" t="str">
        <f ca="1">IF(OnRoadRetrofit!AE3351="","",OnRoadRetrofit!AE3351)</f>
        <v/>
      </c>
      <c r="E3351" s="25" t="str">
        <f ca="1">IF(D3351="","",OnRoadRetrofit!AF3351)</f>
        <v/>
      </c>
      <c r="F3351" s="147" t="str">
        <f t="shared" ca="1" si="160"/>
        <v/>
      </c>
      <c r="G3351" s="148" t="str">
        <f ca="1">IF(D3351="","",OnRoadRetrofit!AG3351)</f>
        <v/>
      </c>
      <c r="H3351" s="25" t="str">
        <f t="shared" ca="1" si="161"/>
        <v/>
      </c>
      <c r="I3351" s="137" t="str">
        <f ca="1">IF(D3351="","",OnRoadRetrofit!AH3351)</f>
        <v/>
      </c>
      <c r="J3351" s="137" t="str">
        <f ca="1">IF(D3351="","",OnRoadRetrofit!AI3351)</f>
        <v/>
      </c>
    </row>
    <row r="3352" spans="1:10">
      <c r="A3352" s="151" t="str">
        <f ca="1">IF(D3352="","",OnRoadRetrofit!AC3352)</f>
        <v/>
      </c>
      <c r="B3352" s="25" t="str">
        <f ca="1">IF(D3352="","",OnRoadRetrofit!AD3352)</f>
        <v/>
      </c>
      <c r="C3352" s="146" t="str">
        <f t="shared" ca="1" si="159"/>
        <v/>
      </c>
      <c r="D3352" s="25" t="str">
        <f ca="1">IF(OnRoadRetrofit!AE3352="","",OnRoadRetrofit!AE3352)</f>
        <v/>
      </c>
      <c r="E3352" s="25" t="str">
        <f ca="1">IF(D3352="","",OnRoadRetrofit!AF3352)</f>
        <v/>
      </c>
      <c r="F3352" s="147" t="str">
        <f t="shared" ca="1" si="160"/>
        <v/>
      </c>
      <c r="G3352" s="148" t="str">
        <f ca="1">IF(D3352="","",OnRoadRetrofit!AG3352)</f>
        <v/>
      </c>
      <c r="H3352" s="25" t="str">
        <f t="shared" ca="1" si="161"/>
        <v/>
      </c>
      <c r="I3352" s="137" t="str">
        <f ca="1">IF(D3352="","",OnRoadRetrofit!AH3352)</f>
        <v/>
      </c>
      <c r="J3352" s="137" t="str">
        <f ca="1">IF(D3352="","",OnRoadRetrofit!AI3352)</f>
        <v/>
      </c>
    </row>
    <row r="3353" spans="1:10">
      <c r="A3353" s="151" t="str">
        <f ca="1">IF(D3353="","",OnRoadRetrofit!AC3353)</f>
        <v/>
      </c>
      <c r="B3353" s="25" t="str">
        <f ca="1">IF(D3353="","",OnRoadRetrofit!AD3353)</f>
        <v/>
      </c>
      <c r="C3353" s="146" t="str">
        <f t="shared" ca="1" si="159"/>
        <v/>
      </c>
      <c r="D3353" s="25" t="str">
        <f ca="1">IF(OnRoadRetrofit!AE3353="","",OnRoadRetrofit!AE3353)</f>
        <v/>
      </c>
      <c r="E3353" s="25" t="str">
        <f ca="1">IF(D3353="","",OnRoadRetrofit!AF3353)</f>
        <v/>
      </c>
      <c r="F3353" s="147" t="str">
        <f t="shared" ca="1" si="160"/>
        <v/>
      </c>
      <c r="G3353" s="148" t="str">
        <f ca="1">IF(D3353="","",OnRoadRetrofit!AG3353)</f>
        <v/>
      </c>
      <c r="H3353" s="25" t="str">
        <f t="shared" ca="1" si="161"/>
        <v/>
      </c>
      <c r="I3353" s="137" t="str">
        <f ca="1">IF(D3353="","",OnRoadRetrofit!AH3353)</f>
        <v/>
      </c>
      <c r="J3353" s="137" t="str">
        <f ca="1">IF(D3353="","",OnRoadRetrofit!AI3353)</f>
        <v/>
      </c>
    </row>
    <row r="3354" spans="1:10">
      <c r="A3354" s="151" t="str">
        <f ca="1">IF(D3354="","",OnRoadRetrofit!AC3354)</f>
        <v/>
      </c>
      <c r="B3354" s="25" t="str">
        <f ca="1">IF(D3354="","",OnRoadRetrofit!AD3354)</f>
        <v/>
      </c>
      <c r="C3354" s="146" t="str">
        <f t="shared" ca="1" si="159"/>
        <v/>
      </c>
      <c r="D3354" s="25" t="str">
        <f ca="1">IF(OnRoadRetrofit!AE3354="","",OnRoadRetrofit!AE3354)</f>
        <v/>
      </c>
      <c r="E3354" s="25" t="str">
        <f ca="1">IF(D3354="","",OnRoadRetrofit!AF3354)</f>
        <v/>
      </c>
      <c r="F3354" s="147" t="str">
        <f t="shared" ca="1" si="160"/>
        <v/>
      </c>
      <c r="G3354" s="148" t="str">
        <f ca="1">IF(D3354="","",OnRoadRetrofit!AG3354)</f>
        <v/>
      </c>
      <c r="H3354" s="25" t="str">
        <f t="shared" ca="1" si="161"/>
        <v/>
      </c>
      <c r="I3354" s="137" t="str">
        <f ca="1">IF(D3354="","",OnRoadRetrofit!AH3354)</f>
        <v/>
      </c>
      <c r="J3354" s="137" t="str">
        <f ca="1">IF(D3354="","",OnRoadRetrofit!AI3354)</f>
        <v/>
      </c>
    </row>
    <row r="3355" spans="1:10">
      <c r="A3355" s="151" t="str">
        <f ca="1">IF(D3355="","",OnRoadRetrofit!AC3355)</f>
        <v/>
      </c>
      <c r="B3355" s="25" t="str">
        <f ca="1">IF(D3355="","",OnRoadRetrofit!AD3355)</f>
        <v/>
      </c>
      <c r="C3355" s="146" t="str">
        <f t="shared" ca="1" si="159"/>
        <v/>
      </c>
      <c r="D3355" s="25" t="str">
        <f ca="1">IF(OnRoadRetrofit!AE3355="","",OnRoadRetrofit!AE3355)</f>
        <v/>
      </c>
      <c r="E3355" s="25" t="str">
        <f ca="1">IF(D3355="","",OnRoadRetrofit!AF3355)</f>
        <v/>
      </c>
      <c r="F3355" s="147" t="str">
        <f t="shared" ca="1" si="160"/>
        <v/>
      </c>
      <c r="G3355" s="148" t="str">
        <f ca="1">IF(D3355="","",OnRoadRetrofit!AG3355)</f>
        <v/>
      </c>
      <c r="H3355" s="25" t="str">
        <f t="shared" ca="1" si="161"/>
        <v/>
      </c>
      <c r="I3355" s="137" t="str">
        <f ca="1">IF(D3355="","",OnRoadRetrofit!AH3355)</f>
        <v/>
      </c>
      <c r="J3355" s="137" t="str">
        <f ca="1">IF(D3355="","",OnRoadRetrofit!AI3355)</f>
        <v/>
      </c>
    </row>
    <row r="3356" spans="1:10">
      <c r="A3356" s="151" t="str">
        <f ca="1">IF(D3356="","",OnRoadRetrofit!AC3356)</f>
        <v/>
      </c>
      <c r="B3356" s="25" t="str">
        <f ca="1">IF(D3356="","",OnRoadRetrofit!AD3356)</f>
        <v/>
      </c>
      <c r="C3356" s="146" t="str">
        <f t="shared" ca="1" si="159"/>
        <v/>
      </c>
      <c r="D3356" s="25" t="str">
        <f ca="1">IF(OnRoadRetrofit!AE3356="","",OnRoadRetrofit!AE3356)</f>
        <v/>
      </c>
      <c r="E3356" s="25" t="str">
        <f ca="1">IF(D3356="","",OnRoadRetrofit!AF3356)</f>
        <v/>
      </c>
      <c r="F3356" s="147" t="str">
        <f t="shared" ca="1" si="160"/>
        <v/>
      </c>
      <c r="G3356" s="148" t="str">
        <f ca="1">IF(D3356="","",OnRoadRetrofit!AG3356)</f>
        <v/>
      </c>
      <c r="H3356" s="25" t="str">
        <f t="shared" ca="1" si="161"/>
        <v/>
      </c>
      <c r="I3356" s="137" t="str">
        <f ca="1">IF(D3356="","",OnRoadRetrofit!AH3356)</f>
        <v/>
      </c>
      <c r="J3356" s="137" t="str">
        <f ca="1">IF(D3356="","",OnRoadRetrofit!AI3356)</f>
        <v/>
      </c>
    </row>
    <row r="3357" spans="1:10">
      <c r="A3357" s="151" t="str">
        <f ca="1">IF(D3357="","",OnRoadRetrofit!AC3357)</f>
        <v/>
      </c>
      <c r="B3357" s="25" t="str">
        <f ca="1">IF(D3357="","",OnRoadRetrofit!AD3357)</f>
        <v/>
      </c>
      <c r="C3357" s="146" t="str">
        <f t="shared" ca="1" si="159"/>
        <v/>
      </c>
      <c r="D3357" s="25" t="str">
        <f ca="1">IF(OnRoadRetrofit!AE3357="","",OnRoadRetrofit!AE3357)</f>
        <v/>
      </c>
      <c r="E3357" s="25" t="str">
        <f ca="1">IF(D3357="","",OnRoadRetrofit!AF3357)</f>
        <v/>
      </c>
      <c r="F3357" s="147" t="str">
        <f t="shared" ca="1" si="160"/>
        <v/>
      </c>
      <c r="G3357" s="148" t="str">
        <f ca="1">IF(D3357="","",OnRoadRetrofit!AG3357)</f>
        <v/>
      </c>
      <c r="H3357" s="25" t="str">
        <f t="shared" ca="1" si="161"/>
        <v/>
      </c>
      <c r="I3357" s="137" t="str">
        <f ca="1">IF(D3357="","",OnRoadRetrofit!AH3357)</f>
        <v/>
      </c>
      <c r="J3357" s="137" t="str">
        <f ca="1">IF(D3357="","",OnRoadRetrofit!AI3357)</f>
        <v/>
      </c>
    </row>
    <row r="3358" spans="1:10">
      <c r="A3358" s="151" t="str">
        <f ca="1">IF(D3358="","",OnRoadRetrofit!AC3358)</f>
        <v/>
      </c>
      <c r="B3358" s="25" t="str">
        <f ca="1">IF(D3358="","",OnRoadRetrofit!AD3358)</f>
        <v/>
      </c>
      <c r="C3358" s="146" t="str">
        <f t="shared" ca="1" si="159"/>
        <v/>
      </c>
      <c r="D3358" s="25" t="str">
        <f ca="1">IF(OnRoadRetrofit!AE3358="","",OnRoadRetrofit!AE3358)</f>
        <v/>
      </c>
      <c r="E3358" s="25" t="str">
        <f ca="1">IF(D3358="","",OnRoadRetrofit!AF3358)</f>
        <v/>
      </c>
      <c r="F3358" s="147" t="str">
        <f t="shared" ca="1" si="160"/>
        <v/>
      </c>
      <c r="G3358" s="148" t="str">
        <f ca="1">IF(D3358="","",OnRoadRetrofit!AG3358)</f>
        <v/>
      </c>
      <c r="H3358" s="25" t="str">
        <f t="shared" ca="1" si="161"/>
        <v/>
      </c>
      <c r="I3358" s="137" t="str">
        <f ca="1">IF(D3358="","",OnRoadRetrofit!AH3358)</f>
        <v/>
      </c>
      <c r="J3358" s="137" t="str">
        <f ca="1">IF(D3358="","",OnRoadRetrofit!AI3358)</f>
        <v/>
      </c>
    </row>
    <row r="3359" spans="1:10">
      <c r="A3359" s="151" t="str">
        <f ca="1">IF(D3359="","",OnRoadRetrofit!AC3359)</f>
        <v/>
      </c>
      <c r="B3359" s="25" t="str">
        <f ca="1">IF(D3359="","",OnRoadRetrofit!AD3359)</f>
        <v/>
      </c>
      <c r="C3359" s="146" t="str">
        <f t="shared" ca="1" si="159"/>
        <v/>
      </c>
      <c r="D3359" s="25" t="str">
        <f ca="1">IF(OnRoadRetrofit!AE3359="","",OnRoadRetrofit!AE3359)</f>
        <v/>
      </c>
      <c r="E3359" s="25" t="str">
        <f ca="1">IF(D3359="","",OnRoadRetrofit!AF3359)</f>
        <v/>
      </c>
      <c r="F3359" s="147" t="str">
        <f t="shared" ca="1" si="160"/>
        <v/>
      </c>
      <c r="G3359" s="148" t="str">
        <f ca="1">IF(D3359="","",OnRoadRetrofit!AG3359)</f>
        <v/>
      </c>
      <c r="H3359" s="25" t="str">
        <f t="shared" ca="1" si="161"/>
        <v/>
      </c>
      <c r="I3359" s="137" t="str">
        <f ca="1">IF(D3359="","",OnRoadRetrofit!AH3359)</f>
        <v/>
      </c>
      <c r="J3359" s="137" t="str">
        <f ca="1">IF(D3359="","",OnRoadRetrofit!AI3359)</f>
        <v/>
      </c>
    </row>
    <row r="3360" spans="1:10">
      <c r="A3360" s="151" t="str">
        <f ca="1">IF(D3360="","",OnRoadRetrofit!AC3360)</f>
        <v/>
      </c>
      <c r="B3360" s="25" t="str">
        <f ca="1">IF(D3360="","",OnRoadRetrofit!AD3360)</f>
        <v/>
      </c>
      <c r="C3360" s="146" t="str">
        <f t="shared" ca="1" si="159"/>
        <v/>
      </c>
      <c r="D3360" s="25" t="str">
        <f ca="1">IF(OnRoadRetrofit!AE3360="","",OnRoadRetrofit!AE3360)</f>
        <v/>
      </c>
      <c r="E3360" s="25" t="str">
        <f ca="1">IF(D3360="","",OnRoadRetrofit!AF3360)</f>
        <v/>
      </c>
      <c r="F3360" s="147" t="str">
        <f t="shared" ca="1" si="160"/>
        <v/>
      </c>
      <c r="G3360" s="148" t="str">
        <f ca="1">IF(D3360="","",OnRoadRetrofit!AG3360)</f>
        <v/>
      </c>
      <c r="H3360" s="25" t="str">
        <f t="shared" ca="1" si="161"/>
        <v/>
      </c>
      <c r="I3360" s="137" t="str">
        <f ca="1">IF(D3360="","",OnRoadRetrofit!AH3360)</f>
        <v/>
      </c>
      <c r="J3360" s="137" t="str">
        <f ca="1">IF(D3360="","",OnRoadRetrofit!AI3360)</f>
        <v/>
      </c>
    </row>
    <row r="3361" spans="1:10">
      <c r="A3361" s="151" t="str">
        <f ca="1">IF(D3361="","",OnRoadRetrofit!AC3361)</f>
        <v/>
      </c>
      <c r="B3361" s="25" t="str">
        <f ca="1">IF(D3361="","",OnRoadRetrofit!AD3361)</f>
        <v/>
      </c>
      <c r="C3361" s="146" t="str">
        <f t="shared" ca="1" si="159"/>
        <v/>
      </c>
      <c r="D3361" s="25" t="str">
        <f ca="1">IF(OnRoadRetrofit!AE3361="","",OnRoadRetrofit!AE3361)</f>
        <v/>
      </c>
      <c r="E3361" s="25" t="str">
        <f ca="1">IF(D3361="","",OnRoadRetrofit!AF3361)</f>
        <v/>
      </c>
      <c r="F3361" s="147" t="str">
        <f t="shared" ca="1" si="160"/>
        <v/>
      </c>
      <c r="G3361" s="148" t="str">
        <f ca="1">IF(D3361="","",OnRoadRetrofit!AG3361)</f>
        <v/>
      </c>
      <c r="H3361" s="25" t="str">
        <f t="shared" ca="1" si="161"/>
        <v/>
      </c>
      <c r="I3361" s="137" t="str">
        <f ca="1">IF(D3361="","",OnRoadRetrofit!AH3361)</f>
        <v/>
      </c>
      <c r="J3361" s="137" t="str">
        <f ca="1">IF(D3361="","",OnRoadRetrofit!AI3361)</f>
        <v/>
      </c>
    </row>
    <row r="3362" spans="1:10">
      <c r="A3362" s="151" t="str">
        <f ca="1">IF(D3362="","",OnRoadRetrofit!AC3362)</f>
        <v/>
      </c>
      <c r="B3362" s="25" t="str">
        <f ca="1">IF(D3362="","",OnRoadRetrofit!AD3362)</f>
        <v/>
      </c>
      <c r="C3362" s="146" t="str">
        <f t="shared" ca="1" si="159"/>
        <v/>
      </c>
      <c r="D3362" s="25" t="str">
        <f ca="1">IF(OnRoadRetrofit!AE3362="","",OnRoadRetrofit!AE3362)</f>
        <v/>
      </c>
      <c r="E3362" s="25" t="str">
        <f ca="1">IF(D3362="","",OnRoadRetrofit!AF3362)</f>
        <v/>
      </c>
      <c r="F3362" s="147" t="str">
        <f t="shared" ca="1" si="160"/>
        <v/>
      </c>
      <c r="G3362" s="148" t="str">
        <f ca="1">IF(D3362="","",OnRoadRetrofit!AG3362)</f>
        <v/>
      </c>
      <c r="H3362" s="25" t="str">
        <f t="shared" ca="1" si="161"/>
        <v/>
      </c>
      <c r="I3362" s="137" t="str">
        <f ca="1">IF(D3362="","",OnRoadRetrofit!AH3362)</f>
        <v/>
      </c>
      <c r="J3362" s="137" t="str">
        <f ca="1">IF(D3362="","",OnRoadRetrofit!AI3362)</f>
        <v/>
      </c>
    </row>
    <row r="3363" spans="1:10">
      <c r="A3363" s="151" t="str">
        <f ca="1">IF(D3363="","",OnRoadRetrofit!AC3363)</f>
        <v/>
      </c>
      <c r="B3363" s="25" t="str">
        <f ca="1">IF(D3363="","",OnRoadRetrofit!AD3363)</f>
        <v/>
      </c>
      <c r="C3363" s="146" t="str">
        <f t="shared" ca="1" si="159"/>
        <v/>
      </c>
      <c r="D3363" s="25" t="str">
        <f ca="1">IF(OnRoadRetrofit!AE3363="","",OnRoadRetrofit!AE3363)</f>
        <v/>
      </c>
      <c r="E3363" s="25" t="str">
        <f ca="1">IF(D3363="","",OnRoadRetrofit!AF3363)</f>
        <v/>
      </c>
      <c r="F3363" s="147" t="str">
        <f t="shared" ca="1" si="160"/>
        <v/>
      </c>
      <c r="G3363" s="148" t="str">
        <f ca="1">IF(D3363="","",OnRoadRetrofit!AG3363)</f>
        <v/>
      </c>
      <c r="H3363" s="25" t="str">
        <f t="shared" ca="1" si="161"/>
        <v/>
      </c>
      <c r="I3363" s="137" t="str">
        <f ca="1">IF(D3363="","",OnRoadRetrofit!AH3363)</f>
        <v/>
      </c>
      <c r="J3363" s="137" t="str">
        <f ca="1">IF(D3363="","",OnRoadRetrofit!AI3363)</f>
        <v/>
      </c>
    </row>
    <row r="3364" spans="1:10">
      <c r="A3364" s="151" t="str">
        <f ca="1">IF(D3364="","",OnRoadRetrofit!AC3364)</f>
        <v/>
      </c>
      <c r="B3364" s="25" t="str">
        <f ca="1">IF(D3364="","",OnRoadRetrofit!AD3364)</f>
        <v/>
      </c>
      <c r="C3364" s="146" t="str">
        <f t="shared" ca="1" si="159"/>
        <v/>
      </c>
      <c r="D3364" s="25" t="str">
        <f ca="1">IF(OnRoadRetrofit!AE3364="","",OnRoadRetrofit!AE3364)</f>
        <v/>
      </c>
      <c r="E3364" s="25" t="str">
        <f ca="1">IF(D3364="","",OnRoadRetrofit!AF3364)</f>
        <v/>
      </c>
      <c r="F3364" s="147" t="str">
        <f t="shared" ca="1" si="160"/>
        <v/>
      </c>
      <c r="G3364" s="148" t="str">
        <f ca="1">IF(D3364="","",OnRoadRetrofit!AG3364)</f>
        <v/>
      </c>
      <c r="H3364" s="25" t="str">
        <f t="shared" ca="1" si="161"/>
        <v/>
      </c>
      <c r="I3364" s="137" t="str">
        <f ca="1">IF(D3364="","",OnRoadRetrofit!AH3364)</f>
        <v/>
      </c>
      <c r="J3364" s="137" t="str">
        <f ca="1">IF(D3364="","",OnRoadRetrofit!AI3364)</f>
        <v/>
      </c>
    </row>
    <row r="3365" spans="1:10">
      <c r="A3365" s="151" t="str">
        <f ca="1">IF(D3365="","",OnRoadRetrofit!AC3365)</f>
        <v/>
      </c>
      <c r="B3365" s="25" t="str">
        <f ca="1">IF(D3365="","",OnRoadRetrofit!AD3365)</f>
        <v/>
      </c>
      <c r="C3365" s="146" t="str">
        <f t="shared" ca="1" si="159"/>
        <v/>
      </c>
      <c r="D3365" s="25" t="str">
        <f ca="1">IF(OnRoadRetrofit!AE3365="","",OnRoadRetrofit!AE3365)</f>
        <v/>
      </c>
      <c r="E3365" s="25" t="str">
        <f ca="1">IF(D3365="","",OnRoadRetrofit!AF3365)</f>
        <v/>
      </c>
      <c r="F3365" s="147" t="str">
        <f t="shared" ca="1" si="160"/>
        <v/>
      </c>
      <c r="G3365" s="148" t="str">
        <f ca="1">IF(D3365="","",OnRoadRetrofit!AG3365)</f>
        <v/>
      </c>
      <c r="H3365" s="25" t="str">
        <f t="shared" ca="1" si="161"/>
        <v/>
      </c>
      <c r="I3365" s="137" t="str">
        <f ca="1">IF(D3365="","",OnRoadRetrofit!AH3365)</f>
        <v/>
      </c>
      <c r="J3365" s="137" t="str">
        <f ca="1">IF(D3365="","",OnRoadRetrofit!AI3365)</f>
        <v/>
      </c>
    </row>
    <row r="3366" spans="1:10">
      <c r="A3366" s="151" t="str">
        <f ca="1">IF(D3366="","",OnRoadRetrofit!AC3366)</f>
        <v/>
      </c>
      <c r="B3366" s="25" t="str">
        <f ca="1">IF(D3366="","",OnRoadRetrofit!AD3366)</f>
        <v/>
      </c>
      <c r="C3366" s="146" t="str">
        <f t="shared" ca="1" si="159"/>
        <v/>
      </c>
      <c r="D3366" s="25" t="str">
        <f ca="1">IF(OnRoadRetrofit!AE3366="","",OnRoadRetrofit!AE3366)</f>
        <v/>
      </c>
      <c r="E3366" s="25" t="str">
        <f ca="1">IF(D3366="","",OnRoadRetrofit!AF3366)</f>
        <v/>
      </c>
      <c r="F3366" s="147" t="str">
        <f t="shared" ca="1" si="160"/>
        <v/>
      </c>
      <c r="G3366" s="148" t="str">
        <f ca="1">IF(D3366="","",OnRoadRetrofit!AG3366)</f>
        <v/>
      </c>
      <c r="H3366" s="25" t="str">
        <f t="shared" ca="1" si="161"/>
        <v/>
      </c>
      <c r="I3366" s="137" t="str">
        <f ca="1">IF(D3366="","",OnRoadRetrofit!AH3366)</f>
        <v/>
      </c>
      <c r="J3366" s="137" t="str">
        <f ca="1">IF(D3366="","",OnRoadRetrofit!AI3366)</f>
        <v/>
      </c>
    </row>
    <row r="3367" spans="1:10">
      <c r="A3367" s="151" t="str">
        <f ca="1">IF(D3367="","",OnRoadRetrofit!AC3367)</f>
        <v/>
      </c>
      <c r="B3367" s="25" t="str">
        <f ca="1">IF(D3367="","",OnRoadRetrofit!AD3367)</f>
        <v/>
      </c>
      <c r="C3367" s="146" t="str">
        <f t="shared" ca="1" si="159"/>
        <v/>
      </c>
      <c r="D3367" s="25" t="str">
        <f ca="1">IF(OnRoadRetrofit!AE3367="","",OnRoadRetrofit!AE3367)</f>
        <v/>
      </c>
      <c r="E3367" s="25" t="str">
        <f ca="1">IF(D3367="","",OnRoadRetrofit!AF3367)</f>
        <v/>
      </c>
      <c r="F3367" s="147" t="str">
        <f t="shared" ca="1" si="160"/>
        <v/>
      </c>
      <c r="G3367" s="148" t="str">
        <f ca="1">IF(D3367="","",OnRoadRetrofit!AG3367)</f>
        <v/>
      </c>
      <c r="H3367" s="25" t="str">
        <f t="shared" ca="1" si="161"/>
        <v/>
      </c>
      <c r="I3367" s="137" t="str">
        <f ca="1">IF(D3367="","",OnRoadRetrofit!AH3367)</f>
        <v/>
      </c>
      <c r="J3367" s="137" t="str">
        <f ca="1">IF(D3367="","",OnRoadRetrofit!AI3367)</f>
        <v/>
      </c>
    </row>
    <row r="3368" spans="1:10">
      <c r="A3368" s="151" t="str">
        <f ca="1">IF(D3368="","",OnRoadRetrofit!AC3368)</f>
        <v/>
      </c>
      <c r="B3368" s="25" t="str">
        <f ca="1">IF(D3368="","",OnRoadRetrofit!AD3368)</f>
        <v/>
      </c>
      <c r="C3368" s="146" t="str">
        <f t="shared" ca="1" si="159"/>
        <v/>
      </c>
      <c r="D3368" s="25" t="str">
        <f ca="1">IF(OnRoadRetrofit!AE3368="","",OnRoadRetrofit!AE3368)</f>
        <v/>
      </c>
      <c r="E3368" s="25" t="str">
        <f ca="1">IF(D3368="","",OnRoadRetrofit!AF3368)</f>
        <v/>
      </c>
      <c r="F3368" s="147" t="str">
        <f t="shared" ca="1" si="160"/>
        <v/>
      </c>
      <c r="G3368" s="148" t="str">
        <f ca="1">IF(D3368="","",OnRoadRetrofit!AG3368)</f>
        <v/>
      </c>
      <c r="H3368" s="25" t="str">
        <f t="shared" ca="1" si="161"/>
        <v/>
      </c>
      <c r="I3368" s="137" t="str">
        <f ca="1">IF(D3368="","",OnRoadRetrofit!AH3368)</f>
        <v/>
      </c>
      <c r="J3368" s="137" t="str">
        <f ca="1">IF(D3368="","",OnRoadRetrofit!AI3368)</f>
        <v/>
      </c>
    </row>
    <row r="3369" spans="1:10">
      <c r="A3369" s="151" t="str">
        <f ca="1">IF(D3369="","",OnRoadRetrofit!AC3369)</f>
        <v/>
      </c>
      <c r="B3369" s="25" t="str">
        <f ca="1">IF(D3369="","",OnRoadRetrofit!AD3369)</f>
        <v/>
      </c>
      <c r="C3369" s="146" t="str">
        <f t="shared" ca="1" si="159"/>
        <v/>
      </c>
      <c r="D3369" s="25" t="str">
        <f ca="1">IF(OnRoadRetrofit!AE3369="","",OnRoadRetrofit!AE3369)</f>
        <v/>
      </c>
      <c r="E3369" s="25" t="str">
        <f ca="1">IF(D3369="","",OnRoadRetrofit!AF3369)</f>
        <v/>
      </c>
      <c r="F3369" s="147" t="str">
        <f t="shared" ca="1" si="160"/>
        <v/>
      </c>
      <c r="G3369" s="148" t="str">
        <f ca="1">IF(D3369="","",OnRoadRetrofit!AG3369)</f>
        <v/>
      </c>
      <c r="H3369" s="25" t="str">
        <f t="shared" ca="1" si="161"/>
        <v/>
      </c>
      <c r="I3369" s="137" t="str">
        <f ca="1">IF(D3369="","",OnRoadRetrofit!AH3369)</f>
        <v/>
      </c>
      <c r="J3369" s="137" t="str">
        <f ca="1">IF(D3369="","",OnRoadRetrofit!AI3369)</f>
        <v/>
      </c>
    </row>
    <row r="3370" spans="1:10">
      <c r="A3370" s="151" t="str">
        <f ca="1">IF(D3370="","",OnRoadRetrofit!AC3370)</f>
        <v/>
      </c>
      <c r="B3370" s="25" t="str">
        <f ca="1">IF(D3370="","",OnRoadRetrofit!AD3370)</f>
        <v/>
      </c>
      <c r="C3370" s="146" t="str">
        <f t="shared" ca="1" si="159"/>
        <v/>
      </c>
      <c r="D3370" s="25" t="str">
        <f ca="1">IF(OnRoadRetrofit!AE3370="","",OnRoadRetrofit!AE3370)</f>
        <v/>
      </c>
      <c r="E3370" s="25" t="str">
        <f ca="1">IF(D3370="","",OnRoadRetrofit!AF3370)</f>
        <v/>
      </c>
      <c r="F3370" s="147" t="str">
        <f t="shared" ca="1" si="160"/>
        <v/>
      </c>
      <c r="G3370" s="148" t="str">
        <f ca="1">IF(D3370="","",OnRoadRetrofit!AG3370)</f>
        <v/>
      </c>
      <c r="H3370" s="25" t="str">
        <f t="shared" ca="1" si="161"/>
        <v/>
      </c>
      <c r="I3370" s="137" t="str">
        <f ca="1">IF(D3370="","",OnRoadRetrofit!AH3370)</f>
        <v/>
      </c>
      <c r="J3370" s="137" t="str">
        <f ca="1">IF(D3370="","",OnRoadRetrofit!AI3370)</f>
        <v/>
      </c>
    </row>
    <row r="3371" spans="1:10">
      <c r="A3371" s="151" t="str">
        <f ca="1">IF(D3371="","",OnRoadRetrofit!AC3371)</f>
        <v/>
      </c>
      <c r="B3371" s="25" t="str">
        <f ca="1">IF(D3371="","",OnRoadRetrofit!AD3371)</f>
        <v/>
      </c>
      <c r="C3371" s="146" t="str">
        <f t="shared" ca="1" si="159"/>
        <v/>
      </c>
      <c r="D3371" s="25" t="str">
        <f ca="1">IF(OnRoadRetrofit!AE3371="","",OnRoadRetrofit!AE3371)</f>
        <v/>
      </c>
      <c r="E3371" s="25" t="str">
        <f ca="1">IF(D3371="","",OnRoadRetrofit!AF3371)</f>
        <v/>
      </c>
      <c r="F3371" s="147" t="str">
        <f t="shared" ca="1" si="160"/>
        <v/>
      </c>
      <c r="G3371" s="148" t="str">
        <f ca="1">IF(D3371="","",OnRoadRetrofit!AG3371)</f>
        <v/>
      </c>
      <c r="H3371" s="25" t="str">
        <f t="shared" ca="1" si="161"/>
        <v/>
      </c>
      <c r="I3371" s="137" t="str">
        <f ca="1">IF(D3371="","",OnRoadRetrofit!AH3371)</f>
        <v/>
      </c>
      <c r="J3371" s="137" t="str">
        <f ca="1">IF(D3371="","",OnRoadRetrofit!AI3371)</f>
        <v/>
      </c>
    </row>
    <row r="3372" spans="1:10">
      <c r="A3372" s="151" t="str">
        <f ca="1">IF(D3372="","",OnRoadRetrofit!AC3372)</f>
        <v/>
      </c>
      <c r="B3372" s="25" t="str">
        <f ca="1">IF(D3372="","",OnRoadRetrofit!AD3372)</f>
        <v/>
      </c>
      <c r="C3372" s="146" t="str">
        <f t="shared" ca="1" si="159"/>
        <v/>
      </c>
      <c r="D3372" s="25" t="str">
        <f ca="1">IF(OnRoadRetrofit!AE3372="","",OnRoadRetrofit!AE3372)</f>
        <v/>
      </c>
      <c r="E3372" s="25" t="str">
        <f ca="1">IF(D3372="","",OnRoadRetrofit!AF3372)</f>
        <v/>
      </c>
      <c r="F3372" s="147" t="str">
        <f t="shared" ca="1" si="160"/>
        <v/>
      </c>
      <c r="G3372" s="148" t="str">
        <f ca="1">IF(D3372="","",OnRoadRetrofit!AG3372)</f>
        <v/>
      </c>
      <c r="H3372" s="25" t="str">
        <f t="shared" ca="1" si="161"/>
        <v/>
      </c>
      <c r="I3372" s="137" t="str">
        <f ca="1">IF(D3372="","",OnRoadRetrofit!AH3372)</f>
        <v/>
      </c>
      <c r="J3372" s="137" t="str">
        <f ca="1">IF(D3372="","",OnRoadRetrofit!AI3372)</f>
        <v/>
      </c>
    </row>
    <row r="3373" spans="1:10">
      <c r="A3373" s="151" t="str">
        <f ca="1">IF(D3373="","",OnRoadRetrofit!AC3373)</f>
        <v/>
      </c>
      <c r="B3373" s="25" t="str">
        <f ca="1">IF(D3373="","",OnRoadRetrofit!AD3373)</f>
        <v/>
      </c>
      <c r="C3373" s="146" t="str">
        <f t="shared" ca="1" si="159"/>
        <v/>
      </c>
      <c r="D3373" s="25" t="str">
        <f ca="1">IF(OnRoadRetrofit!AE3373="","",OnRoadRetrofit!AE3373)</f>
        <v/>
      </c>
      <c r="E3373" s="25" t="str">
        <f ca="1">IF(D3373="","",OnRoadRetrofit!AF3373)</f>
        <v/>
      </c>
      <c r="F3373" s="147" t="str">
        <f t="shared" ca="1" si="160"/>
        <v/>
      </c>
      <c r="G3373" s="148" t="str">
        <f ca="1">IF(D3373="","",OnRoadRetrofit!AG3373)</f>
        <v/>
      </c>
      <c r="H3373" s="25" t="str">
        <f t="shared" ca="1" si="161"/>
        <v/>
      </c>
      <c r="I3373" s="137" t="str">
        <f ca="1">IF(D3373="","",OnRoadRetrofit!AH3373)</f>
        <v/>
      </c>
      <c r="J3373" s="137" t="str">
        <f ca="1">IF(D3373="","",OnRoadRetrofit!AI3373)</f>
        <v/>
      </c>
    </row>
    <row r="3374" spans="1:10">
      <c r="A3374" s="151" t="str">
        <f ca="1">IF(D3374="","",OnRoadRetrofit!AC3374)</f>
        <v/>
      </c>
      <c r="B3374" s="25" t="str">
        <f ca="1">IF(D3374="","",OnRoadRetrofit!AD3374)</f>
        <v/>
      </c>
      <c r="C3374" s="146" t="str">
        <f t="shared" ca="1" si="159"/>
        <v/>
      </c>
      <c r="D3374" s="25" t="str">
        <f ca="1">IF(OnRoadRetrofit!AE3374="","",OnRoadRetrofit!AE3374)</f>
        <v/>
      </c>
      <c r="E3374" s="25" t="str">
        <f ca="1">IF(D3374="","",OnRoadRetrofit!AF3374)</f>
        <v/>
      </c>
      <c r="F3374" s="147" t="str">
        <f t="shared" ca="1" si="160"/>
        <v/>
      </c>
      <c r="G3374" s="148" t="str">
        <f ca="1">IF(D3374="","",OnRoadRetrofit!AG3374)</f>
        <v/>
      </c>
      <c r="H3374" s="25" t="str">
        <f t="shared" ca="1" si="161"/>
        <v/>
      </c>
      <c r="I3374" s="137" t="str">
        <f ca="1">IF(D3374="","",OnRoadRetrofit!AH3374)</f>
        <v/>
      </c>
      <c r="J3374" s="137" t="str">
        <f ca="1">IF(D3374="","",OnRoadRetrofit!AI3374)</f>
        <v/>
      </c>
    </row>
    <row r="3375" spans="1:10">
      <c r="A3375" s="151" t="str">
        <f ca="1">IF(D3375="","",OnRoadRetrofit!AC3375)</f>
        <v/>
      </c>
      <c r="B3375" s="25" t="str">
        <f ca="1">IF(D3375="","",OnRoadRetrofit!AD3375)</f>
        <v/>
      </c>
      <c r="C3375" s="146" t="str">
        <f t="shared" ca="1" si="159"/>
        <v/>
      </c>
      <c r="D3375" s="25" t="str">
        <f ca="1">IF(OnRoadRetrofit!AE3375="","",OnRoadRetrofit!AE3375)</f>
        <v/>
      </c>
      <c r="E3375" s="25" t="str">
        <f ca="1">IF(D3375="","",OnRoadRetrofit!AF3375)</f>
        <v/>
      </c>
      <c r="F3375" s="147" t="str">
        <f t="shared" ca="1" si="160"/>
        <v/>
      </c>
      <c r="G3375" s="148" t="str">
        <f ca="1">IF(D3375="","",OnRoadRetrofit!AG3375)</f>
        <v/>
      </c>
      <c r="H3375" s="25" t="str">
        <f t="shared" ca="1" si="161"/>
        <v/>
      </c>
      <c r="I3375" s="137" t="str">
        <f ca="1">IF(D3375="","",OnRoadRetrofit!AH3375)</f>
        <v/>
      </c>
      <c r="J3375" s="137" t="str">
        <f ca="1">IF(D3375="","",OnRoadRetrofit!AI3375)</f>
        <v/>
      </c>
    </row>
    <row r="3376" spans="1:10">
      <c r="A3376" s="151" t="str">
        <f ca="1">IF(D3376="","",OnRoadRetrofit!AC3376)</f>
        <v/>
      </c>
      <c r="B3376" s="25" t="str">
        <f ca="1">IF(D3376="","",OnRoadRetrofit!AD3376)</f>
        <v/>
      </c>
      <c r="C3376" s="146" t="str">
        <f t="shared" ca="1" si="159"/>
        <v/>
      </c>
      <c r="D3376" s="25" t="str">
        <f ca="1">IF(OnRoadRetrofit!AE3376="","",OnRoadRetrofit!AE3376)</f>
        <v/>
      </c>
      <c r="E3376" s="25" t="str">
        <f ca="1">IF(D3376="","",OnRoadRetrofit!AF3376)</f>
        <v/>
      </c>
      <c r="F3376" s="147" t="str">
        <f t="shared" ca="1" si="160"/>
        <v/>
      </c>
      <c r="G3376" s="148" t="str">
        <f ca="1">IF(D3376="","",OnRoadRetrofit!AG3376)</f>
        <v/>
      </c>
      <c r="H3376" s="25" t="str">
        <f t="shared" ca="1" si="161"/>
        <v/>
      </c>
      <c r="I3376" s="137" t="str">
        <f ca="1">IF(D3376="","",OnRoadRetrofit!AH3376)</f>
        <v/>
      </c>
      <c r="J3376" s="137" t="str">
        <f ca="1">IF(D3376="","",OnRoadRetrofit!AI3376)</f>
        <v/>
      </c>
    </row>
    <row r="3377" spans="1:10">
      <c r="A3377" s="151" t="str">
        <f ca="1">IF(D3377="","",OnRoadRetrofit!AC3377)</f>
        <v/>
      </c>
      <c r="B3377" s="25" t="str">
        <f ca="1">IF(D3377="","",OnRoadRetrofit!AD3377)</f>
        <v/>
      </c>
      <c r="C3377" s="146" t="str">
        <f t="shared" ca="1" si="159"/>
        <v/>
      </c>
      <c r="D3377" s="25" t="str">
        <f ca="1">IF(OnRoadRetrofit!AE3377="","",OnRoadRetrofit!AE3377)</f>
        <v/>
      </c>
      <c r="E3377" s="25" t="str">
        <f ca="1">IF(D3377="","",OnRoadRetrofit!AF3377)</f>
        <v/>
      </c>
      <c r="F3377" s="147" t="str">
        <f t="shared" ca="1" si="160"/>
        <v/>
      </c>
      <c r="G3377" s="148" t="str">
        <f ca="1">IF(D3377="","",OnRoadRetrofit!AG3377)</f>
        <v/>
      </c>
      <c r="H3377" s="25" t="str">
        <f t="shared" ca="1" si="161"/>
        <v/>
      </c>
      <c r="I3377" s="137" t="str">
        <f ca="1">IF(D3377="","",OnRoadRetrofit!AH3377)</f>
        <v/>
      </c>
      <c r="J3377" s="137" t="str">
        <f ca="1">IF(D3377="","",OnRoadRetrofit!AI3377)</f>
        <v/>
      </c>
    </row>
    <row r="3378" spans="1:10">
      <c r="A3378" s="151" t="str">
        <f ca="1">IF(D3378="","",OnRoadRetrofit!AC3378)</f>
        <v/>
      </c>
      <c r="B3378" s="25" t="str">
        <f ca="1">IF(D3378="","",OnRoadRetrofit!AD3378)</f>
        <v/>
      </c>
      <c r="C3378" s="146" t="str">
        <f t="shared" ca="1" si="159"/>
        <v/>
      </c>
      <c r="D3378" s="25" t="str">
        <f ca="1">IF(OnRoadRetrofit!AE3378="","",OnRoadRetrofit!AE3378)</f>
        <v/>
      </c>
      <c r="E3378" s="25" t="str">
        <f ca="1">IF(D3378="","",OnRoadRetrofit!AF3378)</f>
        <v/>
      </c>
      <c r="F3378" s="147" t="str">
        <f t="shared" ca="1" si="160"/>
        <v/>
      </c>
      <c r="G3378" s="148" t="str">
        <f ca="1">IF(D3378="","",OnRoadRetrofit!AG3378)</f>
        <v/>
      </c>
      <c r="H3378" s="25" t="str">
        <f t="shared" ca="1" si="161"/>
        <v/>
      </c>
      <c r="I3378" s="137" t="str">
        <f ca="1">IF(D3378="","",OnRoadRetrofit!AH3378)</f>
        <v/>
      </c>
      <c r="J3378" s="137" t="str">
        <f ca="1">IF(D3378="","",OnRoadRetrofit!AI3378)</f>
        <v/>
      </c>
    </row>
    <row r="3379" spans="1:10">
      <c r="A3379" s="151" t="str">
        <f ca="1">IF(D3379="","",OnRoadRetrofit!AC3379)</f>
        <v/>
      </c>
      <c r="B3379" s="25" t="str">
        <f ca="1">IF(D3379="","",OnRoadRetrofit!AD3379)</f>
        <v/>
      </c>
      <c r="C3379" s="146" t="str">
        <f t="shared" ca="1" si="159"/>
        <v/>
      </c>
      <c r="D3379" s="25" t="str">
        <f ca="1">IF(OnRoadRetrofit!AE3379="","",OnRoadRetrofit!AE3379)</f>
        <v/>
      </c>
      <c r="E3379" s="25" t="str">
        <f ca="1">IF(D3379="","",OnRoadRetrofit!AF3379)</f>
        <v/>
      </c>
      <c r="F3379" s="147" t="str">
        <f t="shared" ca="1" si="160"/>
        <v/>
      </c>
      <c r="G3379" s="148" t="str">
        <f ca="1">IF(D3379="","",OnRoadRetrofit!AG3379)</f>
        <v/>
      </c>
      <c r="H3379" s="25" t="str">
        <f t="shared" ca="1" si="161"/>
        <v/>
      </c>
      <c r="I3379" s="137" t="str">
        <f ca="1">IF(D3379="","",OnRoadRetrofit!AH3379)</f>
        <v/>
      </c>
      <c r="J3379" s="137" t="str">
        <f ca="1">IF(D3379="","",OnRoadRetrofit!AI3379)</f>
        <v/>
      </c>
    </row>
    <row r="3380" spans="1:10">
      <c r="A3380" s="151" t="str">
        <f ca="1">IF(D3380="","",OnRoadRetrofit!AC3380)</f>
        <v/>
      </c>
      <c r="B3380" s="25" t="str">
        <f ca="1">IF(D3380="","",OnRoadRetrofit!AD3380)</f>
        <v/>
      </c>
      <c r="C3380" s="146" t="str">
        <f t="shared" ca="1" si="159"/>
        <v/>
      </c>
      <c r="D3380" s="25" t="str">
        <f ca="1">IF(OnRoadRetrofit!AE3380="","",OnRoadRetrofit!AE3380)</f>
        <v/>
      </c>
      <c r="E3380" s="25" t="str">
        <f ca="1">IF(D3380="","",OnRoadRetrofit!AF3380)</f>
        <v/>
      </c>
      <c r="F3380" s="147" t="str">
        <f t="shared" ca="1" si="160"/>
        <v/>
      </c>
      <c r="G3380" s="148" t="str">
        <f ca="1">IF(D3380="","",OnRoadRetrofit!AG3380)</f>
        <v/>
      </c>
      <c r="H3380" s="25" t="str">
        <f t="shared" ca="1" si="161"/>
        <v/>
      </c>
      <c r="I3380" s="137" t="str">
        <f ca="1">IF(D3380="","",OnRoadRetrofit!AH3380)</f>
        <v/>
      </c>
      <c r="J3380" s="137" t="str">
        <f ca="1">IF(D3380="","",OnRoadRetrofit!AI3380)</f>
        <v/>
      </c>
    </row>
    <row r="3381" spans="1:10">
      <c r="A3381" s="151" t="str">
        <f ca="1">IF(D3381="","",OnRoadRetrofit!AC3381)</f>
        <v/>
      </c>
      <c r="B3381" s="25" t="str">
        <f ca="1">IF(D3381="","",OnRoadRetrofit!AD3381)</f>
        <v/>
      </c>
      <c r="C3381" s="146" t="str">
        <f t="shared" ca="1" si="159"/>
        <v/>
      </c>
      <c r="D3381" s="25" t="str">
        <f ca="1">IF(OnRoadRetrofit!AE3381="","",OnRoadRetrofit!AE3381)</f>
        <v/>
      </c>
      <c r="E3381" s="25" t="str">
        <f ca="1">IF(D3381="","",OnRoadRetrofit!AF3381)</f>
        <v/>
      </c>
      <c r="F3381" s="147" t="str">
        <f t="shared" ca="1" si="160"/>
        <v/>
      </c>
      <c r="G3381" s="148" t="str">
        <f ca="1">IF(D3381="","",OnRoadRetrofit!AG3381)</f>
        <v/>
      </c>
      <c r="H3381" s="25" t="str">
        <f t="shared" ca="1" si="161"/>
        <v/>
      </c>
      <c r="I3381" s="137" t="str">
        <f ca="1">IF(D3381="","",OnRoadRetrofit!AH3381)</f>
        <v/>
      </c>
      <c r="J3381" s="137" t="str">
        <f ca="1">IF(D3381="","",OnRoadRetrofit!AI3381)</f>
        <v/>
      </c>
    </row>
    <row r="3382" spans="1:10">
      <c r="A3382" s="151" t="str">
        <f ca="1">IF(D3382="","",OnRoadRetrofit!AC3382)</f>
        <v/>
      </c>
      <c r="B3382" s="25" t="str">
        <f ca="1">IF(D3382="","",OnRoadRetrofit!AD3382)</f>
        <v/>
      </c>
      <c r="C3382" s="146" t="str">
        <f t="shared" ca="1" si="159"/>
        <v/>
      </c>
      <c r="D3382" s="25" t="str">
        <f ca="1">IF(OnRoadRetrofit!AE3382="","",OnRoadRetrofit!AE3382)</f>
        <v/>
      </c>
      <c r="E3382" s="25" t="str">
        <f ca="1">IF(D3382="","",OnRoadRetrofit!AF3382)</f>
        <v/>
      </c>
      <c r="F3382" s="147" t="str">
        <f t="shared" ca="1" si="160"/>
        <v/>
      </c>
      <c r="G3382" s="148" t="str">
        <f ca="1">IF(D3382="","",OnRoadRetrofit!AG3382)</f>
        <v/>
      </c>
      <c r="H3382" s="25" t="str">
        <f t="shared" ca="1" si="161"/>
        <v/>
      </c>
      <c r="I3382" s="137" t="str">
        <f ca="1">IF(D3382="","",OnRoadRetrofit!AH3382)</f>
        <v/>
      </c>
      <c r="J3382" s="137" t="str">
        <f ca="1">IF(D3382="","",OnRoadRetrofit!AI3382)</f>
        <v/>
      </c>
    </row>
    <row r="3383" spans="1:10">
      <c r="A3383" s="151" t="str">
        <f ca="1">IF(D3383="","",OnRoadRetrofit!AC3383)</f>
        <v/>
      </c>
      <c r="B3383" s="25" t="str">
        <f ca="1">IF(D3383="","",OnRoadRetrofit!AD3383)</f>
        <v/>
      </c>
      <c r="C3383" s="146" t="str">
        <f t="shared" ca="1" si="159"/>
        <v/>
      </c>
      <c r="D3383" s="25" t="str">
        <f ca="1">IF(OnRoadRetrofit!AE3383="","",OnRoadRetrofit!AE3383)</f>
        <v/>
      </c>
      <c r="E3383" s="25" t="str">
        <f ca="1">IF(D3383="","",OnRoadRetrofit!AF3383)</f>
        <v/>
      </c>
      <c r="F3383" s="147" t="str">
        <f t="shared" ca="1" si="160"/>
        <v/>
      </c>
      <c r="G3383" s="148" t="str">
        <f ca="1">IF(D3383="","",OnRoadRetrofit!AG3383)</f>
        <v/>
      </c>
      <c r="H3383" s="25" t="str">
        <f t="shared" ca="1" si="161"/>
        <v/>
      </c>
      <c r="I3383" s="137" t="str">
        <f ca="1">IF(D3383="","",OnRoadRetrofit!AH3383)</f>
        <v/>
      </c>
      <c r="J3383" s="137" t="str">
        <f ca="1">IF(D3383="","",OnRoadRetrofit!AI3383)</f>
        <v/>
      </c>
    </row>
    <row r="3384" spans="1:10">
      <c r="A3384" s="151" t="str">
        <f ca="1">IF(D3384="","",OnRoadRetrofit!AC3384)</f>
        <v/>
      </c>
      <c r="B3384" s="25" t="str">
        <f ca="1">IF(D3384="","",OnRoadRetrofit!AD3384)</f>
        <v/>
      </c>
      <c r="C3384" s="146" t="str">
        <f t="shared" ca="1" si="159"/>
        <v/>
      </c>
      <c r="D3384" s="25" t="str">
        <f ca="1">IF(OnRoadRetrofit!AE3384="","",OnRoadRetrofit!AE3384)</f>
        <v/>
      </c>
      <c r="E3384" s="25" t="str">
        <f ca="1">IF(D3384="","",OnRoadRetrofit!AF3384)</f>
        <v/>
      </c>
      <c r="F3384" s="147" t="str">
        <f t="shared" ca="1" si="160"/>
        <v/>
      </c>
      <c r="G3384" s="148" t="str">
        <f ca="1">IF(D3384="","",OnRoadRetrofit!AG3384)</f>
        <v/>
      </c>
      <c r="H3384" s="25" t="str">
        <f t="shared" ca="1" si="161"/>
        <v/>
      </c>
      <c r="I3384" s="137" t="str">
        <f ca="1">IF(D3384="","",OnRoadRetrofit!AH3384)</f>
        <v/>
      </c>
      <c r="J3384" s="137" t="str">
        <f ca="1">IF(D3384="","",OnRoadRetrofit!AI3384)</f>
        <v/>
      </c>
    </row>
    <row r="3385" spans="1:10">
      <c r="A3385" s="151" t="str">
        <f ca="1">IF(D3385="","",OnRoadRetrofit!AC3385)</f>
        <v/>
      </c>
      <c r="B3385" s="25" t="str">
        <f ca="1">IF(D3385="","",OnRoadRetrofit!AD3385)</f>
        <v/>
      </c>
      <c r="C3385" s="146" t="str">
        <f t="shared" ca="1" si="159"/>
        <v/>
      </c>
      <c r="D3385" s="25" t="str">
        <f ca="1">IF(OnRoadRetrofit!AE3385="","",OnRoadRetrofit!AE3385)</f>
        <v/>
      </c>
      <c r="E3385" s="25" t="str">
        <f ca="1">IF(D3385="","",OnRoadRetrofit!AF3385)</f>
        <v/>
      </c>
      <c r="F3385" s="147" t="str">
        <f t="shared" ca="1" si="160"/>
        <v/>
      </c>
      <c r="G3385" s="148" t="str">
        <f ca="1">IF(D3385="","",OnRoadRetrofit!AG3385)</f>
        <v/>
      </c>
      <c r="H3385" s="25" t="str">
        <f t="shared" ca="1" si="161"/>
        <v/>
      </c>
      <c r="I3385" s="137" t="str">
        <f ca="1">IF(D3385="","",OnRoadRetrofit!AH3385)</f>
        <v/>
      </c>
      <c r="J3385" s="137" t="str">
        <f ca="1">IF(D3385="","",OnRoadRetrofit!AI3385)</f>
        <v/>
      </c>
    </row>
    <row r="3386" spans="1:10">
      <c r="A3386" s="151" t="str">
        <f ca="1">IF(D3386="","",OnRoadRetrofit!AC3386)</f>
        <v/>
      </c>
      <c r="B3386" s="25" t="str">
        <f ca="1">IF(D3386="","",OnRoadRetrofit!AD3386)</f>
        <v/>
      </c>
      <c r="C3386" s="146" t="str">
        <f t="shared" ca="1" si="159"/>
        <v/>
      </c>
      <c r="D3386" s="25" t="str">
        <f ca="1">IF(OnRoadRetrofit!AE3386="","",OnRoadRetrofit!AE3386)</f>
        <v/>
      </c>
      <c r="E3386" s="25" t="str">
        <f ca="1">IF(D3386="","",OnRoadRetrofit!AF3386)</f>
        <v/>
      </c>
      <c r="F3386" s="147" t="str">
        <f t="shared" ca="1" si="160"/>
        <v/>
      </c>
      <c r="G3386" s="148" t="str">
        <f ca="1">IF(D3386="","",OnRoadRetrofit!AG3386)</f>
        <v/>
      </c>
      <c r="H3386" s="25" t="str">
        <f t="shared" ca="1" si="161"/>
        <v/>
      </c>
      <c r="I3386" s="137" t="str">
        <f ca="1">IF(D3386="","",OnRoadRetrofit!AH3386)</f>
        <v/>
      </c>
      <c r="J3386" s="137" t="str">
        <f ca="1">IF(D3386="","",OnRoadRetrofit!AI3386)</f>
        <v/>
      </c>
    </row>
    <row r="3387" spans="1:10">
      <c r="A3387" s="151" t="str">
        <f ca="1">IF(D3387="","",OnRoadRetrofit!AC3387)</f>
        <v/>
      </c>
      <c r="B3387" s="25" t="str">
        <f ca="1">IF(D3387="","",OnRoadRetrofit!AD3387)</f>
        <v/>
      </c>
      <c r="C3387" s="146" t="str">
        <f t="shared" ca="1" si="159"/>
        <v/>
      </c>
      <c r="D3387" s="25" t="str">
        <f ca="1">IF(OnRoadRetrofit!AE3387="","",OnRoadRetrofit!AE3387)</f>
        <v/>
      </c>
      <c r="E3387" s="25" t="str">
        <f ca="1">IF(D3387="","",OnRoadRetrofit!AF3387)</f>
        <v/>
      </c>
      <c r="F3387" s="147" t="str">
        <f t="shared" ca="1" si="160"/>
        <v/>
      </c>
      <c r="G3387" s="148" t="str">
        <f ca="1">IF(D3387="","",OnRoadRetrofit!AG3387)</f>
        <v/>
      </c>
      <c r="H3387" s="25" t="str">
        <f t="shared" ca="1" si="161"/>
        <v/>
      </c>
      <c r="I3387" s="137" t="str">
        <f ca="1">IF(D3387="","",OnRoadRetrofit!AH3387)</f>
        <v/>
      </c>
      <c r="J3387" s="137" t="str">
        <f ca="1">IF(D3387="","",OnRoadRetrofit!AI3387)</f>
        <v/>
      </c>
    </row>
    <row r="3388" spans="1:10">
      <c r="A3388" s="151" t="str">
        <f ca="1">IF(D3388="","",OnRoadRetrofit!AC3388)</f>
        <v/>
      </c>
      <c r="B3388" s="25" t="str">
        <f ca="1">IF(D3388="","",OnRoadRetrofit!AD3388)</f>
        <v/>
      </c>
      <c r="C3388" s="146" t="str">
        <f t="shared" ca="1" si="159"/>
        <v/>
      </c>
      <c r="D3388" s="25" t="str">
        <f ca="1">IF(OnRoadRetrofit!AE3388="","",OnRoadRetrofit!AE3388)</f>
        <v/>
      </c>
      <c r="E3388" s="25" t="str">
        <f ca="1">IF(D3388="","",OnRoadRetrofit!AF3388)</f>
        <v/>
      </c>
      <c r="F3388" s="147" t="str">
        <f t="shared" ca="1" si="160"/>
        <v/>
      </c>
      <c r="G3388" s="148" t="str">
        <f ca="1">IF(D3388="","",OnRoadRetrofit!AG3388)</f>
        <v/>
      </c>
      <c r="H3388" s="25" t="str">
        <f t="shared" ca="1" si="161"/>
        <v/>
      </c>
      <c r="I3388" s="137" t="str">
        <f ca="1">IF(D3388="","",OnRoadRetrofit!AH3388)</f>
        <v/>
      </c>
      <c r="J3388" s="137" t="str">
        <f ca="1">IF(D3388="","",OnRoadRetrofit!AI3388)</f>
        <v/>
      </c>
    </row>
    <row r="3389" spans="1:10">
      <c r="A3389" s="151" t="str">
        <f ca="1">IF(D3389="","",OnRoadRetrofit!AC3389)</f>
        <v/>
      </c>
      <c r="B3389" s="25" t="str">
        <f ca="1">IF(D3389="","",OnRoadRetrofit!AD3389)</f>
        <v/>
      </c>
      <c r="C3389" s="146" t="str">
        <f t="shared" ca="1" si="159"/>
        <v/>
      </c>
      <c r="D3389" s="25" t="str">
        <f ca="1">IF(OnRoadRetrofit!AE3389="","",OnRoadRetrofit!AE3389)</f>
        <v/>
      </c>
      <c r="E3389" s="25" t="str">
        <f ca="1">IF(D3389="","",OnRoadRetrofit!AF3389)</f>
        <v/>
      </c>
      <c r="F3389" s="147" t="str">
        <f t="shared" ca="1" si="160"/>
        <v/>
      </c>
      <c r="G3389" s="148" t="str">
        <f ca="1">IF(D3389="","",OnRoadRetrofit!AG3389)</f>
        <v/>
      </c>
      <c r="H3389" s="25" t="str">
        <f t="shared" ca="1" si="161"/>
        <v/>
      </c>
      <c r="I3389" s="137" t="str">
        <f ca="1">IF(D3389="","",OnRoadRetrofit!AH3389)</f>
        <v/>
      </c>
      <c r="J3389" s="137" t="str">
        <f ca="1">IF(D3389="","",OnRoadRetrofit!AI3389)</f>
        <v/>
      </c>
    </row>
    <row r="3390" spans="1:10">
      <c r="A3390" s="151" t="str">
        <f ca="1">IF(D3390="","",OnRoadRetrofit!AC3390)</f>
        <v/>
      </c>
      <c r="B3390" s="25" t="str">
        <f ca="1">IF(D3390="","",OnRoadRetrofit!AD3390)</f>
        <v/>
      </c>
      <c r="C3390" s="146" t="str">
        <f t="shared" ca="1" si="159"/>
        <v/>
      </c>
      <c r="D3390" s="25" t="str">
        <f ca="1">IF(OnRoadRetrofit!AE3390="","",OnRoadRetrofit!AE3390)</f>
        <v/>
      </c>
      <c r="E3390" s="25" t="str">
        <f ca="1">IF(D3390="","",OnRoadRetrofit!AF3390)</f>
        <v/>
      </c>
      <c r="F3390" s="147" t="str">
        <f t="shared" ca="1" si="160"/>
        <v/>
      </c>
      <c r="G3390" s="148" t="str">
        <f ca="1">IF(D3390="","",OnRoadRetrofit!AG3390)</f>
        <v/>
      </c>
      <c r="H3390" s="25" t="str">
        <f t="shared" ca="1" si="161"/>
        <v/>
      </c>
      <c r="I3390" s="137" t="str">
        <f ca="1">IF(D3390="","",OnRoadRetrofit!AH3390)</f>
        <v/>
      </c>
      <c r="J3390" s="137" t="str">
        <f ca="1">IF(D3390="","",OnRoadRetrofit!AI3390)</f>
        <v/>
      </c>
    </row>
    <row r="3391" spans="1:10">
      <c r="A3391" s="151" t="str">
        <f ca="1">IF(D3391="","",OnRoadRetrofit!AC3391)</f>
        <v/>
      </c>
      <c r="B3391" s="25" t="str">
        <f ca="1">IF(D3391="","",OnRoadRetrofit!AD3391)</f>
        <v/>
      </c>
      <c r="C3391" s="146" t="str">
        <f t="shared" ca="1" si="159"/>
        <v/>
      </c>
      <c r="D3391" s="25" t="str">
        <f ca="1">IF(OnRoadRetrofit!AE3391="","",OnRoadRetrofit!AE3391)</f>
        <v/>
      </c>
      <c r="E3391" s="25" t="str">
        <f ca="1">IF(D3391="","",OnRoadRetrofit!AF3391)</f>
        <v/>
      </c>
      <c r="F3391" s="147" t="str">
        <f t="shared" ca="1" si="160"/>
        <v/>
      </c>
      <c r="G3391" s="148" t="str">
        <f ca="1">IF(D3391="","",OnRoadRetrofit!AG3391)</f>
        <v/>
      </c>
      <c r="H3391" s="25" t="str">
        <f t="shared" ca="1" si="161"/>
        <v/>
      </c>
      <c r="I3391" s="137" t="str">
        <f ca="1">IF(D3391="","",OnRoadRetrofit!AH3391)</f>
        <v/>
      </c>
      <c r="J3391" s="137" t="str">
        <f ca="1">IF(D3391="","",OnRoadRetrofit!AI3391)</f>
        <v/>
      </c>
    </row>
    <row r="3392" spans="1:10">
      <c r="A3392" s="151" t="str">
        <f ca="1">IF(D3392="","",OnRoadRetrofit!AC3392)</f>
        <v/>
      </c>
      <c r="B3392" s="25" t="str">
        <f ca="1">IF(D3392="","",OnRoadRetrofit!AD3392)</f>
        <v/>
      </c>
      <c r="C3392" s="146" t="str">
        <f t="shared" ca="1" si="159"/>
        <v/>
      </c>
      <c r="D3392" s="25" t="str">
        <f ca="1">IF(OnRoadRetrofit!AE3392="","",OnRoadRetrofit!AE3392)</f>
        <v/>
      </c>
      <c r="E3392" s="25" t="str">
        <f ca="1">IF(D3392="","",OnRoadRetrofit!AF3392)</f>
        <v/>
      </c>
      <c r="F3392" s="147" t="str">
        <f t="shared" ca="1" si="160"/>
        <v/>
      </c>
      <c r="G3392" s="148" t="str">
        <f ca="1">IF(D3392="","",OnRoadRetrofit!AG3392)</f>
        <v/>
      </c>
      <c r="H3392" s="25" t="str">
        <f t="shared" ca="1" si="161"/>
        <v/>
      </c>
      <c r="I3392" s="137" t="str">
        <f ca="1">IF(D3392="","",OnRoadRetrofit!AH3392)</f>
        <v/>
      </c>
      <c r="J3392" s="137" t="str">
        <f ca="1">IF(D3392="","",OnRoadRetrofit!AI3392)</f>
        <v/>
      </c>
    </row>
    <row r="3393" spans="1:10">
      <c r="A3393" s="151" t="str">
        <f ca="1">IF(D3393="","",OnRoadRetrofit!AC3393)</f>
        <v/>
      </c>
      <c r="B3393" s="25" t="str">
        <f ca="1">IF(D3393="","",OnRoadRetrofit!AD3393)</f>
        <v/>
      </c>
      <c r="C3393" s="146" t="str">
        <f t="shared" ca="1" si="159"/>
        <v/>
      </c>
      <c r="D3393" s="25" t="str">
        <f ca="1">IF(OnRoadRetrofit!AE3393="","",OnRoadRetrofit!AE3393)</f>
        <v/>
      </c>
      <c r="E3393" s="25" t="str">
        <f ca="1">IF(D3393="","",OnRoadRetrofit!AF3393)</f>
        <v/>
      </c>
      <c r="F3393" s="147" t="str">
        <f t="shared" ca="1" si="160"/>
        <v/>
      </c>
      <c r="G3393" s="148" t="str">
        <f ca="1">IF(D3393="","",OnRoadRetrofit!AG3393)</f>
        <v/>
      </c>
      <c r="H3393" s="25" t="str">
        <f t="shared" ca="1" si="161"/>
        <v/>
      </c>
      <c r="I3393" s="137" t="str">
        <f ca="1">IF(D3393="","",OnRoadRetrofit!AH3393)</f>
        <v/>
      </c>
      <c r="J3393" s="137" t="str">
        <f ca="1">IF(D3393="","",OnRoadRetrofit!AI3393)</f>
        <v/>
      </c>
    </row>
    <row r="3394" spans="1:10">
      <c r="A3394" s="151" t="str">
        <f ca="1">IF(D3394="","",OnRoadRetrofit!AC3394)</f>
        <v/>
      </c>
      <c r="B3394" s="25" t="str">
        <f ca="1">IF(D3394="","",OnRoadRetrofit!AD3394)</f>
        <v/>
      </c>
      <c r="C3394" s="146" t="str">
        <f t="shared" ca="1" si="159"/>
        <v/>
      </c>
      <c r="D3394" s="25" t="str">
        <f ca="1">IF(OnRoadRetrofit!AE3394="","",OnRoadRetrofit!AE3394)</f>
        <v/>
      </c>
      <c r="E3394" s="25" t="str">
        <f ca="1">IF(D3394="","",OnRoadRetrofit!AF3394)</f>
        <v/>
      </c>
      <c r="F3394" s="147" t="str">
        <f t="shared" ca="1" si="160"/>
        <v/>
      </c>
      <c r="G3394" s="148" t="str">
        <f ca="1">IF(D3394="","",OnRoadRetrofit!AG3394)</f>
        <v/>
      </c>
      <c r="H3394" s="25" t="str">
        <f t="shared" ca="1" si="161"/>
        <v/>
      </c>
      <c r="I3394" s="137" t="str">
        <f ca="1">IF(D3394="","",OnRoadRetrofit!AH3394)</f>
        <v/>
      </c>
      <c r="J3394" s="137" t="str">
        <f ca="1">IF(D3394="","",OnRoadRetrofit!AI3394)</f>
        <v/>
      </c>
    </row>
    <row r="3395" spans="1:10">
      <c r="A3395" s="151" t="str">
        <f ca="1">IF(D3395="","",OnRoadRetrofit!AC3395)</f>
        <v/>
      </c>
      <c r="B3395" s="25" t="str">
        <f ca="1">IF(D3395="","",OnRoadRetrofit!AD3395)</f>
        <v/>
      </c>
      <c r="C3395" s="146" t="str">
        <f t="shared" ca="1" si="159"/>
        <v/>
      </c>
      <c r="D3395" s="25" t="str">
        <f ca="1">IF(OnRoadRetrofit!AE3395="","",OnRoadRetrofit!AE3395)</f>
        <v/>
      </c>
      <c r="E3395" s="25" t="str">
        <f ca="1">IF(D3395="","",OnRoadRetrofit!AF3395)</f>
        <v/>
      </c>
      <c r="F3395" s="147" t="str">
        <f t="shared" ca="1" si="160"/>
        <v/>
      </c>
      <c r="G3395" s="148" t="str">
        <f ca="1">IF(D3395="","",OnRoadRetrofit!AG3395)</f>
        <v/>
      </c>
      <c r="H3395" s="25" t="str">
        <f t="shared" ca="1" si="161"/>
        <v/>
      </c>
      <c r="I3395" s="137" t="str">
        <f ca="1">IF(D3395="","",OnRoadRetrofit!AH3395)</f>
        <v/>
      </c>
      <c r="J3395" s="137" t="str">
        <f ca="1">IF(D3395="","",OnRoadRetrofit!AI3395)</f>
        <v/>
      </c>
    </row>
    <row r="3396" spans="1:10">
      <c r="A3396" s="151" t="str">
        <f ca="1">IF(D3396="","",OnRoadRetrofit!AC3396)</f>
        <v/>
      </c>
      <c r="B3396" s="25" t="str">
        <f ca="1">IF(D3396="","",OnRoadRetrofit!AD3396)</f>
        <v/>
      </c>
      <c r="C3396" s="146" t="str">
        <f t="shared" ca="1" si="159"/>
        <v/>
      </c>
      <c r="D3396" s="25" t="str">
        <f ca="1">IF(OnRoadRetrofit!AE3396="","",OnRoadRetrofit!AE3396)</f>
        <v/>
      </c>
      <c r="E3396" s="25" t="str">
        <f ca="1">IF(D3396="","",OnRoadRetrofit!AF3396)</f>
        <v/>
      </c>
      <c r="F3396" s="147" t="str">
        <f t="shared" ca="1" si="160"/>
        <v/>
      </c>
      <c r="G3396" s="148" t="str">
        <f ca="1">IF(D3396="","",OnRoadRetrofit!AG3396)</f>
        <v/>
      </c>
      <c r="H3396" s="25" t="str">
        <f t="shared" ca="1" si="161"/>
        <v/>
      </c>
      <c r="I3396" s="137" t="str">
        <f ca="1">IF(D3396="","",OnRoadRetrofit!AH3396)</f>
        <v/>
      </c>
      <c r="J3396" s="137" t="str">
        <f ca="1">IF(D3396="","",OnRoadRetrofit!AI3396)</f>
        <v/>
      </c>
    </row>
    <row r="3397" spans="1:10">
      <c r="A3397" s="151" t="str">
        <f ca="1">IF(D3397="","",OnRoadRetrofit!AC3397)</f>
        <v/>
      </c>
      <c r="B3397" s="25" t="str">
        <f ca="1">IF(D3397="","",OnRoadRetrofit!AD3397)</f>
        <v/>
      </c>
      <c r="C3397" s="146" t="str">
        <f t="shared" ca="1" si="159"/>
        <v/>
      </c>
      <c r="D3397" s="25" t="str">
        <f ca="1">IF(OnRoadRetrofit!AE3397="","",OnRoadRetrofit!AE3397)</f>
        <v/>
      </c>
      <c r="E3397" s="25" t="str">
        <f ca="1">IF(D3397="","",OnRoadRetrofit!AF3397)</f>
        <v/>
      </c>
      <c r="F3397" s="147" t="str">
        <f t="shared" ca="1" si="160"/>
        <v/>
      </c>
      <c r="G3397" s="148" t="str">
        <f ca="1">IF(D3397="","",OnRoadRetrofit!AG3397)</f>
        <v/>
      </c>
      <c r="H3397" s="25" t="str">
        <f t="shared" ca="1" si="161"/>
        <v/>
      </c>
      <c r="I3397" s="137" t="str">
        <f ca="1">IF(D3397="","",OnRoadRetrofit!AH3397)</f>
        <v/>
      </c>
      <c r="J3397" s="137" t="str">
        <f ca="1">IF(D3397="","",OnRoadRetrofit!AI3397)</f>
        <v/>
      </c>
    </row>
    <row r="3398" spans="1:10">
      <c r="A3398" s="151" t="str">
        <f ca="1">IF(D3398="","",OnRoadRetrofit!AC3398)</f>
        <v/>
      </c>
      <c r="B3398" s="25" t="str">
        <f ca="1">IF(D3398="","",OnRoadRetrofit!AD3398)</f>
        <v/>
      </c>
      <c r="C3398" s="146" t="str">
        <f t="shared" ca="1" si="159"/>
        <v/>
      </c>
      <c r="D3398" s="25" t="str">
        <f ca="1">IF(OnRoadRetrofit!AE3398="","",OnRoadRetrofit!AE3398)</f>
        <v/>
      </c>
      <c r="E3398" s="25" t="str">
        <f ca="1">IF(D3398="","",OnRoadRetrofit!AF3398)</f>
        <v/>
      </c>
      <c r="F3398" s="147" t="str">
        <f t="shared" ca="1" si="160"/>
        <v/>
      </c>
      <c r="G3398" s="148" t="str">
        <f ca="1">IF(D3398="","",OnRoadRetrofit!AG3398)</f>
        <v/>
      </c>
      <c r="H3398" s="25" t="str">
        <f t="shared" ca="1" si="161"/>
        <v/>
      </c>
      <c r="I3398" s="137" t="str">
        <f ca="1">IF(D3398="","",OnRoadRetrofit!AH3398)</f>
        <v/>
      </c>
      <c r="J3398" s="137" t="str">
        <f ca="1">IF(D3398="","",OnRoadRetrofit!AI3398)</f>
        <v/>
      </c>
    </row>
    <row r="3399" spans="1:10">
      <c r="A3399" s="151" t="str">
        <f ca="1">IF(D3399="","",OnRoadRetrofit!AC3399)</f>
        <v/>
      </c>
      <c r="B3399" s="25" t="str">
        <f ca="1">IF(D3399="","",OnRoadRetrofit!AD3399)</f>
        <v/>
      </c>
      <c r="C3399" s="146" t="str">
        <f t="shared" ca="1" si="159"/>
        <v/>
      </c>
      <c r="D3399" s="25" t="str">
        <f ca="1">IF(OnRoadRetrofit!AE3399="","",OnRoadRetrofit!AE3399)</f>
        <v/>
      </c>
      <c r="E3399" s="25" t="str">
        <f ca="1">IF(D3399="","",OnRoadRetrofit!AF3399)</f>
        <v/>
      </c>
      <c r="F3399" s="147" t="str">
        <f t="shared" ca="1" si="160"/>
        <v/>
      </c>
      <c r="G3399" s="148" t="str">
        <f ca="1">IF(D3399="","",OnRoadRetrofit!AG3399)</f>
        <v/>
      </c>
      <c r="H3399" s="25" t="str">
        <f t="shared" ca="1" si="161"/>
        <v/>
      </c>
      <c r="I3399" s="137" t="str">
        <f ca="1">IF(D3399="","",OnRoadRetrofit!AH3399)</f>
        <v/>
      </c>
      <c r="J3399" s="137" t="str">
        <f ca="1">IF(D3399="","",OnRoadRetrofit!AI3399)</f>
        <v/>
      </c>
    </row>
    <row r="3400" spans="1:10">
      <c r="A3400" s="151" t="str">
        <f ca="1">IF(D3400="","",OnRoadRetrofit!AC3400)</f>
        <v/>
      </c>
      <c r="B3400" s="25" t="str">
        <f ca="1">IF(D3400="","",OnRoadRetrofit!AD3400)</f>
        <v/>
      </c>
      <c r="C3400" s="146" t="str">
        <f t="shared" ca="1" si="159"/>
        <v/>
      </c>
      <c r="D3400" s="25" t="str">
        <f ca="1">IF(OnRoadRetrofit!AE3400="","",OnRoadRetrofit!AE3400)</f>
        <v/>
      </c>
      <c r="E3400" s="25" t="str">
        <f ca="1">IF(D3400="","",OnRoadRetrofit!AF3400)</f>
        <v/>
      </c>
      <c r="F3400" s="147" t="str">
        <f t="shared" ca="1" si="160"/>
        <v/>
      </c>
      <c r="G3400" s="148" t="str">
        <f ca="1">IF(D3400="","",OnRoadRetrofit!AG3400)</f>
        <v/>
      </c>
      <c r="H3400" s="25" t="str">
        <f t="shared" ca="1" si="161"/>
        <v/>
      </c>
      <c r="I3400" s="137" t="str">
        <f ca="1">IF(D3400="","",OnRoadRetrofit!AH3400)</f>
        <v/>
      </c>
      <c r="J3400" s="137" t="str">
        <f ca="1">IF(D3400="","",OnRoadRetrofit!AI3400)</f>
        <v/>
      </c>
    </row>
    <row r="3401" spans="1:10">
      <c r="A3401" s="151" t="str">
        <f ca="1">IF(D3401="","",OnRoadRetrofit!AC3401)</f>
        <v/>
      </c>
      <c r="B3401" s="25" t="str">
        <f ca="1">IF(D3401="","",OnRoadRetrofit!AD3401)</f>
        <v/>
      </c>
      <c r="C3401" s="146" t="str">
        <f t="shared" ca="1" si="159"/>
        <v/>
      </c>
      <c r="D3401" s="25" t="str">
        <f ca="1">IF(OnRoadRetrofit!AE3401="","",OnRoadRetrofit!AE3401)</f>
        <v/>
      </c>
      <c r="E3401" s="25" t="str">
        <f ca="1">IF(D3401="","",OnRoadRetrofit!AF3401)</f>
        <v/>
      </c>
      <c r="F3401" s="147" t="str">
        <f t="shared" ca="1" si="160"/>
        <v/>
      </c>
      <c r="G3401" s="148" t="str">
        <f ca="1">IF(D3401="","",OnRoadRetrofit!AG3401)</f>
        <v/>
      </c>
      <c r="H3401" s="25" t="str">
        <f t="shared" ca="1" si="161"/>
        <v/>
      </c>
      <c r="I3401" s="137" t="str">
        <f ca="1">IF(D3401="","",OnRoadRetrofit!AH3401)</f>
        <v/>
      </c>
      <c r="J3401" s="137" t="str">
        <f ca="1">IF(D3401="","",OnRoadRetrofit!AI3401)</f>
        <v/>
      </c>
    </row>
    <row r="3402" spans="1:10">
      <c r="A3402" s="151" t="str">
        <f ca="1">IF(D3402="","",OnRoadRetrofit!AC3402)</f>
        <v/>
      </c>
      <c r="B3402" s="25" t="str">
        <f ca="1">IF(D3402="","",OnRoadRetrofit!AD3402)</f>
        <v/>
      </c>
      <c r="C3402" s="146" t="str">
        <f t="shared" ca="1" si="159"/>
        <v/>
      </c>
      <c r="D3402" s="25" t="str">
        <f ca="1">IF(OnRoadRetrofit!AE3402="","",OnRoadRetrofit!AE3402)</f>
        <v/>
      </c>
      <c r="E3402" s="25" t="str">
        <f ca="1">IF(D3402="","",OnRoadRetrofit!AF3402)</f>
        <v/>
      </c>
      <c r="F3402" s="147" t="str">
        <f t="shared" ca="1" si="160"/>
        <v/>
      </c>
      <c r="G3402" s="148" t="str">
        <f ca="1">IF(D3402="","",OnRoadRetrofit!AG3402)</f>
        <v/>
      </c>
      <c r="H3402" s="25" t="str">
        <f t="shared" ca="1" si="161"/>
        <v/>
      </c>
      <c r="I3402" s="137" t="str">
        <f ca="1">IF(D3402="","",OnRoadRetrofit!AH3402)</f>
        <v/>
      </c>
      <c r="J3402" s="137" t="str">
        <f ca="1">IF(D3402="","",OnRoadRetrofit!AI3402)</f>
        <v/>
      </c>
    </row>
    <row r="3403" spans="1:10">
      <c r="A3403" s="151" t="str">
        <f ca="1">IF(D3403="","",OnRoadRetrofit!AC3403)</f>
        <v/>
      </c>
      <c r="B3403" s="25" t="str">
        <f ca="1">IF(D3403="","",OnRoadRetrofit!AD3403)</f>
        <v/>
      </c>
      <c r="C3403" s="146" t="str">
        <f t="shared" ca="1" si="159"/>
        <v/>
      </c>
      <c r="D3403" s="25" t="str">
        <f ca="1">IF(OnRoadRetrofit!AE3403="","",OnRoadRetrofit!AE3403)</f>
        <v/>
      </c>
      <c r="E3403" s="25" t="str">
        <f ca="1">IF(D3403="","",OnRoadRetrofit!AF3403)</f>
        <v/>
      </c>
      <c r="F3403" s="147" t="str">
        <f t="shared" ca="1" si="160"/>
        <v/>
      </c>
      <c r="G3403" s="148" t="str">
        <f ca="1">IF(D3403="","",OnRoadRetrofit!AG3403)</f>
        <v/>
      </c>
      <c r="H3403" s="25" t="str">
        <f t="shared" ca="1" si="161"/>
        <v/>
      </c>
      <c r="I3403" s="137" t="str">
        <f ca="1">IF(D3403="","",OnRoadRetrofit!AH3403)</f>
        <v/>
      </c>
      <c r="J3403" s="137" t="str">
        <f ca="1">IF(D3403="","",OnRoadRetrofit!AI3403)</f>
        <v/>
      </c>
    </row>
    <row r="3404" spans="1:10">
      <c r="A3404" s="151" t="str">
        <f ca="1">IF(D3404="","",OnRoadRetrofit!AC3404)</f>
        <v/>
      </c>
      <c r="B3404" s="25" t="str">
        <f ca="1">IF(D3404="","",OnRoadRetrofit!AD3404)</f>
        <v/>
      </c>
      <c r="C3404" s="146" t="str">
        <f t="shared" ca="1" si="159"/>
        <v/>
      </c>
      <c r="D3404" s="25" t="str">
        <f ca="1">IF(OnRoadRetrofit!AE3404="","",OnRoadRetrofit!AE3404)</f>
        <v/>
      </c>
      <c r="E3404" s="25" t="str">
        <f ca="1">IF(D3404="","",OnRoadRetrofit!AF3404)</f>
        <v/>
      </c>
      <c r="F3404" s="147" t="str">
        <f t="shared" ca="1" si="160"/>
        <v/>
      </c>
      <c r="G3404" s="148" t="str">
        <f ca="1">IF(D3404="","",OnRoadRetrofit!AG3404)</f>
        <v/>
      </c>
      <c r="H3404" s="25" t="str">
        <f t="shared" ca="1" si="161"/>
        <v/>
      </c>
      <c r="I3404" s="137" t="str">
        <f ca="1">IF(D3404="","",OnRoadRetrofit!AH3404)</f>
        <v/>
      </c>
      <c r="J3404" s="137" t="str">
        <f ca="1">IF(D3404="","",OnRoadRetrofit!AI3404)</f>
        <v/>
      </c>
    </row>
    <row r="3405" spans="1:10">
      <c r="A3405" s="151" t="str">
        <f ca="1">IF(D3405="","",OnRoadRetrofit!AC3405)</f>
        <v/>
      </c>
      <c r="B3405" s="25" t="str">
        <f ca="1">IF(D3405="","",OnRoadRetrofit!AD3405)</f>
        <v/>
      </c>
      <c r="C3405" s="146" t="str">
        <f t="shared" ca="1" si="159"/>
        <v/>
      </c>
      <c r="D3405" s="25" t="str">
        <f ca="1">IF(OnRoadRetrofit!AE3405="","",OnRoadRetrofit!AE3405)</f>
        <v/>
      </c>
      <c r="E3405" s="25" t="str">
        <f ca="1">IF(D3405="","",OnRoadRetrofit!AF3405)</f>
        <v/>
      </c>
      <c r="F3405" s="147" t="str">
        <f t="shared" ca="1" si="160"/>
        <v/>
      </c>
      <c r="G3405" s="148" t="str">
        <f ca="1">IF(D3405="","",OnRoadRetrofit!AG3405)</f>
        <v/>
      </c>
      <c r="H3405" s="25" t="str">
        <f t="shared" ca="1" si="161"/>
        <v/>
      </c>
      <c r="I3405" s="137" t="str">
        <f ca="1">IF(D3405="","",OnRoadRetrofit!AH3405)</f>
        <v/>
      </c>
      <c r="J3405" s="137" t="str">
        <f ca="1">IF(D3405="","",OnRoadRetrofit!AI3405)</f>
        <v/>
      </c>
    </row>
    <row r="3406" spans="1:10">
      <c r="A3406" s="151" t="str">
        <f ca="1">IF(D3406="","",OnRoadRetrofit!AC3406)</f>
        <v/>
      </c>
      <c r="B3406" s="25" t="str">
        <f ca="1">IF(D3406="","",OnRoadRetrofit!AD3406)</f>
        <v/>
      </c>
      <c r="C3406" s="146" t="str">
        <f t="shared" ref="C3406:C3469" ca="1" si="162">IF(D3406="","","Diesel")</f>
        <v/>
      </c>
      <c r="D3406" s="25" t="str">
        <f ca="1">IF(OnRoadRetrofit!AE3406="","",OnRoadRetrofit!AE3406)</f>
        <v/>
      </c>
      <c r="E3406" s="25" t="str">
        <f ca="1">IF(D3406="","",OnRoadRetrofit!AF3406)</f>
        <v/>
      </c>
      <c r="F3406" s="147" t="str">
        <f t="shared" ref="F3406:F3469" ca="1" si="163">IF(D3406="","",E3406)</f>
        <v/>
      </c>
      <c r="G3406" s="148" t="str">
        <f ca="1">IF(D3406="","",OnRoadRetrofit!AG3406)</f>
        <v/>
      </c>
      <c r="H3406" s="25" t="str">
        <f t="shared" ref="H3406:H3469" ca="1" si="164">IF(D3406="","",G3406)</f>
        <v/>
      </c>
      <c r="I3406" s="137" t="str">
        <f ca="1">IF(D3406="","",OnRoadRetrofit!AH3406)</f>
        <v/>
      </c>
      <c r="J3406" s="137" t="str">
        <f ca="1">IF(D3406="","",OnRoadRetrofit!AI3406)</f>
        <v/>
      </c>
    </row>
    <row r="3407" spans="1:10">
      <c r="A3407" s="151" t="str">
        <f ca="1">IF(D3407="","",OnRoadRetrofit!AC3407)</f>
        <v/>
      </c>
      <c r="B3407" s="25" t="str">
        <f ca="1">IF(D3407="","",OnRoadRetrofit!AD3407)</f>
        <v/>
      </c>
      <c r="C3407" s="146" t="str">
        <f t="shared" ca="1" si="162"/>
        <v/>
      </c>
      <c r="D3407" s="25" t="str">
        <f ca="1">IF(OnRoadRetrofit!AE3407="","",OnRoadRetrofit!AE3407)</f>
        <v/>
      </c>
      <c r="E3407" s="25" t="str">
        <f ca="1">IF(D3407="","",OnRoadRetrofit!AF3407)</f>
        <v/>
      </c>
      <c r="F3407" s="147" t="str">
        <f t="shared" ca="1" si="163"/>
        <v/>
      </c>
      <c r="G3407" s="148" t="str">
        <f ca="1">IF(D3407="","",OnRoadRetrofit!AG3407)</f>
        <v/>
      </c>
      <c r="H3407" s="25" t="str">
        <f t="shared" ca="1" si="164"/>
        <v/>
      </c>
      <c r="I3407" s="137" t="str">
        <f ca="1">IF(D3407="","",OnRoadRetrofit!AH3407)</f>
        <v/>
      </c>
      <c r="J3407" s="137" t="str">
        <f ca="1">IF(D3407="","",OnRoadRetrofit!AI3407)</f>
        <v/>
      </c>
    </row>
    <row r="3408" spans="1:10">
      <c r="A3408" s="151" t="str">
        <f ca="1">IF(D3408="","",OnRoadRetrofit!AC3408)</f>
        <v/>
      </c>
      <c r="B3408" s="25" t="str">
        <f ca="1">IF(D3408="","",OnRoadRetrofit!AD3408)</f>
        <v/>
      </c>
      <c r="C3408" s="146" t="str">
        <f t="shared" ca="1" si="162"/>
        <v/>
      </c>
      <c r="D3408" s="25" t="str">
        <f ca="1">IF(OnRoadRetrofit!AE3408="","",OnRoadRetrofit!AE3408)</f>
        <v/>
      </c>
      <c r="E3408" s="25" t="str">
        <f ca="1">IF(D3408="","",OnRoadRetrofit!AF3408)</f>
        <v/>
      </c>
      <c r="F3408" s="147" t="str">
        <f t="shared" ca="1" si="163"/>
        <v/>
      </c>
      <c r="G3408" s="148" t="str">
        <f ca="1">IF(D3408="","",OnRoadRetrofit!AG3408)</f>
        <v/>
      </c>
      <c r="H3408" s="25" t="str">
        <f t="shared" ca="1" si="164"/>
        <v/>
      </c>
      <c r="I3408" s="137" t="str">
        <f ca="1">IF(D3408="","",OnRoadRetrofit!AH3408)</f>
        <v/>
      </c>
      <c r="J3408" s="137" t="str">
        <f ca="1">IF(D3408="","",OnRoadRetrofit!AI3408)</f>
        <v/>
      </c>
    </row>
    <row r="3409" spans="1:10">
      <c r="A3409" s="151" t="str">
        <f ca="1">IF(D3409="","",OnRoadRetrofit!AC3409)</f>
        <v/>
      </c>
      <c r="B3409" s="25" t="str">
        <f ca="1">IF(D3409="","",OnRoadRetrofit!AD3409)</f>
        <v/>
      </c>
      <c r="C3409" s="146" t="str">
        <f t="shared" ca="1" si="162"/>
        <v/>
      </c>
      <c r="D3409" s="25" t="str">
        <f ca="1">IF(OnRoadRetrofit!AE3409="","",OnRoadRetrofit!AE3409)</f>
        <v/>
      </c>
      <c r="E3409" s="25" t="str">
        <f ca="1">IF(D3409="","",OnRoadRetrofit!AF3409)</f>
        <v/>
      </c>
      <c r="F3409" s="147" t="str">
        <f t="shared" ca="1" si="163"/>
        <v/>
      </c>
      <c r="G3409" s="148" t="str">
        <f ca="1">IF(D3409="","",OnRoadRetrofit!AG3409)</f>
        <v/>
      </c>
      <c r="H3409" s="25" t="str">
        <f t="shared" ca="1" si="164"/>
        <v/>
      </c>
      <c r="I3409" s="137" t="str">
        <f ca="1">IF(D3409="","",OnRoadRetrofit!AH3409)</f>
        <v/>
      </c>
      <c r="J3409" s="137" t="str">
        <f ca="1">IF(D3409="","",OnRoadRetrofit!AI3409)</f>
        <v/>
      </c>
    </row>
    <row r="3410" spans="1:10">
      <c r="A3410" s="151" t="str">
        <f ca="1">IF(D3410="","",OnRoadRetrofit!AC3410)</f>
        <v/>
      </c>
      <c r="B3410" s="25" t="str">
        <f ca="1">IF(D3410="","",OnRoadRetrofit!AD3410)</f>
        <v/>
      </c>
      <c r="C3410" s="146" t="str">
        <f t="shared" ca="1" si="162"/>
        <v/>
      </c>
      <c r="D3410" s="25" t="str">
        <f ca="1">IF(OnRoadRetrofit!AE3410="","",OnRoadRetrofit!AE3410)</f>
        <v/>
      </c>
      <c r="E3410" s="25" t="str">
        <f ca="1">IF(D3410="","",OnRoadRetrofit!AF3410)</f>
        <v/>
      </c>
      <c r="F3410" s="147" t="str">
        <f t="shared" ca="1" si="163"/>
        <v/>
      </c>
      <c r="G3410" s="148" t="str">
        <f ca="1">IF(D3410="","",OnRoadRetrofit!AG3410)</f>
        <v/>
      </c>
      <c r="H3410" s="25" t="str">
        <f t="shared" ca="1" si="164"/>
        <v/>
      </c>
      <c r="I3410" s="137" t="str">
        <f ca="1">IF(D3410="","",OnRoadRetrofit!AH3410)</f>
        <v/>
      </c>
      <c r="J3410" s="137" t="str">
        <f ca="1">IF(D3410="","",OnRoadRetrofit!AI3410)</f>
        <v/>
      </c>
    </row>
    <row r="3411" spans="1:10">
      <c r="A3411" s="151" t="str">
        <f ca="1">IF(D3411="","",OnRoadRetrofit!AC3411)</f>
        <v/>
      </c>
      <c r="B3411" s="25" t="str">
        <f ca="1">IF(D3411="","",OnRoadRetrofit!AD3411)</f>
        <v/>
      </c>
      <c r="C3411" s="146" t="str">
        <f t="shared" ca="1" si="162"/>
        <v/>
      </c>
      <c r="D3411" s="25" t="str">
        <f ca="1">IF(OnRoadRetrofit!AE3411="","",OnRoadRetrofit!AE3411)</f>
        <v/>
      </c>
      <c r="E3411" s="25" t="str">
        <f ca="1">IF(D3411="","",OnRoadRetrofit!AF3411)</f>
        <v/>
      </c>
      <c r="F3411" s="147" t="str">
        <f t="shared" ca="1" si="163"/>
        <v/>
      </c>
      <c r="G3411" s="148" t="str">
        <f ca="1">IF(D3411="","",OnRoadRetrofit!AG3411)</f>
        <v/>
      </c>
      <c r="H3411" s="25" t="str">
        <f t="shared" ca="1" si="164"/>
        <v/>
      </c>
      <c r="I3411" s="137" t="str">
        <f ca="1">IF(D3411="","",OnRoadRetrofit!AH3411)</f>
        <v/>
      </c>
      <c r="J3411" s="137" t="str">
        <f ca="1">IF(D3411="","",OnRoadRetrofit!AI3411)</f>
        <v/>
      </c>
    </row>
    <row r="3412" spans="1:10">
      <c r="A3412" s="151" t="str">
        <f ca="1">IF(D3412="","",OnRoadRetrofit!AC3412)</f>
        <v/>
      </c>
      <c r="B3412" s="25" t="str">
        <f ca="1">IF(D3412="","",OnRoadRetrofit!AD3412)</f>
        <v/>
      </c>
      <c r="C3412" s="146" t="str">
        <f t="shared" ca="1" si="162"/>
        <v/>
      </c>
      <c r="D3412" s="25" t="str">
        <f ca="1">IF(OnRoadRetrofit!AE3412="","",OnRoadRetrofit!AE3412)</f>
        <v/>
      </c>
      <c r="E3412" s="25" t="str">
        <f ca="1">IF(D3412="","",OnRoadRetrofit!AF3412)</f>
        <v/>
      </c>
      <c r="F3412" s="147" t="str">
        <f t="shared" ca="1" si="163"/>
        <v/>
      </c>
      <c r="G3412" s="148" t="str">
        <f ca="1">IF(D3412="","",OnRoadRetrofit!AG3412)</f>
        <v/>
      </c>
      <c r="H3412" s="25" t="str">
        <f t="shared" ca="1" si="164"/>
        <v/>
      </c>
      <c r="I3412" s="137" t="str">
        <f ca="1">IF(D3412="","",OnRoadRetrofit!AH3412)</f>
        <v/>
      </c>
      <c r="J3412" s="137" t="str">
        <f ca="1">IF(D3412="","",OnRoadRetrofit!AI3412)</f>
        <v/>
      </c>
    </row>
    <row r="3413" spans="1:10">
      <c r="A3413" s="151" t="str">
        <f ca="1">IF(D3413="","",OnRoadRetrofit!AC3413)</f>
        <v/>
      </c>
      <c r="B3413" s="25" t="str">
        <f ca="1">IF(D3413="","",OnRoadRetrofit!AD3413)</f>
        <v/>
      </c>
      <c r="C3413" s="146" t="str">
        <f t="shared" ca="1" si="162"/>
        <v/>
      </c>
      <c r="D3413" s="25" t="str">
        <f ca="1">IF(OnRoadRetrofit!AE3413="","",OnRoadRetrofit!AE3413)</f>
        <v/>
      </c>
      <c r="E3413" s="25" t="str">
        <f ca="1">IF(D3413="","",OnRoadRetrofit!AF3413)</f>
        <v/>
      </c>
      <c r="F3413" s="147" t="str">
        <f t="shared" ca="1" si="163"/>
        <v/>
      </c>
      <c r="G3413" s="148" t="str">
        <f ca="1">IF(D3413="","",OnRoadRetrofit!AG3413)</f>
        <v/>
      </c>
      <c r="H3413" s="25" t="str">
        <f t="shared" ca="1" si="164"/>
        <v/>
      </c>
      <c r="I3413" s="137" t="str">
        <f ca="1">IF(D3413="","",OnRoadRetrofit!AH3413)</f>
        <v/>
      </c>
      <c r="J3413" s="137" t="str">
        <f ca="1">IF(D3413="","",OnRoadRetrofit!AI3413)</f>
        <v/>
      </c>
    </row>
    <row r="3414" spans="1:10">
      <c r="A3414" s="151" t="str">
        <f ca="1">IF(D3414="","",OnRoadRetrofit!AC3414)</f>
        <v/>
      </c>
      <c r="B3414" s="25" t="str">
        <f ca="1">IF(D3414="","",OnRoadRetrofit!AD3414)</f>
        <v/>
      </c>
      <c r="C3414" s="146" t="str">
        <f t="shared" ca="1" si="162"/>
        <v/>
      </c>
      <c r="D3414" s="25" t="str">
        <f ca="1">IF(OnRoadRetrofit!AE3414="","",OnRoadRetrofit!AE3414)</f>
        <v/>
      </c>
      <c r="E3414" s="25" t="str">
        <f ca="1">IF(D3414="","",OnRoadRetrofit!AF3414)</f>
        <v/>
      </c>
      <c r="F3414" s="147" t="str">
        <f t="shared" ca="1" si="163"/>
        <v/>
      </c>
      <c r="G3414" s="148" t="str">
        <f ca="1">IF(D3414="","",OnRoadRetrofit!AG3414)</f>
        <v/>
      </c>
      <c r="H3414" s="25" t="str">
        <f t="shared" ca="1" si="164"/>
        <v/>
      </c>
      <c r="I3414" s="137" t="str">
        <f ca="1">IF(D3414="","",OnRoadRetrofit!AH3414)</f>
        <v/>
      </c>
      <c r="J3414" s="137" t="str">
        <f ca="1">IF(D3414="","",OnRoadRetrofit!AI3414)</f>
        <v/>
      </c>
    </row>
    <row r="3415" spans="1:10">
      <c r="A3415" s="151" t="str">
        <f ca="1">IF(D3415="","",OnRoadRetrofit!AC3415)</f>
        <v/>
      </c>
      <c r="B3415" s="25" t="str">
        <f ca="1">IF(D3415="","",OnRoadRetrofit!AD3415)</f>
        <v/>
      </c>
      <c r="C3415" s="146" t="str">
        <f t="shared" ca="1" si="162"/>
        <v/>
      </c>
      <c r="D3415" s="25" t="str">
        <f ca="1">IF(OnRoadRetrofit!AE3415="","",OnRoadRetrofit!AE3415)</f>
        <v/>
      </c>
      <c r="E3415" s="25" t="str">
        <f ca="1">IF(D3415="","",OnRoadRetrofit!AF3415)</f>
        <v/>
      </c>
      <c r="F3415" s="147" t="str">
        <f t="shared" ca="1" si="163"/>
        <v/>
      </c>
      <c r="G3415" s="148" t="str">
        <f ca="1">IF(D3415="","",OnRoadRetrofit!AG3415)</f>
        <v/>
      </c>
      <c r="H3415" s="25" t="str">
        <f t="shared" ca="1" si="164"/>
        <v/>
      </c>
      <c r="I3415" s="137" t="str">
        <f ca="1">IF(D3415="","",OnRoadRetrofit!AH3415)</f>
        <v/>
      </c>
      <c r="J3415" s="137" t="str">
        <f ca="1">IF(D3415="","",OnRoadRetrofit!AI3415)</f>
        <v/>
      </c>
    </row>
    <row r="3416" spans="1:10">
      <c r="A3416" s="151" t="str">
        <f ca="1">IF(D3416="","",OnRoadRetrofit!AC3416)</f>
        <v/>
      </c>
      <c r="B3416" s="25" t="str">
        <f ca="1">IF(D3416="","",OnRoadRetrofit!AD3416)</f>
        <v/>
      </c>
      <c r="C3416" s="146" t="str">
        <f t="shared" ca="1" si="162"/>
        <v/>
      </c>
      <c r="D3416" s="25" t="str">
        <f ca="1">IF(OnRoadRetrofit!AE3416="","",OnRoadRetrofit!AE3416)</f>
        <v/>
      </c>
      <c r="E3416" s="25" t="str">
        <f ca="1">IF(D3416="","",OnRoadRetrofit!AF3416)</f>
        <v/>
      </c>
      <c r="F3416" s="147" t="str">
        <f t="shared" ca="1" si="163"/>
        <v/>
      </c>
      <c r="G3416" s="148" t="str">
        <f ca="1">IF(D3416="","",OnRoadRetrofit!AG3416)</f>
        <v/>
      </c>
      <c r="H3416" s="25" t="str">
        <f t="shared" ca="1" si="164"/>
        <v/>
      </c>
      <c r="I3416" s="137" t="str">
        <f ca="1">IF(D3416="","",OnRoadRetrofit!AH3416)</f>
        <v/>
      </c>
      <c r="J3416" s="137" t="str">
        <f ca="1">IF(D3416="","",OnRoadRetrofit!AI3416)</f>
        <v/>
      </c>
    </row>
    <row r="3417" spans="1:10">
      <c r="A3417" s="151" t="str">
        <f ca="1">IF(D3417="","",OnRoadRetrofit!AC3417)</f>
        <v/>
      </c>
      <c r="B3417" s="25" t="str">
        <f ca="1">IF(D3417="","",OnRoadRetrofit!AD3417)</f>
        <v/>
      </c>
      <c r="C3417" s="146" t="str">
        <f t="shared" ca="1" si="162"/>
        <v/>
      </c>
      <c r="D3417" s="25" t="str">
        <f ca="1">IF(OnRoadRetrofit!AE3417="","",OnRoadRetrofit!AE3417)</f>
        <v/>
      </c>
      <c r="E3417" s="25" t="str">
        <f ca="1">IF(D3417="","",OnRoadRetrofit!AF3417)</f>
        <v/>
      </c>
      <c r="F3417" s="147" t="str">
        <f t="shared" ca="1" si="163"/>
        <v/>
      </c>
      <c r="G3417" s="148" t="str">
        <f ca="1">IF(D3417="","",OnRoadRetrofit!AG3417)</f>
        <v/>
      </c>
      <c r="H3417" s="25" t="str">
        <f t="shared" ca="1" si="164"/>
        <v/>
      </c>
      <c r="I3417" s="137" t="str">
        <f ca="1">IF(D3417="","",OnRoadRetrofit!AH3417)</f>
        <v/>
      </c>
      <c r="J3417" s="137" t="str">
        <f ca="1">IF(D3417="","",OnRoadRetrofit!AI3417)</f>
        <v/>
      </c>
    </row>
    <row r="3418" spans="1:10">
      <c r="A3418" s="151" t="str">
        <f ca="1">IF(D3418="","",OnRoadRetrofit!AC3418)</f>
        <v/>
      </c>
      <c r="B3418" s="25" t="str">
        <f ca="1">IF(D3418="","",OnRoadRetrofit!AD3418)</f>
        <v/>
      </c>
      <c r="C3418" s="146" t="str">
        <f t="shared" ca="1" si="162"/>
        <v/>
      </c>
      <c r="D3418" s="25" t="str">
        <f ca="1">IF(OnRoadRetrofit!AE3418="","",OnRoadRetrofit!AE3418)</f>
        <v/>
      </c>
      <c r="E3418" s="25" t="str">
        <f ca="1">IF(D3418="","",OnRoadRetrofit!AF3418)</f>
        <v/>
      </c>
      <c r="F3418" s="147" t="str">
        <f t="shared" ca="1" si="163"/>
        <v/>
      </c>
      <c r="G3418" s="148" t="str">
        <f ca="1">IF(D3418="","",OnRoadRetrofit!AG3418)</f>
        <v/>
      </c>
      <c r="H3418" s="25" t="str">
        <f t="shared" ca="1" si="164"/>
        <v/>
      </c>
      <c r="I3418" s="137" t="str">
        <f ca="1">IF(D3418="","",OnRoadRetrofit!AH3418)</f>
        <v/>
      </c>
      <c r="J3418" s="137" t="str">
        <f ca="1">IF(D3418="","",OnRoadRetrofit!AI3418)</f>
        <v/>
      </c>
    </row>
    <row r="3419" spans="1:10">
      <c r="A3419" s="151" t="str">
        <f ca="1">IF(D3419="","",OnRoadRetrofit!AC3419)</f>
        <v/>
      </c>
      <c r="B3419" s="25" t="str">
        <f ca="1">IF(D3419="","",OnRoadRetrofit!AD3419)</f>
        <v/>
      </c>
      <c r="C3419" s="146" t="str">
        <f t="shared" ca="1" si="162"/>
        <v/>
      </c>
      <c r="D3419" s="25" t="str">
        <f ca="1">IF(OnRoadRetrofit!AE3419="","",OnRoadRetrofit!AE3419)</f>
        <v/>
      </c>
      <c r="E3419" s="25" t="str">
        <f ca="1">IF(D3419="","",OnRoadRetrofit!AF3419)</f>
        <v/>
      </c>
      <c r="F3419" s="147" t="str">
        <f t="shared" ca="1" si="163"/>
        <v/>
      </c>
      <c r="G3419" s="148" t="str">
        <f ca="1">IF(D3419="","",OnRoadRetrofit!AG3419)</f>
        <v/>
      </c>
      <c r="H3419" s="25" t="str">
        <f t="shared" ca="1" si="164"/>
        <v/>
      </c>
      <c r="I3419" s="137" t="str">
        <f ca="1">IF(D3419="","",OnRoadRetrofit!AH3419)</f>
        <v/>
      </c>
      <c r="J3419" s="137" t="str">
        <f ca="1">IF(D3419="","",OnRoadRetrofit!AI3419)</f>
        <v/>
      </c>
    </row>
    <row r="3420" spans="1:10">
      <c r="A3420" s="151" t="str">
        <f ca="1">IF(D3420="","",OnRoadRetrofit!AC3420)</f>
        <v/>
      </c>
      <c r="B3420" s="25" t="str">
        <f ca="1">IF(D3420="","",OnRoadRetrofit!AD3420)</f>
        <v/>
      </c>
      <c r="C3420" s="146" t="str">
        <f t="shared" ca="1" si="162"/>
        <v/>
      </c>
      <c r="D3420" s="25" t="str">
        <f ca="1">IF(OnRoadRetrofit!AE3420="","",OnRoadRetrofit!AE3420)</f>
        <v/>
      </c>
      <c r="E3420" s="25" t="str">
        <f ca="1">IF(D3420="","",OnRoadRetrofit!AF3420)</f>
        <v/>
      </c>
      <c r="F3420" s="147" t="str">
        <f t="shared" ca="1" si="163"/>
        <v/>
      </c>
      <c r="G3420" s="148" t="str">
        <f ca="1">IF(D3420="","",OnRoadRetrofit!AG3420)</f>
        <v/>
      </c>
      <c r="H3420" s="25" t="str">
        <f t="shared" ca="1" si="164"/>
        <v/>
      </c>
      <c r="I3420" s="137" t="str">
        <f ca="1">IF(D3420="","",OnRoadRetrofit!AH3420)</f>
        <v/>
      </c>
      <c r="J3420" s="137" t="str">
        <f ca="1">IF(D3420="","",OnRoadRetrofit!AI3420)</f>
        <v/>
      </c>
    </row>
    <row r="3421" spans="1:10">
      <c r="A3421" s="151" t="str">
        <f ca="1">IF(D3421="","",OnRoadRetrofit!AC3421)</f>
        <v/>
      </c>
      <c r="B3421" s="25" t="str">
        <f ca="1">IF(D3421="","",OnRoadRetrofit!AD3421)</f>
        <v/>
      </c>
      <c r="C3421" s="146" t="str">
        <f t="shared" ca="1" si="162"/>
        <v/>
      </c>
      <c r="D3421" s="25" t="str">
        <f ca="1">IF(OnRoadRetrofit!AE3421="","",OnRoadRetrofit!AE3421)</f>
        <v/>
      </c>
      <c r="E3421" s="25" t="str">
        <f ca="1">IF(D3421="","",OnRoadRetrofit!AF3421)</f>
        <v/>
      </c>
      <c r="F3421" s="147" t="str">
        <f t="shared" ca="1" si="163"/>
        <v/>
      </c>
      <c r="G3421" s="148" t="str">
        <f ca="1">IF(D3421="","",OnRoadRetrofit!AG3421)</f>
        <v/>
      </c>
      <c r="H3421" s="25" t="str">
        <f t="shared" ca="1" si="164"/>
        <v/>
      </c>
      <c r="I3421" s="137" t="str">
        <f ca="1">IF(D3421="","",OnRoadRetrofit!AH3421)</f>
        <v/>
      </c>
      <c r="J3421" s="137" t="str">
        <f ca="1">IF(D3421="","",OnRoadRetrofit!AI3421)</f>
        <v/>
      </c>
    </row>
    <row r="3422" spans="1:10">
      <c r="A3422" s="151" t="str">
        <f ca="1">IF(D3422="","",OnRoadRetrofit!AC3422)</f>
        <v/>
      </c>
      <c r="B3422" s="25" t="str">
        <f ca="1">IF(D3422="","",OnRoadRetrofit!AD3422)</f>
        <v/>
      </c>
      <c r="C3422" s="146" t="str">
        <f t="shared" ca="1" si="162"/>
        <v/>
      </c>
      <c r="D3422" s="25" t="str">
        <f ca="1">IF(OnRoadRetrofit!AE3422="","",OnRoadRetrofit!AE3422)</f>
        <v/>
      </c>
      <c r="E3422" s="25" t="str">
        <f ca="1">IF(D3422="","",OnRoadRetrofit!AF3422)</f>
        <v/>
      </c>
      <c r="F3422" s="147" t="str">
        <f t="shared" ca="1" si="163"/>
        <v/>
      </c>
      <c r="G3422" s="148" t="str">
        <f ca="1">IF(D3422="","",OnRoadRetrofit!AG3422)</f>
        <v/>
      </c>
      <c r="H3422" s="25" t="str">
        <f t="shared" ca="1" si="164"/>
        <v/>
      </c>
      <c r="I3422" s="137" t="str">
        <f ca="1">IF(D3422="","",OnRoadRetrofit!AH3422)</f>
        <v/>
      </c>
      <c r="J3422" s="137" t="str">
        <f ca="1">IF(D3422="","",OnRoadRetrofit!AI3422)</f>
        <v/>
      </c>
    </row>
    <row r="3423" spans="1:10">
      <c r="A3423" s="151" t="str">
        <f ca="1">IF(D3423="","",OnRoadRetrofit!AC3423)</f>
        <v/>
      </c>
      <c r="B3423" s="25" t="str">
        <f ca="1">IF(D3423="","",OnRoadRetrofit!AD3423)</f>
        <v/>
      </c>
      <c r="C3423" s="146" t="str">
        <f t="shared" ca="1" si="162"/>
        <v/>
      </c>
      <c r="D3423" s="25" t="str">
        <f ca="1">IF(OnRoadRetrofit!AE3423="","",OnRoadRetrofit!AE3423)</f>
        <v/>
      </c>
      <c r="E3423" s="25" t="str">
        <f ca="1">IF(D3423="","",OnRoadRetrofit!AF3423)</f>
        <v/>
      </c>
      <c r="F3423" s="147" t="str">
        <f t="shared" ca="1" si="163"/>
        <v/>
      </c>
      <c r="G3423" s="148" t="str">
        <f ca="1">IF(D3423="","",OnRoadRetrofit!AG3423)</f>
        <v/>
      </c>
      <c r="H3423" s="25" t="str">
        <f t="shared" ca="1" si="164"/>
        <v/>
      </c>
      <c r="I3423" s="137" t="str">
        <f ca="1">IF(D3423="","",OnRoadRetrofit!AH3423)</f>
        <v/>
      </c>
      <c r="J3423" s="137" t="str">
        <f ca="1">IF(D3423="","",OnRoadRetrofit!AI3423)</f>
        <v/>
      </c>
    </row>
    <row r="3424" spans="1:10">
      <c r="A3424" s="151" t="str">
        <f ca="1">IF(D3424="","",OnRoadRetrofit!AC3424)</f>
        <v/>
      </c>
      <c r="B3424" s="25" t="str">
        <f ca="1">IF(D3424="","",OnRoadRetrofit!AD3424)</f>
        <v/>
      </c>
      <c r="C3424" s="146" t="str">
        <f t="shared" ca="1" si="162"/>
        <v/>
      </c>
      <c r="D3424" s="25" t="str">
        <f ca="1">IF(OnRoadRetrofit!AE3424="","",OnRoadRetrofit!AE3424)</f>
        <v/>
      </c>
      <c r="E3424" s="25" t="str">
        <f ca="1">IF(D3424="","",OnRoadRetrofit!AF3424)</f>
        <v/>
      </c>
      <c r="F3424" s="147" t="str">
        <f t="shared" ca="1" si="163"/>
        <v/>
      </c>
      <c r="G3424" s="148" t="str">
        <f ca="1">IF(D3424="","",OnRoadRetrofit!AG3424)</f>
        <v/>
      </c>
      <c r="H3424" s="25" t="str">
        <f t="shared" ca="1" si="164"/>
        <v/>
      </c>
      <c r="I3424" s="137" t="str">
        <f ca="1">IF(D3424="","",OnRoadRetrofit!AH3424)</f>
        <v/>
      </c>
      <c r="J3424" s="137" t="str">
        <f ca="1">IF(D3424="","",OnRoadRetrofit!AI3424)</f>
        <v/>
      </c>
    </row>
    <row r="3425" spans="1:10">
      <c r="A3425" s="151" t="str">
        <f ca="1">IF(D3425="","",OnRoadRetrofit!AC3425)</f>
        <v/>
      </c>
      <c r="B3425" s="25" t="str">
        <f ca="1">IF(D3425="","",OnRoadRetrofit!AD3425)</f>
        <v/>
      </c>
      <c r="C3425" s="146" t="str">
        <f t="shared" ca="1" si="162"/>
        <v/>
      </c>
      <c r="D3425" s="25" t="str">
        <f ca="1">IF(OnRoadRetrofit!AE3425="","",OnRoadRetrofit!AE3425)</f>
        <v/>
      </c>
      <c r="E3425" s="25" t="str">
        <f ca="1">IF(D3425="","",OnRoadRetrofit!AF3425)</f>
        <v/>
      </c>
      <c r="F3425" s="147" t="str">
        <f t="shared" ca="1" si="163"/>
        <v/>
      </c>
      <c r="G3425" s="148" t="str">
        <f ca="1">IF(D3425="","",OnRoadRetrofit!AG3425)</f>
        <v/>
      </c>
      <c r="H3425" s="25" t="str">
        <f t="shared" ca="1" si="164"/>
        <v/>
      </c>
      <c r="I3425" s="137" t="str">
        <f ca="1">IF(D3425="","",OnRoadRetrofit!AH3425)</f>
        <v/>
      </c>
      <c r="J3425" s="137" t="str">
        <f ca="1">IF(D3425="","",OnRoadRetrofit!AI3425)</f>
        <v/>
      </c>
    </row>
    <row r="3426" spans="1:10">
      <c r="A3426" s="151" t="str">
        <f ca="1">IF(D3426="","",OnRoadRetrofit!AC3426)</f>
        <v/>
      </c>
      <c r="B3426" s="25" t="str">
        <f ca="1">IF(D3426="","",OnRoadRetrofit!AD3426)</f>
        <v/>
      </c>
      <c r="C3426" s="146" t="str">
        <f t="shared" ca="1" si="162"/>
        <v/>
      </c>
      <c r="D3426" s="25" t="str">
        <f ca="1">IF(OnRoadRetrofit!AE3426="","",OnRoadRetrofit!AE3426)</f>
        <v/>
      </c>
      <c r="E3426" s="25" t="str">
        <f ca="1">IF(D3426="","",OnRoadRetrofit!AF3426)</f>
        <v/>
      </c>
      <c r="F3426" s="147" t="str">
        <f t="shared" ca="1" si="163"/>
        <v/>
      </c>
      <c r="G3426" s="148" t="str">
        <f ca="1">IF(D3426="","",OnRoadRetrofit!AG3426)</f>
        <v/>
      </c>
      <c r="H3426" s="25" t="str">
        <f t="shared" ca="1" si="164"/>
        <v/>
      </c>
      <c r="I3426" s="137" t="str">
        <f ca="1">IF(D3426="","",OnRoadRetrofit!AH3426)</f>
        <v/>
      </c>
      <c r="J3426" s="137" t="str">
        <f ca="1">IF(D3426="","",OnRoadRetrofit!AI3426)</f>
        <v/>
      </c>
    </row>
    <row r="3427" spans="1:10">
      <c r="A3427" s="151" t="str">
        <f ca="1">IF(D3427="","",OnRoadRetrofit!AC3427)</f>
        <v/>
      </c>
      <c r="B3427" s="25" t="str">
        <f ca="1">IF(D3427="","",OnRoadRetrofit!AD3427)</f>
        <v/>
      </c>
      <c r="C3427" s="146" t="str">
        <f t="shared" ca="1" si="162"/>
        <v/>
      </c>
      <c r="D3427" s="25" t="str">
        <f ca="1">IF(OnRoadRetrofit!AE3427="","",OnRoadRetrofit!AE3427)</f>
        <v/>
      </c>
      <c r="E3427" s="25" t="str">
        <f ca="1">IF(D3427="","",OnRoadRetrofit!AF3427)</f>
        <v/>
      </c>
      <c r="F3427" s="147" t="str">
        <f t="shared" ca="1" si="163"/>
        <v/>
      </c>
      <c r="G3427" s="148" t="str">
        <f ca="1">IF(D3427="","",OnRoadRetrofit!AG3427)</f>
        <v/>
      </c>
      <c r="H3427" s="25" t="str">
        <f t="shared" ca="1" si="164"/>
        <v/>
      </c>
      <c r="I3427" s="137" t="str">
        <f ca="1">IF(D3427="","",OnRoadRetrofit!AH3427)</f>
        <v/>
      </c>
      <c r="J3427" s="137" t="str">
        <f ca="1">IF(D3427="","",OnRoadRetrofit!AI3427)</f>
        <v/>
      </c>
    </row>
    <row r="3428" spans="1:10">
      <c r="A3428" s="151" t="str">
        <f ca="1">IF(D3428="","",OnRoadRetrofit!AC3428)</f>
        <v/>
      </c>
      <c r="B3428" s="25" t="str">
        <f ca="1">IF(D3428="","",OnRoadRetrofit!AD3428)</f>
        <v/>
      </c>
      <c r="C3428" s="146" t="str">
        <f t="shared" ca="1" si="162"/>
        <v/>
      </c>
      <c r="D3428" s="25" t="str">
        <f ca="1">IF(OnRoadRetrofit!AE3428="","",OnRoadRetrofit!AE3428)</f>
        <v/>
      </c>
      <c r="E3428" s="25" t="str">
        <f ca="1">IF(D3428="","",OnRoadRetrofit!AF3428)</f>
        <v/>
      </c>
      <c r="F3428" s="147" t="str">
        <f t="shared" ca="1" si="163"/>
        <v/>
      </c>
      <c r="G3428" s="148" t="str">
        <f ca="1">IF(D3428="","",OnRoadRetrofit!AG3428)</f>
        <v/>
      </c>
      <c r="H3428" s="25" t="str">
        <f t="shared" ca="1" si="164"/>
        <v/>
      </c>
      <c r="I3428" s="137" t="str">
        <f ca="1">IF(D3428="","",OnRoadRetrofit!AH3428)</f>
        <v/>
      </c>
      <c r="J3428" s="137" t="str">
        <f ca="1">IF(D3428="","",OnRoadRetrofit!AI3428)</f>
        <v/>
      </c>
    </row>
    <row r="3429" spans="1:10">
      <c r="A3429" s="151" t="str">
        <f ca="1">IF(D3429="","",OnRoadRetrofit!AC3429)</f>
        <v/>
      </c>
      <c r="B3429" s="25" t="str">
        <f ca="1">IF(D3429="","",OnRoadRetrofit!AD3429)</f>
        <v/>
      </c>
      <c r="C3429" s="146" t="str">
        <f t="shared" ca="1" si="162"/>
        <v/>
      </c>
      <c r="D3429" s="25" t="str">
        <f ca="1">IF(OnRoadRetrofit!AE3429="","",OnRoadRetrofit!AE3429)</f>
        <v/>
      </c>
      <c r="E3429" s="25" t="str">
        <f ca="1">IF(D3429="","",OnRoadRetrofit!AF3429)</f>
        <v/>
      </c>
      <c r="F3429" s="147" t="str">
        <f t="shared" ca="1" si="163"/>
        <v/>
      </c>
      <c r="G3429" s="148" t="str">
        <f ca="1">IF(D3429="","",OnRoadRetrofit!AG3429)</f>
        <v/>
      </c>
      <c r="H3429" s="25" t="str">
        <f t="shared" ca="1" si="164"/>
        <v/>
      </c>
      <c r="I3429" s="137" t="str">
        <f ca="1">IF(D3429="","",OnRoadRetrofit!AH3429)</f>
        <v/>
      </c>
      <c r="J3429" s="137" t="str">
        <f ca="1">IF(D3429="","",OnRoadRetrofit!AI3429)</f>
        <v/>
      </c>
    </row>
    <row r="3430" spans="1:10">
      <c r="A3430" s="151" t="str">
        <f ca="1">IF(D3430="","",OnRoadRetrofit!AC3430)</f>
        <v/>
      </c>
      <c r="B3430" s="25" t="str">
        <f ca="1">IF(D3430="","",OnRoadRetrofit!AD3430)</f>
        <v/>
      </c>
      <c r="C3430" s="146" t="str">
        <f t="shared" ca="1" si="162"/>
        <v/>
      </c>
      <c r="D3430" s="25" t="str">
        <f ca="1">IF(OnRoadRetrofit!AE3430="","",OnRoadRetrofit!AE3430)</f>
        <v/>
      </c>
      <c r="E3430" s="25" t="str">
        <f ca="1">IF(D3430="","",OnRoadRetrofit!AF3430)</f>
        <v/>
      </c>
      <c r="F3430" s="147" t="str">
        <f t="shared" ca="1" si="163"/>
        <v/>
      </c>
      <c r="G3430" s="148" t="str">
        <f ca="1">IF(D3430="","",OnRoadRetrofit!AG3430)</f>
        <v/>
      </c>
      <c r="H3430" s="25" t="str">
        <f t="shared" ca="1" si="164"/>
        <v/>
      </c>
      <c r="I3430" s="137" t="str">
        <f ca="1">IF(D3430="","",OnRoadRetrofit!AH3430)</f>
        <v/>
      </c>
      <c r="J3430" s="137" t="str">
        <f ca="1">IF(D3430="","",OnRoadRetrofit!AI3430)</f>
        <v/>
      </c>
    </row>
    <row r="3431" spans="1:10">
      <c r="A3431" s="151" t="str">
        <f ca="1">IF(D3431="","",OnRoadRetrofit!AC3431)</f>
        <v/>
      </c>
      <c r="B3431" s="25" t="str">
        <f ca="1">IF(D3431="","",OnRoadRetrofit!AD3431)</f>
        <v/>
      </c>
      <c r="C3431" s="146" t="str">
        <f t="shared" ca="1" si="162"/>
        <v/>
      </c>
      <c r="D3431" s="25" t="str">
        <f ca="1">IF(OnRoadRetrofit!AE3431="","",OnRoadRetrofit!AE3431)</f>
        <v/>
      </c>
      <c r="E3431" s="25" t="str">
        <f ca="1">IF(D3431="","",OnRoadRetrofit!AF3431)</f>
        <v/>
      </c>
      <c r="F3431" s="147" t="str">
        <f t="shared" ca="1" si="163"/>
        <v/>
      </c>
      <c r="G3431" s="148" t="str">
        <f ca="1">IF(D3431="","",OnRoadRetrofit!AG3431)</f>
        <v/>
      </c>
      <c r="H3431" s="25" t="str">
        <f t="shared" ca="1" si="164"/>
        <v/>
      </c>
      <c r="I3431" s="137" t="str">
        <f ca="1">IF(D3431="","",OnRoadRetrofit!AH3431)</f>
        <v/>
      </c>
      <c r="J3431" s="137" t="str">
        <f ca="1">IF(D3431="","",OnRoadRetrofit!AI3431)</f>
        <v/>
      </c>
    </row>
    <row r="3432" spans="1:10">
      <c r="A3432" s="151" t="str">
        <f ca="1">IF(D3432="","",OnRoadRetrofit!AC3432)</f>
        <v/>
      </c>
      <c r="B3432" s="25" t="str">
        <f ca="1">IF(D3432="","",OnRoadRetrofit!AD3432)</f>
        <v/>
      </c>
      <c r="C3432" s="146" t="str">
        <f t="shared" ca="1" si="162"/>
        <v/>
      </c>
      <c r="D3432" s="25" t="str">
        <f ca="1">IF(OnRoadRetrofit!AE3432="","",OnRoadRetrofit!AE3432)</f>
        <v/>
      </c>
      <c r="E3432" s="25" t="str">
        <f ca="1">IF(D3432="","",OnRoadRetrofit!AF3432)</f>
        <v/>
      </c>
      <c r="F3432" s="147" t="str">
        <f t="shared" ca="1" si="163"/>
        <v/>
      </c>
      <c r="G3432" s="148" t="str">
        <f ca="1">IF(D3432="","",OnRoadRetrofit!AG3432)</f>
        <v/>
      </c>
      <c r="H3432" s="25" t="str">
        <f t="shared" ca="1" si="164"/>
        <v/>
      </c>
      <c r="I3432" s="137" t="str">
        <f ca="1">IF(D3432="","",OnRoadRetrofit!AH3432)</f>
        <v/>
      </c>
      <c r="J3432" s="137" t="str">
        <f ca="1">IF(D3432="","",OnRoadRetrofit!AI3432)</f>
        <v/>
      </c>
    </row>
    <row r="3433" spans="1:10">
      <c r="A3433" s="151" t="str">
        <f ca="1">IF(D3433="","",OnRoadRetrofit!AC3433)</f>
        <v/>
      </c>
      <c r="B3433" s="25" t="str">
        <f ca="1">IF(D3433="","",OnRoadRetrofit!AD3433)</f>
        <v/>
      </c>
      <c r="C3433" s="146" t="str">
        <f t="shared" ca="1" si="162"/>
        <v/>
      </c>
      <c r="D3433" s="25" t="str">
        <f ca="1">IF(OnRoadRetrofit!AE3433="","",OnRoadRetrofit!AE3433)</f>
        <v/>
      </c>
      <c r="E3433" s="25" t="str">
        <f ca="1">IF(D3433="","",OnRoadRetrofit!AF3433)</f>
        <v/>
      </c>
      <c r="F3433" s="147" t="str">
        <f t="shared" ca="1" si="163"/>
        <v/>
      </c>
      <c r="G3433" s="148" t="str">
        <f ca="1">IF(D3433="","",OnRoadRetrofit!AG3433)</f>
        <v/>
      </c>
      <c r="H3433" s="25" t="str">
        <f t="shared" ca="1" si="164"/>
        <v/>
      </c>
      <c r="I3433" s="137" t="str">
        <f ca="1">IF(D3433="","",OnRoadRetrofit!AH3433)</f>
        <v/>
      </c>
      <c r="J3433" s="137" t="str">
        <f ca="1">IF(D3433="","",OnRoadRetrofit!AI3433)</f>
        <v/>
      </c>
    </row>
    <row r="3434" spans="1:10">
      <c r="A3434" s="151" t="str">
        <f ca="1">IF(D3434="","",OnRoadRetrofit!AC3434)</f>
        <v/>
      </c>
      <c r="B3434" s="25" t="str">
        <f ca="1">IF(D3434="","",OnRoadRetrofit!AD3434)</f>
        <v/>
      </c>
      <c r="C3434" s="146" t="str">
        <f t="shared" ca="1" si="162"/>
        <v/>
      </c>
      <c r="D3434" s="25" t="str">
        <f ca="1">IF(OnRoadRetrofit!AE3434="","",OnRoadRetrofit!AE3434)</f>
        <v/>
      </c>
      <c r="E3434" s="25" t="str">
        <f ca="1">IF(D3434="","",OnRoadRetrofit!AF3434)</f>
        <v/>
      </c>
      <c r="F3434" s="147" t="str">
        <f t="shared" ca="1" si="163"/>
        <v/>
      </c>
      <c r="G3434" s="148" t="str">
        <f ca="1">IF(D3434="","",OnRoadRetrofit!AG3434)</f>
        <v/>
      </c>
      <c r="H3434" s="25" t="str">
        <f t="shared" ca="1" si="164"/>
        <v/>
      </c>
      <c r="I3434" s="137" t="str">
        <f ca="1">IF(D3434="","",OnRoadRetrofit!AH3434)</f>
        <v/>
      </c>
      <c r="J3434" s="137" t="str">
        <f ca="1">IF(D3434="","",OnRoadRetrofit!AI3434)</f>
        <v/>
      </c>
    </row>
    <row r="3435" spans="1:10">
      <c r="A3435" s="151" t="str">
        <f ca="1">IF(D3435="","",OnRoadRetrofit!AC3435)</f>
        <v/>
      </c>
      <c r="B3435" s="25" t="str">
        <f ca="1">IF(D3435="","",OnRoadRetrofit!AD3435)</f>
        <v/>
      </c>
      <c r="C3435" s="146" t="str">
        <f t="shared" ca="1" si="162"/>
        <v/>
      </c>
      <c r="D3435" s="25" t="str">
        <f ca="1">IF(OnRoadRetrofit!AE3435="","",OnRoadRetrofit!AE3435)</f>
        <v/>
      </c>
      <c r="E3435" s="25" t="str">
        <f ca="1">IF(D3435="","",OnRoadRetrofit!AF3435)</f>
        <v/>
      </c>
      <c r="F3435" s="147" t="str">
        <f t="shared" ca="1" si="163"/>
        <v/>
      </c>
      <c r="G3435" s="148" t="str">
        <f ca="1">IF(D3435="","",OnRoadRetrofit!AG3435)</f>
        <v/>
      </c>
      <c r="H3435" s="25" t="str">
        <f t="shared" ca="1" si="164"/>
        <v/>
      </c>
      <c r="I3435" s="137" t="str">
        <f ca="1">IF(D3435="","",OnRoadRetrofit!AH3435)</f>
        <v/>
      </c>
      <c r="J3435" s="137" t="str">
        <f ca="1">IF(D3435="","",OnRoadRetrofit!AI3435)</f>
        <v/>
      </c>
    </row>
    <row r="3436" spans="1:10">
      <c r="A3436" s="151" t="str">
        <f ca="1">IF(D3436="","",OnRoadRetrofit!AC3436)</f>
        <v/>
      </c>
      <c r="B3436" s="25" t="str">
        <f ca="1">IF(D3436="","",OnRoadRetrofit!AD3436)</f>
        <v/>
      </c>
      <c r="C3436" s="146" t="str">
        <f t="shared" ca="1" si="162"/>
        <v/>
      </c>
      <c r="D3436" s="25" t="str">
        <f ca="1">IF(OnRoadRetrofit!AE3436="","",OnRoadRetrofit!AE3436)</f>
        <v/>
      </c>
      <c r="E3436" s="25" t="str">
        <f ca="1">IF(D3436="","",OnRoadRetrofit!AF3436)</f>
        <v/>
      </c>
      <c r="F3436" s="147" t="str">
        <f t="shared" ca="1" si="163"/>
        <v/>
      </c>
      <c r="G3436" s="148" t="str">
        <f ca="1">IF(D3436="","",OnRoadRetrofit!AG3436)</f>
        <v/>
      </c>
      <c r="H3436" s="25" t="str">
        <f t="shared" ca="1" si="164"/>
        <v/>
      </c>
      <c r="I3436" s="137" t="str">
        <f ca="1">IF(D3436="","",OnRoadRetrofit!AH3436)</f>
        <v/>
      </c>
      <c r="J3436" s="137" t="str">
        <f ca="1">IF(D3436="","",OnRoadRetrofit!AI3436)</f>
        <v/>
      </c>
    </row>
    <row r="3437" spans="1:10">
      <c r="A3437" s="151" t="str">
        <f ca="1">IF(D3437="","",OnRoadRetrofit!AC3437)</f>
        <v/>
      </c>
      <c r="B3437" s="25" t="str">
        <f ca="1">IF(D3437="","",OnRoadRetrofit!AD3437)</f>
        <v/>
      </c>
      <c r="C3437" s="146" t="str">
        <f t="shared" ca="1" si="162"/>
        <v/>
      </c>
      <c r="D3437" s="25" t="str">
        <f ca="1">IF(OnRoadRetrofit!AE3437="","",OnRoadRetrofit!AE3437)</f>
        <v/>
      </c>
      <c r="E3437" s="25" t="str">
        <f ca="1">IF(D3437="","",OnRoadRetrofit!AF3437)</f>
        <v/>
      </c>
      <c r="F3437" s="147" t="str">
        <f t="shared" ca="1" si="163"/>
        <v/>
      </c>
      <c r="G3437" s="148" t="str">
        <f ca="1">IF(D3437="","",OnRoadRetrofit!AG3437)</f>
        <v/>
      </c>
      <c r="H3437" s="25" t="str">
        <f t="shared" ca="1" si="164"/>
        <v/>
      </c>
      <c r="I3437" s="137" t="str">
        <f ca="1">IF(D3437="","",OnRoadRetrofit!AH3437)</f>
        <v/>
      </c>
      <c r="J3437" s="137" t="str">
        <f ca="1">IF(D3437="","",OnRoadRetrofit!AI3437)</f>
        <v/>
      </c>
    </row>
    <row r="3438" spans="1:10">
      <c r="A3438" s="151" t="str">
        <f ca="1">IF(D3438="","",OnRoadRetrofit!AC3438)</f>
        <v/>
      </c>
      <c r="B3438" s="25" t="str">
        <f ca="1">IF(D3438="","",OnRoadRetrofit!AD3438)</f>
        <v/>
      </c>
      <c r="C3438" s="146" t="str">
        <f t="shared" ca="1" si="162"/>
        <v/>
      </c>
      <c r="D3438" s="25" t="str">
        <f ca="1">IF(OnRoadRetrofit!AE3438="","",OnRoadRetrofit!AE3438)</f>
        <v/>
      </c>
      <c r="E3438" s="25" t="str">
        <f ca="1">IF(D3438="","",OnRoadRetrofit!AF3438)</f>
        <v/>
      </c>
      <c r="F3438" s="147" t="str">
        <f t="shared" ca="1" si="163"/>
        <v/>
      </c>
      <c r="G3438" s="148" t="str">
        <f ca="1">IF(D3438="","",OnRoadRetrofit!AG3438)</f>
        <v/>
      </c>
      <c r="H3438" s="25" t="str">
        <f t="shared" ca="1" si="164"/>
        <v/>
      </c>
      <c r="I3438" s="137" t="str">
        <f ca="1">IF(D3438="","",OnRoadRetrofit!AH3438)</f>
        <v/>
      </c>
      <c r="J3438" s="137" t="str">
        <f ca="1">IF(D3438="","",OnRoadRetrofit!AI3438)</f>
        <v/>
      </c>
    </row>
    <row r="3439" spans="1:10">
      <c r="A3439" s="151" t="str">
        <f ca="1">IF(D3439="","",OnRoadRetrofit!AC3439)</f>
        <v/>
      </c>
      <c r="B3439" s="25" t="str">
        <f ca="1">IF(D3439="","",OnRoadRetrofit!AD3439)</f>
        <v/>
      </c>
      <c r="C3439" s="146" t="str">
        <f t="shared" ca="1" si="162"/>
        <v/>
      </c>
      <c r="D3439" s="25" t="str">
        <f ca="1">IF(OnRoadRetrofit!AE3439="","",OnRoadRetrofit!AE3439)</f>
        <v/>
      </c>
      <c r="E3439" s="25" t="str">
        <f ca="1">IF(D3439="","",OnRoadRetrofit!AF3439)</f>
        <v/>
      </c>
      <c r="F3439" s="147" t="str">
        <f t="shared" ca="1" si="163"/>
        <v/>
      </c>
      <c r="G3439" s="148" t="str">
        <f ca="1">IF(D3439="","",OnRoadRetrofit!AG3439)</f>
        <v/>
      </c>
      <c r="H3439" s="25" t="str">
        <f t="shared" ca="1" si="164"/>
        <v/>
      </c>
      <c r="I3439" s="137" t="str">
        <f ca="1">IF(D3439="","",OnRoadRetrofit!AH3439)</f>
        <v/>
      </c>
      <c r="J3439" s="137" t="str">
        <f ca="1">IF(D3439="","",OnRoadRetrofit!AI3439)</f>
        <v/>
      </c>
    </row>
    <row r="3440" spans="1:10">
      <c r="A3440" s="151" t="str">
        <f ca="1">IF(D3440="","",OnRoadRetrofit!AC3440)</f>
        <v/>
      </c>
      <c r="B3440" s="25" t="str">
        <f ca="1">IF(D3440="","",OnRoadRetrofit!AD3440)</f>
        <v/>
      </c>
      <c r="C3440" s="146" t="str">
        <f t="shared" ca="1" si="162"/>
        <v/>
      </c>
      <c r="D3440" s="25" t="str">
        <f ca="1">IF(OnRoadRetrofit!AE3440="","",OnRoadRetrofit!AE3440)</f>
        <v/>
      </c>
      <c r="E3440" s="25" t="str">
        <f ca="1">IF(D3440="","",OnRoadRetrofit!AF3440)</f>
        <v/>
      </c>
      <c r="F3440" s="147" t="str">
        <f t="shared" ca="1" si="163"/>
        <v/>
      </c>
      <c r="G3440" s="148" t="str">
        <f ca="1">IF(D3440="","",OnRoadRetrofit!AG3440)</f>
        <v/>
      </c>
      <c r="H3440" s="25" t="str">
        <f t="shared" ca="1" si="164"/>
        <v/>
      </c>
      <c r="I3440" s="137" t="str">
        <f ca="1">IF(D3440="","",OnRoadRetrofit!AH3440)</f>
        <v/>
      </c>
      <c r="J3440" s="137" t="str">
        <f ca="1">IF(D3440="","",OnRoadRetrofit!AI3440)</f>
        <v/>
      </c>
    </row>
    <row r="3441" spans="1:10">
      <c r="A3441" s="151" t="str">
        <f ca="1">IF(D3441="","",OnRoadRetrofit!AC3441)</f>
        <v/>
      </c>
      <c r="B3441" s="25" t="str">
        <f ca="1">IF(D3441="","",OnRoadRetrofit!AD3441)</f>
        <v/>
      </c>
      <c r="C3441" s="146" t="str">
        <f t="shared" ca="1" si="162"/>
        <v/>
      </c>
      <c r="D3441" s="25" t="str">
        <f ca="1">IF(OnRoadRetrofit!AE3441="","",OnRoadRetrofit!AE3441)</f>
        <v/>
      </c>
      <c r="E3441" s="25" t="str">
        <f ca="1">IF(D3441="","",OnRoadRetrofit!AF3441)</f>
        <v/>
      </c>
      <c r="F3441" s="147" t="str">
        <f t="shared" ca="1" si="163"/>
        <v/>
      </c>
      <c r="G3441" s="148" t="str">
        <f ca="1">IF(D3441="","",OnRoadRetrofit!AG3441)</f>
        <v/>
      </c>
      <c r="H3441" s="25" t="str">
        <f t="shared" ca="1" si="164"/>
        <v/>
      </c>
      <c r="I3441" s="137" t="str">
        <f ca="1">IF(D3441="","",OnRoadRetrofit!AH3441)</f>
        <v/>
      </c>
      <c r="J3441" s="137" t="str">
        <f ca="1">IF(D3441="","",OnRoadRetrofit!AI3441)</f>
        <v/>
      </c>
    </row>
    <row r="3442" spans="1:10">
      <c r="A3442" s="151" t="str">
        <f ca="1">IF(D3442="","",OnRoadRetrofit!AC3442)</f>
        <v/>
      </c>
      <c r="B3442" s="25" t="str">
        <f ca="1">IF(D3442="","",OnRoadRetrofit!AD3442)</f>
        <v/>
      </c>
      <c r="C3442" s="146" t="str">
        <f t="shared" ca="1" si="162"/>
        <v/>
      </c>
      <c r="D3442" s="25" t="str">
        <f ca="1">IF(OnRoadRetrofit!AE3442="","",OnRoadRetrofit!AE3442)</f>
        <v/>
      </c>
      <c r="E3442" s="25" t="str">
        <f ca="1">IF(D3442="","",OnRoadRetrofit!AF3442)</f>
        <v/>
      </c>
      <c r="F3442" s="147" t="str">
        <f t="shared" ca="1" si="163"/>
        <v/>
      </c>
      <c r="G3442" s="148" t="str">
        <f ca="1">IF(D3442="","",OnRoadRetrofit!AG3442)</f>
        <v/>
      </c>
      <c r="H3442" s="25" t="str">
        <f t="shared" ca="1" si="164"/>
        <v/>
      </c>
      <c r="I3442" s="137" t="str">
        <f ca="1">IF(D3442="","",OnRoadRetrofit!AH3442)</f>
        <v/>
      </c>
      <c r="J3442" s="137" t="str">
        <f ca="1">IF(D3442="","",OnRoadRetrofit!AI3442)</f>
        <v/>
      </c>
    </row>
    <row r="3443" spans="1:10">
      <c r="A3443" s="151" t="str">
        <f ca="1">IF(D3443="","",OnRoadRetrofit!AC3443)</f>
        <v/>
      </c>
      <c r="B3443" s="25" t="str">
        <f ca="1">IF(D3443="","",OnRoadRetrofit!AD3443)</f>
        <v/>
      </c>
      <c r="C3443" s="146" t="str">
        <f t="shared" ca="1" si="162"/>
        <v/>
      </c>
      <c r="D3443" s="25" t="str">
        <f ca="1">IF(OnRoadRetrofit!AE3443="","",OnRoadRetrofit!AE3443)</f>
        <v/>
      </c>
      <c r="E3443" s="25" t="str">
        <f ca="1">IF(D3443="","",OnRoadRetrofit!AF3443)</f>
        <v/>
      </c>
      <c r="F3443" s="147" t="str">
        <f t="shared" ca="1" si="163"/>
        <v/>
      </c>
      <c r="G3443" s="148" t="str">
        <f ca="1">IF(D3443="","",OnRoadRetrofit!AG3443)</f>
        <v/>
      </c>
      <c r="H3443" s="25" t="str">
        <f t="shared" ca="1" si="164"/>
        <v/>
      </c>
      <c r="I3443" s="137" t="str">
        <f ca="1">IF(D3443="","",OnRoadRetrofit!AH3443)</f>
        <v/>
      </c>
      <c r="J3443" s="137" t="str">
        <f ca="1">IF(D3443="","",OnRoadRetrofit!AI3443)</f>
        <v/>
      </c>
    </row>
    <row r="3444" spans="1:10">
      <c r="A3444" s="151" t="str">
        <f ca="1">IF(D3444="","",OnRoadRetrofit!AC3444)</f>
        <v/>
      </c>
      <c r="B3444" s="25" t="str">
        <f ca="1">IF(D3444="","",OnRoadRetrofit!AD3444)</f>
        <v/>
      </c>
      <c r="C3444" s="146" t="str">
        <f t="shared" ca="1" si="162"/>
        <v/>
      </c>
      <c r="D3444" s="25" t="str">
        <f ca="1">IF(OnRoadRetrofit!AE3444="","",OnRoadRetrofit!AE3444)</f>
        <v/>
      </c>
      <c r="E3444" s="25" t="str">
        <f ca="1">IF(D3444="","",OnRoadRetrofit!AF3444)</f>
        <v/>
      </c>
      <c r="F3444" s="147" t="str">
        <f t="shared" ca="1" si="163"/>
        <v/>
      </c>
      <c r="G3444" s="148" t="str">
        <f ca="1">IF(D3444="","",OnRoadRetrofit!AG3444)</f>
        <v/>
      </c>
      <c r="H3444" s="25" t="str">
        <f t="shared" ca="1" si="164"/>
        <v/>
      </c>
      <c r="I3444" s="137" t="str">
        <f ca="1">IF(D3444="","",OnRoadRetrofit!AH3444)</f>
        <v/>
      </c>
      <c r="J3444" s="137" t="str">
        <f ca="1">IF(D3444="","",OnRoadRetrofit!AI3444)</f>
        <v/>
      </c>
    </row>
    <row r="3445" spans="1:10">
      <c r="A3445" s="151" t="str">
        <f ca="1">IF(D3445="","",OnRoadRetrofit!AC3445)</f>
        <v/>
      </c>
      <c r="B3445" s="25" t="str">
        <f ca="1">IF(D3445="","",OnRoadRetrofit!AD3445)</f>
        <v/>
      </c>
      <c r="C3445" s="146" t="str">
        <f t="shared" ca="1" si="162"/>
        <v/>
      </c>
      <c r="D3445" s="25" t="str">
        <f ca="1">IF(OnRoadRetrofit!AE3445="","",OnRoadRetrofit!AE3445)</f>
        <v/>
      </c>
      <c r="E3445" s="25" t="str">
        <f ca="1">IF(D3445="","",OnRoadRetrofit!AF3445)</f>
        <v/>
      </c>
      <c r="F3445" s="147" t="str">
        <f t="shared" ca="1" si="163"/>
        <v/>
      </c>
      <c r="G3445" s="148" t="str">
        <f ca="1">IF(D3445="","",OnRoadRetrofit!AG3445)</f>
        <v/>
      </c>
      <c r="H3445" s="25" t="str">
        <f t="shared" ca="1" si="164"/>
        <v/>
      </c>
      <c r="I3445" s="137" t="str">
        <f ca="1">IF(D3445="","",OnRoadRetrofit!AH3445)</f>
        <v/>
      </c>
      <c r="J3445" s="137" t="str">
        <f ca="1">IF(D3445="","",OnRoadRetrofit!AI3445)</f>
        <v/>
      </c>
    </row>
    <row r="3446" spans="1:10">
      <c r="A3446" s="151" t="str">
        <f ca="1">IF(D3446="","",OnRoadRetrofit!AC3446)</f>
        <v/>
      </c>
      <c r="B3446" s="25" t="str">
        <f ca="1">IF(D3446="","",OnRoadRetrofit!AD3446)</f>
        <v/>
      </c>
      <c r="C3446" s="146" t="str">
        <f t="shared" ca="1" si="162"/>
        <v/>
      </c>
      <c r="D3446" s="25" t="str">
        <f ca="1">IF(OnRoadRetrofit!AE3446="","",OnRoadRetrofit!AE3446)</f>
        <v/>
      </c>
      <c r="E3446" s="25" t="str">
        <f ca="1">IF(D3446="","",OnRoadRetrofit!AF3446)</f>
        <v/>
      </c>
      <c r="F3446" s="147" t="str">
        <f t="shared" ca="1" si="163"/>
        <v/>
      </c>
      <c r="G3446" s="148" t="str">
        <f ca="1">IF(D3446="","",OnRoadRetrofit!AG3446)</f>
        <v/>
      </c>
      <c r="H3446" s="25" t="str">
        <f t="shared" ca="1" si="164"/>
        <v/>
      </c>
      <c r="I3446" s="137" t="str">
        <f ca="1">IF(D3446="","",OnRoadRetrofit!AH3446)</f>
        <v/>
      </c>
      <c r="J3446" s="137" t="str">
        <f ca="1">IF(D3446="","",OnRoadRetrofit!AI3446)</f>
        <v/>
      </c>
    </row>
    <row r="3447" spans="1:10">
      <c r="A3447" s="151" t="str">
        <f ca="1">IF(D3447="","",OnRoadRetrofit!AC3447)</f>
        <v/>
      </c>
      <c r="B3447" s="25" t="str">
        <f ca="1">IF(D3447="","",OnRoadRetrofit!AD3447)</f>
        <v/>
      </c>
      <c r="C3447" s="146" t="str">
        <f t="shared" ca="1" si="162"/>
        <v/>
      </c>
      <c r="D3447" s="25" t="str">
        <f ca="1">IF(OnRoadRetrofit!AE3447="","",OnRoadRetrofit!AE3447)</f>
        <v/>
      </c>
      <c r="E3447" s="25" t="str">
        <f ca="1">IF(D3447="","",OnRoadRetrofit!AF3447)</f>
        <v/>
      </c>
      <c r="F3447" s="147" t="str">
        <f t="shared" ca="1" si="163"/>
        <v/>
      </c>
      <c r="G3447" s="148" t="str">
        <f ca="1">IF(D3447="","",OnRoadRetrofit!AG3447)</f>
        <v/>
      </c>
      <c r="H3447" s="25" t="str">
        <f t="shared" ca="1" si="164"/>
        <v/>
      </c>
      <c r="I3447" s="137" t="str">
        <f ca="1">IF(D3447="","",OnRoadRetrofit!AH3447)</f>
        <v/>
      </c>
      <c r="J3447" s="137" t="str">
        <f ca="1">IF(D3447="","",OnRoadRetrofit!AI3447)</f>
        <v/>
      </c>
    </row>
    <row r="3448" spans="1:10">
      <c r="A3448" s="151" t="str">
        <f ca="1">IF(D3448="","",OnRoadRetrofit!AC3448)</f>
        <v/>
      </c>
      <c r="B3448" s="25" t="str">
        <f ca="1">IF(D3448="","",OnRoadRetrofit!AD3448)</f>
        <v/>
      </c>
      <c r="C3448" s="146" t="str">
        <f t="shared" ca="1" si="162"/>
        <v/>
      </c>
      <c r="D3448" s="25" t="str">
        <f ca="1">IF(OnRoadRetrofit!AE3448="","",OnRoadRetrofit!AE3448)</f>
        <v/>
      </c>
      <c r="E3448" s="25" t="str">
        <f ca="1">IF(D3448="","",OnRoadRetrofit!AF3448)</f>
        <v/>
      </c>
      <c r="F3448" s="147" t="str">
        <f t="shared" ca="1" si="163"/>
        <v/>
      </c>
      <c r="G3448" s="148" t="str">
        <f ca="1">IF(D3448="","",OnRoadRetrofit!AG3448)</f>
        <v/>
      </c>
      <c r="H3448" s="25" t="str">
        <f t="shared" ca="1" si="164"/>
        <v/>
      </c>
      <c r="I3448" s="137" t="str">
        <f ca="1">IF(D3448="","",OnRoadRetrofit!AH3448)</f>
        <v/>
      </c>
      <c r="J3448" s="137" t="str">
        <f ca="1">IF(D3448="","",OnRoadRetrofit!AI3448)</f>
        <v/>
      </c>
    </row>
    <row r="3449" spans="1:10">
      <c r="A3449" s="151" t="str">
        <f ca="1">IF(D3449="","",OnRoadRetrofit!AC3449)</f>
        <v/>
      </c>
      <c r="B3449" s="25" t="str">
        <f ca="1">IF(D3449="","",OnRoadRetrofit!AD3449)</f>
        <v/>
      </c>
      <c r="C3449" s="146" t="str">
        <f t="shared" ca="1" si="162"/>
        <v/>
      </c>
      <c r="D3449" s="25" t="str">
        <f ca="1">IF(OnRoadRetrofit!AE3449="","",OnRoadRetrofit!AE3449)</f>
        <v/>
      </c>
      <c r="E3449" s="25" t="str">
        <f ca="1">IF(D3449="","",OnRoadRetrofit!AF3449)</f>
        <v/>
      </c>
      <c r="F3449" s="147" t="str">
        <f t="shared" ca="1" si="163"/>
        <v/>
      </c>
      <c r="G3449" s="148" t="str">
        <f ca="1">IF(D3449="","",OnRoadRetrofit!AG3449)</f>
        <v/>
      </c>
      <c r="H3449" s="25" t="str">
        <f t="shared" ca="1" si="164"/>
        <v/>
      </c>
      <c r="I3449" s="137" t="str">
        <f ca="1">IF(D3449="","",OnRoadRetrofit!AH3449)</f>
        <v/>
      </c>
      <c r="J3449" s="137" t="str">
        <f ca="1">IF(D3449="","",OnRoadRetrofit!AI3449)</f>
        <v/>
      </c>
    </row>
    <row r="3450" spans="1:10">
      <c r="A3450" s="151" t="str">
        <f ca="1">IF(D3450="","",OnRoadRetrofit!AC3450)</f>
        <v/>
      </c>
      <c r="B3450" s="25" t="str">
        <f ca="1">IF(D3450="","",OnRoadRetrofit!AD3450)</f>
        <v/>
      </c>
      <c r="C3450" s="146" t="str">
        <f t="shared" ca="1" si="162"/>
        <v/>
      </c>
      <c r="D3450" s="25" t="str">
        <f ca="1">IF(OnRoadRetrofit!AE3450="","",OnRoadRetrofit!AE3450)</f>
        <v/>
      </c>
      <c r="E3450" s="25" t="str">
        <f ca="1">IF(D3450="","",OnRoadRetrofit!AF3450)</f>
        <v/>
      </c>
      <c r="F3450" s="147" t="str">
        <f t="shared" ca="1" si="163"/>
        <v/>
      </c>
      <c r="G3450" s="148" t="str">
        <f ca="1">IF(D3450="","",OnRoadRetrofit!AG3450)</f>
        <v/>
      </c>
      <c r="H3450" s="25" t="str">
        <f t="shared" ca="1" si="164"/>
        <v/>
      </c>
      <c r="I3450" s="137" t="str">
        <f ca="1">IF(D3450="","",OnRoadRetrofit!AH3450)</f>
        <v/>
      </c>
      <c r="J3450" s="137" t="str">
        <f ca="1">IF(D3450="","",OnRoadRetrofit!AI3450)</f>
        <v/>
      </c>
    </row>
    <row r="3451" spans="1:10">
      <c r="A3451" s="151" t="str">
        <f ca="1">IF(D3451="","",OnRoadRetrofit!AC3451)</f>
        <v/>
      </c>
      <c r="B3451" s="25" t="str">
        <f ca="1">IF(D3451="","",OnRoadRetrofit!AD3451)</f>
        <v/>
      </c>
      <c r="C3451" s="146" t="str">
        <f t="shared" ca="1" si="162"/>
        <v/>
      </c>
      <c r="D3451" s="25" t="str">
        <f ca="1">IF(OnRoadRetrofit!AE3451="","",OnRoadRetrofit!AE3451)</f>
        <v/>
      </c>
      <c r="E3451" s="25" t="str">
        <f ca="1">IF(D3451="","",OnRoadRetrofit!AF3451)</f>
        <v/>
      </c>
      <c r="F3451" s="147" t="str">
        <f t="shared" ca="1" si="163"/>
        <v/>
      </c>
      <c r="G3451" s="148" t="str">
        <f ca="1">IF(D3451="","",OnRoadRetrofit!AG3451)</f>
        <v/>
      </c>
      <c r="H3451" s="25" t="str">
        <f t="shared" ca="1" si="164"/>
        <v/>
      </c>
      <c r="I3451" s="137" t="str">
        <f ca="1">IF(D3451="","",OnRoadRetrofit!AH3451)</f>
        <v/>
      </c>
      <c r="J3451" s="137" t="str">
        <f ca="1">IF(D3451="","",OnRoadRetrofit!AI3451)</f>
        <v/>
      </c>
    </row>
    <row r="3452" spans="1:10">
      <c r="A3452" s="151" t="str">
        <f ca="1">IF(D3452="","",OnRoadRetrofit!AC3452)</f>
        <v/>
      </c>
      <c r="B3452" s="25" t="str">
        <f ca="1">IF(D3452="","",OnRoadRetrofit!AD3452)</f>
        <v/>
      </c>
      <c r="C3452" s="146" t="str">
        <f t="shared" ca="1" si="162"/>
        <v/>
      </c>
      <c r="D3452" s="25" t="str">
        <f ca="1">IF(OnRoadRetrofit!AE3452="","",OnRoadRetrofit!AE3452)</f>
        <v/>
      </c>
      <c r="E3452" s="25" t="str">
        <f ca="1">IF(D3452="","",OnRoadRetrofit!AF3452)</f>
        <v/>
      </c>
      <c r="F3452" s="147" t="str">
        <f t="shared" ca="1" si="163"/>
        <v/>
      </c>
      <c r="G3452" s="148" t="str">
        <f ca="1">IF(D3452="","",OnRoadRetrofit!AG3452)</f>
        <v/>
      </c>
      <c r="H3452" s="25" t="str">
        <f t="shared" ca="1" si="164"/>
        <v/>
      </c>
      <c r="I3452" s="137" t="str">
        <f ca="1">IF(D3452="","",OnRoadRetrofit!AH3452)</f>
        <v/>
      </c>
      <c r="J3452" s="137" t="str">
        <f ca="1">IF(D3452="","",OnRoadRetrofit!AI3452)</f>
        <v/>
      </c>
    </row>
    <row r="3453" spans="1:10">
      <c r="A3453" s="151" t="str">
        <f ca="1">IF(D3453="","",OnRoadRetrofit!AC3453)</f>
        <v/>
      </c>
      <c r="B3453" s="25" t="str">
        <f ca="1">IF(D3453="","",OnRoadRetrofit!AD3453)</f>
        <v/>
      </c>
      <c r="C3453" s="146" t="str">
        <f t="shared" ca="1" si="162"/>
        <v/>
      </c>
      <c r="D3453" s="25" t="str">
        <f ca="1">IF(OnRoadRetrofit!AE3453="","",OnRoadRetrofit!AE3453)</f>
        <v/>
      </c>
      <c r="E3453" s="25" t="str">
        <f ca="1">IF(D3453="","",OnRoadRetrofit!AF3453)</f>
        <v/>
      </c>
      <c r="F3453" s="147" t="str">
        <f t="shared" ca="1" si="163"/>
        <v/>
      </c>
      <c r="G3453" s="148" t="str">
        <f ca="1">IF(D3453="","",OnRoadRetrofit!AG3453)</f>
        <v/>
      </c>
      <c r="H3453" s="25" t="str">
        <f t="shared" ca="1" si="164"/>
        <v/>
      </c>
      <c r="I3453" s="137" t="str">
        <f ca="1">IF(D3453="","",OnRoadRetrofit!AH3453)</f>
        <v/>
      </c>
      <c r="J3453" s="137" t="str">
        <f ca="1">IF(D3453="","",OnRoadRetrofit!AI3453)</f>
        <v/>
      </c>
    </row>
    <row r="3454" spans="1:10">
      <c r="A3454" s="151" t="str">
        <f ca="1">IF(D3454="","",OnRoadRetrofit!AC3454)</f>
        <v/>
      </c>
      <c r="B3454" s="25" t="str">
        <f ca="1">IF(D3454="","",OnRoadRetrofit!AD3454)</f>
        <v/>
      </c>
      <c r="C3454" s="146" t="str">
        <f t="shared" ca="1" si="162"/>
        <v/>
      </c>
      <c r="D3454" s="25" t="str">
        <f ca="1">IF(OnRoadRetrofit!AE3454="","",OnRoadRetrofit!AE3454)</f>
        <v/>
      </c>
      <c r="E3454" s="25" t="str">
        <f ca="1">IF(D3454="","",OnRoadRetrofit!AF3454)</f>
        <v/>
      </c>
      <c r="F3454" s="147" t="str">
        <f t="shared" ca="1" si="163"/>
        <v/>
      </c>
      <c r="G3454" s="148" t="str">
        <f ca="1">IF(D3454="","",OnRoadRetrofit!AG3454)</f>
        <v/>
      </c>
      <c r="H3454" s="25" t="str">
        <f t="shared" ca="1" si="164"/>
        <v/>
      </c>
      <c r="I3454" s="137" t="str">
        <f ca="1">IF(D3454="","",OnRoadRetrofit!AH3454)</f>
        <v/>
      </c>
      <c r="J3454" s="137" t="str">
        <f ca="1">IF(D3454="","",OnRoadRetrofit!AI3454)</f>
        <v/>
      </c>
    </row>
    <row r="3455" spans="1:10">
      <c r="A3455" s="151" t="str">
        <f ca="1">IF(D3455="","",OnRoadRetrofit!AC3455)</f>
        <v/>
      </c>
      <c r="B3455" s="25" t="str">
        <f ca="1">IF(D3455="","",OnRoadRetrofit!AD3455)</f>
        <v/>
      </c>
      <c r="C3455" s="146" t="str">
        <f t="shared" ca="1" si="162"/>
        <v/>
      </c>
      <c r="D3455" s="25" t="str">
        <f ca="1">IF(OnRoadRetrofit!AE3455="","",OnRoadRetrofit!AE3455)</f>
        <v/>
      </c>
      <c r="E3455" s="25" t="str">
        <f ca="1">IF(D3455="","",OnRoadRetrofit!AF3455)</f>
        <v/>
      </c>
      <c r="F3455" s="147" t="str">
        <f t="shared" ca="1" si="163"/>
        <v/>
      </c>
      <c r="G3455" s="148" t="str">
        <f ca="1">IF(D3455="","",OnRoadRetrofit!AG3455)</f>
        <v/>
      </c>
      <c r="H3455" s="25" t="str">
        <f t="shared" ca="1" si="164"/>
        <v/>
      </c>
      <c r="I3455" s="137" t="str">
        <f ca="1">IF(D3455="","",OnRoadRetrofit!AH3455)</f>
        <v/>
      </c>
      <c r="J3455" s="137" t="str">
        <f ca="1">IF(D3455="","",OnRoadRetrofit!AI3455)</f>
        <v/>
      </c>
    </row>
    <row r="3456" spans="1:10">
      <c r="A3456" s="151" t="str">
        <f ca="1">IF(D3456="","",OnRoadRetrofit!AC3456)</f>
        <v/>
      </c>
      <c r="B3456" s="25" t="str">
        <f ca="1">IF(D3456="","",OnRoadRetrofit!AD3456)</f>
        <v/>
      </c>
      <c r="C3456" s="146" t="str">
        <f t="shared" ca="1" si="162"/>
        <v/>
      </c>
      <c r="D3456" s="25" t="str">
        <f ca="1">IF(OnRoadRetrofit!AE3456="","",OnRoadRetrofit!AE3456)</f>
        <v/>
      </c>
      <c r="E3456" s="25" t="str">
        <f ca="1">IF(D3456="","",OnRoadRetrofit!AF3456)</f>
        <v/>
      </c>
      <c r="F3456" s="147" t="str">
        <f t="shared" ca="1" si="163"/>
        <v/>
      </c>
      <c r="G3456" s="148" t="str">
        <f ca="1">IF(D3456="","",OnRoadRetrofit!AG3456)</f>
        <v/>
      </c>
      <c r="H3456" s="25" t="str">
        <f t="shared" ca="1" si="164"/>
        <v/>
      </c>
      <c r="I3456" s="137" t="str">
        <f ca="1">IF(D3456="","",OnRoadRetrofit!AH3456)</f>
        <v/>
      </c>
      <c r="J3456" s="137" t="str">
        <f ca="1">IF(D3456="","",OnRoadRetrofit!AI3456)</f>
        <v/>
      </c>
    </row>
    <row r="3457" spans="1:10">
      <c r="A3457" s="151" t="str">
        <f ca="1">IF(D3457="","",OnRoadRetrofit!AC3457)</f>
        <v/>
      </c>
      <c r="B3457" s="25" t="str">
        <f ca="1">IF(D3457="","",OnRoadRetrofit!AD3457)</f>
        <v/>
      </c>
      <c r="C3457" s="146" t="str">
        <f t="shared" ca="1" si="162"/>
        <v/>
      </c>
      <c r="D3457" s="25" t="str">
        <f ca="1">IF(OnRoadRetrofit!AE3457="","",OnRoadRetrofit!AE3457)</f>
        <v/>
      </c>
      <c r="E3457" s="25" t="str">
        <f ca="1">IF(D3457="","",OnRoadRetrofit!AF3457)</f>
        <v/>
      </c>
      <c r="F3457" s="147" t="str">
        <f t="shared" ca="1" si="163"/>
        <v/>
      </c>
      <c r="G3457" s="148" t="str">
        <f ca="1">IF(D3457="","",OnRoadRetrofit!AG3457)</f>
        <v/>
      </c>
      <c r="H3457" s="25" t="str">
        <f t="shared" ca="1" si="164"/>
        <v/>
      </c>
      <c r="I3457" s="137" t="str">
        <f ca="1">IF(D3457="","",OnRoadRetrofit!AH3457)</f>
        <v/>
      </c>
      <c r="J3457" s="137" t="str">
        <f ca="1">IF(D3457="","",OnRoadRetrofit!AI3457)</f>
        <v/>
      </c>
    </row>
    <row r="3458" spans="1:10">
      <c r="A3458" s="151" t="str">
        <f ca="1">IF(D3458="","",OnRoadRetrofit!AC3458)</f>
        <v/>
      </c>
      <c r="B3458" s="25" t="str">
        <f ca="1">IF(D3458="","",OnRoadRetrofit!AD3458)</f>
        <v/>
      </c>
      <c r="C3458" s="146" t="str">
        <f t="shared" ca="1" si="162"/>
        <v/>
      </c>
      <c r="D3458" s="25" t="str">
        <f ca="1">IF(OnRoadRetrofit!AE3458="","",OnRoadRetrofit!AE3458)</f>
        <v/>
      </c>
      <c r="E3458" s="25" t="str">
        <f ca="1">IF(D3458="","",OnRoadRetrofit!AF3458)</f>
        <v/>
      </c>
      <c r="F3458" s="147" t="str">
        <f t="shared" ca="1" si="163"/>
        <v/>
      </c>
      <c r="G3458" s="148" t="str">
        <f ca="1">IF(D3458="","",OnRoadRetrofit!AG3458)</f>
        <v/>
      </c>
      <c r="H3458" s="25" t="str">
        <f t="shared" ca="1" si="164"/>
        <v/>
      </c>
      <c r="I3458" s="137" t="str">
        <f ca="1">IF(D3458="","",OnRoadRetrofit!AH3458)</f>
        <v/>
      </c>
      <c r="J3458" s="137" t="str">
        <f ca="1">IF(D3458="","",OnRoadRetrofit!AI3458)</f>
        <v/>
      </c>
    </row>
    <row r="3459" spans="1:10">
      <c r="A3459" s="151" t="str">
        <f ca="1">IF(D3459="","",OnRoadRetrofit!AC3459)</f>
        <v/>
      </c>
      <c r="B3459" s="25" t="str">
        <f ca="1">IF(D3459="","",OnRoadRetrofit!AD3459)</f>
        <v/>
      </c>
      <c r="C3459" s="146" t="str">
        <f t="shared" ca="1" si="162"/>
        <v/>
      </c>
      <c r="D3459" s="25" t="str">
        <f ca="1">IF(OnRoadRetrofit!AE3459="","",OnRoadRetrofit!AE3459)</f>
        <v/>
      </c>
      <c r="E3459" s="25" t="str">
        <f ca="1">IF(D3459="","",OnRoadRetrofit!AF3459)</f>
        <v/>
      </c>
      <c r="F3459" s="147" t="str">
        <f t="shared" ca="1" si="163"/>
        <v/>
      </c>
      <c r="G3459" s="148" t="str">
        <f ca="1">IF(D3459="","",OnRoadRetrofit!AG3459)</f>
        <v/>
      </c>
      <c r="H3459" s="25" t="str">
        <f t="shared" ca="1" si="164"/>
        <v/>
      </c>
      <c r="I3459" s="137" t="str">
        <f ca="1">IF(D3459="","",OnRoadRetrofit!AH3459)</f>
        <v/>
      </c>
      <c r="J3459" s="137" t="str">
        <f ca="1">IF(D3459="","",OnRoadRetrofit!AI3459)</f>
        <v/>
      </c>
    </row>
    <row r="3460" spans="1:10">
      <c r="A3460" s="151" t="str">
        <f ca="1">IF(D3460="","",OnRoadRetrofit!AC3460)</f>
        <v/>
      </c>
      <c r="B3460" s="25" t="str">
        <f ca="1">IF(D3460="","",OnRoadRetrofit!AD3460)</f>
        <v/>
      </c>
      <c r="C3460" s="146" t="str">
        <f t="shared" ca="1" si="162"/>
        <v/>
      </c>
      <c r="D3460" s="25" t="str">
        <f ca="1">IF(OnRoadRetrofit!AE3460="","",OnRoadRetrofit!AE3460)</f>
        <v/>
      </c>
      <c r="E3460" s="25" t="str">
        <f ca="1">IF(D3460="","",OnRoadRetrofit!AF3460)</f>
        <v/>
      </c>
      <c r="F3460" s="147" t="str">
        <f t="shared" ca="1" si="163"/>
        <v/>
      </c>
      <c r="G3460" s="148" t="str">
        <f ca="1">IF(D3460="","",OnRoadRetrofit!AG3460)</f>
        <v/>
      </c>
      <c r="H3460" s="25" t="str">
        <f t="shared" ca="1" si="164"/>
        <v/>
      </c>
      <c r="I3460" s="137" t="str">
        <f ca="1">IF(D3460="","",OnRoadRetrofit!AH3460)</f>
        <v/>
      </c>
      <c r="J3460" s="137" t="str">
        <f ca="1">IF(D3460="","",OnRoadRetrofit!AI3460)</f>
        <v/>
      </c>
    </row>
    <row r="3461" spans="1:10">
      <c r="A3461" s="151" t="str">
        <f ca="1">IF(D3461="","",OnRoadRetrofit!AC3461)</f>
        <v/>
      </c>
      <c r="B3461" s="25" t="str">
        <f ca="1">IF(D3461="","",OnRoadRetrofit!AD3461)</f>
        <v/>
      </c>
      <c r="C3461" s="146" t="str">
        <f t="shared" ca="1" si="162"/>
        <v/>
      </c>
      <c r="D3461" s="25" t="str">
        <f ca="1">IF(OnRoadRetrofit!AE3461="","",OnRoadRetrofit!AE3461)</f>
        <v/>
      </c>
      <c r="E3461" s="25" t="str">
        <f ca="1">IF(D3461="","",OnRoadRetrofit!AF3461)</f>
        <v/>
      </c>
      <c r="F3461" s="147" t="str">
        <f t="shared" ca="1" si="163"/>
        <v/>
      </c>
      <c r="G3461" s="148" t="str">
        <f ca="1">IF(D3461="","",OnRoadRetrofit!AG3461)</f>
        <v/>
      </c>
      <c r="H3461" s="25" t="str">
        <f t="shared" ca="1" si="164"/>
        <v/>
      </c>
      <c r="I3461" s="137" t="str">
        <f ca="1">IF(D3461="","",OnRoadRetrofit!AH3461)</f>
        <v/>
      </c>
      <c r="J3461" s="137" t="str">
        <f ca="1">IF(D3461="","",OnRoadRetrofit!AI3461)</f>
        <v/>
      </c>
    </row>
    <row r="3462" spans="1:10">
      <c r="A3462" s="151" t="str">
        <f ca="1">IF(D3462="","",OnRoadRetrofit!AC3462)</f>
        <v/>
      </c>
      <c r="B3462" s="25" t="str">
        <f ca="1">IF(D3462="","",OnRoadRetrofit!AD3462)</f>
        <v/>
      </c>
      <c r="C3462" s="146" t="str">
        <f t="shared" ca="1" si="162"/>
        <v/>
      </c>
      <c r="D3462" s="25" t="str">
        <f ca="1">IF(OnRoadRetrofit!AE3462="","",OnRoadRetrofit!AE3462)</f>
        <v/>
      </c>
      <c r="E3462" s="25" t="str">
        <f ca="1">IF(D3462="","",OnRoadRetrofit!AF3462)</f>
        <v/>
      </c>
      <c r="F3462" s="147" t="str">
        <f t="shared" ca="1" si="163"/>
        <v/>
      </c>
      <c r="G3462" s="148" t="str">
        <f ca="1">IF(D3462="","",OnRoadRetrofit!AG3462)</f>
        <v/>
      </c>
      <c r="H3462" s="25" t="str">
        <f t="shared" ca="1" si="164"/>
        <v/>
      </c>
      <c r="I3462" s="137" t="str">
        <f ca="1">IF(D3462="","",OnRoadRetrofit!AH3462)</f>
        <v/>
      </c>
      <c r="J3462" s="137" t="str">
        <f ca="1">IF(D3462="","",OnRoadRetrofit!AI3462)</f>
        <v/>
      </c>
    </row>
    <row r="3463" spans="1:10">
      <c r="A3463" s="151" t="str">
        <f ca="1">IF(D3463="","",OnRoadRetrofit!AC3463)</f>
        <v/>
      </c>
      <c r="B3463" s="25" t="str">
        <f ca="1">IF(D3463="","",OnRoadRetrofit!AD3463)</f>
        <v/>
      </c>
      <c r="C3463" s="146" t="str">
        <f t="shared" ca="1" si="162"/>
        <v/>
      </c>
      <c r="D3463" s="25" t="str">
        <f ca="1">IF(OnRoadRetrofit!AE3463="","",OnRoadRetrofit!AE3463)</f>
        <v/>
      </c>
      <c r="E3463" s="25" t="str">
        <f ca="1">IF(D3463="","",OnRoadRetrofit!AF3463)</f>
        <v/>
      </c>
      <c r="F3463" s="147" t="str">
        <f t="shared" ca="1" si="163"/>
        <v/>
      </c>
      <c r="G3463" s="148" t="str">
        <f ca="1">IF(D3463="","",OnRoadRetrofit!AG3463)</f>
        <v/>
      </c>
      <c r="H3463" s="25" t="str">
        <f t="shared" ca="1" si="164"/>
        <v/>
      </c>
      <c r="I3463" s="137" t="str">
        <f ca="1">IF(D3463="","",OnRoadRetrofit!AH3463)</f>
        <v/>
      </c>
      <c r="J3463" s="137" t="str">
        <f ca="1">IF(D3463="","",OnRoadRetrofit!AI3463)</f>
        <v/>
      </c>
    </row>
    <row r="3464" spans="1:10">
      <c r="A3464" s="151" t="str">
        <f ca="1">IF(D3464="","",OnRoadRetrofit!AC3464)</f>
        <v/>
      </c>
      <c r="B3464" s="25" t="str">
        <f ca="1">IF(D3464="","",OnRoadRetrofit!AD3464)</f>
        <v/>
      </c>
      <c r="C3464" s="146" t="str">
        <f t="shared" ca="1" si="162"/>
        <v/>
      </c>
      <c r="D3464" s="25" t="str">
        <f ca="1">IF(OnRoadRetrofit!AE3464="","",OnRoadRetrofit!AE3464)</f>
        <v/>
      </c>
      <c r="E3464" s="25" t="str">
        <f ca="1">IF(D3464="","",OnRoadRetrofit!AF3464)</f>
        <v/>
      </c>
      <c r="F3464" s="147" t="str">
        <f t="shared" ca="1" si="163"/>
        <v/>
      </c>
      <c r="G3464" s="148" t="str">
        <f ca="1">IF(D3464="","",OnRoadRetrofit!AG3464)</f>
        <v/>
      </c>
      <c r="H3464" s="25" t="str">
        <f t="shared" ca="1" si="164"/>
        <v/>
      </c>
      <c r="I3464" s="137" t="str">
        <f ca="1">IF(D3464="","",OnRoadRetrofit!AH3464)</f>
        <v/>
      </c>
      <c r="J3464" s="137" t="str">
        <f ca="1">IF(D3464="","",OnRoadRetrofit!AI3464)</f>
        <v/>
      </c>
    </row>
    <row r="3465" spans="1:10">
      <c r="A3465" s="151" t="str">
        <f ca="1">IF(D3465="","",OnRoadRetrofit!AC3465)</f>
        <v/>
      </c>
      <c r="B3465" s="25" t="str">
        <f ca="1">IF(D3465="","",OnRoadRetrofit!AD3465)</f>
        <v/>
      </c>
      <c r="C3465" s="146" t="str">
        <f t="shared" ca="1" si="162"/>
        <v/>
      </c>
      <c r="D3465" s="25" t="str">
        <f ca="1">IF(OnRoadRetrofit!AE3465="","",OnRoadRetrofit!AE3465)</f>
        <v/>
      </c>
      <c r="E3465" s="25" t="str">
        <f ca="1">IF(D3465="","",OnRoadRetrofit!AF3465)</f>
        <v/>
      </c>
      <c r="F3465" s="147" t="str">
        <f t="shared" ca="1" si="163"/>
        <v/>
      </c>
      <c r="G3465" s="148" t="str">
        <f ca="1">IF(D3465="","",OnRoadRetrofit!AG3465)</f>
        <v/>
      </c>
      <c r="H3465" s="25" t="str">
        <f t="shared" ca="1" si="164"/>
        <v/>
      </c>
      <c r="I3465" s="137" t="str">
        <f ca="1">IF(D3465="","",OnRoadRetrofit!AH3465)</f>
        <v/>
      </c>
      <c r="J3465" s="137" t="str">
        <f ca="1">IF(D3465="","",OnRoadRetrofit!AI3465)</f>
        <v/>
      </c>
    </row>
    <row r="3466" spans="1:10">
      <c r="A3466" s="151" t="str">
        <f ca="1">IF(D3466="","",OnRoadRetrofit!AC3466)</f>
        <v/>
      </c>
      <c r="B3466" s="25" t="str">
        <f ca="1">IF(D3466="","",OnRoadRetrofit!AD3466)</f>
        <v/>
      </c>
      <c r="C3466" s="146" t="str">
        <f t="shared" ca="1" si="162"/>
        <v/>
      </c>
      <c r="D3466" s="25" t="str">
        <f ca="1">IF(OnRoadRetrofit!AE3466="","",OnRoadRetrofit!AE3466)</f>
        <v/>
      </c>
      <c r="E3466" s="25" t="str">
        <f ca="1">IF(D3466="","",OnRoadRetrofit!AF3466)</f>
        <v/>
      </c>
      <c r="F3466" s="147" t="str">
        <f t="shared" ca="1" si="163"/>
        <v/>
      </c>
      <c r="G3466" s="148" t="str">
        <f ca="1">IF(D3466="","",OnRoadRetrofit!AG3466)</f>
        <v/>
      </c>
      <c r="H3466" s="25" t="str">
        <f t="shared" ca="1" si="164"/>
        <v/>
      </c>
      <c r="I3466" s="137" t="str">
        <f ca="1">IF(D3466="","",OnRoadRetrofit!AH3466)</f>
        <v/>
      </c>
      <c r="J3466" s="137" t="str">
        <f ca="1">IF(D3466="","",OnRoadRetrofit!AI3466)</f>
        <v/>
      </c>
    </row>
    <row r="3467" spans="1:10">
      <c r="A3467" s="151" t="str">
        <f ca="1">IF(D3467="","",OnRoadRetrofit!AC3467)</f>
        <v/>
      </c>
      <c r="B3467" s="25" t="str">
        <f ca="1">IF(D3467="","",OnRoadRetrofit!AD3467)</f>
        <v/>
      </c>
      <c r="C3467" s="146" t="str">
        <f t="shared" ca="1" si="162"/>
        <v/>
      </c>
      <c r="D3467" s="25" t="str">
        <f ca="1">IF(OnRoadRetrofit!AE3467="","",OnRoadRetrofit!AE3467)</f>
        <v/>
      </c>
      <c r="E3467" s="25" t="str">
        <f ca="1">IF(D3467="","",OnRoadRetrofit!AF3467)</f>
        <v/>
      </c>
      <c r="F3467" s="147" t="str">
        <f t="shared" ca="1" si="163"/>
        <v/>
      </c>
      <c r="G3467" s="148" t="str">
        <f ca="1">IF(D3467="","",OnRoadRetrofit!AG3467)</f>
        <v/>
      </c>
      <c r="H3467" s="25" t="str">
        <f t="shared" ca="1" si="164"/>
        <v/>
      </c>
      <c r="I3467" s="137" t="str">
        <f ca="1">IF(D3467="","",OnRoadRetrofit!AH3467)</f>
        <v/>
      </c>
      <c r="J3467" s="137" t="str">
        <f ca="1">IF(D3467="","",OnRoadRetrofit!AI3467)</f>
        <v/>
      </c>
    </row>
    <row r="3468" spans="1:10">
      <c r="A3468" s="151" t="str">
        <f ca="1">IF(D3468="","",OnRoadRetrofit!AC3468)</f>
        <v/>
      </c>
      <c r="B3468" s="25" t="str">
        <f ca="1">IF(D3468="","",OnRoadRetrofit!AD3468)</f>
        <v/>
      </c>
      <c r="C3468" s="146" t="str">
        <f t="shared" ca="1" si="162"/>
        <v/>
      </c>
      <c r="D3468" s="25" t="str">
        <f ca="1">IF(OnRoadRetrofit!AE3468="","",OnRoadRetrofit!AE3468)</f>
        <v/>
      </c>
      <c r="E3468" s="25" t="str">
        <f ca="1">IF(D3468="","",OnRoadRetrofit!AF3468)</f>
        <v/>
      </c>
      <c r="F3468" s="147" t="str">
        <f t="shared" ca="1" si="163"/>
        <v/>
      </c>
      <c r="G3468" s="148" t="str">
        <f ca="1">IF(D3468="","",OnRoadRetrofit!AG3468)</f>
        <v/>
      </c>
      <c r="H3468" s="25" t="str">
        <f t="shared" ca="1" si="164"/>
        <v/>
      </c>
      <c r="I3468" s="137" t="str">
        <f ca="1">IF(D3468="","",OnRoadRetrofit!AH3468)</f>
        <v/>
      </c>
      <c r="J3468" s="137" t="str">
        <f ca="1">IF(D3468="","",OnRoadRetrofit!AI3468)</f>
        <v/>
      </c>
    </row>
    <row r="3469" spans="1:10">
      <c r="A3469" s="151" t="str">
        <f ca="1">IF(D3469="","",OnRoadRetrofit!AC3469)</f>
        <v/>
      </c>
      <c r="B3469" s="25" t="str">
        <f ca="1">IF(D3469="","",OnRoadRetrofit!AD3469)</f>
        <v/>
      </c>
      <c r="C3469" s="146" t="str">
        <f t="shared" ca="1" si="162"/>
        <v/>
      </c>
      <c r="D3469" s="25" t="str">
        <f ca="1">IF(OnRoadRetrofit!AE3469="","",OnRoadRetrofit!AE3469)</f>
        <v/>
      </c>
      <c r="E3469" s="25" t="str">
        <f ca="1">IF(D3469="","",OnRoadRetrofit!AF3469)</f>
        <v/>
      </c>
      <c r="F3469" s="147" t="str">
        <f t="shared" ca="1" si="163"/>
        <v/>
      </c>
      <c r="G3469" s="148" t="str">
        <f ca="1">IF(D3469="","",OnRoadRetrofit!AG3469)</f>
        <v/>
      </c>
      <c r="H3469" s="25" t="str">
        <f t="shared" ca="1" si="164"/>
        <v/>
      </c>
      <c r="I3469" s="137" t="str">
        <f ca="1">IF(D3469="","",OnRoadRetrofit!AH3469)</f>
        <v/>
      </c>
      <c r="J3469" s="137" t="str">
        <f ca="1">IF(D3469="","",OnRoadRetrofit!AI3469)</f>
        <v/>
      </c>
    </row>
    <row r="3470" spans="1:10">
      <c r="A3470" s="151" t="str">
        <f ca="1">IF(D3470="","",OnRoadRetrofit!AC3470)</f>
        <v/>
      </c>
      <c r="B3470" s="25" t="str">
        <f ca="1">IF(D3470="","",OnRoadRetrofit!AD3470)</f>
        <v/>
      </c>
      <c r="C3470" s="146" t="str">
        <f t="shared" ref="C3470:C3533" ca="1" si="165">IF(D3470="","","Diesel")</f>
        <v/>
      </c>
      <c r="D3470" s="25" t="str">
        <f ca="1">IF(OnRoadRetrofit!AE3470="","",OnRoadRetrofit!AE3470)</f>
        <v/>
      </c>
      <c r="E3470" s="25" t="str">
        <f ca="1">IF(D3470="","",OnRoadRetrofit!AF3470)</f>
        <v/>
      </c>
      <c r="F3470" s="147" t="str">
        <f t="shared" ref="F3470:F3533" ca="1" si="166">IF(D3470="","",E3470)</f>
        <v/>
      </c>
      <c r="G3470" s="148" t="str">
        <f ca="1">IF(D3470="","",OnRoadRetrofit!AG3470)</f>
        <v/>
      </c>
      <c r="H3470" s="25" t="str">
        <f t="shared" ref="H3470:H3533" ca="1" si="167">IF(D3470="","",G3470)</f>
        <v/>
      </c>
      <c r="I3470" s="137" t="str">
        <f ca="1">IF(D3470="","",OnRoadRetrofit!AH3470)</f>
        <v/>
      </c>
      <c r="J3470" s="137" t="str">
        <f ca="1">IF(D3470="","",OnRoadRetrofit!AI3470)</f>
        <v/>
      </c>
    </row>
    <row r="3471" spans="1:10">
      <c r="A3471" s="151" t="str">
        <f ca="1">IF(D3471="","",OnRoadRetrofit!AC3471)</f>
        <v/>
      </c>
      <c r="B3471" s="25" t="str">
        <f ca="1">IF(D3471="","",OnRoadRetrofit!AD3471)</f>
        <v/>
      </c>
      <c r="C3471" s="146" t="str">
        <f t="shared" ca="1" si="165"/>
        <v/>
      </c>
      <c r="D3471" s="25" t="str">
        <f ca="1">IF(OnRoadRetrofit!AE3471="","",OnRoadRetrofit!AE3471)</f>
        <v/>
      </c>
      <c r="E3471" s="25" t="str">
        <f ca="1">IF(D3471="","",OnRoadRetrofit!AF3471)</f>
        <v/>
      </c>
      <c r="F3471" s="147" t="str">
        <f t="shared" ca="1" si="166"/>
        <v/>
      </c>
      <c r="G3471" s="148" t="str">
        <f ca="1">IF(D3471="","",OnRoadRetrofit!AG3471)</f>
        <v/>
      </c>
      <c r="H3471" s="25" t="str">
        <f t="shared" ca="1" si="167"/>
        <v/>
      </c>
      <c r="I3471" s="137" t="str">
        <f ca="1">IF(D3471="","",OnRoadRetrofit!AH3471)</f>
        <v/>
      </c>
      <c r="J3471" s="137" t="str">
        <f ca="1">IF(D3471="","",OnRoadRetrofit!AI3471)</f>
        <v/>
      </c>
    </row>
    <row r="3472" spans="1:10">
      <c r="A3472" s="151" t="str">
        <f ca="1">IF(D3472="","",OnRoadRetrofit!AC3472)</f>
        <v/>
      </c>
      <c r="B3472" s="25" t="str">
        <f ca="1">IF(D3472="","",OnRoadRetrofit!AD3472)</f>
        <v/>
      </c>
      <c r="C3472" s="146" t="str">
        <f t="shared" ca="1" si="165"/>
        <v/>
      </c>
      <c r="D3472" s="25" t="str">
        <f ca="1">IF(OnRoadRetrofit!AE3472="","",OnRoadRetrofit!AE3472)</f>
        <v/>
      </c>
      <c r="E3472" s="25" t="str">
        <f ca="1">IF(D3472="","",OnRoadRetrofit!AF3472)</f>
        <v/>
      </c>
      <c r="F3472" s="147" t="str">
        <f t="shared" ca="1" si="166"/>
        <v/>
      </c>
      <c r="G3472" s="148" t="str">
        <f ca="1">IF(D3472="","",OnRoadRetrofit!AG3472)</f>
        <v/>
      </c>
      <c r="H3472" s="25" t="str">
        <f t="shared" ca="1" si="167"/>
        <v/>
      </c>
      <c r="I3472" s="137" t="str">
        <f ca="1">IF(D3472="","",OnRoadRetrofit!AH3472)</f>
        <v/>
      </c>
      <c r="J3472" s="137" t="str">
        <f ca="1">IF(D3472="","",OnRoadRetrofit!AI3472)</f>
        <v/>
      </c>
    </row>
    <row r="3473" spans="1:10">
      <c r="A3473" s="151" t="str">
        <f ca="1">IF(D3473="","",OnRoadRetrofit!AC3473)</f>
        <v/>
      </c>
      <c r="B3473" s="25" t="str">
        <f ca="1">IF(D3473="","",OnRoadRetrofit!AD3473)</f>
        <v/>
      </c>
      <c r="C3473" s="146" t="str">
        <f t="shared" ca="1" si="165"/>
        <v/>
      </c>
      <c r="D3473" s="25" t="str">
        <f ca="1">IF(OnRoadRetrofit!AE3473="","",OnRoadRetrofit!AE3473)</f>
        <v/>
      </c>
      <c r="E3473" s="25" t="str">
        <f ca="1">IF(D3473="","",OnRoadRetrofit!AF3473)</f>
        <v/>
      </c>
      <c r="F3473" s="147" t="str">
        <f t="shared" ca="1" si="166"/>
        <v/>
      </c>
      <c r="G3473" s="148" t="str">
        <f ca="1">IF(D3473="","",OnRoadRetrofit!AG3473)</f>
        <v/>
      </c>
      <c r="H3473" s="25" t="str">
        <f t="shared" ca="1" si="167"/>
        <v/>
      </c>
      <c r="I3473" s="137" t="str">
        <f ca="1">IF(D3473="","",OnRoadRetrofit!AH3473)</f>
        <v/>
      </c>
      <c r="J3473" s="137" t="str">
        <f ca="1">IF(D3473="","",OnRoadRetrofit!AI3473)</f>
        <v/>
      </c>
    </row>
    <row r="3474" spans="1:10">
      <c r="A3474" s="151" t="str">
        <f ca="1">IF(D3474="","",OnRoadRetrofit!AC3474)</f>
        <v/>
      </c>
      <c r="B3474" s="25" t="str">
        <f ca="1">IF(D3474="","",OnRoadRetrofit!AD3474)</f>
        <v/>
      </c>
      <c r="C3474" s="146" t="str">
        <f t="shared" ca="1" si="165"/>
        <v/>
      </c>
      <c r="D3474" s="25" t="str">
        <f ca="1">IF(OnRoadRetrofit!AE3474="","",OnRoadRetrofit!AE3474)</f>
        <v/>
      </c>
      <c r="E3474" s="25" t="str">
        <f ca="1">IF(D3474="","",OnRoadRetrofit!AF3474)</f>
        <v/>
      </c>
      <c r="F3474" s="147" t="str">
        <f t="shared" ca="1" si="166"/>
        <v/>
      </c>
      <c r="G3474" s="148" t="str">
        <f ca="1">IF(D3474="","",OnRoadRetrofit!AG3474)</f>
        <v/>
      </c>
      <c r="H3474" s="25" t="str">
        <f t="shared" ca="1" si="167"/>
        <v/>
      </c>
      <c r="I3474" s="137" t="str">
        <f ca="1">IF(D3474="","",OnRoadRetrofit!AH3474)</f>
        <v/>
      </c>
      <c r="J3474" s="137" t="str">
        <f ca="1">IF(D3474="","",OnRoadRetrofit!AI3474)</f>
        <v/>
      </c>
    </row>
    <row r="3475" spans="1:10">
      <c r="A3475" s="151" t="str">
        <f ca="1">IF(D3475="","",OnRoadRetrofit!AC3475)</f>
        <v/>
      </c>
      <c r="B3475" s="25" t="str">
        <f ca="1">IF(D3475="","",OnRoadRetrofit!AD3475)</f>
        <v/>
      </c>
      <c r="C3475" s="146" t="str">
        <f t="shared" ca="1" si="165"/>
        <v/>
      </c>
      <c r="D3475" s="25" t="str">
        <f ca="1">IF(OnRoadRetrofit!AE3475="","",OnRoadRetrofit!AE3475)</f>
        <v/>
      </c>
      <c r="E3475" s="25" t="str">
        <f ca="1">IF(D3475="","",OnRoadRetrofit!AF3475)</f>
        <v/>
      </c>
      <c r="F3475" s="147" t="str">
        <f t="shared" ca="1" si="166"/>
        <v/>
      </c>
      <c r="G3475" s="148" t="str">
        <f ca="1">IF(D3475="","",OnRoadRetrofit!AG3475)</f>
        <v/>
      </c>
      <c r="H3475" s="25" t="str">
        <f t="shared" ca="1" si="167"/>
        <v/>
      </c>
      <c r="I3475" s="137" t="str">
        <f ca="1">IF(D3475="","",OnRoadRetrofit!AH3475)</f>
        <v/>
      </c>
      <c r="J3475" s="137" t="str">
        <f ca="1">IF(D3475="","",OnRoadRetrofit!AI3475)</f>
        <v/>
      </c>
    </row>
    <row r="3476" spans="1:10">
      <c r="A3476" s="151" t="str">
        <f ca="1">IF(D3476="","",OnRoadRetrofit!AC3476)</f>
        <v/>
      </c>
      <c r="B3476" s="25" t="str">
        <f ca="1">IF(D3476="","",OnRoadRetrofit!AD3476)</f>
        <v/>
      </c>
      <c r="C3476" s="146" t="str">
        <f t="shared" ca="1" si="165"/>
        <v/>
      </c>
      <c r="D3476" s="25" t="str">
        <f ca="1">IF(OnRoadRetrofit!AE3476="","",OnRoadRetrofit!AE3476)</f>
        <v/>
      </c>
      <c r="E3476" s="25" t="str">
        <f ca="1">IF(D3476="","",OnRoadRetrofit!AF3476)</f>
        <v/>
      </c>
      <c r="F3476" s="147" t="str">
        <f t="shared" ca="1" si="166"/>
        <v/>
      </c>
      <c r="G3476" s="148" t="str">
        <f ca="1">IF(D3476="","",OnRoadRetrofit!AG3476)</f>
        <v/>
      </c>
      <c r="H3476" s="25" t="str">
        <f t="shared" ca="1" si="167"/>
        <v/>
      </c>
      <c r="I3476" s="137" t="str">
        <f ca="1">IF(D3476="","",OnRoadRetrofit!AH3476)</f>
        <v/>
      </c>
      <c r="J3476" s="137" t="str">
        <f ca="1">IF(D3476="","",OnRoadRetrofit!AI3476)</f>
        <v/>
      </c>
    </row>
    <row r="3477" spans="1:10">
      <c r="A3477" s="151" t="str">
        <f ca="1">IF(D3477="","",OnRoadRetrofit!AC3477)</f>
        <v/>
      </c>
      <c r="B3477" s="25" t="str">
        <f ca="1">IF(D3477="","",OnRoadRetrofit!AD3477)</f>
        <v/>
      </c>
      <c r="C3477" s="146" t="str">
        <f t="shared" ca="1" si="165"/>
        <v/>
      </c>
      <c r="D3477" s="25" t="str">
        <f ca="1">IF(OnRoadRetrofit!AE3477="","",OnRoadRetrofit!AE3477)</f>
        <v/>
      </c>
      <c r="E3477" s="25" t="str">
        <f ca="1">IF(D3477="","",OnRoadRetrofit!AF3477)</f>
        <v/>
      </c>
      <c r="F3477" s="147" t="str">
        <f t="shared" ca="1" si="166"/>
        <v/>
      </c>
      <c r="G3477" s="148" t="str">
        <f ca="1">IF(D3477="","",OnRoadRetrofit!AG3477)</f>
        <v/>
      </c>
      <c r="H3477" s="25" t="str">
        <f t="shared" ca="1" si="167"/>
        <v/>
      </c>
      <c r="I3477" s="137" t="str">
        <f ca="1">IF(D3477="","",OnRoadRetrofit!AH3477)</f>
        <v/>
      </c>
      <c r="J3477" s="137" t="str">
        <f ca="1">IF(D3477="","",OnRoadRetrofit!AI3477)</f>
        <v/>
      </c>
    </row>
    <row r="3478" spans="1:10">
      <c r="A3478" s="151" t="str">
        <f ca="1">IF(D3478="","",OnRoadRetrofit!AC3478)</f>
        <v/>
      </c>
      <c r="B3478" s="25" t="str">
        <f ca="1">IF(D3478="","",OnRoadRetrofit!AD3478)</f>
        <v/>
      </c>
      <c r="C3478" s="146" t="str">
        <f t="shared" ca="1" si="165"/>
        <v/>
      </c>
      <c r="D3478" s="25" t="str">
        <f ca="1">IF(OnRoadRetrofit!AE3478="","",OnRoadRetrofit!AE3478)</f>
        <v/>
      </c>
      <c r="E3478" s="25" t="str">
        <f ca="1">IF(D3478="","",OnRoadRetrofit!AF3478)</f>
        <v/>
      </c>
      <c r="F3478" s="147" t="str">
        <f t="shared" ca="1" si="166"/>
        <v/>
      </c>
      <c r="G3478" s="148" t="str">
        <f ca="1">IF(D3478="","",OnRoadRetrofit!AG3478)</f>
        <v/>
      </c>
      <c r="H3478" s="25" t="str">
        <f t="shared" ca="1" si="167"/>
        <v/>
      </c>
      <c r="I3478" s="137" t="str">
        <f ca="1">IF(D3478="","",OnRoadRetrofit!AH3478)</f>
        <v/>
      </c>
      <c r="J3478" s="137" t="str">
        <f ca="1">IF(D3478="","",OnRoadRetrofit!AI3478)</f>
        <v/>
      </c>
    </row>
    <row r="3479" spans="1:10">
      <c r="A3479" s="151" t="str">
        <f ca="1">IF(D3479="","",OnRoadRetrofit!AC3479)</f>
        <v/>
      </c>
      <c r="B3479" s="25" t="str">
        <f ca="1">IF(D3479="","",OnRoadRetrofit!AD3479)</f>
        <v/>
      </c>
      <c r="C3479" s="146" t="str">
        <f t="shared" ca="1" si="165"/>
        <v/>
      </c>
      <c r="D3479" s="25" t="str">
        <f ca="1">IF(OnRoadRetrofit!AE3479="","",OnRoadRetrofit!AE3479)</f>
        <v/>
      </c>
      <c r="E3479" s="25" t="str">
        <f ca="1">IF(D3479="","",OnRoadRetrofit!AF3479)</f>
        <v/>
      </c>
      <c r="F3479" s="147" t="str">
        <f t="shared" ca="1" si="166"/>
        <v/>
      </c>
      <c r="G3479" s="148" t="str">
        <f ca="1">IF(D3479="","",OnRoadRetrofit!AG3479)</f>
        <v/>
      </c>
      <c r="H3479" s="25" t="str">
        <f t="shared" ca="1" si="167"/>
        <v/>
      </c>
      <c r="I3479" s="137" t="str">
        <f ca="1">IF(D3479="","",OnRoadRetrofit!AH3479)</f>
        <v/>
      </c>
      <c r="J3479" s="137" t="str">
        <f ca="1">IF(D3479="","",OnRoadRetrofit!AI3479)</f>
        <v/>
      </c>
    </row>
    <row r="3480" spans="1:10">
      <c r="A3480" s="151" t="str">
        <f ca="1">IF(D3480="","",OnRoadRetrofit!AC3480)</f>
        <v/>
      </c>
      <c r="B3480" s="25" t="str">
        <f ca="1">IF(D3480="","",OnRoadRetrofit!AD3480)</f>
        <v/>
      </c>
      <c r="C3480" s="146" t="str">
        <f t="shared" ca="1" si="165"/>
        <v/>
      </c>
      <c r="D3480" s="25" t="str">
        <f ca="1">IF(OnRoadRetrofit!AE3480="","",OnRoadRetrofit!AE3480)</f>
        <v/>
      </c>
      <c r="E3480" s="25" t="str">
        <f ca="1">IF(D3480="","",OnRoadRetrofit!AF3480)</f>
        <v/>
      </c>
      <c r="F3480" s="147" t="str">
        <f t="shared" ca="1" si="166"/>
        <v/>
      </c>
      <c r="G3480" s="148" t="str">
        <f ca="1">IF(D3480="","",OnRoadRetrofit!AG3480)</f>
        <v/>
      </c>
      <c r="H3480" s="25" t="str">
        <f t="shared" ca="1" si="167"/>
        <v/>
      </c>
      <c r="I3480" s="137" t="str">
        <f ca="1">IF(D3480="","",OnRoadRetrofit!AH3480)</f>
        <v/>
      </c>
      <c r="J3480" s="137" t="str">
        <f ca="1">IF(D3480="","",OnRoadRetrofit!AI3480)</f>
        <v/>
      </c>
    </row>
    <row r="3481" spans="1:10">
      <c r="A3481" s="151" t="str">
        <f ca="1">IF(D3481="","",OnRoadRetrofit!AC3481)</f>
        <v/>
      </c>
      <c r="B3481" s="25" t="str">
        <f ca="1">IF(D3481="","",OnRoadRetrofit!AD3481)</f>
        <v/>
      </c>
      <c r="C3481" s="146" t="str">
        <f t="shared" ca="1" si="165"/>
        <v/>
      </c>
      <c r="D3481" s="25" t="str">
        <f ca="1">IF(OnRoadRetrofit!AE3481="","",OnRoadRetrofit!AE3481)</f>
        <v/>
      </c>
      <c r="E3481" s="25" t="str">
        <f ca="1">IF(D3481="","",OnRoadRetrofit!AF3481)</f>
        <v/>
      </c>
      <c r="F3481" s="147" t="str">
        <f t="shared" ca="1" si="166"/>
        <v/>
      </c>
      <c r="G3481" s="148" t="str">
        <f ca="1">IF(D3481="","",OnRoadRetrofit!AG3481)</f>
        <v/>
      </c>
      <c r="H3481" s="25" t="str">
        <f t="shared" ca="1" si="167"/>
        <v/>
      </c>
      <c r="I3481" s="137" t="str">
        <f ca="1">IF(D3481="","",OnRoadRetrofit!AH3481)</f>
        <v/>
      </c>
      <c r="J3481" s="137" t="str">
        <f ca="1">IF(D3481="","",OnRoadRetrofit!AI3481)</f>
        <v/>
      </c>
    </row>
    <row r="3482" spans="1:10">
      <c r="A3482" s="151" t="str">
        <f ca="1">IF(D3482="","",OnRoadRetrofit!AC3482)</f>
        <v/>
      </c>
      <c r="B3482" s="25" t="str">
        <f ca="1">IF(D3482="","",OnRoadRetrofit!AD3482)</f>
        <v/>
      </c>
      <c r="C3482" s="146" t="str">
        <f t="shared" ca="1" si="165"/>
        <v/>
      </c>
      <c r="D3482" s="25" t="str">
        <f ca="1">IF(OnRoadRetrofit!AE3482="","",OnRoadRetrofit!AE3482)</f>
        <v/>
      </c>
      <c r="E3482" s="25" t="str">
        <f ca="1">IF(D3482="","",OnRoadRetrofit!AF3482)</f>
        <v/>
      </c>
      <c r="F3482" s="147" t="str">
        <f t="shared" ca="1" si="166"/>
        <v/>
      </c>
      <c r="G3482" s="148" t="str">
        <f ca="1">IF(D3482="","",OnRoadRetrofit!AG3482)</f>
        <v/>
      </c>
      <c r="H3482" s="25" t="str">
        <f t="shared" ca="1" si="167"/>
        <v/>
      </c>
      <c r="I3482" s="137" t="str">
        <f ca="1">IF(D3482="","",OnRoadRetrofit!AH3482)</f>
        <v/>
      </c>
      <c r="J3482" s="137" t="str">
        <f ca="1">IF(D3482="","",OnRoadRetrofit!AI3482)</f>
        <v/>
      </c>
    </row>
    <row r="3483" spans="1:10">
      <c r="A3483" s="151" t="str">
        <f ca="1">IF(D3483="","",OnRoadRetrofit!AC3483)</f>
        <v/>
      </c>
      <c r="B3483" s="25" t="str">
        <f ca="1">IF(D3483="","",OnRoadRetrofit!AD3483)</f>
        <v/>
      </c>
      <c r="C3483" s="146" t="str">
        <f t="shared" ca="1" si="165"/>
        <v/>
      </c>
      <c r="D3483" s="25" t="str">
        <f ca="1">IF(OnRoadRetrofit!AE3483="","",OnRoadRetrofit!AE3483)</f>
        <v/>
      </c>
      <c r="E3483" s="25" t="str">
        <f ca="1">IF(D3483="","",OnRoadRetrofit!AF3483)</f>
        <v/>
      </c>
      <c r="F3483" s="147" t="str">
        <f t="shared" ca="1" si="166"/>
        <v/>
      </c>
      <c r="G3483" s="148" t="str">
        <f ca="1">IF(D3483="","",OnRoadRetrofit!AG3483)</f>
        <v/>
      </c>
      <c r="H3483" s="25" t="str">
        <f t="shared" ca="1" si="167"/>
        <v/>
      </c>
      <c r="I3483" s="137" t="str">
        <f ca="1">IF(D3483="","",OnRoadRetrofit!AH3483)</f>
        <v/>
      </c>
      <c r="J3483" s="137" t="str">
        <f ca="1">IF(D3483="","",OnRoadRetrofit!AI3483)</f>
        <v/>
      </c>
    </row>
    <row r="3484" spans="1:10">
      <c r="A3484" s="151" t="str">
        <f ca="1">IF(D3484="","",OnRoadRetrofit!AC3484)</f>
        <v/>
      </c>
      <c r="B3484" s="25" t="str">
        <f ca="1">IF(D3484="","",OnRoadRetrofit!AD3484)</f>
        <v/>
      </c>
      <c r="C3484" s="146" t="str">
        <f t="shared" ca="1" si="165"/>
        <v/>
      </c>
      <c r="D3484" s="25" t="str">
        <f ca="1">IF(OnRoadRetrofit!AE3484="","",OnRoadRetrofit!AE3484)</f>
        <v/>
      </c>
      <c r="E3484" s="25" t="str">
        <f ca="1">IF(D3484="","",OnRoadRetrofit!AF3484)</f>
        <v/>
      </c>
      <c r="F3484" s="147" t="str">
        <f t="shared" ca="1" si="166"/>
        <v/>
      </c>
      <c r="G3484" s="148" t="str">
        <f ca="1">IF(D3484="","",OnRoadRetrofit!AG3484)</f>
        <v/>
      </c>
      <c r="H3484" s="25" t="str">
        <f t="shared" ca="1" si="167"/>
        <v/>
      </c>
      <c r="I3484" s="137" t="str">
        <f ca="1">IF(D3484="","",OnRoadRetrofit!AH3484)</f>
        <v/>
      </c>
      <c r="J3484" s="137" t="str">
        <f ca="1">IF(D3484="","",OnRoadRetrofit!AI3484)</f>
        <v/>
      </c>
    </row>
    <row r="3485" spans="1:10">
      <c r="A3485" s="151" t="str">
        <f ca="1">IF(D3485="","",OnRoadRetrofit!AC3485)</f>
        <v/>
      </c>
      <c r="B3485" s="25" t="str">
        <f ca="1">IF(D3485="","",OnRoadRetrofit!AD3485)</f>
        <v/>
      </c>
      <c r="C3485" s="146" t="str">
        <f t="shared" ca="1" si="165"/>
        <v/>
      </c>
      <c r="D3485" s="25" t="str">
        <f ca="1">IF(OnRoadRetrofit!AE3485="","",OnRoadRetrofit!AE3485)</f>
        <v/>
      </c>
      <c r="E3485" s="25" t="str">
        <f ca="1">IF(D3485="","",OnRoadRetrofit!AF3485)</f>
        <v/>
      </c>
      <c r="F3485" s="147" t="str">
        <f t="shared" ca="1" si="166"/>
        <v/>
      </c>
      <c r="G3485" s="148" t="str">
        <f ca="1">IF(D3485="","",OnRoadRetrofit!AG3485)</f>
        <v/>
      </c>
      <c r="H3485" s="25" t="str">
        <f t="shared" ca="1" si="167"/>
        <v/>
      </c>
      <c r="I3485" s="137" t="str">
        <f ca="1">IF(D3485="","",OnRoadRetrofit!AH3485)</f>
        <v/>
      </c>
      <c r="J3485" s="137" t="str">
        <f ca="1">IF(D3485="","",OnRoadRetrofit!AI3485)</f>
        <v/>
      </c>
    </row>
    <row r="3486" spans="1:10">
      <c r="A3486" s="151" t="str">
        <f ca="1">IF(D3486="","",OnRoadRetrofit!AC3486)</f>
        <v/>
      </c>
      <c r="B3486" s="25" t="str">
        <f ca="1">IF(D3486="","",OnRoadRetrofit!AD3486)</f>
        <v/>
      </c>
      <c r="C3486" s="146" t="str">
        <f t="shared" ca="1" si="165"/>
        <v/>
      </c>
      <c r="D3486" s="25" t="str">
        <f ca="1">IF(OnRoadRetrofit!AE3486="","",OnRoadRetrofit!AE3486)</f>
        <v/>
      </c>
      <c r="E3486" s="25" t="str">
        <f ca="1">IF(D3486="","",OnRoadRetrofit!AF3486)</f>
        <v/>
      </c>
      <c r="F3486" s="147" t="str">
        <f t="shared" ca="1" si="166"/>
        <v/>
      </c>
      <c r="G3486" s="148" t="str">
        <f ca="1">IF(D3486="","",OnRoadRetrofit!AG3486)</f>
        <v/>
      </c>
      <c r="H3486" s="25" t="str">
        <f t="shared" ca="1" si="167"/>
        <v/>
      </c>
      <c r="I3486" s="137" t="str">
        <f ca="1">IF(D3486="","",OnRoadRetrofit!AH3486)</f>
        <v/>
      </c>
      <c r="J3486" s="137" t="str">
        <f ca="1">IF(D3486="","",OnRoadRetrofit!AI3486)</f>
        <v/>
      </c>
    </row>
    <row r="3487" spans="1:10">
      <c r="A3487" s="151" t="str">
        <f ca="1">IF(D3487="","",OnRoadRetrofit!AC3487)</f>
        <v/>
      </c>
      <c r="B3487" s="25" t="str">
        <f ca="1">IF(D3487="","",OnRoadRetrofit!AD3487)</f>
        <v/>
      </c>
      <c r="C3487" s="146" t="str">
        <f t="shared" ca="1" si="165"/>
        <v/>
      </c>
      <c r="D3487" s="25" t="str">
        <f ca="1">IF(OnRoadRetrofit!AE3487="","",OnRoadRetrofit!AE3487)</f>
        <v/>
      </c>
      <c r="E3487" s="25" t="str">
        <f ca="1">IF(D3487="","",OnRoadRetrofit!AF3487)</f>
        <v/>
      </c>
      <c r="F3487" s="147" t="str">
        <f t="shared" ca="1" si="166"/>
        <v/>
      </c>
      <c r="G3487" s="148" t="str">
        <f ca="1">IF(D3487="","",OnRoadRetrofit!AG3487)</f>
        <v/>
      </c>
      <c r="H3487" s="25" t="str">
        <f t="shared" ca="1" si="167"/>
        <v/>
      </c>
      <c r="I3487" s="137" t="str">
        <f ca="1">IF(D3487="","",OnRoadRetrofit!AH3487)</f>
        <v/>
      </c>
      <c r="J3487" s="137" t="str">
        <f ca="1">IF(D3487="","",OnRoadRetrofit!AI3487)</f>
        <v/>
      </c>
    </row>
    <row r="3488" spans="1:10">
      <c r="A3488" s="151" t="str">
        <f ca="1">IF(D3488="","",OnRoadRetrofit!AC3488)</f>
        <v/>
      </c>
      <c r="B3488" s="25" t="str">
        <f ca="1">IF(D3488="","",OnRoadRetrofit!AD3488)</f>
        <v/>
      </c>
      <c r="C3488" s="146" t="str">
        <f t="shared" ca="1" si="165"/>
        <v/>
      </c>
      <c r="D3488" s="25" t="str">
        <f ca="1">IF(OnRoadRetrofit!AE3488="","",OnRoadRetrofit!AE3488)</f>
        <v/>
      </c>
      <c r="E3488" s="25" t="str">
        <f ca="1">IF(D3488="","",OnRoadRetrofit!AF3488)</f>
        <v/>
      </c>
      <c r="F3488" s="147" t="str">
        <f t="shared" ca="1" si="166"/>
        <v/>
      </c>
      <c r="G3488" s="148" t="str">
        <f ca="1">IF(D3488="","",OnRoadRetrofit!AG3488)</f>
        <v/>
      </c>
      <c r="H3488" s="25" t="str">
        <f t="shared" ca="1" si="167"/>
        <v/>
      </c>
      <c r="I3488" s="137" t="str">
        <f ca="1">IF(D3488="","",OnRoadRetrofit!AH3488)</f>
        <v/>
      </c>
      <c r="J3488" s="137" t="str">
        <f ca="1">IF(D3488="","",OnRoadRetrofit!AI3488)</f>
        <v/>
      </c>
    </row>
    <row r="3489" spans="1:10">
      <c r="A3489" s="151" t="str">
        <f ca="1">IF(D3489="","",OnRoadRetrofit!AC3489)</f>
        <v/>
      </c>
      <c r="B3489" s="25" t="str">
        <f ca="1">IF(D3489="","",OnRoadRetrofit!AD3489)</f>
        <v/>
      </c>
      <c r="C3489" s="146" t="str">
        <f t="shared" ca="1" si="165"/>
        <v/>
      </c>
      <c r="D3489" s="25" t="str">
        <f ca="1">IF(OnRoadRetrofit!AE3489="","",OnRoadRetrofit!AE3489)</f>
        <v/>
      </c>
      <c r="E3489" s="25" t="str">
        <f ca="1">IF(D3489="","",OnRoadRetrofit!AF3489)</f>
        <v/>
      </c>
      <c r="F3489" s="147" t="str">
        <f t="shared" ca="1" si="166"/>
        <v/>
      </c>
      <c r="G3489" s="148" t="str">
        <f ca="1">IF(D3489="","",OnRoadRetrofit!AG3489)</f>
        <v/>
      </c>
      <c r="H3489" s="25" t="str">
        <f t="shared" ca="1" si="167"/>
        <v/>
      </c>
      <c r="I3489" s="137" t="str">
        <f ca="1">IF(D3489="","",OnRoadRetrofit!AH3489)</f>
        <v/>
      </c>
      <c r="J3489" s="137" t="str">
        <f ca="1">IF(D3489="","",OnRoadRetrofit!AI3489)</f>
        <v/>
      </c>
    </row>
    <row r="3490" spans="1:10">
      <c r="A3490" s="151" t="str">
        <f ca="1">IF(D3490="","",OnRoadRetrofit!AC3490)</f>
        <v/>
      </c>
      <c r="B3490" s="25" t="str">
        <f ca="1">IF(D3490="","",OnRoadRetrofit!AD3490)</f>
        <v/>
      </c>
      <c r="C3490" s="146" t="str">
        <f t="shared" ca="1" si="165"/>
        <v/>
      </c>
      <c r="D3490" s="25" t="str">
        <f ca="1">IF(OnRoadRetrofit!AE3490="","",OnRoadRetrofit!AE3490)</f>
        <v/>
      </c>
      <c r="E3490" s="25" t="str">
        <f ca="1">IF(D3490="","",OnRoadRetrofit!AF3490)</f>
        <v/>
      </c>
      <c r="F3490" s="147" t="str">
        <f t="shared" ca="1" si="166"/>
        <v/>
      </c>
      <c r="G3490" s="148" t="str">
        <f ca="1">IF(D3490="","",OnRoadRetrofit!AG3490)</f>
        <v/>
      </c>
      <c r="H3490" s="25" t="str">
        <f t="shared" ca="1" si="167"/>
        <v/>
      </c>
      <c r="I3490" s="137" t="str">
        <f ca="1">IF(D3490="","",OnRoadRetrofit!AH3490)</f>
        <v/>
      </c>
      <c r="J3490" s="137" t="str">
        <f ca="1">IF(D3490="","",OnRoadRetrofit!AI3490)</f>
        <v/>
      </c>
    </row>
    <row r="3491" spans="1:10">
      <c r="A3491" s="151" t="str">
        <f ca="1">IF(D3491="","",OnRoadRetrofit!AC3491)</f>
        <v/>
      </c>
      <c r="B3491" s="25" t="str">
        <f ca="1">IF(D3491="","",OnRoadRetrofit!AD3491)</f>
        <v/>
      </c>
      <c r="C3491" s="146" t="str">
        <f t="shared" ca="1" si="165"/>
        <v/>
      </c>
      <c r="D3491" s="25" t="str">
        <f ca="1">IF(OnRoadRetrofit!AE3491="","",OnRoadRetrofit!AE3491)</f>
        <v/>
      </c>
      <c r="E3491" s="25" t="str">
        <f ca="1">IF(D3491="","",OnRoadRetrofit!AF3491)</f>
        <v/>
      </c>
      <c r="F3491" s="147" t="str">
        <f t="shared" ca="1" si="166"/>
        <v/>
      </c>
      <c r="G3491" s="148" t="str">
        <f ca="1">IF(D3491="","",OnRoadRetrofit!AG3491)</f>
        <v/>
      </c>
      <c r="H3491" s="25" t="str">
        <f t="shared" ca="1" si="167"/>
        <v/>
      </c>
      <c r="I3491" s="137" t="str">
        <f ca="1">IF(D3491="","",OnRoadRetrofit!AH3491)</f>
        <v/>
      </c>
      <c r="J3491" s="137" t="str">
        <f ca="1">IF(D3491="","",OnRoadRetrofit!AI3491)</f>
        <v/>
      </c>
    </row>
    <row r="3492" spans="1:10">
      <c r="A3492" s="151" t="str">
        <f ca="1">IF(D3492="","",OnRoadRetrofit!AC3492)</f>
        <v/>
      </c>
      <c r="B3492" s="25" t="str">
        <f ca="1">IF(D3492="","",OnRoadRetrofit!AD3492)</f>
        <v/>
      </c>
      <c r="C3492" s="146" t="str">
        <f t="shared" ca="1" si="165"/>
        <v/>
      </c>
      <c r="D3492" s="25" t="str">
        <f ca="1">IF(OnRoadRetrofit!AE3492="","",OnRoadRetrofit!AE3492)</f>
        <v/>
      </c>
      <c r="E3492" s="25" t="str">
        <f ca="1">IF(D3492="","",OnRoadRetrofit!AF3492)</f>
        <v/>
      </c>
      <c r="F3492" s="147" t="str">
        <f t="shared" ca="1" si="166"/>
        <v/>
      </c>
      <c r="G3492" s="148" t="str">
        <f ca="1">IF(D3492="","",OnRoadRetrofit!AG3492)</f>
        <v/>
      </c>
      <c r="H3492" s="25" t="str">
        <f t="shared" ca="1" si="167"/>
        <v/>
      </c>
      <c r="I3492" s="137" t="str">
        <f ca="1">IF(D3492="","",OnRoadRetrofit!AH3492)</f>
        <v/>
      </c>
      <c r="J3492" s="137" t="str">
        <f ca="1">IF(D3492="","",OnRoadRetrofit!AI3492)</f>
        <v/>
      </c>
    </row>
    <row r="3493" spans="1:10">
      <c r="A3493" s="151" t="str">
        <f ca="1">IF(D3493="","",OnRoadRetrofit!AC3493)</f>
        <v/>
      </c>
      <c r="B3493" s="25" t="str">
        <f ca="1">IF(D3493="","",OnRoadRetrofit!AD3493)</f>
        <v/>
      </c>
      <c r="C3493" s="146" t="str">
        <f t="shared" ca="1" si="165"/>
        <v/>
      </c>
      <c r="D3493" s="25" t="str">
        <f ca="1">IF(OnRoadRetrofit!AE3493="","",OnRoadRetrofit!AE3493)</f>
        <v/>
      </c>
      <c r="E3493" s="25" t="str">
        <f ca="1">IF(D3493="","",OnRoadRetrofit!AF3493)</f>
        <v/>
      </c>
      <c r="F3493" s="147" t="str">
        <f t="shared" ca="1" si="166"/>
        <v/>
      </c>
      <c r="G3493" s="148" t="str">
        <f ca="1">IF(D3493="","",OnRoadRetrofit!AG3493)</f>
        <v/>
      </c>
      <c r="H3493" s="25" t="str">
        <f t="shared" ca="1" si="167"/>
        <v/>
      </c>
      <c r="I3493" s="137" t="str">
        <f ca="1">IF(D3493="","",OnRoadRetrofit!AH3493)</f>
        <v/>
      </c>
      <c r="J3493" s="137" t="str">
        <f ca="1">IF(D3493="","",OnRoadRetrofit!AI3493)</f>
        <v/>
      </c>
    </row>
    <row r="3494" spans="1:10">
      <c r="A3494" s="151" t="str">
        <f ca="1">IF(D3494="","",OnRoadRetrofit!AC3494)</f>
        <v/>
      </c>
      <c r="B3494" s="25" t="str">
        <f ca="1">IF(D3494="","",OnRoadRetrofit!AD3494)</f>
        <v/>
      </c>
      <c r="C3494" s="146" t="str">
        <f t="shared" ca="1" si="165"/>
        <v/>
      </c>
      <c r="D3494" s="25" t="str">
        <f ca="1">IF(OnRoadRetrofit!AE3494="","",OnRoadRetrofit!AE3494)</f>
        <v/>
      </c>
      <c r="E3494" s="25" t="str">
        <f ca="1">IF(D3494="","",OnRoadRetrofit!AF3494)</f>
        <v/>
      </c>
      <c r="F3494" s="147" t="str">
        <f t="shared" ca="1" si="166"/>
        <v/>
      </c>
      <c r="G3494" s="148" t="str">
        <f ca="1">IF(D3494="","",OnRoadRetrofit!AG3494)</f>
        <v/>
      </c>
      <c r="H3494" s="25" t="str">
        <f t="shared" ca="1" si="167"/>
        <v/>
      </c>
      <c r="I3494" s="137" t="str">
        <f ca="1">IF(D3494="","",OnRoadRetrofit!AH3494)</f>
        <v/>
      </c>
      <c r="J3494" s="137" t="str">
        <f ca="1">IF(D3494="","",OnRoadRetrofit!AI3494)</f>
        <v/>
      </c>
    </row>
    <row r="3495" spans="1:10">
      <c r="A3495" s="151" t="str">
        <f ca="1">IF(D3495="","",OnRoadRetrofit!AC3495)</f>
        <v/>
      </c>
      <c r="B3495" s="25" t="str">
        <f ca="1">IF(D3495="","",OnRoadRetrofit!AD3495)</f>
        <v/>
      </c>
      <c r="C3495" s="146" t="str">
        <f t="shared" ca="1" si="165"/>
        <v/>
      </c>
      <c r="D3495" s="25" t="str">
        <f ca="1">IF(OnRoadRetrofit!AE3495="","",OnRoadRetrofit!AE3495)</f>
        <v/>
      </c>
      <c r="E3495" s="25" t="str">
        <f ca="1">IF(D3495="","",OnRoadRetrofit!AF3495)</f>
        <v/>
      </c>
      <c r="F3495" s="147" t="str">
        <f t="shared" ca="1" si="166"/>
        <v/>
      </c>
      <c r="G3495" s="148" t="str">
        <f ca="1">IF(D3495="","",OnRoadRetrofit!AG3495)</f>
        <v/>
      </c>
      <c r="H3495" s="25" t="str">
        <f t="shared" ca="1" si="167"/>
        <v/>
      </c>
      <c r="I3495" s="137" t="str">
        <f ca="1">IF(D3495="","",OnRoadRetrofit!AH3495)</f>
        <v/>
      </c>
      <c r="J3495" s="137" t="str">
        <f ca="1">IF(D3495="","",OnRoadRetrofit!AI3495)</f>
        <v/>
      </c>
    </row>
    <row r="3496" spans="1:10">
      <c r="A3496" s="151" t="str">
        <f ca="1">IF(D3496="","",OnRoadRetrofit!AC3496)</f>
        <v/>
      </c>
      <c r="B3496" s="25" t="str">
        <f ca="1">IF(D3496="","",OnRoadRetrofit!AD3496)</f>
        <v/>
      </c>
      <c r="C3496" s="146" t="str">
        <f t="shared" ca="1" si="165"/>
        <v/>
      </c>
      <c r="D3496" s="25" t="str">
        <f ca="1">IF(OnRoadRetrofit!AE3496="","",OnRoadRetrofit!AE3496)</f>
        <v/>
      </c>
      <c r="E3496" s="25" t="str">
        <f ca="1">IF(D3496="","",OnRoadRetrofit!AF3496)</f>
        <v/>
      </c>
      <c r="F3496" s="147" t="str">
        <f t="shared" ca="1" si="166"/>
        <v/>
      </c>
      <c r="G3496" s="148" t="str">
        <f ca="1">IF(D3496="","",OnRoadRetrofit!AG3496)</f>
        <v/>
      </c>
      <c r="H3496" s="25" t="str">
        <f t="shared" ca="1" si="167"/>
        <v/>
      </c>
      <c r="I3496" s="137" t="str">
        <f ca="1">IF(D3496="","",OnRoadRetrofit!AH3496)</f>
        <v/>
      </c>
      <c r="J3496" s="137" t="str">
        <f ca="1">IF(D3496="","",OnRoadRetrofit!AI3496)</f>
        <v/>
      </c>
    </row>
    <row r="3497" spans="1:10">
      <c r="A3497" s="151" t="str">
        <f ca="1">IF(D3497="","",OnRoadRetrofit!AC3497)</f>
        <v/>
      </c>
      <c r="B3497" s="25" t="str">
        <f ca="1">IF(D3497="","",OnRoadRetrofit!AD3497)</f>
        <v/>
      </c>
      <c r="C3497" s="146" t="str">
        <f t="shared" ca="1" si="165"/>
        <v/>
      </c>
      <c r="D3497" s="25" t="str">
        <f ca="1">IF(OnRoadRetrofit!AE3497="","",OnRoadRetrofit!AE3497)</f>
        <v/>
      </c>
      <c r="E3497" s="25" t="str">
        <f ca="1">IF(D3497="","",OnRoadRetrofit!AF3497)</f>
        <v/>
      </c>
      <c r="F3497" s="147" t="str">
        <f t="shared" ca="1" si="166"/>
        <v/>
      </c>
      <c r="G3497" s="148" t="str">
        <f ca="1">IF(D3497="","",OnRoadRetrofit!AG3497)</f>
        <v/>
      </c>
      <c r="H3497" s="25" t="str">
        <f t="shared" ca="1" si="167"/>
        <v/>
      </c>
      <c r="I3497" s="137" t="str">
        <f ca="1">IF(D3497="","",OnRoadRetrofit!AH3497)</f>
        <v/>
      </c>
      <c r="J3497" s="137" t="str">
        <f ca="1">IF(D3497="","",OnRoadRetrofit!AI3497)</f>
        <v/>
      </c>
    </row>
    <row r="3498" spans="1:10">
      <c r="A3498" s="151" t="str">
        <f ca="1">IF(D3498="","",OnRoadRetrofit!AC3498)</f>
        <v/>
      </c>
      <c r="B3498" s="25" t="str">
        <f ca="1">IF(D3498="","",OnRoadRetrofit!AD3498)</f>
        <v/>
      </c>
      <c r="C3498" s="146" t="str">
        <f t="shared" ca="1" si="165"/>
        <v/>
      </c>
      <c r="D3498" s="25" t="str">
        <f ca="1">IF(OnRoadRetrofit!AE3498="","",OnRoadRetrofit!AE3498)</f>
        <v/>
      </c>
      <c r="E3498" s="25" t="str">
        <f ca="1">IF(D3498="","",OnRoadRetrofit!AF3498)</f>
        <v/>
      </c>
      <c r="F3498" s="147" t="str">
        <f t="shared" ca="1" si="166"/>
        <v/>
      </c>
      <c r="G3498" s="148" t="str">
        <f ca="1">IF(D3498="","",OnRoadRetrofit!AG3498)</f>
        <v/>
      </c>
      <c r="H3498" s="25" t="str">
        <f t="shared" ca="1" si="167"/>
        <v/>
      </c>
      <c r="I3498" s="137" t="str">
        <f ca="1">IF(D3498="","",OnRoadRetrofit!AH3498)</f>
        <v/>
      </c>
      <c r="J3498" s="137" t="str">
        <f ca="1">IF(D3498="","",OnRoadRetrofit!AI3498)</f>
        <v/>
      </c>
    </row>
    <row r="3499" spans="1:10">
      <c r="A3499" s="151" t="str">
        <f ca="1">IF(D3499="","",OnRoadRetrofit!AC3499)</f>
        <v/>
      </c>
      <c r="B3499" s="25" t="str">
        <f ca="1">IF(D3499="","",OnRoadRetrofit!AD3499)</f>
        <v/>
      </c>
      <c r="C3499" s="146" t="str">
        <f t="shared" ca="1" si="165"/>
        <v/>
      </c>
      <c r="D3499" s="25" t="str">
        <f ca="1">IF(OnRoadRetrofit!AE3499="","",OnRoadRetrofit!AE3499)</f>
        <v/>
      </c>
      <c r="E3499" s="25" t="str">
        <f ca="1">IF(D3499="","",OnRoadRetrofit!AF3499)</f>
        <v/>
      </c>
      <c r="F3499" s="147" t="str">
        <f t="shared" ca="1" si="166"/>
        <v/>
      </c>
      <c r="G3499" s="148" t="str">
        <f ca="1">IF(D3499="","",OnRoadRetrofit!AG3499)</f>
        <v/>
      </c>
      <c r="H3499" s="25" t="str">
        <f t="shared" ca="1" si="167"/>
        <v/>
      </c>
      <c r="I3499" s="137" t="str">
        <f ca="1">IF(D3499="","",OnRoadRetrofit!AH3499)</f>
        <v/>
      </c>
      <c r="J3499" s="137" t="str">
        <f ca="1">IF(D3499="","",OnRoadRetrofit!AI3499)</f>
        <v/>
      </c>
    </row>
    <row r="3500" spans="1:10">
      <c r="A3500" s="151" t="str">
        <f ca="1">IF(D3500="","",OnRoadRetrofit!AC3500)</f>
        <v/>
      </c>
      <c r="B3500" s="25" t="str">
        <f ca="1">IF(D3500="","",OnRoadRetrofit!AD3500)</f>
        <v/>
      </c>
      <c r="C3500" s="146" t="str">
        <f t="shared" ca="1" si="165"/>
        <v/>
      </c>
      <c r="D3500" s="25" t="str">
        <f ca="1">IF(OnRoadRetrofit!AE3500="","",OnRoadRetrofit!AE3500)</f>
        <v/>
      </c>
      <c r="E3500" s="25" t="str">
        <f ca="1">IF(D3500="","",OnRoadRetrofit!AF3500)</f>
        <v/>
      </c>
      <c r="F3500" s="147" t="str">
        <f t="shared" ca="1" si="166"/>
        <v/>
      </c>
      <c r="G3500" s="148" t="str">
        <f ca="1">IF(D3500="","",OnRoadRetrofit!AG3500)</f>
        <v/>
      </c>
      <c r="H3500" s="25" t="str">
        <f t="shared" ca="1" si="167"/>
        <v/>
      </c>
      <c r="I3500" s="137" t="str">
        <f ca="1">IF(D3500="","",OnRoadRetrofit!AH3500)</f>
        <v/>
      </c>
      <c r="J3500" s="137" t="str">
        <f ca="1">IF(D3500="","",OnRoadRetrofit!AI3500)</f>
        <v/>
      </c>
    </row>
    <row r="3501" spans="1:10">
      <c r="A3501" s="151" t="str">
        <f ca="1">IF(D3501="","",OnRoadRetrofit!AC3501)</f>
        <v/>
      </c>
      <c r="B3501" s="25" t="str">
        <f ca="1">IF(D3501="","",OnRoadRetrofit!AD3501)</f>
        <v/>
      </c>
      <c r="C3501" s="146" t="str">
        <f t="shared" ca="1" si="165"/>
        <v/>
      </c>
      <c r="D3501" s="25" t="str">
        <f ca="1">IF(OnRoadRetrofit!AE3501="","",OnRoadRetrofit!AE3501)</f>
        <v/>
      </c>
      <c r="E3501" s="25" t="str">
        <f ca="1">IF(D3501="","",OnRoadRetrofit!AF3501)</f>
        <v/>
      </c>
      <c r="F3501" s="147" t="str">
        <f t="shared" ca="1" si="166"/>
        <v/>
      </c>
      <c r="G3501" s="148" t="str">
        <f ca="1">IF(D3501="","",OnRoadRetrofit!AG3501)</f>
        <v/>
      </c>
      <c r="H3501" s="25" t="str">
        <f t="shared" ca="1" si="167"/>
        <v/>
      </c>
      <c r="I3501" s="137" t="str">
        <f ca="1">IF(D3501="","",OnRoadRetrofit!AH3501)</f>
        <v/>
      </c>
      <c r="J3501" s="137" t="str">
        <f ca="1">IF(D3501="","",OnRoadRetrofit!AI3501)</f>
        <v/>
      </c>
    </row>
    <row r="3502" spans="1:10">
      <c r="A3502" s="151" t="str">
        <f ca="1">IF(D3502="","",OnRoadRetrofit!AC3502)</f>
        <v/>
      </c>
      <c r="B3502" s="25" t="str">
        <f ca="1">IF(D3502="","",OnRoadRetrofit!AD3502)</f>
        <v/>
      </c>
      <c r="C3502" s="146" t="str">
        <f t="shared" ca="1" si="165"/>
        <v/>
      </c>
      <c r="D3502" s="25" t="str">
        <f ca="1">IF(OnRoadRetrofit!AE3502="","",OnRoadRetrofit!AE3502)</f>
        <v/>
      </c>
      <c r="E3502" s="25" t="str">
        <f ca="1">IF(D3502="","",OnRoadRetrofit!AF3502)</f>
        <v/>
      </c>
      <c r="F3502" s="147" t="str">
        <f t="shared" ca="1" si="166"/>
        <v/>
      </c>
      <c r="G3502" s="148" t="str">
        <f ca="1">IF(D3502="","",OnRoadRetrofit!AG3502)</f>
        <v/>
      </c>
      <c r="H3502" s="25" t="str">
        <f t="shared" ca="1" si="167"/>
        <v/>
      </c>
      <c r="I3502" s="137" t="str">
        <f ca="1">IF(D3502="","",OnRoadRetrofit!AH3502)</f>
        <v/>
      </c>
      <c r="J3502" s="137" t="str">
        <f ca="1">IF(D3502="","",OnRoadRetrofit!AI3502)</f>
        <v/>
      </c>
    </row>
    <row r="3503" spans="1:10">
      <c r="A3503" s="151" t="str">
        <f ca="1">IF(D3503="","",OnRoadRetrofit!AC3503)</f>
        <v/>
      </c>
      <c r="B3503" s="25" t="str">
        <f ca="1">IF(D3503="","",OnRoadRetrofit!AD3503)</f>
        <v/>
      </c>
      <c r="C3503" s="146" t="str">
        <f t="shared" ca="1" si="165"/>
        <v/>
      </c>
      <c r="D3503" s="25" t="str">
        <f ca="1">IF(OnRoadRetrofit!AE3503="","",OnRoadRetrofit!AE3503)</f>
        <v/>
      </c>
      <c r="E3503" s="25" t="str">
        <f ca="1">IF(D3503="","",OnRoadRetrofit!AF3503)</f>
        <v/>
      </c>
      <c r="F3503" s="147" t="str">
        <f t="shared" ca="1" si="166"/>
        <v/>
      </c>
      <c r="G3503" s="148" t="str">
        <f ca="1">IF(D3503="","",OnRoadRetrofit!AG3503)</f>
        <v/>
      </c>
      <c r="H3503" s="25" t="str">
        <f t="shared" ca="1" si="167"/>
        <v/>
      </c>
      <c r="I3503" s="137" t="str">
        <f ca="1">IF(D3503="","",OnRoadRetrofit!AH3503)</f>
        <v/>
      </c>
      <c r="J3503" s="137" t="str">
        <f ca="1">IF(D3503="","",OnRoadRetrofit!AI3503)</f>
        <v/>
      </c>
    </row>
    <row r="3504" spans="1:10">
      <c r="A3504" s="151" t="str">
        <f ca="1">IF(D3504="","",OnRoadRetrofit!AC3504)</f>
        <v/>
      </c>
      <c r="B3504" s="25" t="str">
        <f ca="1">IF(D3504="","",OnRoadRetrofit!AD3504)</f>
        <v/>
      </c>
      <c r="C3504" s="146" t="str">
        <f t="shared" ca="1" si="165"/>
        <v/>
      </c>
      <c r="D3504" s="25" t="str">
        <f ca="1">IF(OnRoadRetrofit!AE3504="","",OnRoadRetrofit!AE3504)</f>
        <v/>
      </c>
      <c r="E3504" s="25" t="str">
        <f ca="1">IF(D3504="","",OnRoadRetrofit!AF3504)</f>
        <v/>
      </c>
      <c r="F3504" s="147" t="str">
        <f t="shared" ca="1" si="166"/>
        <v/>
      </c>
      <c r="G3504" s="148" t="str">
        <f ca="1">IF(D3504="","",OnRoadRetrofit!AG3504)</f>
        <v/>
      </c>
      <c r="H3504" s="25" t="str">
        <f t="shared" ca="1" si="167"/>
        <v/>
      </c>
      <c r="I3504" s="137" t="str">
        <f ca="1">IF(D3504="","",OnRoadRetrofit!AH3504)</f>
        <v/>
      </c>
      <c r="J3504" s="137" t="str">
        <f ca="1">IF(D3504="","",OnRoadRetrofit!AI3504)</f>
        <v/>
      </c>
    </row>
    <row r="3505" spans="1:10">
      <c r="A3505" s="151" t="str">
        <f ca="1">IF(D3505="","",OnRoadRetrofit!AC3505)</f>
        <v/>
      </c>
      <c r="B3505" s="25" t="str">
        <f ca="1">IF(D3505="","",OnRoadRetrofit!AD3505)</f>
        <v/>
      </c>
      <c r="C3505" s="146" t="str">
        <f t="shared" ca="1" si="165"/>
        <v/>
      </c>
      <c r="D3505" s="25" t="str">
        <f ca="1">IF(OnRoadRetrofit!AE3505="","",OnRoadRetrofit!AE3505)</f>
        <v/>
      </c>
      <c r="E3505" s="25" t="str">
        <f ca="1">IF(D3505="","",OnRoadRetrofit!AF3505)</f>
        <v/>
      </c>
      <c r="F3505" s="147" t="str">
        <f t="shared" ca="1" si="166"/>
        <v/>
      </c>
      <c r="G3505" s="148" t="str">
        <f ca="1">IF(D3505="","",OnRoadRetrofit!AG3505)</f>
        <v/>
      </c>
      <c r="H3505" s="25" t="str">
        <f t="shared" ca="1" si="167"/>
        <v/>
      </c>
      <c r="I3505" s="137" t="str">
        <f ca="1">IF(D3505="","",OnRoadRetrofit!AH3505)</f>
        <v/>
      </c>
      <c r="J3505" s="137" t="str">
        <f ca="1">IF(D3505="","",OnRoadRetrofit!AI3505)</f>
        <v/>
      </c>
    </row>
    <row r="3506" spans="1:10">
      <c r="A3506" s="151" t="str">
        <f ca="1">IF(D3506="","",OnRoadRetrofit!AC3506)</f>
        <v/>
      </c>
      <c r="B3506" s="25" t="str">
        <f ca="1">IF(D3506="","",OnRoadRetrofit!AD3506)</f>
        <v/>
      </c>
      <c r="C3506" s="146" t="str">
        <f t="shared" ca="1" si="165"/>
        <v/>
      </c>
      <c r="D3506" s="25" t="str">
        <f ca="1">IF(OnRoadRetrofit!AE3506="","",OnRoadRetrofit!AE3506)</f>
        <v/>
      </c>
      <c r="E3506" s="25" t="str">
        <f ca="1">IF(D3506="","",OnRoadRetrofit!AF3506)</f>
        <v/>
      </c>
      <c r="F3506" s="147" t="str">
        <f t="shared" ca="1" si="166"/>
        <v/>
      </c>
      <c r="G3506" s="148" t="str">
        <f ca="1">IF(D3506="","",OnRoadRetrofit!AG3506)</f>
        <v/>
      </c>
      <c r="H3506" s="25" t="str">
        <f t="shared" ca="1" si="167"/>
        <v/>
      </c>
      <c r="I3506" s="137" t="str">
        <f ca="1">IF(D3506="","",OnRoadRetrofit!AH3506)</f>
        <v/>
      </c>
      <c r="J3506" s="137" t="str">
        <f ca="1">IF(D3506="","",OnRoadRetrofit!AI3506)</f>
        <v/>
      </c>
    </row>
    <row r="3507" spans="1:10">
      <c r="A3507" s="151" t="str">
        <f ca="1">IF(D3507="","",OnRoadRetrofit!AC3507)</f>
        <v/>
      </c>
      <c r="B3507" s="25" t="str">
        <f ca="1">IF(D3507="","",OnRoadRetrofit!AD3507)</f>
        <v/>
      </c>
      <c r="C3507" s="146" t="str">
        <f t="shared" ca="1" si="165"/>
        <v/>
      </c>
      <c r="D3507" s="25" t="str">
        <f ca="1">IF(OnRoadRetrofit!AE3507="","",OnRoadRetrofit!AE3507)</f>
        <v/>
      </c>
      <c r="E3507" s="25" t="str">
        <f ca="1">IF(D3507="","",OnRoadRetrofit!AF3507)</f>
        <v/>
      </c>
      <c r="F3507" s="147" t="str">
        <f t="shared" ca="1" si="166"/>
        <v/>
      </c>
      <c r="G3507" s="148" t="str">
        <f ca="1">IF(D3507="","",OnRoadRetrofit!AG3507)</f>
        <v/>
      </c>
      <c r="H3507" s="25" t="str">
        <f t="shared" ca="1" si="167"/>
        <v/>
      </c>
      <c r="I3507" s="137" t="str">
        <f ca="1">IF(D3507="","",OnRoadRetrofit!AH3507)</f>
        <v/>
      </c>
      <c r="J3507" s="137" t="str">
        <f ca="1">IF(D3507="","",OnRoadRetrofit!AI3507)</f>
        <v/>
      </c>
    </row>
    <row r="3508" spans="1:10">
      <c r="A3508" s="151" t="str">
        <f ca="1">IF(D3508="","",OnRoadRetrofit!AC3508)</f>
        <v/>
      </c>
      <c r="B3508" s="25" t="str">
        <f ca="1">IF(D3508="","",OnRoadRetrofit!AD3508)</f>
        <v/>
      </c>
      <c r="C3508" s="146" t="str">
        <f t="shared" ca="1" si="165"/>
        <v/>
      </c>
      <c r="D3508" s="25" t="str">
        <f ca="1">IF(OnRoadRetrofit!AE3508="","",OnRoadRetrofit!AE3508)</f>
        <v/>
      </c>
      <c r="E3508" s="25" t="str">
        <f ca="1">IF(D3508="","",OnRoadRetrofit!AF3508)</f>
        <v/>
      </c>
      <c r="F3508" s="147" t="str">
        <f t="shared" ca="1" si="166"/>
        <v/>
      </c>
      <c r="G3508" s="148" t="str">
        <f ca="1">IF(D3508="","",OnRoadRetrofit!AG3508)</f>
        <v/>
      </c>
      <c r="H3508" s="25" t="str">
        <f t="shared" ca="1" si="167"/>
        <v/>
      </c>
      <c r="I3508" s="137" t="str">
        <f ca="1">IF(D3508="","",OnRoadRetrofit!AH3508)</f>
        <v/>
      </c>
      <c r="J3508" s="137" t="str">
        <f ca="1">IF(D3508="","",OnRoadRetrofit!AI3508)</f>
        <v/>
      </c>
    </row>
    <row r="3509" spans="1:10">
      <c r="A3509" s="151" t="str">
        <f ca="1">IF(D3509="","",OnRoadRetrofit!AC3509)</f>
        <v/>
      </c>
      <c r="B3509" s="25" t="str">
        <f ca="1">IF(D3509="","",OnRoadRetrofit!AD3509)</f>
        <v/>
      </c>
      <c r="C3509" s="146" t="str">
        <f t="shared" ca="1" si="165"/>
        <v/>
      </c>
      <c r="D3509" s="25" t="str">
        <f ca="1">IF(OnRoadRetrofit!AE3509="","",OnRoadRetrofit!AE3509)</f>
        <v/>
      </c>
      <c r="E3509" s="25" t="str">
        <f ca="1">IF(D3509="","",OnRoadRetrofit!AF3509)</f>
        <v/>
      </c>
      <c r="F3509" s="147" t="str">
        <f t="shared" ca="1" si="166"/>
        <v/>
      </c>
      <c r="G3509" s="148" t="str">
        <f ca="1">IF(D3509="","",OnRoadRetrofit!AG3509)</f>
        <v/>
      </c>
      <c r="H3509" s="25" t="str">
        <f t="shared" ca="1" si="167"/>
        <v/>
      </c>
      <c r="I3509" s="137" t="str">
        <f ca="1">IF(D3509="","",OnRoadRetrofit!AH3509)</f>
        <v/>
      </c>
      <c r="J3509" s="137" t="str">
        <f ca="1">IF(D3509="","",OnRoadRetrofit!AI3509)</f>
        <v/>
      </c>
    </row>
    <row r="3510" spans="1:10">
      <c r="A3510" s="151" t="str">
        <f ca="1">IF(D3510="","",OnRoadRetrofit!AC3510)</f>
        <v/>
      </c>
      <c r="B3510" s="25" t="str">
        <f ca="1">IF(D3510="","",OnRoadRetrofit!AD3510)</f>
        <v/>
      </c>
      <c r="C3510" s="146" t="str">
        <f t="shared" ca="1" si="165"/>
        <v/>
      </c>
      <c r="D3510" s="25" t="str">
        <f ca="1">IF(OnRoadRetrofit!AE3510="","",OnRoadRetrofit!AE3510)</f>
        <v/>
      </c>
      <c r="E3510" s="25" t="str">
        <f ca="1">IF(D3510="","",OnRoadRetrofit!AF3510)</f>
        <v/>
      </c>
      <c r="F3510" s="147" t="str">
        <f t="shared" ca="1" si="166"/>
        <v/>
      </c>
      <c r="G3510" s="148" t="str">
        <f ca="1">IF(D3510="","",OnRoadRetrofit!AG3510)</f>
        <v/>
      </c>
      <c r="H3510" s="25" t="str">
        <f t="shared" ca="1" si="167"/>
        <v/>
      </c>
      <c r="I3510" s="137" t="str">
        <f ca="1">IF(D3510="","",OnRoadRetrofit!AH3510)</f>
        <v/>
      </c>
      <c r="J3510" s="137" t="str">
        <f ca="1">IF(D3510="","",OnRoadRetrofit!AI3510)</f>
        <v/>
      </c>
    </row>
    <row r="3511" spans="1:10">
      <c r="A3511" s="151" t="str">
        <f ca="1">IF(D3511="","",OnRoadRetrofit!AC3511)</f>
        <v/>
      </c>
      <c r="B3511" s="25" t="str">
        <f ca="1">IF(D3511="","",OnRoadRetrofit!AD3511)</f>
        <v/>
      </c>
      <c r="C3511" s="146" t="str">
        <f t="shared" ca="1" si="165"/>
        <v/>
      </c>
      <c r="D3511" s="25" t="str">
        <f ca="1">IF(OnRoadRetrofit!AE3511="","",OnRoadRetrofit!AE3511)</f>
        <v/>
      </c>
      <c r="E3511" s="25" t="str">
        <f ca="1">IF(D3511="","",OnRoadRetrofit!AF3511)</f>
        <v/>
      </c>
      <c r="F3511" s="147" t="str">
        <f t="shared" ca="1" si="166"/>
        <v/>
      </c>
      <c r="G3511" s="148" t="str">
        <f ca="1">IF(D3511="","",OnRoadRetrofit!AG3511)</f>
        <v/>
      </c>
      <c r="H3511" s="25" t="str">
        <f t="shared" ca="1" si="167"/>
        <v/>
      </c>
      <c r="I3511" s="137" t="str">
        <f ca="1">IF(D3511="","",OnRoadRetrofit!AH3511)</f>
        <v/>
      </c>
      <c r="J3511" s="137" t="str">
        <f ca="1">IF(D3511="","",OnRoadRetrofit!AI3511)</f>
        <v/>
      </c>
    </row>
    <row r="3512" spans="1:10">
      <c r="A3512" s="151" t="str">
        <f ca="1">IF(D3512="","",OnRoadRetrofit!AC3512)</f>
        <v/>
      </c>
      <c r="B3512" s="25" t="str">
        <f ca="1">IF(D3512="","",OnRoadRetrofit!AD3512)</f>
        <v/>
      </c>
      <c r="C3512" s="146" t="str">
        <f t="shared" ca="1" si="165"/>
        <v/>
      </c>
      <c r="D3512" s="25" t="str">
        <f ca="1">IF(OnRoadRetrofit!AE3512="","",OnRoadRetrofit!AE3512)</f>
        <v/>
      </c>
      <c r="E3512" s="25" t="str">
        <f ca="1">IF(D3512="","",OnRoadRetrofit!AF3512)</f>
        <v/>
      </c>
      <c r="F3512" s="147" t="str">
        <f t="shared" ca="1" si="166"/>
        <v/>
      </c>
      <c r="G3512" s="148" t="str">
        <f ca="1">IF(D3512="","",OnRoadRetrofit!AG3512)</f>
        <v/>
      </c>
      <c r="H3512" s="25" t="str">
        <f t="shared" ca="1" si="167"/>
        <v/>
      </c>
      <c r="I3512" s="137" t="str">
        <f ca="1">IF(D3512="","",OnRoadRetrofit!AH3512)</f>
        <v/>
      </c>
      <c r="J3512" s="137" t="str">
        <f ca="1">IF(D3512="","",OnRoadRetrofit!AI3512)</f>
        <v/>
      </c>
    </row>
    <row r="3513" spans="1:10">
      <c r="A3513" s="151" t="str">
        <f ca="1">IF(D3513="","",OnRoadRetrofit!AC3513)</f>
        <v/>
      </c>
      <c r="B3513" s="25" t="str">
        <f ca="1">IF(D3513="","",OnRoadRetrofit!AD3513)</f>
        <v/>
      </c>
      <c r="C3513" s="146" t="str">
        <f t="shared" ca="1" si="165"/>
        <v/>
      </c>
      <c r="D3513" s="25" t="str">
        <f ca="1">IF(OnRoadRetrofit!AE3513="","",OnRoadRetrofit!AE3513)</f>
        <v/>
      </c>
      <c r="E3513" s="25" t="str">
        <f ca="1">IF(D3513="","",OnRoadRetrofit!AF3513)</f>
        <v/>
      </c>
      <c r="F3513" s="147" t="str">
        <f t="shared" ca="1" si="166"/>
        <v/>
      </c>
      <c r="G3513" s="148" t="str">
        <f ca="1">IF(D3513="","",OnRoadRetrofit!AG3513)</f>
        <v/>
      </c>
      <c r="H3513" s="25" t="str">
        <f t="shared" ca="1" si="167"/>
        <v/>
      </c>
      <c r="I3513" s="137" t="str">
        <f ca="1">IF(D3513="","",OnRoadRetrofit!AH3513)</f>
        <v/>
      </c>
      <c r="J3513" s="137" t="str">
        <f ca="1">IF(D3513="","",OnRoadRetrofit!AI3513)</f>
        <v/>
      </c>
    </row>
    <row r="3514" spans="1:10">
      <c r="A3514" s="151" t="str">
        <f ca="1">IF(D3514="","",OnRoadRetrofit!AC3514)</f>
        <v/>
      </c>
      <c r="B3514" s="25" t="str">
        <f ca="1">IF(D3514="","",OnRoadRetrofit!AD3514)</f>
        <v/>
      </c>
      <c r="C3514" s="146" t="str">
        <f t="shared" ca="1" si="165"/>
        <v/>
      </c>
      <c r="D3514" s="25" t="str">
        <f ca="1">IF(OnRoadRetrofit!AE3514="","",OnRoadRetrofit!AE3514)</f>
        <v/>
      </c>
      <c r="E3514" s="25" t="str">
        <f ca="1">IF(D3514="","",OnRoadRetrofit!AF3514)</f>
        <v/>
      </c>
      <c r="F3514" s="147" t="str">
        <f t="shared" ca="1" si="166"/>
        <v/>
      </c>
      <c r="G3514" s="148" t="str">
        <f ca="1">IF(D3514="","",OnRoadRetrofit!AG3514)</f>
        <v/>
      </c>
      <c r="H3514" s="25" t="str">
        <f t="shared" ca="1" si="167"/>
        <v/>
      </c>
      <c r="I3514" s="137" t="str">
        <f ca="1">IF(D3514="","",OnRoadRetrofit!AH3514)</f>
        <v/>
      </c>
      <c r="J3514" s="137" t="str">
        <f ca="1">IF(D3514="","",OnRoadRetrofit!AI3514)</f>
        <v/>
      </c>
    </row>
    <row r="3515" spans="1:10">
      <c r="A3515" s="151" t="str">
        <f ca="1">IF(D3515="","",OnRoadRetrofit!AC3515)</f>
        <v/>
      </c>
      <c r="B3515" s="25" t="str">
        <f ca="1">IF(D3515="","",OnRoadRetrofit!AD3515)</f>
        <v/>
      </c>
      <c r="C3515" s="146" t="str">
        <f t="shared" ca="1" si="165"/>
        <v/>
      </c>
      <c r="D3515" s="25" t="str">
        <f ca="1">IF(OnRoadRetrofit!AE3515="","",OnRoadRetrofit!AE3515)</f>
        <v/>
      </c>
      <c r="E3515" s="25" t="str">
        <f ca="1">IF(D3515="","",OnRoadRetrofit!AF3515)</f>
        <v/>
      </c>
      <c r="F3515" s="147" t="str">
        <f t="shared" ca="1" si="166"/>
        <v/>
      </c>
      <c r="G3515" s="148" t="str">
        <f ca="1">IF(D3515="","",OnRoadRetrofit!AG3515)</f>
        <v/>
      </c>
      <c r="H3515" s="25" t="str">
        <f t="shared" ca="1" si="167"/>
        <v/>
      </c>
      <c r="I3515" s="137" t="str">
        <f ca="1">IF(D3515="","",OnRoadRetrofit!AH3515)</f>
        <v/>
      </c>
      <c r="J3515" s="137" t="str">
        <f ca="1">IF(D3515="","",OnRoadRetrofit!AI3515)</f>
        <v/>
      </c>
    </row>
    <row r="3516" spans="1:10">
      <c r="A3516" s="151" t="str">
        <f ca="1">IF(D3516="","",OnRoadRetrofit!AC3516)</f>
        <v/>
      </c>
      <c r="B3516" s="25" t="str">
        <f ca="1">IF(D3516="","",OnRoadRetrofit!AD3516)</f>
        <v/>
      </c>
      <c r="C3516" s="146" t="str">
        <f t="shared" ca="1" si="165"/>
        <v/>
      </c>
      <c r="D3516" s="25" t="str">
        <f ca="1">IF(OnRoadRetrofit!AE3516="","",OnRoadRetrofit!AE3516)</f>
        <v/>
      </c>
      <c r="E3516" s="25" t="str">
        <f ca="1">IF(D3516="","",OnRoadRetrofit!AF3516)</f>
        <v/>
      </c>
      <c r="F3516" s="147" t="str">
        <f t="shared" ca="1" si="166"/>
        <v/>
      </c>
      <c r="G3516" s="148" t="str">
        <f ca="1">IF(D3516="","",OnRoadRetrofit!AG3516)</f>
        <v/>
      </c>
      <c r="H3516" s="25" t="str">
        <f t="shared" ca="1" si="167"/>
        <v/>
      </c>
      <c r="I3516" s="137" t="str">
        <f ca="1">IF(D3516="","",OnRoadRetrofit!AH3516)</f>
        <v/>
      </c>
      <c r="J3516" s="137" t="str">
        <f ca="1">IF(D3516="","",OnRoadRetrofit!AI3516)</f>
        <v/>
      </c>
    </row>
    <row r="3517" spans="1:10">
      <c r="A3517" s="151" t="str">
        <f ca="1">IF(D3517="","",OnRoadRetrofit!AC3517)</f>
        <v/>
      </c>
      <c r="B3517" s="25" t="str">
        <f ca="1">IF(D3517="","",OnRoadRetrofit!AD3517)</f>
        <v/>
      </c>
      <c r="C3517" s="146" t="str">
        <f t="shared" ca="1" si="165"/>
        <v/>
      </c>
      <c r="D3517" s="25" t="str">
        <f ca="1">IF(OnRoadRetrofit!AE3517="","",OnRoadRetrofit!AE3517)</f>
        <v/>
      </c>
      <c r="E3517" s="25" t="str">
        <f ca="1">IF(D3517="","",OnRoadRetrofit!AF3517)</f>
        <v/>
      </c>
      <c r="F3517" s="147" t="str">
        <f t="shared" ca="1" si="166"/>
        <v/>
      </c>
      <c r="G3517" s="148" t="str">
        <f ca="1">IF(D3517="","",OnRoadRetrofit!AG3517)</f>
        <v/>
      </c>
      <c r="H3517" s="25" t="str">
        <f t="shared" ca="1" si="167"/>
        <v/>
      </c>
      <c r="I3517" s="137" t="str">
        <f ca="1">IF(D3517="","",OnRoadRetrofit!AH3517)</f>
        <v/>
      </c>
      <c r="J3517" s="137" t="str">
        <f ca="1">IF(D3517="","",OnRoadRetrofit!AI3517)</f>
        <v/>
      </c>
    </row>
    <row r="3518" spans="1:10">
      <c r="A3518" s="151" t="str">
        <f ca="1">IF(D3518="","",OnRoadRetrofit!AC3518)</f>
        <v/>
      </c>
      <c r="B3518" s="25" t="str">
        <f ca="1">IF(D3518="","",OnRoadRetrofit!AD3518)</f>
        <v/>
      </c>
      <c r="C3518" s="146" t="str">
        <f t="shared" ca="1" si="165"/>
        <v/>
      </c>
      <c r="D3518" s="25" t="str">
        <f ca="1">IF(OnRoadRetrofit!AE3518="","",OnRoadRetrofit!AE3518)</f>
        <v/>
      </c>
      <c r="E3518" s="25" t="str">
        <f ca="1">IF(D3518="","",OnRoadRetrofit!AF3518)</f>
        <v/>
      </c>
      <c r="F3518" s="147" t="str">
        <f t="shared" ca="1" si="166"/>
        <v/>
      </c>
      <c r="G3518" s="148" t="str">
        <f ca="1">IF(D3518="","",OnRoadRetrofit!AG3518)</f>
        <v/>
      </c>
      <c r="H3518" s="25" t="str">
        <f t="shared" ca="1" si="167"/>
        <v/>
      </c>
      <c r="I3518" s="137" t="str">
        <f ca="1">IF(D3518="","",OnRoadRetrofit!AH3518)</f>
        <v/>
      </c>
      <c r="J3518" s="137" t="str">
        <f ca="1">IF(D3518="","",OnRoadRetrofit!AI3518)</f>
        <v/>
      </c>
    </row>
    <row r="3519" spans="1:10">
      <c r="A3519" s="151" t="str">
        <f ca="1">IF(D3519="","",OnRoadRetrofit!AC3519)</f>
        <v/>
      </c>
      <c r="B3519" s="25" t="str">
        <f ca="1">IF(D3519="","",OnRoadRetrofit!AD3519)</f>
        <v/>
      </c>
      <c r="C3519" s="146" t="str">
        <f t="shared" ca="1" si="165"/>
        <v/>
      </c>
      <c r="D3519" s="25" t="str">
        <f ca="1">IF(OnRoadRetrofit!AE3519="","",OnRoadRetrofit!AE3519)</f>
        <v/>
      </c>
      <c r="E3519" s="25" t="str">
        <f ca="1">IF(D3519="","",OnRoadRetrofit!AF3519)</f>
        <v/>
      </c>
      <c r="F3519" s="147" t="str">
        <f t="shared" ca="1" si="166"/>
        <v/>
      </c>
      <c r="G3519" s="148" t="str">
        <f ca="1">IF(D3519="","",OnRoadRetrofit!AG3519)</f>
        <v/>
      </c>
      <c r="H3519" s="25" t="str">
        <f t="shared" ca="1" si="167"/>
        <v/>
      </c>
      <c r="I3519" s="137" t="str">
        <f ca="1">IF(D3519="","",OnRoadRetrofit!AH3519)</f>
        <v/>
      </c>
      <c r="J3519" s="137" t="str">
        <f ca="1">IF(D3519="","",OnRoadRetrofit!AI3519)</f>
        <v/>
      </c>
    </row>
    <row r="3520" spans="1:10">
      <c r="A3520" s="151" t="str">
        <f ca="1">IF(D3520="","",OnRoadRetrofit!AC3520)</f>
        <v/>
      </c>
      <c r="B3520" s="25" t="str">
        <f ca="1">IF(D3520="","",OnRoadRetrofit!AD3520)</f>
        <v/>
      </c>
      <c r="C3520" s="146" t="str">
        <f t="shared" ca="1" si="165"/>
        <v/>
      </c>
      <c r="D3520" s="25" t="str">
        <f ca="1">IF(OnRoadRetrofit!AE3520="","",OnRoadRetrofit!AE3520)</f>
        <v/>
      </c>
      <c r="E3520" s="25" t="str">
        <f ca="1">IF(D3520="","",OnRoadRetrofit!AF3520)</f>
        <v/>
      </c>
      <c r="F3520" s="147" t="str">
        <f t="shared" ca="1" si="166"/>
        <v/>
      </c>
      <c r="G3520" s="148" t="str">
        <f ca="1">IF(D3520="","",OnRoadRetrofit!AG3520)</f>
        <v/>
      </c>
      <c r="H3520" s="25" t="str">
        <f t="shared" ca="1" si="167"/>
        <v/>
      </c>
      <c r="I3520" s="137" t="str">
        <f ca="1">IF(D3520="","",OnRoadRetrofit!AH3520)</f>
        <v/>
      </c>
      <c r="J3520" s="137" t="str">
        <f ca="1">IF(D3520="","",OnRoadRetrofit!AI3520)</f>
        <v/>
      </c>
    </row>
    <row r="3521" spans="1:10">
      <c r="A3521" s="151" t="str">
        <f ca="1">IF(D3521="","",OnRoadRetrofit!AC3521)</f>
        <v/>
      </c>
      <c r="B3521" s="25" t="str">
        <f ca="1">IF(D3521="","",OnRoadRetrofit!AD3521)</f>
        <v/>
      </c>
      <c r="C3521" s="146" t="str">
        <f t="shared" ca="1" si="165"/>
        <v/>
      </c>
      <c r="D3521" s="25" t="str">
        <f ca="1">IF(OnRoadRetrofit!AE3521="","",OnRoadRetrofit!AE3521)</f>
        <v/>
      </c>
      <c r="E3521" s="25" t="str">
        <f ca="1">IF(D3521="","",OnRoadRetrofit!AF3521)</f>
        <v/>
      </c>
      <c r="F3521" s="147" t="str">
        <f t="shared" ca="1" si="166"/>
        <v/>
      </c>
      <c r="G3521" s="148" t="str">
        <f ca="1">IF(D3521="","",OnRoadRetrofit!AG3521)</f>
        <v/>
      </c>
      <c r="H3521" s="25" t="str">
        <f t="shared" ca="1" si="167"/>
        <v/>
      </c>
      <c r="I3521" s="137" t="str">
        <f ca="1">IF(D3521="","",OnRoadRetrofit!AH3521)</f>
        <v/>
      </c>
      <c r="J3521" s="137" t="str">
        <f ca="1">IF(D3521="","",OnRoadRetrofit!AI3521)</f>
        <v/>
      </c>
    </row>
    <row r="3522" spans="1:10">
      <c r="A3522" s="151" t="str">
        <f ca="1">IF(D3522="","",OnRoadRetrofit!AC3522)</f>
        <v/>
      </c>
      <c r="B3522" s="25" t="str">
        <f ca="1">IF(D3522="","",OnRoadRetrofit!AD3522)</f>
        <v/>
      </c>
      <c r="C3522" s="146" t="str">
        <f t="shared" ca="1" si="165"/>
        <v/>
      </c>
      <c r="D3522" s="25" t="str">
        <f ca="1">IF(OnRoadRetrofit!AE3522="","",OnRoadRetrofit!AE3522)</f>
        <v/>
      </c>
      <c r="E3522" s="25" t="str">
        <f ca="1">IF(D3522="","",OnRoadRetrofit!AF3522)</f>
        <v/>
      </c>
      <c r="F3522" s="147" t="str">
        <f t="shared" ca="1" si="166"/>
        <v/>
      </c>
      <c r="G3522" s="148" t="str">
        <f ca="1">IF(D3522="","",OnRoadRetrofit!AG3522)</f>
        <v/>
      </c>
      <c r="H3522" s="25" t="str">
        <f t="shared" ca="1" si="167"/>
        <v/>
      </c>
      <c r="I3522" s="137" t="str">
        <f ca="1">IF(D3522="","",OnRoadRetrofit!AH3522)</f>
        <v/>
      </c>
      <c r="J3522" s="137" t="str">
        <f ca="1">IF(D3522="","",OnRoadRetrofit!AI3522)</f>
        <v/>
      </c>
    </row>
    <row r="3523" spans="1:10">
      <c r="A3523" s="151" t="str">
        <f ca="1">IF(D3523="","",OnRoadRetrofit!AC3523)</f>
        <v/>
      </c>
      <c r="B3523" s="25" t="str">
        <f ca="1">IF(D3523="","",OnRoadRetrofit!AD3523)</f>
        <v/>
      </c>
      <c r="C3523" s="146" t="str">
        <f t="shared" ca="1" si="165"/>
        <v/>
      </c>
      <c r="D3523" s="25" t="str">
        <f ca="1">IF(OnRoadRetrofit!AE3523="","",OnRoadRetrofit!AE3523)</f>
        <v/>
      </c>
      <c r="E3523" s="25" t="str">
        <f ca="1">IF(D3523="","",OnRoadRetrofit!AF3523)</f>
        <v/>
      </c>
      <c r="F3523" s="147" t="str">
        <f t="shared" ca="1" si="166"/>
        <v/>
      </c>
      <c r="G3523" s="148" t="str">
        <f ca="1">IF(D3523="","",OnRoadRetrofit!AG3523)</f>
        <v/>
      </c>
      <c r="H3523" s="25" t="str">
        <f t="shared" ca="1" si="167"/>
        <v/>
      </c>
      <c r="I3523" s="137" t="str">
        <f ca="1">IF(D3523="","",OnRoadRetrofit!AH3523)</f>
        <v/>
      </c>
      <c r="J3523" s="137" t="str">
        <f ca="1">IF(D3523="","",OnRoadRetrofit!AI3523)</f>
        <v/>
      </c>
    </row>
    <row r="3524" spans="1:10">
      <c r="A3524" s="151" t="str">
        <f ca="1">IF(D3524="","",OnRoadRetrofit!AC3524)</f>
        <v/>
      </c>
      <c r="B3524" s="25" t="str">
        <f ca="1">IF(D3524="","",OnRoadRetrofit!AD3524)</f>
        <v/>
      </c>
      <c r="C3524" s="146" t="str">
        <f t="shared" ca="1" si="165"/>
        <v/>
      </c>
      <c r="D3524" s="25" t="str">
        <f ca="1">IF(OnRoadRetrofit!AE3524="","",OnRoadRetrofit!AE3524)</f>
        <v/>
      </c>
      <c r="E3524" s="25" t="str">
        <f ca="1">IF(D3524="","",OnRoadRetrofit!AF3524)</f>
        <v/>
      </c>
      <c r="F3524" s="147" t="str">
        <f t="shared" ca="1" si="166"/>
        <v/>
      </c>
      <c r="G3524" s="148" t="str">
        <f ca="1">IF(D3524="","",OnRoadRetrofit!AG3524)</f>
        <v/>
      </c>
      <c r="H3524" s="25" t="str">
        <f t="shared" ca="1" si="167"/>
        <v/>
      </c>
      <c r="I3524" s="137" t="str">
        <f ca="1">IF(D3524="","",OnRoadRetrofit!AH3524)</f>
        <v/>
      </c>
      <c r="J3524" s="137" t="str">
        <f ca="1">IF(D3524="","",OnRoadRetrofit!AI3524)</f>
        <v/>
      </c>
    </row>
    <row r="3525" spans="1:10">
      <c r="A3525" s="151" t="str">
        <f ca="1">IF(D3525="","",OnRoadRetrofit!AC3525)</f>
        <v/>
      </c>
      <c r="B3525" s="25" t="str">
        <f ca="1">IF(D3525="","",OnRoadRetrofit!AD3525)</f>
        <v/>
      </c>
      <c r="C3525" s="146" t="str">
        <f t="shared" ca="1" si="165"/>
        <v/>
      </c>
      <c r="D3525" s="25" t="str">
        <f ca="1">IF(OnRoadRetrofit!AE3525="","",OnRoadRetrofit!AE3525)</f>
        <v/>
      </c>
      <c r="E3525" s="25" t="str">
        <f ca="1">IF(D3525="","",OnRoadRetrofit!AF3525)</f>
        <v/>
      </c>
      <c r="F3525" s="147" t="str">
        <f t="shared" ca="1" si="166"/>
        <v/>
      </c>
      <c r="G3525" s="148" t="str">
        <f ca="1">IF(D3525="","",OnRoadRetrofit!AG3525)</f>
        <v/>
      </c>
      <c r="H3525" s="25" t="str">
        <f t="shared" ca="1" si="167"/>
        <v/>
      </c>
      <c r="I3525" s="137" t="str">
        <f ca="1">IF(D3525="","",OnRoadRetrofit!AH3525)</f>
        <v/>
      </c>
      <c r="J3525" s="137" t="str">
        <f ca="1">IF(D3525="","",OnRoadRetrofit!AI3525)</f>
        <v/>
      </c>
    </row>
    <row r="3526" spans="1:10">
      <c r="A3526" s="151" t="str">
        <f ca="1">IF(D3526="","",OnRoadRetrofit!AC3526)</f>
        <v/>
      </c>
      <c r="B3526" s="25" t="str">
        <f ca="1">IF(D3526="","",OnRoadRetrofit!AD3526)</f>
        <v/>
      </c>
      <c r="C3526" s="146" t="str">
        <f t="shared" ca="1" si="165"/>
        <v/>
      </c>
      <c r="D3526" s="25" t="str">
        <f ca="1">IF(OnRoadRetrofit!AE3526="","",OnRoadRetrofit!AE3526)</f>
        <v/>
      </c>
      <c r="E3526" s="25" t="str">
        <f ca="1">IF(D3526="","",OnRoadRetrofit!AF3526)</f>
        <v/>
      </c>
      <c r="F3526" s="147" t="str">
        <f t="shared" ca="1" si="166"/>
        <v/>
      </c>
      <c r="G3526" s="148" t="str">
        <f ca="1">IF(D3526="","",OnRoadRetrofit!AG3526)</f>
        <v/>
      </c>
      <c r="H3526" s="25" t="str">
        <f t="shared" ca="1" si="167"/>
        <v/>
      </c>
      <c r="I3526" s="137" t="str">
        <f ca="1">IF(D3526="","",OnRoadRetrofit!AH3526)</f>
        <v/>
      </c>
      <c r="J3526" s="137" t="str">
        <f ca="1">IF(D3526="","",OnRoadRetrofit!AI3526)</f>
        <v/>
      </c>
    </row>
    <row r="3527" spans="1:10">
      <c r="A3527" s="151" t="str">
        <f ca="1">IF(D3527="","",OnRoadRetrofit!AC3527)</f>
        <v/>
      </c>
      <c r="B3527" s="25" t="str">
        <f ca="1">IF(D3527="","",OnRoadRetrofit!AD3527)</f>
        <v/>
      </c>
      <c r="C3527" s="146" t="str">
        <f t="shared" ca="1" si="165"/>
        <v/>
      </c>
      <c r="D3527" s="25" t="str">
        <f ca="1">IF(OnRoadRetrofit!AE3527="","",OnRoadRetrofit!AE3527)</f>
        <v/>
      </c>
      <c r="E3527" s="25" t="str">
        <f ca="1">IF(D3527="","",OnRoadRetrofit!AF3527)</f>
        <v/>
      </c>
      <c r="F3527" s="147" t="str">
        <f t="shared" ca="1" si="166"/>
        <v/>
      </c>
      <c r="G3527" s="148" t="str">
        <f ca="1">IF(D3527="","",OnRoadRetrofit!AG3527)</f>
        <v/>
      </c>
      <c r="H3527" s="25" t="str">
        <f t="shared" ca="1" si="167"/>
        <v/>
      </c>
      <c r="I3527" s="137" t="str">
        <f ca="1">IF(D3527="","",OnRoadRetrofit!AH3527)</f>
        <v/>
      </c>
      <c r="J3527" s="137" t="str">
        <f ca="1">IF(D3527="","",OnRoadRetrofit!AI3527)</f>
        <v/>
      </c>
    </row>
    <row r="3528" spans="1:10">
      <c r="A3528" s="151" t="str">
        <f ca="1">IF(D3528="","",OnRoadRetrofit!AC3528)</f>
        <v/>
      </c>
      <c r="B3528" s="25" t="str">
        <f ca="1">IF(D3528="","",OnRoadRetrofit!AD3528)</f>
        <v/>
      </c>
      <c r="C3528" s="146" t="str">
        <f t="shared" ca="1" si="165"/>
        <v/>
      </c>
      <c r="D3528" s="25" t="str">
        <f ca="1">IF(OnRoadRetrofit!AE3528="","",OnRoadRetrofit!AE3528)</f>
        <v/>
      </c>
      <c r="E3528" s="25" t="str">
        <f ca="1">IF(D3528="","",OnRoadRetrofit!AF3528)</f>
        <v/>
      </c>
      <c r="F3528" s="147" t="str">
        <f t="shared" ca="1" si="166"/>
        <v/>
      </c>
      <c r="G3528" s="148" t="str">
        <f ca="1">IF(D3528="","",OnRoadRetrofit!AG3528)</f>
        <v/>
      </c>
      <c r="H3528" s="25" t="str">
        <f t="shared" ca="1" si="167"/>
        <v/>
      </c>
      <c r="I3528" s="137" t="str">
        <f ca="1">IF(D3528="","",OnRoadRetrofit!AH3528)</f>
        <v/>
      </c>
      <c r="J3528" s="137" t="str">
        <f ca="1">IF(D3528="","",OnRoadRetrofit!AI3528)</f>
        <v/>
      </c>
    </row>
    <row r="3529" spans="1:10">
      <c r="A3529" s="151" t="str">
        <f ca="1">IF(D3529="","",OnRoadRetrofit!AC3529)</f>
        <v/>
      </c>
      <c r="B3529" s="25" t="str">
        <f ca="1">IF(D3529="","",OnRoadRetrofit!AD3529)</f>
        <v/>
      </c>
      <c r="C3529" s="146" t="str">
        <f t="shared" ca="1" si="165"/>
        <v/>
      </c>
      <c r="D3529" s="25" t="str">
        <f ca="1">IF(OnRoadRetrofit!AE3529="","",OnRoadRetrofit!AE3529)</f>
        <v/>
      </c>
      <c r="E3529" s="25" t="str">
        <f ca="1">IF(D3529="","",OnRoadRetrofit!AF3529)</f>
        <v/>
      </c>
      <c r="F3529" s="147" t="str">
        <f t="shared" ca="1" si="166"/>
        <v/>
      </c>
      <c r="G3529" s="148" t="str">
        <f ca="1">IF(D3529="","",OnRoadRetrofit!AG3529)</f>
        <v/>
      </c>
      <c r="H3529" s="25" t="str">
        <f t="shared" ca="1" si="167"/>
        <v/>
      </c>
      <c r="I3529" s="137" t="str">
        <f ca="1">IF(D3529="","",OnRoadRetrofit!AH3529)</f>
        <v/>
      </c>
      <c r="J3529" s="137" t="str">
        <f ca="1">IF(D3529="","",OnRoadRetrofit!AI3529)</f>
        <v/>
      </c>
    </row>
    <row r="3530" spans="1:10">
      <c r="A3530" s="151" t="str">
        <f ca="1">IF(D3530="","",OnRoadRetrofit!AC3530)</f>
        <v/>
      </c>
      <c r="B3530" s="25" t="str">
        <f ca="1">IF(D3530="","",OnRoadRetrofit!AD3530)</f>
        <v/>
      </c>
      <c r="C3530" s="146" t="str">
        <f t="shared" ca="1" si="165"/>
        <v/>
      </c>
      <c r="D3530" s="25" t="str">
        <f ca="1">IF(OnRoadRetrofit!AE3530="","",OnRoadRetrofit!AE3530)</f>
        <v/>
      </c>
      <c r="E3530" s="25" t="str">
        <f ca="1">IF(D3530="","",OnRoadRetrofit!AF3530)</f>
        <v/>
      </c>
      <c r="F3530" s="147" t="str">
        <f t="shared" ca="1" si="166"/>
        <v/>
      </c>
      <c r="G3530" s="148" t="str">
        <f ca="1">IF(D3530="","",OnRoadRetrofit!AG3530)</f>
        <v/>
      </c>
      <c r="H3530" s="25" t="str">
        <f t="shared" ca="1" si="167"/>
        <v/>
      </c>
      <c r="I3530" s="137" t="str">
        <f ca="1">IF(D3530="","",OnRoadRetrofit!AH3530)</f>
        <v/>
      </c>
      <c r="J3530" s="137" t="str">
        <f ca="1">IF(D3530="","",OnRoadRetrofit!AI3530)</f>
        <v/>
      </c>
    </row>
    <row r="3531" spans="1:10">
      <c r="A3531" s="151" t="str">
        <f ca="1">IF(D3531="","",OnRoadRetrofit!AC3531)</f>
        <v/>
      </c>
      <c r="B3531" s="25" t="str">
        <f ca="1">IF(D3531="","",OnRoadRetrofit!AD3531)</f>
        <v/>
      </c>
      <c r="C3531" s="146" t="str">
        <f t="shared" ca="1" si="165"/>
        <v/>
      </c>
      <c r="D3531" s="25" t="str">
        <f ca="1">IF(OnRoadRetrofit!AE3531="","",OnRoadRetrofit!AE3531)</f>
        <v/>
      </c>
      <c r="E3531" s="25" t="str">
        <f ca="1">IF(D3531="","",OnRoadRetrofit!AF3531)</f>
        <v/>
      </c>
      <c r="F3531" s="147" t="str">
        <f t="shared" ca="1" si="166"/>
        <v/>
      </c>
      <c r="G3531" s="148" t="str">
        <f ca="1">IF(D3531="","",OnRoadRetrofit!AG3531)</f>
        <v/>
      </c>
      <c r="H3531" s="25" t="str">
        <f t="shared" ca="1" si="167"/>
        <v/>
      </c>
      <c r="I3531" s="137" t="str">
        <f ca="1">IF(D3531="","",OnRoadRetrofit!AH3531)</f>
        <v/>
      </c>
      <c r="J3531" s="137" t="str">
        <f ca="1">IF(D3531="","",OnRoadRetrofit!AI3531)</f>
        <v/>
      </c>
    </row>
    <row r="3532" spans="1:10">
      <c r="A3532" s="151" t="str">
        <f ca="1">IF(D3532="","",OnRoadRetrofit!AC3532)</f>
        <v/>
      </c>
      <c r="B3532" s="25" t="str">
        <f ca="1">IF(D3532="","",OnRoadRetrofit!AD3532)</f>
        <v/>
      </c>
      <c r="C3532" s="146" t="str">
        <f t="shared" ca="1" si="165"/>
        <v/>
      </c>
      <c r="D3532" s="25" t="str">
        <f ca="1">IF(OnRoadRetrofit!AE3532="","",OnRoadRetrofit!AE3532)</f>
        <v/>
      </c>
      <c r="E3532" s="25" t="str">
        <f ca="1">IF(D3532="","",OnRoadRetrofit!AF3532)</f>
        <v/>
      </c>
      <c r="F3532" s="147" t="str">
        <f t="shared" ca="1" si="166"/>
        <v/>
      </c>
      <c r="G3532" s="148" t="str">
        <f ca="1">IF(D3532="","",OnRoadRetrofit!AG3532)</f>
        <v/>
      </c>
      <c r="H3532" s="25" t="str">
        <f t="shared" ca="1" si="167"/>
        <v/>
      </c>
      <c r="I3532" s="137" t="str">
        <f ca="1">IF(D3532="","",OnRoadRetrofit!AH3532)</f>
        <v/>
      </c>
      <c r="J3532" s="137" t="str">
        <f ca="1">IF(D3532="","",OnRoadRetrofit!AI3532)</f>
        <v/>
      </c>
    </row>
    <row r="3533" spans="1:10">
      <c r="A3533" s="151" t="str">
        <f ca="1">IF(D3533="","",OnRoadRetrofit!AC3533)</f>
        <v/>
      </c>
      <c r="B3533" s="25" t="str">
        <f ca="1">IF(D3533="","",OnRoadRetrofit!AD3533)</f>
        <v/>
      </c>
      <c r="C3533" s="146" t="str">
        <f t="shared" ca="1" si="165"/>
        <v/>
      </c>
      <c r="D3533" s="25" t="str">
        <f ca="1">IF(OnRoadRetrofit!AE3533="","",OnRoadRetrofit!AE3533)</f>
        <v/>
      </c>
      <c r="E3533" s="25" t="str">
        <f ca="1">IF(D3533="","",OnRoadRetrofit!AF3533)</f>
        <v/>
      </c>
      <c r="F3533" s="147" t="str">
        <f t="shared" ca="1" si="166"/>
        <v/>
      </c>
      <c r="G3533" s="148" t="str">
        <f ca="1">IF(D3533="","",OnRoadRetrofit!AG3533)</f>
        <v/>
      </c>
      <c r="H3533" s="25" t="str">
        <f t="shared" ca="1" si="167"/>
        <v/>
      </c>
      <c r="I3533" s="137" t="str">
        <f ca="1">IF(D3533="","",OnRoadRetrofit!AH3533)</f>
        <v/>
      </c>
      <c r="J3533" s="137" t="str">
        <f ca="1">IF(D3533="","",OnRoadRetrofit!AI3533)</f>
        <v/>
      </c>
    </row>
    <row r="3534" spans="1:10">
      <c r="A3534" s="151" t="str">
        <f ca="1">IF(D3534="","",OnRoadRetrofit!AC3534)</f>
        <v/>
      </c>
      <c r="B3534" s="25" t="str">
        <f ca="1">IF(D3534="","",OnRoadRetrofit!AD3534)</f>
        <v/>
      </c>
      <c r="C3534" s="146" t="str">
        <f t="shared" ref="C3534:C3597" ca="1" si="168">IF(D3534="","","Diesel")</f>
        <v/>
      </c>
      <c r="D3534" s="25" t="str">
        <f ca="1">IF(OnRoadRetrofit!AE3534="","",OnRoadRetrofit!AE3534)</f>
        <v/>
      </c>
      <c r="E3534" s="25" t="str">
        <f ca="1">IF(D3534="","",OnRoadRetrofit!AF3534)</f>
        <v/>
      </c>
      <c r="F3534" s="147" t="str">
        <f t="shared" ref="F3534:F3597" ca="1" si="169">IF(D3534="","",E3534)</f>
        <v/>
      </c>
      <c r="G3534" s="148" t="str">
        <f ca="1">IF(D3534="","",OnRoadRetrofit!AG3534)</f>
        <v/>
      </c>
      <c r="H3534" s="25" t="str">
        <f t="shared" ref="H3534:H3597" ca="1" si="170">IF(D3534="","",G3534)</f>
        <v/>
      </c>
      <c r="I3534" s="137" t="str">
        <f ca="1">IF(D3534="","",OnRoadRetrofit!AH3534)</f>
        <v/>
      </c>
      <c r="J3534" s="137" t="str">
        <f ca="1">IF(D3534="","",OnRoadRetrofit!AI3534)</f>
        <v/>
      </c>
    </row>
    <row r="3535" spans="1:10">
      <c r="A3535" s="151" t="str">
        <f ca="1">IF(D3535="","",OnRoadRetrofit!AC3535)</f>
        <v/>
      </c>
      <c r="B3535" s="25" t="str">
        <f ca="1">IF(D3535="","",OnRoadRetrofit!AD3535)</f>
        <v/>
      </c>
      <c r="C3535" s="146" t="str">
        <f t="shared" ca="1" si="168"/>
        <v/>
      </c>
      <c r="D3535" s="25" t="str">
        <f ca="1">IF(OnRoadRetrofit!AE3535="","",OnRoadRetrofit!AE3535)</f>
        <v/>
      </c>
      <c r="E3535" s="25" t="str">
        <f ca="1">IF(D3535="","",OnRoadRetrofit!AF3535)</f>
        <v/>
      </c>
      <c r="F3535" s="147" t="str">
        <f t="shared" ca="1" si="169"/>
        <v/>
      </c>
      <c r="G3535" s="148" t="str">
        <f ca="1">IF(D3535="","",OnRoadRetrofit!AG3535)</f>
        <v/>
      </c>
      <c r="H3535" s="25" t="str">
        <f t="shared" ca="1" si="170"/>
        <v/>
      </c>
      <c r="I3535" s="137" t="str">
        <f ca="1">IF(D3535="","",OnRoadRetrofit!AH3535)</f>
        <v/>
      </c>
      <c r="J3535" s="137" t="str">
        <f ca="1">IF(D3535="","",OnRoadRetrofit!AI3535)</f>
        <v/>
      </c>
    </row>
    <row r="3536" spans="1:10">
      <c r="A3536" s="151" t="str">
        <f ca="1">IF(D3536="","",OnRoadRetrofit!AC3536)</f>
        <v/>
      </c>
      <c r="B3536" s="25" t="str">
        <f ca="1">IF(D3536="","",OnRoadRetrofit!AD3536)</f>
        <v/>
      </c>
      <c r="C3536" s="146" t="str">
        <f t="shared" ca="1" si="168"/>
        <v/>
      </c>
      <c r="D3536" s="25" t="str">
        <f ca="1">IF(OnRoadRetrofit!AE3536="","",OnRoadRetrofit!AE3536)</f>
        <v/>
      </c>
      <c r="E3536" s="25" t="str">
        <f ca="1">IF(D3536="","",OnRoadRetrofit!AF3536)</f>
        <v/>
      </c>
      <c r="F3536" s="147" t="str">
        <f t="shared" ca="1" si="169"/>
        <v/>
      </c>
      <c r="G3536" s="148" t="str">
        <f ca="1">IF(D3536="","",OnRoadRetrofit!AG3536)</f>
        <v/>
      </c>
      <c r="H3536" s="25" t="str">
        <f t="shared" ca="1" si="170"/>
        <v/>
      </c>
      <c r="I3536" s="137" t="str">
        <f ca="1">IF(D3536="","",OnRoadRetrofit!AH3536)</f>
        <v/>
      </c>
      <c r="J3536" s="137" t="str">
        <f ca="1">IF(D3536="","",OnRoadRetrofit!AI3536)</f>
        <v/>
      </c>
    </row>
    <row r="3537" spans="1:10">
      <c r="A3537" s="151" t="str">
        <f ca="1">IF(D3537="","",OnRoadRetrofit!AC3537)</f>
        <v/>
      </c>
      <c r="B3537" s="25" t="str">
        <f ca="1">IF(D3537="","",OnRoadRetrofit!AD3537)</f>
        <v/>
      </c>
      <c r="C3537" s="146" t="str">
        <f t="shared" ca="1" si="168"/>
        <v/>
      </c>
      <c r="D3537" s="25" t="str">
        <f ca="1">IF(OnRoadRetrofit!AE3537="","",OnRoadRetrofit!AE3537)</f>
        <v/>
      </c>
      <c r="E3537" s="25" t="str">
        <f ca="1">IF(D3537="","",OnRoadRetrofit!AF3537)</f>
        <v/>
      </c>
      <c r="F3537" s="147" t="str">
        <f t="shared" ca="1" si="169"/>
        <v/>
      </c>
      <c r="G3537" s="148" t="str">
        <f ca="1">IF(D3537="","",OnRoadRetrofit!AG3537)</f>
        <v/>
      </c>
      <c r="H3537" s="25" t="str">
        <f t="shared" ca="1" si="170"/>
        <v/>
      </c>
      <c r="I3537" s="137" t="str">
        <f ca="1">IF(D3537="","",OnRoadRetrofit!AH3537)</f>
        <v/>
      </c>
      <c r="J3537" s="137" t="str">
        <f ca="1">IF(D3537="","",OnRoadRetrofit!AI3537)</f>
        <v/>
      </c>
    </row>
    <row r="3538" spans="1:10">
      <c r="A3538" s="151" t="str">
        <f ca="1">IF(D3538="","",OnRoadRetrofit!AC3538)</f>
        <v/>
      </c>
      <c r="B3538" s="25" t="str">
        <f ca="1">IF(D3538="","",OnRoadRetrofit!AD3538)</f>
        <v/>
      </c>
      <c r="C3538" s="146" t="str">
        <f t="shared" ca="1" si="168"/>
        <v/>
      </c>
      <c r="D3538" s="25" t="str">
        <f ca="1">IF(OnRoadRetrofit!AE3538="","",OnRoadRetrofit!AE3538)</f>
        <v/>
      </c>
      <c r="E3538" s="25" t="str">
        <f ca="1">IF(D3538="","",OnRoadRetrofit!AF3538)</f>
        <v/>
      </c>
      <c r="F3538" s="147" t="str">
        <f t="shared" ca="1" si="169"/>
        <v/>
      </c>
      <c r="G3538" s="148" t="str">
        <f ca="1">IF(D3538="","",OnRoadRetrofit!AG3538)</f>
        <v/>
      </c>
      <c r="H3538" s="25" t="str">
        <f t="shared" ca="1" si="170"/>
        <v/>
      </c>
      <c r="I3538" s="137" t="str">
        <f ca="1">IF(D3538="","",OnRoadRetrofit!AH3538)</f>
        <v/>
      </c>
      <c r="J3538" s="137" t="str">
        <f ca="1">IF(D3538="","",OnRoadRetrofit!AI3538)</f>
        <v/>
      </c>
    </row>
    <row r="3539" spans="1:10">
      <c r="A3539" s="151" t="str">
        <f ca="1">IF(D3539="","",OnRoadRetrofit!AC3539)</f>
        <v/>
      </c>
      <c r="B3539" s="25" t="str">
        <f ca="1">IF(D3539="","",OnRoadRetrofit!AD3539)</f>
        <v/>
      </c>
      <c r="C3539" s="146" t="str">
        <f t="shared" ca="1" si="168"/>
        <v/>
      </c>
      <c r="D3539" s="25" t="str">
        <f ca="1">IF(OnRoadRetrofit!AE3539="","",OnRoadRetrofit!AE3539)</f>
        <v/>
      </c>
      <c r="E3539" s="25" t="str">
        <f ca="1">IF(D3539="","",OnRoadRetrofit!AF3539)</f>
        <v/>
      </c>
      <c r="F3539" s="147" t="str">
        <f t="shared" ca="1" si="169"/>
        <v/>
      </c>
      <c r="G3539" s="148" t="str">
        <f ca="1">IF(D3539="","",OnRoadRetrofit!AG3539)</f>
        <v/>
      </c>
      <c r="H3539" s="25" t="str">
        <f t="shared" ca="1" si="170"/>
        <v/>
      </c>
      <c r="I3539" s="137" t="str">
        <f ca="1">IF(D3539="","",OnRoadRetrofit!AH3539)</f>
        <v/>
      </c>
      <c r="J3539" s="137" t="str">
        <f ca="1">IF(D3539="","",OnRoadRetrofit!AI3539)</f>
        <v/>
      </c>
    </row>
    <row r="3540" spans="1:10">
      <c r="A3540" s="151" t="str">
        <f ca="1">IF(D3540="","",OnRoadRetrofit!AC3540)</f>
        <v/>
      </c>
      <c r="B3540" s="25" t="str">
        <f ca="1">IF(D3540="","",OnRoadRetrofit!AD3540)</f>
        <v/>
      </c>
      <c r="C3540" s="146" t="str">
        <f t="shared" ca="1" si="168"/>
        <v/>
      </c>
      <c r="D3540" s="25" t="str">
        <f ca="1">IF(OnRoadRetrofit!AE3540="","",OnRoadRetrofit!AE3540)</f>
        <v/>
      </c>
      <c r="E3540" s="25" t="str">
        <f ca="1">IF(D3540="","",OnRoadRetrofit!AF3540)</f>
        <v/>
      </c>
      <c r="F3540" s="147" t="str">
        <f t="shared" ca="1" si="169"/>
        <v/>
      </c>
      <c r="G3540" s="148" t="str">
        <f ca="1">IF(D3540="","",OnRoadRetrofit!AG3540)</f>
        <v/>
      </c>
      <c r="H3540" s="25" t="str">
        <f t="shared" ca="1" si="170"/>
        <v/>
      </c>
      <c r="I3540" s="137" t="str">
        <f ca="1">IF(D3540="","",OnRoadRetrofit!AH3540)</f>
        <v/>
      </c>
      <c r="J3540" s="137" t="str">
        <f ca="1">IF(D3540="","",OnRoadRetrofit!AI3540)</f>
        <v/>
      </c>
    </row>
    <row r="3541" spans="1:10">
      <c r="A3541" s="151" t="str">
        <f ca="1">IF(D3541="","",OnRoadRetrofit!AC3541)</f>
        <v/>
      </c>
      <c r="B3541" s="25" t="str">
        <f ca="1">IF(D3541="","",OnRoadRetrofit!AD3541)</f>
        <v/>
      </c>
      <c r="C3541" s="146" t="str">
        <f t="shared" ca="1" si="168"/>
        <v/>
      </c>
      <c r="D3541" s="25" t="str">
        <f ca="1">IF(OnRoadRetrofit!AE3541="","",OnRoadRetrofit!AE3541)</f>
        <v/>
      </c>
      <c r="E3541" s="25" t="str">
        <f ca="1">IF(D3541="","",OnRoadRetrofit!AF3541)</f>
        <v/>
      </c>
      <c r="F3541" s="147" t="str">
        <f t="shared" ca="1" si="169"/>
        <v/>
      </c>
      <c r="G3541" s="148" t="str">
        <f ca="1">IF(D3541="","",OnRoadRetrofit!AG3541)</f>
        <v/>
      </c>
      <c r="H3541" s="25" t="str">
        <f t="shared" ca="1" si="170"/>
        <v/>
      </c>
      <c r="I3541" s="137" t="str">
        <f ca="1">IF(D3541="","",OnRoadRetrofit!AH3541)</f>
        <v/>
      </c>
      <c r="J3541" s="137" t="str">
        <f ca="1">IF(D3541="","",OnRoadRetrofit!AI3541)</f>
        <v/>
      </c>
    </row>
    <row r="3542" spans="1:10">
      <c r="A3542" s="151" t="str">
        <f ca="1">IF(D3542="","",OnRoadRetrofit!AC3542)</f>
        <v/>
      </c>
      <c r="B3542" s="25" t="str">
        <f ca="1">IF(D3542="","",OnRoadRetrofit!AD3542)</f>
        <v/>
      </c>
      <c r="C3542" s="146" t="str">
        <f t="shared" ca="1" si="168"/>
        <v/>
      </c>
      <c r="D3542" s="25" t="str">
        <f ca="1">IF(OnRoadRetrofit!AE3542="","",OnRoadRetrofit!AE3542)</f>
        <v/>
      </c>
      <c r="E3542" s="25" t="str">
        <f ca="1">IF(D3542="","",OnRoadRetrofit!AF3542)</f>
        <v/>
      </c>
      <c r="F3542" s="147" t="str">
        <f t="shared" ca="1" si="169"/>
        <v/>
      </c>
      <c r="G3542" s="148" t="str">
        <f ca="1">IF(D3542="","",OnRoadRetrofit!AG3542)</f>
        <v/>
      </c>
      <c r="H3542" s="25" t="str">
        <f t="shared" ca="1" si="170"/>
        <v/>
      </c>
      <c r="I3542" s="137" t="str">
        <f ca="1">IF(D3542="","",OnRoadRetrofit!AH3542)</f>
        <v/>
      </c>
      <c r="J3542" s="137" t="str">
        <f ca="1">IF(D3542="","",OnRoadRetrofit!AI3542)</f>
        <v/>
      </c>
    </row>
    <row r="3543" spans="1:10">
      <c r="A3543" s="151" t="str">
        <f ca="1">IF(D3543="","",OnRoadRetrofit!AC3543)</f>
        <v/>
      </c>
      <c r="B3543" s="25" t="str">
        <f ca="1">IF(D3543="","",OnRoadRetrofit!AD3543)</f>
        <v/>
      </c>
      <c r="C3543" s="146" t="str">
        <f t="shared" ca="1" si="168"/>
        <v/>
      </c>
      <c r="D3543" s="25" t="str">
        <f ca="1">IF(OnRoadRetrofit!AE3543="","",OnRoadRetrofit!AE3543)</f>
        <v/>
      </c>
      <c r="E3543" s="25" t="str">
        <f ca="1">IF(D3543="","",OnRoadRetrofit!AF3543)</f>
        <v/>
      </c>
      <c r="F3543" s="147" t="str">
        <f t="shared" ca="1" si="169"/>
        <v/>
      </c>
      <c r="G3543" s="148" t="str">
        <f ca="1">IF(D3543="","",OnRoadRetrofit!AG3543)</f>
        <v/>
      </c>
      <c r="H3543" s="25" t="str">
        <f t="shared" ca="1" si="170"/>
        <v/>
      </c>
      <c r="I3543" s="137" t="str">
        <f ca="1">IF(D3543="","",OnRoadRetrofit!AH3543)</f>
        <v/>
      </c>
      <c r="J3543" s="137" t="str">
        <f ca="1">IF(D3543="","",OnRoadRetrofit!AI3543)</f>
        <v/>
      </c>
    </row>
    <row r="3544" spans="1:10">
      <c r="A3544" s="151" t="str">
        <f ca="1">IF(D3544="","",OnRoadRetrofit!AC3544)</f>
        <v/>
      </c>
      <c r="B3544" s="25" t="str">
        <f ca="1">IF(D3544="","",OnRoadRetrofit!AD3544)</f>
        <v/>
      </c>
      <c r="C3544" s="146" t="str">
        <f t="shared" ca="1" si="168"/>
        <v/>
      </c>
      <c r="D3544" s="25" t="str">
        <f ca="1">IF(OnRoadRetrofit!AE3544="","",OnRoadRetrofit!AE3544)</f>
        <v/>
      </c>
      <c r="E3544" s="25" t="str">
        <f ca="1">IF(D3544="","",OnRoadRetrofit!AF3544)</f>
        <v/>
      </c>
      <c r="F3544" s="147" t="str">
        <f t="shared" ca="1" si="169"/>
        <v/>
      </c>
      <c r="G3544" s="148" t="str">
        <f ca="1">IF(D3544="","",OnRoadRetrofit!AG3544)</f>
        <v/>
      </c>
      <c r="H3544" s="25" t="str">
        <f t="shared" ca="1" si="170"/>
        <v/>
      </c>
      <c r="I3544" s="137" t="str">
        <f ca="1">IF(D3544="","",OnRoadRetrofit!AH3544)</f>
        <v/>
      </c>
      <c r="J3544" s="137" t="str">
        <f ca="1">IF(D3544="","",OnRoadRetrofit!AI3544)</f>
        <v/>
      </c>
    </row>
    <row r="3545" spans="1:10">
      <c r="A3545" s="151" t="str">
        <f ca="1">IF(D3545="","",OnRoadRetrofit!AC3545)</f>
        <v/>
      </c>
      <c r="B3545" s="25" t="str">
        <f ca="1">IF(D3545="","",OnRoadRetrofit!AD3545)</f>
        <v/>
      </c>
      <c r="C3545" s="146" t="str">
        <f t="shared" ca="1" si="168"/>
        <v/>
      </c>
      <c r="D3545" s="25" t="str">
        <f ca="1">IF(OnRoadRetrofit!AE3545="","",OnRoadRetrofit!AE3545)</f>
        <v/>
      </c>
      <c r="E3545" s="25" t="str">
        <f ca="1">IF(D3545="","",OnRoadRetrofit!AF3545)</f>
        <v/>
      </c>
      <c r="F3545" s="147" t="str">
        <f t="shared" ca="1" si="169"/>
        <v/>
      </c>
      <c r="G3545" s="148" t="str">
        <f ca="1">IF(D3545="","",OnRoadRetrofit!AG3545)</f>
        <v/>
      </c>
      <c r="H3545" s="25" t="str">
        <f t="shared" ca="1" si="170"/>
        <v/>
      </c>
      <c r="I3545" s="137" t="str">
        <f ca="1">IF(D3545="","",OnRoadRetrofit!AH3545)</f>
        <v/>
      </c>
      <c r="J3545" s="137" t="str">
        <f ca="1">IF(D3545="","",OnRoadRetrofit!AI3545)</f>
        <v/>
      </c>
    </row>
    <row r="3546" spans="1:10">
      <c r="A3546" s="151" t="str">
        <f ca="1">IF(D3546="","",OnRoadRetrofit!AC3546)</f>
        <v/>
      </c>
      <c r="B3546" s="25" t="str">
        <f ca="1">IF(D3546="","",OnRoadRetrofit!AD3546)</f>
        <v/>
      </c>
      <c r="C3546" s="146" t="str">
        <f t="shared" ca="1" si="168"/>
        <v/>
      </c>
      <c r="D3546" s="25" t="str">
        <f ca="1">IF(OnRoadRetrofit!AE3546="","",OnRoadRetrofit!AE3546)</f>
        <v/>
      </c>
      <c r="E3546" s="25" t="str">
        <f ca="1">IF(D3546="","",OnRoadRetrofit!AF3546)</f>
        <v/>
      </c>
      <c r="F3546" s="147" t="str">
        <f t="shared" ca="1" si="169"/>
        <v/>
      </c>
      <c r="G3546" s="148" t="str">
        <f ca="1">IF(D3546="","",OnRoadRetrofit!AG3546)</f>
        <v/>
      </c>
      <c r="H3546" s="25" t="str">
        <f t="shared" ca="1" si="170"/>
        <v/>
      </c>
      <c r="I3546" s="137" t="str">
        <f ca="1">IF(D3546="","",OnRoadRetrofit!AH3546)</f>
        <v/>
      </c>
      <c r="J3546" s="137" t="str">
        <f ca="1">IF(D3546="","",OnRoadRetrofit!AI3546)</f>
        <v/>
      </c>
    </row>
    <row r="3547" spans="1:10">
      <c r="A3547" s="151" t="str">
        <f ca="1">IF(D3547="","",OnRoadRetrofit!AC3547)</f>
        <v/>
      </c>
      <c r="B3547" s="25" t="str">
        <f ca="1">IF(D3547="","",OnRoadRetrofit!AD3547)</f>
        <v/>
      </c>
      <c r="C3547" s="146" t="str">
        <f t="shared" ca="1" si="168"/>
        <v/>
      </c>
      <c r="D3547" s="25" t="str">
        <f ca="1">IF(OnRoadRetrofit!AE3547="","",OnRoadRetrofit!AE3547)</f>
        <v/>
      </c>
      <c r="E3547" s="25" t="str">
        <f ca="1">IF(D3547="","",OnRoadRetrofit!AF3547)</f>
        <v/>
      </c>
      <c r="F3547" s="147" t="str">
        <f t="shared" ca="1" si="169"/>
        <v/>
      </c>
      <c r="G3547" s="148" t="str">
        <f ca="1">IF(D3547="","",OnRoadRetrofit!AG3547)</f>
        <v/>
      </c>
      <c r="H3547" s="25" t="str">
        <f t="shared" ca="1" si="170"/>
        <v/>
      </c>
      <c r="I3547" s="137" t="str">
        <f ca="1">IF(D3547="","",OnRoadRetrofit!AH3547)</f>
        <v/>
      </c>
      <c r="J3547" s="137" t="str">
        <f ca="1">IF(D3547="","",OnRoadRetrofit!AI3547)</f>
        <v/>
      </c>
    </row>
    <row r="3548" spans="1:10">
      <c r="A3548" s="151" t="str">
        <f ca="1">IF(D3548="","",OnRoadRetrofit!AC3548)</f>
        <v/>
      </c>
      <c r="B3548" s="25" t="str">
        <f ca="1">IF(D3548="","",OnRoadRetrofit!AD3548)</f>
        <v/>
      </c>
      <c r="C3548" s="146" t="str">
        <f t="shared" ca="1" si="168"/>
        <v/>
      </c>
      <c r="D3548" s="25" t="str">
        <f ca="1">IF(OnRoadRetrofit!AE3548="","",OnRoadRetrofit!AE3548)</f>
        <v/>
      </c>
      <c r="E3548" s="25" t="str">
        <f ca="1">IF(D3548="","",OnRoadRetrofit!AF3548)</f>
        <v/>
      </c>
      <c r="F3548" s="147" t="str">
        <f t="shared" ca="1" si="169"/>
        <v/>
      </c>
      <c r="G3548" s="148" t="str">
        <f ca="1">IF(D3548="","",OnRoadRetrofit!AG3548)</f>
        <v/>
      </c>
      <c r="H3548" s="25" t="str">
        <f t="shared" ca="1" si="170"/>
        <v/>
      </c>
      <c r="I3548" s="137" t="str">
        <f ca="1">IF(D3548="","",OnRoadRetrofit!AH3548)</f>
        <v/>
      </c>
      <c r="J3548" s="137" t="str">
        <f ca="1">IF(D3548="","",OnRoadRetrofit!AI3548)</f>
        <v/>
      </c>
    </row>
    <row r="3549" spans="1:10">
      <c r="A3549" s="151" t="str">
        <f ca="1">IF(D3549="","",OnRoadRetrofit!AC3549)</f>
        <v/>
      </c>
      <c r="B3549" s="25" t="str">
        <f ca="1">IF(D3549="","",OnRoadRetrofit!AD3549)</f>
        <v/>
      </c>
      <c r="C3549" s="146" t="str">
        <f t="shared" ca="1" si="168"/>
        <v/>
      </c>
      <c r="D3549" s="25" t="str">
        <f ca="1">IF(OnRoadRetrofit!AE3549="","",OnRoadRetrofit!AE3549)</f>
        <v/>
      </c>
      <c r="E3549" s="25" t="str">
        <f ca="1">IF(D3549="","",OnRoadRetrofit!AF3549)</f>
        <v/>
      </c>
      <c r="F3549" s="147" t="str">
        <f t="shared" ca="1" si="169"/>
        <v/>
      </c>
      <c r="G3549" s="148" t="str">
        <f ca="1">IF(D3549="","",OnRoadRetrofit!AG3549)</f>
        <v/>
      </c>
      <c r="H3549" s="25" t="str">
        <f t="shared" ca="1" si="170"/>
        <v/>
      </c>
      <c r="I3549" s="137" t="str">
        <f ca="1">IF(D3549="","",OnRoadRetrofit!AH3549)</f>
        <v/>
      </c>
      <c r="J3549" s="137" t="str">
        <f ca="1">IF(D3549="","",OnRoadRetrofit!AI3549)</f>
        <v/>
      </c>
    </row>
    <row r="3550" spans="1:10">
      <c r="A3550" s="151" t="str">
        <f ca="1">IF(D3550="","",OnRoadRetrofit!AC3550)</f>
        <v/>
      </c>
      <c r="B3550" s="25" t="str">
        <f ca="1">IF(D3550="","",OnRoadRetrofit!AD3550)</f>
        <v/>
      </c>
      <c r="C3550" s="146" t="str">
        <f t="shared" ca="1" si="168"/>
        <v/>
      </c>
      <c r="D3550" s="25" t="str">
        <f ca="1">IF(OnRoadRetrofit!AE3550="","",OnRoadRetrofit!AE3550)</f>
        <v/>
      </c>
      <c r="E3550" s="25" t="str">
        <f ca="1">IF(D3550="","",OnRoadRetrofit!AF3550)</f>
        <v/>
      </c>
      <c r="F3550" s="147" t="str">
        <f t="shared" ca="1" si="169"/>
        <v/>
      </c>
      <c r="G3550" s="148" t="str">
        <f ca="1">IF(D3550="","",OnRoadRetrofit!AG3550)</f>
        <v/>
      </c>
      <c r="H3550" s="25" t="str">
        <f t="shared" ca="1" si="170"/>
        <v/>
      </c>
      <c r="I3550" s="137" t="str">
        <f ca="1">IF(D3550="","",OnRoadRetrofit!AH3550)</f>
        <v/>
      </c>
      <c r="J3550" s="137" t="str">
        <f ca="1">IF(D3550="","",OnRoadRetrofit!AI3550)</f>
        <v/>
      </c>
    </row>
    <row r="3551" spans="1:10">
      <c r="A3551" s="151" t="str">
        <f ca="1">IF(D3551="","",OnRoadRetrofit!AC3551)</f>
        <v/>
      </c>
      <c r="B3551" s="25" t="str">
        <f ca="1">IF(D3551="","",OnRoadRetrofit!AD3551)</f>
        <v/>
      </c>
      <c r="C3551" s="146" t="str">
        <f t="shared" ca="1" si="168"/>
        <v/>
      </c>
      <c r="D3551" s="25" t="str">
        <f ca="1">IF(OnRoadRetrofit!AE3551="","",OnRoadRetrofit!AE3551)</f>
        <v/>
      </c>
      <c r="E3551" s="25" t="str">
        <f ca="1">IF(D3551="","",OnRoadRetrofit!AF3551)</f>
        <v/>
      </c>
      <c r="F3551" s="147" t="str">
        <f t="shared" ca="1" si="169"/>
        <v/>
      </c>
      <c r="G3551" s="148" t="str">
        <f ca="1">IF(D3551="","",OnRoadRetrofit!AG3551)</f>
        <v/>
      </c>
      <c r="H3551" s="25" t="str">
        <f t="shared" ca="1" si="170"/>
        <v/>
      </c>
      <c r="I3551" s="137" t="str">
        <f ca="1">IF(D3551="","",OnRoadRetrofit!AH3551)</f>
        <v/>
      </c>
      <c r="J3551" s="137" t="str">
        <f ca="1">IF(D3551="","",OnRoadRetrofit!AI3551)</f>
        <v/>
      </c>
    </row>
    <row r="3552" spans="1:10">
      <c r="A3552" s="151" t="str">
        <f ca="1">IF(D3552="","",OnRoadRetrofit!AC3552)</f>
        <v/>
      </c>
      <c r="B3552" s="25" t="str">
        <f ca="1">IF(D3552="","",OnRoadRetrofit!AD3552)</f>
        <v/>
      </c>
      <c r="C3552" s="146" t="str">
        <f t="shared" ca="1" si="168"/>
        <v/>
      </c>
      <c r="D3552" s="25" t="str">
        <f ca="1">IF(OnRoadRetrofit!AE3552="","",OnRoadRetrofit!AE3552)</f>
        <v/>
      </c>
      <c r="E3552" s="25" t="str">
        <f ca="1">IF(D3552="","",OnRoadRetrofit!AF3552)</f>
        <v/>
      </c>
      <c r="F3552" s="147" t="str">
        <f t="shared" ca="1" si="169"/>
        <v/>
      </c>
      <c r="G3552" s="148" t="str">
        <f ca="1">IF(D3552="","",OnRoadRetrofit!AG3552)</f>
        <v/>
      </c>
      <c r="H3552" s="25" t="str">
        <f t="shared" ca="1" si="170"/>
        <v/>
      </c>
      <c r="I3552" s="137" t="str">
        <f ca="1">IF(D3552="","",OnRoadRetrofit!AH3552)</f>
        <v/>
      </c>
      <c r="J3552" s="137" t="str">
        <f ca="1">IF(D3552="","",OnRoadRetrofit!AI3552)</f>
        <v/>
      </c>
    </row>
    <row r="3553" spans="1:10">
      <c r="A3553" s="151" t="str">
        <f ca="1">IF(D3553="","",OnRoadRetrofit!AC3553)</f>
        <v/>
      </c>
      <c r="B3553" s="25" t="str">
        <f ca="1">IF(D3553="","",OnRoadRetrofit!AD3553)</f>
        <v/>
      </c>
      <c r="C3553" s="146" t="str">
        <f t="shared" ca="1" si="168"/>
        <v/>
      </c>
      <c r="D3553" s="25" t="str">
        <f ca="1">IF(OnRoadRetrofit!AE3553="","",OnRoadRetrofit!AE3553)</f>
        <v/>
      </c>
      <c r="E3553" s="25" t="str">
        <f ca="1">IF(D3553="","",OnRoadRetrofit!AF3553)</f>
        <v/>
      </c>
      <c r="F3553" s="147" t="str">
        <f t="shared" ca="1" si="169"/>
        <v/>
      </c>
      <c r="G3553" s="148" t="str">
        <f ca="1">IF(D3553="","",OnRoadRetrofit!AG3553)</f>
        <v/>
      </c>
      <c r="H3553" s="25" t="str">
        <f t="shared" ca="1" si="170"/>
        <v/>
      </c>
      <c r="I3553" s="137" t="str">
        <f ca="1">IF(D3553="","",OnRoadRetrofit!AH3553)</f>
        <v/>
      </c>
      <c r="J3553" s="137" t="str">
        <f ca="1">IF(D3553="","",OnRoadRetrofit!AI3553)</f>
        <v/>
      </c>
    </row>
    <row r="3554" spans="1:10">
      <c r="A3554" s="151" t="str">
        <f ca="1">IF(D3554="","",OnRoadRetrofit!AC3554)</f>
        <v/>
      </c>
      <c r="B3554" s="25" t="str">
        <f ca="1">IF(D3554="","",OnRoadRetrofit!AD3554)</f>
        <v/>
      </c>
      <c r="C3554" s="146" t="str">
        <f t="shared" ca="1" si="168"/>
        <v/>
      </c>
      <c r="D3554" s="25" t="str">
        <f ca="1">IF(OnRoadRetrofit!AE3554="","",OnRoadRetrofit!AE3554)</f>
        <v/>
      </c>
      <c r="E3554" s="25" t="str">
        <f ca="1">IF(D3554="","",OnRoadRetrofit!AF3554)</f>
        <v/>
      </c>
      <c r="F3554" s="147" t="str">
        <f t="shared" ca="1" si="169"/>
        <v/>
      </c>
      <c r="G3554" s="148" t="str">
        <f ca="1">IF(D3554="","",OnRoadRetrofit!AG3554)</f>
        <v/>
      </c>
      <c r="H3554" s="25" t="str">
        <f t="shared" ca="1" si="170"/>
        <v/>
      </c>
      <c r="I3554" s="137" t="str">
        <f ca="1">IF(D3554="","",OnRoadRetrofit!AH3554)</f>
        <v/>
      </c>
      <c r="J3554" s="137" t="str">
        <f ca="1">IF(D3554="","",OnRoadRetrofit!AI3554)</f>
        <v/>
      </c>
    </row>
    <row r="3555" spans="1:10">
      <c r="A3555" s="151" t="str">
        <f ca="1">IF(D3555="","",OnRoadRetrofit!AC3555)</f>
        <v/>
      </c>
      <c r="B3555" s="25" t="str">
        <f ca="1">IF(D3555="","",OnRoadRetrofit!AD3555)</f>
        <v/>
      </c>
      <c r="C3555" s="146" t="str">
        <f t="shared" ca="1" si="168"/>
        <v/>
      </c>
      <c r="D3555" s="25" t="str">
        <f ca="1">IF(OnRoadRetrofit!AE3555="","",OnRoadRetrofit!AE3555)</f>
        <v/>
      </c>
      <c r="E3555" s="25" t="str">
        <f ca="1">IF(D3555="","",OnRoadRetrofit!AF3555)</f>
        <v/>
      </c>
      <c r="F3555" s="147" t="str">
        <f t="shared" ca="1" si="169"/>
        <v/>
      </c>
      <c r="G3555" s="148" t="str">
        <f ca="1">IF(D3555="","",OnRoadRetrofit!AG3555)</f>
        <v/>
      </c>
      <c r="H3555" s="25" t="str">
        <f t="shared" ca="1" si="170"/>
        <v/>
      </c>
      <c r="I3555" s="137" t="str">
        <f ca="1">IF(D3555="","",OnRoadRetrofit!AH3555)</f>
        <v/>
      </c>
      <c r="J3555" s="137" t="str">
        <f ca="1">IF(D3555="","",OnRoadRetrofit!AI3555)</f>
        <v/>
      </c>
    </row>
    <row r="3556" spans="1:10">
      <c r="A3556" s="151" t="str">
        <f ca="1">IF(D3556="","",OnRoadRetrofit!AC3556)</f>
        <v/>
      </c>
      <c r="B3556" s="25" t="str">
        <f ca="1">IF(D3556="","",OnRoadRetrofit!AD3556)</f>
        <v/>
      </c>
      <c r="C3556" s="146" t="str">
        <f t="shared" ca="1" si="168"/>
        <v/>
      </c>
      <c r="D3556" s="25" t="str">
        <f ca="1">IF(OnRoadRetrofit!AE3556="","",OnRoadRetrofit!AE3556)</f>
        <v/>
      </c>
      <c r="E3556" s="25" t="str">
        <f ca="1">IF(D3556="","",OnRoadRetrofit!AF3556)</f>
        <v/>
      </c>
      <c r="F3556" s="147" t="str">
        <f t="shared" ca="1" si="169"/>
        <v/>
      </c>
      <c r="G3556" s="148" t="str">
        <f ca="1">IF(D3556="","",OnRoadRetrofit!AG3556)</f>
        <v/>
      </c>
      <c r="H3556" s="25" t="str">
        <f t="shared" ca="1" si="170"/>
        <v/>
      </c>
      <c r="I3556" s="137" t="str">
        <f ca="1">IF(D3556="","",OnRoadRetrofit!AH3556)</f>
        <v/>
      </c>
      <c r="J3556" s="137" t="str">
        <f ca="1">IF(D3556="","",OnRoadRetrofit!AI3556)</f>
        <v/>
      </c>
    </row>
    <row r="3557" spans="1:10">
      <c r="A3557" s="151" t="str">
        <f ca="1">IF(D3557="","",OnRoadRetrofit!AC3557)</f>
        <v/>
      </c>
      <c r="B3557" s="25" t="str">
        <f ca="1">IF(D3557="","",OnRoadRetrofit!AD3557)</f>
        <v/>
      </c>
      <c r="C3557" s="146" t="str">
        <f t="shared" ca="1" si="168"/>
        <v/>
      </c>
      <c r="D3557" s="25" t="str">
        <f ca="1">IF(OnRoadRetrofit!AE3557="","",OnRoadRetrofit!AE3557)</f>
        <v/>
      </c>
      <c r="E3557" s="25" t="str">
        <f ca="1">IF(D3557="","",OnRoadRetrofit!AF3557)</f>
        <v/>
      </c>
      <c r="F3557" s="147" t="str">
        <f t="shared" ca="1" si="169"/>
        <v/>
      </c>
      <c r="G3557" s="148" t="str">
        <f ca="1">IF(D3557="","",OnRoadRetrofit!AG3557)</f>
        <v/>
      </c>
      <c r="H3557" s="25" t="str">
        <f t="shared" ca="1" si="170"/>
        <v/>
      </c>
      <c r="I3557" s="137" t="str">
        <f ca="1">IF(D3557="","",OnRoadRetrofit!AH3557)</f>
        <v/>
      </c>
      <c r="J3557" s="137" t="str">
        <f ca="1">IF(D3557="","",OnRoadRetrofit!AI3557)</f>
        <v/>
      </c>
    </row>
    <row r="3558" spans="1:10">
      <c r="A3558" s="151" t="str">
        <f ca="1">IF(D3558="","",OnRoadRetrofit!AC3558)</f>
        <v/>
      </c>
      <c r="B3558" s="25" t="str">
        <f ca="1">IF(D3558="","",OnRoadRetrofit!AD3558)</f>
        <v/>
      </c>
      <c r="C3558" s="146" t="str">
        <f t="shared" ca="1" si="168"/>
        <v/>
      </c>
      <c r="D3558" s="25" t="str">
        <f ca="1">IF(OnRoadRetrofit!AE3558="","",OnRoadRetrofit!AE3558)</f>
        <v/>
      </c>
      <c r="E3558" s="25" t="str">
        <f ca="1">IF(D3558="","",OnRoadRetrofit!AF3558)</f>
        <v/>
      </c>
      <c r="F3558" s="147" t="str">
        <f t="shared" ca="1" si="169"/>
        <v/>
      </c>
      <c r="G3558" s="148" t="str">
        <f ca="1">IF(D3558="","",OnRoadRetrofit!AG3558)</f>
        <v/>
      </c>
      <c r="H3558" s="25" t="str">
        <f t="shared" ca="1" si="170"/>
        <v/>
      </c>
      <c r="I3558" s="137" t="str">
        <f ca="1">IF(D3558="","",OnRoadRetrofit!AH3558)</f>
        <v/>
      </c>
      <c r="J3558" s="137" t="str">
        <f ca="1">IF(D3558="","",OnRoadRetrofit!AI3558)</f>
        <v/>
      </c>
    </row>
    <row r="3559" spans="1:10">
      <c r="A3559" s="151" t="str">
        <f ca="1">IF(D3559="","",OnRoadRetrofit!AC3559)</f>
        <v/>
      </c>
      <c r="B3559" s="25" t="str">
        <f ca="1">IF(D3559="","",OnRoadRetrofit!AD3559)</f>
        <v/>
      </c>
      <c r="C3559" s="146" t="str">
        <f t="shared" ca="1" si="168"/>
        <v/>
      </c>
      <c r="D3559" s="25" t="str">
        <f ca="1">IF(OnRoadRetrofit!AE3559="","",OnRoadRetrofit!AE3559)</f>
        <v/>
      </c>
      <c r="E3559" s="25" t="str">
        <f ca="1">IF(D3559="","",OnRoadRetrofit!AF3559)</f>
        <v/>
      </c>
      <c r="F3559" s="147" t="str">
        <f t="shared" ca="1" si="169"/>
        <v/>
      </c>
      <c r="G3559" s="148" t="str">
        <f ca="1">IF(D3559="","",OnRoadRetrofit!AG3559)</f>
        <v/>
      </c>
      <c r="H3559" s="25" t="str">
        <f t="shared" ca="1" si="170"/>
        <v/>
      </c>
      <c r="I3559" s="137" t="str">
        <f ca="1">IF(D3559="","",OnRoadRetrofit!AH3559)</f>
        <v/>
      </c>
      <c r="J3559" s="137" t="str">
        <f ca="1">IF(D3559="","",OnRoadRetrofit!AI3559)</f>
        <v/>
      </c>
    </row>
    <row r="3560" spans="1:10">
      <c r="A3560" s="151" t="str">
        <f ca="1">IF(D3560="","",OnRoadRetrofit!AC3560)</f>
        <v/>
      </c>
      <c r="B3560" s="25" t="str">
        <f ca="1">IF(D3560="","",OnRoadRetrofit!AD3560)</f>
        <v/>
      </c>
      <c r="C3560" s="146" t="str">
        <f t="shared" ca="1" si="168"/>
        <v/>
      </c>
      <c r="D3560" s="25" t="str">
        <f ca="1">IF(OnRoadRetrofit!AE3560="","",OnRoadRetrofit!AE3560)</f>
        <v/>
      </c>
      <c r="E3560" s="25" t="str">
        <f ca="1">IF(D3560="","",OnRoadRetrofit!AF3560)</f>
        <v/>
      </c>
      <c r="F3560" s="147" t="str">
        <f t="shared" ca="1" si="169"/>
        <v/>
      </c>
      <c r="G3560" s="148" t="str">
        <f ca="1">IF(D3560="","",OnRoadRetrofit!AG3560)</f>
        <v/>
      </c>
      <c r="H3560" s="25" t="str">
        <f t="shared" ca="1" si="170"/>
        <v/>
      </c>
      <c r="I3560" s="137" t="str">
        <f ca="1">IF(D3560="","",OnRoadRetrofit!AH3560)</f>
        <v/>
      </c>
      <c r="J3560" s="137" t="str">
        <f ca="1">IF(D3560="","",OnRoadRetrofit!AI3560)</f>
        <v/>
      </c>
    </row>
    <row r="3561" spans="1:10">
      <c r="A3561" s="151" t="str">
        <f ca="1">IF(D3561="","",OnRoadRetrofit!AC3561)</f>
        <v/>
      </c>
      <c r="B3561" s="25" t="str">
        <f ca="1">IF(D3561="","",OnRoadRetrofit!AD3561)</f>
        <v/>
      </c>
      <c r="C3561" s="146" t="str">
        <f t="shared" ca="1" si="168"/>
        <v/>
      </c>
      <c r="D3561" s="25" t="str">
        <f ca="1">IF(OnRoadRetrofit!AE3561="","",OnRoadRetrofit!AE3561)</f>
        <v/>
      </c>
      <c r="E3561" s="25" t="str">
        <f ca="1">IF(D3561="","",OnRoadRetrofit!AF3561)</f>
        <v/>
      </c>
      <c r="F3561" s="147" t="str">
        <f t="shared" ca="1" si="169"/>
        <v/>
      </c>
      <c r="G3561" s="148" t="str">
        <f ca="1">IF(D3561="","",OnRoadRetrofit!AG3561)</f>
        <v/>
      </c>
      <c r="H3561" s="25" t="str">
        <f t="shared" ca="1" si="170"/>
        <v/>
      </c>
      <c r="I3561" s="137" t="str">
        <f ca="1">IF(D3561="","",OnRoadRetrofit!AH3561)</f>
        <v/>
      </c>
      <c r="J3561" s="137" t="str">
        <f ca="1">IF(D3561="","",OnRoadRetrofit!AI3561)</f>
        <v/>
      </c>
    </row>
    <row r="3562" spans="1:10">
      <c r="A3562" s="151" t="str">
        <f ca="1">IF(D3562="","",OnRoadRetrofit!AC3562)</f>
        <v/>
      </c>
      <c r="B3562" s="25" t="str">
        <f ca="1">IF(D3562="","",OnRoadRetrofit!AD3562)</f>
        <v/>
      </c>
      <c r="C3562" s="146" t="str">
        <f t="shared" ca="1" si="168"/>
        <v/>
      </c>
      <c r="D3562" s="25" t="str">
        <f ca="1">IF(OnRoadRetrofit!AE3562="","",OnRoadRetrofit!AE3562)</f>
        <v/>
      </c>
      <c r="E3562" s="25" t="str">
        <f ca="1">IF(D3562="","",OnRoadRetrofit!AF3562)</f>
        <v/>
      </c>
      <c r="F3562" s="147" t="str">
        <f t="shared" ca="1" si="169"/>
        <v/>
      </c>
      <c r="G3562" s="148" t="str">
        <f ca="1">IF(D3562="","",OnRoadRetrofit!AG3562)</f>
        <v/>
      </c>
      <c r="H3562" s="25" t="str">
        <f t="shared" ca="1" si="170"/>
        <v/>
      </c>
      <c r="I3562" s="137" t="str">
        <f ca="1">IF(D3562="","",OnRoadRetrofit!AH3562)</f>
        <v/>
      </c>
      <c r="J3562" s="137" t="str">
        <f ca="1">IF(D3562="","",OnRoadRetrofit!AI3562)</f>
        <v/>
      </c>
    </row>
    <row r="3563" spans="1:10">
      <c r="A3563" s="151" t="str">
        <f ca="1">IF(D3563="","",OnRoadRetrofit!AC3563)</f>
        <v/>
      </c>
      <c r="B3563" s="25" t="str">
        <f ca="1">IF(D3563="","",OnRoadRetrofit!AD3563)</f>
        <v/>
      </c>
      <c r="C3563" s="146" t="str">
        <f t="shared" ca="1" si="168"/>
        <v/>
      </c>
      <c r="D3563" s="25" t="str">
        <f ca="1">IF(OnRoadRetrofit!AE3563="","",OnRoadRetrofit!AE3563)</f>
        <v/>
      </c>
      <c r="E3563" s="25" t="str">
        <f ca="1">IF(D3563="","",OnRoadRetrofit!AF3563)</f>
        <v/>
      </c>
      <c r="F3563" s="147" t="str">
        <f t="shared" ca="1" si="169"/>
        <v/>
      </c>
      <c r="G3563" s="148" t="str">
        <f ca="1">IF(D3563="","",OnRoadRetrofit!AG3563)</f>
        <v/>
      </c>
      <c r="H3563" s="25" t="str">
        <f t="shared" ca="1" si="170"/>
        <v/>
      </c>
      <c r="I3563" s="137" t="str">
        <f ca="1">IF(D3563="","",OnRoadRetrofit!AH3563)</f>
        <v/>
      </c>
      <c r="J3563" s="137" t="str">
        <f ca="1">IF(D3563="","",OnRoadRetrofit!AI3563)</f>
        <v/>
      </c>
    </row>
    <row r="3564" spans="1:10">
      <c r="A3564" s="151" t="str">
        <f ca="1">IF(D3564="","",OnRoadRetrofit!AC3564)</f>
        <v/>
      </c>
      <c r="B3564" s="25" t="str">
        <f ca="1">IF(D3564="","",OnRoadRetrofit!AD3564)</f>
        <v/>
      </c>
      <c r="C3564" s="146" t="str">
        <f t="shared" ca="1" si="168"/>
        <v/>
      </c>
      <c r="D3564" s="25" t="str">
        <f ca="1">IF(OnRoadRetrofit!AE3564="","",OnRoadRetrofit!AE3564)</f>
        <v/>
      </c>
      <c r="E3564" s="25" t="str">
        <f ca="1">IF(D3564="","",OnRoadRetrofit!AF3564)</f>
        <v/>
      </c>
      <c r="F3564" s="147" t="str">
        <f t="shared" ca="1" si="169"/>
        <v/>
      </c>
      <c r="G3564" s="148" t="str">
        <f ca="1">IF(D3564="","",OnRoadRetrofit!AG3564)</f>
        <v/>
      </c>
      <c r="H3564" s="25" t="str">
        <f t="shared" ca="1" si="170"/>
        <v/>
      </c>
      <c r="I3564" s="137" t="str">
        <f ca="1">IF(D3564="","",OnRoadRetrofit!AH3564)</f>
        <v/>
      </c>
      <c r="J3564" s="137" t="str">
        <f ca="1">IF(D3564="","",OnRoadRetrofit!AI3564)</f>
        <v/>
      </c>
    </row>
    <row r="3565" spans="1:10">
      <c r="A3565" s="151" t="str">
        <f ca="1">IF(D3565="","",OnRoadRetrofit!AC3565)</f>
        <v/>
      </c>
      <c r="B3565" s="25" t="str">
        <f ca="1">IF(D3565="","",OnRoadRetrofit!AD3565)</f>
        <v/>
      </c>
      <c r="C3565" s="146" t="str">
        <f t="shared" ca="1" si="168"/>
        <v/>
      </c>
      <c r="D3565" s="25" t="str">
        <f ca="1">IF(OnRoadRetrofit!AE3565="","",OnRoadRetrofit!AE3565)</f>
        <v/>
      </c>
      <c r="E3565" s="25" t="str">
        <f ca="1">IF(D3565="","",OnRoadRetrofit!AF3565)</f>
        <v/>
      </c>
      <c r="F3565" s="147" t="str">
        <f t="shared" ca="1" si="169"/>
        <v/>
      </c>
      <c r="G3565" s="148" t="str">
        <f ca="1">IF(D3565="","",OnRoadRetrofit!AG3565)</f>
        <v/>
      </c>
      <c r="H3565" s="25" t="str">
        <f t="shared" ca="1" si="170"/>
        <v/>
      </c>
      <c r="I3565" s="137" t="str">
        <f ca="1">IF(D3565="","",OnRoadRetrofit!AH3565)</f>
        <v/>
      </c>
      <c r="J3565" s="137" t="str">
        <f ca="1">IF(D3565="","",OnRoadRetrofit!AI3565)</f>
        <v/>
      </c>
    </row>
    <row r="3566" spans="1:10">
      <c r="A3566" s="151" t="str">
        <f ca="1">IF(D3566="","",OnRoadRetrofit!AC3566)</f>
        <v/>
      </c>
      <c r="B3566" s="25" t="str">
        <f ca="1">IF(D3566="","",OnRoadRetrofit!AD3566)</f>
        <v/>
      </c>
      <c r="C3566" s="146" t="str">
        <f t="shared" ca="1" si="168"/>
        <v/>
      </c>
      <c r="D3566" s="25" t="str">
        <f ca="1">IF(OnRoadRetrofit!AE3566="","",OnRoadRetrofit!AE3566)</f>
        <v/>
      </c>
      <c r="E3566" s="25" t="str">
        <f ca="1">IF(D3566="","",OnRoadRetrofit!AF3566)</f>
        <v/>
      </c>
      <c r="F3566" s="147" t="str">
        <f t="shared" ca="1" si="169"/>
        <v/>
      </c>
      <c r="G3566" s="148" t="str">
        <f ca="1">IF(D3566="","",OnRoadRetrofit!AG3566)</f>
        <v/>
      </c>
      <c r="H3566" s="25" t="str">
        <f t="shared" ca="1" si="170"/>
        <v/>
      </c>
      <c r="I3566" s="137" t="str">
        <f ca="1">IF(D3566="","",OnRoadRetrofit!AH3566)</f>
        <v/>
      </c>
      <c r="J3566" s="137" t="str">
        <f ca="1">IF(D3566="","",OnRoadRetrofit!AI3566)</f>
        <v/>
      </c>
    </row>
    <row r="3567" spans="1:10">
      <c r="A3567" s="151" t="str">
        <f ca="1">IF(D3567="","",OnRoadRetrofit!AC3567)</f>
        <v/>
      </c>
      <c r="B3567" s="25" t="str">
        <f ca="1">IF(D3567="","",OnRoadRetrofit!AD3567)</f>
        <v/>
      </c>
      <c r="C3567" s="146" t="str">
        <f t="shared" ca="1" si="168"/>
        <v/>
      </c>
      <c r="D3567" s="25" t="str">
        <f ca="1">IF(OnRoadRetrofit!AE3567="","",OnRoadRetrofit!AE3567)</f>
        <v/>
      </c>
      <c r="E3567" s="25" t="str">
        <f ca="1">IF(D3567="","",OnRoadRetrofit!AF3567)</f>
        <v/>
      </c>
      <c r="F3567" s="147" t="str">
        <f t="shared" ca="1" si="169"/>
        <v/>
      </c>
      <c r="G3567" s="148" t="str">
        <f ca="1">IF(D3567="","",OnRoadRetrofit!AG3567)</f>
        <v/>
      </c>
      <c r="H3567" s="25" t="str">
        <f t="shared" ca="1" si="170"/>
        <v/>
      </c>
      <c r="I3567" s="137" t="str">
        <f ca="1">IF(D3567="","",OnRoadRetrofit!AH3567)</f>
        <v/>
      </c>
      <c r="J3567" s="137" t="str">
        <f ca="1">IF(D3567="","",OnRoadRetrofit!AI3567)</f>
        <v/>
      </c>
    </row>
    <row r="3568" spans="1:10">
      <c r="A3568" s="151" t="str">
        <f ca="1">IF(D3568="","",OnRoadRetrofit!AC3568)</f>
        <v/>
      </c>
      <c r="B3568" s="25" t="str">
        <f ca="1">IF(D3568="","",OnRoadRetrofit!AD3568)</f>
        <v/>
      </c>
      <c r="C3568" s="146" t="str">
        <f t="shared" ca="1" si="168"/>
        <v/>
      </c>
      <c r="D3568" s="25" t="str">
        <f ca="1">IF(OnRoadRetrofit!AE3568="","",OnRoadRetrofit!AE3568)</f>
        <v/>
      </c>
      <c r="E3568" s="25" t="str">
        <f ca="1">IF(D3568="","",OnRoadRetrofit!AF3568)</f>
        <v/>
      </c>
      <c r="F3568" s="147" t="str">
        <f t="shared" ca="1" si="169"/>
        <v/>
      </c>
      <c r="G3568" s="148" t="str">
        <f ca="1">IF(D3568="","",OnRoadRetrofit!AG3568)</f>
        <v/>
      </c>
      <c r="H3568" s="25" t="str">
        <f t="shared" ca="1" si="170"/>
        <v/>
      </c>
      <c r="I3568" s="137" t="str">
        <f ca="1">IF(D3568="","",OnRoadRetrofit!AH3568)</f>
        <v/>
      </c>
      <c r="J3568" s="137" t="str">
        <f ca="1">IF(D3568="","",OnRoadRetrofit!AI3568)</f>
        <v/>
      </c>
    </row>
    <row r="3569" spans="1:10">
      <c r="A3569" s="151" t="str">
        <f ca="1">IF(D3569="","",OnRoadRetrofit!AC3569)</f>
        <v/>
      </c>
      <c r="B3569" s="25" t="str">
        <f ca="1">IF(D3569="","",OnRoadRetrofit!AD3569)</f>
        <v/>
      </c>
      <c r="C3569" s="146" t="str">
        <f t="shared" ca="1" si="168"/>
        <v/>
      </c>
      <c r="D3569" s="25" t="str">
        <f ca="1">IF(OnRoadRetrofit!AE3569="","",OnRoadRetrofit!AE3569)</f>
        <v/>
      </c>
      <c r="E3569" s="25" t="str">
        <f ca="1">IF(D3569="","",OnRoadRetrofit!AF3569)</f>
        <v/>
      </c>
      <c r="F3569" s="147" t="str">
        <f t="shared" ca="1" si="169"/>
        <v/>
      </c>
      <c r="G3569" s="148" t="str">
        <f ca="1">IF(D3569="","",OnRoadRetrofit!AG3569)</f>
        <v/>
      </c>
      <c r="H3569" s="25" t="str">
        <f t="shared" ca="1" si="170"/>
        <v/>
      </c>
      <c r="I3569" s="137" t="str">
        <f ca="1">IF(D3569="","",OnRoadRetrofit!AH3569)</f>
        <v/>
      </c>
      <c r="J3569" s="137" t="str">
        <f ca="1">IF(D3569="","",OnRoadRetrofit!AI3569)</f>
        <v/>
      </c>
    </row>
    <row r="3570" spans="1:10">
      <c r="A3570" s="151" t="str">
        <f ca="1">IF(D3570="","",OnRoadRetrofit!AC3570)</f>
        <v/>
      </c>
      <c r="B3570" s="25" t="str">
        <f ca="1">IF(D3570="","",OnRoadRetrofit!AD3570)</f>
        <v/>
      </c>
      <c r="C3570" s="146" t="str">
        <f t="shared" ca="1" si="168"/>
        <v/>
      </c>
      <c r="D3570" s="25" t="str">
        <f ca="1">IF(OnRoadRetrofit!AE3570="","",OnRoadRetrofit!AE3570)</f>
        <v/>
      </c>
      <c r="E3570" s="25" t="str">
        <f ca="1">IF(D3570="","",OnRoadRetrofit!AF3570)</f>
        <v/>
      </c>
      <c r="F3570" s="147" t="str">
        <f t="shared" ca="1" si="169"/>
        <v/>
      </c>
      <c r="G3570" s="148" t="str">
        <f ca="1">IF(D3570="","",OnRoadRetrofit!AG3570)</f>
        <v/>
      </c>
      <c r="H3570" s="25" t="str">
        <f t="shared" ca="1" si="170"/>
        <v/>
      </c>
      <c r="I3570" s="137" t="str">
        <f ca="1">IF(D3570="","",OnRoadRetrofit!AH3570)</f>
        <v/>
      </c>
      <c r="J3570" s="137" t="str">
        <f ca="1">IF(D3570="","",OnRoadRetrofit!AI3570)</f>
        <v/>
      </c>
    </row>
    <row r="3571" spans="1:10">
      <c r="A3571" s="151" t="str">
        <f ca="1">IF(D3571="","",OnRoadRetrofit!AC3571)</f>
        <v/>
      </c>
      <c r="B3571" s="25" t="str">
        <f ca="1">IF(D3571="","",OnRoadRetrofit!AD3571)</f>
        <v/>
      </c>
      <c r="C3571" s="146" t="str">
        <f t="shared" ca="1" si="168"/>
        <v/>
      </c>
      <c r="D3571" s="25" t="str">
        <f ca="1">IF(OnRoadRetrofit!AE3571="","",OnRoadRetrofit!AE3571)</f>
        <v/>
      </c>
      <c r="E3571" s="25" t="str">
        <f ca="1">IF(D3571="","",OnRoadRetrofit!AF3571)</f>
        <v/>
      </c>
      <c r="F3571" s="147" t="str">
        <f t="shared" ca="1" si="169"/>
        <v/>
      </c>
      <c r="G3571" s="148" t="str">
        <f ca="1">IF(D3571="","",OnRoadRetrofit!AG3571)</f>
        <v/>
      </c>
      <c r="H3571" s="25" t="str">
        <f t="shared" ca="1" si="170"/>
        <v/>
      </c>
      <c r="I3571" s="137" t="str">
        <f ca="1">IF(D3571="","",OnRoadRetrofit!AH3571)</f>
        <v/>
      </c>
      <c r="J3571" s="137" t="str">
        <f ca="1">IF(D3571="","",OnRoadRetrofit!AI3571)</f>
        <v/>
      </c>
    </row>
    <row r="3572" spans="1:10">
      <c r="A3572" s="151" t="str">
        <f ca="1">IF(D3572="","",OnRoadRetrofit!AC3572)</f>
        <v/>
      </c>
      <c r="B3572" s="25" t="str">
        <f ca="1">IF(D3572="","",OnRoadRetrofit!AD3572)</f>
        <v/>
      </c>
      <c r="C3572" s="146" t="str">
        <f t="shared" ca="1" si="168"/>
        <v/>
      </c>
      <c r="D3572" s="25" t="str">
        <f ca="1">IF(OnRoadRetrofit!AE3572="","",OnRoadRetrofit!AE3572)</f>
        <v/>
      </c>
      <c r="E3572" s="25" t="str">
        <f ca="1">IF(D3572="","",OnRoadRetrofit!AF3572)</f>
        <v/>
      </c>
      <c r="F3572" s="147" t="str">
        <f t="shared" ca="1" si="169"/>
        <v/>
      </c>
      <c r="G3572" s="148" t="str">
        <f ca="1">IF(D3572="","",OnRoadRetrofit!AG3572)</f>
        <v/>
      </c>
      <c r="H3572" s="25" t="str">
        <f t="shared" ca="1" si="170"/>
        <v/>
      </c>
      <c r="I3572" s="137" t="str">
        <f ca="1">IF(D3572="","",OnRoadRetrofit!AH3572)</f>
        <v/>
      </c>
      <c r="J3572" s="137" t="str">
        <f ca="1">IF(D3572="","",OnRoadRetrofit!AI3572)</f>
        <v/>
      </c>
    </row>
    <row r="3573" spans="1:10">
      <c r="A3573" s="151" t="str">
        <f ca="1">IF(D3573="","",OnRoadRetrofit!AC3573)</f>
        <v/>
      </c>
      <c r="B3573" s="25" t="str">
        <f ca="1">IF(D3573="","",OnRoadRetrofit!AD3573)</f>
        <v/>
      </c>
      <c r="C3573" s="146" t="str">
        <f t="shared" ca="1" si="168"/>
        <v/>
      </c>
      <c r="D3573" s="25" t="str">
        <f ca="1">IF(OnRoadRetrofit!AE3573="","",OnRoadRetrofit!AE3573)</f>
        <v/>
      </c>
      <c r="E3573" s="25" t="str">
        <f ca="1">IF(D3573="","",OnRoadRetrofit!AF3573)</f>
        <v/>
      </c>
      <c r="F3573" s="147" t="str">
        <f t="shared" ca="1" si="169"/>
        <v/>
      </c>
      <c r="G3573" s="148" t="str">
        <f ca="1">IF(D3573="","",OnRoadRetrofit!AG3573)</f>
        <v/>
      </c>
      <c r="H3573" s="25" t="str">
        <f t="shared" ca="1" si="170"/>
        <v/>
      </c>
      <c r="I3573" s="137" t="str">
        <f ca="1">IF(D3573="","",OnRoadRetrofit!AH3573)</f>
        <v/>
      </c>
      <c r="J3573" s="137" t="str">
        <f ca="1">IF(D3573="","",OnRoadRetrofit!AI3573)</f>
        <v/>
      </c>
    </row>
    <row r="3574" spans="1:10">
      <c r="A3574" s="151" t="str">
        <f ca="1">IF(D3574="","",OnRoadRetrofit!AC3574)</f>
        <v/>
      </c>
      <c r="B3574" s="25" t="str">
        <f ca="1">IF(D3574="","",OnRoadRetrofit!AD3574)</f>
        <v/>
      </c>
      <c r="C3574" s="146" t="str">
        <f t="shared" ca="1" si="168"/>
        <v/>
      </c>
      <c r="D3574" s="25" t="str">
        <f ca="1">IF(OnRoadRetrofit!AE3574="","",OnRoadRetrofit!AE3574)</f>
        <v/>
      </c>
      <c r="E3574" s="25" t="str">
        <f ca="1">IF(D3574="","",OnRoadRetrofit!AF3574)</f>
        <v/>
      </c>
      <c r="F3574" s="147" t="str">
        <f t="shared" ca="1" si="169"/>
        <v/>
      </c>
      <c r="G3574" s="148" t="str">
        <f ca="1">IF(D3574="","",OnRoadRetrofit!AG3574)</f>
        <v/>
      </c>
      <c r="H3574" s="25" t="str">
        <f t="shared" ca="1" si="170"/>
        <v/>
      </c>
      <c r="I3574" s="137" t="str">
        <f ca="1">IF(D3574="","",OnRoadRetrofit!AH3574)</f>
        <v/>
      </c>
      <c r="J3574" s="137" t="str">
        <f ca="1">IF(D3574="","",OnRoadRetrofit!AI3574)</f>
        <v/>
      </c>
    </row>
    <row r="3575" spans="1:10">
      <c r="A3575" s="151" t="str">
        <f ca="1">IF(D3575="","",OnRoadRetrofit!AC3575)</f>
        <v/>
      </c>
      <c r="B3575" s="25" t="str">
        <f ca="1">IF(D3575="","",OnRoadRetrofit!AD3575)</f>
        <v/>
      </c>
      <c r="C3575" s="146" t="str">
        <f t="shared" ca="1" si="168"/>
        <v/>
      </c>
      <c r="D3575" s="25" t="str">
        <f ca="1">IF(OnRoadRetrofit!AE3575="","",OnRoadRetrofit!AE3575)</f>
        <v/>
      </c>
      <c r="E3575" s="25" t="str">
        <f ca="1">IF(D3575="","",OnRoadRetrofit!AF3575)</f>
        <v/>
      </c>
      <c r="F3575" s="147" t="str">
        <f t="shared" ca="1" si="169"/>
        <v/>
      </c>
      <c r="G3575" s="148" t="str">
        <f ca="1">IF(D3575="","",OnRoadRetrofit!AG3575)</f>
        <v/>
      </c>
      <c r="H3575" s="25" t="str">
        <f t="shared" ca="1" si="170"/>
        <v/>
      </c>
      <c r="I3575" s="137" t="str">
        <f ca="1">IF(D3575="","",OnRoadRetrofit!AH3575)</f>
        <v/>
      </c>
      <c r="J3575" s="137" t="str">
        <f ca="1">IF(D3575="","",OnRoadRetrofit!AI3575)</f>
        <v/>
      </c>
    </row>
    <row r="3576" spans="1:10">
      <c r="A3576" s="151" t="str">
        <f ca="1">IF(D3576="","",OnRoadRetrofit!AC3576)</f>
        <v/>
      </c>
      <c r="B3576" s="25" t="str">
        <f ca="1">IF(D3576="","",OnRoadRetrofit!AD3576)</f>
        <v/>
      </c>
      <c r="C3576" s="146" t="str">
        <f t="shared" ca="1" si="168"/>
        <v/>
      </c>
      <c r="D3576" s="25" t="str">
        <f ca="1">IF(OnRoadRetrofit!AE3576="","",OnRoadRetrofit!AE3576)</f>
        <v/>
      </c>
      <c r="E3576" s="25" t="str">
        <f ca="1">IF(D3576="","",OnRoadRetrofit!AF3576)</f>
        <v/>
      </c>
      <c r="F3576" s="147" t="str">
        <f t="shared" ca="1" si="169"/>
        <v/>
      </c>
      <c r="G3576" s="148" t="str">
        <f ca="1">IF(D3576="","",OnRoadRetrofit!AG3576)</f>
        <v/>
      </c>
      <c r="H3576" s="25" t="str">
        <f t="shared" ca="1" si="170"/>
        <v/>
      </c>
      <c r="I3576" s="137" t="str">
        <f ca="1">IF(D3576="","",OnRoadRetrofit!AH3576)</f>
        <v/>
      </c>
      <c r="J3576" s="137" t="str">
        <f ca="1">IF(D3576="","",OnRoadRetrofit!AI3576)</f>
        <v/>
      </c>
    </row>
    <row r="3577" spans="1:10">
      <c r="A3577" s="151" t="str">
        <f ca="1">IF(D3577="","",OnRoadRetrofit!AC3577)</f>
        <v/>
      </c>
      <c r="B3577" s="25" t="str">
        <f ca="1">IF(D3577="","",OnRoadRetrofit!AD3577)</f>
        <v/>
      </c>
      <c r="C3577" s="146" t="str">
        <f t="shared" ca="1" si="168"/>
        <v/>
      </c>
      <c r="D3577" s="25" t="str">
        <f ca="1">IF(OnRoadRetrofit!AE3577="","",OnRoadRetrofit!AE3577)</f>
        <v/>
      </c>
      <c r="E3577" s="25" t="str">
        <f ca="1">IF(D3577="","",OnRoadRetrofit!AF3577)</f>
        <v/>
      </c>
      <c r="F3577" s="147" t="str">
        <f t="shared" ca="1" si="169"/>
        <v/>
      </c>
      <c r="G3577" s="148" t="str">
        <f ca="1">IF(D3577="","",OnRoadRetrofit!AG3577)</f>
        <v/>
      </c>
      <c r="H3577" s="25" t="str">
        <f t="shared" ca="1" si="170"/>
        <v/>
      </c>
      <c r="I3577" s="137" t="str">
        <f ca="1">IF(D3577="","",OnRoadRetrofit!AH3577)</f>
        <v/>
      </c>
      <c r="J3577" s="137" t="str">
        <f ca="1">IF(D3577="","",OnRoadRetrofit!AI3577)</f>
        <v/>
      </c>
    </row>
    <row r="3578" spans="1:10">
      <c r="A3578" s="151" t="str">
        <f ca="1">IF(D3578="","",OnRoadRetrofit!AC3578)</f>
        <v/>
      </c>
      <c r="B3578" s="25" t="str">
        <f ca="1">IF(D3578="","",OnRoadRetrofit!AD3578)</f>
        <v/>
      </c>
      <c r="C3578" s="146" t="str">
        <f t="shared" ca="1" si="168"/>
        <v/>
      </c>
      <c r="D3578" s="25" t="str">
        <f ca="1">IF(OnRoadRetrofit!AE3578="","",OnRoadRetrofit!AE3578)</f>
        <v/>
      </c>
      <c r="E3578" s="25" t="str">
        <f ca="1">IF(D3578="","",OnRoadRetrofit!AF3578)</f>
        <v/>
      </c>
      <c r="F3578" s="147" t="str">
        <f t="shared" ca="1" si="169"/>
        <v/>
      </c>
      <c r="G3578" s="148" t="str">
        <f ca="1">IF(D3578="","",OnRoadRetrofit!AG3578)</f>
        <v/>
      </c>
      <c r="H3578" s="25" t="str">
        <f t="shared" ca="1" si="170"/>
        <v/>
      </c>
      <c r="I3578" s="137" t="str">
        <f ca="1">IF(D3578="","",OnRoadRetrofit!AH3578)</f>
        <v/>
      </c>
      <c r="J3578" s="137" t="str">
        <f ca="1">IF(D3578="","",OnRoadRetrofit!AI3578)</f>
        <v/>
      </c>
    </row>
    <row r="3579" spans="1:10">
      <c r="A3579" s="151" t="str">
        <f ca="1">IF(D3579="","",OnRoadRetrofit!AC3579)</f>
        <v/>
      </c>
      <c r="B3579" s="25" t="str">
        <f ca="1">IF(D3579="","",OnRoadRetrofit!AD3579)</f>
        <v/>
      </c>
      <c r="C3579" s="146" t="str">
        <f t="shared" ca="1" si="168"/>
        <v/>
      </c>
      <c r="D3579" s="25" t="str">
        <f ca="1">IF(OnRoadRetrofit!AE3579="","",OnRoadRetrofit!AE3579)</f>
        <v/>
      </c>
      <c r="E3579" s="25" t="str">
        <f ca="1">IF(D3579="","",OnRoadRetrofit!AF3579)</f>
        <v/>
      </c>
      <c r="F3579" s="147" t="str">
        <f t="shared" ca="1" si="169"/>
        <v/>
      </c>
      <c r="G3579" s="148" t="str">
        <f ca="1">IF(D3579="","",OnRoadRetrofit!AG3579)</f>
        <v/>
      </c>
      <c r="H3579" s="25" t="str">
        <f t="shared" ca="1" si="170"/>
        <v/>
      </c>
      <c r="I3579" s="137" t="str">
        <f ca="1">IF(D3579="","",OnRoadRetrofit!AH3579)</f>
        <v/>
      </c>
      <c r="J3579" s="137" t="str">
        <f ca="1">IF(D3579="","",OnRoadRetrofit!AI3579)</f>
        <v/>
      </c>
    </row>
    <row r="3580" spans="1:10">
      <c r="A3580" s="151" t="str">
        <f ca="1">IF(D3580="","",OnRoadRetrofit!AC3580)</f>
        <v/>
      </c>
      <c r="B3580" s="25" t="str">
        <f ca="1">IF(D3580="","",OnRoadRetrofit!AD3580)</f>
        <v/>
      </c>
      <c r="C3580" s="146" t="str">
        <f t="shared" ca="1" si="168"/>
        <v/>
      </c>
      <c r="D3580" s="25" t="str">
        <f ca="1">IF(OnRoadRetrofit!AE3580="","",OnRoadRetrofit!AE3580)</f>
        <v/>
      </c>
      <c r="E3580" s="25" t="str">
        <f ca="1">IF(D3580="","",OnRoadRetrofit!AF3580)</f>
        <v/>
      </c>
      <c r="F3580" s="147" t="str">
        <f t="shared" ca="1" si="169"/>
        <v/>
      </c>
      <c r="G3580" s="148" t="str">
        <f ca="1">IF(D3580="","",OnRoadRetrofit!AG3580)</f>
        <v/>
      </c>
      <c r="H3580" s="25" t="str">
        <f t="shared" ca="1" si="170"/>
        <v/>
      </c>
      <c r="I3580" s="137" t="str">
        <f ca="1">IF(D3580="","",OnRoadRetrofit!AH3580)</f>
        <v/>
      </c>
      <c r="J3580" s="137" t="str">
        <f ca="1">IF(D3580="","",OnRoadRetrofit!AI3580)</f>
        <v/>
      </c>
    </row>
    <row r="3581" spans="1:10">
      <c r="A3581" s="151" t="str">
        <f ca="1">IF(D3581="","",OnRoadRetrofit!AC3581)</f>
        <v/>
      </c>
      <c r="B3581" s="25" t="str">
        <f ca="1">IF(D3581="","",OnRoadRetrofit!AD3581)</f>
        <v/>
      </c>
      <c r="C3581" s="146" t="str">
        <f t="shared" ca="1" si="168"/>
        <v/>
      </c>
      <c r="D3581" s="25" t="str">
        <f ca="1">IF(OnRoadRetrofit!AE3581="","",OnRoadRetrofit!AE3581)</f>
        <v/>
      </c>
      <c r="E3581" s="25" t="str">
        <f ca="1">IF(D3581="","",OnRoadRetrofit!AF3581)</f>
        <v/>
      </c>
      <c r="F3581" s="147" t="str">
        <f t="shared" ca="1" si="169"/>
        <v/>
      </c>
      <c r="G3581" s="148" t="str">
        <f ca="1">IF(D3581="","",OnRoadRetrofit!AG3581)</f>
        <v/>
      </c>
      <c r="H3581" s="25" t="str">
        <f t="shared" ca="1" si="170"/>
        <v/>
      </c>
      <c r="I3581" s="137" t="str">
        <f ca="1">IF(D3581="","",OnRoadRetrofit!AH3581)</f>
        <v/>
      </c>
      <c r="J3581" s="137" t="str">
        <f ca="1">IF(D3581="","",OnRoadRetrofit!AI3581)</f>
        <v/>
      </c>
    </row>
    <row r="3582" spans="1:10">
      <c r="A3582" s="151" t="str">
        <f ca="1">IF(D3582="","",OnRoadRetrofit!AC3582)</f>
        <v/>
      </c>
      <c r="B3582" s="25" t="str">
        <f ca="1">IF(D3582="","",OnRoadRetrofit!AD3582)</f>
        <v/>
      </c>
      <c r="C3582" s="146" t="str">
        <f t="shared" ca="1" si="168"/>
        <v/>
      </c>
      <c r="D3582" s="25" t="str">
        <f ca="1">IF(OnRoadRetrofit!AE3582="","",OnRoadRetrofit!AE3582)</f>
        <v/>
      </c>
      <c r="E3582" s="25" t="str">
        <f ca="1">IF(D3582="","",OnRoadRetrofit!AF3582)</f>
        <v/>
      </c>
      <c r="F3582" s="147" t="str">
        <f t="shared" ca="1" si="169"/>
        <v/>
      </c>
      <c r="G3582" s="148" t="str">
        <f ca="1">IF(D3582="","",OnRoadRetrofit!AG3582)</f>
        <v/>
      </c>
      <c r="H3582" s="25" t="str">
        <f t="shared" ca="1" si="170"/>
        <v/>
      </c>
      <c r="I3582" s="137" t="str">
        <f ca="1">IF(D3582="","",OnRoadRetrofit!AH3582)</f>
        <v/>
      </c>
      <c r="J3582" s="137" t="str">
        <f ca="1">IF(D3582="","",OnRoadRetrofit!AI3582)</f>
        <v/>
      </c>
    </row>
    <row r="3583" spans="1:10">
      <c r="A3583" s="151" t="str">
        <f ca="1">IF(D3583="","",OnRoadRetrofit!AC3583)</f>
        <v/>
      </c>
      <c r="B3583" s="25" t="str">
        <f ca="1">IF(D3583="","",OnRoadRetrofit!AD3583)</f>
        <v/>
      </c>
      <c r="C3583" s="146" t="str">
        <f t="shared" ca="1" si="168"/>
        <v/>
      </c>
      <c r="D3583" s="25" t="str">
        <f ca="1">IF(OnRoadRetrofit!AE3583="","",OnRoadRetrofit!AE3583)</f>
        <v/>
      </c>
      <c r="E3583" s="25" t="str">
        <f ca="1">IF(D3583="","",OnRoadRetrofit!AF3583)</f>
        <v/>
      </c>
      <c r="F3583" s="147" t="str">
        <f t="shared" ca="1" si="169"/>
        <v/>
      </c>
      <c r="G3583" s="148" t="str">
        <f ca="1">IF(D3583="","",OnRoadRetrofit!AG3583)</f>
        <v/>
      </c>
      <c r="H3583" s="25" t="str">
        <f t="shared" ca="1" si="170"/>
        <v/>
      </c>
      <c r="I3583" s="137" t="str">
        <f ca="1">IF(D3583="","",OnRoadRetrofit!AH3583)</f>
        <v/>
      </c>
      <c r="J3583" s="137" t="str">
        <f ca="1">IF(D3583="","",OnRoadRetrofit!AI3583)</f>
        <v/>
      </c>
    </row>
    <row r="3584" spans="1:10">
      <c r="A3584" s="151" t="str">
        <f ca="1">IF(D3584="","",OnRoadRetrofit!AC3584)</f>
        <v/>
      </c>
      <c r="B3584" s="25" t="str">
        <f ca="1">IF(D3584="","",OnRoadRetrofit!AD3584)</f>
        <v/>
      </c>
      <c r="C3584" s="146" t="str">
        <f t="shared" ca="1" si="168"/>
        <v/>
      </c>
      <c r="D3584" s="25" t="str">
        <f ca="1">IF(OnRoadRetrofit!AE3584="","",OnRoadRetrofit!AE3584)</f>
        <v/>
      </c>
      <c r="E3584" s="25" t="str">
        <f ca="1">IF(D3584="","",OnRoadRetrofit!AF3584)</f>
        <v/>
      </c>
      <c r="F3584" s="147" t="str">
        <f t="shared" ca="1" si="169"/>
        <v/>
      </c>
      <c r="G3584" s="148" t="str">
        <f ca="1">IF(D3584="","",OnRoadRetrofit!AG3584)</f>
        <v/>
      </c>
      <c r="H3584" s="25" t="str">
        <f t="shared" ca="1" si="170"/>
        <v/>
      </c>
      <c r="I3584" s="137" t="str">
        <f ca="1">IF(D3584="","",OnRoadRetrofit!AH3584)</f>
        <v/>
      </c>
      <c r="J3584" s="137" t="str">
        <f ca="1">IF(D3584="","",OnRoadRetrofit!AI3584)</f>
        <v/>
      </c>
    </row>
    <row r="3585" spans="1:10">
      <c r="A3585" s="151" t="str">
        <f ca="1">IF(D3585="","",OnRoadRetrofit!AC3585)</f>
        <v/>
      </c>
      <c r="B3585" s="25" t="str">
        <f ca="1">IF(D3585="","",OnRoadRetrofit!AD3585)</f>
        <v/>
      </c>
      <c r="C3585" s="146" t="str">
        <f t="shared" ca="1" si="168"/>
        <v/>
      </c>
      <c r="D3585" s="25" t="str">
        <f ca="1">IF(OnRoadRetrofit!AE3585="","",OnRoadRetrofit!AE3585)</f>
        <v/>
      </c>
      <c r="E3585" s="25" t="str">
        <f ca="1">IF(D3585="","",OnRoadRetrofit!AF3585)</f>
        <v/>
      </c>
      <c r="F3585" s="147" t="str">
        <f t="shared" ca="1" si="169"/>
        <v/>
      </c>
      <c r="G3585" s="148" t="str">
        <f ca="1">IF(D3585="","",OnRoadRetrofit!AG3585)</f>
        <v/>
      </c>
      <c r="H3585" s="25" t="str">
        <f t="shared" ca="1" si="170"/>
        <v/>
      </c>
      <c r="I3585" s="137" t="str">
        <f ca="1">IF(D3585="","",OnRoadRetrofit!AH3585)</f>
        <v/>
      </c>
      <c r="J3585" s="137" t="str">
        <f ca="1">IF(D3585="","",OnRoadRetrofit!AI3585)</f>
        <v/>
      </c>
    </row>
    <row r="3586" spans="1:10">
      <c r="A3586" s="151" t="str">
        <f ca="1">IF(D3586="","",OnRoadRetrofit!AC3586)</f>
        <v/>
      </c>
      <c r="B3586" s="25" t="str">
        <f ca="1">IF(D3586="","",OnRoadRetrofit!AD3586)</f>
        <v/>
      </c>
      <c r="C3586" s="146" t="str">
        <f t="shared" ca="1" si="168"/>
        <v/>
      </c>
      <c r="D3586" s="25" t="str">
        <f ca="1">IF(OnRoadRetrofit!AE3586="","",OnRoadRetrofit!AE3586)</f>
        <v/>
      </c>
      <c r="E3586" s="25" t="str">
        <f ca="1">IF(D3586="","",OnRoadRetrofit!AF3586)</f>
        <v/>
      </c>
      <c r="F3586" s="147" t="str">
        <f t="shared" ca="1" si="169"/>
        <v/>
      </c>
      <c r="G3586" s="148" t="str">
        <f ca="1">IF(D3586="","",OnRoadRetrofit!AG3586)</f>
        <v/>
      </c>
      <c r="H3586" s="25" t="str">
        <f t="shared" ca="1" si="170"/>
        <v/>
      </c>
      <c r="I3586" s="137" t="str">
        <f ca="1">IF(D3586="","",OnRoadRetrofit!AH3586)</f>
        <v/>
      </c>
      <c r="J3586" s="137" t="str">
        <f ca="1">IF(D3586="","",OnRoadRetrofit!AI3586)</f>
        <v/>
      </c>
    </row>
    <row r="3587" spans="1:10">
      <c r="A3587" s="151" t="str">
        <f ca="1">IF(D3587="","",OnRoadRetrofit!AC3587)</f>
        <v/>
      </c>
      <c r="B3587" s="25" t="str">
        <f ca="1">IF(D3587="","",OnRoadRetrofit!AD3587)</f>
        <v/>
      </c>
      <c r="C3587" s="146" t="str">
        <f t="shared" ca="1" si="168"/>
        <v/>
      </c>
      <c r="D3587" s="25" t="str">
        <f ca="1">IF(OnRoadRetrofit!AE3587="","",OnRoadRetrofit!AE3587)</f>
        <v/>
      </c>
      <c r="E3587" s="25" t="str">
        <f ca="1">IF(D3587="","",OnRoadRetrofit!AF3587)</f>
        <v/>
      </c>
      <c r="F3587" s="147" t="str">
        <f t="shared" ca="1" si="169"/>
        <v/>
      </c>
      <c r="G3587" s="148" t="str">
        <f ca="1">IF(D3587="","",OnRoadRetrofit!AG3587)</f>
        <v/>
      </c>
      <c r="H3587" s="25" t="str">
        <f t="shared" ca="1" si="170"/>
        <v/>
      </c>
      <c r="I3587" s="137" t="str">
        <f ca="1">IF(D3587="","",OnRoadRetrofit!AH3587)</f>
        <v/>
      </c>
      <c r="J3587" s="137" t="str">
        <f ca="1">IF(D3587="","",OnRoadRetrofit!AI3587)</f>
        <v/>
      </c>
    </row>
    <row r="3588" spans="1:10">
      <c r="A3588" s="151" t="str">
        <f ca="1">IF(D3588="","",OnRoadRetrofit!AC3588)</f>
        <v/>
      </c>
      <c r="B3588" s="25" t="str">
        <f ca="1">IF(D3588="","",OnRoadRetrofit!AD3588)</f>
        <v/>
      </c>
      <c r="C3588" s="146" t="str">
        <f t="shared" ca="1" si="168"/>
        <v/>
      </c>
      <c r="D3588" s="25" t="str">
        <f ca="1">IF(OnRoadRetrofit!AE3588="","",OnRoadRetrofit!AE3588)</f>
        <v/>
      </c>
      <c r="E3588" s="25" t="str">
        <f ca="1">IF(D3588="","",OnRoadRetrofit!AF3588)</f>
        <v/>
      </c>
      <c r="F3588" s="147" t="str">
        <f t="shared" ca="1" si="169"/>
        <v/>
      </c>
      <c r="G3588" s="148" t="str">
        <f ca="1">IF(D3588="","",OnRoadRetrofit!AG3588)</f>
        <v/>
      </c>
      <c r="H3588" s="25" t="str">
        <f t="shared" ca="1" si="170"/>
        <v/>
      </c>
      <c r="I3588" s="137" t="str">
        <f ca="1">IF(D3588="","",OnRoadRetrofit!AH3588)</f>
        <v/>
      </c>
      <c r="J3588" s="137" t="str">
        <f ca="1">IF(D3588="","",OnRoadRetrofit!AI3588)</f>
        <v/>
      </c>
    </row>
    <row r="3589" spans="1:10">
      <c r="A3589" s="151" t="str">
        <f ca="1">IF(D3589="","",OnRoadRetrofit!AC3589)</f>
        <v/>
      </c>
      <c r="B3589" s="25" t="str">
        <f ca="1">IF(D3589="","",OnRoadRetrofit!AD3589)</f>
        <v/>
      </c>
      <c r="C3589" s="146" t="str">
        <f t="shared" ca="1" si="168"/>
        <v/>
      </c>
      <c r="D3589" s="25" t="str">
        <f ca="1">IF(OnRoadRetrofit!AE3589="","",OnRoadRetrofit!AE3589)</f>
        <v/>
      </c>
      <c r="E3589" s="25" t="str">
        <f ca="1">IF(D3589="","",OnRoadRetrofit!AF3589)</f>
        <v/>
      </c>
      <c r="F3589" s="147" t="str">
        <f t="shared" ca="1" si="169"/>
        <v/>
      </c>
      <c r="G3589" s="148" t="str">
        <f ca="1">IF(D3589="","",OnRoadRetrofit!AG3589)</f>
        <v/>
      </c>
      <c r="H3589" s="25" t="str">
        <f t="shared" ca="1" si="170"/>
        <v/>
      </c>
      <c r="I3589" s="137" t="str">
        <f ca="1">IF(D3589="","",OnRoadRetrofit!AH3589)</f>
        <v/>
      </c>
      <c r="J3589" s="137" t="str">
        <f ca="1">IF(D3589="","",OnRoadRetrofit!AI3589)</f>
        <v/>
      </c>
    </row>
    <row r="3590" spans="1:10">
      <c r="A3590" s="151" t="str">
        <f ca="1">IF(D3590="","",OnRoadRetrofit!AC3590)</f>
        <v/>
      </c>
      <c r="B3590" s="25" t="str">
        <f ca="1">IF(D3590="","",OnRoadRetrofit!AD3590)</f>
        <v/>
      </c>
      <c r="C3590" s="146" t="str">
        <f t="shared" ca="1" si="168"/>
        <v/>
      </c>
      <c r="D3590" s="25" t="str">
        <f ca="1">IF(OnRoadRetrofit!AE3590="","",OnRoadRetrofit!AE3590)</f>
        <v/>
      </c>
      <c r="E3590" s="25" t="str">
        <f ca="1">IF(D3590="","",OnRoadRetrofit!AF3590)</f>
        <v/>
      </c>
      <c r="F3590" s="147" t="str">
        <f t="shared" ca="1" si="169"/>
        <v/>
      </c>
      <c r="G3590" s="148" t="str">
        <f ca="1">IF(D3590="","",OnRoadRetrofit!AG3590)</f>
        <v/>
      </c>
      <c r="H3590" s="25" t="str">
        <f t="shared" ca="1" si="170"/>
        <v/>
      </c>
      <c r="I3590" s="137" t="str">
        <f ca="1">IF(D3590="","",OnRoadRetrofit!AH3590)</f>
        <v/>
      </c>
      <c r="J3590" s="137" t="str">
        <f ca="1">IF(D3590="","",OnRoadRetrofit!AI3590)</f>
        <v/>
      </c>
    </row>
    <row r="3591" spans="1:10">
      <c r="A3591" s="151" t="str">
        <f ca="1">IF(D3591="","",OnRoadRetrofit!AC3591)</f>
        <v/>
      </c>
      <c r="B3591" s="25" t="str">
        <f ca="1">IF(D3591="","",OnRoadRetrofit!AD3591)</f>
        <v/>
      </c>
      <c r="C3591" s="146" t="str">
        <f t="shared" ca="1" si="168"/>
        <v/>
      </c>
      <c r="D3591" s="25" t="str">
        <f ca="1">IF(OnRoadRetrofit!AE3591="","",OnRoadRetrofit!AE3591)</f>
        <v/>
      </c>
      <c r="E3591" s="25" t="str">
        <f ca="1">IF(D3591="","",OnRoadRetrofit!AF3591)</f>
        <v/>
      </c>
      <c r="F3591" s="147" t="str">
        <f t="shared" ca="1" si="169"/>
        <v/>
      </c>
      <c r="G3591" s="148" t="str">
        <f ca="1">IF(D3591="","",OnRoadRetrofit!AG3591)</f>
        <v/>
      </c>
      <c r="H3591" s="25" t="str">
        <f t="shared" ca="1" si="170"/>
        <v/>
      </c>
      <c r="I3591" s="137" t="str">
        <f ca="1">IF(D3591="","",OnRoadRetrofit!AH3591)</f>
        <v/>
      </c>
      <c r="J3591" s="137" t="str">
        <f ca="1">IF(D3591="","",OnRoadRetrofit!AI3591)</f>
        <v/>
      </c>
    </row>
    <row r="3592" spans="1:10">
      <c r="A3592" s="151" t="str">
        <f ca="1">IF(D3592="","",OnRoadRetrofit!AC3592)</f>
        <v/>
      </c>
      <c r="B3592" s="25" t="str">
        <f ca="1">IF(D3592="","",OnRoadRetrofit!AD3592)</f>
        <v/>
      </c>
      <c r="C3592" s="146" t="str">
        <f t="shared" ca="1" si="168"/>
        <v/>
      </c>
      <c r="D3592" s="25" t="str">
        <f ca="1">IF(OnRoadRetrofit!AE3592="","",OnRoadRetrofit!AE3592)</f>
        <v/>
      </c>
      <c r="E3592" s="25" t="str">
        <f ca="1">IF(D3592="","",OnRoadRetrofit!AF3592)</f>
        <v/>
      </c>
      <c r="F3592" s="147" t="str">
        <f t="shared" ca="1" si="169"/>
        <v/>
      </c>
      <c r="G3592" s="148" t="str">
        <f ca="1">IF(D3592="","",OnRoadRetrofit!AG3592)</f>
        <v/>
      </c>
      <c r="H3592" s="25" t="str">
        <f t="shared" ca="1" si="170"/>
        <v/>
      </c>
      <c r="I3592" s="137" t="str">
        <f ca="1">IF(D3592="","",OnRoadRetrofit!AH3592)</f>
        <v/>
      </c>
      <c r="J3592" s="137" t="str">
        <f ca="1">IF(D3592="","",OnRoadRetrofit!AI3592)</f>
        <v/>
      </c>
    </row>
    <row r="3593" spans="1:10">
      <c r="A3593" s="151" t="str">
        <f ca="1">IF(D3593="","",OnRoadRetrofit!AC3593)</f>
        <v/>
      </c>
      <c r="B3593" s="25" t="str">
        <f ca="1">IF(D3593="","",OnRoadRetrofit!AD3593)</f>
        <v/>
      </c>
      <c r="C3593" s="146" t="str">
        <f t="shared" ca="1" si="168"/>
        <v/>
      </c>
      <c r="D3593" s="25" t="str">
        <f ca="1">IF(OnRoadRetrofit!AE3593="","",OnRoadRetrofit!AE3593)</f>
        <v/>
      </c>
      <c r="E3593" s="25" t="str">
        <f ca="1">IF(D3593="","",OnRoadRetrofit!AF3593)</f>
        <v/>
      </c>
      <c r="F3593" s="147" t="str">
        <f t="shared" ca="1" si="169"/>
        <v/>
      </c>
      <c r="G3593" s="148" t="str">
        <f ca="1">IF(D3593="","",OnRoadRetrofit!AG3593)</f>
        <v/>
      </c>
      <c r="H3593" s="25" t="str">
        <f t="shared" ca="1" si="170"/>
        <v/>
      </c>
      <c r="I3593" s="137" t="str">
        <f ca="1">IF(D3593="","",OnRoadRetrofit!AH3593)</f>
        <v/>
      </c>
      <c r="J3593" s="137" t="str">
        <f ca="1">IF(D3593="","",OnRoadRetrofit!AI3593)</f>
        <v/>
      </c>
    </row>
    <row r="3594" spans="1:10">
      <c r="A3594" s="151" t="str">
        <f ca="1">IF(D3594="","",OnRoadRetrofit!AC3594)</f>
        <v/>
      </c>
      <c r="B3594" s="25" t="str">
        <f ca="1">IF(D3594="","",OnRoadRetrofit!AD3594)</f>
        <v/>
      </c>
      <c r="C3594" s="146" t="str">
        <f t="shared" ca="1" si="168"/>
        <v/>
      </c>
      <c r="D3594" s="25" t="str">
        <f ca="1">IF(OnRoadRetrofit!AE3594="","",OnRoadRetrofit!AE3594)</f>
        <v/>
      </c>
      <c r="E3594" s="25" t="str">
        <f ca="1">IF(D3594="","",OnRoadRetrofit!AF3594)</f>
        <v/>
      </c>
      <c r="F3594" s="147" t="str">
        <f t="shared" ca="1" si="169"/>
        <v/>
      </c>
      <c r="G3594" s="148" t="str">
        <f ca="1">IF(D3594="","",OnRoadRetrofit!AG3594)</f>
        <v/>
      </c>
      <c r="H3594" s="25" t="str">
        <f t="shared" ca="1" si="170"/>
        <v/>
      </c>
      <c r="I3594" s="137" t="str">
        <f ca="1">IF(D3594="","",OnRoadRetrofit!AH3594)</f>
        <v/>
      </c>
      <c r="J3594" s="137" t="str">
        <f ca="1">IF(D3594="","",OnRoadRetrofit!AI3594)</f>
        <v/>
      </c>
    </row>
    <row r="3595" spans="1:10">
      <c r="A3595" s="151" t="str">
        <f ca="1">IF(D3595="","",OnRoadRetrofit!AC3595)</f>
        <v/>
      </c>
      <c r="B3595" s="25" t="str">
        <f ca="1">IF(D3595="","",OnRoadRetrofit!AD3595)</f>
        <v/>
      </c>
      <c r="C3595" s="146" t="str">
        <f t="shared" ca="1" si="168"/>
        <v/>
      </c>
      <c r="D3595" s="25" t="str">
        <f ca="1">IF(OnRoadRetrofit!AE3595="","",OnRoadRetrofit!AE3595)</f>
        <v/>
      </c>
      <c r="E3595" s="25" t="str">
        <f ca="1">IF(D3595="","",OnRoadRetrofit!AF3595)</f>
        <v/>
      </c>
      <c r="F3595" s="147" t="str">
        <f t="shared" ca="1" si="169"/>
        <v/>
      </c>
      <c r="G3595" s="148" t="str">
        <f ca="1">IF(D3595="","",OnRoadRetrofit!AG3595)</f>
        <v/>
      </c>
      <c r="H3595" s="25" t="str">
        <f t="shared" ca="1" si="170"/>
        <v/>
      </c>
      <c r="I3595" s="137" t="str">
        <f ca="1">IF(D3595="","",OnRoadRetrofit!AH3595)</f>
        <v/>
      </c>
      <c r="J3595" s="137" t="str">
        <f ca="1">IF(D3595="","",OnRoadRetrofit!AI3595)</f>
        <v/>
      </c>
    </row>
    <row r="3596" spans="1:10">
      <c r="A3596" s="151" t="str">
        <f ca="1">IF(D3596="","",OnRoadRetrofit!AC3596)</f>
        <v/>
      </c>
      <c r="B3596" s="25" t="str">
        <f ca="1">IF(D3596="","",OnRoadRetrofit!AD3596)</f>
        <v/>
      </c>
      <c r="C3596" s="146" t="str">
        <f t="shared" ca="1" si="168"/>
        <v/>
      </c>
      <c r="D3596" s="25" t="str">
        <f ca="1">IF(OnRoadRetrofit!AE3596="","",OnRoadRetrofit!AE3596)</f>
        <v/>
      </c>
      <c r="E3596" s="25" t="str">
        <f ca="1">IF(D3596="","",OnRoadRetrofit!AF3596)</f>
        <v/>
      </c>
      <c r="F3596" s="147" t="str">
        <f t="shared" ca="1" si="169"/>
        <v/>
      </c>
      <c r="G3596" s="148" t="str">
        <f ca="1">IF(D3596="","",OnRoadRetrofit!AG3596)</f>
        <v/>
      </c>
      <c r="H3596" s="25" t="str">
        <f t="shared" ca="1" si="170"/>
        <v/>
      </c>
      <c r="I3596" s="137" t="str">
        <f ca="1">IF(D3596="","",OnRoadRetrofit!AH3596)</f>
        <v/>
      </c>
      <c r="J3596" s="137" t="str">
        <f ca="1">IF(D3596="","",OnRoadRetrofit!AI3596)</f>
        <v/>
      </c>
    </row>
    <row r="3597" spans="1:10">
      <c r="A3597" s="151" t="str">
        <f ca="1">IF(D3597="","",OnRoadRetrofit!AC3597)</f>
        <v/>
      </c>
      <c r="B3597" s="25" t="str">
        <f ca="1">IF(D3597="","",OnRoadRetrofit!AD3597)</f>
        <v/>
      </c>
      <c r="C3597" s="146" t="str">
        <f t="shared" ca="1" si="168"/>
        <v/>
      </c>
      <c r="D3597" s="25" t="str">
        <f ca="1">IF(OnRoadRetrofit!AE3597="","",OnRoadRetrofit!AE3597)</f>
        <v/>
      </c>
      <c r="E3597" s="25" t="str">
        <f ca="1">IF(D3597="","",OnRoadRetrofit!AF3597)</f>
        <v/>
      </c>
      <c r="F3597" s="147" t="str">
        <f t="shared" ca="1" si="169"/>
        <v/>
      </c>
      <c r="G3597" s="148" t="str">
        <f ca="1">IF(D3597="","",OnRoadRetrofit!AG3597)</f>
        <v/>
      </c>
      <c r="H3597" s="25" t="str">
        <f t="shared" ca="1" si="170"/>
        <v/>
      </c>
      <c r="I3597" s="137" t="str">
        <f ca="1">IF(D3597="","",OnRoadRetrofit!AH3597)</f>
        <v/>
      </c>
      <c r="J3597" s="137" t="str">
        <f ca="1">IF(D3597="","",OnRoadRetrofit!AI3597)</f>
        <v/>
      </c>
    </row>
    <row r="3598" spans="1:10">
      <c r="A3598" s="151" t="str">
        <f ca="1">IF(D3598="","",OnRoadRetrofit!AC3598)</f>
        <v/>
      </c>
      <c r="B3598" s="25" t="str">
        <f ca="1">IF(D3598="","",OnRoadRetrofit!AD3598)</f>
        <v/>
      </c>
      <c r="C3598" s="146" t="str">
        <f t="shared" ref="C3598:C3601" ca="1" si="171">IF(D3598="","","Diesel")</f>
        <v/>
      </c>
      <c r="D3598" s="25" t="str">
        <f ca="1">IF(OnRoadRetrofit!AE3598="","",OnRoadRetrofit!AE3598)</f>
        <v/>
      </c>
      <c r="E3598" s="25" t="str">
        <f ca="1">IF(D3598="","",OnRoadRetrofit!AF3598)</f>
        <v/>
      </c>
      <c r="F3598" s="147" t="str">
        <f t="shared" ref="F3598:F3601" ca="1" si="172">IF(D3598="","",E3598)</f>
        <v/>
      </c>
      <c r="G3598" s="148" t="str">
        <f ca="1">IF(D3598="","",OnRoadRetrofit!AG3598)</f>
        <v/>
      </c>
      <c r="H3598" s="25" t="str">
        <f t="shared" ref="H3598:H3601" ca="1" si="173">IF(D3598="","",G3598)</f>
        <v/>
      </c>
      <c r="I3598" s="137" t="str">
        <f ca="1">IF(D3598="","",OnRoadRetrofit!AH3598)</f>
        <v/>
      </c>
      <c r="J3598" s="137" t="str">
        <f ca="1">IF(D3598="","",OnRoadRetrofit!AI3598)</f>
        <v/>
      </c>
    </row>
    <row r="3599" spans="1:10">
      <c r="A3599" s="151" t="str">
        <f ca="1">IF(D3599="","",OnRoadRetrofit!AC3599)</f>
        <v/>
      </c>
      <c r="B3599" s="25" t="str">
        <f ca="1">IF(D3599="","",OnRoadRetrofit!AD3599)</f>
        <v/>
      </c>
      <c r="C3599" s="146" t="str">
        <f t="shared" ca="1" si="171"/>
        <v/>
      </c>
      <c r="D3599" s="25" t="str">
        <f ca="1">IF(OnRoadRetrofit!AE3599="","",OnRoadRetrofit!AE3599)</f>
        <v/>
      </c>
      <c r="E3599" s="25" t="str">
        <f ca="1">IF(D3599="","",OnRoadRetrofit!AF3599)</f>
        <v/>
      </c>
      <c r="F3599" s="147" t="str">
        <f t="shared" ca="1" si="172"/>
        <v/>
      </c>
      <c r="G3599" s="148" t="str">
        <f ca="1">IF(D3599="","",OnRoadRetrofit!AG3599)</f>
        <v/>
      </c>
      <c r="H3599" s="25" t="str">
        <f t="shared" ca="1" si="173"/>
        <v/>
      </c>
      <c r="I3599" s="137" t="str">
        <f ca="1">IF(D3599="","",OnRoadRetrofit!AH3599)</f>
        <v/>
      </c>
      <c r="J3599" s="137" t="str">
        <f ca="1">IF(D3599="","",OnRoadRetrofit!AI3599)</f>
        <v/>
      </c>
    </row>
    <row r="3600" spans="1:10">
      <c r="A3600" s="151" t="str">
        <f ca="1">IF(D3600="","",OnRoadRetrofit!AC3600)</f>
        <v/>
      </c>
      <c r="B3600" s="25" t="str">
        <f ca="1">IF(D3600="","",OnRoadRetrofit!AD3600)</f>
        <v/>
      </c>
      <c r="C3600" s="146" t="str">
        <f t="shared" ca="1" si="171"/>
        <v/>
      </c>
      <c r="D3600" s="25" t="str">
        <f ca="1">IF(OnRoadRetrofit!AE3600="","",OnRoadRetrofit!AE3600)</f>
        <v/>
      </c>
      <c r="E3600" s="25" t="str">
        <f ca="1">IF(D3600="","",OnRoadRetrofit!AF3600)</f>
        <v/>
      </c>
      <c r="F3600" s="147" t="str">
        <f t="shared" ca="1" si="172"/>
        <v/>
      </c>
      <c r="G3600" s="148" t="str">
        <f ca="1">IF(D3600="","",OnRoadRetrofit!AG3600)</f>
        <v/>
      </c>
      <c r="H3600" s="25" t="str">
        <f t="shared" ca="1" si="173"/>
        <v/>
      </c>
      <c r="I3600" s="137" t="str">
        <f ca="1">IF(D3600="","",OnRoadRetrofit!AH3600)</f>
        <v/>
      </c>
      <c r="J3600" s="137" t="str">
        <f ca="1">IF(D3600="","",OnRoadRetrofit!AI3600)</f>
        <v/>
      </c>
    </row>
    <row r="3601" spans="1:10">
      <c r="A3601" s="151" t="str">
        <f ca="1">IF(D3601="","",OnRoadRetrofit!AC3601)</f>
        <v/>
      </c>
      <c r="B3601" s="25" t="str">
        <f ca="1">IF(D3601="","",OnRoadRetrofit!AD3601)</f>
        <v/>
      </c>
      <c r="C3601" s="146" t="str">
        <f t="shared" ca="1" si="171"/>
        <v/>
      </c>
      <c r="D3601" s="25" t="str">
        <f ca="1">IF(OnRoadRetrofit!AE3601="","",OnRoadRetrofit!AE3601)</f>
        <v/>
      </c>
      <c r="E3601" s="25" t="str">
        <f ca="1">IF(D3601="","",OnRoadRetrofit!AF3601)</f>
        <v/>
      </c>
      <c r="F3601" s="147" t="str">
        <f t="shared" ca="1" si="172"/>
        <v/>
      </c>
      <c r="G3601" s="148" t="str">
        <f ca="1">IF(D3601="","",OnRoadRetrofit!AG3601)</f>
        <v/>
      </c>
      <c r="H3601" s="25" t="str">
        <f t="shared" ca="1" si="173"/>
        <v/>
      </c>
      <c r="I3601" s="137" t="str">
        <f ca="1">IF(D3601="","",OnRoadRetrofit!AH3601)</f>
        <v/>
      </c>
      <c r="J3601" s="137" t="str">
        <f ca="1">IF(D3601="","",OnRoadRetrofit!AI3601)</f>
        <v/>
      </c>
    </row>
  </sheetData>
  <pageMargins left="0.75" right="0.75" top="1" bottom="1" header="0.5" footer="0.5"/>
  <pageSetup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L36"/>
  <sheetViews>
    <sheetView workbookViewId="0">
      <selection activeCell="J13" sqref="J13"/>
    </sheetView>
  </sheetViews>
  <sheetFormatPr defaultRowHeight="12.75"/>
  <cols>
    <col min="1" max="1" width="29.85546875" style="38" customWidth="1"/>
    <col min="2" max="11" width="9.140625" style="37"/>
    <col min="12" max="12" width="84.42578125" style="37" customWidth="1"/>
    <col min="13" max="16384" width="9.140625" style="37"/>
  </cols>
  <sheetData>
    <row r="1" spans="1:12" s="117" customFormat="1" ht="15.75">
      <c r="A1" s="115" t="s">
        <v>195</v>
      </c>
      <c r="B1" s="116"/>
      <c r="C1" s="116"/>
      <c r="D1" s="116"/>
      <c r="E1" s="116"/>
      <c r="F1" s="116"/>
      <c r="G1" s="116"/>
      <c r="H1" s="116"/>
      <c r="I1" s="116"/>
      <c r="J1" s="116"/>
      <c r="K1" s="116"/>
    </row>
    <row r="2" spans="1:12" s="117" customFormat="1" ht="15.75">
      <c r="A2" s="115"/>
      <c r="B2" s="116"/>
      <c r="C2" s="116"/>
      <c r="D2" s="116"/>
      <c r="E2" s="116"/>
      <c r="F2" s="116"/>
      <c r="G2" s="116"/>
      <c r="H2" s="116"/>
      <c r="I2" s="116"/>
      <c r="J2" s="116"/>
      <c r="K2" s="116"/>
    </row>
    <row r="3" spans="1:12" s="118" customFormat="1">
      <c r="A3" s="72"/>
    </row>
    <row r="4" spans="1:12" s="118" customFormat="1">
      <c r="A4" s="119" t="s">
        <v>196</v>
      </c>
      <c r="B4" s="70">
        <v>16</v>
      </c>
      <c r="C4" s="70">
        <v>17</v>
      </c>
      <c r="D4" s="70">
        <v>18</v>
      </c>
      <c r="E4" s="70">
        <v>19</v>
      </c>
      <c r="F4" s="70">
        <v>20</v>
      </c>
      <c r="G4" s="70">
        <v>21</v>
      </c>
      <c r="H4" s="70">
        <v>22</v>
      </c>
      <c r="I4" s="70">
        <v>23</v>
      </c>
      <c r="J4" s="70">
        <v>26</v>
      </c>
      <c r="K4" s="70">
        <v>27</v>
      </c>
    </row>
    <row r="5" spans="1:12" s="90" customFormat="1">
      <c r="A5" s="120" t="s">
        <v>197</v>
      </c>
      <c r="B5" s="120" t="s">
        <v>198</v>
      </c>
      <c r="C5" s="120" t="s">
        <v>56</v>
      </c>
      <c r="D5" s="120" t="s">
        <v>59</v>
      </c>
      <c r="E5" s="120" t="s">
        <v>61</v>
      </c>
      <c r="F5" s="120" t="s">
        <v>48</v>
      </c>
      <c r="G5" s="120" t="s">
        <v>50</v>
      </c>
      <c r="H5" s="120" t="s">
        <v>199</v>
      </c>
      <c r="I5" s="120" t="s">
        <v>200</v>
      </c>
      <c r="J5" s="120" t="s">
        <v>53</v>
      </c>
      <c r="K5" s="120" t="s">
        <v>67</v>
      </c>
    </row>
    <row r="6" spans="1:12" s="85" customFormat="1">
      <c r="A6" s="87" t="s">
        <v>136</v>
      </c>
    </row>
    <row r="7" spans="1:12">
      <c r="A7" s="37"/>
      <c r="B7" s="92" t="s">
        <v>191</v>
      </c>
      <c r="C7" s="93"/>
      <c r="D7" s="93"/>
      <c r="E7" s="93"/>
      <c r="F7" s="93"/>
      <c r="G7" s="93"/>
      <c r="H7" s="93"/>
      <c r="I7" s="93"/>
      <c r="J7" s="93"/>
      <c r="K7" s="93"/>
    </row>
    <row r="8" spans="1:12" s="96" customFormat="1">
      <c r="A8" s="39" t="s">
        <v>17</v>
      </c>
    </row>
    <row r="9" spans="1:12" s="96" customFormat="1">
      <c r="A9" s="39" t="s">
        <v>18</v>
      </c>
    </row>
    <row r="10" spans="1:12" s="96" customFormat="1">
      <c r="A10" s="39" t="s">
        <v>19</v>
      </c>
      <c r="B10" s="96">
        <v>0.42</v>
      </c>
      <c r="C10" s="96">
        <v>0.42</v>
      </c>
      <c r="D10" s="96">
        <v>0.08</v>
      </c>
      <c r="E10" s="96">
        <v>0.08</v>
      </c>
    </row>
    <row r="11" spans="1:12">
      <c r="A11" s="42" t="s">
        <v>15</v>
      </c>
      <c r="B11" s="37">
        <v>0.57999999999999996</v>
      </c>
      <c r="C11" s="37">
        <v>0.57999999999999996</v>
      </c>
      <c r="D11" s="37">
        <v>0.92</v>
      </c>
      <c r="E11" s="37">
        <v>0.92</v>
      </c>
    </row>
    <row r="12" spans="1:12">
      <c r="A12" s="42" t="s">
        <v>20</v>
      </c>
      <c r="J12" s="37">
        <v>0.73</v>
      </c>
    </row>
    <row r="13" spans="1:12">
      <c r="A13" s="42" t="s">
        <v>21</v>
      </c>
      <c r="J13" s="37">
        <v>0.27</v>
      </c>
    </row>
    <row r="14" spans="1:12">
      <c r="A14" s="42" t="s">
        <v>22</v>
      </c>
      <c r="K14" s="37">
        <v>1</v>
      </c>
    </row>
    <row r="15" spans="1:12">
      <c r="A15" s="156" t="s">
        <v>23</v>
      </c>
      <c r="B15" s="157"/>
      <c r="C15" s="157"/>
      <c r="D15" s="157"/>
      <c r="E15" s="157"/>
      <c r="F15" s="158">
        <v>0.01</v>
      </c>
      <c r="G15" s="158">
        <v>0.01</v>
      </c>
      <c r="H15" s="155">
        <v>0.01</v>
      </c>
      <c r="I15" s="155">
        <v>0.01</v>
      </c>
      <c r="J15" s="155"/>
      <c r="K15" s="155"/>
      <c r="L15" s="37" t="s">
        <v>284</v>
      </c>
    </row>
    <row r="16" spans="1:12">
      <c r="A16" s="42" t="s">
        <v>24</v>
      </c>
      <c r="F16" s="121">
        <v>0.55000000000000004</v>
      </c>
      <c r="G16" s="121">
        <v>0.55000000000000004</v>
      </c>
      <c r="H16" s="37">
        <v>0.08</v>
      </c>
      <c r="I16" s="37">
        <v>0.08</v>
      </c>
    </row>
    <row r="17" spans="1:12">
      <c r="A17" s="42" t="s">
        <v>25</v>
      </c>
      <c r="F17" s="121">
        <v>0.05</v>
      </c>
      <c r="G17" s="121">
        <v>0.05</v>
      </c>
      <c r="H17" s="37">
        <v>0.01</v>
      </c>
      <c r="I17" s="37">
        <v>0.01</v>
      </c>
    </row>
    <row r="18" spans="1:12">
      <c r="A18" s="39" t="s">
        <v>26</v>
      </c>
      <c r="B18" s="96"/>
      <c r="C18" s="96"/>
      <c r="D18" s="96"/>
      <c r="E18" s="96"/>
      <c r="F18" s="154">
        <v>0.01</v>
      </c>
      <c r="G18" s="154">
        <v>0.01</v>
      </c>
      <c r="H18" s="96"/>
      <c r="I18" s="96"/>
      <c r="J18" s="96"/>
      <c r="K18" s="96"/>
      <c r="L18" s="37" t="s">
        <v>283</v>
      </c>
    </row>
    <row r="19" spans="1:12">
      <c r="A19" s="42" t="s">
        <v>27</v>
      </c>
      <c r="F19" s="121">
        <v>0.27</v>
      </c>
      <c r="G19" s="121">
        <v>0.27</v>
      </c>
      <c r="H19" s="37">
        <v>0.42</v>
      </c>
      <c r="I19" s="37">
        <v>0.42</v>
      </c>
    </row>
    <row r="20" spans="1:12">
      <c r="A20" s="103" t="s">
        <v>28</v>
      </c>
      <c r="B20" s="65"/>
      <c r="C20" s="65"/>
      <c r="D20" s="65"/>
      <c r="E20" s="65"/>
      <c r="F20" s="122">
        <v>0.11</v>
      </c>
      <c r="G20" s="122">
        <v>0.11</v>
      </c>
      <c r="H20" s="65">
        <v>0.48</v>
      </c>
      <c r="I20" s="65">
        <v>0.48</v>
      </c>
      <c r="J20" s="65"/>
      <c r="K20" s="65"/>
    </row>
    <row r="21" spans="1:12">
      <c r="A21" s="37"/>
      <c r="B21" s="108" t="s">
        <v>192</v>
      </c>
      <c r="C21" s="93"/>
      <c r="D21" s="93"/>
      <c r="E21" s="93"/>
      <c r="F21" s="123"/>
      <c r="G21" s="123"/>
      <c r="H21" s="93"/>
      <c r="I21" s="93"/>
      <c r="J21" s="93"/>
      <c r="K21" s="93"/>
    </row>
    <row r="22" spans="1:12">
      <c r="A22" s="39" t="s">
        <v>17</v>
      </c>
    </row>
    <row r="23" spans="1:12">
      <c r="A23" s="39" t="s">
        <v>18</v>
      </c>
    </row>
    <row r="24" spans="1:12">
      <c r="A24" s="39" t="s">
        <v>19</v>
      </c>
    </row>
    <row r="25" spans="1:12">
      <c r="A25" s="42" t="s">
        <v>15</v>
      </c>
      <c r="B25" s="37">
        <f>+B11/SUM(B11)</f>
        <v>1</v>
      </c>
      <c r="C25" s="37">
        <f t="shared" ref="C25:E25" si="0">+C11/SUM(C11)</f>
        <v>1</v>
      </c>
      <c r="D25" s="37">
        <f t="shared" si="0"/>
        <v>1</v>
      </c>
      <c r="E25" s="37">
        <f t="shared" si="0"/>
        <v>1</v>
      </c>
      <c r="F25" s="37">
        <v>0</v>
      </c>
      <c r="G25" s="37">
        <v>0</v>
      </c>
      <c r="H25" s="37">
        <v>0</v>
      </c>
      <c r="I25" s="37">
        <f>+I11/(SUM(I$11:I$20)-I$15-I$18)</f>
        <v>0</v>
      </c>
      <c r="J25" s="37">
        <v>0</v>
      </c>
      <c r="K25" s="37">
        <v>0</v>
      </c>
    </row>
    <row r="26" spans="1:12">
      <c r="A26" s="42" t="s">
        <v>20</v>
      </c>
      <c r="B26" s="37">
        <v>0</v>
      </c>
      <c r="C26" s="37">
        <v>0</v>
      </c>
      <c r="D26" s="37">
        <v>0</v>
      </c>
      <c r="E26" s="37">
        <v>0</v>
      </c>
      <c r="F26" s="37">
        <v>0</v>
      </c>
      <c r="G26" s="37">
        <v>0</v>
      </c>
      <c r="H26" s="37">
        <v>0</v>
      </c>
      <c r="I26" s="37">
        <f t="shared" ref="H26:I31" si="1">+I12/(SUM(I$11:I$20)-I$15-I$18)</f>
        <v>0</v>
      </c>
      <c r="J26" s="37">
        <f>+J12/SUM(J$12:J$13)</f>
        <v>0.73</v>
      </c>
      <c r="K26" s="37">
        <v>0</v>
      </c>
    </row>
    <row r="27" spans="1:12">
      <c r="A27" s="42" t="s">
        <v>21</v>
      </c>
      <c r="B27" s="37">
        <v>0</v>
      </c>
      <c r="C27" s="37">
        <v>0</v>
      </c>
      <c r="D27" s="37">
        <v>0</v>
      </c>
      <c r="E27" s="37">
        <v>0</v>
      </c>
      <c r="F27" s="37">
        <v>0</v>
      </c>
      <c r="G27" s="37">
        <v>0</v>
      </c>
      <c r="H27" s="37">
        <v>0</v>
      </c>
      <c r="I27" s="37">
        <f t="shared" si="1"/>
        <v>0</v>
      </c>
      <c r="J27" s="37">
        <f>+J13/SUM(J$12:J$13)</f>
        <v>0.27</v>
      </c>
      <c r="K27" s="37">
        <v>0</v>
      </c>
    </row>
    <row r="28" spans="1:12">
      <c r="A28" s="42" t="s">
        <v>22</v>
      </c>
      <c r="B28" s="37">
        <v>0</v>
      </c>
      <c r="C28" s="37">
        <v>0</v>
      </c>
      <c r="D28" s="37">
        <v>0</v>
      </c>
      <c r="E28" s="37">
        <v>0</v>
      </c>
      <c r="F28" s="37">
        <v>0</v>
      </c>
      <c r="G28" s="37">
        <v>0</v>
      </c>
      <c r="H28" s="37">
        <v>0</v>
      </c>
      <c r="I28" s="37">
        <f t="shared" si="1"/>
        <v>0</v>
      </c>
      <c r="J28" s="37">
        <v>0</v>
      </c>
      <c r="K28" s="37">
        <f>+K14</f>
        <v>1</v>
      </c>
    </row>
    <row r="29" spans="1:12">
      <c r="A29" s="41" t="s">
        <v>23</v>
      </c>
      <c r="B29" s="37">
        <v>0</v>
      </c>
      <c r="C29" s="37">
        <v>0</v>
      </c>
      <c r="D29" s="37">
        <v>0</v>
      </c>
      <c r="E29" s="37">
        <v>0</v>
      </c>
      <c r="F29" s="37">
        <f>+F15/(SUM(F$15:F$20)-F$18)</f>
        <v>1.0101010101010098E-2</v>
      </c>
      <c r="G29" s="37">
        <f>+G15/(SUM(G$15:G$20)-G$18)</f>
        <v>1.0101010101010098E-2</v>
      </c>
      <c r="H29" s="37">
        <v>0</v>
      </c>
      <c r="I29" s="37">
        <v>0</v>
      </c>
      <c r="J29" s="37">
        <v>0</v>
      </c>
      <c r="K29" s="37">
        <v>0</v>
      </c>
    </row>
    <row r="30" spans="1:12">
      <c r="A30" s="41" t="s">
        <v>24</v>
      </c>
      <c r="B30" s="37">
        <v>0</v>
      </c>
      <c r="C30" s="37">
        <v>0</v>
      </c>
      <c r="D30" s="37">
        <v>0</v>
      </c>
      <c r="E30" s="37">
        <v>0</v>
      </c>
      <c r="F30" s="37">
        <f t="shared" ref="F30:G31" si="2">+F16/(SUM(F$15:F$20)-F$18)</f>
        <v>0.55555555555555547</v>
      </c>
      <c r="G30" s="37">
        <f t="shared" si="2"/>
        <v>0.55555555555555547</v>
      </c>
      <c r="H30" s="37">
        <f t="shared" si="1"/>
        <v>8.0808080808080815E-2</v>
      </c>
      <c r="I30" s="37">
        <f t="shared" si="1"/>
        <v>8.0808080808080815E-2</v>
      </c>
      <c r="J30" s="37">
        <v>0</v>
      </c>
      <c r="K30" s="37">
        <v>0</v>
      </c>
    </row>
    <row r="31" spans="1:12">
      <c r="A31" s="41" t="s">
        <v>25</v>
      </c>
      <c r="B31" s="37">
        <v>0</v>
      </c>
      <c r="C31" s="37">
        <v>0</v>
      </c>
      <c r="D31" s="37">
        <v>0</v>
      </c>
      <c r="E31" s="37">
        <v>0</v>
      </c>
      <c r="F31" s="37">
        <f t="shared" si="2"/>
        <v>5.0505050505050497E-2</v>
      </c>
      <c r="G31" s="37">
        <f t="shared" si="2"/>
        <v>5.0505050505050497E-2</v>
      </c>
      <c r="H31" s="37">
        <f t="shared" si="1"/>
        <v>1.0101010101010102E-2</v>
      </c>
      <c r="I31" s="37">
        <f t="shared" si="1"/>
        <v>1.0101010101010102E-2</v>
      </c>
      <c r="J31" s="37">
        <v>0</v>
      </c>
      <c r="K31" s="37">
        <v>0</v>
      </c>
    </row>
    <row r="32" spans="1:12">
      <c r="A32" s="40" t="s">
        <v>26</v>
      </c>
    </row>
    <row r="33" spans="1:11">
      <c r="A33" s="41" t="s">
        <v>27</v>
      </c>
      <c r="B33" s="37">
        <v>0</v>
      </c>
      <c r="C33" s="37">
        <v>0</v>
      </c>
      <c r="D33" s="37">
        <v>0</v>
      </c>
      <c r="E33" s="37">
        <v>0</v>
      </c>
      <c r="F33" s="37">
        <f t="shared" ref="F33:G34" si="3">+F19/(SUM(F$15:F$20)-F$18)</f>
        <v>0.27272727272727271</v>
      </c>
      <c r="G33" s="37">
        <f t="shared" si="3"/>
        <v>0.27272727272727271</v>
      </c>
      <c r="H33" s="37">
        <f t="shared" ref="H33:I34" si="4">+H19/(SUM(H$11:H$20)-H$15-H$18)</f>
        <v>0.42424242424242425</v>
      </c>
      <c r="I33" s="37">
        <f t="shared" si="4"/>
        <v>0.42424242424242425</v>
      </c>
      <c r="J33" s="37">
        <v>0</v>
      </c>
      <c r="K33" s="37">
        <v>0</v>
      </c>
    </row>
    <row r="34" spans="1:11">
      <c r="A34" s="113" t="s">
        <v>28</v>
      </c>
      <c r="B34" s="65">
        <v>0</v>
      </c>
      <c r="C34" s="65">
        <v>0</v>
      </c>
      <c r="D34" s="65">
        <v>0</v>
      </c>
      <c r="E34" s="65">
        <v>0</v>
      </c>
      <c r="F34" s="65">
        <f t="shared" si="3"/>
        <v>0.11111111111111109</v>
      </c>
      <c r="G34" s="65">
        <f t="shared" si="3"/>
        <v>0.11111111111111109</v>
      </c>
      <c r="H34" s="65">
        <f t="shared" si="4"/>
        <v>0.48484848484848486</v>
      </c>
      <c r="I34" s="65">
        <f t="shared" si="4"/>
        <v>0.48484848484848486</v>
      </c>
      <c r="J34" s="65">
        <v>0</v>
      </c>
      <c r="K34" s="65">
        <v>0</v>
      </c>
    </row>
    <row r="36" spans="1:11" ht="42.75" customHeight="1">
      <c r="A36" s="298" t="s">
        <v>201</v>
      </c>
      <c r="B36" s="299"/>
      <c r="C36" s="299"/>
      <c r="D36" s="299"/>
      <c r="E36" s="299"/>
      <c r="F36" s="299"/>
      <c r="G36" s="299"/>
      <c r="H36" s="299"/>
      <c r="I36" s="299"/>
      <c r="J36" s="299"/>
      <c r="K36" s="299"/>
    </row>
  </sheetData>
  <mergeCells count="1">
    <mergeCell ref="A36:K3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9"/>
  <dimension ref="A1:AJ44"/>
  <sheetViews>
    <sheetView workbookViewId="0">
      <selection activeCell="G17" sqref="G17"/>
    </sheetView>
  </sheetViews>
  <sheetFormatPr defaultRowHeight="12.75"/>
  <cols>
    <col min="1" max="1" width="29.85546875" style="38" customWidth="1"/>
    <col min="2" max="2" width="10.42578125" style="37" customWidth="1"/>
    <col min="3" max="3" width="10.5703125" style="37" customWidth="1"/>
    <col min="4" max="4" width="12.7109375" style="37" customWidth="1"/>
    <col min="5" max="6" width="20.5703125" style="37" customWidth="1"/>
    <col min="7" max="7" width="13.85546875" style="37" customWidth="1"/>
    <col min="8" max="9" width="19" style="37" customWidth="1"/>
    <col min="10" max="10" width="7.140625" style="37" customWidth="1"/>
    <col min="11" max="11" width="25.42578125" style="38" customWidth="1"/>
    <col min="12" max="23" width="9.140625" style="37"/>
    <col min="24" max="24" width="12.28515625" style="37" bestFit="1" customWidth="1"/>
    <col min="25" max="26" width="9.140625" style="37"/>
    <col min="27" max="27" width="15" style="37" customWidth="1"/>
    <col min="28" max="28" width="17.42578125" style="37" customWidth="1"/>
    <col min="29" max="29" width="19.85546875" style="37" customWidth="1"/>
    <col min="30" max="32" width="9.140625" style="37"/>
    <col min="33" max="33" width="25.7109375" style="37" customWidth="1"/>
    <col min="34" max="34" width="6.5703125" style="37" customWidth="1"/>
    <col min="35" max="35" width="16.85546875" style="37" customWidth="1"/>
    <col min="36" max="36" width="13.28515625" style="37" customWidth="1"/>
    <col min="37" max="16384" width="9.140625" style="37"/>
  </cols>
  <sheetData>
    <row r="1" spans="1:36" ht="27" customHeight="1">
      <c r="A1" s="60" t="s">
        <v>177</v>
      </c>
      <c r="K1" s="61" t="s">
        <v>37</v>
      </c>
      <c r="L1" s="251">
        <f>+Y20</f>
        <v>1.1319979638565048E-3</v>
      </c>
      <c r="M1" s="251">
        <f>+Y21</f>
        <v>5.0833617805024428E-3</v>
      </c>
      <c r="N1" s="251">
        <f>+Y22</f>
        <v>7.3274040113434627E-3</v>
      </c>
      <c r="O1" s="300" t="s">
        <v>178</v>
      </c>
      <c r="P1" s="301"/>
      <c r="Q1" s="301"/>
      <c r="R1" s="301"/>
      <c r="S1" s="301"/>
      <c r="U1" s="195" t="s">
        <v>292</v>
      </c>
      <c r="V1" s="196" t="s">
        <v>173</v>
      </c>
      <c r="W1" s="197" t="s">
        <v>174</v>
      </c>
      <c r="X1" s="197" t="s">
        <v>175</v>
      </c>
      <c r="Y1" s="198" t="s">
        <v>176</v>
      </c>
      <c r="AA1" s="254" t="s">
        <v>300</v>
      </c>
      <c r="AB1" s="59" t="s">
        <v>170</v>
      </c>
      <c r="AC1" s="255" t="s">
        <v>301</v>
      </c>
      <c r="AD1" s="255" t="s">
        <v>83</v>
      </c>
      <c r="AE1" s="58"/>
      <c r="AF1" s="58" t="s">
        <v>35</v>
      </c>
      <c r="AG1" s="58"/>
      <c r="AH1" s="58"/>
      <c r="AI1" s="255" t="s">
        <v>302</v>
      </c>
      <c r="AJ1" s="255" t="s">
        <v>303</v>
      </c>
    </row>
    <row r="2" spans="1:36" ht="16.5">
      <c r="K2" s="63" t="s">
        <v>38</v>
      </c>
      <c r="L2" s="252">
        <f>+Y20</f>
        <v>1.1319979638565048E-3</v>
      </c>
      <c r="M2" s="252">
        <f>+Y21</f>
        <v>5.0833617805024428E-3</v>
      </c>
      <c r="N2" s="252">
        <f>+Y22</f>
        <v>7.3274040113434627E-3</v>
      </c>
      <c r="O2" s="301"/>
      <c r="P2" s="301"/>
      <c r="Q2" s="301"/>
      <c r="R2" s="301"/>
      <c r="S2" s="301"/>
      <c r="V2" s="199">
        <v>2008</v>
      </c>
      <c r="W2" s="200">
        <v>1</v>
      </c>
      <c r="X2" s="201">
        <v>1534107.248169</v>
      </c>
      <c r="Y2" s="202">
        <f t="shared" ref="Y2:Y29" si="0">+X2/X$30</f>
        <v>0.51180244492389959</v>
      </c>
      <c r="AB2" s="59">
        <v>15415800000</v>
      </c>
      <c r="AC2" s="42" t="s">
        <v>17</v>
      </c>
      <c r="AD2" s="58" t="s">
        <v>171</v>
      </c>
      <c r="AE2" s="58"/>
      <c r="AF2" s="58">
        <v>52</v>
      </c>
      <c r="AG2" s="41" t="s">
        <v>24</v>
      </c>
      <c r="AH2" s="58" t="s">
        <v>84</v>
      </c>
      <c r="AI2" s="59">
        <f>+AB18</f>
        <v>48636100000</v>
      </c>
      <c r="AJ2" s="58">
        <f>+AI2/(AI2+AI3)</f>
        <v>0.44281299847770828</v>
      </c>
    </row>
    <row r="3" spans="1:36" ht="16.5">
      <c r="K3" s="64" t="s">
        <v>39</v>
      </c>
      <c r="L3" s="253">
        <f>+Y20</f>
        <v>1.1319979638565048E-3</v>
      </c>
      <c r="M3" s="253">
        <f>+Y21</f>
        <v>5.0833617805024428E-3</v>
      </c>
      <c r="N3" s="65"/>
      <c r="O3" s="301"/>
      <c r="P3" s="301"/>
      <c r="Q3" s="301"/>
      <c r="R3" s="301"/>
      <c r="S3" s="301"/>
      <c r="V3" s="199">
        <v>2008</v>
      </c>
      <c r="W3" s="200">
        <v>2</v>
      </c>
      <c r="X3" s="201">
        <v>192952.21966</v>
      </c>
      <c r="Y3" s="202">
        <f t="shared" si="0"/>
        <v>6.4371912650400612E-2</v>
      </c>
      <c r="AB3" s="59">
        <v>1647310000000</v>
      </c>
      <c r="AC3" s="42" t="s">
        <v>18</v>
      </c>
      <c r="AD3" s="58" t="s">
        <v>171</v>
      </c>
      <c r="AE3" s="58"/>
      <c r="AF3" s="58">
        <v>61</v>
      </c>
      <c r="AG3" s="41" t="s">
        <v>27</v>
      </c>
      <c r="AH3" s="58" t="s">
        <v>84</v>
      </c>
      <c r="AI3" s="59">
        <f>+AB24</f>
        <v>61198300000</v>
      </c>
      <c r="AJ3" s="58">
        <f>+AI3/(AI2+AI3)</f>
        <v>0.55718700152229172</v>
      </c>
    </row>
    <row r="4" spans="1:36" ht="16.5">
      <c r="A4" s="62"/>
      <c r="B4" s="62"/>
      <c r="C4" s="62"/>
      <c r="D4" s="66"/>
      <c r="E4" s="67" t="s">
        <v>179</v>
      </c>
      <c r="F4" s="68"/>
      <c r="G4" s="69" t="s">
        <v>180</v>
      </c>
      <c r="H4" s="70"/>
      <c r="I4" s="70"/>
      <c r="K4" s="71"/>
      <c r="V4" s="199">
        <v>2008</v>
      </c>
      <c r="W4" s="200">
        <v>3</v>
      </c>
      <c r="X4" s="201">
        <v>627538.41200799996</v>
      </c>
      <c r="Y4" s="202">
        <f t="shared" si="0"/>
        <v>0.20935674082283881</v>
      </c>
      <c r="AB4" s="59">
        <v>4013100000</v>
      </c>
      <c r="AC4" s="42" t="s">
        <v>18</v>
      </c>
      <c r="AD4" s="58" t="s">
        <v>84</v>
      </c>
      <c r="AE4" s="58"/>
      <c r="AF4" s="58"/>
      <c r="AG4" s="41"/>
      <c r="AH4" s="58"/>
      <c r="AI4" s="59"/>
      <c r="AJ4" s="58"/>
    </row>
    <row r="5" spans="1:36" ht="16.5">
      <c r="A5" s="72"/>
      <c r="B5" s="73" t="s">
        <v>181</v>
      </c>
      <c r="C5" s="73"/>
      <c r="D5" s="74"/>
      <c r="E5" s="73" t="s">
        <v>182</v>
      </c>
      <c r="F5" s="74"/>
      <c r="G5" s="75" t="s">
        <v>183</v>
      </c>
      <c r="H5" s="73"/>
      <c r="I5" s="73"/>
      <c r="K5" s="71"/>
      <c r="L5" s="37" t="s">
        <v>184</v>
      </c>
      <c r="V5" s="199">
        <v>2008</v>
      </c>
      <c r="W5" s="200">
        <v>4</v>
      </c>
      <c r="X5" s="201">
        <v>203936.99308300001</v>
      </c>
      <c r="Y5" s="202">
        <f t="shared" si="0"/>
        <v>6.8036606824511667E-2</v>
      </c>
      <c r="AB5" s="59">
        <v>823486000000</v>
      </c>
      <c r="AC5" s="41" t="s">
        <v>19</v>
      </c>
      <c r="AD5" s="58" t="s">
        <v>171</v>
      </c>
      <c r="AE5" s="58"/>
      <c r="AF5" s="58" t="s">
        <v>36</v>
      </c>
      <c r="AG5" s="58"/>
      <c r="AH5" s="58"/>
      <c r="AI5" s="58"/>
      <c r="AJ5" s="58"/>
    </row>
    <row r="6" spans="1:36" ht="16.5">
      <c r="A6" s="76"/>
      <c r="B6" s="77" t="s">
        <v>185</v>
      </c>
      <c r="C6" s="77"/>
      <c r="D6" s="78"/>
      <c r="E6" s="77" t="s">
        <v>186</v>
      </c>
      <c r="F6" s="78"/>
      <c r="G6" s="79" t="s">
        <v>187</v>
      </c>
      <c r="H6" s="77"/>
      <c r="I6" s="77"/>
      <c r="K6" s="71"/>
      <c r="L6" s="37">
        <v>19</v>
      </c>
      <c r="M6" s="37">
        <v>20</v>
      </c>
      <c r="N6" s="37">
        <v>21</v>
      </c>
      <c r="V6" s="199">
        <v>2008</v>
      </c>
      <c r="W6" s="200">
        <v>5</v>
      </c>
      <c r="X6" s="201">
        <v>96657.688538000002</v>
      </c>
      <c r="Y6" s="202">
        <f t="shared" si="0"/>
        <v>3.2246533854451559E-2</v>
      </c>
      <c r="AB6" s="59">
        <v>14545600000</v>
      </c>
      <c r="AC6" s="41" t="s">
        <v>19</v>
      </c>
      <c r="AD6" s="58" t="s">
        <v>84</v>
      </c>
      <c r="AE6" s="58"/>
      <c r="AF6" s="58">
        <v>53</v>
      </c>
      <c r="AG6" s="41" t="s">
        <v>25</v>
      </c>
      <c r="AH6" s="58" t="s">
        <v>84</v>
      </c>
      <c r="AI6" s="59">
        <f>+AB20</f>
        <v>6425530000</v>
      </c>
      <c r="AJ6" s="58">
        <f>+AI6/(AI6+AI7)</f>
        <v>7.1081757412054233E-2</v>
      </c>
    </row>
    <row r="7" spans="1:36" s="85" customFormat="1" ht="16.5">
      <c r="A7" s="80" t="s">
        <v>188</v>
      </c>
      <c r="B7" s="81" t="s">
        <v>22</v>
      </c>
      <c r="C7" s="81" t="s">
        <v>21</v>
      </c>
      <c r="D7" s="82" t="s">
        <v>34</v>
      </c>
      <c r="E7" s="83" t="s">
        <v>189</v>
      </c>
      <c r="F7" s="84" t="s">
        <v>190</v>
      </c>
      <c r="G7" s="83" t="s">
        <v>37</v>
      </c>
      <c r="H7" s="83" t="s">
        <v>38</v>
      </c>
      <c r="I7" s="83" t="s">
        <v>39</v>
      </c>
      <c r="K7" s="86"/>
      <c r="L7" s="85" t="s">
        <v>61</v>
      </c>
      <c r="M7" s="85" t="s">
        <v>48</v>
      </c>
      <c r="N7" s="85" t="s">
        <v>50</v>
      </c>
      <c r="V7" s="199">
        <v>2008</v>
      </c>
      <c r="W7" s="200">
        <v>6</v>
      </c>
      <c r="X7" s="201">
        <v>69319.662704000002</v>
      </c>
      <c r="Y7" s="202">
        <f t="shared" si="0"/>
        <v>2.312613599574033E-2</v>
      </c>
      <c r="AB7" s="59">
        <v>246516000000</v>
      </c>
      <c r="AC7" s="41" t="s">
        <v>15</v>
      </c>
      <c r="AD7" s="58" t="s">
        <v>171</v>
      </c>
      <c r="AE7" s="58"/>
      <c r="AF7" s="58">
        <v>62</v>
      </c>
      <c r="AG7" s="41" t="s">
        <v>28</v>
      </c>
      <c r="AH7" s="58" t="s">
        <v>84</v>
      </c>
      <c r="AI7" s="59">
        <f>+AB25</f>
        <v>83970800000</v>
      </c>
      <c r="AJ7" s="58">
        <f>+AI7/(AI6+AI7)</f>
        <v>0.92891824258794575</v>
      </c>
    </row>
    <row r="8" spans="1:36" s="85" customFormat="1" ht="16.5">
      <c r="A8" s="87" t="s">
        <v>136</v>
      </c>
      <c r="B8" s="88"/>
      <c r="C8" s="88"/>
      <c r="D8" s="89"/>
      <c r="E8" s="90"/>
      <c r="F8" s="91"/>
      <c r="G8" s="90"/>
      <c r="H8" s="90"/>
      <c r="I8" s="90"/>
      <c r="K8" s="86"/>
      <c r="V8" s="199">
        <v>2008</v>
      </c>
      <c r="W8" s="200">
        <v>7</v>
      </c>
      <c r="X8" s="201">
        <v>2810.6057770000002</v>
      </c>
      <c r="Y8" s="202">
        <f t="shared" si="0"/>
        <v>9.3766254615034025E-4</v>
      </c>
      <c r="AB8" s="59">
        <v>33455600000</v>
      </c>
      <c r="AC8" s="41" t="s">
        <v>15</v>
      </c>
      <c r="AD8" s="58" t="s">
        <v>84</v>
      </c>
      <c r="AE8" s="58"/>
    </row>
    <row r="9" spans="1:36" ht="16.5">
      <c r="A9" s="37"/>
      <c r="B9" s="92" t="s">
        <v>191</v>
      </c>
      <c r="C9" s="93"/>
      <c r="D9" s="94"/>
      <c r="E9" s="93"/>
      <c r="F9" s="94"/>
      <c r="G9" s="93"/>
      <c r="H9" s="93"/>
      <c r="I9" s="93"/>
      <c r="K9" s="95"/>
      <c r="V9" s="199">
        <v>2008</v>
      </c>
      <c r="W9" s="200">
        <v>8</v>
      </c>
      <c r="X9" s="201">
        <v>1127.9311310000001</v>
      </c>
      <c r="Y9" s="202">
        <f t="shared" si="0"/>
        <v>3.7629566722963901E-4</v>
      </c>
      <c r="AB9" s="59">
        <v>2794580000</v>
      </c>
      <c r="AC9" s="42" t="s">
        <v>20</v>
      </c>
      <c r="AD9" s="58" t="s">
        <v>84</v>
      </c>
      <c r="AE9" s="58"/>
      <c r="AF9" s="58"/>
      <c r="AG9" s="58"/>
      <c r="AH9" s="58"/>
      <c r="AI9" s="59"/>
      <c r="AJ9" s="58"/>
    </row>
    <row r="10" spans="1:36" s="96" customFormat="1" ht="16.5">
      <c r="A10" s="39" t="s">
        <v>17</v>
      </c>
      <c r="D10" s="97"/>
      <c r="F10" s="97"/>
      <c r="K10" s="98" t="s">
        <v>17</v>
      </c>
      <c r="V10" s="199">
        <v>2008</v>
      </c>
      <c r="W10" s="200">
        <v>9</v>
      </c>
      <c r="X10" s="201">
        <v>2677.1393819999998</v>
      </c>
      <c r="Y10" s="202">
        <f t="shared" si="0"/>
        <v>8.9313604556981886E-4</v>
      </c>
      <c r="AB10" s="59">
        <v>7692860</v>
      </c>
      <c r="AC10" s="41" t="s">
        <v>21</v>
      </c>
      <c r="AD10" s="58" t="s">
        <v>171</v>
      </c>
      <c r="AE10" s="58"/>
      <c r="AF10" s="58"/>
      <c r="AG10" s="58"/>
      <c r="AH10" s="58"/>
      <c r="AI10" s="58"/>
      <c r="AJ10" s="58"/>
    </row>
    <row r="11" spans="1:36" s="96" customFormat="1" ht="16.5">
      <c r="A11" s="39" t="s">
        <v>18</v>
      </c>
      <c r="D11" s="97"/>
      <c r="F11" s="97"/>
      <c r="K11" s="98" t="s">
        <v>18</v>
      </c>
      <c r="V11" s="199">
        <v>2008</v>
      </c>
      <c r="W11" s="200">
        <v>10</v>
      </c>
      <c r="X11" s="201">
        <v>5698.9175320000004</v>
      </c>
      <c r="Y11" s="202">
        <f t="shared" si="0"/>
        <v>1.9012490357362322E-3</v>
      </c>
      <c r="AB11" s="59">
        <v>831569000</v>
      </c>
      <c r="AC11" s="41" t="s">
        <v>21</v>
      </c>
      <c r="AD11" s="58" t="s">
        <v>84</v>
      </c>
      <c r="AE11" s="58"/>
    </row>
    <row r="12" spans="1:36" s="96" customFormat="1" ht="16.5">
      <c r="A12" s="39" t="s">
        <v>19</v>
      </c>
      <c r="D12" s="97"/>
      <c r="F12" s="97"/>
      <c r="G12" s="99">
        <f>+(L12*L$1+M12*M$1+N12*N$1)/(L$1+M$1+N$1)</f>
        <v>6.686953914439262E-3</v>
      </c>
      <c r="H12" s="99">
        <f>+(L12*L$2+M12*M$2+N12*N$2)/(L$2+M$2+N$2)</f>
        <v>6.686953914439262E-3</v>
      </c>
      <c r="I12" s="99">
        <f>+(L12*L$3+M12*M$3)/(L$3+M$3)</f>
        <v>1.4570329125472162E-2</v>
      </c>
      <c r="K12" s="98" t="s">
        <v>19</v>
      </c>
      <c r="L12" s="96">
        <v>0.08</v>
      </c>
      <c r="V12" s="199">
        <v>2008</v>
      </c>
      <c r="W12" s="200">
        <v>11</v>
      </c>
      <c r="X12" s="201">
        <v>2453.6063760000002</v>
      </c>
      <c r="Y12" s="202">
        <f t="shared" si="0"/>
        <v>8.185618988610188E-4</v>
      </c>
      <c r="AB12" s="59">
        <v>62345400</v>
      </c>
      <c r="AC12" s="41" t="s">
        <v>21</v>
      </c>
      <c r="AD12" s="58" t="s">
        <v>172</v>
      </c>
      <c r="AE12" s="58"/>
    </row>
    <row r="13" spans="1:36" ht="16.5">
      <c r="A13" s="42" t="s">
        <v>15</v>
      </c>
      <c r="D13" s="100"/>
      <c r="F13" s="100"/>
      <c r="G13" s="101">
        <f>+(L13*L$1+M13*M$1+N13*N$1)/(L$1+M$1+N$1)</f>
        <v>7.6899970016051519E-2</v>
      </c>
      <c r="H13" s="101">
        <f>+(L13*L$2+M13*M$2+N13*N$2)/(L$2+M$2+N$2)</f>
        <v>7.6899970016051519E-2</v>
      </c>
      <c r="I13" s="101">
        <f>+(L13*L$3+M13*M$3)/(L$3+M$3)</f>
        <v>0.16755878494292986</v>
      </c>
      <c r="K13" s="63" t="s">
        <v>15</v>
      </c>
      <c r="L13" s="37">
        <v>0.92</v>
      </c>
      <c r="V13" s="199">
        <v>2008</v>
      </c>
      <c r="W13" s="200">
        <v>12</v>
      </c>
      <c r="X13" s="201">
        <v>34.638105000000003</v>
      </c>
      <c r="Y13" s="202">
        <f t="shared" si="0"/>
        <v>1.1555819743169494E-5</v>
      </c>
      <c r="AB13" s="59">
        <v>329191000</v>
      </c>
      <c r="AC13" s="42" t="s">
        <v>22</v>
      </c>
      <c r="AD13" s="58" t="s">
        <v>171</v>
      </c>
      <c r="AE13" s="58"/>
    </row>
    <row r="14" spans="1:36" ht="16.5">
      <c r="A14" s="42" t="s">
        <v>20</v>
      </c>
      <c r="D14" s="100"/>
      <c r="F14" s="100"/>
      <c r="G14" s="101"/>
      <c r="H14" s="101"/>
      <c r="I14" s="101"/>
      <c r="K14" s="63" t="s">
        <v>20</v>
      </c>
      <c r="V14" s="199">
        <v>2008</v>
      </c>
      <c r="W14" s="200">
        <v>13</v>
      </c>
      <c r="X14" s="201">
        <v>0.81030000000000002</v>
      </c>
      <c r="Y14" s="202">
        <f t="shared" si="0"/>
        <v>2.7032889755055133E-7</v>
      </c>
      <c r="AB14" s="59">
        <v>2839590000</v>
      </c>
      <c r="AC14" s="42" t="s">
        <v>22</v>
      </c>
      <c r="AD14" s="58" t="s">
        <v>84</v>
      </c>
      <c r="AE14" s="58"/>
      <c r="AF14" s="58"/>
      <c r="AG14" s="58"/>
      <c r="AH14" s="58"/>
      <c r="AI14" s="58"/>
      <c r="AJ14" s="58"/>
    </row>
    <row r="15" spans="1:36" ht="16.5">
      <c r="A15" s="42" t="s">
        <v>21</v>
      </c>
      <c r="C15" s="37">
        <v>1</v>
      </c>
      <c r="D15" s="100"/>
      <c r="F15" s="100"/>
      <c r="G15" s="101"/>
      <c r="H15" s="101"/>
      <c r="I15" s="101"/>
      <c r="K15" s="63" t="s">
        <v>21</v>
      </c>
      <c r="V15" s="199">
        <v>2008</v>
      </c>
      <c r="W15" s="200">
        <v>14</v>
      </c>
      <c r="X15" s="201">
        <v>3277.356851</v>
      </c>
      <c r="Y15" s="202">
        <f t="shared" si="0"/>
        <v>1.0933780876349209E-3</v>
      </c>
      <c r="AB15" s="59">
        <v>63625400</v>
      </c>
      <c r="AC15" s="41" t="s">
        <v>23</v>
      </c>
      <c r="AD15" s="58" t="s">
        <v>171</v>
      </c>
      <c r="AE15" s="58"/>
      <c r="AF15" s="58"/>
      <c r="AG15" s="58"/>
      <c r="AH15" s="58"/>
      <c r="AI15" s="58"/>
      <c r="AJ15" s="58"/>
    </row>
    <row r="16" spans="1:36" ht="16.5">
      <c r="A16" s="42" t="s">
        <v>22</v>
      </c>
      <c r="B16" s="37">
        <v>1</v>
      </c>
      <c r="D16" s="100"/>
      <c r="F16" s="100"/>
      <c r="G16" s="101"/>
      <c r="H16" s="101"/>
      <c r="I16" s="101"/>
      <c r="K16" s="63" t="s">
        <v>22</v>
      </c>
      <c r="V16" s="199">
        <v>2008</v>
      </c>
      <c r="W16" s="200">
        <v>15</v>
      </c>
      <c r="X16" s="201">
        <v>927.09189100000003</v>
      </c>
      <c r="Y16" s="202">
        <f t="shared" si="0"/>
        <v>3.0929251983473517E-4</v>
      </c>
      <c r="AB16" s="59">
        <v>1527010000</v>
      </c>
      <c r="AC16" s="41" t="s">
        <v>23</v>
      </c>
      <c r="AD16" s="58" t="s">
        <v>84</v>
      </c>
      <c r="AE16" s="58"/>
      <c r="AF16" s="58"/>
      <c r="AG16" s="58"/>
      <c r="AH16" s="58"/>
      <c r="AI16" s="58"/>
      <c r="AJ16" s="58"/>
    </row>
    <row r="17" spans="1:36" ht="16.5">
      <c r="A17" s="42" t="s">
        <v>23</v>
      </c>
      <c r="D17" s="100">
        <v>1</v>
      </c>
      <c r="F17" s="100"/>
      <c r="G17" s="250">
        <f t="shared" ref="G17:G22" si="1">+(L17*L$1+M17*M$1+N17*N$1)/(L$1+M$1+N$1)</f>
        <v>9.1641307606950932E-3</v>
      </c>
      <c r="H17" s="250">
        <f t="shared" ref="H17:H22" si="2">+(L17*L$2+M17*M$2+N17*N$2)/(L$2+M$2+N$2)</f>
        <v>9.1641307606950932E-3</v>
      </c>
      <c r="I17" s="101">
        <f t="shared" ref="I17:I22" si="3">+(L17*L$3+M17*M$3)/(L$3+M$3)</f>
        <v>8.1787088593159793E-3</v>
      </c>
      <c r="K17" s="63" t="s">
        <v>23</v>
      </c>
      <c r="M17" s="53">
        <v>0.01</v>
      </c>
      <c r="N17" s="53">
        <v>0.01</v>
      </c>
      <c r="V17" s="199">
        <v>2008</v>
      </c>
      <c r="W17" s="200">
        <v>16</v>
      </c>
      <c r="X17" s="201">
        <v>25713.686199</v>
      </c>
      <c r="Y17" s="202">
        <f t="shared" si="0"/>
        <v>8.578492462219544E-3</v>
      </c>
      <c r="AB17" s="59">
        <v>23097000000</v>
      </c>
      <c r="AC17" s="41" t="s">
        <v>24</v>
      </c>
      <c r="AD17" s="58" t="s">
        <v>171</v>
      </c>
      <c r="AE17" s="58"/>
      <c r="AF17" s="58"/>
      <c r="AG17" s="58"/>
      <c r="AH17" s="58"/>
      <c r="AI17" s="58"/>
      <c r="AJ17" s="58"/>
    </row>
    <row r="18" spans="1:36" ht="16.5">
      <c r="A18" s="42" t="s">
        <v>24</v>
      </c>
      <c r="D18" s="100"/>
      <c r="E18" s="52">
        <f>+AJ2</f>
        <v>0.44281299847770828</v>
      </c>
      <c r="F18" s="102"/>
      <c r="G18" s="101">
        <f t="shared" si="1"/>
        <v>0.50402719183823008</v>
      </c>
      <c r="H18" s="101">
        <f t="shared" si="2"/>
        <v>0.50402719183823008</v>
      </c>
      <c r="I18" s="101">
        <f t="shared" si="3"/>
        <v>0.44982898726237891</v>
      </c>
      <c r="K18" s="63" t="s">
        <v>24</v>
      </c>
      <c r="M18" s="53">
        <v>0.55000000000000004</v>
      </c>
      <c r="N18" s="53">
        <v>0.55000000000000004</v>
      </c>
      <c r="V18" s="199">
        <v>2008</v>
      </c>
      <c r="W18" s="200">
        <v>17</v>
      </c>
      <c r="X18" s="201">
        <v>7256.9228240000002</v>
      </c>
      <c r="Y18" s="202">
        <f t="shared" si="0"/>
        <v>2.421024246108051E-3</v>
      </c>
      <c r="AB18" s="59">
        <v>48636100000</v>
      </c>
      <c r="AC18" s="41" t="s">
        <v>24</v>
      </c>
      <c r="AD18" s="58" t="s">
        <v>84</v>
      </c>
      <c r="AE18" s="58"/>
      <c r="AF18" s="58"/>
      <c r="AG18" s="58"/>
      <c r="AH18" s="58"/>
      <c r="AI18" s="58"/>
      <c r="AJ18" s="58"/>
    </row>
    <row r="19" spans="1:36" ht="16.5">
      <c r="A19" s="42" t="s">
        <v>25</v>
      </c>
      <c r="D19" s="100"/>
      <c r="E19" s="52"/>
      <c r="F19" s="102">
        <f>+AJ6</f>
        <v>7.1081757412054233E-2</v>
      </c>
      <c r="G19" s="101">
        <f t="shared" si="1"/>
        <v>4.582065380347547E-2</v>
      </c>
      <c r="H19" s="101">
        <f t="shared" si="2"/>
        <v>4.582065380347547E-2</v>
      </c>
      <c r="I19" s="101">
        <f t="shared" si="3"/>
        <v>4.0893544296579903E-2</v>
      </c>
      <c r="K19" s="63" t="s">
        <v>25</v>
      </c>
      <c r="M19" s="53">
        <v>0.05</v>
      </c>
      <c r="N19" s="53">
        <v>0.05</v>
      </c>
      <c r="V19" s="199">
        <v>2008</v>
      </c>
      <c r="W19" s="200">
        <v>18</v>
      </c>
      <c r="X19" s="201">
        <v>7197.234496</v>
      </c>
      <c r="Y19" s="202">
        <f t="shared" si="0"/>
        <v>2.4011112757206933E-3</v>
      </c>
      <c r="AB19" s="59">
        <v>2929530000</v>
      </c>
      <c r="AC19" s="41" t="s">
        <v>25</v>
      </c>
      <c r="AD19" s="58" t="s">
        <v>171</v>
      </c>
      <c r="AE19" s="58"/>
      <c r="AF19" s="58"/>
      <c r="AG19" s="58"/>
      <c r="AH19" s="58"/>
      <c r="AI19" s="58"/>
      <c r="AJ19" s="58"/>
    </row>
    <row r="20" spans="1:36" s="96" customFormat="1" ht="16.5">
      <c r="A20" s="39" t="s">
        <v>26</v>
      </c>
      <c r="D20" s="97"/>
      <c r="E20" s="99"/>
      <c r="F20" s="111"/>
      <c r="G20" s="99">
        <f t="shared" si="1"/>
        <v>9.1641307606950932E-3</v>
      </c>
      <c r="H20" s="99">
        <f t="shared" si="2"/>
        <v>9.1641307606950932E-3</v>
      </c>
      <c r="I20" s="99">
        <f t="shared" si="3"/>
        <v>8.1787088593159793E-3</v>
      </c>
      <c r="K20" s="98" t="s">
        <v>26</v>
      </c>
      <c r="M20" s="159">
        <v>0.01</v>
      </c>
      <c r="N20" s="159">
        <v>0.01</v>
      </c>
      <c r="V20" s="199">
        <v>2008</v>
      </c>
      <c r="W20" s="200">
        <v>19</v>
      </c>
      <c r="X20" s="201">
        <v>3393.1183769999998</v>
      </c>
      <c r="Y20" s="202">
        <f t="shared" si="0"/>
        <v>1.1319979638565048E-3</v>
      </c>
      <c r="AB20" s="59">
        <v>6425530000</v>
      </c>
      <c r="AC20" s="41" t="s">
        <v>25</v>
      </c>
      <c r="AD20" s="58" t="s">
        <v>84</v>
      </c>
      <c r="AE20" s="58"/>
      <c r="AF20" s="58"/>
      <c r="AG20" s="58"/>
      <c r="AH20" s="58"/>
      <c r="AI20" s="58"/>
      <c r="AJ20" s="58"/>
    </row>
    <row r="21" spans="1:36" ht="16.5">
      <c r="A21" s="42" t="s">
        <v>27</v>
      </c>
      <c r="D21" s="100"/>
      <c r="E21" s="52">
        <f>+AJ3</f>
        <v>0.55718700152229172</v>
      </c>
      <c r="F21" s="102"/>
      <c r="G21" s="101">
        <f t="shared" si="1"/>
        <v>0.24743153053876754</v>
      </c>
      <c r="H21" s="101">
        <f t="shared" si="2"/>
        <v>0.24743153053876754</v>
      </c>
      <c r="I21" s="101">
        <f t="shared" si="3"/>
        <v>0.22082513920153146</v>
      </c>
      <c r="K21" s="63" t="s">
        <v>27</v>
      </c>
      <c r="M21" s="53">
        <v>0.27</v>
      </c>
      <c r="N21" s="53">
        <v>0.27</v>
      </c>
      <c r="V21" s="199">
        <v>2008</v>
      </c>
      <c r="W21" s="200">
        <v>20</v>
      </c>
      <c r="X21" s="201">
        <v>15237.172526</v>
      </c>
      <c r="Y21" s="202">
        <f t="shared" si="0"/>
        <v>5.0833617805024428E-3</v>
      </c>
      <c r="AB21" s="59">
        <v>2737250000</v>
      </c>
      <c r="AC21" s="41" t="s">
        <v>26</v>
      </c>
      <c r="AD21" s="58" t="s">
        <v>171</v>
      </c>
      <c r="AE21" s="58"/>
      <c r="AF21" s="58"/>
      <c r="AG21" s="58"/>
      <c r="AH21" s="58"/>
      <c r="AI21" s="58"/>
      <c r="AJ21" s="58"/>
    </row>
    <row r="22" spans="1:36" ht="16.5">
      <c r="A22" s="103" t="s">
        <v>28</v>
      </c>
      <c r="B22" s="65"/>
      <c r="C22" s="65"/>
      <c r="D22" s="104"/>
      <c r="E22" s="105"/>
      <c r="F22" s="106">
        <f>+AJ7</f>
        <v>0.92891824258794575</v>
      </c>
      <c r="G22" s="101">
        <f t="shared" si="1"/>
        <v>0.10080543836764602</v>
      </c>
      <c r="H22" s="101">
        <f t="shared" si="2"/>
        <v>0.10080543836764602</v>
      </c>
      <c r="I22" s="101">
        <f t="shared" si="3"/>
        <v>8.9965797452475779E-2</v>
      </c>
      <c r="K22" s="64" t="s">
        <v>28</v>
      </c>
      <c r="L22" s="65"/>
      <c r="M22" s="107">
        <v>0.11</v>
      </c>
      <c r="N22" s="107">
        <v>0.11</v>
      </c>
      <c r="V22" s="199">
        <v>2008</v>
      </c>
      <c r="W22" s="200">
        <v>21</v>
      </c>
      <c r="X22" s="201">
        <v>21963.598876</v>
      </c>
      <c r="Y22" s="202">
        <f t="shared" si="0"/>
        <v>7.3274040113434627E-3</v>
      </c>
      <c r="AB22" s="59">
        <v>1300100000</v>
      </c>
      <c r="AC22" s="41" t="s">
        <v>26</v>
      </c>
      <c r="AD22" s="58" t="s">
        <v>84</v>
      </c>
      <c r="AE22" s="58"/>
      <c r="AF22" s="58"/>
      <c r="AG22" s="58"/>
      <c r="AH22" s="58"/>
      <c r="AI22" s="58"/>
      <c r="AJ22" s="58"/>
    </row>
    <row r="23" spans="1:36" ht="16.5">
      <c r="A23" s="37"/>
      <c r="B23" s="108" t="s">
        <v>192</v>
      </c>
      <c r="C23" s="93"/>
      <c r="D23" s="94"/>
      <c r="E23" s="109"/>
      <c r="F23" s="110"/>
      <c r="G23" s="93"/>
      <c r="H23" s="93"/>
      <c r="I23" s="93"/>
      <c r="K23" s="71"/>
      <c r="M23" s="53"/>
      <c r="N23" s="53"/>
      <c r="V23" s="199">
        <v>2008</v>
      </c>
      <c r="W23" s="200">
        <v>22</v>
      </c>
      <c r="X23" s="201">
        <v>30563.851731999999</v>
      </c>
      <c r="Y23" s="202">
        <f t="shared" si="0"/>
        <v>1.0196584405294419E-2</v>
      </c>
      <c r="AB23" s="59">
        <v>75394800</v>
      </c>
      <c r="AC23" s="41" t="s">
        <v>27</v>
      </c>
      <c r="AD23" s="58" t="s">
        <v>171</v>
      </c>
      <c r="AE23" s="58"/>
      <c r="AF23" s="58"/>
      <c r="AG23" s="58"/>
      <c r="AH23" s="58"/>
      <c r="AI23" s="58"/>
      <c r="AJ23" s="58"/>
    </row>
    <row r="24" spans="1:36" ht="16.5">
      <c r="A24" s="39" t="s">
        <v>17</v>
      </c>
      <c r="B24" s="96"/>
      <c r="C24" s="96"/>
      <c r="D24" s="97"/>
      <c r="E24" s="99"/>
      <c r="F24" s="111"/>
      <c r="K24" s="98"/>
      <c r="V24" s="199">
        <v>2008</v>
      </c>
      <c r="W24" s="200">
        <v>23</v>
      </c>
      <c r="X24" s="201">
        <v>109212.54474500001</v>
      </c>
      <c r="Y24" s="202">
        <f t="shared" si="0"/>
        <v>3.6435032481310761E-2</v>
      </c>
      <c r="AB24" s="59">
        <v>61198300000</v>
      </c>
      <c r="AC24" s="41" t="s">
        <v>27</v>
      </c>
      <c r="AD24" s="58" t="s">
        <v>84</v>
      </c>
      <c r="AE24" s="58"/>
      <c r="AF24" s="58"/>
      <c r="AG24" s="58"/>
      <c r="AH24" s="58"/>
      <c r="AI24" s="58"/>
      <c r="AJ24" s="58"/>
    </row>
    <row r="25" spans="1:36" ht="16.5">
      <c r="A25" s="39" t="s">
        <v>18</v>
      </c>
      <c r="B25" s="96"/>
      <c r="C25" s="96"/>
      <c r="D25" s="97"/>
      <c r="E25" s="99"/>
      <c r="F25" s="111"/>
      <c r="K25" s="98"/>
      <c r="V25" s="199">
        <v>2008</v>
      </c>
      <c r="W25" s="200">
        <v>24</v>
      </c>
      <c r="X25" s="201">
        <v>16894.076831999999</v>
      </c>
      <c r="Y25" s="202">
        <f t="shared" si="0"/>
        <v>5.6361312663567448E-3</v>
      </c>
      <c r="AB25" s="59">
        <v>83970800000</v>
      </c>
      <c r="AC25" s="41" t="s">
        <v>28</v>
      </c>
      <c r="AD25" s="58" t="s">
        <v>84</v>
      </c>
      <c r="AE25" s="58"/>
      <c r="AF25" s="58"/>
      <c r="AG25" s="58"/>
      <c r="AH25" s="58"/>
      <c r="AI25" s="58"/>
      <c r="AJ25" s="58"/>
    </row>
    <row r="26" spans="1:36" ht="16.5">
      <c r="A26" s="39" t="s">
        <v>19</v>
      </c>
      <c r="B26" s="96"/>
      <c r="C26" s="96"/>
      <c r="D26" s="97"/>
      <c r="E26" s="99"/>
      <c r="F26" s="111"/>
      <c r="K26" s="98"/>
      <c r="V26" s="199">
        <v>2008</v>
      </c>
      <c r="W26" s="200">
        <v>25</v>
      </c>
      <c r="X26" s="201">
        <v>863.71387800000002</v>
      </c>
      <c r="Y26" s="202">
        <f t="shared" si="0"/>
        <v>2.881486121669152E-4</v>
      </c>
      <c r="AB26" s="59">
        <f>SUM(AB2:AB25)</f>
        <v>3023567708460</v>
      </c>
      <c r="AC26" s="58"/>
      <c r="AD26" s="58"/>
      <c r="AE26" s="58"/>
      <c r="AF26" s="58"/>
      <c r="AG26" s="58"/>
      <c r="AH26" s="58"/>
      <c r="AI26" s="58"/>
      <c r="AJ26" s="58"/>
    </row>
    <row r="27" spans="1:36" ht="16.5">
      <c r="A27" s="42" t="s">
        <v>15</v>
      </c>
      <c r="D27" s="100"/>
      <c r="E27" s="52"/>
      <c r="F27" s="102"/>
      <c r="G27" s="52">
        <f>+G13/(G$13+G$18+G$19+G$21+G$22)</f>
        <v>7.8872994977482333E-2</v>
      </c>
      <c r="H27" s="52">
        <f>+H13/(H$13+H$18+H$19+H$21+H$22)</f>
        <v>7.8872994977482333E-2</v>
      </c>
      <c r="I27" s="52">
        <f>+I13/(I$13+I$17+I$18+I$19+I$21+I$22)</f>
        <v>0.17145931951543236</v>
      </c>
      <c r="K27" s="63"/>
      <c r="V27" s="199">
        <v>2008</v>
      </c>
      <c r="W27" s="200">
        <v>26</v>
      </c>
      <c r="X27" s="201">
        <v>3008.8159959999998</v>
      </c>
      <c r="Y27" s="202">
        <f t="shared" si="0"/>
        <v>1.0037886105530593E-3</v>
      </c>
      <c r="AB27" s="59"/>
      <c r="AC27" s="58"/>
      <c r="AD27" s="58"/>
      <c r="AE27" s="58"/>
      <c r="AF27" s="58"/>
      <c r="AG27" s="58"/>
      <c r="AH27" s="58"/>
      <c r="AI27" s="58"/>
      <c r="AJ27" s="58"/>
    </row>
    <row r="28" spans="1:36">
      <c r="A28" s="42" t="s">
        <v>20</v>
      </c>
      <c r="D28" s="100"/>
      <c r="E28" s="52"/>
      <c r="F28" s="102"/>
      <c r="G28" s="52"/>
      <c r="H28" s="52"/>
      <c r="I28" s="52"/>
      <c r="K28" s="63"/>
      <c r="V28" s="199">
        <v>2008</v>
      </c>
      <c r="W28" s="200">
        <v>27</v>
      </c>
      <c r="X28" s="201">
        <v>5201.8501980000001</v>
      </c>
      <c r="Y28" s="202">
        <f t="shared" si="0"/>
        <v>1.7354195103646268E-3</v>
      </c>
    </row>
    <row r="29" spans="1:36">
      <c r="A29" s="42" t="s">
        <v>21</v>
      </c>
      <c r="C29" s="37">
        <v>1</v>
      </c>
      <c r="D29" s="100"/>
      <c r="E29" s="52"/>
      <c r="F29" s="102"/>
      <c r="G29" s="52"/>
      <c r="H29" s="52"/>
      <c r="I29" s="52"/>
      <c r="K29" s="63"/>
      <c r="V29" s="203">
        <v>2008</v>
      </c>
      <c r="W29" s="204">
        <v>28</v>
      </c>
      <c r="X29" s="207">
        <v>7432.8800279999996</v>
      </c>
      <c r="Y29" s="208">
        <f t="shared" si="0"/>
        <v>2.4797263527023953E-3</v>
      </c>
    </row>
    <row r="30" spans="1:36">
      <c r="A30" s="42" t="s">
        <v>22</v>
      </c>
      <c r="B30" s="37">
        <v>1</v>
      </c>
      <c r="D30" s="100"/>
      <c r="E30" s="52"/>
      <c r="F30" s="102"/>
      <c r="G30" s="52"/>
      <c r="H30" s="52"/>
      <c r="I30" s="52"/>
      <c r="K30" s="63"/>
      <c r="V30" s="203"/>
      <c r="W30" s="204"/>
      <c r="X30" s="205">
        <f>SUM(X2:X29)</f>
        <v>2997459.7882140013</v>
      </c>
      <c r="Y30" s="206"/>
    </row>
    <row r="31" spans="1:36">
      <c r="A31" s="41" t="s">
        <v>23</v>
      </c>
      <c r="D31" s="100">
        <v>1</v>
      </c>
      <c r="E31" s="52"/>
      <c r="F31" s="102"/>
      <c r="G31" s="52"/>
      <c r="H31" s="52"/>
      <c r="I31" s="52">
        <f t="shared" ref="I31:I33" si="4">+I17/(I$13+I$17+I$18+I$19+I$21+I$22)</f>
        <v>8.3690977826723998E-3</v>
      </c>
      <c r="K31" s="112"/>
    </row>
    <row r="32" spans="1:36">
      <c r="A32" s="41" t="s">
        <v>24</v>
      </c>
      <c r="D32" s="100"/>
      <c r="E32" s="52">
        <f>+E18</f>
        <v>0.44281299847770828</v>
      </c>
      <c r="F32" s="102"/>
      <c r="G32" s="52">
        <f>+G18/(G$13+G$18+G$19+G$21+G$22)</f>
        <v>0.5169590334310048</v>
      </c>
      <c r="H32" s="52">
        <f>+H18/(H$13+H$18+H$19+H$21+H$22)</f>
        <v>0.5169590334310048</v>
      </c>
      <c r="I32" s="52">
        <f t="shared" si="4"/>
        <v>0.46030037804698204</v>
      </c>
      <c r="K32" s="112"/>
    </row>
    <row r="33" spans="1:14">
      <c r="A33" s="41" t="s">
        <v>25</v>
      </c>
      <c r="D33" s="100"/>
      <c r="E33" s="52"/>
      <c r="F33" s="102">
        <f>+F19</f>
        <v>7.1081757412054233E-2</v>
      </c>
      <c r="G33" s="52">
        <f>+G19/(G$13+G$18+G$19+G$21+G$22)</f>
        <v>4.6996275766454987E-2</v>
      </c>
      <c r="H33" s="52">
        <f>+H19/(H$13+H$18+H$19+H$21+H$22)</f>
        <v>4.6996275766454987E-2</v>
      </c>
      <c r="I33" s="52">
        <f t="shared" si="4"/>
        <v>4.1845488913362004E-2</v>
      </c>
      <c r="K33" s="112"/>
    </row>
    <row r="34" spans="1:14" s="96" customFormat="1">
      <c r="A34" s="40" t="s">
        <v>26</v>
      </c>
      <c r="D34" s="97"/>
      <c r="E34" s="99"/>
      <c r="F34" s="111"/>
      <c r="G34" s="99"/>
      <c r="H34" s="99"/>
      <c r="I34" s="99"/>
      <c r="K34" s="160"/>
    </row>
    <row r="35" spans="1:14">
      <c r="A35" s="41" t="s">
        <v>27</v>
      </c>
      <c r="D35" s="100"/>
      <c r="E35" s="52">
        <f>+E21</f>
        <v>0.55718700152229172</v>
      </c>
      <c r="F35" s="102"/>
      <c r="G35" s="52">
        <f>+G21/(G$13+G$18+G$19+G$21+G$22)</f>
        <v>0.25377988913885696</v>
      </c>
      <c r="H35" s="52">
        <f t="shared" ref="H35:H36" si="5">+H21/(H$13+H$18+H$19+H$21+H$22)</f>
        <v>0.25377988913885696</v>
      </c>
      <c r="I35" s="52">
        <f t="shared" ref="I35:I36" si="6">+I21/(I$13+I$17+I$18+I$19+I$21+I$22)</f>
        <v>0.22596564013215481</v>
      </c>
      <c r="K35" s="112"/>
    </row>
    <row r="36" spans="1:14">
      <c r="A36" s="113" t="s">
        <v>28</v>
      </c>
      <c r="B36" s="65"/>
      <c r="C36" s="65"/>
      <c r="D36" s="104"/>
      <c r="E36" s="105"/>
      <c r="F36" s="106">
        <f>+F22</f>
        <v>0.92891824258794575</v>
      </c>
      <c r="G36" s="249">
        <f>+G22/(G$13+G$18+G$19+G$21+G$22)</f>
        <v>0.10339180668620096</v>
      </c>
      <c r="H36" s="105">
        <f t="shared" si="5"/>
        <v>0.10339180668620096</v>
      </c>
      <c r="I36" s="105">
        <f t="shared" si="6"/>
        <v>9.20600756093964E-2</v>
      </c>
      <c r="K36" s="114"/>
      <c r="L36" s="65"/>
      <c r="M36" s="65"/>
      <c r="N36" s="65"/>
    </row>
    <row r="37" spans="1:14">
      <c r="B37" s="42"/>
      <c r="C37" s="41"/>
    </row>
    <row r="40" spans="1:14">
      <c r="A40" s="41"/>
    </row>
    <row r="41" spans="1:14">
      <c r="A41" s="41"/>
    </row>
    <row r="42" spans="1:14">
      <c r="A42" s="41" t="s">
        <v>193</v>
      </c>
      <c r="K42" s="37"/>
    </row>
    <row r="43" spans="1:14">
      <c r="A43" s="41" t="s">
        <v>193</v>
      </c>
      <c r="K43" s="37"/>
    </row>
    <row r="44" spans="1:14">
      <c r="A44" s="41" t="s">
        <v>194</v>
      </c>
      <c r="K44" s="37"/>
    </row>
  </sheetData>
  <mergeCells count="1">
    <mergeCell ref="O1:S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codeName="Sheet12"/>
  <dimension ref="A1:K15"/>
  <sheetViews>
    <sheetView workbookViewId="0">
      <selection activeCell="I6" sqref="I6"/>
    </sheetView>
  </sheetViews>
  <sheetFormatPr defaultRowHeight="12.75"/>
  <cols>
    <col min="1" max="1" width="12.85546875" customWidth="1"/>
    <col min="2" max="2" width="13.140625" customWidth="1"/>
    <col min="3" max="3" width="31.7109375" customWidth="1"/>
    <col min="4" max="4" width="18.85546875" customWidth="1"/>
    <col min="5" max="5" width="7" customWidth="1"/>
    <col min="6" max="6" width="7.85546875" customWidth="1"/>
    <col min="7" max="7" width="13.7109375" customWidth="1"/>
    <col min="9" max="9" width="10.5703125" customWidth="1"/>
    <col min="10" max="10" width="32" customWidth="1"/>
    <col min="11" max="11" width="19.42578125" customWidth="1"/>
  </cols>
  <sheetData>
    <row r="1" spans="1:11">
      <c r="A1" t="s">
        <v>227</v>
      </c>
      <c r="B1" t="s">
        <v>207</v>
      </c>
      <c r="C1" t="s">
        <v>208</v>
      </c>
      <c r="D1" t="s">
        <v>209</v>
      </c>
      <c r="F1" t="s">
        <v>268</v>
      </c>
      <c r="G1" t="s">
        <v>227</v>
      </c>
      <c r="H1" t="s">
        <v>269</v>
      </c>
      <c r="I1" t="s">
        <v>207</v>
      </c>
      <c r="J1" t="s">
        <v>208</v>
      </c>
      <c r="K1" t="s">
        <v>209</v>
      </c>
    </row>
    <row r="2" spans="1:11">
      <c r="A2" t="s">
        <v>81</v>
      </c>
      <c r="B2" s="136" t="s">
        <v>241</v>
      </c>
      <c r="C2" t="s">
        <v>210</v>
      </c>
      <c r="D2" t="s">
        <v>81</v>
      </c>
      <c r="F2">
        <v>0</v>
      </c>
      <c r="G2" s="27" t="s">
        <v>81</v>
      </c>
      <c r="H2" s="27" t="str">
        <f>+F2&amp;" "&amp;G2</f>
        <v>0 HC</v>
      </c>
      <c r="I2" s="136" t="s">
        <v>241</v>
      </c>
      <c r="J2" t="s">
        <v>210</v>
      </c>
      <c r="K2" t="s">
        <v>81</v>
      </c>
    </row>
    <row r="3" spans="1:11">
      <c r="A3" t="s">
        <v>80</v>
      </c>
      <c r="B3" s="136" t="s">
        <v>242</v>
      </c>
      <c r="C3" t="s">
        <v>211</v>
      </c>
      <c r="D3" t="s">
        <v>80</v>
      </c>
      <c r="F3">
        <v>0</v>
      </c>
      <c r="G3" t="s">
        <v>80</v>
      </c>
      <c r="H3" s="27" t="str">
        <f t="shared" ref="H3:H11" si="0">+F3&amp;" "&amp;G3</f>
        <v>0 CO</v>
      </c>
      <c r="I3" s="136" t="s">
        <v>242</v>
      </c>
      <c r="J3" t="s">
        <v>211</v>
      </c>
      <c r="K3" t="s">
        <v>80</v>
      </c>
    </row>
    <row r="4" spans="1:11">
      <c r="A4" t="s">
        <v>155</v>
      </c>
      <c r="B4" s="136" t="s">
        <v>243</v>
      </c>
      <c r="C4" t="s">
        <v>212</v>
      </c>
      <c r="D4" t="s">
        <v>155</v>
      </c>
      <c r="F4">
        <v>0</v>
      </c>
      <c r="G4" s="27" t="s">
        <v>155</v>
      </c>
      <c r="H4" s="27" t="str">
        <f t="shared" si="0"/>
        <v>0 NOx</v>
      </c>
      <c r="I4" s="136" t="s">
        <v>243</v>
      </c>
      <c r="J4" t="s">
        <v>212</v>
      </c>
      <c r="K4" t="s">
        <v>155</v>
      </c>
    </row>
    <row r="5" spans="1:11">
      <c r="A5" t="s">
        <v>156</v>
      </c>
      <c r="B5" s="136" t="s">
        <v>244</v>
      </c>
      <c r="C5" t="s">
        <v>213</v>
      </c>
      <c r="D5" t="s">
        <v>220</v>
      </c>
      <c r="F5">
        <v>0</v>
      </c>
      <c r="G5" s="27" t="s">
        <v>251</v>
      </c>
      <c r="H5" s="27" t="str">
        <f t="shared" si="0"/>
        <v xml:space="preserve">0 CO2 </v>
      </c>
      <c r="I5" s="136" t="s">
        <v>244</v>
      </c>
      <c r="J5" t="s">
        <v>213</v>
      </c>
      <c r="K5" t="s">
        <v>220</v>
      </c>
    </row>
    <row r="6" spans="1:11">
      <c r="A6" t="s">
        <v>156</v>
      </c>
      <c r="B6" s="136" t="s">
        <v>278</v>
      </c>
      <c r="C6" t="s">
        <v>270</v>
      </c>
      <c r="D6" t="s">
        <v>271</v>
      </c>
      <c r="F6">
        <v>1</v>
      </c>
      <c r="G6" t="s">
        <v>267</v>
      </c>
      <c r="H6" s="27" t="str">
        <f t="shared" si="0"/>
        <v>1 PM</v>
      </c>
      <c r="I6" s="136" t="s">
        <v>245</v>
      </c>
      <c r="J6" t="s">
        <v>214</v>
      </c>
      <c r="K6" t="s">
        <v>221</v>
      </c>
    </row>
    <row r="7" spans="1:11">
      <c r="A7" t="s">
        <v>156</v>
      </c>
      <c r="B7" s="136" t="s">
        <v>279</v>
      </c>
      <c r="C7" t="s">
        <v>272</v>
      </c>
      <c r="D7" t="s">
        <v>273</v>
      </c>
      <c r="F7">
        <v>2</v>
      </c>
      <c r="G7" t="s">
        <v>267</v>
      </c>
      <c r="H7" s="27" t="str">
        <f t="shared" si="0"/>
        <v>2 PM</v>
      </c>
      <c r="I7" s="136" t="s">
        <v>246</v>
      </c>
      <c r="J7" t="s">
        <v>215</v>
      </c>
      <c r="K7" t="s">
        <v>222</v>
      </c>
    </row>
    <row r="8" spans="1:11">
      <c r="A8" t="s">
        <v>156</v>
      </c>
      <c r="B8" s="136" t="s">
        <v>280</v>
      </c>
      <c r="C8" t="s">
        <v>274</v>
      </c>
      <c r="D8" t="s">
        <v>275</v>
      </c>
      <c r="F8">
        <v>3</v>
      </c>
      <c r="G8" t="s">
        <v>267</v>
      </c>
      <c r="H8" s="27" t="str">
        <f t="shared" si="0"/>
        <v>3 PM</v>
      </c>
      <c r="I8" s="136" t="s">
        <v>247</v>
      </c>
      <c r="J8" t="s">
        <v>216</v>
      </c>
      <c r="K8" t="s">
        <v>226</v>
      </c>
    </row>
    <row r="9" spans="1:11">
      <c r="A9" t="s">
        <v>156</v>
      </c>
      <c r="B9" s="136" t="s">
        <v>281</v>
      </c>
      <c r="C9" t="s">
        <v>276</v>
      </c>
      <c r="D9" t="s">
        <v>277</v>
      </c>
      <c r="F9">
        <v>4</v>
      </c>
      <c r="G9" t="s">
        <v>267</v>
      </c>
      <c r="H9" s="27" t="str">
        <f t="shared" si="0"/>
        <v>4 PM</v>
      </c>
      <c r="I9" s="136" t="s">
        <v>248</v>
      </c>
      <c r="J9" t="s">
        <v>217</v>
      </c>
      <c r="K9" t="s">
        <v>223</v>
      </c>
    </row>
    <row r="10" spans="1:11">
      <c r="A10" t="s">
        <v>267</v>
      </c>
      <c r="B10" s="136" t="s">
        <v>245</v>
      </c>
      <c r="C10" t="s">
        <v>214</v>
      </c>
      <c r="D10" t="s">
        <v>221</v>
      </c>
      <c r="F10">
        <v>5</v>
      </c>
      <c r="G10" t="s">
        <v>267</v>
      </c>
      <c r="H10" s="27" t="str">
        <f t="shared" si="0"/>
        <v>5 PM</v>
      </c>
      <c r="I10" s="136" t="s">
        <v>249</v>
      </c>
      <c r="J10" t="s">
        <v>218</v>
      </c>
      <c r="K10" t="s">
        <v>224</v>
      </c>
    </row>
    <row r="11" spans="1:11">
      <c r="A11" t="s">
        <v>267</v>
      </c>
      <c r="B11" s="136" t="s">
        <v>246</v>
      </c>
      <c r="C11" t="s">
        <v>215</v>
      </c>
      <c r="D11" t="s">
        <v>222</v>
      </c>
      <c r="F11">
        <v>6</v>
      </c>
      <c r="G11" t="s">
        <v>267</v>
      </c>
      <c r="H11" s="27" t="str">
        <f t="shared" si="0"/>
        <v>6 PM</v>
      </c>
      <c r="I11" s="136" t="s">
        <v>250</v>
      </c>
      <c r="J11" t="s">
        <v>219</v>
      </c>
      <c r="K11" t="s">
        <v>225</v>
      </c>
    </row>
    <row r="12" spans="1:11">
      <c r="A12" t="s">
        <v>267</v>
      </c>
      <c r="B12" s="136" t="s">
        <v>247</v>
      </c>
      <c r="C12" t="s">
        <v>216</v>
      </c>
      <c r="D12" t="s">
        <v>226</v>
      </c>
    </row>
    <row r="13" spans="1:11">
      <c r="A13" t="s">
        <v>267</v>
      </c>
      <c r="B13" s="136" t="s">
        <v>248</v>
      </c>
      <c r="C13" t="s">
        <v>217</v>
      </c>
      <c r="D13" t="s">
        <v>223</v>
      </c>
    </row>
    <row r="14" spans="1:11">
      <c r="A14" t="s">
        <v>267</v>
      </c>
      <c r="B14" s="136" t="s">
        <v>249</v>
      </c>
      <c r="C14" t="s">
        <v>218</v>
      </c>
      <c r="D14" t="s">
        <v>224</v>
      </c>
    </row>
    <row r="15" spans="1:11">
      <c r="A15" t="s">
        <v>267</v>
      </c>
      <c r="B15" s="136" t="s">
        <v>250</v>
      </c>
      <c r="C15" t="s">
        <v>219</v>
      </c>
      <c r="D15" t="s">
        <v>225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3"/>
  <dimension ref="A1:G63"/>
  <sheetViews>
    <sheetView workbookViewId="0">
      <pane ySplit="2" topLeftCell="A3" activePane="bottomLeft" state="frozen"/>
      <selection pane="bottomLeft" activeCell="B4" sqref="B4:E29"/>
    </sheetView>
  </sheetViews>
  <sheetFormatPr defaultColWidth="24.85546875" defaultRowHeight="12.75"/>
  <cols>
    <col min="1" max="1" width="34" style="274" customWidth="1"/>
    <col min="2" max="6" width="24.85546875" style="259"/>
    <col min="7" max="7" width="80.140625" style="274" customWidth="1"/>
    <col min="8" max="10" width="3.28515625" style="152" customWidth="1"/>
    <col min="11" max="16384" width="24.85546875" style="152"/>
  </cols>
  <sheetData>
    <row r="1" spans="1:7" s="257" customFormat="1">
      <c r="A1" s="270"/>
      <c r="B1" s="258" t="s">
        <v>159</v>
      </c>
      <c r="C1" s="258"/>
      <c r="D1" s="258"/>
      <c r="E1" s="258"/>
      <c r="F1" s="258"/>
      <c r="G1" s="270"/>
    </row>
    <row r="2" spans="1:7" s="257" customFormat="1">
      <c r="A2" s="271" t="s">
        <v>160</v>
      </c>
      <c r="B2" s="267" t="s">
        <v>267</v>
      </c>
      <c r="C2" s="267" t="s">
        <v>155</v>
      </c>
      <c r="D2" s="267" t="s">
        <v>81</v>
      </c>
      <c r="E2" s="267" t="s">
        <v>80</v>
      </c>
      <c r="F2" s="268" t="s">
        <v>251</v>
      </c>
      <c r="G2" s="270" t="s">
        <v>415</v>
      </c>
    </row>
    <row r="3" spans="1:7" s="151" customFormat="1">
      <c r="A3" s="266" t="s">
        <v>76</v>
      </c>
      <c r="B3" s="275" t="s">
        <v>161</v>
      </c>
      <c r="C3" s="275" t="s">
        <v>161</v>
      </c>
      <c r="D3" s="275" t="s">
        <v>161</v>
      </c>
      <c r="E3" s="275" t="s">
        <v>161</v>
      </c>
      <c r="F3" s="275" t="s">
        <v>161</v>
      </c>
      <c r="G3" s="266"/>
    </row>
    <row r="4" spans="1:7">
      <c r="A4" s="272" t="s">
        <v>312</v>
      </c>
      <c r="B4" s="281">
        <v>0.2</v>
      </c>
      <c r="C4" s="281" t="s">
        <v>161</v>
      </c>
      <c r="D4" s="281">
        <v>0.5</v>
      </c>
      <c r="E4" s="281">
        <v>0.4</v>
      </c>
      <c r="F4" s="269" t="s">
        <v>161</v>
      </c>
      <c r="G4" s="272" t="s">
        <v>313</v>
      </c>
    </row>
    <row r="5" spans="1:7" ht="51">
      <c r="A5" s="272" t="s">
        <v>314</v>
      </c>
      <c r="B5" s="281">
        <v>0.3</v>
      </c>
      <c r="C5" s="281" t="s">
        <v>161</v>
      </c>
      <c r="D5" s="281">
        <v>0.74</v>
      </c>
      <c r="E5" s="281">
        <v>0.5</v>
      </c>
      <c r="F5" s="269" t="s">
        <v>161</v>
      </c>
      <c r="G5" s="272" t="s">
        <v>315</v>
      </c>
    </row>
    <row r="6" spans="1:7" ht="38.25">
      <c r="A6" s="272" t="s">
        <v>316</v>
      </c>
      <c r="B6" s="281">
        <v>0.28999999999999998</v>
      </c>
      <c r="C6" s="281" t="s">
        <v>161</v>
      </c>
      <c r="D6" s="281">
        <v>0.51</v>
      </c>
      <c r="E6" s="281">
        <v>0.18</v>
      </c>
      <c r="F6" s="269" t="s">
        <v>161</v>
      </c>
      <c r="G6" s="272" t="s">
        <v>317</v>
      </c>
    </row>
    <row r="7" spans="1:7" ht="25.5">
      <c r="A7" s="272" t="s">
        <v>318</v>
      </c>
      <c r="B7" s="281">
        <v>0.23</v>
      </c>
      <c r="C7" s="281" t="s">
        <v>161</v>
      </c>
      <c r="D7" s="281">
        <v>0.57999999999999996</v>
      </c>
      <c r="E7" s="281">
        <v>0.4</v>
      </c>
      <c r="F7" s="269" t="s">
        <v>161</v>
      </c>
      <c r="G7" s="272" t="s">
        <v>317</v>
      </c>
    </row>
    <row r="8" spans="1:7" ht="38.25">
      <c r="A8" s="272" t="s">
        <v>319</v>
      </c>
      <c r="B8" s="281">
        <v>0.3</v>
      </c>
      <c r="C8" s="281" t="s">
        <v>161</v>
      </c>
      <c r="D8" s="281">
        <v>0.42</v>
      </c>
      <c r="E8" s="281">
        <v>0.33</v>
      </c>
      <c r="F8" s="269" t="s">
        <v>161</v>
      </c>
      <c r="G8" s="272" t="s">
        <v>317</v>
      </c>
    </row>
    <row r="9" spans="1:7" ht="38.25">
      <c r="A9" s="273" t="s">
        <v>320</v>
      </c>
      <c r="B9" s="281">
        <v>0.28000000000000003</v>
      </c>
      <c r="C9" s="281" t="s">
        <v>161</v>
      </c>
      <c r="D9" s="281">
        <v>0.5</v>
      </c>
      <c r="E9" s="281">
        <v>0.23</v>
      </c>
      <c r="F9" s="269" t="s">
        <v>161</v>
      </c>
      <c r="G9" s="272" t="s">
        <v>321</v>
      </c>
    </row>
    <row r="10" spans="1:7" ht="38.25">
      <c r="A10" s="273" t="s">
        <v>322</v>
      </c>
      <c r="B10" s="281">
        <v>0.2</v>
      </c>
      <c r="C10" s="281" t="s">
        <v>161</v>
      </c>
      <c r="D10" s="281">
        <v>0.5</v>
      </c>
      <c r="E10" s="281">
        <v>0.4</v>
      </c>
      <c r="F10" s="269" t="s">
        <v>161</v>
      </c>
      <c r="G10" s="272" t="s">
        <v>323</v>
      </c>
    </row>
    <row r="11" spans="1:7" ht="38.25">
      <c r="A11" s="273" t="s">
        <v>324</v>
      </c>
      <c r="B11" s="281">
        <v>0.2</v>
      </c>
      <c r="C11" s="281" t="s">
        <v>161</v>
      </c>
      <c r="D11" s="281">
        <v>0.5</v>
      </c>
      <c r="E11" s="281">
        <v>0.4</v>
      </c>
      <c r="F11" s="269" t="s">
        <v>161</v>
      </c>
      <c r="G11" s="272" t="s">
        <v>325</v>
      </c>
    </row>
    <row r="12" spans="1:7" ht="63.75">
      <c r="A12" s="273" t="s">
        <v>326</v>
      </c>
      <c r="B12" s="281" t="s">
        <v>418</v>
      </c>
      <c r="C12" s="281" t="s">
        <v>161</v>
      </c>
      <c r="D12" s="281">
        <v>0.5</v>
      </c>
      <c r="E12" s="281">
        <v>0.4</v>
      </c>
      <c r="F12" s="269" t="s">
        <v>161</v>
      </c>
      <c r="G12" s="272" t="s">
        <v>327</v>
      </c>
    </row>
    <row r="13" spans="1:7" ht="63.75">
      <c r="A13" s="273" t="s">
        <v>328</v>
      </c>
      <c r="B13" s="281">
        <v>0.25</v>
      </c>
      <c r="C13" s="281" t="s">
        <v>161</v>
      </c>
      <c r="D13" s="281">
        <v>0.5</v>
      </c>
      <c r="E13" s="281">
        <v>0.4</v>
      </c>
      <c r="F13" s="269" t="s">
        <v>161</v>
      </c>
      <c r="G13" s="272" t="s">
        <v>329</v>
      </c>
    </row>
    <row r="14" spans="1:7" ht="38.25">
      <c r="A14" s="273" t="s">
        <v>330</v>
      </c>
      <c r="B14" s="281">
        <v>0.9</v>
      </c>
      <c r="C14" s="281" t="s">
        <v>161</v>
      </c>
      <c r="D14" s="281">
        <v>0.85</v>
      </c>
      <c r="E14" s="281">
        <v>0.75</v>
      </c>
      <c r="F14" s="269" t="s">
        <v>161</v>
      </c>
      <c r="G14" s="272" t="s">
        <v>331</v>
      </c>
    </row>
    <row r="15" spans="1:7" ht="63.75">
      <c r="A15" s="273" t="s">
        <v>332</v>
      </c>
      <c r="B15" s="281">
        <v>0.9</v>
      </c>
      <c r="C15" s="281" t="s">
        <v>161</v>
      </c>
      <c r="D15" s="281">
        <v>0.85</v>
      </c>
      <c r="E15" s="281">
        <v>0.75</v>
      </c>
      <c r="F15" s="269" t="s">
        <v>161</v>
      </c>
      <c r="G15" s="272" t="s">
        <v>333</v>
      </c>
    </row>
    <row r="16" spans="1:7" ht="63.75">
      <c r="A16" s="273" t="s">
        <v>334</v>
      </c>
      <c r="B16" s="281">
        <v>0.9</v>
      </c>
      <c r="C16" s="281" t="s">
        <v>161</v>
      </c>
      <c r="D16" s="281">
        <v>0.3</v>
      </c>
      <c r="E16" s="281">
        <v>0.75</v>
      </c>
      <c r="F16" s="269" t="s">
        <v>161</v>
      </c>
      <c r="G16" s="272" t="s">
        <v>335</v>
      </c>
    </row>
    <row r="17" spans="1:7" ht="51">
      <c r="A17" s="273" t="s">
        <v>336</v>
      </c>
      <c r="B17" s="281">
        <v>0.4</v>
      </c>
      <c r="C17" s="281" t="s">
        <v>161</v>
      </c>
      <c r="D17" s="281">
        <v>0.7</v>
      </c>
      <c r="E17" s="281">
        <v>0.4</v>
      </c>
      <c r="F17" s="269" t="s">
        <v>161</v>
      </c>
      <c r="G17" s="272" t="s">
        <v>337</v>
      </c>
    </row>
    <row r="18" spans="1:7" ht="76.5">
      <c r="A18" s="273" t="s">
        <v>338</v>
      </c>
      <c r="B18" s="281">
        <v>0.4</v>
      </c>
      <c r="C18" s="281" t="s">
        <v>161</v>
      </c>
      <c r="D18" s="281">
        <v>0.75</v>
      </c>
      <c r="E18" s="281">
        <v>0.6</v>
      </c>
      <c r="F18" s="269" t="s">
        <v>161</v>
      </c>
      <c r="G18" s="272" t="s">
        <v>339</v>
      </c>
    </row>
    <row r="19" spans="1:7" ht="51">
      <c r="A19" s="273" t="s">
        <v>336</v>
      </c>
      <c r="B19" s="281">
        <v>0.35</v>
      </c>
      <c r="C19" s="281" t="s">
        <v>161</v>
      </c>
      <c r="D19" s="281">
        <v>0.7</v>
      </c>
      <c r="E19" s="281">
        <v>0.4</v>
      </c>
      <c r="F19" s="269" t="s">
        <v>161</v>
      </c>
      <c r="G19" s="272" t="s">
        <v>340</v>
      </c>
    </row>
    <row r="20" spans="1:7" ht="25.5">
      <c r="A20" s="273" t="s">
        <v>341</v>
      </c>
      <c r="B20" s="281">
        <v>0.2</v>
      </c>
      <c r="C20" s="281" t="s">
        <v>161</v>
      </c>
      <c r="D20" s="281">
        <v>0.5</v>
      </c>
      <c r="E20" s="281">
        <v>0.4</v>
      </c>
      <c r="F20" s="269" t="s">
        <v>161</v>
      </c>
      <c r="G20" s="272" t="s">
        <v>342</v>
      </c>
    </row>
    <row r="21" spans="1:7" ht="25.5">
      <c r="A21" s="273" t="s">
        <v>341</v>
      </c>
      <c r="B21" s="281">
        <v>0.2</v>
      </c>
      <c r="C21" s="281" t="s">
        <v>161</v>
      </c>
      <c r="D21" s="281">
        <v>0.5</v>
      </c>
      <c r="E21" s="281">
        <v>0.4</v>
      </c>
      <c r="F21" s="269" t="s">
        <v>161</v>
      </c>
      <c r="G21" s="272" t="s">
        <v>343</v>
      </c>
    </row>
    <row r="22" spans="1:7" ht="63.75">
      <c r="A22" s="273" t="s">
        <v>344</v>
      </c>
      <c r="B22" s="281">
        <v>0.05</v>
      </c>
      <c r="C22" s="281">
        <v>0.25</v>
      </c>
      <c r="D22" s="281">
        <v>0.5</v>
      </c>
      <c r="E22" s="281">
        <v>0.15</v>
      </c>
      <c r="F22" s="269" t="s">
        <v>161</v>
      </c>
      <c r="G22" s="272" t="s">
        <v>345</v>
      </c>
    </row>
    <row r="23" spans="1:7" ht="38.25">
      <c r="A23" s="273" t="s">
        <v>346</v>
      </c>
      <c r="B23" s="281">
        <v>0.9</v>
      </c>
      <c r="C23" s="281">
        <v>0.7</v>
      </c>
      <c r="D23" s="281">
        <v>0.9</v>
      </c>
      <c r="E23" s="281">
        <v>0.85</v>
      </c>
      <c r="F23" s="269" t="s">
        <v>161</v>
      </c>
      <c r="G23" s="272" t="s">
        <v>347</v>
      </c>
    </row>
    <row r="24" spans="1:7" ht="38.25">
      <c r="A24" s="273" t="s">
        <v>348</v>
      </c>
      <c r="B24" s="281">
        <v>0.9</v>
      </c>
      <c r="C24" s="281">
        <v>0.7</v>
      </c>
      <c r="D24" s="281">
        <v>0.95</v>
      </c>
      <c r="E24" s="281">
        <v>0.9</v>
      </c>
      <c r="F24" s="269" t="s">
        <v>161</v>
      </c>
      <c r="G24" s="272" t="s">
        <v>349</v>
      </c>
    </row>
    <row r="25" spans="1:7" ht="38.25">
      <c r="A25" s="273" t="s">
        <v>350</v>
      </c>
      <c r="B25" s="281">
        <v>0.9</v>
      </c>
      <c r="C25" s="281" t="s">
        <v>161</v>
      </c>
      <c r="D25" s="281" t="s">
        <v>161</v>
      </c>
      <c r="E25" s="281">
        <v>0.5</v>
      </c>
      <c r="F25" s="269" t="s">
        <v>161</v>
      </c>
      <c r="G25" s="272" t="s">
        <v>351</v>
      </c>
    </row>
    <row r="26" spans="1:7" ht="38.25">
      <c r="A26" s="273" t="s">
        <v>352</v>
      </c>
      <c r="B26" s="281">
        <v>0.9</v>
      </c>
      <c r="C26" s="281" t="s">
        <v>161</v>
      </c>
      <c r="D26" s="281">
        <v>0.93</v>
      </c>
      <c r="E26" s="281">
        <v>0.72</v>
      </c>
      <c r="F26" s="269" t="s">
        <v>161</v>
      </c>
      <c r="G26" s="272" t="s">
        <v>353</v>
      </c>
    </row>
    <row r="27" spans="1:7" ht="38.25">
      <c r="A27" s="273" t="s">
        <v>354</v>
      </c>
      <c r="B27" s="281">
        <v>0.2</v>
      </c>
      <c r="C27" s="281" t="s">
        <v>161</v>
      </c>
      <c r="D27" s="281">
        <v>0.5</v>
      </c>
      <c r="E27" s="281">
        <v>0.4</v>
      </c>
      <c r="F27" s="269" t="s">
        <v>161</v>
      </c>
      <c r="G27" s="272" t="s">
        <v>355</v>
      </c>
    </row>
    <row r="28" spans="1:7" ht="38.25">
      <c r="A28" s="273" t="s">
        <v>354</v>
      </c>
      <c r="B28" s="281">
        <v>0.25</v>
      </c>
      <c r="C28" s="281" t="s">
        <v>161</v>
      </c>
      <c r="D28" s="281">
        <v>0.5</v>
      </c>
      <c r="E28" s="281">
        <v>0.4</v>
      </c>
      <c r="F28" s="269" t="s">
        <v>161</v>
      </c>
      <c r="G28" s="272" t="s">
        <v>356</v>
      </c>
    </row>
    <row r="29" spans="1:7" ht="38.25">
      <c r="A29" s="273" t="s">
        <v>354</v>
      </c>
      <c r="B29" s="281">
        <v>0.2</v>
      </c>
      <c r="C29" s="281" t="s">
        <v>161</v>
      </c>
      <c r="D29" s="281">
        <v>0.5</v>
      </c>
      <c r="E29" s="281">
        <v>0.4</v>
      </c>
      <c r="F29" s="269" t="s">
        <v>161</v>
      </c>
      <c r="G29" s="272" t="s">
        <v>357</v>
      </c>
    </row>
    <row r="30" spans="1:7" ht="25.5">
      <c r="A30" s="262" t="s">
        <v>358</v>
      </c>
      <c r="B30" s="261">
        <v>0.85</v>
      </c>
      <c r="C30" s="260" t="s">
        <v>161</v>
      </c>
      <c r="D30" s="260" t="s">
        <v>161</v>
      </c>
      <c r="E30" s="260" t="s">
        <v>161</v>
      </c>
      <c r="F30" s="260" t="s">
        <v>161</v>
      </c>
      <c r="G30" s="262" t="s">
        <v>359</v>
      </c>
    </row>
    <row r="31" spans="1:7">
      <c r="A31" s="262" t="s">
        <v>162</v>
      </c>
      <c r="B31" s="261">
        <v>0.85</v>
      </c>
      <c r="C31" s="260" t="s">
        <v>161</v>
      </c>
      <c r="D31" s="260" t="s">
        <v>161</v>
      </c>
      <c r="E31" s="260" t="s">
        <v>161</v>
      </c>
      <c r="F31" s="260" t="s">
        <v>161</v>
      </c>
      <c r="G31" s="262" t="s">
        <v>360</v>
      </c>
    </row>
    <row r="32" spans="1:7" ht="38.25">
      <c r="A32" s="262" t="s">
        <v>361</v>
      </c>
      <c r="B32" s="261">
        <v>0.85</v>
      </c>
      <c r="C32" s="261">
        <v>0.25</v>
      </c>
      <c r="D32" s="260" t="s">
        <v>161</v>
      </c>
      <c r="E32" s="260" t="s">
        <v>161</v>
      </c>
      <c r="F32" s="260" t="s">
        <v>161</v>
      </c>
      <c r="G32" s="262" t="s">
        <v>362</v>
      </c>
    </row>
    <row r="33" spans="1:7">
      <c r="A33" s="262" t="s">
        <v>163</v>
      </c>
      <c r="B33" s="261">
        <v>0.85</v>
      </c>
      <c r="C33" s="260" t="s">
        <v>161</v>
      </c>
      <c r="D33" s="260" t="s">
        <v>161</v>
      </c>
      <c r="E33" s="260" t="s">
        <v>161</v>
      </c>
      <c r="F33" s="260" t="s">
        <v>161</v>
      </c>
      <c r="G33" s="262" t="s">
        <v>362</v>
      </c>
    </row>
    <row r="34" spans="1:7">
      <c r="A34" s="262" t="s">
        <v>363</v>
      </c>
      <c r="B34" s="261">
        <v>0.85</v>
      </c>
      <c r="C34" s="260" t="s">
        <v>161</v>
      </c>
      <c r="D34" s="260" t="s">
        <v>161</v>
      </c>
      <c r="E34" s="260" t="s">
        <v>161</v>
      </c>
      <c r="F34" s="260" t="s">
        <v>161</v>
      </c>
      <c r="G34" s="262" t="s">
        <v>364</v>
      </c>
    </row>
    <row r="35" spans="1:7">
      <c r="A35" s="262" t="s">
        <v>164</v>
      </c>
      <c r="B35" s="261">
        <v>0.85</v>
      </c>
      <c r="C35" s="260" t="s">
        <v>161</v>
      </c>
      <c r="D35" s="260" t="s">
        <v>161</v>
      </c>
      <c r="E35" s="260" t="s">
        <v>161</v>
      </c>
      <c r="F35" s="260" t="s">
        <v>161</v>
      </c>
      <c r="G35" s="262" t="s">
        <v>365</v>
      </c>
    </row>
    <row r="36" spans="1:7">
      <c r="A36" s="262" t="s">
        <v>165</v>
      </c>
      <c r="B36" s="261">
        <v>0.85</v>
      </c>
      <c r="C36" s="260" t="s">
        <v>161</v>
      </c>
      <c r="D36" s="260" t="s">
        <v>161</v>
      </c>
      <c r="E36" s="260" t="s">
        <v>161</v>
      </c>
      <c r="F36" s="260" t="s">
        <v>161</v>
      </c>
      <c r="G36" s="262" t="s">
        <v>366</v>
      </c>
    </row>
    <row r="37" spans="1:7">
      <c r="A37" s="262" t="s">
        <v>367</v>
      </c>
      <c r="B37" s="261">
        <v>0.85</v>
      </c>
      <c r="C37" s="260" t="s">
        <v>161</v>
      </c>
      <c r="D37" s="260" t="s">
        <v>161</v>
      </c>
      <c r="E37" s="260" t="s">
        <v>161</v>
      </c>
      <c r="F37" s="260" t="s">
        <v>161</v>
      </c>
      <c r="G37" s="262" t="s">
        <v>368</v>
      </c>
    </row>
    <row r="38" spans="1:7" ht="25.5">
      <c r="A38" s="262" t="s">
        <v>369</v>
      </c>
      <c r="B38" s="261">
        <v>0.85</v>
      </c>
      <c r="C38" s="260" t="s">
        <v>161</v>
      </c>
      <c r="D38" s="260" t="s">
        <v>161</v>
      </c>
      <c r="E38" s="260" t="s">
        <v>161</v>
      </c>
      <c r="F38" s="260" t="s">
        <v>161</v>
      </c>
      <c r="G38" s="262" t="s">
        <v>370</v>
      </c>
    </row>
    <row r="39" spans="1:7" ht="25.5">
      <c r="A39" s="262" t="s">
        <v>371</v>
      </c>
      <c r="B39" s="261">
        <v>0.85</v>
      </c>
      <c r="C39" s="260" t="s">
        <v>161</v>
      </c>
      <c r="D39" s="260" t="s">
        <v>161</v>
      </c>
      <c r="E39" s="260" t="s">
        <v>161</v>
      </c>
      <c r="F39" s="260" t="s">
        <v>161</v>
      </c>
      <c r="G39" s="262" t="s">
        <v>372</v>
      </c>
    </row>
    <row r="40" spans="1:7" ht="25.5">
      <c r="A40" s="262" t="s">
        <v>373</v>
      </c>
      <c r="B40" s="261">
        <v>0.85</v>
      </c>
      <c r="C40" s="260" t="s">
        <v>161</v>
      </c>
      <c r="D40" s="260" t="s">
        <v>161</v>
      </c>
      <c r="E40" s="260" t="s">
        <v>161</v>
      </c>
      <c r="F40" s="260" t="s">
        <v>161</v>
      </c>
      <c r="G40" s="262" t="s">
        <v>374</v>
      </c>
    </row>
    <row r="41" spans="1:7" ht="25.5">
      <c r="A41" s="262" t="s">
        <v>375</v>
      </c>
      <c r="B41" s="261">
        <v>0.85</v>
      </c>
      <c r="C41" s="260" t="s">
        <v>161</v>
      </c>
      <c r="D41" s="260" t="s">
        <v>161</v>
      </c>
      <c r="E41" s="260" t="s">
        <v>161</v>
      </c>
      <c r="F41" s="260" t="s">
        <v>161</v>
      </c>
      <c r="G41" s="262" t="s">
        <v>376</v>
      </c>
    </row>
    <row r="42" spans="1:7" ht="25.5">
      <c r="A42" s="262" t="s">
        <v>377</v>
      </c>
      <c r="B42" s="261">
        <v>0.85</v>
      </c>
      <c r="C42" s="260" t="s">
        <v>161</v>
      </c>
      <c r="D42" s="260" t="s">
        <v>161</v>
      </c>
      <c r="E42" s="260" t="s">
        <v>161</v>
      </c>
      <c r="F42" s="260" t="s">
        <v>161</v>
      </c>
      <c r="G42" s="262" t="s">
        <v>378</v>
      </c>
    </row>
    <row r="43" spans="1:7" ht="25.5">
      <c r="A43" s="262" t="s">
        <v>379</v>
      </c>
      <c r="B43" s="261">
        <v>0.85</v>
      </c>
      <c r="C43" s="260" t="s">
        <v>161</v>
      </c>
      <c r="D43" s="260" t="s">
        <v>161</v>
      </c>
      <c r="E43" s="260" t="s">
        <v>161</v>
      </c>
      <c r="F43" s="260" t="s">
        <v>161</v>
      </c>
      <c r="G43" s="262" t="s">
        <v>380</v>
      </c>
    </row>
    <row r="44" spans="1:7" ht="25.5">
      <c r="A44" s="262" t="s">
        <v>381</v>
      </c>
      <c r="B44" s="263">
        <v>0.85</v>
      </c>
      <c r="C44" s="260" t="s">
        <v>161</v>
      </c>
      <c r="D44" s="260" t="s">
        <v>161</v>
      </c>
      <c r="E44" s="260" t="s">
        <v>161</v>
      </c>
      <c r="F44" s="260" t="s">
        <v>161</v>
      </c>
      <c r="G44" s="264" t="s">
        <v>382</v>
      </c>
    </row>
    <row r="45" spans="1:7" ht="25.5">
      <c r="A45" s="262" t="s">
        <v>383</v>
      </c>
      <c r="B45" s="263">
        <v>0.85</v>
      </c>
      <c r="C45" s="260" t="s">
        <v>161</v>
      </c>
      <c r="D45" s="260" t="s">
        <v>161</v>
      </c>
      <c r="E45" s="260" t="s">
        <v>161</v>
      </c>
      <c r="F45" s="260" t="s">
        <v>161</v>
      </c>
      <c r="G45" s="264" t="s">
        <v>384</v>
      </c>
    </row>
    <row r="46" spans="1:7" ht="25.5">
      <c r="A46" s="262" t="s">
        <v>385</v>
      </c>
      <c r="B46" s="261">
        <v>0.85</v>
      </c>
      <c r="C46" s="260" t="s">
        <v>161</v>
      </c>
      <c r="D46" s="260" t="s">
        <v>161</v>
      </c>
      <c r="E46" s="260" t="s">
        <v>161</v>
      </c>
      <c r="F46" s="260" t="s">
        <v>161</v>
      </c>
      <c r="G46" s="262" t="s">
        <v>386</v>
      </c>
    </row>
    <row r="47" spans="1:7" ht="25.5">
      <c r="A47" s="262" t="s">
        <v>387</v>
      </c>
      <c r="B47" s="261">
        <v>0.85</v>
      </c>
      <c r="C47" s="260" t="s">
        <v>161</v>
      </c>
      <c r="D47" s="260" t="s">
        <v>161</v>
      </c>
      <c r="E47" s="260" t="s">
        <v>161</v>
      </c>
      <c r="F47" s="260" t="s">
        <v>161</v>
      </c>
      <c r="G47" s="262" t="s">
        <v>388</v>
      </c>
    </row>
    <row r="48" spans="1:7" ht="25.5">
      <c r="A48" s="262" t="s">
        <v>389</v>
      </c>
      <c r="B48" s="261">
        <v>0.85</v>
      </c>
      <c r="C48" s="261">
        <v>0.4</v>
      </c>
      <c r="D48" s="260" t="s">
        <v>161</v>
      </c>
      <c r="E48" s="260" t="s">
        <v>161</v>
      </c>
      <c r="F48" s="260" t="s">
        <v>161</v>
      </c>
      <c r="G48" s="262" t="s">
        <v>390</v>
      </c>
    </row>
    <row r="49" spans="1:7" ht="38.25">
      <c r="A49" s="262" t="s">
        <v>391</v>
      </c>
      <c r="B49" s="261">
        <v>0.85</v>
      </c>
      <c r="C49" s="260" t="s">
        <v>161</v>
      </c>
      <c r="D49" s="260" t="s">
        <v>161</v>
      </c>
      <c r="E49" s="260" t="s">
        <v>161</v>
      </c>
      <c r="F49" s="260" t="s">
        <v>161</v>
      </c>
      <c r="G49" s="262" t="s">
        <v>392</v>
      </c>
    </row>
    <row r="50" spans="1:7">
      <c r="A50" s="262" t="s">
        <v>393</v>
      </c>
      <c r="B50" s="261">
        <v>0.85</v>
      </c>
      <c r="C50" s="260" t="s">
        <v>161</v>
      </c>
      <c r="D50" s="260" t="s">
        <v>161</v>
      </c>
      <c r="E50" s="260" t="s">
        <v>161</v>
      </c>
      <c r="F50" s="260" t="s">
        <v>161</v>
      </c>
      <c r="G50" s="262" t="s">
        <v>394</v>
      </c>
    </row>
    <row r="51" spans="1:7" ht="25.5">
      <c r="A51" s="262" t="s">
        <v>395</v>
      </c>
      <c r="B51" s="261">
        <v>0.85</v>
      </c>
      <c r="C51" s="260" t="s">
        <v>161</v>
      </c>
      <c r="D51" s="260" t="s">
        <v>161</v>
      </c>
      <c r="E51" s="260" t="s">
        <v>161</v>
      </c>
      <c r="F51" s="260" t="s">
        <v>161</v>
      </c>
      <c r="G51" s="262" t="s">
        <v>396</v>
      </c>
    </row>
    <row r="52" spans="1:7" ht="25.5">
      <c r="A52" s="262" t="s">
        <v>397</v>
      </c>
      <c r="B52" s="261">
        <v>0.85</v>
      </c>
      <c r="C52" s="260" t="s">
        <v>161</v>
      </c>
      <c r="D52" s="260" t="s">
        <v>161</v>
      </c>
      <c r="E52" s="260" t="s">
        <v>161</v>
      </c>
      <c r="F52" s="260" t="s">
        <v>161</v>
      </c>
      <c r="G52" s="262" t="s">
        <v>398</v>
      </c>
    </row>
    <row r="53" spans="1:7">
      <c r="A53" s="262" t="s">
        <v>399</v>
      </c>
      <c r="B53" s="265">
        <v>0.85</v>
      </c>
      <c r="C53" s="260" t="s">
        <v>161</v>
      </c>
      <c r="D53" s="260" t="s">
        <v>161</v>
      </c>
      <c r="E53" s="260" t="s">
        <v>161</v>
      </c>
      <c r="F53" s="260" t="s">
        <v>161</v>
      </c>
      <c r="G53" s="266" t="s">
        <v>400</v>
      </c>
    </row>
    <row r="54" spans="1:7" ht="25.5">
      <c r="A54" s="262" t="s">
        <v>401</v>
      </c>
      <c r="B54" s="261">
        <v>0.5</v>
      </c>
      <c r="C54" s="261">
        <v>0.15</v>
      </c>
      <c r="D54" s="260" t="s">
        <v>161</v>
      </c>
      <c r="E54" s="260" t="s">
        <v>161</v>
      </c>
      <c r="F54" s="260" t="s">
        <v>161</v>
      </c>
      <c r="G54" s="262" t="s">
        <v>402</v>
      </c>
    </row>
    <row r="55" spans="1:7" ht="25.5">
      <c r="A55" s="262" t="s">
        <v>403</v>
      </c>
      <c r="B55" s="261">
        <v>0.5</v>
      </c>
      <c r="C55" s="260" t="s">
        <v>161</v>
      </c>
      <c r="D55" s="260" t="s">
        <v>161</v>
      </c>
      <c r="E55" s="260" t="s">
        <v>161</v>
      </c>
      <c r="F55" s="260" t="s">
        <v>161</v>
      </c>
      <c r="G55" s="262" t="s">
        <v>404</v>
      </c>
    </row>
    <row r="56" spans="1:7" ht="25.5">
      <c r="A56" s="262" t="s">
        <v>405</v>
      </c>
      <c r="B56" s="261">
        <v>0.5</v>
      </c>
      <c r="C56" s="260" t="s">
        <v>161</v>
      </c>
      <c r="D56" s="260" t="s">
        <v>161</v>
      </c>
      <c r="E56" s="260" t="s">
        <v>161</v>
      </c>
      <c r="F56" s="260" t="s">
        <v>161</v>
      </c>
      <c r="G56" s="262" t="s">
        <v>406</v>
      </c>
    </row>
    <row r="57" spans="1:7" ht="25.5">
      <c r="A57" s="262" t="s">
        <v>407</v>
      </c>
      <c r="B57" s="261">
        <v>0.5</v>
      </c>
      <c r="C57" s="260" t="s">
        <v>161</v>
      </c>
      <c r="D57" s="260" t="s">
        <v>161</v>
      </c>
      <c r="E57" s="260" t="s">
        <v>161</v>
      </c>
      <c r="F57" s="260" t="s">
        <v>161</v>
      </c>
      <c r="G57" s="262" t="s">
        <v>408</v>
      </c>
    </row>
    <row r="58" spans="1:7">
      <c r="A58" s="262" t="s">
        <v>166</v>
      </c>
      <c r="B58" s="263">
        <v>0.25</v>
      </c>
      <c r="C58" s="260" t="s">
        <v>161</v>
      </c>
      <c r="D58" s="260" t="s">
        <v>161</v>
      </c>
      <c r="E58" s="260" t="s">
        <v>161</v>
      </c>
      <c r="F58" s="260" t="s">
        <v>161</v>
      </c>
      <c r="G58" s="264" t="s">
        <v>409</v>
      </c>
    </row>
    <row r="59" spans="1:7" ht="25.5">
      <c r="A59" s="262" t="s">
        <v>410</v>
      </c>
      <c r="B59" s="261">
        <v>0.25</v>
      </c>
      <c r="C59" s="260" t="s">
        <v>161</v>
      </c>
      <c r="D59" s="260" t="s">
        <v>161</v>
      </c>
      <c r="E59" s="260" t="s">
        <v>161</v>
      </c>
      <c r="F59" s="260" t="s">
        <v>161</v>
      </c>
      <c r="G59" s="262" t="s">
        <v>411</v>
      </c>
    </row>
    <row r="60" spans="1:7" ht="25.5">
      <c r="A60" s="262" t="s">
        <v>412</v>
      </c>
      <c r="B60" s="261">
        <v>0.25</v>
      </c>
      <c r="C60" s="260" t="s">
        <v>161</v>
      </c>
      <c r="D60" s="260" t="s">
        <v>161</v>
      </c>
      <c r="E60" s="260" t="s">
        <v>161</v>
      </c>
      <c r="F60" s="260" t="s">
        <v>161</v>
      </c>
      <c r="G60" s="262" t="s">
        <v>413</v>
      </c>
    </row>
    <row r="61" spans="1:7">
      <c r="A61" s="262" t="s">
        <v>167</v>
      </c>
      <c r="B61" s="261">
        <v>0.25</v>
      </c>
      <c r="C61" s="260" t="s">
        <v>161</v>
      </c>
      <c r="D61" s="260" t="s">
        <v>161</v>
      </c>
      <c r="E61" s="260" t="s">
        <v>161</v>
      </c>
      <c r="F61" s="260" t="s">
        <v>161</v>
      </c>
      <c r="G61" s="262" t="s">
        <v>414</v>
      </c>
    </row>
    <row r="63" spans="1:7" s="1" customFormat="1">
      <c r="A63" s="146" t="s">
        <v>417</v>
      </c>
      <c r="B63" s="215"/>
      <c r="C63" s="215"/>
      <c r="D63" s="215"/>
      <c r="E63" s="215"/>
      <c r="F63" s="215"/>
      <c r="G63" s="28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8"/>
  <dimension ref="A1:F10"/>
  <sheetViews>
    <sheetView workbookViewId="0">
      <selection activeCell="I20" sqref="I20"/>
    </sheetView>
  </sheetViews>
  <sheetFormatPr defaultRowHeight="12.75"/>
  <cols>
    <col min="1" max="1" width="13.85546875" style="209" customWidth="1"/>
    <col min="2" max="16384" width="9.140625" style="209"/>
  </cols>
  <sheetData>
    <row r="1" spans="1:6">
      <c r="A1" s="209" t="s">
        <v>230</v>
      </c>
    </row>
    <row r="3" spans="1:6">
      <c r="A3" s="209" t="s">
        <v>231</v>
      </c>
    </row>
    <row r="5" spans="1:6">
      <c r="A5" s="210" t="s">
        <v>160</v>
      </c>
      <c r="B5" s="211" t="s">
        <v>155</v>
      </c>
      <c r="C5" s="211" t="s">
        <v>232</v>
      </c>
      <c r="D5" s="211" t="s">
        <v>80</v>
      </c>
      <c r="E5" s="211" t="s">
        <v>81</v>
      </c>
      <c r="F5" s="211" t="s">
        <v>156</v>
      </c>
    </row>
    <row r="6" spans="1:6">
      <c r="A6" s="209" t="s">
        <v>233</v>
      </c>
      <c r="B6" s="213">
        <v>0</v>
      </c>
      <c r="C6" s="213">
        <v>0.25</v>
      </c>
      <c r="D6" s="213">
        <v>0.3</v>
      </c>
      <c r="E6" s="213">
        <v>0.5</v>
      </c>
      <c r="F6" s="213">
        <v>0</v>
      </c>
    </row>
    <row r="7" spans="1:6">
      <c r="A7" s="209" t="s">
        <v>234</v>
      </c>
      <c r="B7" s="213">
        <v>0</v>
      </c>
      <c r="C7" s="213">
        <v>0.85</v>
      </c>
      <c r="D7" s="213">
        <v>0.9</v>
      </c>
      <c r="E7" s="213">
        <v>0.9</v>
      </c>
      <c r="F7" s="213">
        <v>0</v>
      </c>
    </row>
    <row r="8" spans="1:6">
      <c r="A8" s="209" t="s">
        <v>235</v>
      </c>
      <c r="B8" s="213">
        <v>0.7</v>
      </c>
      <c r="C8" s="213">
        <v>0.4</v>
      </c>
      <c r="D8" s="213">
        <v>0.9</v>
      </c>
      <c r="E8" s="213">
        <v>0.9</v>
      </c>
      <c r="F8" s="213">
        <v>0</v>
      </c>
    </row>
    <row r="9" spans="1:6">
      <c r="A9" s="209" t="s">
        <v>236</v>
      </c>
      <c r="B9" s="213">
        <v>0</v>
      </c>
      <c r="C9" s="213">
        <v>0.25</v>
      </c>
      <c r="D9" s="213">
        <v>0.3</v>
      </c>
      <c r="E9" s="213">
        <v>0.5</v>
      </c>
      <c r="F9" s="213">
        <v>0</v>
      </c>
    </row>
    <row r="10" spans="1:6">
      <c r="A10" s="212" t="s">
        <v>237</v>
      </c>
      <c r="B10" s="214">
        <v>0</v>
      </c>
      <c r="C10" s="214">
        <v>0.95</v>
      </c>
      <c r="D10" s="214">
        <v>0.9</v>
      </c>
      <c r="E10" s="214">
        <v>0.9</v>
      </c>
      <c r="F10" s="214">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B30"/>
  <sheetViews>
    <sheetView tabSelected="1" workbookViewId="0">
      <selection sqref="A1:B17"/>
    </sheetView>
  </sheetViews>
  <sheetFormatPr defaultRowHeight="12.75"/>
  <cols>
    <col min="1" max="1" width="32.140625" customWidth="1"/>
    <col min="2" max="2" width="113" customWidth="1"/>
  </cols>
  <sheetData>
    <row r="1" spans="1:2">
      <c r="A1" s="282" t="s">
        <v>92</v>
      </c>
      <c r="B1" s="283"/>
    </row>
    <row r="2" spans="1:2" ht="51">
      <c r="A2" s="33"/>
      <c r="B2" s="35" t="s">
        <v>154</v>
      </c>
    </row>
    <row r="3" spans="1:2">
      <c r="A3" s="284" t="s">
        <v>144</v>
      </c>
      <c r="B3" s="285"/>
    </row>
    <row r="4" spans="1:2" ht="51" customHeight="1">
      <c r="A4" s="34"/>
      <c r="B4" s="51" t="s">
        <v>261</v>
      </c>
    </row>
    <row r="5" spans="1:2">
      <c r="A5" s="286" t="s">
        <v>93</v>
      </c>
      <c r="B5" s="287"/>
    </row>
    <row r="6" spans="1:2" ht="78" customHeight="1">
      <c r="A6" s="33"/>
      <c r="B6" s="35" t="s">
        <v>420</v>
      </c>
    </row>
    <row r="7" spans="1:2">
      <c r="A7" s="286" t="s">
        <v>169</v>
      </c>
      <c r="B7" s="287"/>
    </row>
    <row r="8" spans="1:2" ht="25.5">
      <c r="A8" s="48" t="s">
        <v>10</v>
      </c>
      <c r="B8" s="49" t="s">
        <v>306</v>
      </c>
    </row>
    <row r="9" spans="1:2">
      <c r="A9" s="50" t="s">
        <v>75</v>
      </c>
      <c r="B9" s="132" t="s">
        <v>307</v>
      </c>
    </row>
    <row r="10" spans="1:2" ht="25.5">
      <c r="A10" s="50" t="s">
        <v>254</v>
      </c>
      <c r="B10" s="132" t="s">
        <v>422</v>
      </c>
    </row>
    <row r="11" spans="1:2" ht="27.75" customHeight="1">
      <c r="A11" s="50" t="s">
        <v>77</v>
      </c>
      <c r="B11" s="49" t="s">
        <v>255</v>
      </c>
    </row>
    <row r="12" spans="1:2" ht="25.5">
      <c r="A12" s="50" t="s">
        <v>29</v>
      </c>
      <c r="B12" s="49" t="s">
        <v>256</v>
      </c>
    </row>
    <row r="13" spans="1:2">
      <c r="A13" s="50" t="s">
        <v>293</v>
      </c>
      <c r="B13" s="49" t="s">
        <v>308</v>
      </c>
    </row>
    <row r="14" spans="1:2">
      <c r="A14" s="50" t="s">
        <v>294</v>
      </c>
      <c r="B14" s="49" t="s">
        <v>310</v>
      </c>
    </row>
    <row r="15" spans="1:2" ht="13.5" customHeight="1">
      <c r="A15" s="50" t="s">
        <v>252</v>
      </c>
      <c r="B15" s="49" t="s">
        <v>309</v>
      </c>
    </row>
    <row r="16" spans="1:2">
      <c r="A16" s="50" t="s">
        <v>238</v>
      </c>
      <c r="B16" s="49" t="s">
        <v>311</v>
      </c>
    </row>
    <row r="17" spans="1:2" ht="63.75">
      <c r="A17" s="256" t="s">
        <v>157</v>
      </c>
      <c r="B17" s="132" t="s">
        <v>416</v>
      </c>
    </row>
    <row r="18" spans="1:2">
      <c r="A18" s="288"/>
      <c r="B18" s="288"/>
    </row>
    <row r="20" spans="1:2">
      <c r="A20" s="25" t="s">
        <v>257</v>
      </c>
    </row>
    <row r="21" spans="1:2" ht="12.75" customHeight="1">
      <c r="A21" s="149" t="s">
        <v>148</v>
      </c>
      <c r="B21" s="57" t="s">
        <v>264</v>
      </c>
    </row>
    <row r="22" spans="1:2" ht="12.75" customHeight="1">
      <c r="A22" s="149" t="s">
        <v>150</v>
      </c>
      <c r="B22" s="57" t="s">
        <v>265</v>
      </c>
    </row>
    <row r="23" spans="1:2" ht="12.75" customHeight="1">
      <c r="A23" s="149" t="s">
        <v>147</v>
      </c>
      <c r="B23" s="55" t="s">
        <v>153</v>
      </c>
    </row>
    <row r="24" spans="1:2" ht="12.75" customHeight="1">
      <c r="A24" s="149" t="s">
        <v>145</v>
      </c>
      <c r="B24" s="57" t="s">
        <v>151</v>
      </c>
    </row>
    <row r="25" spans="1:2" ht="12.75" customHeight="1">
      <c r="A25" s="149" t="s">
        <v>146</v>
      </c>
      <c r="B25" s="57" t="s">
        <v>152</v>
      </c>
    </row>
    <row r="26" spans="1:2" ht="12.75" customHeight="1">
      <c r="A26" s="149" t="s">
        <v>258</v>
      </c>
      <c r="B26" s="57" t="s">
        <v>263</v>
      </c>
    </row>
    <row r="27" spans="1:2" ht="41.25" customHeight="1">
      <c r="A27" s="149" t="s">
        <v>259</v>
      </c>
      <c r="B27" s="57" t="s">
        <v>304</v>
      </c>
    </row>
    <row r="28" spans="1:2" ht="12.75" customHeight="1">
      <c r="A28" s="149" t="s">
        <v>260</v>
      </c>
      <c r="B28" s="57" t="s">
        <v>305</v>
      </c>
    </row>
    <row r="29" spans="1:2" ht="36.75" customHeight="1">
      <c r="A29" s="54" t="s">
        <v>419</v>
      </c>
      <c r="B29" s="56" t="s">
        <v>421</v>
      </c>
    </row>
    <row r="30" spans="1:2">
      <c r="A30" s="54" t="s">
        <v>262</v>
      </c>
      <c r="B30" s="133" t="s">
        <v>266</v>
      </c>
    </row>
  </sheetData>
  <mergeCells count="5">
    <mergeCell ref="A1:B1"/>
    <mergeCell ref="A3:B3"/>
    <mergeCell ref="A5:B5"/>
    <mergeCell ref="A7:B7"/>
    <mergeCell ref="A18:B18"/>
  </mergeCells>
  <pageMargins left="0.7" right="0.7" top="0.75" bottom="0.75" header="0.3" footer="0.3"/>
  <pageSetup scale="80" orientation="landscape" r:id="rId1"/>
</worksheet>
</file>

<file path=xl/worksheets/sheet3.xml><?xml version="1.0" encoding="utf-8"?>
<worksheet xmlns="http://schemas.openxmlformats.org/spreadsheetml/2006/main" xmlns:r="http://schemas.openxmlformats.org/officeDocument/2006/relationships">
  <sheetPr codeName="Sheet3">
    <tabColor rgb="FF00B0F0"/>
  </sheetPr>
  <dimension ref="A1:U332"/>
  <sheetViews>
    <sheetView workbookViewId="0">
      <pane ySplit="2" topLeftCell="A3" activePane="bottomLeft" state="frozen"/>
      <selection activeCell="I1" sqref="I1:J1048576"/>
      <selection pane="bottomLeft" activeCell="A3" sqref="A3:I52"/>
    </sheetView>
  </sheetViews>
  <sheetFormatPr defaultRowHeight="12.75"/>
  <cols>
    <col min="1" max="1" width="44" style="134" customWidth="1"/>
    <col min="2" max="2" width="10.5703125" customWidth="1"/>
    <col min="3" max="3" width="10.7109375" style="30" customWidth="1"/>
    <col min="4" max="4" width="10.42578125" style="215" customWidth="1"/>
    <col min="5" max="5" width="54.85546875" customWidth="1"/>
    <col min="6" max="6" width="8.85546875" customWidth="1"/>
    <col min="7" max="7" width="10.28515625" customWidth="1"/>
    <col min="8" max="8" width="10" customWidth="1"/>
    <col min="10" max="10" width="11.140625" style="223" customWidth="1"/>
    <col min="11" max="11" width="33.85546875" customWidth="1"/>
    <col min="14" max="14" width="21.7109375" customWidth="1"/>
    <col min="15" max="15" width="18.42578125" customWidth="1"/>
    <col min="16" max="16" width="25" customWidth="1"/>
    <col min="17" max="17" width="19" customWidth="1"/>
    <col min="18" max="18" width="56.28515625" customWidth="1"/>
    <col min="19" max="19" width="31.7109375" customWidth="1"/>
    <col min="20" max="20" width="36.85546875" customWidth="1"/>
    <col min="21" max="21" width="30.85546875" customWidth="1"/>
  </cols>
  <sheetData>
    <row r="1" spans="1:21" s="138" customFormat="1" ht="9.75" customHeight="1">
      <c r="A1" s="141"/>
      <c r="B1" s="141"/>
      <c r="C1" s="227"/>
      <c r="D1" s="145"/>
      <c r="E1" s="145"/>
      <c r="F1" s="145"/>
      <c r="G1" s="141"/>
      <c r="H1" s="145"/>
      <c r="I1" s="142"/>
      <c r="J1" s="221"/>
      <c r="K1" s="139"/>
      <c r="P1" s="138" t="s">
        <v>168</v>
      </c>
    </row>
    <row r="2" spans="1:21" s="138" customFormat="1" ht="64.5">
      <c r="A2" s="143" t="s">
        <v>10</v>
      </c>
      <c r="B2" s="143" t="s">
        <v>75</v>
      </c>
      <c r="C2" s="228" t="s">
        <v>253</v>
      </c>
      <c r="D2" s="224" t="s">
        <v>77</v>
      </c>
      <c r="E2" s="142" t="s">
        <v>29</v>
      </c>
      <c r="F2" s="144" t="s">
        <v>293</v>
      </c>
      <c r="G2" s="144" t="s">
        <v>294</v>
      </c>
      <c r="H2" s="144" t="s">
        <v>252</v>
      </c>
      <c r="I2" s="144" t="s">
        <v>238</v>
      </c>
      <c r="J2" s="144" t="s">
        <v>158</v>
      </c>
      <c r="K2" s="139"/>
      <c r="P2" s="139" t="s">
        <v>143</v>
      </c>
      <c r="Q2" s="139" t="s">
        <v>79</v>
      </c>
      <c r="R2" s="139" t="s">
        <v>139</v>
      </c>
      <c r="S2" s="139" t="s">
        <v>140</v>
      </c>
      <c r="T2" s="140" t="s">
        <v>141</v>
      </c>
      <c r="U2" s="139" t="s">
        <v>142</v>
      </c>
    </row>
    <row r="3" spans="1:21">
      <c r="A3" s="216"/>
      <c r="B3" s="217"/>
      <c r="C3" s="229"/>
      <c r="D3" s="225"/>
      <c r="E3" s="217"/>
      <c r="F3" s="217"/>
      <c r="G3" s="218"/>
      <c r="H3" s="217"/>
      <c r="I3" s="219"/>
      <c r="J3" s="226" t="str">
        <f>IF(B3="","",INDEX('Verified Technologies'!$A$3:$F$61,MATCH('User Inputs'!A3,'Verified Technologies'!$A$3:$A$61,0),MATCH(B3,'Verified Technologies'!$A$2:$F$2,0)))</f>
        <v/>
      </c>
      <c r="K3" s="153" t="str">
        <f>+IF(AND(G3&lt;F3,G3&lt;&gt;0),"ERROR!  Calendar Year must be equal to or later than Vehicle Model Year.","")</f>
        <v/>
      </c>
    </row>
    <row r="4" spans="1:21">
      <c r="A4" s="216"/>
      <c r="B4" s="217"/>
      <c r="C4" s="229"/>
      <c r="D4" s="225"/>
      <c r="E4" s="217"/>
      <c r="F4" s="217"/>
      <c r="G4" s="218"/>
      <c r="H4" s="217"/>
      <c r="I4" s="219"/>
      <c r="J4" s="226" t="str">
        <f>IF(B4="","",INDEX('Verified Technologies'!$A$3:$F$61,MATCH('User Inputs'!A4,'Verified Technologies'!$A$3:$A$61,0),MATCH(B4,'Verified Technologies'!$A$2:$F$2,0)))</f>
        <v/>
      </c>
      <c r="K4" s="153" t="str">
        <f t="shared" ref="K4:K52" si="0">+IF(AND(G4&lt;F4,G4&lt;&gt;0),"ERROR!  Calendar Year must be equal to or later than Vehicle Model Year.","")</f>
        <v/>
      </c>
    </row>
    <row r="5" spans="1:21">
      <c r="A5" s="216"/>
      <c r="B5" s="217"/>
      <c r="C5" s="229"/>
      <c r="D5" s="225"/>
      <c r="E5" s="217"/>
      <c r="F5" s="217"/>
      <c r="G5" s="218"/>
      <c r="H5" s="217"/>
      <c r="I5" s="219"/>
      <c r="J5" s="226" t="str">
        <f>IF(B5="","",INDEX('Verified Technologies'!$A$3:$F$61,MATCH('User Inputs'!A5,'Verified Technologies'!$A$3:$A$61,0),MATCH(B5,'Verified Technologies'!$A$2:$F$2,0)))</f>
        <v/>
      </c>
      <c r="K5" s="153" t="str">
        <f t="shared" si="0"/>
        <v/>
      </c>
    </row>
    <row r="6" spans="1:21">
      <c r="A6" s="216"/>
      <c r="B6" s="217"/>
      <c r="C6" s="229"/>
      <c r="D6" s="225"/>
      <c r="E6" s="217"/>
      <c r="F6" s="217"/>
      <c r="G6" s="218"/>
      <c r="H6" s="217"/>
      <c r="I6" s="219"/>
      <c r="J6" s="226" t="str">
        <f>IF(B6="","",INDEX('Verified Technologies'!$A$3:$F$61,MATCH('User Inputs'!A6,'Verified Technologies'!$A$3:$A$61,0),MATCH(B6,'Verified Technologies'!$A$2:$F$2,0)))</f>
        <v/>
      </c>
      <c r="K6" s="153" t="str">
        <f t="shared" si="0"/>
        <v/>
      </c>
    </row>
    <row r="7" spans="1:21">
      <c r="A7" s="216"/>
      <c r="B7" s="217"/>
      <c r="C7" s="229"/>
      <c r="D7" s="225"/>
      <c r="E7" s="217"/>
      <c r="F7" s="217"/>
      <c r="G7" s="218"/>
      <c r="H7" s="217"/>
      <c r="I7" s="219"/>
      <c r="J7" s="226" t="str">
        <f>IF(B7="","",INDEX('Verified Technologies'!$A$3:$F$61,MATCH('User Inputs'!A7,'Verified Technologies'!$A$3:$A$61,0),MATCH(B7,'Verified Technologies'!$A$2:$F$2,0)))</f>
        <v/>
      </c>
      <c r="K7" s="153" t="str">
        <f t="shared" si="0"/>
        <v/>
      </c>
    </row>
    <row r="8" spans="1:21">
      <c r="A8" s="216"/>
      <c r="B8" s="217"/>
      <c r="C8" s="229"/>
      <c r="D8" s="225"/>
      <c r="E8" s="217"/>
      <c r="F8" s="217"/>
      <c r="G8" s="218"/>
      <c r="H8" s="217"/>
      <c r="I8" s="219"/>
      <c r="J8" s="226" t="str">
        <f>IF(B8="","",INDEX('Verified Technologies'!$A$3:$F$61,MATCH('User Inputs'!A8,'Verified Technologies'!$A$3:$A$61,0),MATCH(B8,'Verified Technologies'!$A$2:$F$2,0)))</f>
        <v/>
      </c>
      <c r="K8" s="153" t="str">
        <f t="shared" si="0"/>
        <v/>
      </c>
    </row>
    <row r="9" spans="1:21">
      <c r="A9" s="216"/>
      <c r="B9" s="217"/>
      <c r="C9" s="229"/>
      <c r="D9" s="225"/>
      <c r="E9" s="217"/>
      <c r="F9" s="217"/>
      <c r="G9" s="218"/>
      <c r="H9" s="217"/>
      <c r="I9" s="219"/>
      <c r="J9" s="226" t="str">
        <f>IF(B9="","",INDEX('Verified Technologies'!$A$3:$F$61,MATCH('User Inputs'!A9,'Verified Technologies'!$A$3:$A$61,0),MATCH(B9,'Verified Technologies'!$A$2:$F$2,0)))</f>
        <v/>
      </c>
      <c r="K9" s="153" t="str">
        <f t="shared" si="0"/>
        <v/>
      </c>
    </row>
    <row r="10" spans="1:21">
      <c r="A10" s="216"/>
      <c r="B10" s="217"/>
      <c r="C10" s="229"/>
      <c r="D10" s="225"/>
      <c r="E10" s="217"/>
      <c r="F10" s="217"/>
      <c r="G10" s="218"/>
      <c r="H10" s="217"/>
      <c r="I10" s="219"/>
      <c r="J10" s="226" t="str">
        <f>IF(B10="","",INDEX('Verified Technologies'!$A$3:$F$61,MATCH('User Inputs'!A10,'Verified Technologies'!$A$3:$A$61,0),MATCH(B10,'Verified Technologies'!$A$2:$F$2,0)))</f>
        <v/>
      </c>
      <c r="K10" s="153" t="str">
        <f t="shared" si="0"/>
        <v/>
      </c>
    </row>
    <row r="11" spans="1:21">
      <c r="A11" s="216"/>
      <c r="B11" s="217"/>
      <c r="C11" s="229"/>
      <c r="D11" s="225"/>
      <c r="E11" s="217"/>
      <c r="F11" s="217"/>
      <c r="G11" s="218"/>
      <c r="H11" s="217"/>
      <c r="I11" s="219"/>
      <c r="J11" s="226" t="str">
        <f>IF(B11="","",INDEX('Verified Technologies'!$A$3:$F$61,MATCH('User Inputs'!A11,'Verified Technologies'!$A$3:$A$61,0),MATCH(B11,'Verified Technologies'!$A$2:$F$2,0)))</f>
        <v/>
      </c>
      <c r="K11" s="153" t="str">
        <f t="shared" si="0"/>
        <v/>
      </c>
    </row>
    <row r="12" spans="1:21">
      <c r="A12" s="216"/>
      <c r="B12" s="217"/>
      <c r="C12" s="229"/>
      <c r="D12" s="225"/>
      <c r="E12" s="217"/>
      <c r="F12" s="217"/>
      <c r="G12" s="218"/>
      <c r="H12" s="217"/>
      <c r="I12" s="219"/>
      <c r="J12" s="226" t="str">
        <f>IF(B12="","",INDEX('Verified Technologies'!$A$3:$F$61,MATCH('User Inputs'!A12,'Verified Technologies'!$A$3:$A$61,0),MATCH(B12,'Verified Technologies'!$A$2:$F$2,0)))</f>
        <v/>
      </c>
      <c r="K12" s="153" t="str">
        <f t="shared" si="0"/>
        <v/>
      </c>
    </row>
    <row r="13" spans="1:21">
      <c r="A13" s="216"/>
      <c r="B13" s="217"/>
      <c r="C13" s="229"/>
      <c r="D13" s="225"/>
      <c r="E13" s="217"/>
      <c r="F13" s="217"/>
      <c r="G13" s="218"/>
      <c r="H13" s="217"/>
      <c r="I13" s="219"/>
      <c r="J13" s="226" t="str">
        <f>IF(B13="","",INDEX('Verified Technologies'!$A$3:$F$61,MATCH('User Inputs'!A13,'Verified Technologies'!$A$3:$A$61,0),MATCH(B13,'Verified Technologies'!$A$2:$F$2,0)))</f>
        <v/>
      </c>
      <c r="K13" s="153" t="str">
        <f t="shared" si="0"/>
        <v/>
      </c>
    </row>
    <row r="14" spans="1:21">
      <c r="A14" s="216"/>
      <c r="B14" s="217"/>
      <c r="C14" s="229"/>
      <c r="D14" s="225"/>
      <c r="E14" s="217"/>
      <c r="F14" s="217"/>
      <c r="G14" s="218"/>
      <c r="H14" s="217"/>
      <c r="I14" s="219"/>
      <c r="J14" s="226" t="str">
        <f>IF(B14="","",INDEX('Verified Technologies'!$A$3:$F$61,MATCH('User Inputs'!A14,'Verified Technologies'!$A$3:$A$61,0),MATCH(B14,'Verified Technologies'!$A$2:$F$2,0)))</f>
        <v/>
      </c>
      <c r="K14" s="153" t="str">
        <f t="shared" si="0"/>
        <v/>
      </c>
    </row>
    <row r="15" spans="1:21">
      <c r="A15" s="216"/>
      <c r="B15" s="217"/>
      <c r="C15" s="229"/>
      <c r="D15" s="225"/>
      <c r="E15" s="217"/>
      <c r="F15" s="217"/>
      <c r="G15" s="218"/>
      <c r="H15" s="217"/>
      <c r="I15" s="219"/>
      <c r="J15" s="226" t="str">
        <f>IF(B15="","",INDEX('Verified Technologies'!$A$3:$F$61,MATCH('User Inputs'!A15,'Verified Technologies'!$A$3:$A$61,0),MATCH(B15,'Verified Technologies'!$A$2:$F$2,0)))</f>
        <v/>
      </c>
      <c r="K15" s="153" t="str">
        <f t="shared" si="0"/>
        <v/>
      </c>
    </row>
    <row r="16" spans="1:21">
      <c r="A16" s="216"/>
      <c r="B16" s="217"/>
      <c r="C16" s="229"/>
      <c r="D16" s="225"/>
      <c r="E16" s="217"/>
      <c r="F16" s="217"/>
      <c r="G16" s="218"/>
      <c r="H16" s="217"/>
      <c r="I16" s="219"/>
      <c r="J16" s="226" t="str">
        <f>IF(B16="","",INDEX('Verified Technologies'!$A$3:$F$61,MATCH('User Inputs'!A16,'Verified Technologies'!$A$3:$A$61,0),MATCH(B16,'Verified Technologies'!$A$2:$F$2,0)))</f>
        <v/>
      </c>
      <c r="K16" s="153" t="str">
        <f t="shared" si="0"/>
        <v/>
      </c>
    </row>
    <row r="17" spans="1:11">
      <c r="A17" s="216"/>
      <c r="B17" s="217"/>
      <c r="C17" s="229"/>
      <c r="D17" s="225"/>
      <c r="E17" s="217"/>
      <c r="F17" s="217"/>
      <c r="G17" s="218"/>
      <c r="H17" s="217"/>
      <c r="I17" s="219"/>
      <c r="J17" s="226" t="str">
        <f>IF(B17="","",INDEX('Verified Technologies'!$A$3:$F$61,MATCH('User Inputs'!A17,'Verified Technologies'!$A$3:$A$61,0),MATCH(B17,'Verified Technologies'!$A$2:$F$2,0)))</f>
        <v/>
      </c>
      <c r="K17" s="153" t="str">
        <f t="shared" si="0"/>
        <v/>
      </c>
    </row>
    <row r="18" spans="1:11">
      <c r="A18" s="216"/>
      <c r="B18" s="217"/>
      <c r="C18" s="229"/>
      <c r="D18" s="225"/>
      <c r="E18" s="217"/>
      <c r="F18" s="217"/>
      <c r="G18" s="218"/>
      <c r="H18" s="217"/>
      <c r="I18" s="219"/>
      <c r="J18" s="226" t="str">
        <f>IF(B18="","",INDEX('Verified Technologies'!$A$3:$F$61,MATCH('User Inputs'!A18,'Verified Technologies'!$A$3:$A$61,0),MATCH(B18,'Verified Technologies'!$A$2:$F$2,0)))</f>
        <v/>
      </c>
      <c r="K18" s="153" t="str">
        <f t="shared" si="0"/>
        <v/>
      </c>
    </row>
    <row r="19" spans="1:11">
      <c r="A19" s="216"/>
      <c r="B19" s="217"/>
      <c r="C19" s="229"/>
      <c r="D19" s="225"/>
      <c r="E19" s="217"/>
      <c r="F19" s="217"/>
      <c r="G19" s="218"/>
      <c r="H19" s="217"/>
      <c r="I19" s="219"/>
      <c r="J19" s="226" t="str">
        <f>IF(B19="","",INDEX('Verified Technologies'!$A$3:$F$61,MATCH('User Inputs'!A19,'Verified Technologies'!$A$3:$A$61,0),MATCH(B19,'Verified Technologies'!$A$2:$F$2,0)))</f>
        <v/>
      </c>
      <c r="K19" s="153" t="str">
        <f t="shared" si="0"/>
        <v/>
      </c>
    </row>
    <row r="20" spans="1:11">
      <c r="A20" s="216"/>
      <c r="B20" s="217"/>
      <c r="C20" s="229"/>
      <c r="D20" s="225"/>
      <c r="E20" s="217"/>
      <c r="F20" s="217"/>
      <c r="G20" s="218"/>
      <c r="H20" s="217"/>
      <c r="I20" s="219"/>
      <c r="J20" s="226" t="str">
        <f>IF(B20="","",INDEX('Verified Technologies'!$A$3:$F$61,MATCH('User Inputs'!A20,'Verified Technologies'!$A$3:$A$61,0),MATCH(B20,'Verified Technologies'!$A$2:$F$2,0)))</f>
        <v/>
      </c>
      <c r="K20" s="153" t="str">
        <f t="shared" si="0"/>
        <v/>
      </c>
    </row>
    <row r="21" spans="1:11">
      <c r="A21" s="216"/>
      <c r="B21" s="217"/>
      <c r="C21" s="229"/>
      <c r="D21" s="225"/>
      <c r="E21" s="217"/>
      <c r="F21" s="217"/>
      <c r="G21" s="218"/>
      <c r="H21" s="217"/>
      <c r="I21" s="219"/>
      <c r="J21" s="226" t="str">
        <f>IF(B21="","",INDEX('Verified Technologies'!$A$3:$F$61,MATCH('User Inputs'!A21,'Verified Technologies'!$A$3:$A$61,0),MATCH(B21,'Verified Technologies'!$A$2:$F$2,0)))</f>
        <v/>
      </c>
      <c r="K21" s="153" t="str">
        <f t="shared" si="0"/>
        <v/>
      </c>
    </row>
    <row r="22" spans="1:11">
      <c r="A22" s="216"/>
      <c r="B22" s="217"/>
      <c r="C22" s="229"/>
      <c r="D22" s="225"/>
      <c r="E22" s="217"/>
      <c r="F22" s="217"/>
      <c r="G22" s="218"/>
      <c r="H22" s="217"/>
      <c r="I22" s="219"/>
      <c r="J22" s="226" t="str">
        <f>IF(B22="","",INDEX('Verified Technologies'!$A$3:$F$61,MATCH('User Inputs'!A22,'Verified Technologies'!$A$3:$A$61,0),MATCH(B22,'Verified Technologies'!$A$2:$F$2,0)))</f>
        <v/>
      </c>
      <c r="K22" s="153" t="str">
        <f t="shared" si="0"/>
        <v/>
      </c>
    </row>
    <row r="23" spans="1:11">
      <c r="A23" s="216"/>
      <c r="B23" s="217"/>
      <c r="C23" s="229"/>
      <c r="D23" s="225"/>
      <c r="E23" s="217"/>
      <c r="F23" s="217"/>
      <c r="G23" s="218"/>
      <c r="H23" s="217"/>
      <c r="I23" s="219"/>
      <c r="J23" s="226" t="str">
        <f>IF(B23="","",INDEX('Verified Technologies'!$A$3:$F$61,MATCH('User Inputs'!A23,'Verified Technologies'!$A$3:$A$61,0),MATCH(B23,'Verified Technologies'!$A$2:$F$2,0)))</f>
        <v/>
      </c>
      <c r="K23" s="153" t="str">
        <f t="shared" si="0"/>
        <v/>
      </c>
    </row>
    <row r="24" spans="1:11">
      <c r="A24" s="216"/>
      <c r="B24" s="217"/>
      <c r="C24" s="229"/>
      <c r="D24" s="225"/>
      <c r="E24" s="217"/>
      <c r="F24" s="217"/>
      <c r="G24" s="218"/>
      <c r="H24" s="217"/>
      <c r="I24" s="219"/>
      <c r="J24" s="226" t="str">
        <f>IF(B24="","",INDEX('Verified Technologies'!$A$3:$F$61,MATCH('User Inputs'!A24,'Verified Technologies'!$A$3:$A$61,0),MATCH(B24,'Verified Technologies'!$A$2:$F$2,0)))</f>
        <v/>
      </c>
      <c r="K24" s="153" t="str">
        <f t="shared" si="0"/>
        <v/>
      </c>
    </row>
    <row r="25" spans="1:11">
      <c r="A25" s="216"/>
      <c r="B25" s="217"/>
      <c r="C25" s="229"/>
      <c r="D25" s="225"/>
      <c r="E25" s="217"/>
      <c r="F25" s="217"/>
      <c r="G25" s="218"/>
      <c r="H25" s="217"/>
      <c r="I25" s="219"/>
      <c r="J25" s="226" t="str">
        <f>IF(B25="","",INDEX('Verified Technologies'!$A$3:$F$61,MATCH('User Inputs'!A25,'Verified Technologies'!$A$3:$A$61,0),MATCH(B25,'Verified Technologies'!$A$2:$F$2,0)))</f>
        <v/>
      </c>
      <c r="K25" s="153" t="str">
        <f t="shared" si="0"/>
        <v/>
      </c>
    </row>
    <row r="26" spans="1:11">
      <c r="A26" s="216"/>
      <c r="B26" s="217"/>
      <c r="C26" s="229"/>
      <c r="D26" s="225"/>
      <c r="E26" s="217"/>
      <c r="F26" s="217"/>
      <c r="G26" s="218"/>
      <c r="H26" s="217"/>
      <c r="I26" s="219"/>
      <c r="J26" s="226" t="str">
        <f>IF(B26="","",INDEX('Verified Technologies'!$A$3:$F$61,MATCH('User Inputs'!A26,'Verified Technologies'!$A$3:$A$61,0),MATCH(B26,'Verified Technologies'!$A$2:$F$2,0)))</f>
        <v/>
      </c>
      <c r="K26" s="153" t="str">
        <f t="shared" si="0"/>
        <v/>
      </c>
    </row>
    <row r="27" spans="1:11">
      <c r="A27" s="216"/>
      <c r="B27" s="217"/>
      <c r="C27" s="229"/>
      <c r="D27" s="225"/>
      <c r="E27" s="217"/>
      <c r="F27" s="217"/>
      <c r="G27" s="218"/>
      <c r="H27" s="217"/>
      <c r="I27" s="219"/>
      <c r="J27" s="226" t="str">
        <f>IF(B27="","",INDEX('Verified Technologies'!$A$3:$F$61,MATCH('User Inputs'!A27,'Verified Technologies'!$A$3:$A$61,0),MATCH(B27,'Verified Technologies'!$A$2:$F$2,0)))</f>
        <v/>
      </c>
      <c r="K27" s="153" t="str">
        <f t="shared" si="0"/>
        <v/>
      </c>
    </row>
    <row r="28" spans="1:11">
      <c r="A28" s="216"/>
      <c r="B28" s="217"/>
      <c r="C28" s="229"/>
      <c r="D28" s="225"/>
      <c r="E28" s="217"/>
      <c r="F28" s="217"/>
      <c r="G28" s="218"/>
      <c r="H28" s="217"/>
      <c r="I28" s="219"/>
      <c r="J28" s="226" t="str">
        <f>IF(B28="","",INDEX('Verified Technologies'!$A$3:$F$61,MATCH('User Inputs'!A28,'Verified Technologies'!$A$3:$A$61,0),MATCH(B28,'Verified Technologies'!$A$2:$F$2,0)))</f>
        <v/>
      </c>
      <c r="K28" s="153" t="str">
        <f t="shared" si="0"/>
        <v/>
      </c>
    </row>
    <row r="29" spans="1:11">
      <c r="A29" s="216"/>
      <c r="B29" s="217"/>
      <c r="C29" s="229"/>
      <c r="D29" s="225"/>
      <c r="E29" s="217"/>
      <c r="F29" s="217"/>
      <c r="G29" s="218"/>
      <c r="H29" s="217"/>
      <c r="I29" s="219"/>
      <c r="J29" s="226" t="str">
        <f>IF(B29="","",INDEX('Verified Technologies'!$A$3:$F$61,MATCH('User Inputs'!A29,'Verified Technologies'!$A$3:$A$61,0),MATCH(B29,'Verified Technologies'!$A$2:$F$2,0)))</f>
        <v/>
      </c>
      <c r="K29" s="153" t="str">
        <f t="shared" si="0"/>
        <v/>
      </c>
    </row>
    <row r="30" spans="1:11">
      <c r="A30" s="216"/>
      <c r="B30" s="217"/>
      <c r="C30" s="229"/>
      <c r="D30" s="225"/>
      <c r="E30" s="217"/>
      <c r="F30" s="217"/>
      <c r="G30" s="218"/>
      <c r="H30" s="217"/>
      <c r="I30" s="219"/>
      <c r="J30" s="226" t="str">
        <f>IF(B30="","",INDEX('Verified Technologies'!$A$3:$F$61,MATCH('User Inputs'!A30,'Verified Technologies'!$A$3:$A$61,0),MATCH(B30,'Verified Technologies'!$A$2:$F$2,0)))</f>
        <v/>
      </c>
      <c r="K30" s="153" t="str">
        <f t="shared" si="0"/>
        <v/>
      </c>
    </row>
    <row r="31" spans="1:11">
      <c r="A31" s="216"/>
      <c r="B31" s="217"/>
      <c r="C31" s="229"/>
      <c r="D31" s="225"/>
      <c r="E31" s="217"/>
      <c r="F31" s="217"/>
      <c r="G31" s="218"/>
      <c r="H31" s="217"/>
      <c r="I31" s="219"/>
      <c r="J31" s="226" t="str">
        <f>IF(B31="","",INDEX('Verified Technologies'!$A$3:$F$61,MATCH('User Inputs'!A31,'Verified Technologies'!$A$3:$A$61,0),MATCH(B31,'Verified Technologies'!$A$2:$F$2,0)))</f>
        <v/>
      </c>
      <c r="K31" s="153" t="str">
        <f t="shared" si="0"/>
        <v/>
      </c>
    </row>
    <row r="32" spans="1:11">
      <c r="A32" s="216"/>
      <c r="B32" s="217"/>
      <c r="C32" s="229"/>
      <c r="D32" s="225"/>
      <c r="E32" s="217"/>
      <c r="F32" s="217"/>
      <c r="G32" s="218"/>
      <c r="H32" s="217"/>
      <c r="I32" s="219"/>
      <c r="J32" s="226" t="str">
        <f>IF(B32="","",INDEX('Verified Technologies'!$A$3:$F$61,MATCH('User Inputs'!A32,'Verified Technologies'!$A$3:$A$61,0),MATCH(B32,'Verified Technologies'!$A$2:$F$2,0)))</f>
        <v/>
      </c>
      <c r="K32" s="153" t="str">
        <f t="shared" si="0"/>
        <v/>
      </c>
    </row>
    <row r="33" spans="1:11">
      <c r="A33" s="216"/>
      <c r="B33" s="217"/>
      <c r="C33" s="229"/>
      <c r="D33" s="225"/>
      <c r="E33" s="217"/>
      <c r="F33" s="217"/>
      <c r="G33" s="218"/>
      <c r="H33" s="217"/>
      <c r="I33" s="219"/>
      <c r="J33" s="226" t="str">
        <f>IF(B33="","",INDEX('Verified Technologies'!$A$3:$F$61,MATCH('User Inputs'!A33,'Verified Technologies'!$A$3:$A$61,0),MATCH(B33,'Verified Technologies'!$A$2:$F$2,0)))</f>
        <v/>
      </c>
      <c r="K33" s="153" t="str">
        <f t="shared" si="0"/>
        <v/>
      </c>
    </row>
    <row r="34" spans="1:11">
      <c r="A34" s="216"/>
      <c r="B34" s="217"/>
      <c r="C34" s="229"/>
      <c r="D34" s="225"/>
      <c r="E34" s="217"/>
      <c r="F34" s="217"/>
      <c r="G34" s="218"/>
      <c r="H34" s="217"/>
      <c r="I34" s="219"/>
      <c r="J34" s="226" t="str">
        <f>IF(B34="","",INDEX('Verified Technologies'!$A$3:$F$61,MATCH('User Inputs'!A34,'Verified Technologies'!$A$3:$A$61,0),MATCH(B34,'Verified Technologies'!$A$2:$F$2,0)))</f>
        <v/>
      </c>
      <c r="K34" s="153" t="str">
        <f t="shared" si="0"/>
        <v/>
      </c>
    </row>
    <row r="35" spans="1:11">
      <c r="A35" s="216"/>
      <c r="B35" s="217"/>
      <c r="C35" s="229"/>
      <c r="D35" s="225"/>
      <c r="E35" s="217"/>
      <c r="F35" s="217"/>
      <c r="G35" s="218"/>
      <c r="H35" s="217"/>
      <c r="I35" s="219"/>
      <c r="J35" s="226" t="str">
        <f>IF(B35="","",INDEX('Verified Technologies'!$A$3:$F$61,MATCH('User Inputs'!A35,'Verified Technologies'!$A$3:$A$61,0),MATCH(B35,'Verified Technologies'!$A$2:$F$2,0)))</f>
        <v/>
      </c>
      <c r="K35" s="153" t="str">
        <f t="shared" si="0"/>
        <v/>
      </c>
    </row>
    <row r="36" spans="1:11">
      <c r="A36" s="216"/>
      <c r="B36" s="217"/>
      <c r="C36" s="229"/>
      <c r="D36" s="225"/>
      <c r="E36" s="217"/>
      <c r="F36" s="217"/>
      <c r="G36" s="218"/>
      <c r="H36" s="217"/>
      <c r="I36" s="219"/>
      <c r="J36" s="226" t="str">
        <f>IF(B36="","",INDEX('Verified Technologies'!$A$3:$F$61,MATCH('User Inputs'!A36,'Verified Technologies'!$A$3:$A$61,0),MATCH(B36,'Verified Technologies'!$A$2:$F$2,0)))</f>
        <v/>
      </c>
      <c r="K36" s="153" t="str">
        <f t="shared" si="0"/>
        <v/>
      </c>
    </row>
    <row r="37" spans="1:11">
      <c r="A37" s="216"/>
      <c r="B37" s="217"/>
      <c r="C37" s="229"/>
      <c r="D37" s="225"/>
      <c r="E37" s="217"/>
      <c r="F37" s="217"/>
      <c r="G37" s="218"/>
      <c r="H37" s="217"/>
      <c r="I37" s="219"/>
      <c r="J37" s="226" t="str">
        <f>IF(B37="","",INDEX('Verified Technologies'!$A$3:$F$61,MATCH('User Inputs'!A37,'Verified Technologies'!$A$3:$A$61,0),MATCH(B37,'Verified Technologies'!$A$2:$F$2,0)))</f>
        <v/>
      </c>
      <c r="K37" s="153" t="str">
        <f t="shared" si="0"/>
        <v/>
      </c>
    </row>
    <row r="38" spans="1:11">
      <c r="A38" s="216"/>
      <c r="B38" s="217"/>
      <c r="C38" s="229"/>
      <c r="D38" s="225"/>
      <c r="E38" s="217"/>
      <c r="F38" s="217"/>
      <c r="G38" s="218"/>
      <c r="H38" s="217"/>
      <c r="I38" s="219"/>
      <c r="J38" s="226" t="str">
        <f>IF(B38="","",INDEX('Verified Technologies'!$A$3:$F$61,MATCH('User Inputs'!A38,'Verified Technologies'!$A$3:$A$61,0),MATCH(B38,'Verified Technologies'!$A$2:$F$2,0)))</f>
        <v/>
      </c>
      <c r="K38" s="153" t="str">
        <f t="shared" si="0"/>
        <v/>
      </c>
    </row>
    <row r="39" spans="1:11">
      <c r="A39" s="216"/>
      <c r="B39" s="217"/>
      <c r="C39" s="229"/>
      <c r="D39" s="225"/>
      <c r="E39" s="217"/>
      <c r="F39" s="217"/>
      <c r="G39" s="218"/>
      <c r="H39" s="217"/>
      <c r="I39" s="219"/>
      <c r="J39" s="226" t="str">
        <f>IF(B39="","",INDEX('Verified Technologies'!$A$3:$F$61,MATCH('User Inputs'!A39,'Verified Technologies'!$A$3:$A$61,0),MATCH(B39,'Verified Technologies'!$A$2:$F$2,0)))</f>
        <v/>
      </c>
      <c r="K39" s="153" t="str">
        <f t="shared" si="0"/>
        <v/>
      </c>
    </row>
    <row r="40" spans="1:11">
      <c r="A40" s="216"/>
      <c r="B40" s="217"/>
      <c r="C40" s="229"/>
      <c r="D40" s="225"/>
      <c r="E40" s="217"/>
      <c r="F40" s="217"/>
      <c r="G40" s="218"/>
      <c r="H40" s="217"/>
      <c r="I40" s="219"/>
      <c r="J40" s="226" t="str">
        <f>IF(B40="","",INDEX('Verified Technologies'!$A$3:$F$61,MATCH('User Inputs'!A40,'Verified Technologies'!$A$3:$A$61,0),MATCH(B40,'Verified Technologies'!$A$2:$F$2,0)))</f>
        <v/>
      </c>
      <c r="K40" s="153" t="str">
        <f t="shared" si="0"/>
        <v/>
      </c>
    </row>
    <row r="41" spans="1:11">
      <c r="A41" s="216"/>
      <c r="B41" s="217"/>
      <c r="C41" s="229"/>
      <c r="D41" s="225"/>
      <c r="E41" s="217"/>
      <c r="F41" s="217"/>
      <c r="G41" s="218"/>
      <c r="H41" s="217"/>
      <c r="I41" s="219"/>
      <c r="J41" s="226" t="str">
        <f>IF(B41="","",INDEX('Verified Technologies'!$A$3:$F$61,MATCH('User Inputs'!A41,'Verified Technologies'!$A$3:$A$61,0),MATCH(B41,'Verified Technologies'!$A$2:$F$2,0)))</f>
        <v/>
      </c>
      <c r="K41" s="153" t="str">
        <f t="shared" si="0"/>
        <v/>
      </c>
    </row>
    <row r="42" spans="1:11">
      <c r="A42" s="216"/>
      <c r="B42" s="217"/>
      <c r="C42" s="229"/>
      <c r="D42" s="225"/>
      <c r="E42" s="217"/>
      <c r="F42" s="217"/>
      <c r="G42" s="218"/>
      <c r="H42" s="217"/>
      <c r="I42" s="219"/>
      <c r="J42" s="226" t="str">
        <f>IF(B42="","",INDEX('Verified Technologies'!$A$3:$F$61,MATCH('User Inputs'!A42,'Verified Technologies'!$A$3:$A$61,0),MATCH(B42,'Verified Technologies'!$A$2:$F$2,0)))</f>
        <v/>
      </c>
      <c r="K42" s="153" t="str">
        <f t="shared" si="0"/>
        <v/>
      </c>
    </row>
    <row r="43" spans="1:11">
      <c r="A43" s="216"/>
      <c r="B43" s="217"/>
      <c r="C43" s="229"/>
      <c r="D43" s="225"/>
      <c r="E43" s="217"/>
      <c r="F43" s="217"/>
      <c r="G43" s="218"/>
      <c r="H43" s="217"/>
      <c r="I43" s="219"/>
      <c r="J43" s="226" t="str">
        <f>IF(B43="","",INDEX('Verified Technologies'!$A$3:$F$61,MATCH('User Inputs'!A43,'Verified Technologies'!$A$3:$A$61,0),MATCH(B43,'Verified Technologies'!$A$2:$F$2,0)))</f>
        <v/>
      </c>
      <c r="K43" s="153" t="str">
        <f t="shared" si="0"/>
        <v/>
      </c>
    </row>
    <row r="44" spans="1:11">
      <c r="A44" s="216"/>
      <c r="B44" s="217"/>
      <c r="C44" s="229"/>
      <c r="D44" s="225"/>
      <c r="E44" s="217"/>
      <c r="F44" s="217"/>
      <c r="G44" s="218"/>
      <c r="H44" s="217"/>
      <c r="I44" s="219"/>
      <c r="J44" s="226" t="str">
        <f>IF(B44="","",INDEX('Verified Technologies'!$A$3:$F$61,MATCH('User Inputs'!A44,'Verified Technologies'!$A$3:$A$61,0),MATCH(B44,'Verified Technologies'!$A$2:$F$2,0)))</f>
        <v/>
      </c>
      <c r="K44" s="153" t="str">
        <f t="shared" si="0"/>
        <v/>
      </c>
    </row>
    <row r="45" spans="1:11">
      <c r="A45" s="216"/>
      <c r="B45" s="217"/>
      <c r="C45" s="229"/>
      <c r="D45" s="225"/>
      <c r="E45" s="217"/>
      <c r="F45" s="217"/>
      <c r="G45" s="218"/>
      <c r="H45" s="217"/>
      <c r="I45" s="219"/>
      <c r="J45" s="226" t="str">
        <f>IF(B45="","",INDEX('Verified Technologies'!$A$3:$F$61,MATCH('User Inputs'!A45,'Verified Technologies'!$A$3:$A$61,0),MATCH(B45,'Verified Technologies'!$A$2:$F$2,0)))</f>
        <v/>
      </c>
      <c r="K45" s="153" t="str">
        <f t="shared" si="0"/>
        <v/>
      </c>
    </row>
    <row r="46" spans="1:11">
      <c r="A46" s="216"/>
      <c r="B46" s="217"/>
      <c r="C46" s="229"/>
      <c r="D46" s="225"/>
      <c r="E46" s="217"/>
      <c r="F46" s="217"/>
      <c r="G46" s="218"/>
      <c r="H46" s="217"/>
      <c r="I46" s="219"/>
      <c r="J46" s="226" t="str">
        <f>IF(B46="","",INDEX('Verified Technologies'!$A$3:$F$61,MATCH('User Inputs'!A46,'Verified Technologies'!$A$3:$A$61,0),MATCH(B46,'Verified Technologies'!$A$2:$F$2,0)))</f>
        <v/>
      </c>
      <c r="K46" s="153" t="str">
        <f t="shared" si="0"/>
        <v/>
      </c>
    </row>
    <row r="47" spans="1:11">
      <c r="A47" s="216"/>
      <c r="B47" s="217"/>
      <c r="C47" s="229"/>
      <c r="D47" s="225"/>
      <c r="E47" s="217"/>
      <c r="F47" s="217"/>
      <c r="G47" s="218"/>
      <c r="H47" s="217"/>
      <c r="I47" s="219"/>
      <c r="J47" s="226" t="str">
        <f>IF(B47="","",INDEX('Verified Technologies'!$A$3:$F$61,MATCH('User Inputs'!A47,'Verified Technologies'!$A$3:$A$61,0),MATCH(B47,'Verified Technologies'!$A$2:$F$2,0)))</f>
        <v/>
      </c>
      <c r="K47" s="153" t="str">
        <f t="shared" si="0"/>
        <v/>
      </c>
    </row>
    <row r="48" spans="1:11">
      <c r="A48" s="216"/>
      <c r="B48" s="217"/>
      <c r="C48" s="229"/>
      <c r="D48" s="225"/>
      <c r="E48" s="217"/>
      <c r="F48" s="217"/>
      <c r="G48" s="218"/>
      <c r="H48" s="217"/>
      <c r="I48" s="219"/>
      <c r="J48" s="226" t="str">
        <f>IF(B48="","",INDEX('Verified Technologies'!$A$3:$F$61,MATCH('User Inputs'!A48,'Verified Technologies'!$A$3:$A$61,0),MATCH(B48,'Verified Technologies'!$A$2:$F$2,0)))</f>
        <v/>
      </c>
      <c r="K48" s="153" t="str">
        <f t="shared" si="0"/>
        <v/>
      </c>
    </row>
    <row r="49" spans="1:11">
      <c r="A49" s="216"/>
      <c r="B49" s="217"/>
      <c r="C49" s="229"/>
      <c r="D49" s="225"/>
      <c r="E49" s="217"/>
      <c r="F49" s="217"/>
      <c r="G49" s="218"/>
      <c r="H49" s="217"/>
      <c r="I49" s="219"/>
      <c r="J49" s="226" t="str">
        <f>IF(B49="","",INDEX('Verified Technologies'!$A$3:$F$61,MATCH('User Inputs'!A49,'Verified Technologies'!$A$3:$A$61,0),MATCH(B49,'Verified Technologies'!$A$2:$F$2,0)))</f>
        <v/>
      </c>
      <c r="K49" s="153" t="str">
        <f t="shared" si="0"/>
        <v/>
      </c>
    </row>
    <row r="50" spans="1:11">
      <c r="A50" s="216"/>
      <c r="B50" s="217"/>
      <c r="C50" s="229"/>
      <c r="D50" s="225"/>
      <c r="E50" s="217"/>
      <c r="F50" s="217"/>
      <c r="G50" s="218"/>
      <c r="H50" s="217"/>
      <c r="I50" s="219"/>
      <c r="J50" s="226" t="str">
        <f>IF(B50="","",INDEX('Verified Technologies'!$A$3:$F$61,MATCH('User Inputs'!A50,'Verified Technologies'!$A$3:$A$61,0),MATCH(B50,'Verified Technologies'!$A$2:$F$2,0)))</f>
        <v/>
      </c>
      <c r="K50" s="153" t="str">
        <f t="shared" si="0"/>
        <v/>
      </c>
    </row>
    <row r="51" spans="1:11">
      <c r="A51" s="216"/>
      <c r="B51" s="217"/>
      <c r="C51" s="229"/>
      <c r="D51" s="225"/>
      <c r="E51" s="217"/>
      <c r="F51" s="217"/>
      <c r="G51" s="218"/>
      <c r="H51" s="217"/>
      <c r="I51" s="219"/>
      <c r="J51" s="226" t="str">
        <f>IF(B51="","",INDEX('Verified Technologies'!$A$3:$F$61,MATCH('User Inputs'!A51,'Verified Technologies'!$A$3:$A$61,0),MATCH(B51,'Verified Technologies'!$A$2:$F$2,0)))</f>
        <v/>
      </c>
      <c r="K51" s="153" t="str">
        <f t="shared" si="0"/>
        <v/>
      </c>
    </row>
    <row r="52" spans="1:11">
      <c r="A52" s="220"/>
      <c r="B52" s="217"/>
      <c r="C52" s="230"/>
      <c r="D52" s="225"/>
      <c r="E52" s="217"/>
      <c r="F52" s="217"/>
      <c r="G52" s="218"/>
      <c r="H52" s="219"/>
      <c r="I52" s="219"/>
      <c r="J52" s="226" t="str">
        <f>IF(B52="","",INDEX('Verified Technologies'!$A$3:$F$61,MATCH('User Inputs'!A52,'Verified Technologies'!$A$3:$A$61,0),MATCH(B52,'Verified Technologies'!$A$2:$F$2,0)))</f>
        <v/>
      </c>
      <c r="K52" s="153" t="str">
        <f t="shared" si="0"/>
        <v/>
      </c>
    </row>
    <row r="53" spans="1:11" s="135" customFormat="1">
      <c r="A53" s="131"/>
      <c r="B53" s="231"/>
      <c r="C53" s="232"/>
      <c r="D53" s="233"/>
      <c r="E53" s="231"/>
      <c r="F53" s="231"/>
      <c r="G53" s="234"/>
      <c r="J53" s="235"/>
      <c r="K53" s="236"/>
    </row>
    <row r="54" spans="1:11" s="135" customFormat="1">
      <c r="A54" s="131"/>
      <c r="B54" s="231"/>
      <c r="C54" s="232"/>
      <c r="D54" s="233"/>
      <c r="E54" s="231"/>
      <c r="F54" s="231"/>
      <c r="G54" s="234"/>
      <c r="J54" s="235"/>
      <c r="K54" s="236"/>
    </row>
    <row r="55" spans="1:11" s="135" customFormat="1">
      <c r="A55" s="131"/>
      <c r="B55" s="231"/>
      <c r="C55" s="232"/>
      <c r="D55" s="233"/>
      <c r="E55" s="231"/>
      <c r="F55" s="231"/>
      <c r="G55" s="234"/>
      <c r="J55" s="235"/>
      <c r="K55" s="236"/>
    </row>
    <row r="56" spans="1:11" s="135" customFormat="1">
      <c r="A56" s="131"/>
      <c r="B56" s="231"/>
      <c r="C56" s="232"/>
      <c r="D56" s="233"/>
      <c r="E56" s="231"/>
      <c r="F56" s="231"/>
      <c r="G56" s="234"/>
      <c r="J56" s="235"/>
      <c r="K56" s="236"/>
    </row>
    <row r="57" spans="1:11" s="135" customFormat="1">
      <c r="A57" s="131"/>
      <c r="B57" s="231"/>
      <c r="C57" s="232"/>
      <c r="D57" s="233"/>
      <c r="E57" s="231"/>
      <c r="F57" s="231"/>
      <c r="G57" s="234"/>
      <c r="J57" s="235"/>
      <c r="K57" s="236"/>
    </row>
    <row r="58" spans="1:11" s="135" customFormat="1">
      <c r="A58" s="131"/>
      <c r="B58" s="231"/>
      <c r="C58" s="232"/>
      <c r="D58" s="233"/>
      <c r="E58" s="231"/>
      <c r="F58" s="231"/>
      <c r="G58" s="234"/>
      <c r="J58" s="235"/>
      <c r="K58" s="236"/>
    </row>
    <row r="59" spans="1:11" s="135" customFormat="1">
      <c r="A59" s="131"/>
      <c r="B59" s="231"/>
      <c r="C59" s="232"/>
      <c r="D59" s="233"/>
      <c r="E59" s="231"/>
      <c r="F59" s="231"/>
      <c r="G59" s="234"/>
      <c r="J59" s="235"/>
      <c r="K59" s="236"/>
    </row>
    <row r="60" spans="1:11" s="135" customFormat="1">
      <c r="A60" s="131"/>
      <c r="B60" s="231"/>
      <c r="C60" s="232"/>
      <c r="D60" s="233"/>
      <c r="E60" s="231"/>
      <c r="F60" s="231"/>
      <c r="G60" s="234"/>
      <c r="J60" s="235"/>
      <c r="K60" s="236"/>
    </row>
    <row r="61" spans="1:11" s="135" customFormat="1">
      <c r="A61" s="131"/>
      <c r="B61" s="231"/>
      <c r="C61" s="232"/>
      <c r="D61" s="233"/>
      <c r="E61" s="231"/>
      <c r="F61" s="231"/>
      <c r="G61" s="234"/>
      <c r="J61" s="235"/>
      <c r="K61" s="236"/>
    </row>
    <row r="62" spans="1:11" s="135" customFormat="1">
      <c r="A62" s="131"/>
      <c r="B62" s="231"/>
      <c r="C62" s="232"/>
      <c r="D62" s="233"/>
      <c r="E62" s="231"/>
      <c r="F62" s="231"/>
      <c r="G62" s="234"/>
      <c r="J62" s="235"/>
      <c r="K62" s="236"/>
    </row>
    <row r="63" spans="1:11" s="135" customFormat="1">
      <c r="A63" s="131"/>
      <c r="B63" s="231"/>
      <c r="C63" s="232"/>
      <c r="D63" s="233"/>
      <c r="E63" s="231"/>
      <c r="F63" s="231"/>
      <c r="G63" s="234"/>
      <c r="J63" s="235"/>
      <c r="K63" s="236"/>
    </row>
    <row r="64" spans="1:11" s="135" customFormat="1">
      <c r="A64" s="131"/>
      <c r="B64" s="231"/>
      <c r="C64" s="232"/>
      <c r="D64" s="233"/>
      <c r="E64" s="231"/>
      <c r="F64" s="231"/>
      <c r="G64" s="234"/>
      <c r="J64" s="235"/>
      <c r="K64" s="236"/>
    </row>
    <row r="65" spans="1:11" s="135" customFormat="1">
      <c r="A65" s="131"/>
      <c r="B65" s="231"/>
      <c r="C65" s="232"/>
      <c r="D65" s="233"/>
      <c r="E65" s="231"/>
      <c r="F65" s="231"/>
      <c r="G65" s="234"/>
      <c r="J65" s="235"/>
      <c r="K65" s="236"/>
    </row>
    <row r="66" spans="1:11" s="135" customFormat="1">
      <c r="A66" s="131"/>
      <c r="B66" s="231"/>
      <c r="C66" s="232"/>
      <c r="D66" s="233"/>
      <c r="E66" s="231"/>
      <c r="F66" s="231"/>
      <c r="G66" s="234"/>
      <c r="J66" s="235"/>
      <c r="K66" s="236"/>
    </row>
    <row r="67" spans="1:11" s="135" customFormat="1">
      <c r="A67" s="131"/>
      <c r="B67" s="231"/>
      <c r="C67" s="232"/>
      <c r="D67" s="233"/>
      <c r="E67" s="231"/>
      <c r="F67" s="231"/>
      <c r="G67" s="234"/>
      <c r="J67" s="235"/>
      <c r="K67" s="236"/>
    </row>
    <row r="68" spans="1:11" s="135" customFormat="1">
      <c r="A68" s="131"/>
      <c r="B68" s="231"/>
      <c r="C68" s="232"/>
      <c r="D68" s="233"/>
      <c r="E68" s="231"/>
      <c r="F68" s="231"/>
      <c r="G68" s="234"/>
      <c r="J68" s="235"/>
      <c r="K68" s="236"/>
    </row>
    <row r="69" spans="1:11" s="135" customFormat="1">
      <c r="A69" s="131"/>
      <c r="B69" s="231"/>
      <c r="C69" s="232"/>
      <c r="D69" s="233"/>
      <c r="E69" s="231"/>
      <c r="F69" s="231"/>
      <c r="G69" s="234"/>
      <c r="J69" s="235"/>
      <c r="K69" s="236"/>
    </row>
    <row r="70" spans="1:11" s="135" customFormat="1">
      <c r="A70" s="131"/>
      <c r="B70" s="231"/>
      <c r="C70" s="232"/>
      <c r="D70" s="233"/>
      <c r="E70" s="231"/>
      <c r="F70" s="231"/>
      <c r="G70" s="234"/>
      <c r="J70" s="235"/>
      <c r="K70" s="236"/>
    </row>
    <row r="71" spans="1:11" s="135" customFormat="1">
      <c r="A71" s="131"/>
      <c r="B71" s="231"/>
      <c r="C71" s="232"/>
      <c r="D71" s="233"/>
      <c r="E71" s="231"/>
      <c r="F71" s="231"/>
      <c r="G71" s="234"/>
      <c r="J71" s="235"/>
      <c r="K71" s="236"/>
    </row>
    <row r="72" spans="1:11" s="135" customFormat="1">
      <c r="A72" s="131"/>
      <c r="B72" s="231"/>
      <c r="C72" s="232"/>
      <c r="D72" s="233"/>
      <c r="E72" s="231"/>
      <c r="F72" s="231"/>
      <c r="G72" s="234"/>
      <c r="J72" s="235"/>
      <c r="K72" s="236"/>
    </row>
    <row r="73" spans="1:11" s="135" customFormat="1">
      <c r="A73" s="131"/>
      <c r="B73" s="231"/>
      <c r="C73" s="232"/>
      <c r="D73" s="233"/>
      <c r="E73" s="231"/>
      <c r="F73" s="231"/>
      <c r="G73" s="234"/>
      <c r="J73" s="235"/>
      <c r="K73" s="236"/>
    </row>
    <row r="74" spans="1:11" s="135" customFormat="1">
      <c r="A74" s="131"/>
      <c r="B74" s="231"/>
      <c r="C74" s="232"/>
      <c r="D74" s="233"/>
      <c r="E74" s="231"/>
      <c r="F74" s="231"/>
      <c r="G74" s="234"/>
      <c r="J74" s="235"/>
      <c r="K74" s="236"/>
    </row>
    <row r="75" spans="1:11" s="135" customFormat="1">
      <c r="A75" s="131"/>
      <c r="B75" s="231"/>
      <c r="C75" s="232"/>
      <c r="D75" s="233"/>
      <c r="E75" s="231"/>
      <c r="F75" s="231"/>
      <c r="G75" s="234"/>
      <c r="J75" s="235"/>
      <c r="K75" s="236"/>
    </row>
    <row r="76" spans="1:11" s="135" customFormat="1">
      <c r="A76" s="131"/>
      <c r="B76" s="231"/>
      <c r="C76" s="232"/>
      <c r="D76" s="233"/>
      <c r="E76" s="231"/>
      <c r="F76" s="231"/>
      <c r="G76" s="234"/>
      <c r="J76" s="235"/>
      <c r="K76" s="236"/>
    </row>
    <row r="77" spans="1:11" s="135" customFormat="1">
      <c r="A77" s="131"/>
      <c r="B77" s="231"/>
      <c r="C77" s="232"/>
      <c r="D77" s="233"/>
      <c r="E77" s="231"/>
      <c r="F77" s="231"/>
      <c r="G77" s="234"/>
      <c r="J77" s="235"/>
      <c r="K77" s="236"/>
    </row>
    <row r="78" spans="1:11" s="135" customFormat="1">
      <c r="A78" s="131"/>
      <c r="B78" s="231"/>
      <c r="C78" s="232"/>
      <c r="D78" s="233"/>
      <c r="E78" s="231"/>
      <c r="F78" s="231"/>
      <c r="G78" s="234"/>
      <c r="J78" s="235"/>
      <c r="K78" s="236"/>
    </row>
    <row r="79" spans="1:11" s="135" customFormat="1">
      <c r="A79" s="131"/>
      <c r="B79" s="231"/>
      <c r="C79" s="232"/>
      <c r="D79" s="233"/>
      <c r="E79" s="231"/>
      <c r="F79" s="231"/>
      <c r="G79" s="234"/>
      <c r="J79" s="235"/>
      <c r="K79" s="236"/>
    </row>
    <row r="80" spans="1:11" s="135" customFormat="1">
      <c r="A80" s="131"/>
      <c r="B80" s="231"/>
      <c r="C80" s="232"/>
      <c r="D80" s="233"/>
      <c r="E80" s="231"/>
      <c r="F80" s="231"/>
      <c r="G80" s="234"/>
      <c r="J80" s="235"/>
      <c r="K80" s="236"/>
    </row>
    <row r="81" spans="1:11" s="135" customFormat="1">
      <c r="A81" s="131"/>
      <c r="B81" s="231"/>
      <c r="C81" s="232"/>
      <c r="D81" s="233"/>
      <c r="E81" s="231"/>
      <c r="F81" s="231"/>
      <c r="G81" s="234"/>
      <c r="J81" s="235"/>
      <c r="K81" s="236"/>
    </row>
    <row r="82" spans="1:11" s="135" customFormat="1">
      <c r="A82" s="131"/>
      <c r="B82" s="231"/>
      <c r="C82" s="232"/>
      <c r="D82" s="233"/>
      <c r="E82" s="231"/>
      <c r="F82" s="231"/>
      <c r="G82" s="234"/>
      <c r="J82" s="235"/>
      <c r="K82" s="236"/>
    </row>
    <row r="83" spans="1:11" s="135" customFormat="1">
      <c r="A83" s="131"/>
      <c r="B83" s="231"/>
      <c r="C83" s="232"/>
      <c r="D83" s="233"/>
      <c r="E83" s="231"/>
      <c r="F83" s="231"/>
      <c r="G83" s="234"/>
      <c r="J83" s="235"/>
      <c r="K83" s="236"/>
    </row>
    <row r="84" spans="1:11" s="135" customFormat="1">
      <c r="A84" s="131"/>
      <c r="B84" s="231"/>
      <c r="C84" s="232"/>
      <c r="D84" s="233"/>
      <c r="E84" s="231"/>
      <c r="F84" s="231"/>
      <c r="G84" s="234"/>
      <c r="J84" s="235"/>
      <c r="K84" s="236"/>
    </row>
    <row r="85" spans="1:11" s="135" customFormat="1">
      <c r="A85" s="131"/>
      <c r="B85" s="231"/>
      <c r="C85" s="232"/>
      <c r="D85" s="233"/>
      <c r="E85" s="231"/>
      <c r="F85" s="231"/>
      <c r="G85" s="234"/>
      <c r="J85" s="235"/>
      <c r="K85" s="236"/>
    </row>
    <row r="86" spans="1:11" s="135" customFormat="1">
      <c r="A86" s="131"/>
      <c r="B86" s="231"/>
      <c r="C86" s="232"/>
      <c r="D86" s="233"/>
      <c r="E86" s="231"/>
      <c r="F86" s="231"/>
      <c r="G86" s="234"/>
      <c r="J86" s="235"/>
      <c r="K86" s="236"/>
    </row>
    <row r="87" spans="1:11" s="135" customFormat="1">
      <c r="A87" s="131"/>
      <c r="B87" s="231"/>
      <c r="C87" s="232"/>
      <c r="D87" s="233"/>
      <c r="E87" s="231"/>
      <c r="F87" s="231"/>
      <c r="G87" s="234"/>
      <c r="J87" s="235"/>
      <c r="K87" s="236"/>
    </row>
    <row r="88" spans="1:11" s="135" customFormat="1">
      <c r="A88" s="131"/>
      <c r="B88" s="231"/>
      <c r="C88" s="232"/>
      <c r="D88" s="233"/>
      <c r="E88" s="231"/>
      <c r="F88" s="231"/>
      <c r="G88" s="234"/>
      <c r="J88" s="235"/>
      <c r="K88" s="236"/>
    </row>
    <row r="89" spans="1:11" s="135" customFormat="1">
      <c r="A89" s="131"/>
      <c r="B89" s="231"/>
      <c r="C89" s="232"/>
      <c r="D89" s="233"/>
      <c r="E89" s="231"/>
      <c r="F89" s="231"/>
      <c r="G89" s="234"/>
      <c r="J89" s="235"/>
      <c r="K89" s="236"/>
    </row>
    <row r="90" spans="1:11" s="135" customFormat="1">
      <c r="A90" s="131"/>
      <c r="B90" s="231"/>
      <c r="C90" s="232"/>
      <c r="D90" s="233"/>
      <c r="E90" s="231"/>
      <c r="F90" s="231"/>
      <c r="G90" s="234"/>
      <c r="J90" s="235"/>
      <c r="K90" s="236"/>
    </row>
    <row r="91" spans="1:11" s="135" customFormat="1">
      <c r="A91" s="131"/>
      <c r="B91" s="231"/>
      <c r="C91" s="232"/>
      <c r="D91" s="233"/>
      <c r="E91" s="231"/>
      <c r="F91" s="231"/>
      <c r="G91" s="234"/>
      <c r="J91" s="235"/>
      <c r="K91" s="236"/>
    </row>
    <row r="92" spans="1:11" s="135" customFormat="1">
      <c r="A92" s="131"/>
      <c r="B92" s="231"/>
      <c r="C92" s="232"/>
      <c r="D92" s="233"/>
      <c r="E92" s="231"/>
      <c r="F92" s="231"/>
      <c r="G92" s="234"/>
      <c r="J92" s="235"/>
      <c r="K92" s="236"/>
    </row>
    <row r="93" spans="1:11" s="135" customFormat="1">
      <c r="A93" s="131"/>
      <c r="B93" s="231"/>
      <c r="C93" s="232"/>
      <c r="D93" s="233"/>
      <c r="E93" s="231"/>
      <c r="F93" s="231"/>
      <c r="G93" s="234"/>
      <c r="J93" s="235"/>
      <c r="K93" s="236"/>
    </row>
    <row r="94" spans="1:11" s="135" customFormat="1">
      <c r="A94" s="131"/>
      <c r="B94" s="231"/>
      <c r="C94" s="232"/>
      <c r="D94" s="233"/>
      <c r="E94" s="231"/>
      <c r="F94" s="231"/>
      <c r="G94" s="234"/>
      <c r="J94" s="235"/>
      <c r="K94" s="236"/>
    </row>
    <row r="95" spans="1:11" s="135" customFormat="1">
      <c r="A95" s="131"/>
      <c r="B95" s="231"/>
      <c r="C95" s="232"/>
      <c r="D95" s="233"/>
      <c r="E95" s="231"/>
      <c r="F95" s="231"/>
      <c r="G95" s="234"/>
      <c r="J95" s="235"/>
      <c r="K95" s="236"/>
    </row>
    <row r="96" spans="1:11" s="135" customFormat="1">
      <c r="A96" s="131"/>
      <c r="B96" s="231"/>
      <c r="C96" s="232"/>
      <c r="D96" s="233"/>
      <c r="E96" s="231"/>
      <c r="F96" s="231"/>
      <c r="G96" s="234"/>
      <c r="J96" s="235"/>
      <c r="K96" s="236"/>
    </row>
    <row r="97" spans="1:11" s="135" customFormat="1">
      <c r="A97" s="131"/>
      <c r="B97" s="231"/>
      <c r="C97" s="232"/>
      <c r="D97" s="233"/>
      <c r="E97" s="231"/>
      <c r="F97" s="231"/>
      <c r="G97" s="234"/>
      <c r="J97" s="235"/>
      <c r="K97" s="236"/>
    </row>
    <row r="98" spans="1:11" s="135" customFormat="1">
      <c r="A98" s="131"/>
      <c r="B98" s="231"/>
      <c r="C98" s="232"/>
      <c r="D98" s="233"/>
      <c r="E98" s="231"/>
      <c r="F98" s="231"/>
      <c r="G98" s="234"/>
      <c r="J98" s="235"/>
      <c r="K98" s="236"/>
    </row>
    <row r="99" spans="1:11" s="135" customFormat="1">
      <c r="A99" s="131"/>
      <c r="B99" s="231"/>
      <c r="C99" s="232"/>
      <c r="D99" s="233"/>
      <c r="E99" s="231"/>
      <c r="F99" s="231"/>
      <c r="G99" s="234"/>
      <c r="J99" s="235"/>
      <c r="K99" s="236"/>
    </row>
    <row r="100" spans="1:11" s="135" customFormat="1">
      <c r="A100" s="131"/>
      <c r="B100" s="231"/>
      <c r="C100" s="232"/>
      <c r="D100" s="233"/>
      <c r="E100" s="231"/>
      <c r="F100" s="231"/>
      <c r="G100" s="234"/>
      <c r="J100" s="235"/>
      <c r="K100" s="236"/>
    </row>
    <row r="101" spans="1:11" s="135" customFormat="1">
      <c r="A101" s="131"/>
      <c r="B101" s="231"/>
      <c r="C101" s="232"/>
      <c r="D101" s="233"/>
      <c r="E101" s="231"/>
      <c r="F101" s="231"/>
      <c r="G101" s="234"/>
      <c r="J101" s="235"/>
      <c r="K101" s="236"/>
    </row>
    <row r="102" spans="1:11" s="135" customFormat="1">
      <c r="A102" s="131"/>
      <c r="B102" s="231"/>
      <c r="C102" s="232"/>
      <c r="D102" s="233"/>
      <c r="E102" s="231"/>
      <c r="F102" s="231"/>
      <c r="G102" s="234"/>
      <c r="J102" s="235"/>
      <c r="K102" s="236"/>
    </row>
    <row r="103" spans="1:11" s="135" customFormat="1">
      <c r="A103" s="131"/>
      <c r="B103" s="231"/>
      <c r="C103" s="232"/>
      <c r="D103" s="233"/>
      <c r="E103" s="231"/>
      <c r="F103" s="231"/>
      <c r="G103" s="234"/>
      <c r="J103" s="235"/>
      <c r="K103" s="236"/>
    </row>
    <row r="104" spans="1:11" s="135" customFormat="1">
      <c r="A104" s="131"/>
      <c r="B104" s="231"/>
      <c r="C104" s="232"/>
      <c r="D104" s="233"/>
      <c r="E104" s="231"/>
      <c r="F104" s="231"/>
      <c r="G104" s="234"/>
      <c r="J104" s="235"/>
      <c r="K104" s="236"/>
    </row>
    <row r="105" spans="1:11" s="135" customFormat="1">
      <c r="A105" s="131"/>
      <c r="B105" s="231"/>
      <c r="C105" s="232"/>
      <c r="D105" s="233"/>
      <c r="E105" s="231"/>
      <c r="F105" s="231"/>
      <c r="G105" s="234"/>
      <c r="J105" s="235"/>
      <c r="K105" s="236"/>
    </row>
    <row r="106" spans="1:11" s="135" customFormat="1">
      <c r="A106" s="131"/>
      <c r="B106" s="231"/>
      <c r="C106" s="232"/>
      <c r="D106" s="233"/>
      <c r="E106" s="231"/>
      <c r="F106" s="231"/>
      <c r="G106" s="234"/>
      <c r="J106" s="235"/>
      <c r="K106" s="236"/>
    </row>
    <row r="107" spans="1:11" s="135" customFormat="1">
      <c r="A107" s="131"/>
      <c r="B107" s="231"/>
      <c r="C107" s="232"/>
      <c r="D107" s="233"/>
      <c r="E107" s="231"/>
      <c r="F107" s="231"/>
      <c r="G107" s="234"/>
      <c r="J107" s="235"/>
      <c r="K107" s="236"/>
    </row>
    <row r="108" spans="1:11" s="135" customFormat="1">
      <c r="A108" s="131"/>
      <c r="B108" s="231"/>
      <c r="C108" s="232"/>
      <c r="D108" s="233"/>
      <c r="E108" s="231"/>
      <c r="F108" s="231"/>
      <c r="G108" s="234"/>
      <c r="J108" s="235"/>
      <c r="K108" s="236"/>
    </row>
    <row r="109" spans="1:11" s="135" customFormat="1">
      <c r="A109" s="131"/>
      <c r="B109" s="231"/>
      <c r="C109" s="232"/>
      <c r="D109" s="233"/>
      <c r="E109" s="231"/>
      <c r="F109" s="231"/>
      <c r="G109" s="234"/>
      <c r="J109" s="235"/>
      <c r="K109" s="236"/>
    </row>
    <row r="110" spans="1:11" s="135" customFormat="1">
      <c r="A110" s="131"/>
      <c r="B110" s="231"/>
      <c r="C110" s="232"/>
      <c r="D110" s="233"/>
      <c r="E110" s="231"/>
      <c r="F110" s="231"/>
      <c r="G110" s="234"/>
      <c r="J110" s="235"/>
      <c r="K110" s="236"/>
    </row>
    <row r="111" spans="1:11" s="135" customFormat="1">
      <c r="A111" s="131"/>
      <c r="B111" s="231"/>
      <c r="C111" s="232"/>
      <c r="D111" s="233"/>
      <c r="E111" s="231"/>
      <c r="F111" s="231"/>
      <c r="G111" s="234"/>
      <c r="J111" s="235"/>
      <c r="K111" s="236"/>
    </row>
    <row r="112" spans="1:11" s="135" customFormat="1">
      <c r="A112" s="131"/>
      <c r="B112" s="231"/>
      <c r="C112" s="232"/>
      <c r="D112" s="233"/>
      <c r="E112" s="231"/>
      <c r="F112" s="231"/>
      <c r="G112" s="234"/>
      <c r="J112" s="235"/>
      <c r="K112" s="236"/>
    </row>
    <row r="113" spans="1:11" s="135" customFormat="1">
      <c r="A113" s="131"/>
      <c r="B113" s="231"/>
      <c r="C113" s="232"/>
      <c r="D113" s="233"/>
      <c r="E113" s="231"/>
      <c r="F113" s="231"/>
      <c r="G113" s="234"/>
      <c r="J113" s="235"/>
      <c r="K113" s="236"/>
    </row>
    <row r="114" spans="1:11" s="135" customFormat="1">
      <c r="A114" s="131"/>
      <c r="B114" s="231"/>
      <c r="C114" s="232"/>
      <c r="D114" s="233"/>
      <c r="E114" s="231"/>
      <c r="F114" s="231"/>
      <c r="G114" s="234"/>
      <c r="J114" s="235"/>
      <c r="K114" s="236"/>
    </row>
    <row r="115" spans="1:11" s="135" customFormat="1">
      <c r="A115" s="131"/>
      <c r="B115" s="231"/>
      <c r="C115" s="232"/>
      <c r="D115" s="233"/>
      <c r="E115" s="231"/>
      <c r="F115" s="231"/>
      <c r="G115" s="234"/>
      <c r="J115" s="235"/>
      <c r="K115" s="236"/>
    </row>
    <row r="116" spans="1:11" s="135" customFormat="1">
      <c r="A116" s="131"/>
      <c r="B116" s="231"/>
      <c r="C116" s="232"/>
      <c r="D116" s="233"/>
      <c r="E116" s="231"/>
      <c r="F116" s="231"/>
      <c r="G116" s="234"/>
      <c r="J116" s="235"/>
      <c r="K116" s="236"/>
    </row>
    <row r="117" spans="1:11" s="135" customFormat="1">
      <c r="A117" s="131"/>
      <c r="B117" s="231"/>
      <c r="C117" s="232"/>
      <c r="D117" s="233"/>
      <c r="E117" s="231"/>
      <c r="F117" s="231"/>
      <c r="G117" s="234"/>
      <c r="J117" s="235"/>
      <c r="K117" s="236"/>
    </row>
    <row r="118" spans="1:11" s="135" customFormat="1">
      <c r="A118" s="131"/>
      <c r="B118" s="231"/>
      <c r="C118" s="232"/>
      <c r="D118" s="233"/>
      <c r="E118" s="231"/>
      <c r="F118" s="231"/>
      <c r="G118" s="234"/>
      <c r="J118" s="235"/>
      <c r="K118" s="236"/>
    </row>
    <row r="119" spans="1:11" s="135" customFormat="1">
      <c r="A119" s="131"/>
      <c r="B119" s="231"/>
      <c r="C119" s="232"/>
      <c r="D119" s="233"/>
      <c r="E119" s="231"/>
      <c r="F119" s="231"/>
      <c r="G119" s="234"/>
      <c r="J119" s="235"/>
      <c r="K119" s="236"/>
    </row>
    <row r="120" spans="1:11" s="135" customFormat="1">
      <c r="A120" s="131"/>
      <c r="B120" s="231"/>
      <c r="C120" s="232"/>
      <c r="D120" s="233"/>
      <c r="E120" s="231"/>
      <c r="F120" s="231"/>
      <c r="G120" s="234"/>
      <c r="J120" s="235"/>
      <c r="K120" s="236"/>
    </row>
    <row r="121" spans="1:11" s="135" customFormat="1">
      <c r="A121" s="131"/>
      <c r="B121" s="231"/>
      <c r="C121" s="232"/>
      <c r="D121" s="233"/>
      <c r="E121" s="231"/>
      <c r="F121" s="231"/>
      <c r="G121" s="234"/>
      <c r="J121" s="235"/>
      <c r="K121" s="236"/>
    </row>
    <row r="122" spans="1:11" s="135" customFormat="1">
      <c r="A122" s="131"/>
      <c r="B122" s="231"/>
      <c r="C122" s="232"/>
      <c r="D122" s="233"/>
      <c r="E122" s="231"/>
      <c r="F122" s="231"/>
      <c r="G122" s="234"/>
      <c r="J122" s="235"/>
      <c r="K122" s="236"/>
    </row>
    <row r="123" spans="1:11" s="135" customFormat="1">
      <c r="A123" s="131"/>
      <c r="B123" s="231"/>
      <c r="C123" s="232"/>
      <c r="D123" s="233"/>
      <c r="E123" s="231"/>
      <c r="F123" s="231"/>
      <c r="G123" s="234"/>
      <c r="J123" s="235"/>
      <c r="K123" s="236"/>
    </row>
    <row r="124" spans="1:11" s="135" customFormat="1">
      <c r="A124" s="131"/>
      <c r="B124" s="231"/>
      <c r="C124" s="232"/>
      <c r="D124" s="233"/>
      <c r="E124" s="231"/>
      <c r="F124" s="231"/>
      <c r="G124" s="234"/>
      <c r="J124" s="235"/>
      <c r="K124" s="236"/>
    </row>
    <row r="125" spans="1:11" s="135" customFormat="1">
      <c r="A125" s="131"/>
      <c r="B125" s="231"/>
      <c r="C125" s="232"/>
      <c r="D125" s="233"/>
      <c r="E125" s="231"/>
      <c r="F125" s="231"/>
      <c r="G125" s="234"/>
      <c r="J125" s="235"/>
      <c r="K125" s="236"/>
    </row>
    <row r="126" spans="1:11" s="135" customFormat="1">
      <c r="A126" s="131"/>
      <c r="B126" s="231"/>
      <c r="C126" s="232"/>
      <c r="D126" s="233"/>
      <c r="E126" s="231"/>
      <c r="F126" s="231"/>
      <c r="G126" s="234"/>
      <c r="J126" s="235"/>
      <c r="K126" s="236"/>
    </row>
    <row r="127" spans="1:11" s="135" customFormat="1">
      <c r="A127" s="131"/>
      <c r="B127" s="231"/>
      <c r="C127" s="232"/>
      <c r="D127" s="233"/>
      <c r="E127" s="231"/>
      <c r="F127" s="231"/>
      <c r="G127" s="234"/>
      <c r="J127" s="235"/>
      <c r="K127" s="236"/>
    </row>
    <row r="128" spans="1:11" s="135" customFormat="1">
      <c r="A128" s="131"/>
      <c r="B128" s="231"/>
      <c r="C128" s="232"/>
      <c r="D128" s="233"/>
      <c r="E128" s="231"/>
      <c r="F128" s="231"/>
      <c r="G128" s="234"/>
      <c r="J128" s="235"/>
      <c r="K128" s="236"/>
    </row>
    <row r="129" spans="1:11" s="135" customFormat="1">
      <c r="A129" s="131"/>
      <c r="B129" s="231"/>
      <c r="C129" s="232"/>
      <c r="D129" s="233"/>
      <c r="E129" s="231"/>
      <c r="F129" s="231"/>
      <c r="G129" s="234"/>
      <c r="J129" s="235"/>
      <c r="K129" s="236"/>
    </row>
    <row r="130" spans="1:11" s="135" customFormat="1">
      <c r="A130" s="131"/>
      <c r="B130" s="231"/>
      <c r="C130" s="232"/>
      <c r="D130" s="233"/>
      <c r="E130" s="231"/>
      <c r="F130" s="231"/>
      <c r="G130" s="234"/>
      <c r="J130" s="235"/>
      <c r="K130" s="236"/>
    </row>
    <row r="131" spans="1:11" s="135" customFormat="1">
      <c r="A131" s="131"/>
      <c r="B131" s="231"/>
      <c r="C131" s="232"/>
      <c r="D131" s="233"/>
      <c r="E131" s="231"/>
      <c r="F131" s="231"/>
      <c r="G131" s="234"/>
      <c r="J131" s="235"/>
      <c r="K131" s="236"/>
    </row>
    <row r="132" spans="1:11" s="135" customFormat="1">
      <c r="A132" s="131"/>
      <c r="B132" s="231"/>
      <c r="C132" s="232"/>
      <c r="D132" s="233"/>
      <c r="E132" s="231"/>
      <c r="F132" s="231"/>
      <c r="G132" s="234"/>
      <c r="J132" s="235"/>
      <c r="K132" s="236"/>
    </row>
    <row r="133" spans="1:11" s="135" customFormat="1">
      <c r="A133" s="131"/>
      <c r="B133" s="231"/>
      <c r="C133" s="232"/>
      <c r="D133" s="233"/>
      <c r="E133" s="231"/>
      <c r="F133" s="231"/>
      <c r="G133" s="234"/>
      <c r="J133" s="235"/>
      <c r="K133" s="236"/>
    </row>
    <row r="134" spans="1:11" s="135" customFormat="1">
      <c r="A134" s="131"/>
      <c r="B134" s="231"/>
      <c r="C134" s="232"/>
      <c r="D134" s="233"/>
      <c r="E134" s="231"/>
      <c r="F134" s="231"/>
      <c r="G134" s="234"/>
      <c r="J134" s="235"/>
      <c r="K134" s="236"/>
    </row>
    <row r="135" spans="1:11" s="135" customFormat="1">
      <c r="A135" s="131"/>
      <c r="B135" s="231"/>
      <c r="C135" s="232"/>
      <c r="D135" s="233"/>
      <c r="E135" s="231"/>
      <c r="F135" s="231"/>
      <c r="G135" s="234"/>
      <c r="J135" s="235"/>
      <c r="K135" s="236"/>
    </row>
    <row r="136" spans="1:11" s="135" customFormat="1">
      <c r="A136" s="131"/>
      <c r="B136" s="231"/>
      <c r="C136" s="232"/>
      <c r="D136" s="233"/>
      <c r="E136" s="231"/>
      <c r="F136" s="231"/>
      <c r="G136" s="234"/>
      <c r="J136" s="235"/>
      <c r="K136" s="236"/>
    </row>
    <row r="137" spans="1:11" s="135" customFormat="1">
      <c r="A137" s="131"/>
      <c r="B137" s="231"/>
      <c r="C137" s="232"/>
      <c r="D137" s="233"/>
      <c r="E137" s="231"/>
      <c r="F137" s="231"/>
      <c r="G137" s="234"/>
      <c r="J137" s="235"/>
      <c r="K137" s="236"/>
    </row>
    <row r="138" spans="1:11" s="135" customFormat="1">
      <c r="A138" s="131"/>
      <c r="B138" s="231"/>
      <c r="C138" s="232"/>
      <c r="D138" s="233"/>
      <c r="E138" s="231"/>
      <c r="F138" s="231"/>
      <c r="G138" s="234"/>
      <c r="J138" s="235"/>
      <c r="K138" s="236"/>
    </row>
    <row r="139" spans="1:11" s="135" customFormat="1">
      <c r="A139" s="131"/>
      <c r="B139" s="231"/>
      <c r="C139" s="232"/>
      <c r="D139" s="233"/>
      <c r="E139" s="231"/>
      <c r="F139" s="231"/>
      <c r="G139" s="234"/>
      <c r="J139" s="235"/>
      <c r="K139" s="236"/>
    </row>
    <row r="140" spans="1:11" s="135" customFormat="1">
      <c r="A140" s="131"/>
      <c r="B140" s="231"/>
      <c r="C140" s="232"/>
      <c r="D140" s="233"/>
      <c r="E140" s="231"/>
      <c r="F140" s="231"/>
      <c r="G140" s="234"/>
      <c r="J140" s="235"/>
      <c r="K140" s="236"/>
    </row>
    <row r="141" spans="1:11" s="135" customFormat="1">
      <c r="A141" s="131"/>
      <c r="B141" s="231"/>
      <c r="C141" s="232"/>
      <c r="D141" s="233"/>
      <c r="E141" s="231"/>
      <c r="F141" s="231"/>
      <c r="G141" s="234"/>
      <c r="J141" s="235"/>
      <c r="K141" s="236"/>
    </row>
    <row r="142" spans="1:11" s="135" customFormat="1">
      <c r="A142" s="131"/>
      <c r="B142" s="231"/>
      <c r="C142" s="232"/>
      <c r="D142" s="233"/>
      <c r="E142" s="231"/>
      <c r="F142" s="231"/>
      <c r="G142" s="234"/>
      <c r="J142" s="235"/>
      <c r="K142" s="236"/>
    </row>
    <row r="143" spans="1:11" s="135" customFormat="1">
      <c r="A143" s="131"/>
      <c r="B143" s="231"/>
      <c r="C143" s="232"/>
      <c r="D143" s="233"/>
      <c r="E143" s="231"/>
      <c r="F143" s="231"/>
      <c r="G143" s="234"/>
      <c r="J143" s="235"/>
      <c r="K143" s="236"/>
    </row>
    <row r="144" spans="1:11" s="135" customFormat="1">
      <c r="A144" s="131"/>
      <c r="B144" s="231"/>
      <c r="C144" s="232"/>
      <c r="D144" s="233"/>
      <c r="E144" s="231"/>
      <c r="F144" s="231"/>
      <c r="G144" s="234"/>
      <c r="J144" s="235"/>
      <c r="K144" s="236"/>
    </row>
    <row r="145" spans="1:11" s="135" customFormat="1">
      <c r="A145" s="131"/>
      <c r="B145" s="231"/>
      <c r="C145" s="232"/>
      <c r="D145" s="233"/>
      <c r="E145" s="231"/>
      <c r="F145" s="231"/>
      <c r="G145" s="234"/>
      <c r="J145" s="235"/>
      <c r="K145" s="236"/>
    </row>
    <row r="146" spans="1:11" s="135" customFormat="1">
      <c r="A146" s="131"/>
      <c r="B146" s="231"/>
      <c r="C146" s="232"/>
      <c r="D146" s="233"/>
      <c r="E146" s="231"/>
      <c r="F146" s="231"/>
      <c r="G146" s="234"/>
      <c r="J146" s="235"/>
      <c r="K146" s="236"/>
    </row>
    <row r="147" spans="1:11" s="135" customFormat="1">
      <c r="A147" s="131"/>
      <c r="B147" s="231"/>
      <c r="C147" s="232"/>
      <c r="D147" s="233"/>
      <c r="E147" s="231"/>
      <c r="F147" s="231"/>
      <c r="G147" s="234"/>
      <c r="J147" s="235"/>
      <c r="K147" s="236"/>
    </row>
    <row r="148" spans="1:11" s="135" customFormat="1">
      <c r="A148" s="131"/>
      <c r="B148" s="231"/>
      <c r="C148" s="232"/>
      <c r="D148" s="233"/>
      <c r="E148" s="231"/>
      <c r="F148" s="231"/>
      <c r="G148" s="234"/>
      <c r="J148" s="235"/>
      <c r="K148" s="236"/>
    </row>
    <row r="149" spans="1:11" s="135" customFormat="1">
      <c r="A149" s="131"/>
      <c r="B149" s="231"/>
      <c r="C149" s="232"/>
      <c r="D149" s="233"/>
      <c r="E149" s="231"/>
      <c r="F149" s="231"/>
      <c r="G149" s="234"/>
      <c r="J149" s="235"/>
      <c r="K149" s="236"/>
    </row>
    <row r="150" spans="1:11" s="135" customFormat="1">
      <c r="A150" s="131"/>
      <c r="B150" s="231"/>
      <c r="C150" s="232"/>
      <c r="D150" s="233"/>
      <c r="E150" s="231"/>
      <c r="F150" s="231"/>
      <c r="G150" s="234"/>
      <c r="J150" s="235"/>
      <c r="K150" s="236"/>
    </row>
    <row r="151" spans="1:11" s="135" customFormat="1">
      <c r="A151" s="131"/>
      <c r="B151" s="231"/>
      <c r="C151" s="232"/>
      <c r="D151" s="233"/>
      <c r="E151" s="231"/>
      <c r="F151" s="231"/>
      <c r="G151" s="234"/>
      <c r="J151" s="235"/>
      <c r="K151" s="236"/>
    </row>
    <row r="152" spans="1:11" s="135" customFormat="1">
      <c r="A152" s="131"/>
      <c r="B152" s="231"/>
      <c r="C152" s="232"/>
      <c r="D152" s="233"/>
      <c r="E152" s="231"/>
      <c r="F152" s="231"/>
      <c r="G152" s="234"/>
      <c r="J152" s="235"/>
      <c r="K152" s="236"/>
    </row>
    <row r="153" spans="1:11" s="135" customFormat="1">
      <c r="A153" s="131"/>
      <c r="B153" s="231"/>
      <c r="C153" s="232"/>
      <c r="D153" s="233"/>
      <c r="E153" s="231"/>
      <c r="F153" s="231"/>
      <c r="G153" s="234"/>
      <c r="J153" s="235"/>
      <c r="K153" s="236"/>
    </row>
    <row r="154" spans="1:11" s="135" customFormat="1">
      <c r="A154" s="131"/>
      <c r="B154" s="231"/>
      <c r="C154" s="232"/>
      <c r="D154" s="233"/>
      <c r="E154" s="231"/>
      <c r="F154" s="231"/>
      <c r="G154" s="234"/>
      <c r="J154" s="235"/>
      <c r="K154" s="236"/>
    </row>
    <row r="155" spans="1:11" s="135" customFormat="1">
      <c r="A155" s="131"/>
      <c r="B155" s="231"/>
      <c r="C155" s="232"/>
      <c r="D155" s="233"/>
      <c r="E155" s="231"/>
      <c r="F155" s="231"/>
      <c r="G155" s="234"/>
      <c r="J155" s="235"/>
      <c r="K155" s="236"/>
    </row>
    <row r="156" spans="1:11" s="135" customFormat="1">
      <c r="A156" s="131"/>
      <c r="B156" s="231"/>
      <c r="C156" s="232"/>
      <c r="D156" s="233"/>
      <c r="E156" s="231"/>
      <c r="F156" s="231"/>
      <c r="G156" s="234"/>
      <c r="J156" s="235"/>
      <c r="K156" s="236"/>
    </row>
    <row r="157" spans="1:11" s="135" customFormat="1">
      <c r="A157" s="131"/>
      <c r="B157" s="231"/>
      <c r="C157" s="232"/>
      <c r="D157" s="233"/>
      <c r="E157" s="231"/>
      <c r="F157" s="231"/>
      <c r="G157" s="234"/>
      <c r="J157" s="235"/>
      <c r="K157" s="236"/>
    </row>
    <row r="158" spans="1:11" s="135" customFormat="1">
      <c r="A158" s="131"/>
      <c r="B158" s="231"/>
      <c r="C158" s="232"/>
      <c r="D158" s="233"/>
      <c r="E158" s="231"/>
      <c r="F158" s="231"/>
      <c r="G158" s="234"/>
      <c r="J158" s="235"/>
      <c r="K158" s="236"/>
    </row>
    <row r="159" spans="1:11" s="135" customFormat="1">
      <c r="A159" s="131"/>
      <c r="B159" s="231"/>
      <c r="C159" s="232"/>
      <c r="D159" s="233"/>
      <c r="E159" s="231"/>
      <c r="F159" s="231"/>
      <c r="G159" s="234"/>
      <c r="J159" s="235"/>
      <c r="K159" s="236"/>
    </row>
    <row r="160" spans="1:11" s="135" customFormat="1">
      <c r="A160" s="131"/>
      <c r="B160" s="231"/>
      <c r="C160" s="232"/>
      <c r="D160" s="233"/>
      <c r="E160" s="231"/>
      <c r="F160" s="231"/>
      <c r="G160" s="234"/>
      <c r="J160" s="235"/>
      <c r="K160" s="236"/>
    </row>
    <row r="161" spans="1:11" s="135" customFormat="1">
      <c r="A161" s="131"/>
      <c r="B161" s="231"/>
      <c r="C161" s="232"/>
      <c r="D161" s="233"/>
      <c r="E161" s="231"/>
      <c r="F161" s="231"/>
      <c r="G161" s="234"/>
      <c r="J161" s="235"/>
      <c r="K161" s="236"/>
    </row>
    <row r="162" spans="1:11" s="135" customFormat="1">
      <c r="A162" s="131"/>
      <c r="B162" s="231"/>
      <c r="C162" s="232"/>
      <c r="D162" s="233"/>
      <c r="E162" s="231"/>
      <c r="F162" s="231"/>
      <c r="G162" s="234"/>
      <c r="J162" s="235"/>
      <c r="K162" s="236"/>
    </row>
    <row r="163" spans="1:11" s="135" customFormat="1">
      <c r="A163" s="131"/>
      <c r="B163" s="231"/>
      <c r="C163" s="232"/>
      <c r="D163" s="233"/>
      <c r="E163" s="231"/>
      <c r="F163" s="231"/>
      <c r="G163" s="234"/>
      <c r="J163" s="235"/>
      <c r="K163" s="236"/>
    </row>
    <row r="164" spans="1:11" s="135" customFormat="1">
      <c r="A164" s="131"/>
      <c r="B164" s="231"/>
      <c r="C164" s="232"/>
      <c r="D164" s="233"/>
      <c r="E164" s="231"/>
      <c r="F164" s="231"/>
      <c r="G164" s="234"/>
      <c r="J164" s="235"/>
      <c r="K164" s="236"/>
    </row>
    <row r="165" spans="1:11" s="135" customFormat="1">
      <c r="A165" s="131"/>
      <c r="B165" s="231"/>
      <c r="C165" s="232"/>
      <c r="D165" s="233"/>
      <c r="E165" s="231"/>
      <c r="F165" s="231"/>
      <c r="G165" s="234"/>
      <c r="J165" s="235"/>
      <c r="K165" s="236"/>
    </row>
    <row r="166" spans="1:11" s="135" customFormat="1">
      <c r="A166" s="131"/>
      <c r="B166" s="231"/>
      <c r="C166" s="232"/>
      <c r="D166" s="233"/>
      <c r="E166" s="231"/>
      <c r="F166" s="231"/>
      <c r="G166" s="234"/>
      <c r="J166" s="235"/>
      <c r="K166" s="236"/>
    </row>
    <row r="167" spans="1:11" s="135" customFormat="1">
      <c r="A167" s="131"/>
      <c r="B167" s="231"/>
      <c r="C167" s="232"/>
      <c r="D167" s="233"/>
      <c r="E167" s="231"/>
      <c r="F167" s="231"/>
      <c r="G167" s="234"/>
      <c r="J167" s="235"/>
      <c r="K167" s="236"/>
    </row>
    <row r="168" spans="1:11" s="135" customFormat="1">
      <c r="A168" s="131"/>
      <c r="B168" s="231"/>
      <c r="C168" s="232"/>
      <c r="D168" s="233"/>
      <c r="E168" s="231"/>
      <c r="F168" s="231"/>
      <c r="G168" s="234"/>
      <c r="J168" s="235"/>
      <c r="K168" s="236"/>
    </row>
    <row r="169" spans="1:11" s="135" customFormat="1">
      <c r="A169" s="131"/>
      <c r="B169" s="231"/>
      <c r="C169" s="232"/>
      <c r="D169" s="233"/>
      <c r="E169" s="231"/>
      <c r="F169" s="231"/>
      <c r="G169" s="234"/>
      <c r="J169" s="235"/>
      <c r="K169" s="236"/>
    </row>
    <row r="170" spans="1:11" s="135" customFormat="1">
      <c r="A170" s="131"/>
      <c r="B170" s="231"/>
      <c r="C170" s="232"/>
      <c r="D170" s="233"/>
      <c r="E170" s="231"/>
      <c r="F170" s="231"/>
      <c r="G170" s="234"/>
      <c r="J170" s="235"/>
      <c r="K170" s="236"/>
    </row>
    <row r="171" spans="1:11" s="135" customFormat="1">
      <c r="A171" s="131"/>
      <c r="B171" s="231"/>
      <c r="C171" s="232"/>
      <c r="D171" s="233"/>
      <c r="E171" s="231"/>
      <c r="F171" s="231"/>
      <c r="G171" s="234"/>
      <c r="J171" s="235"/>
      <c r="K171" s="236"/>
    </row>
    <row r="172" spans="1:11" s="135" customFormat="1">
      <c r="A172" s="131"/>
      <c r="B172" s="231"/>
      <c r="C172" s="232"/>
      <c r="D172" s="233"/>
      <c r="E172" s="231"/>
      <c r="F172" s="231"/>
      <c r="G172" s="234"/>
      <c r="J172" s="235"/>
      <c r="K172" s="236"/>
    </row>
    <row r="173" spans="1:11" s="135" customFormat="1">
      <c r="A173" s="131"/>
      <c r="B173" s="231"/>
      <c r="C173" s="232"/>
      <c r="D173" s="233"/>
      <c r="E173" s="231"/>
      <c r="F173" s="231"/>
      <c r="G173" s="234"/>
      <c r="J173" s="235"/>
      <c r="K173" s="236"/>
    </row>
    <row r="174" spans="1:11" s="135" customFormat="1">
      <c r="A174" s="131"/>
      <c r="B174" s="231"/>
      <c r="C174" s="232"/>
      <c r="D174" s="233"/>
      <c r="E174" s="231"/>
      <c r="F174" s="231"/>
      <c r="G174" s="234"/>
      <c r="J174" s="235"/>
      <c r="K174" s="236"/>
    </row>
    <row r="175" spans="1:11" s="135" customFormat="1">
      <c r="A175" s="131"/>
      <c r="B175" s="231"/>
      <c r="C175" s="232"/>
      <c r="D175" s="233"/>
      <c r="E175" s="231"/>
      <c r="F175" s="231"/>
      <c r="G175" s="234"/>
      <c r="J175" s="235"/>
      <c r="K175" s="236"/>
    </row>
    <row r="176" spans="1:11" s="135" customFormat="1">
      <c r="A176" s="131"/>
      <c r="B176" s="231"/>
      <c r="C176" s="232"/>
      <c r="D176" s="233"/>
      <c r="E176" s="231"/>
      <c r="F176" s="231"/>
      <c r="G176" s="234"/>
      <c r="J176" s="235"/>
      <c r="K176" s="236"/>
    </row>
    <row r="177" spans="1:11" s="135" customFormat="1">
      <c r="A177" s="131"/>
      <c r="B177" s="231"/>
      <c r="C177" s="232"/>
      <c r="D177" s="233"/>
      <c r="E177" s="231"/>
      <c r="F177" s="231"/>
      <c r="G177" s="234"/>
      <c r="J177" s="235"/>
      <c r="K177" s="236"/>
    </row>
    <row r="178" spans="1:11" s="135" customFormat="1">
      <c r="A178" s="131"/>
      <c r="B178" s="231"/>
      <c r="C178" s="232"/>
      <c r="D178" s="233"/>
      <c r="E178" s="231"/>
      <c r="F178" s="231"/>
      <c r="G178" s="234"/>
      <c r="J178" s="235"/>
      <c r="K178" s="236"/>
    </row>
    <row r="179" spans="1:11" s="135" customFormat="1">
      <c r="A179" s="131"/>
      <c r="B179" s="231"/>
      <c r="C179" s="232"/>
      <c r="D179" s="233"/>
      <c r="E179" s="231"/>
      <c r="F179" s="231"/>
      <c r="G179" s="234"/>
      <c r="J179" s="235"/>
      <c r="K179" s="236"/>
    </row>
    <row r="180" spans="1:11" s="135" customFormat="1">
      <c r="A180" s="131"/>
      <c r="B180" s="231"/>
      <c r="C180" s="232"/>
      <c r="D180" s="233"/>
      <c r="E180" s="231"/>
      <c r="F180" s="231"/>
      <c r="G180" s="234"/>
      <c r="J180" s="235"/>
      <c r="K180" s="236"/>
    </row>
    <row r="181" spans="1:11" s="135" customFormat="1">
      <c r="A181" s="131"/>
      <c r="B181" s="231"/>
      <c r="C181" s="232"/>
      <c r="D181" s="233"/>
      <c r="E181" s="231"/>
      <c r="F181" s="231"/>
      <c r="G181" s="234"/>
      <c r="J181" s="235"/>
      <c r="K181" s="236"/>
    </row>
    <row r="182" spans="1:11" s="135" customFormat="1">
      <c r="A182" s="131"/>
      <c r="B182" s="231"/>
      <c r="C182" s="232"/>
      <c r="D182" s="233"/>
      <c r="E182" s="231"/>
      <c r="F182" s="231"/>
      <c r="G182" s="234"/>
      <c r="J182" s="235"/>
      <c r="K182" s="236"/>
    </row>
    <row r="183" spans="1:11" s="135" customFormat="1">
      <c r="A183" s="131"/>
      <c r="B183" s="231"/>
      <c r="C183" s="232"/>
      <c r="D183" s="233"/>
      <c r="E183" s="231"/>
      <c r="F183" s="231"/>
      <c r="G183" s="234"/>
      <c r="J183" s="235"/>
      <c r="K183" s="236"/>
    </row>
    <row r="184" spans="1:11" s="135" customFormat="1">
      <c r="A184" s="131"/>
      <c r="B184" s="231"/>
      <c r="C184" s="232"/>
      <c r="D184" s="233"/>
      <c r="E184" s="231"/>
      <c r="F184" s="231"/>
      <c r="G184" s="234"/>
      <c r="J184" s="235"/>
      <c r="K184" s="236"/>
    </row>
    <row r="185" spans="1:11" s="135" customFormat="1">
      <c r="A185" s="131"/>
      <c r="B185" s="231"/>
      <c r="C185" s="232"/>
      <c r="D185" s="233"/>
      <c r="E185" s="231"/>
      <c r="F185" s="231"/>
      <c r="G185" s="234"/>
      <c r="J185" s="235"/>
      <c r="K185" s="236"/>
    </row>
    <row r="186" spans="1:11" s="135" customFormat="1">
      <c r="A186" s="131"/>
      <c r="B186" s="231"/>
      <c r="C186" s="232"/>
      <c r="D186" s="233"/>
      <c r="E186" s="231"/>
      <c r="F186" s="231"/>
      <c r="G186" s="234"/>
      <c r="J186" s="235"/>
      <c r="K186" s="236"/>
    </row>
    <row r="187" spans="1:11" s="135" customFormat="1">
      <c r="A187" s="131"/>
      <c r="B187" s="231"/>
      <c r="C187" s="232"/>
      <c r="D187" s="233"/>
      <c r="E187" s="231"/>
      <c r="F187" s="231"/>
      <c r="G187" s="234"/>
      <c r="J187" s="235"/>
      <c r="K187" s="236"/>
    </row>
    <row r="188" spans="1:11" s="135" customFormat="1">
      <c r="A188" s="131"/>
      <c r="B188" s="231"/>
      <c r="C188" s="232"/>
      <c r="D188" s="233"/>
      <c r="E188" s="231"/>
      <c r="F188" s="231"/>
      <c r="G188" s="234"/>
      <c r="J188" s="235"/>
      <c r="K188" s="236"/>
    </row>
    <row r="189" spans="1:11" s="135" customFormat="1">
      <c r="A189" s="131"/>
      <c r="B189" s="231"/>
      <c r="C189" s="232"/>
      <c r="D189" s="233"/>
      <c r="E189" s="231"/>
      <c r="F189" s="231"/>
      <c r="G189" s="234"/>
      <c r="J189" s="235"/>
      <c r="K189" s="236"/>
    </row>
    <row r="190" spans="1:11" s="135" customFormat="1">
      <c r="A190" s="131"/>
      <c r="B190" s="231"/>
      <c r="C190" s="232"/>
      <c r="D190" s="233"/>
      <c r="E190" s="231"/>
      <c r="F190" s="231"/>
      <c r="G190" s="234"/>
      <c r="J190" s="235"/>
      <c r="K190" s="236"/>
    </row>
    <row r="191" spans="1:11" s="135" customFormat="1">
      <c r="A191" s="131"/>
      <c r="B191" s="231"/>
      <c r="C191" s="232"/>
      <c r="D191" s="233"/>
      <c r="E191" s="231"/>
      <c r="F191" s="231"/>
      <c r="G191" s="234"/>
      <c r="J191" s="235"/>
      <c r="K191" s="236"/>
    </row>
    <row r="192" spans="1:11" s="135" customFormat="1">
      <c r="A192" s="131"/>
      <c r="B192" s="231"/>
      <c r="C192" s="232"/>
      <c r="D192" s="233"/>
      <c r="E192" s="231"/>
      <c r="F192" s="231"/>
      <c r="G192" s="234"/>
      <c r="J192" s="235"/>
      <c r="K192" s="236"/>
    </row>
    <row r="193" spans="1:11" s="135" customFormat="1">
      <c r="A193" s="131"/>
      <c r="B193" s="231"/>
      <c r="C193" s="232"/>
      <c r="D193" s="233"/>
      <c r="E193" s="231"/>
      <c r="F193" s="231"/>
      <c r="G193" s="234"/>
      <c r="J193" s="235"/>
      <c r="K193" s="236"/>
    </row>
    <row r="194" spans="1:11" s="135" customFormat="1">
      <c r="A194" s="131"/>
      <c r="B194" s="231"/>
      <c r="C194" s="232"/>
      <c r="D194" s="233"/>
      <c r="E194" s="231"/>
      <c r="F194" s="231"/>
      <c r="G194" s="234"/>
      <c r="J194" s="235"/>
      <c r="K194" s="236"/>
    </row>
    <row r="195" spans="1:11" s="135" customFormat="1">
      <c r="A195" s="131"/>
      <c r="B195" s="231"/>
      <c r="C195" s="232"/>
      <c r="D195" s="233"/>
      <c r="E195" s="231"/>
      <c r="F195" s="231"/>
      <c r="G195" s="234"/>
      <c r="J195" s="235"/>
      <c r="K195" s="236"/>
    </row>
    <row r="196" spans="1:11" s="135" customFormat="1">
      <c r="A196" s="131"/>
      <c r="B196" s="231"/>
      <c r="C196" s="232"/>
      <c r="D196" s="233"/>
      <c r="E196" s="231"/>
      <c r="F196" s="231"/>
      <c r="G196" s="234"/>
      <c r="J196" s="235"/>
      <c r="K196" s="236"/>
    </row>
    <row r="197" spans="1:11" s="135" customFormat="1">
      <c r="A197" s="131"/>
      <c r="B197" s="231"/>
      <c r="C197" s="232"/>
      <c r="D197" s="233"/>
      <c r="E197" s="231"/>
      <c r="F197" s="231"/>
      <c r="G197" s="234"/>
      <c r="J197" s="235"/>
      <c r="K197" s="236"/>
    </row>
    <row r="198" spans="1:11" s="135" customFormat="1">
      <c r="A198" s="131"/>
      <c r="B198" s="231"/>
      <c r="C198" s="232"/>
      <c r="D198" s="233"/>
      <c r="E198" s="231"/>
      <c r="F198" s="231"/>
      <c r="G198" s="234"/>
      <c r="J198" s="235"/>
      <c r="K198" s="236"/>
    </row>
    <row r="199" spans="1:11" s="135" customFormat="1">
      <c r="A199" s="131"/>
      <c r="B199" s="231"/>
      <c r="C199" s="232"/>
      <c r="D199" s="233"/>
      <c r="E199" s="231"/>
      <c r="F199" s="231"/>
      <c r="G199" s="234"/>
      <c r="J199" s="235"/>
      <c r="K199" s="236"/>
    </row>
    <row r="200" spans="1:11" s="135" customFormat="1">
      <c r="A200" s="131"/>
      <c r="B200" s="231"/>
      <c r="C200" s="232"/>
      <c r="D200" s="233"/>
      <c r="E200" s="231"/>
      <c r="F200" s="231"/>
      <c r="G200" s="234"/>
      <c r="J200" s="235"/>
      <c r="K200" s="236"/>
    </row>
    <row r="201" spans="1:11" s="135" customFormat="1">
      <c r="A201" s="131"/>
      <c r="B201" s="231"/>
      <c r="C201" s="232"/>
      <c r="D201" s="233"/>
      <c r="E201" s="231"/>
      <c r="F201" s="231"/>
      <c r="G201" s="234"/>
      <c r="J201" s="235"/>
      <c r="K201" s="236"/>
    </row>
    <row r="202" spans="1:11" s="135" customFormat="1">
      <c r="A202" s="131"/>
      <c r="B202" s="231"/>
      <c r="C202" s="232"/>
      <c r="D202" s="233"/>
      <c r="E202" s="231"/>
      <c r="F202" s="231"/>
      <c r="G202" s="234"/>
      <c r="J202" s="235"/>
      <c r="K202" s="236"/>
    </row>
    <row r="203" spans="1:11" s="135" customFormat="1">
      <c r="A203" s="131"/>
      <c r="B203" s="231"/>
      <c r="C203" s="232"/>
      <c r="D203" s="233"/>
      <c r="E203" s="231"/>
      <c r="F203" s="231"/>
      <c r="G203" s="234"/>
      <c r="J203" s="235"/>
      <c r="K203" s="236"/>
    </row>
    <row r="204" spans="1:11" s="135" customFormat="1">
      <c r="A204" s="131"/>
      <c r="B204" s="231"/>
      <c r="C204" s="232"/>
      <c r="D204" s="233"/>
      <c r="E204" s="231"/>
      <c r="F204" s="231"/>
      <c r="G204" s="234"/>
      <c r="J204" s="235"/>
      <c r="K204" s="236"/>
    </row>
    <row r="205" spans="1:11" s="135" customFormat="1">
      <c r="A205" s="131"/>
      <c r="B205" s="231"/>
      <c r="C205" s="232"/>
      <c r="D205" s="233"/>
      <c r="E205" s="231"/>
      <c r="F205" s="231"/>
      <c r="G205" s="234"/>
      <c r="J205" s="235"/>
      <c r="K205" s="236"/>
    </row>
    <row r="206" spans="1:11" s="135" customFormat="1">
      <c r="A206" s="131"/>
      <c r="B206" s="231"/>
      <c r="C206" s="232"/>
      <c r="D206" s="233"/>
      <c r="E206" s="231"/>
      <c r="F206" s="231"/>
      <c r="G206" s="234"/>
      <c r="J206" s="235"/>
      <c r="K206" s="236"/>
    </row>
    <row r="207" spans="1:11" s="135" customFormat="1">
      <c r="A207" s="131"/>
      <c r="B207" s="231"/>
      <c r="C207" s="232"/>
      <c r="D207" s="233"/>
      <c r="E207" s="231"/>
      <c r="F207" s="231"/>
      <c r="G207" s="234"/>
      <c r="J207" s="235"/>
      <c r="K207" s="236"/>
    </row>
    <row r="208" spans="1:11" s="135" customFormat="1">
      <c r="A208" s="131"/>
      <c r="B208" s="231"/>
      <c r="C208" s="232"/>
      <c r="D208" s="233"/>
      <c r="E208" s="231"/>
      <c r="F208" s="231"/>
      <c r="G208" s="234"/>
      <c r="J208" s="235"/>
      <c r="K208" s="236"/>
    </row>
    <row r="209" spans="1:11" s="135" customFormat="1">
      <c r="A209" s="131"/>
      <c r="B209" s="231"/>
      <c r="C209" s="232"/>
      <c r="D209" s="233"/>
      <c r="E209" s="231"/>
      <c r="F209" s="231"/>
      <c r="G209" s="234"/>
      <c r="J209" s="235"/>
      <c r="K209" s="236"/>
    </row>
    <row r="210" spans="1:11" s="135" customFormat="1">
      <c r="A210" s="131"/>
      <c r="B210" s="231"/>
      <c r="C210" s="232"/>
      <c r="D210" s="233"/>
      <c r="E210" s="231"/>
      <c r="F210" s="231"/>
      <c r="G210" s="234"/>
      <c r="J210" s="235"/>
      <c r="K210" s="236"/>
    </row>
    <row r="211" spans="1:11" s="135" customFormat="1">
      <c r="A211" s="131"/>
      <c r="B211" s="231"/>
      <c r="C211" s="232"/>
      <c r="D211" s="233"/>
      <c r="E211" s="231"/>
      <c r="F211" s="231"/>
      <c r="G211" s="234"/>
      <c r="J211" s="235"/>
      <c r="K211" s="236"/>
    </row>
    <row r="212" spans="1:11" s="135" customFormat="1">
      <c r="A212" s="131"/>
      <c r="B212" s="231"/>
      <c r="C212" s="232"/>
      <c r="D212" s="233"/>
      <c r="E212" s="231"/>
      <c r="F212" s="231"/>
      <c r="G212" s="234"/>
      <c r="J212" s="235"/>
      <c r="K212" s="236"/>
    </row>
    <row r="213" spans="1:11" s="135" customFormat="1">
      <c r="A213" s="131"/>
      <c r="B213" s="231"/>
      <c r="C213" s="232"/>
      <c r="D213" s="233"/>
      <c r="E213" s="231"/>
      <c r="F213" s="231"/>
      <c r="G213" s="234"/>
      <c r="J213" s="235"/>
      <c r="K213" s="236"/>
    </row>
    <row r="214" spans="1:11" s="135" customFormat="1">
      <c r="A214" s="131"/>
      <c r="B214" s="231"/>
      <c r="C214" s="232"/>
      <c r="D214" s="233"/>
      <c r="E214" s="231"/>
      <c r="F214" s="231"/>
      <c r="G214" s="234"/>
      <c r="J214" s="235"/>
      <c r="K214" s="236"/>
    </row>
    <row r="215" spans="1:11" s="135" customFormat="1">
      <c r="A215" s="131"/>
      <c r="B215" s="231"/>
      <c r="C215" s="232"/>
      <c r="D215" s="233"/>
      <c r="E215" s="231"/>
      <c r="F215" s="231"/>
      <c r="G215" s="234"/>
      <c r="J215" s="235"/>
      <c r="K215" s="236"/>
    </row>
    <row r="216" spans="1:11" s="135" customFormat="1">
      <c r="A216" s="131"/>
      <c r="B216" s="231"/>
      <c r="C216" s="232"/>
      <c r="D216" s="233"/>
      <c r="E216" s="231"/>
      <c r="F216" s="231"/>
      <c r="G216" s="234"/>
      <c r="J216" s="235"/>
      <c r="K216" s="236"/>
    </row>
    <row r="217" spans="1:11" s="135" customFormat="1">
      <c r="A217" s="131"/>
      <c r="B217" s="231"/>
      <c r="C217" s="232"/>
      <c r="D217" s="233"/>
      <c r="E217" s="231"/>
      <c r="F217" s="231"/>
      <c r="G217" s="234"/>
      <c r="J217" s="235"/>
      <c r="K217" s="236"/>
    </row>
    <row r="218" spans="1:11" s="135" customFormat="1">
      <c r="A218" s="131"/>
      <c r="B218" s="231"/>
      <c r="C218" s="232"/>
      <c r="D218" s="233"/>
      <c r="E218" s="231"/>
      <c r="F218" s="231"/>
      <c r="G218" s="234"/>
      <c r="J218" s="235"/>
      <c r="K218" s="236"/>
    </row>
    <row r="219" spans="1:11" s="135" customFormat="1">
      <c r="A219" s="131"/>
      <c r="B219" s="231"/>
      <c r="C219" s="232"/>
      <c r="D219" s="233"/>
      <c r="E219" s="231"/>
      <c r="F219" s="231"/>
      <c r="G219" s="234"/>
      <c r="J219" s="235"/>
      <c r="K219" s="236"/>
    </row>
    <row r="220" spans="1:11" s="135" customFormat="1">
      <c r="A220" s="131"/>
      <c r="B220" s="231"/>
      <c r="C220" s="232"/>
      <c r="D220" s="233"/>
      <c r="E220" s="231"/>
      <c r="F220" s="231"/>
      <c r="G220" s="234"/>
      <c r="J220" s="235"/>
      <c r="K220" s="236"/>
    </row>
    <row r="221" spans="1:11" s="135" customFormat="1">
      <c r="A221" s="131"/>
      <c r="B221" s="231"/>
      <c r="C221" s="232"/>
      <c r="D221" s="233"/>
      <c r="E221" s="231"/>
      <c r="F221" s="231"/>
      <c r="G221" s="234"/>
      <c r="J221" s="235"/>
      <c r="K221" s="236"/>
    </row>
    <row r="222" spans="1:11" s="135" customFormat="1">
      <c r="A222" s="131"/>
      <c r="B222" s="231"/>
      <c r="C222" s="232"/>
      <c r="D222" s="233"/>
      <c r="E222" s="231"/>
      <c r="F222" s="231"/>
      <c r="G222" s="234"/>
      <c r="J222" s="235"/>
      <c r="K222" s="236"/>
    </row>
    <row r="223" spans="1:11" s="135" customFormat="1">
      <c r="A223" s="131"/>
      <c r="B223" s="231"/>
      <c r="C223" s="232"/>
      <c r="D223" s="233"/>
      <c r="E223" s="231"/>
      <c r="F223" s="231"/>
      <c r="G223" s="234"/>
      <c r="J223" s="235"/>
      <c r="K223" s="236"/>
    </row>
    <row r="224" spans="1:11" s="135" customFormat="1">
      <c r="A224" s="131"/>
      <c r="B224" s="231"/>
      <c r="C224" s="232"/>
      <c r="D224" s="233"/>
      <c r="E224" s="231"/>
      <c r="F224" s="231"/>
      <c r="G224" s="234"/>
      <c r="J224" s="235"/>
      <c r="K224" s="236"/>
    </row>
    <row r="225" spans="1:11" s="135" customFormat="1">
      <c r="A225" s="131"/>
      <c r="B225" s="231"/>
      <c r="C225" s="232"/>
      <c r="D225" s="233"/>
      <c r="E225" s="231"/>
      <c r="F225" s="231"/>
      <c r="G225" s="234"/>
      <c r="J225" s="235"/>
      <c r="K225" s="236"/>
    </row>
    <row r="226" spans="1:11" s="135" customFormat="1">
      <c r="A226" s="131"/>
      <c r="B226" s="231"/>
      <c r="C226" s="232"/>
      <c r="D226" s="233"/>
      <c r="E226" s="231"/>
      <c r="F226" s="231"/>
      <c r="G226" s="234"/>
      <c r="J226" s="235"/>
      <c r="K226" s="236"/>
    </row>
    <row r="227" spans="1:11" s="135" customFormat="1">
      <c r="A227" s="131"/>
      <c r="B227" s="231"/>
      <c r="C227" s="232"/>
      <c r="D227" s="233"/>
      <c r="E227" s="231"/>
      <c r="F227" s="231"/>
      <c r="G227" s="234"/>
      <c r="J227" s="235"/>
      <c r="K227" s="236"/>
    </row>
    <row r="228" spans="1:11" s="135" customFormat="1">
      <c r="A228" s="131"/>
      <c r="B228" s="231"/>
      <c r="C228" s="232"/>
      <c r="D228" s="233"/>
      <c r="E228" s="231"/>
      <c r="F228" s="231"/>
      <c r="G228" s="234"/>
      <c r="J228" s="235"/>
      <c r="K228" s="236"/>
    </row>
    <row r="229" spans="1:11" s="135" customFormat="1">
      <c r="A229" s="131"/>
      <c r="B229" s="231"/>
      <c r="C229" s="232"/>
      <c r="D229" s="233"/>
      <c r="E229" s="231"/>
      <c r="F229" s="231"/>
      <c r="G229" s="234"/>
      <c r="J229" s="235"/>
      <c r="K229" s="236"/>
    </row>
    <row r="230" spans="1:11" s="135" customFormat="1">
      <c r="A230" s="131"/>
      <c r="B230" s="231"/>
      <c r="C230" s="232"/>
      <c r="D230" s="233"/>
      <c r="E230" s="231"/>
      <c r="F230" s="231"/>
      <c r="G230" s="234"/>
      <c r="J230" s="235"/>
      <c r="K230" s="236"/>
    </row>
    <row r="231" spans="1:11" s="135" customFormat="1">
      <c r="A231" s="131"/>
      <c r="B231" s="231"/>
      <c r="C231" s="232"/>
      <c r="D231" s="233"/>
      <c r="E231" s="231"/>
      <c r="F231" s="231"/>
      <c r="G231" s="234"/>
      <c r="J231" s="235"/>
      <c r="K231" s="236"/>
    </row>
    <row r="232" spans="1:11" s="135" customFormat="1">
      <c r="A232" s="131"/>
      <c r="B232" s="231"/>
      <c r="C232" s="232"/>
      <c r="D232" s="233"/>
      <c r="E232" s="231"/>
      <c r="F232" s="231"/>
      <c r="G232" s="234"/>
      <c r="J232" s="235"/>
      <c r="K232" s="236"/>
    </row>
    <row r="233" spans="1:11" s="135" customFormat="1">
      <c r="A233" s="131"/>
      <c r="B233" s="231"/>
      <c r="C233" s="232"/>
      <c r="D233" s="233"/>
      <c r="E233" s="231"/>
      <c r="F233" s="231"/>
      <c r="G233" s="234"/>
      <c r="J233" s="235"/>
      <c r="K233" s="236"/>
    </row>
    <row r="234" spans="1:11" s="135" customFormat="1">
      <c r="A234" s="131"/>
      <c r="B234" s="231"/>
      <c r="C234" s="232"/>
      <c r="D234" s="233"/>
      <c r="E234" s="231"/>
      <c r="F234" s="231"/>
      <c r="G234" s="234"/>
      <c r="J234" s="235"/>
      <c r="K234" s="236"/>
    </row>
    <row r="235" spans="1:11" s="135" customFormat="1">
      <c r="A235" s="131"/>
      <c r="B235" s="231"/>
      <c r="C235" s="232"/>
      <c r="D235" s="233"/>
      <c r="E235" s="231"/>
      <c r="F235" s="231"/>
      <c r="G235" s="234"/>
      <c r="J235" s="235"/>
      <c r="K235" s="236"/>
    </row>
    <row r="236" spans="1:11" s="135" customFormat="1">
      <c r="A236" s="131"/>
      <c r="B236" s="231"/>
      <c r="C236" s="232"/>
      <c r="D236" s="233"/>
      <c r="E236" s="231"/>
      <c r="F236" s="231"/>
      <c r="G236" s="234"/>
      <c r="J236" s="235"/>
      <c r="K236" s="236"/>
    </row>
    <row r="237" spans="1:11" s="135" customFormat="1">
      <c r="A237" s="131"/>
      <c r="B237" s="231"/>
      <c r="C237" s="232"/>
      <c r="D237" s="233"/>
      <c r="E237" s="231"/>
      <c r="F237" s="231"/>
      <c r="G237" s="234"/>
      <c r="J237" s="235"/>
      <c r="K237" s="236"/>
    </row>
    <row r="238" spans="1:11" s="135" customFormat="1">
      <c r="A238" s="131"/>
      <c r="B238" s="231"/>
      <c r="C238" s="232"/>
      <c r="D238" s="233"/>
      <c r="E238" s="231"/>
      <c r="F238" s="231"/>
      <c r="G238" s="234"/>
      <c r="J238" s="235"/>
      <c r="K238" s="236"/>
    </row>
    <row r="239" spans="1:11" s="135" customFormat="1">
      <c r="A239" s="131"/>
      <c r="B239" s="231"/>
      <c r="C239" s="232"/>
      <c r="D239" s="233"/>
      <c r="E239" s="231"/>
      <c r="F239" s="231"/>
      <c r="G239" s="234"/>
      <c r="J239" s="235"/>
      <c r="K239" s="236"/>
    </row>
    <row r="240" spans="1:11" s="135" customFormat="1">
      <c r="A240" s="131"/>
      <c r="B240" s="231"/>
      <c r="C240" s="232"/>
      <c r="D240" s="233"/>
      <c r="E240" s="231"/>
      <c r="F240" s="231"/>
      <c r="G240" s="234"/>
      <c r="J240" s="235"/>
      <c r="K240" s="236"/>
    </row>
    <row r="241" spans="1:21" s="135" customFormat="1">
      <c r="A241" s="131"/>
      <c r="B241" s="231"/>
      <c r="C241" s="232"/>
      <c r="D241" s="233"/>
      <c r="E241" s="231"/>
      <c r="F241" s="231"/>
      <c r="G241" s="234"/>
      <c r="J241" s="235"/>
      <c r="K241" s="236"/>
    </row>
    <row r="242" spans="1:21" s="135" customFormat="1">
      <c r="A242" s="131"/>
      <c r="B242" s="231"/>
      <c r="C242" s="232"/>
      <c r="D242" s="233"/>
      <c r="E242" s="231"/>
      <c r="F242" s="231"/>
      <c r="G242" s="234"/>
      <c r="J242" s="235"/>
      <c r="K242" s="236"/>
    </row>
    <row r="243" spans="1:21" s="135" customFormat="1">
      <c r="A243" s="131"/>
      <c r="B243" s="231"/>
      <c r="C243" s="232"/>
      <c r="D243" s="233"/>
      <c r="E243" s="231"/>
      <c r="F243" s="231"/>
      <c r="G243" s="234"/>
      <c r="J243" s="235"/>
      <c r="K243" s="236"/>
    </row>
    <row r="244" spans="1:21" s="135" customFormat="1">
      <c r="A244" s="131"/>
      <c r="B244" s="231"/>
      <c r="C244" s="232"/>
      <c r="D244" s="233"/>
      <c r="E244" s="231"/>
      <c r="F244" s="231"/>
      <c r="G244" s="234"/>
      <c r="J244" s="235"/>
      <c r="K244" s="236"/>
    </row>
    <row r="245" spans="1:21" s="135" customFormat="1">
      <c r="A245" s="131"/>
      <c r="B245" s="231"/>
      <c r="C245" s="232"/>
      <c r="D245" s="233"/>
      <c r="E245" s="231"/>
      <c r="F245" s="231"/>
      <c r="G245" s="234"/>
      <c r="J245" s="235"/>
      <c r="K245" s="236"/>
    </row>
    <row r="246" spans="1:21" s="135" customFormat="1">
      <c r="A246" s="131"/>
      <c r="B246" s="231"/>
      <c r="C246" s="232"/>
      <c r="D246" s="233"/>
      <c r="E246" s="231"/>
      <c r="F246" s="231"/>
      <c r="G246" s="234"/>
      <c r="J246" s="235"/>
      <c r="K246" s="236"/>
    </row>
    <row r="247" spans="1:21" s="135" customFormat="1">
      <c r="A247" s="131"/>
      <c r="B247" s="231"/>
      <c r="C247" s="232"/>
      <c r="D247" s="233"/>
      <c r="E247" s="231"/>
      <c r="F247" s="231"/>
      <c r="G247" s="234"/>
      <c r="J247" s="235"/>
      <c r="K247" s="236"/>
    </row>
    <row r="248" spans="1:21" s="135" customFormat="1">
      <c r="A248" s="131"/>
      <c r="B248" s="231"/>
      <c r="C248" s="232"/>
      <c r="D248" s="233"/>
      <c r="E248" s="231"/>
      <c r="F248" s="231"/>
      <c r="G248" s="234"/>
      <c r="J248" s="235"/>
      <c r="K248" s="236"/>
    </row>
    <row r="249" spans="1:21" s="135" customFormat="1">
      <c r="A249" s="131"/>
      <c r="B249" s="231"/>
      <c r="C249" s="232"/>
      <c r="D249" s="233"/>
      <c r="E249" s="231"/>
      <c r="F249" s="231"/>
      <c r="G249" s="234"/>
      <c r="J249" s="235"/>
      <c r="K249" s="236"/>
    </row>
    <row r="250" spans="1:21" s="135" customFormat="1">
      <c r="A250" s="131"/>
      <c r="B250" s="231"/>
      <c r="C250" s="232"/>
      <c r="D250" s="233"/>
      <c r="E250" s="231"/>
      <c r="F250" s="231"/>
      <c r="G250" s="234"/>
      <c r="J250" s="235"/>
      <c r="K250" s="236"/>
    </row>
    <row r="251" spans="1:21" ht="15">
      <c r="J251" s="222"/>
      <c r="P251" s="276" t="s">
        <v>76</v>
      </c>
      <c r="Q251" s="46" t="s">
        <v>78</v>
      </c>
      <c r="R251" s="26" t="s">
        <v>57</v>
      </c>
      <c r="S251" s="18" t="s">
        <v>32</v>
      </c>
      <c r="T251" s="16" t="s">
        <v>15</v>
      </c>
      <c r="U251" s="27" t="s">
        <v>155</v>
      </c>
    </row>
    <row r="252" spans="1:21" ht="15">
      <c r="J252" s="222"/>
      <c r="P252" s="277" t="s">
        <v>312</v>
      </c>
      <c r="Q252" s="46" t="s">
        <v>73</v>
      </c>
      <c r="R252" s="26" t="s">
        <v>55</v>
      </c>
      <c r="S252" s="18" t="s">
        <v>33</v>
      </c>
      <c r="T252" s="17" t="s">
        <v>20</v>
      </c>
      <c r="U252" t="s">
        <v>80</v>
      </c>
    </row>
    <row r="253" spans="1:21" ht="15">
      <c r="J253" s="222"/>
      <c r="P253" s="277" t="s">
        <v>314</v>
      </c>
      <c r="Q253" s="46" t="s">
        <v>13</v>
      </c>
      <c r="R253" s="26" t="s">
        <v>58</v>
      </c>
      <c r="S253" s="18" t="s">
        <v>34</v>
      </c>
      <c r="T253" s="16" t="s">
        <v>21</v>
      </c>
      <c r="U253" s="27" t="s">
        <v>81</v>
      </c>
    </row>
    <row r="254" spans="1:21" ht="15">
      <c r="J254" s="222"/>
      <c r="P254" s="277" t="s">
        <v>316</v>
      </c>
      <c r="Q254" s="47"/>
      <c r="R254" s="26" t="s">
        <v>60</v>
      </c>
      <c r="S254" s="18" t="s">
        <v>35</v>
      </c>
      <c r="T254" s="17" t="s">
        <v>22</v>
      </c>
      <c r="U254" t="s">
        <v>267</v>
      </c>
    </row>
    <row r="255" spans="1:21" ht="15">
      <c r="J255" s="222"/>
      <c r="P255" s="277" t="s">
        <v>318</v>
      </c>
      <c r="Q255" s="47"/>
      <c r="R255" s="26" t="s">
        <v>47</v>
      </c>
      <c r="S255" s="18" t="s">
        <v>36</v>
      </c>
      <c r="T255" s="16" t="s">
        <v>23</v>
      </c>
      <c r="U255" s="27" t="s">
        <v>251</v>
      </c>
    </row>
    <row r="256" spans="1:21" ht="15">
      <c r="J256" s="222"/>
      <c r="P256" s="277" t="s">
        <v>319</v>
      </c>
      <c r="Q256" s="47"/>
      <c r="R256" s="26" t="s">
        <v>49</v>
      </c>
      <c r="S256" s="18" t="s">
        <v>37</v>
      </c>
      <c r="T256" s="16" t="s">
        <v>24</v>
      </c>
    </row>
    <row r="257" spans="10:21" ht="15">
      <c r="J257" s="222"/>
      <c r="P257" s="278" t="s">
        <v>320</v>
      </c>
      <c r="Q257" s="47"/>
      <c r="R257" s="26" t="s">
        <v>46</v>
      </c>
      <c r="S257" s="18" t="s">
        <v>38</v>
      </c>
      <c r="T257" s="16" t="s">
        <v>25</v>
      </c>
    </row>
    <row r="258" spans="10:21" ht="15">
      <c r="J258" s="222"/>
      <c r="P258" s="278" t="s">
        <v>322</v>
      </c>
      <c r="Q258" s="47"/>
      <c r="R258" s="26" t="s">
        <v>51</v>
      </c>
      <c r="S258" s="18" t="s">
        <v>39</v>
      </c>
      <c r="T258" s="16" t="s">
        <v>27</v>
      </c>
    </row>
    <row r="259" spans="10:21" ht="15">
      <c r="J259" s="222"/>
      <c r="P259" s="278" t="s">
        <v>324</v>
      </c>
      <c r="Q259" s="47"/>
      <c r="R259" s="26" t="s">
        <v>66</v>
      </c>
      <c r="S259" s="47"/>
      <c r="T259" s="16" t="s">
        <v>28</v>
      </c>
      <c r="U259" s="135"/>
    </row>
    <row r="260" spans="10:21" ht="15">
      <c r="J260" s="222"/>
      <c r="P260" s="278" t="s">
        <v>326</v>
      </c>
      <c r="Q260" s="47"/>
      <c r="R260" s="26" t="s">
        <v>52</v>
      </c>
      <c r="S260" s="47"/>
    </row>
    <row r="261" spans="10:21">
      <c r="J261" s="222"/>
      <c r="P261" s="278" t="s">
        <v>328</v>
      </c>
      <c r="Q261" s="47"/>
      <c r="S261" s="47"/>
      <c r="T261" s="47"/>
    </row>
    <row r="262" spans="10:21">
      <c r="J262" s="222"/>
      <c r="P262" s="278" t="s">
        <v>330</v>
      </c>
    </row>
    <row r="263" spans="10:21">
      <c r="J263" s="222"/>
      <c r="P263" s="278" t="s">
        <v>332</v>
      </c>
    </row>
    <row r="264" spans="10:21" ht="15">
      <c r="J264" s="222"/>
      <c r="P264" s="278" t="s">
        <v>334</v>
      </c>
      <c r="R264" s="36"/>
    </row>
    <row r="265" spans="10:21" ht="15">
      <c r="J265" s="222"/>
      <c r="P265" s="278" t="s">
        <v>336</v>
      </c>
      <c r="R265" s="36"/>
    </row>
    <row r="266" spans="10:21" ht="15">
      <c r="J266" s="222"/>
      <c r="P266" s="278" t="s">
        <v>338</v>
      </c>
      <c r="R266" s="36"/>
    </row>
    <row r="267" spans="10:21" ht="15">
      <c r="J267" s="222"/>
      <c r="P267" s="278" t="s">
        <v>336</v>
      </c>
      <c r="R267" s="36"/>
    </row>
    <row r="268" spans="10:21" ht="15">
      <c r="J268" s="222"/>
      <c r="P268" s="278" t="s">
        <v>341</v>
      </c>
      <c r="R268" s="36"/>
    </row>
    <row r="269" spans="10:21" ht="15">
      <c r="J269" s="222"/>
      <c r="P269" s="278" t="s">
        <v>341</v>
      </c>
      <c r="R269" s="36"/>
    </row>
    <row r="270" spans="10:21" ht="15">
      <c r="J270" s="222"/>
      <c r="P270" s="278" t="s">
        <v>344</v>
      </c>
      <c r="R270" s="36"/>
    </row>
    <row r="271" spans="10:21" ht="15">
      <c r="J271" s="222"/>
      <c r="P271" s="278" t="s">
        <v>346</v>
      </c>
      <c r="R271" s="36"/>
    </row>
    <row r="272" spans="10:21" ht="15">
      <c r="J272" s="222"/>
      <c r="P272" s="278" t="s">
        <v>348</v>
      </c>
      <c r="R272" s="36"/>
    </row>
    <row r="273" spans="10:18" ht="15">
      <c r="J273" s="222"/>
      <c r="P273" s="278" t="s">
        <v>350</v>
      </c>
      <c r="R273" s="36"/>
    </row>
    <row r="274" spans="10:18" ht="15">
      <c r="J274" s="222"/>
      <c r="P274" s="278" t="s">
        <v>352</v>
      </c>
      <c r="R274" s="36"/>
    </row>
    <row r="275" spans="10:18" ht="15">
      <c r="J275" s="222"/>
      <c r="P275" s="278" t="s">
        <v>354</v>
      </c>
      <c r="R275" s="36"/>
    </row>
    <row r="276" spans="10:18">
      <c r="J276" s="222"/>
      <c r="P276" s="278" t="s">
        <v>354</v>
      </c>
    </row>
    <row r="277" spans="10:18">
      <c r="J277" s="222"/>
      <c r="P277" s="278" t="s">
        <v>354</v>
      </c>
    </row>
    <row r="278" spans="10:18">
      <c r="J278" s="222"/>
      <c r="P278" s="279" t="s">
        <v>358</v>
      </c>
    </row>
    <row r="279" spans="10:18">
      <c r="J279" s="222"/>
      <c r="P279" s="279" t="s">
        <v>162</v>
      </c>
    </row>
    <row r="280" spans="10:18">
      <c r="J280" s="222"/>
      <c r="P280" s="279" t="s">
        <v>361</v>
      </c>
    </row>
    <row r="281" spans="10:18">
      <c r="J281" s="222"/>
      <c r="P281" s="279" t="s">
        <v>163</v>
      </c>
    </row>
    <row r="282" spans="10:18">
      <c r="J282" s="222"/>
      <c r="P282" s="279" t="s">
        <v>363</v>
      </c>
    </row>
    <row r="283" spans="10:18">
      <c r="J283" s="222"/>
      <c r="P283" s="279" t="s">
        <v>164</v>
      </c>
    </row>
    <row r="284" spans="10:18">
      <c r="J284" s="222"/>
      <c r="P284" s="279" t="s">
        <v>165</v>
      </c>
    </row>
    <row r="285" spans="10:18">
      <c r="J285" s="222"/>
      <c r="P285" s="279" t="s">
        <v>367</v>
      </c>
    </row>
    <row r="286" spans="10:18">
      <c r="J286" s="222"/>
      <c r="P286" s="279" t="s">
        <v>369</v>
      </c>
    </row>
    <row r="287" spans="10:18">
      <c r="J287" s="222"/>
      <c r="P287" s="279" t="s">
        <v>371</v>
      </c>
    </row>
    <row r="288" spans="10:18">
      <c r="J288" s="222"/>
      <c r="P288" s="279" t="s">
        <v>373</v>
      </c>
    </row>
    <row r="289" spans="10:16">
      <c r="J289" s="222"/>
      <c r="P289" s="279" t="s">
        <v>375</v>
      </c>
    </row>
    <row r="290" spans="10:16">
      <c r="J290" s="222"/>
      <c r="P290" s="279" t="s">
        <v>377</v>
      </c>
    </row>
    <row r="291" spans="10:16">
      <c r="J291" s="222"/>
      <c r="P291" s="279" t="s">
        <v>379</v>
      </c>
    </row>
    <row r="292" spans="10:16">
      <c r="J292" s="222"/>
      <c r="P292" s="279" t="s">
        <v>381</v>
      </c>
    </row>
    <row r="293" spans="10:16">
      <c r="J293" s="222"/>
      <c r="P293" s="279" t="s">
        <v>383</v>
      </c>
    </row>
    <row r="294" spans="10:16">
      <c r="J294" s="222"/>
      <c r="P294" s="279" t="s">
        <v>385</v>
      </c>
    </row>
    <row r="295" spans="10:16">
      <c r="J295" s="222"/>
      <c r="P295" s="279" t="s">
        <v>387</v>
      </c>
    </row>
    <row r="296" spans="10:16">
      <c r="J296" s="222"/>
      <c r="P296" s="279" t="s">
        <v>389</v>
      </c>
    </row>
    <row r="297" spans="10:16">
      <c r="J297" s="222"/>
      <c r="P297" s="279" t="s">
        <v>391</v>
      </c>
    </row>
    <row r="298" spans="10:16">
      <c r="J298" s="222"/>
      <c r="P298" s="279" t="s">
        <v>393</v>
      </c>
    </row>
    <row r="299" spans="10:16">
      <c r="J299" s="222"/>
      <c r="P299" s="279" t="s">
        <v>395</v>
      </c>
    </row>
    <row r="300" spans="10:16">
      <c r="J300" s="222"/>
      <c r="P300" s="279" t="s">
        <v>397</v>
      </c>
    </row>
    <row r="301" spans="10:16">
      <c r="J301" s="222"/>
      <c r="P301" s="279" t="s">
        <v>399</v>
      </c>
    </row>
    <row r="302" spans="10:16">
      <c r="J302" s="222"/>
      <c r="P302" s="279" t="s">
        <v>401</v>
      </c>
    </row>
    <row r="303" spans="10:16">
      <c r="J303" s="222"/>
      <c r="P303" s="279" t="s">
        <v>403</v>
      </c>
    </row>
    <row r="304" spans="10:16">
      <c r="J304" s="222"/>
      <c r="P304" s="279" t="s">
        <v>405</v>
      </c>
    </row>
    <row r="305" spans="10:16">
      <c r="J305" s="222"/>
      <c r="P305" s="279" t="s">
        <v>407</v>
      </c>
    </row>
    <row r="306" spans="10:16">
      <c r="J306" s="222"/>
      <c r="P306" s="279" t="s">
        <v>166</v>
      </c>
    </row>
    <row r="307" spans="10:16">
      <c r="J307" s="222"/>
      <c r="P307" s="279" t="s">
        <v>410</v>
      </c>
    </row>
    <row r="308" spans="10:16">
      <c r="J308" s="222"/>
      <c r="P308" s="279" t="s">
        <v>412</v>
      </c>
    </row>
    <row r="309" spans="10:16">
      <c r="J309" s="222"/>
      <c r="P309" s="279" t="s">
        <v>167</v>
      </c>
    </row>
    <row r="310" spans="10:16">
      <c r="J310" s="222"/>
      <c r="P310" s="27"/>
    </row>
    <row r="311" spans="10:16">
      <c r="J311" s="222"/>
      <c r="P311" s="27"/>
    </row>
    <row r="312" spans="10:16">
      <c r="J312" s="222"/>
      <c r="P312" s="27"/>
    </row>
    <row r="313" spans="10:16">
      <c r="J313" s="222"/>
      <c r="P313" s="27"/>
    </row>
    <row r="314" spans="10:16">
      <c r="J314" s="222"/>
      <c r="P314" s="27"/>
    </row>
    <row r="315" spans="10:16">
      <c r="J315" s="222"/>
      <c r="P315" s="27"/>
    </row>
    <row r="316" spans="10:16">
      <c r="J316" s="222"/>
      <c r="P316" s="27"/>
    </row>
    <row r="317" spans="10:16">
      <c r="J317" s="222"/>
      <c r="P317" s="27"/>
    </row>
    <row r="318" spans="10:16">
      <c r="J318" s="222"/>
      <c r="P318" s="27"/>
    </row>
    <row r="319" spans="10:16">
      <c r="J319" s="222"/>
      <c r="P319" s="27"/>
    </row>
    <row r="320" spans="10:16">
      <c r="J320" s="222"/>
      <c r="P320" s="27"/>
    </row>
    <row r="321" spans="10:16">
      <c r="J321" s="222"/>
      <c r="P321" s="27"/>
    </row>
    <row r="322" spans="10:16">
      <c r="J322" s="222"/>
      <c r="P322" s="27"/>
    </row>
    <row r="323" spans="10:16">
      <c r="J323" s="222"/>
      <c r="P323" s="27"/>
    </row>
    <row r="324" spans="10:16">
      <c r="J324" s="222"/>
      <c r="P324" s="27"/>
    </row>
    <row r="325" spans="10:16">
      <c r="J325" s="222"/>
      <c r="P325" s="27"/>
    </row>
    <row r="326" spans="10:16">
      <c r="J326" s="222"/>
      <c r="P326" s="27"/>
    </row>
    <row r="327" spans="10:16">
      <c r="J327" s="222"/>
      <c r="P327" s="27"/>
    </row>
    <row r="328" spans="10:16">
      <c r="J328" s="222"/>
      <c r="P328" s="27"/>
    </row>
    <row r="329" spans="10:16">
      <c r="J329" s="222"/>
      <c r="P329" s="27"/>
    </row>
    <row r="330" spans="10:16">
      <c r="J330" s="222"/>
      <c r="P330" s="27"/>
    </row>
    <row r="331" spans="10:16">
      <c r="J331" s="222"/>
      <c r="P331" s="27"/>
    </row>
    <row r="332" spans="10:16">
      <c r="J332" s="222"/>
      <c r="P332" s="27"/>
    </row>
  </sheetData>
  <dataConsolidate/>
  <dataValidations count="8">
    <dataValidation type="whole" allowBlank="1" showInputMessage="1" showErrorMessage="1" error="Error!  Calendar Year must be equal to or later than Vehicle Model Year and no greater than 2050!" sqref="G3:G250">
      <formula1>F3</formula1>
      <formula2>2050</formula2>
    </dataValidation>
    <dataValidation type="whole" operator="greaterThanOrEqual" allowBlank="1" showInputMessage="1" showErrorMessage="1" error="Number of Vehicles in Fleet must be equal to or greater than Number of Vehicles to be Retrofit!" sqref="I3:I251">
      <formula1>H3</formula1>
    </dataValidation>
    <dataValidation type="list" allowBlank="1" showInputMessage="1" showErrorMessage="1" sqref="E3:E250">
      <formula1>IF(D3="MOBILE6",$R$251:$R$260,IF(D3="MOVES",$T$251:$T$259,$S$251:$S$258))</formula1>
    </dataValidation>
    <dataValidation type="whole" operator="greaterThan" allowBlank="1" showInputMessage="1" showErrorMessage="1" sqref="H3:H250">
      <formula1>-1</formula1>
    </dataValidation>
    <dataValidation type="list" operator="greaterThan" allowBlank="1" showInputMessage="1" showErrorMessage="1" sqref="D3:D250">
      <formula1>$Q$251:$Q$253</formula1>
    </dataValidation>
    <dataValidation type="date" allowBlank="1" showInputMessage="1" showErrorMessage="1" error="Vehicle Model Year must be between 1983 and 2050!_x000a_" sqref="F3:F250">
      <formula1>1983</formula1>
      <formula2>2050</formula2>
    </dataValidation>
    <dataValidation type="list" allowBlank="1" showInputMessage="1" showErrorMessage="1" errorTitle="stop" prompt="Select From Dropdown" sqref="A3:A250">
      <formula1>$P$251:$P$309</formula1>
    </dataValidation>
    <dataValidation type="list" allowBlank="1" showInputMessage="1" showErrorMessage="1" sqref="B3:B250">
      <formula1>$U$251:$U$255</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Sheet4"/>
  <dimension ref="A1:F43"/>
  <sheetViews>
    <sheetView workbookViewId="0">
      <selection activeCell="F27" sqref="B4:F27"/>
    </sheetView>
  </sheetViews>
  <sheetFormatPr defaultRowHeight="12.75"/>
  <cols>
    <col min="1" max="1" width="12.28515625" style="8" bestFit="1" customWidth="1"/>
    <col min="2" max="2" width="24.85546875" style="8" bestFit="1" customWidth="1"/>
    <col min="3" max="3" width="12.28515625" style="8" bestFit="1" customWidth="1"/>
    <col min="4" max="4" width="12.28515625" style="8" customWidth="1"/>
    <col min="5" max="5" width="23.85546875" style="8" hidden="1" customWidth="1"/>
    <col min="6" max="16384" width="9.140625" style="8"/>
  </cols>
  <sheetData>
    <row r="1" spans="1:6" ht="16.5">
      <c r="A1" s="5" t="s">
        <v>13</v>
      </c>
      <c r="B1" s="5"/>
      <c r="C1" s="6" t="s">
        <v>70</v>
      </c>
      <c r="D1" s="6"/>
      <c r="E1" s="6"/>
      <c r="F1" s="7" t="s">
        <v>71</v>
      </c>
    </row>
    <row r="2" spans="1:6">
      <c r="A2" s="9" t="s">
        <v>14</v>
      </c>
      <c r="B2" s="10" t="s">
        <v>16</v>
      </c>
      <c r="C2" s="7" t="s">
        <v>68</v>
      </c>
      <c r="D2" s="7" t="s">
        <v>72</v>
      </c>
      <c r="E2" s="7" t="s">
        <v>40</v>
      </c>
      <c r="F2" s="7" t="s">
        <v>69</v>
      </c>
    </row>
    <row r="3" spans="1:6">
      <c r="A3" s="11">
        <v>11</v>
      </c>
      <c r="B3" s="12" t="s">
        <v>17</v>
      </c>
    </row>
    <row r="4" spans="1:6">
      <c r="A4" s="13">
        <v>21</v>
      </c>
      <c r="B4" s="12" t="s">
        <v>18</v>
      </c>
    </row>
    <row r="5" spans="1:6">
      <c r="A5" s="13">
        <v>31</v>
      </c>
      <c r="B5" s="14" t="s">
        <v>19</v>
      </c>
    </row>
    <row r="6" spans="1:6">
      <c r="A6" s="15">
        <v>32</v>
      </c>
      <c r="B6" s="16" t="s">
        <v>15</v>
      </c>
    </row>
    <row r="7" spans="1:6">
      <c r="A7" s="15">
        <v>41</v>
      </c>
      <c r="B7" s="17" t="s">
        <v>20</v>
      </c>
    </row>
    <row r="8" spans="1:6">
      <c r="A8" s="15">
        <v>42</v>
      </c>
      <c r="B8" s="16" t="s">
        <v>21</v>
      </c>
      <c r="C8" s="8">
        <v>2</v>
      </c>
      <c r="D8" s="7" t="s">
        <v>33</v>
      </c>
      <c r="F8" s="8">
        <v>1</v>
      </c>
    </row>
    <row r="9" spans="1:6">
      <c r="A9" s="15">
        <v>43</v>
      </c>
      <c r="B9" s="17" t="s">
        <v>22</v>
      </c>
      <c r="C9" s="8">
        <v>1</v>
      </c>
      <c r="D9" s="7" t="s">
        <v>32</v>
      </c>
      <c r="F9" s="8">
        <v>1</v>
      </c>
    </row>
    <row r="10" spans="1:6" ht="15">
      <c r="A10" s="15">
        <v>51</v>
      </c>
      <c r="B10" s="16" t="s">
        <v>23</v>
      </c>
      <c r="C10" s="8">
        <v>3</v>
      </c>
      <c r="D10" s="7" t="s">
        <v>34</v>
      </c>
      <c r="E10" s="18" t="s">
        <v>41</v>
      </c>
    </row>
    <row r="11" spans="1:6" ht="15" hidden="1">
      <c r="A11" s="15"/>
      <c r="B11" s="16"/>
      <c r="C11" s="8">
        <v>4</v>
      </c>
      <c r="D11" s="7" t="s">
        <v>34</v>
      </c>
      <c r="E11" s="18" t="s">
        <v>42</v>
      </c>
    </row>
    <row r="12" spans="1:6" ht="15" hidden="1">
      <c r="A12" s="15"/>
      <c r="B12" s="16"/>
      <c r="C12" s="4">
        <v>5</v>
      </c>
      <c r="D12" s="7" t="s">
        <v>34</v>
      </c>
      <c r="E12" s="18" t="s">
        <v>43</v>
      </c>
    </row>
    <row r="13" spans="1:6" ht="15" hidden="1">
      <c r="A13" s="15"/>
      <c r="B13" s="16"/>
      <c r="C13" s="4">
        <v>6</v>
      </c>
      <c r="D13" s="7" t="s">
        <v>34</v>
      </c>
      <c r="E13" s="18" t="s">
        <v>44</v>
      </c>
    </row>
    <row r="14" spans="1:6" ht="15" hidden="1">
      <c r="A14" s="15"/>
      <c r="B14" s="16"/>
      <c r="C14" s="4">
        <v>7</v>
      </c>
      <c r="D14" s="7" t="s">
        <v>34</v>
      </c>
      <c r="E14" s="18" t="s">
        <v>45</v>
      </c>
    </row>
    <row r="15" spans="1:6" ht="15">
      <c r="A15" s="15">
        <v>52</v>
      </c>
      <c r="B15" s="16" t="s">
        <v>24</v>
      </c>
      <c r="C15" s="19">
        <v>8</v>
      </c>
      <c r="D15" s="18" t="s">
        <v>35</v>
      </c>
      <c r="E15" s="18" t="s">
        <v>41</v>
      </c>
    </row>
    <row r="16" spans="1:6" ht="15" hidden="1">
      <c r="A16" s="20"/>
      <c r="B16" s="21"/>
      <c r="C16" s="19">
        <v>9</v>
      </c>
      <c r="D16" s="18" t="s">
        <v>35</v>
      </c>
      <c r="E16" s="18" t="s">
        <v>42</v>
      </c>
    </row>
    <row r="17" spans="1:5" ht="15" hidden="1">
      <c r="A17" s="20"/>
      <c r="B17" s="21"/>
      <c r="C17" s="19">
        <v>10</v>
      </c>
      <c r="D17" s="18" t="s">
        <v>35</v>
      </c>
      <c r="E17" s="18" t="s">
        <v>43</v>
      </c>
    </row>
    <row r="18" spans="1:5" ht="15" hidden="1">
      <c r="A18" s="20"/>
      <c r="B18" s="21"/>
      <c r="C18" s="19">
        <v>11</v>
      </c>
      <c r="D18" s="18" t="s">
        <v>35</v>
      </c>
      <c r="E18" s="18" t="s">
        <v>44</v>
      </c>
    </row>
    <row r="19" spans="1:5" ht="15" hidden="1">
      <c r="A19" s="15"/>
      <c r="B19" s="16"/>
      <c r="C19" s="19">
        <v>12</v>
      </c>
      <c r="D19" s="18" t="s">
        <v>35</v>
      </c>
      <c r="E19" s="18" t="s">
        <v>45</v>
      </c>
    </row>
    <row r="20" spans="1:5" ht="15">
      <c r="A20" s="15">
        <v>53</v>
      </c>
      <c r="B20" s="16" t="s">
        <v>25</v>
      </c>
      <c r="C20" s="2">
        <v>13</v>
      </c>
      <c r="D20" s="3" t="s">
        <v>36</v>
      </c>
      <c r="E20" s="3" t="s">
        <v>41</v>
      </c>
    </row>
    <row r="21" spans="1:5" ht="15" hidden="1">
      <c r="A21" s="20"/>
      <c r="B21" s="21"/>
      <c r="C21" s="2">
        <v>14</v>
      </c>
      <c r="D21" s="3" t="s">
        <v>36</v>
      </c>
      <c r="E21" s="3" t="s">
        <v>42</v>
      </c>
    </row>
    <row r="22" spans="1:5" ht="15" hidden="1">
      <c r="A22" s="20"/>
      <c r="B22" s="21"/>
      <c r="C22" s="2">
        <v>15</v>
      </c>
      <c r="D22" s="3" t="s">
        <v>36</v>
      </c>
      <c r="E22" s="3" t="s">
        <v>43</v>
      </c>
    </row>
    <row r="23" spans="1:5" ht="15" hidden="1">
      <c r="A23" s="20"/>
      <c r="B23" s="21"/>
      <c r="C23" s="2">
        <v>16</v>
      </c>
      <c r="D23" s="3" t="s">
        <v>36</v>
      </c>
      <c r="E23" s="3" t="s">
        <v>44</v>
      </c>
    </row>
    <row r="24" spans="1:5" ht="15" hidden="1">
      <c r="A24" s="20"/>
      <c r="B24" s="21"/>
      <c r="C24" s="2">
        <v>17</v>
      </c>
      <c r="D24" s="3" t="s">
        <v>36</v>
      </c>
      <c r="E24" s="3" t="s">
        <v>45</v>
      </c>
    </row>
    <row r="25" spans="1:5">
      <c r="A25" s="15">
        <v>54</v>
      </c>
      <c r="B25" s="16" t="s">
        <v>26</v>
      </c>
    </row>
    <row r="26" spans="1:5">
      <c r="A26" s="15">
        <v>61</v>
      </c>
      <c r="B26" s="16" t="s">
        <v>27</v>
      </c>
    </row>
    <row r="27" spans="1:5">
      <c r="A27" s="15">
        <v>62</v>
      </c>
      <c r="B27" s="16" t="s">
        <v>28</v>
      </c>
    </row>
    <row r="28" spans="1:5" ht="15">
      <c r="A28" s="20"/>
      <c r="B28" s="21"/>
    </row>
    <row r="29" spans="1:5" ht="15">
      <c r="A29" s="20"/>
      <c r="B29" s="21"/>
      <c r="C29" s="22" t="s">
        <v>30</v>
      </c>
      <c r="D29" s="22" t="s">
        <v>29</v>
      </c>
    </row>
    <row r="30" spans="1:5" ht="15">
      <c r="A30" s="20"/>
      <c r="B30" s="21"/>
      <c r="C30" s="23" t="s">
        <v>32</v>
      </c>
      <c r="D30" s="23" t="s">
        <v>31</v>
      </c>
    </row>
    <row r="31" spans="1:5" ht="15">
      <c r="A31" s="20"/>
      <c r="B31" s="21"/>
      <c r="C31" s="23" t="s">
        <v>33</v>
      </c>
      <c r="D31" s="23" t="s">
        <v>31</v>
      </c>
    </row>
    <row r="32" spans="1:5" ht="15">
      <c r="A32" s="20"/>
      <c r="B32" s="21"/>
      <c r="C32" s="23" t="s">
        <v>34</v>
      </c>
      <c r="D32" s="23" t="s">
        <v>31</v>
      </c>
    </row>
    <row r="33" spans="1:4" ht="15">
      <c r="A33" s="20"/>
      <c r="B33" s="21"/>
      <c r="C33" s="23" t="s">
        <v>35</v>
      </c>
      <c r="D33" s="23" t="s">
        <v>31</v>
      </c>
    </row>
    <row r="34" spans="1:4" ht="15">
      <c r="A34" s="20"/>
      <c r="B34" s="21"/>
      <c r="C34" s="23" t="s">
        <v>36</v>
      </c>
      <c r="D34" s="23" t="s">
        <v>31</v>
      </c>
    </row>
    <row r="35" spans="1:4" ht="15">
      <c r="A35" s="20"/>
      <c r="B35" s="21"/>
      <c r="C35" s="23" t="s">
        <v>37</v>
      </c>
      <c r="D35" s="23" t="s">
        <v>31</v>
      </c>
    </row>
    <row r="36" spans="1:4" ht="15">
      <c r="A36" s="20"/>
      <c r="B36" s="21"/>
      <c r="C36" s="23" t="s">
        <v>38</v>
      </c>
      <c r="D36" s="23" t="s">
        <v>31</v>
      </c>
    </row>
    <row r="37" spans="1:4" ht="15">
      <c r="A37" s="20"/>
      <c r="B37" s="21"/>
      <c r="C37" s="23" t="s">
        <v>39</v>
      </c>
      <c r="D37" s="23" t="s">
        <v>31</v>
      </c>
    </row>
    <row r="38" spans="1:4" ht="15">
      <c r="A38" s="20"/>
      <c r="B38" s="21"/>
      <c r="C38" s="23"/>
      <c r="D38" s="23"/>
    </row>
    <row r="39" spans="1:4" ht="15">
      <c r="A39" s="20"/>
      <c r="B39" s="21"/>
      <c r="C39" s="23"/>
      <c r="D39" s="23"/>
    </row>
    <row r="40" spans="1:4" ht="15">
      <c r="A40" s="20"/>
      <c r="B40" s="21"/>
      <c r="C40" s="23"/>
      <c r="D40" s="23"/>
    </row>
    <row r="41" spans="1:4" ht="15">
      <c r="A41" s="20"/>
      <c r="B41" s="21"/>
      <c r="C41" s="23"/>
      <c r="D41" s="23"/>
    </row>
    <row r="42" spans="1:4" ht="15">
      <c r="A42" s="20"/>
      <c r="B42" s="21"/>
      <c r="C42" s="23"/>
      <c r="D42" s="23"/>
    </row>
    <row r="43" spans="1:4" ht="15">
      <c r="A43" s="20"/>
      <c r="B43" s="21"/>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sheetPr codeName="Sheet14"/>
  <dimension ref="A1:AB452"/>
  <sheetViews>
    <sheetView workbookViewId="0">
      <pane ySplit="2" topLeftCell="A3" activePane="bottomLeft" state="frozen"/>
      <selection pane="bottomLeft" activeCell="B42" sqref="B42"/>
    </sheetView>
  </sheetViews>
  <sheetFormatPr defaultRowHeight="12.75"/>
  <cols>
    <col min="1" max="1" width="23.28515625" customWidth="1"/>
    <col min="2" max="3" width="9.42578125" customWidth="1"/>
    <col min="4" max="4" width="26.85546875" customWidth="1"/>
    <col min="5" max="5" width="8.85546875" customWidth="1"/>
    <col min="6" max="6" width="7" customWidth="1"/>
    <col min="7" max="8" width="10.28515625" customWidth="1"/>
    <col min="9" max="9" width="10.7109375" style="30" customWidth="1"/>
    <col min="10" max="10" width="9.140625" hidden="1" customWidth="1"/>
    <col min="12" max="12" width="14.5703125" customWidth="1"/>
    <col min="13" max="13" width="29.5703125" customWidth="1"/>
    <col min="15" max="15" width="29.140625" customWidth="1"/>
    <col min="17" max="17" width="11.5703125" style="130" customWidth="1"/>
    <col min="19" max="19" width="2.140625" style="243" customWidth="1"/>
    <col min="21" max="21" width="10.5703125" customWidth="1"/>
    <col min="22" max="22" width="10.140625" customWidth="1"/>
    <col min="24" max="24" width="2.140625" style="243" customWidth="1"/>
    <col min="25" max="25" width="15.5703125" customWidth="1"/>
    <col min="27" max="27" width="16.28515625" customWidth="1"/>
  </cols>
  <sheetData>
    <row r="1" spans="1:28">
      <c r="A1" s="289" t="s">
        <v>10</v>
      </c>
      <c r="B1" s="291" t="s">
        <v>11</v>
      </c>
      <c r="C1" s="292"/>
      <c r="D1" s="292"/>
      <c r="E1" s="292"/>
      <c r="F1" s="293"/>
      <c r="G1" s="294" t="s">
        <v>82</v>
      </c>
      <c r="H1" s="289" t="s">
        <v>75</v>
      </c>
      <c r="I1" s="296" t="s">
        <v>12</v>
      </c>
      <c r="T1" s="161" t="s">
        <v>149</v>
      </c>
      <c r="U1" s="162"/>
      <c r="V1" s="162"/>
      <c r="W1" s="162"/>
      <c r="Y1" s="25" t="s">
        <v>285</v>
      </c>
      <c r="Z1" s="25" t="s">
        <v>286</v>
      </c>
      <c r="AA1" s="25" t="s">
        <v>287</v>
      </c>
      <c r="AB1" s="25" t="s">
        <v>288</v>
      </c>
    </row>
    <row r="2" spans="1:28" ht="76.5">
      <c r="A2" s="290"/>
      <c r="B2" s="44" t="s">
        <v>135</v>
      </c>
      <c r="C2" s="24" t="s">
        <v>77</v>
      </c>
      <c r="D2" s="45" t="s">
        <v>136</v>
      </c>
      <c r="E2" s="240" t="s">
        <v>85</v>
      </c>
      <c r="F2" s="241" t="s">
        <v>74</v>
      </c>
      <c r="G2" s="295"/>
      <c r="H2" s="290"/>
      <c r="I2" s="297"/>
      <c r="J2" s="25"/>
      <c r="K2" s="151" t="s">
        <v>94</v>
      </c>
      <c r="L2" s="151" t="s">
        <v>295</v>
      </c>
      <c r="M2" s="151" t="s">
        <v>296</v>
      </c>
      <c r="N2" s="242" t="s">
        <v>297</v>
      </c>
      <c r="O2" s="151" t="s">
        <v>298</v>
      </c>
      <c r="P2" s="29" t="s">
        <v>137</v>
      </c>
      <c r="Q2" s="237" t="s">
        <v>138</v>
      </c>
      <c r="R2" s="131" t="s">
        <v>238</v>
      </c>
      <c r="T2" s="151" t="s">
        <v>87</v>
      </c>
      <c r="U2" s="152" t="s">
        <v>86</v>
      </c>
      <c r="V2" s="152" t="s">
        <v>88</v>
      </c>
      <c r="W2" s="151" t="s">
        <v>240</v>
      </c>
      <c r="Z2" s="150" t="s">
        <v>95</v>
      </c>
      <c r="AA2" s="150" t="s">
        <v>96</v>
      </c>
      <c r="AB2" s="150" t="s">
        <v>239</v>
      </c>
    </row>
    <row r="3" spans="1:28">
      <c r="A3">
        <f ca="1">+INDIRECT(ADDRESS(INT((ROW()-3)/9)+3,1,3,,"User Inputs"))</f>
        <v>0</v>
      </c>
      <c r="B3" s="32" t="str">
        <f ca="1">IFERROR(P3*Q3,"")</f>
        <v/>
      </c>
      <c r="C3">
        <f ca="1">+INDIRECT(ADDRESS(INT((ROW()-3)/9)+3,4,3,,"User Inputs"))</f>
        <v>0</v>
      </c>
      <c r="D3" t="str">
        <f ca="1">+INDIRECT(ADDRESS(MOD((ROW()-3),9)+2,2,3,,"MOVESsourcetypeID"))</f>
        <v>Light Commercial Truck</v>
      </c>
      <c r="E3">
        <f ca="1">+INDIRECT(ADDRESS(MOD((ROW()-3),9)+2,1,3,,"MOVESsourcetypeID"))</f>
        <v>32</v>
      </c>
      <c r="F3">
        <f ca="1">+INDIRECT(ADDRESS(INT((ROW()-3)/9)+3,6,3,,"User Inputs"))</f>
        <v>0</v>
      </c>
      <c r="G3">
        <f ca="1">+INDIRECT(ADDRESS(INT((ROW()-3)/9)+3,7,3,,"User Inputs"))</f>
        <v>0</v>
      </c>
      <c r="H3">
        <f ca="1">+INDIRECT(ADDRESS(INT((ROW()-3)/9)+3,2,3,,"User Inputs"))</f>
        <v>0</v>
      </c>
      <c r="I3" s="30">
        <f ca="1">+INDIRECT(ADDRESS(INT((ROW()-3)/9)+3,3,3,,"User Inputs"))</f>
        <v>0</v>
      </c>
      <c r="K3" s="25" t="str">
        <f ca="1">IFERROR(VLOOKUP(H3,Pollutants!$G$2:$I$6,3,FALSE),"")</f>
        <v/>
      </c>
      <c r="L3" t="str">
        <f ca="1">IF(ISNUMBER(B3),CONCATENATE(K3,E3,F3,G3),"")</f>
        <v/>
      </c>
      <c r="M3">
        <f ca="1">+INDIRECT(ADDRESS(INT((ROW()-3)/9)+3,5,3,,"User Inputs"))</f>
        <v>0</v>
      </c>
      <c r="N3" t="str">
        <f ca="1">+IFERROR(VLOOKUP(M3,'Vehicle Type Mapping'!$B$2:$D$50,2,FALSE),"")</f>
        <v/>
      </c>
      <c r="O3" t="str">
        <f t="shared" ref="O3:O66" ca="1" si="0">+IF(C3="MOBILE6","B",IF(C3="MOVES","M",IF(C3="DEQ","D","INVALID VEHICLE SOURCE")))&amp;N3&amp;" "&amp;E3</f>
        <v>INVALID VEHICLE SOURCE 32</v>
      </c>
      <c r="P3">
        <f ca="1">+INDIRECT(ADDRESS(INT((ROW()-3)/9)+3,8,3,,"User Inputs"))</f>
        <v>0</v>
      </c>
      <c r="Q3" s="238" t="str">
        <f ca="1">+IFERROR(VLOOKUP(O3,VehFracBySourceType!$D$2:$F$365,2,FALSE),"")</f>
        <v/>
      </c>
      <c r="R3" t="str">
        <f ca="1">+IFERROR(INDIRECT(ADDRESS(INT((ROW()-3)/9)+3,9,3,,"User Inputs"))*Q3,"")</f>
        <v/>
      </c>
      <c r="T3">
        <f t="shared" ref="T3:T66" ca="1" si="1">IFERROR(VLOOKUP(L3,$Y$3:$Z$452,2,FALSE),"")</f>
        <v>0</v>
      </c>
      <c r="U3" t="str">
        <f t="shared" ref="U3:U66" ca="1" si="2">IFERROR(IF(ISNUMBER(B3),B3/T3,""),"")</f>
        <v/>
      </c>
      <c r="V3" s="30" t="str">
        <f t="shared" ref="V3:V66" ca="1" si="3">IFERROR(U3*I3,"")</f>
        <v/>
      </c>
      <c r="W3">
        <f t="shared" ref="W3:W66" ca="1" si="4">IFERROR(VLOOKUP(L3,$Y$3:$AC$452,4,FALSE),"")</f>
        <v>0</v>
      </c>
      <c r="Y3" t="str">
        <f ca="1">IF(AND(COUNTIF($L$3:L3,L3)&gt;1,NOT(+L3="")),0,L3)</f>
        <v/>
      </c>
      <c r="Z3">
        <f t="shared" ref="Z3:Z66" ca="1" si="5">SUMIF($L$3:$L$452,Y3,$B$3:$B$452)</f>
        <v>0</v>
      </c>
      <c r="AA3">
        <f t="shared" ref="AA3:AA66" ca="1" si="6">SUMIF($L$3:$L$452,Y3,$V$3:$V$452)</f>
        <v>0</v>
      </c>
      <c r="AB3">
        <f t="shared" ref="AB3:AB66" ca="1" si="7">SUMIF($L$3:$L$452,Y3,$R$3:$R$452)</f>
        <v>0</v>
      </c>
    </row>
    <row r="4" spans="1:28">
      <c r="A4">
        <f t="shared" ref="A4:A67" ca="1" si="8">+INDIRECT(ADDRESS(INT((ROW()-3)/9)+3,1,3,,"User Inputs"))</f>
        <v>0</v>
      </c>
      <c r="B4" s="32" t="str">
        <f t="shared" ref="B4:B67" ca="1" si="9">IFERROR(P4*Q4,"")</f>
        <v/>
      </c>
      <c r="C4">
        <f t="shared" ref="C4:C67" ca="1" si="10">+INDIRECT(ADDRESS(INT((ROW()-3)/9)+3,4,3,,"User Inputs"))</f>
        <v>0</v>
      </c>
      <c r="D4" t="str">
        <f t="shared" ref="D4:D67" ca="1" si="11">+INDIRECT(ADDRESS(MOD((ROW()-3),9)+2,2,3,,"MOVESsourcetypeID"))</f>
        <v>Intercity Bus</v>
      </c>
      <c r="E4">
        <f t="shared" ref="E4:E67" ca="1" si="12">+INDIRECT(ADDRESS(MOD((ROW()-3),9)+2,1,3,,"MOVESsourcetypeID"))</f>
        <v>41</v>
      </c>
      <c r="F4">
        <f t="shared" ref="F4:F67" ca="1" si="13">+INDIRECT(ADDRESS(INT((ROW()-3)/9)+3,6,3,,"User Inputs"))</f>
        <v>0</v>
      </c>
      <c r="G4">
        <f t="shared" ref="G4:G67" ca="1" si="14">+INDIRECT(ADDRESS(INT((ROW()-3)/9)+3,7,3,,"User Inputs"))</f>
        <v>0</v>
      </c>
      <c r="H4">
        <f t="shared" ref="H4:H67" ca="1" si="15">+INDIRECT(ADDRESS(INT((ROW()-3)/9)+3,2,3,,"User Inputs"))</f>
        <v>0</v>
      </c>
      <c r="I4" s="30">
        <f t="shared" ref="I4:I67" ca="1" si="16">+INDIRECT(ADDRESS(INT((ROW()-3)/9)+3,3,3,,"User Inputs"))</f>
        <v>0</v>
      </c>
      <c r="K4" s="25" t="str">
        <f ca="1">IFERROR(VLOOKUP(H4,Pollutants!$G$2:$I$6,3,FALSE),"")</f>
        <v/>
      </c>
      <c r="L4" t="str">
        <f t="shared" ref="L4:L67" ca="1" si="17">IF(ISNUMBER(B4),CONCATENATE(K4,E4,F4,G4),"")</f>
        <v/>
      </c>
      <c r="M4">
        <f t="shared" ref="M4:M67" ca="1" si="18">+INDIRECT(ADDRESS(INT((ROW()-3)/9)+3,5,3,,"User Inputs"))</f>
        <v>0</v>
      </c>
      <c r="N4" t="str">
        <f ca="1">+IFERROR(VLOOKUP(M4,'Vehicle Type Mapping'!$B$2:$D$50,2,FALSE),"")</f>
        <v/>
      </c>
      <c r="O4" t="str">
        <f t="shared" ca="1" si="0"/>
        <v>INVALID VEHICLE SOURCE 41</v>
      </c>
      <c r="P4">
        <f t="shared" ref="P4:P67" ca="1" si="19">+INDIRECT(ADDRESS(INT((ROW()-3)/9)+3,8,3,,"User Inputs"))</f>
        <v>0</v>
      </c>
      <c r="Q4" s="238" t="str">
        <f ca="1">+IFERROR(VLOOKUP(O4,VehFracBySourceType!$D$2:$F$365,2,FALSE),"")</f>
        <v/>
      </c>
      <c r="R4" t="str">
        <f t="shared" ref="R4:R67" ca="1" si="20">+IFERROR(INDIRECT(ADDRESS(INT((ROW()-3)/9)+3,9,3,,"User Inputs"))*Q4,"")</f>
        <v/>
      </c>
      <c r="T4">
        <f t="shared" ca="1" si="1"/>
        <v>0</v>
      </c>
      <c r="U4" t="str">
        <f t="shared" ca="1" si="2"/>
        <v/>
      </c>
      <c r="V4" s="30" t="str">
        <f t="shared" ca="1" si="3"/>
        <v/>
      </c>
      <c r="W4">
        <f t="shared" ca="1" si="4"/>
        <v>0</v>
      </c>
      <c r="Y4" t="str">
        <f ca="1">IF(AND(COUNTIF($L$3:L4,L4)&gt;1,NOT(+L4="")),0,L4)</f>
        <v/>
      </c>
      <c r="Z4">
        <f t="shared" ca="1" si="5"/>
        <v>0</v>
      </c>
      <c r="AA4">
        <f t="shared" ca="1" si="6"/>
        <v>0</v>
      </c>
      <c r="AB4">
        <f t="shared" ca="1" si="7"/>
        <v>0</v>
      </c>
    </row>
    <row r="5" spans="1:28">
      <c r="A5">
        <f t="shared" ca="1" si="8"/>
        <v>0</v>
      </c>
      <c r="B5" s="32" t="str">
        <f t="shared" ca="1" si="9"/>
        <v/>
      </c>
      <c r="C5">
        <f t="shared" ca="1" si="10"/>
        <v>0</v>
      </c>
      <c r="D5" t="str">
        <f t="shared" ca="1" si="11"/>
        <v>Transit Bus</v>
      </c>
      <c r="E5">
        <f t="shared" ca="1" si="12"/>
        <v>42</v>
      </c>
      <c r="F5">
        <f t="shared" ca="1" si="13"/>
        <v>0</v>
      </c>
      <c r="G5">
        <f t="shared" ca="1" si="14"/>
        <v>0</v>
      </c>
      <c r="H5">
        <f t="shared" ca="1" si="15"/>
        <v>0</v>
      </c>
      <c r="I5" s="30">
        <f t="shared" ca="1" si="16"/>
        <v>0</v>
      </c>
      <c r="K5" s="25" t="str">
        <f ca="1">IFERROR(VLOOKUP(H5,Pollutants!$G$2:$I$6,3,FALSE),"")</f>
        <v/>
      </c>
      <c r="L5" t="str">
        <f t="shared" ca="1" si="17"/>
        <v/>
      </c>
      <c r="M5">
        <f t="shared" ca="1" si="18"/>
        <v>0</v>
      </c>
      <c r="N5" t="str">
        <f ca="1">+IFERROR(VLOOKUP(M5,'Vehicle Type Mapping'!$B$2:$D$50,2,FALSE),"")</f>
        <v/>
      </c>
      <c r="O5" t="str">
        <f t="shared" ca="1" si="0"/>
        <v>INVALID VEHICLE SOURCE 42</v>
      </c>
      <c r="P5">
        <f t="shared" ca="1" si="19"/>
        <v>0</v>
      </c>
      <c r="Q5" s="238" t="str">
        <f ca="1">+IFERROR(VLOOKUP(O5,VehFracBySourceType!$D$2:$F$365,2,FALSE),"")</f>
        <v/>
      </c>
      <c r="R5" t="str">
        <f t="shared" ca="1" si="20"/>
        <v/>
      </c>
      <c r="T5">
        <f t="shared" ca="1" si="1"/>
        <v>0</v>
      </c>
      <c r="U5" t="str">
        <f t="shared" ca="1" si="2"/>
        <v/>
      </c>
      <c r="V5" s="30" t="str">
        <f t="shared" ca="1" si="3"/>
        <v/>
      </c>
      <c r="W5">
        <f t="shared" ca="1" si="4"/>
        <v>0</v>
      </c>
      <c r="Y5" t="str">
        <f ca="1">IF(AND(COUNTIF($L$3:L5,L5)&gt;1,NOT(+L5="")),0,L5)</f>
        <v/>
      </c>
      <c r="Z5">
        <f t="shared" ca="1" si="5"/>
        <v>0</v>
      </c>
      <c r="AA5">
        <f t="shared" ca="1" si="6"/>
        <v>0</v>
      </c>
      <c r="AB5">
        <f t="shared" ca="1" si="7"/>
        <v>0</v>
      </c>
    </row>
    <row r="6" spans="1:28">
      <c r="A6">
        <f t="shared" ca="1" si="8"/>
        <v>0</v>
      </c>
      <c r="B6" s="32" t="str">
        <f t="shared" ca="1" si="9"/>
        <v/>
      </c>
      <c r="C6">
        <f t="shared" ca="1" si="10"/>
        <v>0</v>
      </c>
      <c r="D6" t="str">
        <f t="shared" ca="1" si="11"/>
        <v>School Bus</v>
      </c>
      <c r="E6">
        <f t="shared" ca="1" si="12"/>
        <v>43</v>
      </c>
      <c r="F6">
        <f t="shared" ca="1" si="13"/>
        <v>0</v>
      </c>
      <c r="G6">
        <f t="shared" ca="1" si="14"/>
        <v>0</v>
      </c>
      <c r="H6">
        <f t="shared" ca="1" si="15"/>
        <v>0</v>
      </c>
      <c r="I6" s="30">
        <f t="shared" ca="1" si="16"/>
        <v>0</v>
      </c>
      <c r="K6" s="25" t="str">
        <f ca="1">IFERROR(VLOOKUP(H6,Pollutants!$G$2:$I$6,3,FALSE),"")</f>
        <v/>
      </c>
      <c r="L6" t="str">
        <f t="shared" ca="1" si="17"/>
        <v/>
      </c>
      <c r="M6">
        <f t="shared" ca="1" si="18"/>
        <v>0</v>
      </c>
      <c r="N6" t="str">
        <f ca="1">+IFERROR(VLOOKUP(M6,'Vehicle Type Mapping'!$B$2:$D$50,2,FALSE),"")</f>
        <v/>
      </c>
      <c r="O6" t="str">
        <f t="shared" ca="1" si="0"/>
        <v>INVALID VEHICLE SOURCE 43</v>
      </c>
      <c r="P6">
        <f t="shared" ca="1" si="19"/>
        <v>0</v>
      </c>
      <c r="Q6" s="238" t="str">
        <f ca="1">+IFERROR(VLOOKUP(O6,VehFracBySourceType!$D$2:$F$365,2,FALSE),"")</f>
        <v/>
      </c>
      <c r="R6" t="str">
        <f t="shared" ca="1" si="20"/>
        <v/>
      </c>
      <c r="T6">
        <f t="shared" ca="1" si="1"/>
        <v>0</v>
      </c>
      <c r="U6" t="str">
        <f t="shared" ca="1" si="2"/>
        <v/>
      </c>
      <c r="V6" s="30" t="str">
        <f t="shared" ca="1" si="3"/>
        <v/>
      </c>
      <c r="W6">
        <f t="shared" ca="1" si="4"/>
        <v>0</v>
      </c>
      <c r="Y6" t="str">
        <f ca="1">IF(AND(COUNTIF($L$3:L6,L6)&gt;1,NOT(+L6="")),0,L6)</f>
        <v/>
      </c>
      <c r="Z6">
        <f t="shared" ca="1" si="5"/>
        <v>0</v>
      </c>
      <c r="AA6">
        <f t="shared" ca="1" si="6"/>
        <v>0</v>
      </c>
      <c r="AB6">
        <f t="shared" ca="1" si="7"/>
        <v>0</v>
      </c>
    </row>
    <row r="7" spans="1:28">
      <c r="A7">
        <f t="shared" ca="1" si="8"/>
        <v>0</v>
      </c>
      <c r="B7" s="32" t="str">
        <f t="shared" ca="1" si="9"/>
        <v/>
      </c>
      <c r="C7">
        <f t="shared" ca="1" si="10"/>
        <v>0</v>
      </c>
      <c r="D7" t="str">
        <f t="shared" ca="1" si="11"/>
        <v>Refuse Truck</v>
      </c>
      <c r="E7">
        <f t="shared" ca="1" si="12"/>
        <v>51</v>
      </c>
      <c r="F7">
        <f t="shared" ca="1" si="13"/>
        <v>0</v>
      </c>
      <c r="G7">
        <f t="shared" ca="1" si="14"/>
        <v>0</v>
      </c>
      <c r="H7">
        <f t="shared" ca="1" si="15"/>
        <v>0</v>
      </c>
      <c r="I7" s="30">
        <f t="shared" ca="1" si="16"/>
        <v>0</v>
      </c>
      <c r="K7" s="25" t="str">
        <f ca="1">IFERROR(VLOOKUP(H7,Pollutants!$G$2:$I$6,3,FALSE),"")</f>
        <v/>
      </c>
      <c r="L7" t="str">
        <f t="shared" ca="1" si="17"/>
        <v/>
      </c>
      <c r="M7">
        <f t="shared" ca="1" si="18"/>
        <v>0</v>
      </c>
      <c r="N7" t="str">
        <f ca="1">+IFERROR(VLOOKUP(M7,'Vehicle Type Mapping'!$B$2:$D$50,2,FALSE),"")</f>
        <v/>
      </c>
      <c r="O7" t="str">
        <f t="shared" ca="1" si="0"/>
        <v>INVALID VEHICLE SOURCE 51</v>
      </c>
      <c r="P7">
        <f t="shared" ca="1" si="19"/>
        <v>0</v>
      </c>
      <c r="Q7" s="238" t="str">
        <f ca="1">+IFERROR(VLOOKUP(O7,VehFracBySourceType!$D$2:$F$365,2,FALSE),"")</f>
        <v/>
      </c>
      <c r="R7" t="str">
        <f t="shared" ca="1" si="20"/>
        <v/>
      </c>
      <c r="T7">
        <f t="shared" ca="1" si="1"/>
        <v>0</v>
      </c>
      <c r="U7" t="str">
        <f t="shared" ca="1" si="2"/>
        <v/>
      </c>
      <c r="V7" s="30" t="str">
        <f t="shared" ca="1" si="3"/>
        <v/>
      </c>
      <c r="W7">
        <f t="shared" ca="1" si="4"/>
        <v>0</v>
      </c>
      <c r="Y7" t="str">
        <f ca="1">IF(AND(COUNTIF($L$3:L7,L7)&gt;1,NOT(+L7="")),0,L7)</f>
        <v/>
      </c>
      <c r="Z7">
        <f t="shared" ca="1" si="5"/>
        <v>0</v>
      </c>
      <c r="AA7">
        <f t="shared" ca="1" si="6"/>
        <v>0</v>
      </c>
      <c r="AB7">
        <f t="shared" ca="1" si="7"/>
        <v>0</v>
      </c>
    </row>
    <row r="8" spans="1:28">
      <c r="A8">
        <f t="shared" ca="1" si="8"/>
        <v>0</v>
      </c>
      <c r="B8" s="32" t="str">
        <f t="shared" ca="1" si="9"/>
        <v/>
      </c>
      <c r="C8">
        <f t="shared" ca="1" si="10"/>
        <v>0</v>
      </c>
      <c r="D8" t="str">
        <f t="shared" ca="1" si="11"/>
        <v>Single Unit Short-haul Truck</v>
      </c>
      <c r="E8">
        <f t="shared" ca="1" si="12"/>
        <v>52</v>
      </c>
      <c r="F8">
        <f t="shared" ca="1" si="13"/>
        <v>0</v>
      </c>
      <c r="G8">
        <f t="shared" ca="1" si="14"/>
        <v>0</v>
      </c>
      <c r="H8">
        <f t="shared" ca="1" si="15"/>
        <v>0</v>
      </c>
      <c r="I8" s="30">
        <f t="shared" ca="1" si="16"/>
        <v>0</v>
      </c>
      <c r="K8" s="25" t="str">
        <f ca="1">IFERROR(VLOOKUP(H8,Pollutants!$G$2:$I$6,3,FALSE),"")</f>
        <v/>
      </c>
      <c r="L8" t="str">
        <f t="shared" ca="1" si="17"/>
        <v/>
      </c>
      <c r="M8">
        <f t="shared" ca="1" si="18"/>
        <v>0</v>
      </c>
      <c r="N8" t="str">
        <f ca="1">+IFERROR(VLOOKUP(M8,'Vehicle Type Mapping'!$B$2:$D$50,2,FALSE),"")</f>
        <v/>
      </c>
      <c r="O8" t="str">
        <f t="shared" ca="1" si="0"/>
        <v>INVALID VEHICLE SOURCE 52</v>
      </c>
      <c r="P8">
        <f t="shared" ca="1" si="19"/>
        <v>0</v>
      </c>
      <c r="Q8" s="238" t="str">
        <f ca="1">+IFERROR(VLOOKUP(O8,VehFracBySourceType!$D$2:$F$365,2,FALSE),"")</f>
        <v/>
      </c>
      <c r="R8" t="str">
        <f t="shared" ca="1" si="20"/>
        <v/>
      </c>
      <c r="T8">
        <f t="shared" ca="1" si="1"/>
        <v>0</v>
      </c>
      <c r="U8" t="str">
        <f t="shared" ca="1" si="2"/>
        <v/>
      </c>
      <c r="V8" s="30" t="str">
        <f t="shared" ca="1" si="3"/>
        <v/>
      </c>
      <c r="W8">
        <f t="shared" ca="1" si="4"/>
        <v>0</v>
      </c>
      <c r="Y8" t="str">
        <f ca="1">IF(AND(COUNTIF($L$3:L8,L8)&gt;1,NOT(+L8="")),0,L8)</f>
        <v/>
      </c>
      <c r="Z8">
        <f t="shared" ca="1" si="5"/>
        <v>0</v>
      </c>
      <c r="AA8">
        <f t="shared" ca="1" si="6"/>
        <v>0</v>
      </c>
      <c r="AB8">
        <f t="shared" ca="1" si="7"/>
        <v>0</v>
      </c>
    </row>
    <row r="9" spans="1:28">
      <c r="A9">
        <f t="shared" ca="1" si="8"/>
        <v>0</v>
      </c>
      <c r="B9" s="32" t="str">
        <f t="shared" ca="1" si="9"/>
        <v/>
      </c>
      <c r="C9">
        <f t="shared" ca="1" si="10"/>
        <v>0</v>
      </c>
      <c r="D9" t="str">
        <f t="shared" ca="1" si="11"/>
        <v>Single Unit Long-haul Truck</v>
      </c>
      <c r="E9">
        <f t="shared" ca="1" si="12"/>
        <v>53</v>
      </c>
      <c r="F9">
        <f t="shared" ca="1" si="13"/>
        <v>0</v>
      </c>
      <c r="G9">
        <f t="shared" ca="1" si="14"/>
        <v>0</v>
      </c>
      <c r="H9">
        <f t="shared" ca="1" si="15"/>
        <v>0</v>
      </c>
      <c r="I9" s="30">
        <f t="shared" ca="1" si="16"/>
        <v>0</v>
      </c>
      <c r="K9" s="25" t="str">
        <f ca="1">IFERROR(VLOOKUP(H9,Pollutants!$G$2:$I$6,3,FALSE),"")</f>
        <v/>
      </c>
      <c r="L9" t="str">
        <f t="shared" ca="1" si="17"/>
        <v/>
      </c>
      <c r="M9">
        <f t="shared" ca="1" si="18"/>
        <v>0</v>
      </c>
      <c r="N9" t="str">
        <f ca="1">+IFERROR(VLOOKUP(M9,'Vehicle Type Mapping'!$B$2:$D$50,2,FALSE),"")</f>
        <v/>
      </c>
      <c r="O9" t="str">
        <f t="shared" ca="1" si="0"/>
        <v>INVALID VEHICLE SOURCE 53</v>
      </c>
      <c r="P9">
        <f t="shared" ca="1" si="19"/>
        <v>0</v>
      </c>
      <c r="Q9" s="238" t="str">
        <f ca="1">+IFERROR(VLOOKUP(O9,VehFracBySourceType!$D$2:$F$365,2,FALSE),"")</f>
        <v/>
      </c>
      <c r="R9" t="str">
        <f t="shared" ca="1" si="20"/>
        <v/>
      </c>
      <c r="T9">
        <f t="shared" ca="1" si="1"/>
        <v>0</v>
      </c>
      <c r="U9" t="str">
        <f t="shared" ca="1" si="2"/>
        <v/>
      </c>
      <c r="V9" s="30" t="str">
        <f t="shared" ca="1" si="3"/>
        <v/>
      </c>
      <c r="W9">
        <f t="shared" ca="1" si="4"/>
        <v>0</v>
      </c>
      <c r="Y9" t="str">
        <f ca="1">IF(AND(COUNTIF($L$3:L9,L9)&gt;1,NOT(+L9="")),0,L9)</f>
        <v/>
      </c>
      <c r="Z9">
        <f t="shared" ca="1" si="5"/>
        <v>0</v>
      </c>
      <c r="AA9">
        <f t="shared" ca="1" si="6"/>
        <v>0</v>
      </c>
      <c r="AB9">
        <f t="shared" ca="1" si="7"/>
        <v>0</v>
      </c>
    </row>
    <row r="10" spans="1:28">
      <c r="A10">
        <f t="shared" ca="1" si="8"/>
        <v>0</v>
      </c>
      <c r="B10" s="32" t="str">
        <f t="shared" ca="1" si="9"/>
        <v/>
      </c>
      <c r="C10">
        <f t="shared" ca="1" si="10"/>
        <v>0</v>
      </c>
      <c r="D10" t="str">
        <f t="shared" ca="1" si="11"/>
        <v>Combination Short-haul Truck</v>
      </c>
      <c r="E10">
        <f t="shared" ca="1" si="12"/>
        <v>61</v>
      </c>
      <c r="F10">
        <f t="shared" ca="1" si="13"/>
        <v>0</v>
      </c>
      <c r="G10">
        <f t="shared" ca="1" si="14"/>
        <v>0</v>
      </c>
      <c r="H10">
        <f t="shared" ca="1" si="15"/>
        <v>0</v>
      </c>
      <c r="I10" s="30">
        <f t="shared" ca="1" si="16"/>
        <v>0</v>
      </c>
      <c r="K10" s="25" t="str">
        <f ca="1">IFERROR(VLOOKUP(H10,Pollutants!$G$2:$I$6,3,FALSE),"")</f>
        <v/>
      </c>
      <c r="L10" t="str">
        <f t="shared" ca="1" si="17"/>
        <v/>
      </c>
      <c r="M10">
        <f t="shared" ca="1" si="18"/>
        <v>0</v>
      </c>
      <c r="N10" t="str">
        <f ca="1">+IFERROR(VLOOKUP(M10,'Vehicle Type Mapping'!$B$2:$D$50,2,FALSE),"")</f>
        <v/>
      </c>
      <c r="O10" t="str">
        <f t="shared" ca="1" si="0"/>
        <v>INVALID VEHICLE SOURCE 61</v>
      </c>
      <c r="P10">
        <f t="shared" ca="1" si="19"/>
        <v>0</v>
      </c>
      <c r="Q10" s="238" t="str">
        <f ca="1">+IFERROR(VLOOKUP(O10,VehFracBySourceType!$D$2:$F$365,2,FALSE),"")</f>
        <v/>
      </c>
      <c r="R10" t="str">
        <f t="shared" ca="1" si="20"/>
        <v/>
      </c>
      <c r="T10">
        <f t="shared" ca="1" si="1"/>
        <v>0</v>
      </c>
      <c r="U10" t="str">
        <f t="shared" ca="1" si="2"/>
        <v/>
      </c>
      <c r="V10" s="30" t="str">
        <f t="shared" ca="1" si="3"/>
        <v/>
      </c>
      <c r="W10">
        <f t="shared" ca="1" si="4"/>
        <v>0</v>
      </c>
      <c r="Y10" t="str">
        <f ca="1">IF(AND(COUNTIF($L$3:L10,L10)&gt;1,NOT(+L10="")),0,L10)</f>
        <v/>
      </c>
      <c r="Z10">
        <f t="shared" ca="1" si="5"/>
        <v>0</v>
      </c>
      <c r="AA10">
        <f t="shared" ca="1" si="6"/>
        <v>0</v>
      </c>
      <c r="AB10">
        <f t="shared" ca="1" si="7"/>
        <v>0</v>
      </c>
    </row>
    <row r="11" spans="1:28">
      <c r="A11">
        <f t="shared" ca="1" si="8"/>
        <v>0</v>
      </c>
      <c r="B11" s="32" t="str">
        <f t="shared" ca="1" si="9"/>
        <v/>
      </c>
      <c r="C11">
        <f t="shared" ca="1" si="10"/>
        <v>0</v>
      </c>
      <c r="D11" t="str">
        <f t="shared" ca="1" si="11"/>
        <v>Combination Long-haul Truck</v>
      </c>
      <c r="E11">
        <f t="shared" ca="1" si="12"/>
        <v>62</v>
      </c>
      <c r="F11">
        <f t="shared" ca="1" si="13"/>
        <v>0</v>
      </c>
      <c r="G11">
        <f t="shared" ca="1" si="14"/>
        <v>0</v>
      </c>
      <c r="H11">
        <f t="shared" ca="1" si="15"/>
        <v>0</v>
      </c>
      <c r="I11" s="30">
        <f t="shared" ca="1" si="16"/>
        <v>0</v>
      </c>
      <c r="K11" s="25" t="str">
        <f ca="1">IFERROR(VLOOKUP(H11,Pollutants!$G$2:$I$6,3,FALSE),"")</f>
        <v/>
      </c>
      <c r="L11" t="str">
        <f t="shared" ca="1" si="17"/>
        <v/>
      </c>
      <c r="M11">
        <f t="shared" ca="1" si="18"/>
        <v>0</v>
      </c>
      <c r="N11" t="str">
        <f ca="1">+IFERROR(VLOOKUP(M11,'Vehicle Type Mapping'!$B$2:$D$50,2,FALSE),"")</f>
        <v/>
      </c>
      <c r="O11" t="str">
        <f t="shared" ca="1" si="0"/>
        <v>INVALID VEHICLE SOURCE 62</v>
      </c>
      <c r="P11">
        <f t="shared" ca="1" si="19"/>
        <v>0</v>
      </c>
      <c r="Q11" s="238" t="str">
        <f ca="1">+IFERROR(VLOOKUP(O11,VehFracBySourceType!$D$2:$F$365,2,FALSE),"")</f>
        <v/>
      </c>
      <c r="R11" t="str">
        <f t="shared" ca="1" si="20"/>
        <v/>
      </c>
      <c r="T11">
        <f t="shared" ca="1" si="1"/>
        <v>0</v>
      </c>
      <c r="U11" t="str">
        <f t="shared" ca="1" si="2"/>
        <v/>
      </c>
      <c r="V11" s="30" t="str">
        <f t="shared" ca="1" si="3"/>
        <v/>
      </c>
      <c r="W11">
        <f t="shared" ca="1" si="4"/>
        <v>0</v>
      </c>
      <c r="Y11" t="str">
        <f ca="1">IF(AND(COUNTIF($L$3:L11,L11)&gt;1,NOT(+L11="")),0,L11)</f>
        <v/>
      </c>
      <c r="Z11">
        <f t="shared" ca="1" si="5"/>
        <v>0</v>
      </c>
      <c r="AA11">
        <f t="shared" ca="1" si="6"/>
        <v>0</v>
      </c>
      <c r="AB11">
        <f t="shared" ca="1" si="7"/>
        <v>0</v>
      </c>
    </row>
    <row r="12" spans="1:28">
      <c r="A12">
        <f t="shared" ca="1" si="8"/>
        <v>0</v>
      </c>
      <c r="B12" s="32" t="str">
        <f t="shared" ca="1" si="9"/>
        <v/>
      </c>
      <c r="C12">
        <f t="shared" ca="1" si="10"/>
        <v>0</v>
      </c>
      <c r="D12" t="str">
        <f t="shared" ca="1" si="11"/>
        <v>Light Commercial Truck</v>
      </c>
      <c r="E12">
        <f t="shared" ca="1" si="12"/>
        <v>32</v>
      </c>
      <c r="F12">
        <f t="shared" ca="1" si="13"/>
        <v>0</v>
      </c>
      <c r="G12">
        <f t="shared" ca="1" si="14"/>
        <v>0</v>
      </c>
      <c r="H12">
        <f t="shared" ca="1" si="15"/>
        <v>0</v>
      </c>
      <c r="I12" s="30">
        <f t="shared" ca="1" si="16"/>
        <v>0</v>
      </c>
      <c r="K12" s="25" t="str">
        <f ca="1">IFERROR(VLOOKUP(H12,Pollutants!$G$2:$I$6,3,FALSE),"")</f>
        <v/>
      </c>
      <c r="L12" t="str">
        <f t="shared" ca="1" si="17"/>
        <v/>
      </c>
      <c r="M12">
        <f t="shared" ca="1" si="18"/>
        <v>0</v>
      </c>
      <c r="N12" t="str">
        <f ca="1">+IFERROR(VLOOKUP(M12,'Vehicle Type Mapping'!$B$2:$D$50,2,FALSE),"")</f>
        <v/>
      </c>
      <c r="O12" t="str">
        <f t="shared" ca="1" si="0"/>
        <v>INVALID VEHICLE SOURCE 32</v>
      </c>
      <c r="P12">
        <f t="shared" ca="1" si="19"/>
        <v>0</v>
      </c>
      <c r="Q12" s="238" t="str">
        <f ca="1">+IFERROR(VLOOKUP(O12,VehFracBySourceType!$D$2:$F$365,2,FALSE),"")</f>
        <v/>
      </c>
      <c r="R12" t="str">
        <f t="shared" ca="1" si="20"/>
        <v/>
      </c>
      <c r="T12">
        <f t="shared" ca="1" si="1"/>
        <v>0</v>
      </c>
      <c r="U12" t="str">
        <f t="shared" ca="1" si="2"/>
        <v/>
      </c>
      <c r="V12" s="30" t="str">
        <f t="shared" ca="1" si="3"/>
        <v/>
      </c>
      <c r="W12">
        <f t="shared" ca="1" si="4"/>
        <v>0</v>
      </c>
      <c r="Y12" t="str">
        <f ca="1">IF(AND(COUNTIF($L$3:L12,L12)&gt;1,NOT(+L12="")),0,L12)</f>
        <v/>
      </c>
      <c r="Z12">
        <f t="shared" ca="1" si="5"/>
        <v>0</v>
      </c>
      <c r="AA12">
        <f t="shared" ca="1" si="6"/>
        <v>0</v>
      </c>
      <c r="AB12">
        <f t="shared" ca="1" si="7"/>
        <v>0</v>
      </c>
    </row>
    <row r="13" spans="1:28">
      <c r="A13">
        <f t="shared" ca="1" si="8"/>
        <v>0</v>
      </c>
      <c r="B13" s="32" t="str">
        <f t="shared" ca="1" si="9"/>
        <v/>
      </c>
      <c r="C13">
        <f t="shared" ca="1" si="10"/>
        <v>0</v>
      </c>
      <c r="D13" t="str">
        <f t="shared" ca="1" si="11"/>
        <v>Intercity Bus</v>
      </c>
      <c r="E13">
        <f t="shared" ca="1" si="12"/>
        <v>41</v>
      </c>
      <c r="F13">
        <f t="shared" ca="1" si="13"/>
        <v>0</v>
      </c>
      <c r="G13">
        <f t="shared" ca="1" si="14"/>
        <v>0</v>
      </c>
      <c r="H13">
        <f t="shared" ca="1" si="15"/>
        <v>0</v>
      </c>
      <c r="I13" s="30">
        <f t="shared" ca="1" si="16"/>
        <v>0</v>
      </c>
      <c r="K13" s="25" t="str">
        <f ca="1">IFERROR(VLOOKUP(H13,Pollutants!$G$2:$I$6,3,FALSE),"")</f>
        <v/>
      </c>
      <c r="L13" t="str">
        <f t="shared" ca="1" si="17"/>
        <v/>
      </c>
      <c r="M13">
        <f t="shared" ca="1" si="18"/>
        <v>0</v>
      </c>
      <c r="N13" t="str">
        <f ca="1">+IFERROR(VLOOKUP(M13,'Vehicle Type Mapping'!$B$2:$D$50,2,FALSE),"")</f>
        <v/>
      </c>
      <c r="O13" t="str">
        <f t="shared" ca="1" si="0"/>
        <v>INVALID VEHICLE SOURCE 41</v>
      </c>
      <c r="P13">
        <f t="shared" ca="1" si="19"/>
        <v>0</v>
      </c>
      <c r="Q13" s="238" t="str">
        <f ca="1">+IFERROR(VLOOKUP(O13,VehFracBySourceType!$D$2:$F$365,2,FALSE),"")</f>
        <v/>
      </c>
      <c r="R13" t="str">
        <f t="shared" ca="1" si="20"/>
        <v/>
      </c>
      <c r="T13">
        <f t="shared" ca="1" si="1"/>
        <v>0</v>
      </c>
      <c r="U13" t="str">
        <f t="shared" ca="1" si="2"/>
        <v/>
      </c>
      <c r="V13" s="30" t="str">
        <f t="shared" ca="1" si="3"/>
        <v/>
      </c>
      <c r="W13">
        <f t="shared" ca="1" si="4"/>
        <v>0</v>
      </c>
      <c r="Y13" t="str">
        <f ca="1">IF(AND(COUNTIF($L$3:L13,L13)&gt;1,NOT(+L13="")),0,L13)</f>
        <v/>
      </c>
      <c r="Z13">
        <f t="shared" ca="1" si="5"/>
        <v>0</v>
      </c>
      <c r="AA13">
        <f t="shared" ca="1" si="6"/>
        <v>0</v>
      </c>
      <c r="AB13">
        <f t="shared" ca="1" si="7"/>
        <v>0</v>
      </c>
    </row>
    <row r="14" spans="1:28">
      <c r="A14">
        <f t="shared" ca="1" si="8"/>
        <v>0</v>
      </c>
      <c r="B14" s="32" t="str">
        <f t="shared" ca="1" si="9"/>
        <v/>
      </c>
      <c r="C14">
        <f t="shared" ca="1" si="10"/>
        <v>0</v>
      </c>
      <c r="D14" t="str">
        <f t="shared" ca="1" si="11"/>
        <v>Transit Bus</v>
      </c>
      <c r="E14">
        <f t="shared" ca="1" si="12"/>
        <v>42</v>
      </c>
      <c r="F14">
        <f t="shared" ca="1" si="13"/>
        <v>0</v>
      </c>
      <c r="G14">
        <f t="shared" ca="1" si="14"/>
        <v>0</v>
      </c>
      <c r="H14">
        <f t="shared" ca="1" si="15"/>
        <v>0</v>
      </c>
      <c r="I14" s="30">
        <f t="shared" ca="1" si="16"/>
        <v>0</v>
      </c>
      <c r="K14" s="25" t="str">
        <f ca="1">IFERROR(VLOOKUP(H14,Pollutants!$G$2:$I$6,3,FALSE),"")</f>
        <v/>
      </c>
      <c r="L14" t="str">
        <f t="shared" ca="1" si="17"/>
        <v/>
      </c>
      <c r="M14">
        <f t="shared" ca="1" si="18"/>
        <v>0</v>
      </c>
      <c r="N14" t="str">
        <f ca="1">+IFERROR(VLOOKUP(M14,'Vehicle Type Mapping'!$B$2:$D$50,2,FALSE),"")</f>
        <v/>
      </c>
      <c r="O14" t="str">
        <f t="shared" ca="1" si="0"/>
        <v>INVALID VEHICLE SOURCE 42</v>
      </c>
      <c r="P14">
        <f t="shared" ca="1" si="19"/>
        <v>0</v>
      </c>
      <c r="Q14" s="238" t="str">
        <f ca="1">+IFERROR(VLOOKUP(O14,VehFracBySourceType!$D$2:$F$365,2,FALSE),"")</f>
        <v/>
      </c>
      <c r="R14" t="str">
        <f t="shared" ca="1" si="20"/>
        <v/>
      </c>
      <c r="T14">
        <f t="shared" ca="1" si="1"/>
        <v>0</v>
      </c>
      <c r="U14" t="str">
        <f t="shared" ca="1" si="2"/>
        <v/>
      </c>
      <c r="V14" s="30" t="str">
        <f t="shared" ca="1" si="3"/>
        <v/>
      </c>
      <c r="W14">
        <f t="shared" ca="1" si="4"/>
        <v>0</v>
      </c>
      <c r="Y14" t="str">
        <f ca="1">IF(AND(COUNTIF($L$3:L14,L14)&gt;1,NOT(+L14="")),0,L14)</f>
        <v/>
      </c>
      <c r="Z14">
        <f t="shared" ca="1" si="5"/>
        <v>0</v>
      </c>
      <c r="AA14">
        <f t="shared" ca="1" si="6"/>
        <v>0</v>
      </c>
      <c r="AB14">
        <f t="shared" ca="1" si="7"/>
        <v>0</v>
      </c>
    </row>
    <row r="15" spans="1:28">
      <c r="A15">
        <f t="shared" ca="1" si="8"/>
        <v>0</v>
      </c>
      <c r="B15" s="32" t="str">
        <f t="shared" ca="1" si="9"/>
        <v/>
      </c>
      <c r="C15">
        <f t="shared" ca="1" si="10"/>
        <v>0</v>
      </c>
      <c r="D15" t="str">
        <f t="shared" ca="1" si="11"/>
        <v>School Bus</v>
      </c>
      <c r="E15">
        <f t="shared" ca="1" si="12"/>
        <v>43</v>
      </c>
      <c r="F15">
        <f t="shared" ca="1" si="13"/>
        <v>0</v>
      </c>
      <c r="G15">
        <f t="shared" ca="1" si="14"/>
        <v>0</v>
      </c>
      <c r="H15">
        <f t="shared" ca="1" si="15"/>
        <v>0</v>
      </c>
      <c r="I15" s="30">
        <f t="shared" ca="1" si="16"/>
        <v>0</v>
      </c>
      <c r="K15" s="25" t="str">
        <f ca="1">IFERROR(VLOOKUP(H15,Pollutants!$G$2:$I$6,3,FALSE),"")</f>
        <v/>
      </c>
      <c r="L15" t="str">
        <f t="shared" ca="1" si="17"/>
        <v/>
      </c>
      <c r="M15">
        <f t="shared" ca="1" si="18"/>
        <v>0</v>
      </c>
      <c r="N15" t="str">
        <f ca="1">+IFERROR(VLOOKUP(M15,'Vehicle Type Mapping'!$B$2:$D$50,2,FALSE),"")</f>
        <v/>
      </c>
      <c r="O15" t="str">
        <f t="shared" ca="1" si="0"/>
        <v>INVALID VEHICLE SOURCE 43</v>
      </c>
      <c r="P15">
        <f t="shared" ca="1" si="19"/>
        <v>0</v>
      </c>
      <c r="Q15" s="238" t="str">
        <f ca="1">+IFERROR(VLOOKUP(O15,VehFracBySourceType!$D$2:$F$365,2,FALSE),"")</f>
        <v/>
      </c>
      <c r="R15" t="str">
        <f t="shared" ca="1" si="20"/>
        <v/>
      </c>
      <c r="T15">
        <f t="shared" ca="1" si="1"/>
        <v>0</v>
      </c>
      <c r="U15" t="str">
        <f t="shared" ca="1" si="2"/>
        <v/>
      </c>
      <c r="V15" s="30" t="str">
        <f t="shared" ca="1" si="3"/>
        <v/>
      </c>
      <c r="W15">
        <f t="shared" ca="1" si="4"/>
        <v>0</v>
      </c>
      <c r="Y15" t="str">
        <f ca="1">IF(AND(COUNTIF($L$3:L15,L15)&gt;1,NOT(+L15="")),0,L15)</f>
        <v/>
      </c>
      <c r="Z15">
        <f t="shared" ca="1" si="5"/>
        <v>0</v>
      </c>
      <c r="AA15">
        <f t="shared" ca="1" si="6"/>
        <v>0</v>
      </c>
      <c r="AB15">
        <f t="shared" ca="1" si="7"/>
        <v>0</v>
      </c>
    </row>
    <row r="16" spans="1:28">
      <c r="A16">
        <f t="shared" ca="1" si="8"/>
        <v>0</v>
      </c>
      <c r="B16" s="32" t="str">
        <f t="shared" ca="1" si="9"/>
        <v/>
      </c>
      <c r="C16">
        <f t="shared" ca="1" si="10"/>
        <v>0</v>
      </c>
      <c r="D16" t="str">
        <f t="shared" ca="1" si="11"/>
        <v>Refuse Truck</v>
      </c>
      <c r="E16">
        <f t="shared" ca="1" si="12"/>
        <v>51</v>
      </c>
      <c r="F16">
        <f t="shared" ca="1" si="13"/>
        <v>0</v>
      </c>
      <c r="G16">
        <f t="shared" ca="1" si="14"/>
        <v>0</v>
      </c>
      <c r="H16">
        <f t="shared" ca="1" si="15"/>
        <v>0</v>
      </c>
      <c r="I16" s="30">
        <f t="shared" ca="1" si="16"/>
        <v>0</v>
      </c>
      <c r="K16" s="25" t="str">
        <f ca="1">IFERROR(VLOOKUP(H16,Pollutants!$G$2:$I$6,3,FALSE),"")</f>
        <v/>
      </c>
      <c r="L16" t="str">
        <f t="shared" ca="1" si="17"/>
        <v/>
      </c>
      <c r="M16">
        <f t="shared" ca="1" si="18"/>
        <v>0</v>
      </c>
      <c r="N16" t="str">
        <f ca="1">+IFERROR(VLOOKUP(M16,'Vehicle Type Mapping'!$B$2:$D$50,2,FALSE),"")</f>
        <v/>
      </c>
      <c r="O16" t="str">
        <f t="shared" ca="1" si="0"/>
        <v>INVALID VEHICLE SOURCE 51</v>
      </c>
      <c r="P16">
        <f t="shared" ca="1" si="19"/>
        <v>0</v>
      </c>
      <c r="Q16" s="238" t="str">
        <f ca="1">+IFERROR(VLOOKUP(O16,VehFracBySourceType!$D$2:$F$365,2,FALSE),"")</f>
        <v/>
      </c>
      <c r="R16" t="str">
        <f t="shared" ca="1" si="20"/>
        <v/>
      </c>
      <c r="T16">
        <f t="shared" ca="1" si="1"/>
        <v>0</v>
      </c>
      <c r="U16" t="str">
        <f t="shared" ca="1" si="2"/>
        <v/>
      </c>
      <c r="V16" s="30" t="str">
        <f t="shared" ca="1" si="3"/>
        <v/>
      </c>
      <c r="W16">
        <f t="shared" ca="1" si="4"/>
        <v>0</v>
      </c>
      <c r="Y16" t="str">
        <f ca="1">IF(AND(COUNTIF($L$3:L16,L16)&gt;1,NOT(+L16="")),0,L16)</f>
        <v/>
      </c>
      <c r="Z16">
        <f t="shared" ca="1" si="5"/>
        <v>0</v>
      </c>
      <c r="AA16">
        <f t="shared" ca="1" si="6"/>
        <v>0</v>
      </c>
      <c r="AB16">
        <f t="shared" ca="1" si="7"/>
        <v>0</v>
      </c>
    </row>
    <row r="17" spans="1:28">
      <c r="A17">
        <f t="shared" ca="1" si="8"/>
        <v>0</v>
      </c>
      <c r="B17" s="32" t="str">
        <f t="shared" ca="1" si="9"/>
        <v/>
      </c>
      <c r="C17">
        <f t="shared" ca="1" si="10"/>
        <v>0</v>
      </c>
      <c r="D17" t="str">
        <f t="shared" ca="1" si="11"/>
        <v>Single Unit Short-haul Truck</v>
      </c>
      <c r="E17">
        <f t="shared" ca="1" si="12"/>
        <v>52</v>
      </c>
      <c r="F17">
        <f t="shared" ca="1" si="13"/>
        <v>0</v>
      </c>
      <c r="G17">
        <f t="shared" ca="1" si="14"/>
        <v>0</v>
      </c>
      <c r="H17">
        <f t="shared" ca="1" si="15"/>
        <v>0</v>
      </c>
      <c r="I17" s="30">
        <f t="shared" ca="1" si="16"/>
        <v>0</v>
      </c>
      <c r="K17" s="25" t="str">
        <f ca="1">IFERROR(VLOOKUP(H17,Pollutants!$G$2:$I$6,3,FALSE),"")</f>
        <v/>
      </c>
      <c r="L17" t="str">
        <f t="shared" ca="1" si="17"/>
        <v/>
      </c>
      <c r="M17">
        <f t="shared" ca="1" si="18"/>
        <v>0</v>
      </c>
      <c r="N17" t="str">
        <f ca="1">+IFERROR(VLOOKUP(M17,'Vehicle Type Mapping'!$B$2:$D$50,2,FALSE),"")</f>
        <v/>
      </c>
      <c r="O17" t="str">
        <f t="shared" ca="1" si="0"/>
        <v>INVALID VEHICLE SOURCE 52</v>
      </c>
      <c r="P17">
        <f t="shared" ca="1" si="19"/>
        <v>0</v>
      </c>
      <c r="Q17" s="238" t="str">
        <f ca="1">+IFERROR(VLOOKUP(O17,VehFracBySourceType!$D$2:$F$365,2,FALSE),"")</f>
        <v/>
      </c>
      <c r="R17" t="str">
        <f t="shared" ca="1" si="20"/>
        <v/>
      </c>
      <c r="T17">
        <f t="shared" ca="1" si="1"/>
        <v>0</v>
      </c>
      <c r="U17" t="str">
        <f t="shared" ca="1" si="2"/>
        <v/>
      </c>
      <c r="V17" s="30" t="str">
        <f t="shared" ca="1" si="3"/>
        <v/>
      </c>
      <c r="W17">
        <f t="shared" ca="1" si="4"/>
        <v>0</v>
      </c>
      <c r="Y17" t="str">
        <f ca="1">IF(AND(COUNTIF($L$3:L17,L17)&gt;1,NOT(+L17="")),0,L17)</f>
        <v/>
      </c>
      <c r="Z17">
        <f t="shared" ca="1" si="5"/>
        <v>0</v>
      </c>
      <c r="AA17">
        <f t="shared" ca="1" si="6"/>
        <v>0</v>
      </c>
      <c r="AB17">
        <f t="shared" ca="1" si="7"/>
        <v>0</v>
      </c>
    </row>
    <row r="18" spans="1:28">
      <c r="A18">
        <f t="shared" ca="1" si="8"/>
        <v>0</v>
      </c>
      <c r="B18" s="32" t="str">
        <f t="shared" ca="1" si="9"/>
        <v/>
      </c>
      <c r="C18">
        <f t="shared" ca="1" si="10"/>
        <v>0</v>
      </c>
      <c r="D18" t="str">
        <f t="shared" ca="1" si="11"/>
        <v>Single Unit Long-haul Truck</v>
      </c>
      <c r="E18">
        <f t="shared" ca="1" si="12"/>
        <v>53</v>
      </c>
      <c r="F18">
        <f t="shared" ca="1" si="13"/>
        <v>0</v>
      </c>
      <c r="G18">
        <f t="shared" ca="1" si="14"/>
        <v>0</v>
      </c>
      <c r="H18">
        <f t="shared" ca="1" si="15"/>
        <v>0</v>
      </c>
      <c r="I18" s="30">
        <f t="shared" ca="1" si="16"/>
        <v>0</v>
      </c>
      <c r="K18" s="25" t="str">
        <f ca="1">IFERROR(VLOOKUP(H18,Pollutants!$G$2:$I$6,3,FALSE),"")</f>
        <v/>
      </c>
      <c r="L18" t="str">
        <f t="shared" ca="1" si="17"/>
        <v/>
      </c>
      <c r="M18">
        <f t="shared" ca="1" si="18"/>
        <v>0</v>
      </c>
      <c r="N18" t="str">
        <f ca="1">+IFERROR(VLOOKUP(M18,'Vehicle Type Mapping'!$B$2:$D$50,2,FALSE),"")</f>
        <v/>
      </c>
      <c r="O18" t="str">
        <f t="shared" ca="1" si="0"/>
        <v>INVALID VEHICLE SOURCE 53</v>
      </c>
      <c r="P18">
        <f t="shared" ca="1" si="19"/>
        <v>0</v>
      </c>
      <c r="Q18" s="238" t="str">
        <f ca="1">+IFERROR(VLOOKUP(O18,VehFracBySourceType!$D$2:$F$365,2,FALSE),"")</f>
        <v/>
      </c>
      <c r="R18" t="str">
        <f t="shared" ca="1" si="20"/>
        <v/>
      </c>
      <c r="T18">
        <f t="shared" ca="1" si="1"/>
        <v>0</v>
      </c>
      <c r="U18" t="str">
        <f t="shared" ca="1" si="2"/>
        <v/>
      </c>
      <c r="V18" s="30" t="str">
        <f t="shared" ca="1" si="3"/>
        <v/>
      </c>
      <c r="W18">
        <f t="shared" ca="1" si="4"/>
        <v>0</v>
      </c>
      <c r="Y18" t="str">
        <f ca="1">IF(AND(COUNTIF($L$3:L18,L18)&gt;1,NOT(+L18="")),0,L18)</f>
        <v/>
      </c>
      <c r="Z18">
        <f t="shared" ca="1" si="5"/>
        <v>0</v>
      </c>
      <c r="AA18">
        <f t="shared" ca="1" si="6"/>
        <v>0</v>
      </c>
      <c r="AB18">
        <f t="shared" ca="1" si="7"/>
        <v>0</v>
      </c>
    </row>
    <row r="19" spans="1:28">
      <c r="A19">
        <f t="shared" ca="1" si="8"/>
        <v>0</v>
      </c>
      <c r="B19" s="32" t="str">
        <f t="shared" ca="1" si="9"/>
        <v/>
      </c>
      <c r="C19">
        <f t="shared" ca="1" si="10"/>
        <v>0</v>
      </c>
      <c r="D19" t="str">
        <f t="shared" ca="1" si="11"/>
        <v>Combination Short-haul Truck</v>
      </c>
      <c r="E19">
        <f t="shared" ca="1" si="12"/>
        <v>61</v>
      </c>
      <c r="F19">
        <f t="shared" ca="1" si="13"/>
        <v>0</v>
      </c>
      <c r="G19">
        <f t="shared" ca="1" si="14"/>
        <v>0</v>
      </c>
      <c r="H19">
        <f t="shared" ca="1" si="15"/>
        <v>0</v>
      </c>
      <c r="I19" s="30">
        <f t="shared" ca="1" si="16"/>
        <v>0</v>
      </c>
      <c r="K19" s="25" t="str">
        <f ca="1">IFERROR(VLOOKUP(H19,Pollutants!$G$2:$I$6,3,FALSE),"")</f>
        <v/>
      </c>
      <c r="L19" t="str">
        <f t="shared" ca="1" si="17"/>
        <v/>
      </c>
      <c r="M19">
        <f t="shared" ca="1" si="18"/>
        <v>0</v>
      </c>
      <c r="N19" t="str">
        <f ca="1">+IFERROR(VLOOKUP(M19,'Vehicle Type Mapping'!$B$2:$D$50,2,FALSE),"")</f>
        <v/>
      </c>
      <c r="O19" t="str">
        <f t="shared" ca="1" si="0"/>
        <v>INVALID VEHICLE SOURCE 61</v>
      </c>
      <c r="P19">
        <f t="shared" ca="1" si="19"/>
        <v>0</v>
      </c>
      <c r="Q19" s="238" t="str">
        <f ca="1">+IFERROR(VLOOKUP(O19,VehFracBySourceType!$D$2:$F$365,2,FALSE),"")</f>
        <v/>
      </c>
      <c r="R19" t="str">
        <f t="shared" ca="1" si="20"/>
        <v/>
      </c>
      <c r="T19">
        <f t="shared" ca="1" si="1"/>
        <v>0</v>
      </c>
      <c r="U19" t="str">
        <f t="shared" ca="1" si="2"/>
        <v/>
      </c>
      <c r="V19" s="30" t="str">
        <f t="shared" ca="1" si="3"/>
        <v/>
      </c>
      <c r="W19">
        <f t="shared" ca="1" si="4"/>
        <v>0</v>
      </c>
      <c r="Y19" t="str">
        <f ca="1">IF(AND(COUNTIF($L$3:L19,L19)&gt;1,NOT(+L19="")),0,L19)</f>
        <v/>
      </c>
      <c r="Z19">
        <f t="shared" ca="1" si="5"/>
        <v>0</v>
      </c>
      <c r="AA19">
        <f t="shared" ca="1" si="6"/>
        <v>0</v>
      </c>
      <c r="AB19">
        <f t="shared" ca="1" si="7"/>
        <v>0</v>
      </c>
    </row>
    <row r="20" spans="1:28">
      <c r="A20">
        <f t="shared" ca="1" si="8"/>
        <v>0</v>
      </c>
      <c r="B20" s="32" t="str">
        <f t="shared" ca="1" si="9"/>
        <v/>
      </c>
      <c r="C20">
        <f t="shared" ca="1" si="10"/>
        <v>0</v>
      </c>
      <c r="D20" t="str">
        <f t="shared" ca="1" si="11"/>
        <v>Combination Long-haul Truck</v>
      </c>
      <c r="E20">
        <f t="shared" ca="1" si="12"/>
        <v>62</v>
      </c>
      <c r="F20">
        <f t="shared" ca="1" si="13"/>
        <v>0</v>
      </c>
      <c r="G20">
        <f t="shared" ca="1" si="14"/>
        <v>0</v>
      </c>
      <c r="H20">
        <f t="shared" ca="1" si="15"/>
        <v>0</v>
      </c>
      <c r="I20" s="30">
        <f t="shared" ca="1" si="16"/>
        <v>0</v>
      </c>
      <c r="K20" s="25" t="str">
        <f ca="1">IFERROR(VLOOKUP(H20,Pollutants!$G$2:$I$6,3,FALSE),"")</f>
        <v/>
      </c>
      <c r="L20" t="str">
        <f t="shared" ca="1" si="17"/>
        <v/>
      </c>
      <c r="M20">
        <f t="shared" ca="1" si="18"/>
        <v>0</v>
      </c>
      <c r="N20" t="str">
        <f ca="1">+IFERROR(VLOOKUP(M20,'Vehicle Type Mapping'!$B$2:$D$50,2,FALSE),"")</f>
        <v/>
      </c>
      <c r="O20" t="str">
        <f t="shared" ca="1" si="0"/>
        <v>INVALID VEHICLE SOURCE 62</v>
      </c>
      <c r="P20">
        <f t="shared" ca="1" si="19"/>
        <v>0</v>
      </c>
      <c r="Q20" s="238" t="str">
        <f ca="1">+IFERROR(VLOOKUP(O20,VehFracBySourceType!$D$2:$F$365,2,FALSE),"")</f>
        <v/>
      </c>
      <c r="R20" t="str">
        <f t="shared" ca="1" si="20"/>
        <v/>
      </c>
      <c r="T20">
        <f t="shared" ca="1" si="1"/>
        <v>0</v>
      </c>
      <c r="U20" t="str">
        <f t="shared" ca="1" si="2"/>
        <v/>
      </c>
      <c r="V20" s="30" t="str">
        <f t="shared" ca="1" si="3"/>
        <v/>
      </c>
      <c r="W20">
        <f t="shared" ca="1" si="4"/>
        <v>0</v>
      </c>
      <c r="Y20" t="str">
        <f ca="1">IF(AND(COUNTIF($L$3:L20,L20)&gt;1,NOT(+L20="")),0,L20)</f>
        <v/>
      </c>
      <c r="Z20">
        <f t="shared" ca="1" si="5"/>
        <v>0</v>
      </c>
      <c r="AA20">
        <f t="shared" ca="1" si="6"/>
        <v>0</v>
      </c>
      <c r="AB20">
        <f t="shared" ca="1" si="7"/>
        <v>0</v>
      </c>
    </row>
    <row r="21" spans="1:28">
      <c r="A21">
        <f t="shared" ca="1" si="8"/>
        <v>0</v>
      </c>
      <c r="B21" s="32" t="str">
        <f t="shared" ca="1" si="9"/>
        <v/>
      </c>
      <c r="C21">
        <f t="shared" ca="1" si="10"/>
        <v>0</v>
      </c>
      <c r="D21" t="str">
        <f t="shared" ca="1" si="11"/>
        <v>Light Commercial Truck</v>
      </c>
      <c r="E21">
        <f t="shared" ca="1" si="12"/>
        <v>32</v>
      </c>
      <c r="F21">
        <f t="shared" ca="1" si="13"/>
        <v>0</v>
      </c>
      <c r="G21">
        <f t="shared" ca="1" si="14"/>
        <v>0</v>
      </c>
      <c r="H21">
        <f t="shared" ca="1" si="15"/>
        <v>0</v>
      </c>
      <c r="I21" s="30">
        <f t="shared" ca="1" si="16"/>
        <v>0</v>
      </c>
      <c r="K21" s="25" t="str">
        <f ca="1">IFERROR(VLOOKUP(H21,Pollutants!$G$2:$I$6,3,FALSE),"")</f>
        <v/>
      </c>
      <c r="L21" t="str">
        <f t="shared" ca="1" si="17"/>
        <v/>
      </c>
      <c r="M21">
        <f t="shared" ca="1" si="18"/>
        <v>0</v>
      </c>
      <c r="N21" t="str">
        <f ca="1">+IFERROR(VLOOKUP(M21,'Vehicle Type Mapping'!$B$2:$D$50,2,FALSE),"")</f>
        <v/>
      </c>
      <c r="O21" t="str">
        <f t="shared" ca="1" si="0"/>
        <v>INVALID VEHICLE SOURCE 32</v>
      </c>
      <c r="P21">
        <f t="shared" ca="1" si="19"/>
        <v>0</v>
      </c>
      <c r="Q21" s="238" t="str">
        <f ca="1">+IFERROR(VLOOKUP(O21,VehFracBySourceType!$D$2:$F$365,2,FALSE),"")</f>
        <v/>
      </c>
      <c r="R21" t="str">
        <f t="shared" ca="1" si="20"/>
        <v/>
      </c>
      <c r="T21">
        <f t="shared" ca="1" si="1"/>
        <v>0</v>
      </c>
      <c r="U21" t="str">
        <f t="shared" ca="1" si="2"/>
        <v/>
      </c>
      <c r="V21" s="30" t="str">
        <f t="shared" ca="1" si="3"/>
        <v/>
      </c>
      <c r="W21">
        <f t="shared" ca="1" si="4"/>
        <v>0</v>
      </c>
      <c r="Y21" t="str">
        <f ca="1">IF(AND(COUNTIF($L$3:L21,L21)&gt;1,NOT(+L21="")),0,L21)</f>
        <v/>
      </c>
      <c r="Z21">
        <f t="shared" ca="1" si="5"/>
        <v>0</v>
      </c>
      <c r="AA21">
        <f t="shared" ca="1" si="6"/>
        <v>0</v>
      </c>
      <c r="AB21">
        <f t="shared" ca="1" si="7"/>
        <v>0</v>
      </c>
    </row>
    <row r="22" spans="1:28">
      <c r="A22">
        <f t="shared" ca="1" si="8"/>
        <v>0</v>
      </c>
      <c r="B22" s="32" t="str">
        <f t="shared" ca="1" si="9"/>
        <v/>
      </c>
      <c r="C22">
        <f t="shared" ca="1" si="10"/>
        <v>0</v>
      </c>
      <c r="D22" t="str">
        <f t="shared" ca="1" si="11"/>
        <v>Intercity Bus</v>
      </c>
      <c r="E22">
        <f t="shared" ca="1" si="12"/>
        <v>41</v>
      </c>
      <c r="F22">
        <f t="shared" ca="1" si="13"/>
        <v>0</v>
      </c>
      <c r="G22">
        <f t="shared" ca="1" si="14"/>
        <v>0</v>
      </c>
      <c r="H22">
        <f t="shared" ca="1" si="15"/>
        <v>0</v>
      </c>
      <c r="I22" s="30">
        <f t="shared" ca="1" si="16"/>
        <v>0</v>
      </c>
      <c r="K22" s="25" t="str">
        <f ca="1">IFERROR(VLOOKUP(H22,Pollutants!$G$2:$I$6,3,FALSE),"")</f>
        <v/>
      </c>
      <c r="L22" t="str">
        <f t="shared" ca="1" si="17"/>
        <v/>
      </c>
      <c r="M22">
        <f t="shared" ca="1" si="18"/>
        <v>0</v>
      </c>
      <c r="N22" t="str">
        <f ca="1">+IFERROR(VLOOKUP(M22,'Vehicle Type Mapping'!$B$2:$D$50,2,FALSE),"")</f>
        <v/>
      </c>
      <c r="O22" t="str">
        <f t="shared" ca="1" si="0"/>
        <v>INVALID VEHICLE SOURCE 41</v>
      </c>
      <c r="P22">
        <f t="shared" ca="1" si="19"/>
        <v>0</v>
      </c>
      <c r="Q22" s="238" t="str">
        <f ca="1">+IFERROR(VLOOKUP(O22,VehFracBySourceType!$D$2:$F$365,2,FALSE),"")</f>
        <v/>
      </c>
      <c r="R22" t="str">
        <f t="shared" ca="1" si="20"/>
        <v/>
      </c>
      <c r="T22">
        <f t="shared" ca="1" si="1"/>
        <v>0</v>
      </c>
      <c r="U22" t="str">
        <f t="shared" ca="1" si="2"/>
        <v/>
      </c>
      <c r="V22" s="30" t="str">
        <f t="shared" ca="1" si="3"/>
        <v/>
      </c>
      <c r="W22">
        <f t="shared" ca="1" si="4"/>
        <v>0</v>
      </c>
      <c r="Y22" t="str">
        <f ca="1">IF(AND(COUNTIF($L$3:L22,L22)&gt;1,NOT(+L22="")),0,L22)</f>
        <v/>
      </c>
      <c r="Z22">
        <f t="shared" ca="1" si="5"/>
        <v>0</v>
      </c>
      <c r="AA22">
        <f t="shared" ca="1" si="6"/>
        <v>0</v>
      </c>
      <c r="AB22">
        <f t="shared" ca="1" si="7"/>
        <v>0</v>
      </c>
    </row>
    <row r="23" spans="1:28">
      <c r="A23">
        <f t="shared" ca="1" si="8"/>
        <v>0</v>
      </c>
      <c r="B23" s="32" t="str">
        <f t="shared" ca="1" si="9"/>
        <v/>
      </c>
      <c r="C23">
        <f t="shared" ca="1" si="10"/>
        <v>0</v>
      </c>
      <c r="D23" t="str">
        <f t="shared" ca="1" si="11"/>
        <v>Transit Bus</v>
      </c>
      <c r="E23">
        <f t="shared" ca="1" si="12"/>
        <v>42</v>
      </c>
      <c r="F23">
        <f t="shared" ca="1" si="13"/>
        <v>0</v>
      </c>
      <c r="G23">
        <f t="shared" ca="1" si="14"/>
        <v>0</v>
      </c>
      <c r="H23">
        <f t="shared" ca="1" si="15"/>
        <v>0</v>
      </c>
      <c r="I23" s="30">
        <f t="shared" ca="1" si="16"/>
        <v>0</v>
      </c>
      <c r="K23" s="25" t="str">
        <f ca="1">IFERROR(VLOOKUP(H23,Pollutants!$G$2:$I$6,3,FALSE),"")</f>
        <v/>
      </c>
      <c r="L23" t="str">
        <f t="shared" ca="1" si="17"/>
        <v/>
      </c>
      <c r="M23">
        <f t="shared" ca="1" si="18"/>
        <v>0</v>
      </c>
      <c r="N23" t="str">
        <f ca="1">+IFERROR(VLOOKUP(M23,'Vehicle Type Mapping'!$B$2:$D$50,2,FALSE),"")</f>
        <v/>
      </c>
      <c r="O23" t="str">
        <f t="shared" ca="1" si="0"/>
        <v>INVALID VEHICLE SOURCE 42</v>
      </c>
      <c r="P23">
        <f t="shared" ca="1" si="19"/>
        <v>0</v>
      </c>
      <c r="Q23" s="238" t="str">
        <f ca="1">+IFERROR(VLOOKUP(O23,VehFracBySourceType!$D$2:$F$365,2,FALSE),"")</f>
        <v/>
      </c>
      <c r="R23" t="str">
        <f t="shared" ca="1" si="20"/>
        <v/>
      </c>
      <c r="T23">
        <f t="shared" ca="1" si="1"/>
        <v>0</v>
      </c>
      <c r="U23" t="str">
        <f t="shared" ca="1" si="2"/>
        <v/>
      </c>
      <c r="V23" s="30" t="str">
        <f t="shared" ca="1" si="3"/>
        <v/>
      </c>
      <c r="W23">
        <f t="shared" ca="1" si="4"/>
        <v>0</v>
      </c>
      <c r="Y23" t="str">
        <f ca="1">IF(AND(COUNTIF($L$3:L23,L23)&gt;1,NOT(+L23="")),0,L23)</f>
        <v/>
      </c>
      <c r="Z23">
        <f t="shared" ca="1" si="5"/>
        <v>0</v>
      </c>
      <c r="AA23">
        <f t="shared" ca="1" si="6"/>
        <v>0</v>
      </c>
      <c r="AB23">
        <f t="shared" ca="1" si="7"/>
        <v>0</v>
      </c>
    </row>
    <row r="24" spans="1:28">
      <c r="A24">
        <f t="shared" ca="1" si="8"/>
        <v>0</v>
      </c>
      <c r="B24" s="32" t="str">
        <f t="shared" ca="1" si="9"/>
        <v/>
      </c>
      <c r="C24">
        <f t="shared" ca="1" si="10"/>
        <v>0</v>
      </c>
      <c r="D24" t="str">
        <f t="shared" ca="1" si="11"/>
        <v>School Bus</v>
      </c>
      <c r="E24">
        <f t="shared" ca="1" si="12"/>
        <v>43</v>
      </c>
      <c r="F24">
        <f t="shared" ca="1" si="13"/>
        <v>0</v>
      </c>
      <c r="G24">
        <f t="shared" ca="1" si="14"/>
        <v>0</v>
      </c>
      <c r="H24">
        <f t="shared" ca="1" si="15"/>
        <v>0</v>
      </c>
      <c r="I24" s="30">
        <f t="shared" ca="1" si="16"/>
        <v>0</v>
      </c>
      <c r="K24" s="25" t="str">
        <f ca="1">IFERROR(VLOOKUP(H24,Pollutants!$G$2:$I$6,3,FALSE),"")</f>
        <v/>
      </c>
      <c r="L24" t="str">
        <f t="shared" ca="1" si="17"/>
        <v/>
      </c>
      <c r="M24">
        <f t="shared" ca="1" si="18"/>
        <v>0</v>
      </c>
      <c r="N24" t="str">
        <f ca="1">+IFERROR(VLOOKUP(M24,'Vehicle Type Mapping'!$B$2:$D$50,2,FALSE),"")</f>
        <v/>
      </c>
      <c r="O24" t="str">
        <f t="shared" ca="1" si="0"/>
        <v>INVALID VEHICLE SOURCE 43</v>
      </c>
      <c r="P24">
        <f t="shared" ca="1" si="19"/>
        <v>0</v>
      </c>
      <c r="Q24" s="238" t="str">
        <f ca="1">+IFERROR(VLOOKUP(O24,VehFracBySourceType!$D$2:$F$365,2,FALSE),"")</f>
        <v/>
      </c>
      <c r="R24" t="str">
        <f t="shared" ca="1" si="20"/>
        <v/>
      </c>
      <c r="T24">
        <f t="shared" ca="1" si="1"/>
        <v>0</v>
      </c>
      <c r="U24" t="str">
        <f t="shared" ca="1" si="2"/>
        <v/>
      </c>
      <c r="V24" s="30" t="str">
        <f t="shared" ca="1" si="3"/>
        <v/>
      </c>
      <c r="W24">
        <f t="shared" ca="1" si="4"/>
        <v>0</v>
      </c>
      <c r="Y24" t="str">
        <f ca="1">IF(AND(COUNTIF($L$3:L24,L24)&gt;1,NOT(+L24="")),0,L24)</f>
        <v/>
      </c>
      <c r="Z24">
        <f t="shared" ca="1" si="5"/>
        <v>0</v>
      </c>
      <c r="AA24">
        <f t="shared" ca="1" si="6"/>
        <v>0</v>
      </c>
      <c r="AB24">
        <f t="shared" ca="1" si="7"/>
        <v>0</v>
      </c>
    </row>
    <row r="25" spans="1:28">
      <c r="A25">
        <f t="shared" ca="1" si="8"/>
        <v>0</v>
      </c>
      <c r="B25" s="32" t="str">
        <f t="shared" ca="1" si="9"/>
        <v/>
      </c>
      <c r="C25">
        <f t="shared" ca="1" si="10"/>
        <v>0</v>
      </c>
      <c r="D25" t="str">
        <f t="shared" ca="1" si="11"/>
        <v>Refuse Truck</v>
      </c>
      <c r="E25">
        <f t="shared" ca="1" si="12"/>
        <v>51</v>
      </c>
      <c r="F25">
        <f t="shared" ca="1" si="13"/>
        <v>0</v>
      </c>
      <c r="G25">
        <f t="shared" ca="1" si="14"/>
        <v>0</v>
      </c>
      <c r="H25">
        <f t="shared" ca="1" si="15"/>
        <v>0</v>
      </c>
      <c r="I25" s="30">
        <f t="shared" ca="1" si="16"/>
        <v>0</v>
      </c>
      <c r="K25" s="25" t="str">
        <f ca="1">IFERROR(VLOOKUP(H25,Pollutants!$G$2:$I$6,3,FALSE),"")</f>
        <v/>
      </c>
      <c r="L25" t="str">
        <f t="shared" ca="1" si="17"/>
        <v/>
      </c>
      <c r="M25">
        <f t="shared" ca="1" si="18"/>
        <v>0</v>
      </c>
      <c r="N25" t="str">
        <f ca="1">+IFERROR(VLOOKUP(M25,'Vehicle Type Mapping'!$B$2:$D$50,2,FALSE),"")</f>
        <v/>
      </c>
      <c r="O25" t="str">
        <f t="shared" ca="1" si="0"/>
        <v>INVALID VEHICLE SOURCE 51</v>
      </c>
      <c r="P25">
        <f t="shared" ca="1" si="19"/>
        <v>0</v>
      </c>
      <c r="Q25" s="238" t="str">
        <f ca="1">+IFERROR(VLOOKUP(O25,VehFracBySourceType!$D$2:$F$365,2,FALSE),"")</f>
        <v/>
      </c>
      <c r="R25" t="str">
        <f t="shared" ca="1" si="20"/>
        <v/>
      </c>
      <c r="T25">
        <f t="shared" ca="1" si="1"/>
        <v>0</v>
      </c>
      <c r="U25" t="str">
        <f t="shared" ca="1" si="2"/>
        <v/>
      </c>
      <c r="V25" s="30" t="str">
        <f t="shared" ca="1" si="3"/>
        <v/>
      </c>
      <c r="W25">
        <f t="shared" ca="1" si="4"/>
        <v>0</v>
      </c>
      <c r="Y25" t="str">
        <f ca="1">IF(AND(COUNTIF($L$3:L25,L25)&gt;1,NOT(+L25="")),0,L25)</f>
        <v/>
      </c>
      <c r="Z25">
        <f t="shared" ca="1" si="5"/>
        <v>0</v>
      </c>
      <c r="AA25">
        <f t="shared" ca="1" si="6"/>
        <v>0</v>
      </c>
      <c r="AB25">
        <f t="shared" ca="1" si="7"/>
        <v>0</v>
      </c>
    </row>
    <row r="26" spans="1:28">
      <c r="A26">
        <f t="shared" ca="1" si="8"/>
        <v>0</v>
      </c>
      <c r="B26" s="32" t="str">
        <f t="shared" ca="1" si="9"/>
        <v/>
      </c>
      <c r="C26">
        <f t="shared" ca="1" si="10"/>
        <v>0</v>
      </c>
      <c r="D26" t="str">
        <f t="shared" ca="1" si="11"/>
        <v>Single Unit Short-haul Truck</v>
      </c>
      <c r="E26">
        <f t="shared" ca="1" si="12"/>
        <v>52</v>
      </c>
      <c r="F26">
        <f t="shared" ca="1" si="13"/>
        <v>0</v>
      </c>
      <c r="G26">
        <f t="shared" ca="1" si="14"/>
        <v>0</v>
      </c>
      <c r="H26">
        <f t="shared" ca="1" si="15"/>
        <v>0</v>
      </c>
      <c r="I26" s="30">
        <f t="shared" ca="1" si="16"/>
        <v>0</v>
      </c>
      <c r="K26" s="25" t="str">
        <f ca="1">IFERROR(VLOOKUP(H26,Pollutants!$G$2:$I$6,3,FALSE),"")</f>
        <v/>
      </c>
      <c r="L26" t="str">
        <f t="shared" ca="1" si="17"/>
        <v/>
      </c>
      <c r="M26">
        <f t="shared" ca="1" si="18"/>
        <v>0</v>
      </c>
      <c r="N26" t="str">
        <f ca="1">+IFERROR(VLOOKUP(M26,'Vehicle Type Mapping'!$B$2:$D$50,2,FALSE),"")</f>
        <v/>
      </c>
      <c r="O26" t="str">
        <f t="shared" ca="1" si="0"/>
        <v>INVALID VEHICLE SOURCE 52</v>
      </c>
      <c r="P26">
        <f t="shared" ca="1" si="19"/>
        <v>0</v>
      </c>
      <c r="Q26" s="238" t="str">
        <f ca="1">+IFERROR(VLOOKUP(O26,VehFracBySourceType!$D$2:$F$365,2,FALSE),"")</f>
        <v/>
      </c>
      <c r="R26" t="str">
        <f t="shared" ca="1" si="20"/>
        <v/>
      </c>
      <c r="T26">
        <f t="shared" ca="1" si="1"/>
        <v>0</v>
      </c>
      <c r="U26" t="str">
        <f t="shared" ca="1" si="2"/>
        <v/>
      </c>
      <c r="V26" s="30" t="str">
        <f t="shared" ca="1" si="3"/>
        <v/>
      </c>
      <c r="W26">
        <f t="shared" ca="1" si="4"/>
        <v>0</v>
      </c>
      <c r="Y26" t="str">
        <f ca="1">IF(AND(COUNTIF($L$3:L26,L26)&gt;1,NOT(+L26="")),0,L26)</f>
        <v/>
      </c>
      <c r="Z26">
        <f t="shared" ca="1" si="5"/>
        <v>0</v>
      </c>
      <c r="AA26">
        <f t="shared" ca="1" si="6"/>
        <v>0</v>
      </c>
      <c r="AB26">
        <f t="shared" ca="1" si="7"/>
        <v>0</v>
      </c>
    </row>
    <row r="27" spans="1:28">
      <c r="A27">
        <f t="shared" ca="1" si="8"/>
        <v>0</v>
      </c>
      <c r="B27" s="32" t="str">
        <f t="shared" ca="1" si="9"/>
        <v/>
      </c>
      <c r="C27">
        <f t="shared" ca="1" si="10"/>
        <v>0</v>
      </c>
      <c r="D27" t="str">
        <f t="shared" ca="1" si="11"/>
        <v>Single Unit Long-haul Truck</v>
      </c>
      <c r="E27">
        <f t="shared" ca="1" si="12"/>
        <v>53</v>
      </c>
      <c r="F27">
        <f t="shared" ca="1" si="13"/>
        <v>0</v>
      </c>
      <c r="G27">
        <f t="shared" ca="1" si="14"/>
        <v>0</v>
      </c>
      <c r="H27">
        <f t="shared" ca="1" si="15"/>
        <v>0</v>
      </c>
      <c r="I27" s="30">
        <f t="shared" ca="1" si="16"/>
        <v>0</v>
      </c>
      <c r="K27" s="25" t="str">
        <f ca="1">IFERROR(VLOOKUP(H27,Pollutants!$G$2:$I$6,3,FALSE),"")</f>
        <v/>
      </c>
      <c r="L27" t="str">
        <f t="shared" ca="1" si="17"/>
        <v/>
      </c>
      <c r="M27">
        <f t="shared" ca="1" si="18"/>
        <v>0</v>
      </c>
      <c r="N27" t="str">
        <f ca="1">+IFERROR(VLOOKUP(M27,'Vehicle Type Mapping'!$B$2:$D$50,2,FALSE),"")</f>
        <v/>
      </c>
      <c r="O27" t="str">
        <f t="shared" ca="1" si="0"/>
        <v>INVALID VEHICLE SOURCE 53</v>
      </c>
      <c r="P27">
        <f t="shared" ca="1" si="19"/>
        <v>0</v>
      </c>
      <c r="Q27" s="238" t="str">
        <f ca="1">+IFERROR(VLOOKUP(O27,VehFracBySourceType!$D$2:$F$365,2,FALSE),"")</f>
        <v/>
      </c>
      <c r="R27" t="str">
        <f t="shared" ca="1" si="20"/>
        <v/>
      </c>
      <c r="T27">
        <f t="shared" ca="1" si="1"/>
        <v>0</v>
      </c>
      <c r="U27" t="str">
        <f t="shared" ca="1" si="2"/>
        <v/>
      </c>
      <c r="V27" s="30" t="str">
        <f t="shared" ca="1" si="3"/>
        <v/>
      </c>
      <c r="W27">
        <f t="shared" ca="1" si="4"/>
        <v>0</v>
      </c>
      <c r="Y27" t="str">
        <f ca="1">IF(AND(COUNTIF($L$3:L27,L27)&gt;1,NOT(+L27="")),0,L27)</f>
        <v/>
      </c>
      <c r="Z27">
        <f t="shared" ca="1" si="5"/>
        <v>0</v>
      </c>
      <c r="AA27">
        <f t="shared" ca="1" si="6"/>
        <v>0</v>
      </c>
      <c r="AB27">
        <f t="shared" ca="1" si="7"/>
        <v>0</v>
      </c>
    </row>
    <row r="28" spans="1:28">
      <c r="A28">
        <f t="shared" ca="1" si="8"/>
        <v>0</v>
      </c>
      <c r="B28" s="32" t="str">
        <f t="shared" ca="1" si="9"/>
        <v/>
      </c>
      <c r="C28">
        <f t="shared" ca="1" si="10"/>
        <v>0</v>
      </c>
      <c r="D28" t="str">
        <f t="shared" ca="1" si="11"/>
        <v>Combination Short-haul Truck</v>
      </c>
      <c r="E28">
        <f t="shared" ca="1" si="12"/>
        <v>61</v>
      </c>
      <c r="F28">
        <f t="shared" ca="1" si="13"/>
        <v>0</v>
      </c>
      <c r="G28">
        <f t="shared" ca="1" si="14"/>
        <v>0</v>
      </c>
      <c r="H28">
        <f t="shared" ca="1" si="15"/>
        <v>0</v>
      </c>
      <c r="I28" s="30">
        <f t="shared" ca="1" si="16"/>
        <v>0</v>
      </c>
      <c r="K28" s="25" t="str">
        <f ca="1">IFERROR(VLOOKUP(H28,Pollutants!$G$2:$I$6,3,FALSE),"")</f>
        <v/>
      </c>
      <c r="L28" t="str">
        <f t="shared" ca="1" si="17"/>
        <v/>
      </c>
      <c r="M28">
        <f t="shared" ca="1" si="18"/>
        <v>0</v>
      </c>
      <c r="N28" t="str">
        <f ca="1">+IFERROR(VLOOKUP(M28,'Vehicle Type Mapping'!$B$2:$D$50,2,FALSE),"")</f>
        <v/>
      </c>
      <c r="O28" t="str">
        <f t="shared" ca="1" si="0"/>
        <v>INVALID VEHICLE SOURCE 61</v>
      </c>
      <c r="P28">
        <f t="shared" ca="1" si="19"/>
        <v>0</v>
      </c>
      <c r="Q28" s="238" t="str">
        <f ca="1">+IFERROR(VLOOKUP(O28,VehFracBySourceType!$D$2:$F$365,2,FALSE),"")</f>
        <v/>
      </c>
      <c r="R28" t="str">
        <f t="shared" ca="1" si="20"/>
        <v/>
      </c>
      <c r="T28">
        <f t="shared" ca="1" si="1"/>
        <v>0</v>
      </c>
      <c r="U28" t="str">
        <f t="shared" ca="1" si="2"/>
        <v/>
      </c>
      <c r="V28" s="30" t="str">
        <f t="shared" ca="1" si="3"/>
        <v/>
      </c>
      <c r="W28">
        <f t="shared" ca="1" si="4"/>
        <v>0</v>
      </c>
      <c r="Y28" t="str">
        <f ca="1">IF(AND(COUNTIF($L$3:L28,L28)&gt;1,NOT(+L28="")),0,L28)</f>
        <v/>
      </c>
      <c r="Z28">
        <f t="shared" ca="1" si="5"/>
        <v>0</v>
      </c>
      <c r="AA28">
        <f t="shared" ca="1" si="6"/>
        <v>0</v>
      </c>
      <c r="AB28">
        <f t="shared" ca="1" si="7"/>
        <v>0</v>
      </c>
    </row>
    <row r="29" spans="1:28">
      <c r="A29">
        <f t="shared" ca="1" si="8"/>
        <v>0</v>
      </c>
      <c r="B29" s="32" t="str">
        <f t="shared" ca="1" si="9"/>
        <v/>
      </c>
      <c r="C29">
        <f t="shared" ca="1" si="10"/>
        <v>0</v>
      </c>
      <c r="D29" t="str">
        <f t="shared" ca="1" si="11"/>
        <v>Combination Long-haul Truck</v>
      </c>
      <c r="E29">
        <f t="shared" ca="1" si="12"/>
        <v>62</v>
      </c>
      <c r="F29">
        <f t="shared" ca="1" si="13"/>
        <v>0</v>
      </c>
      <c r="G29">
        <f t="shared" ca="1" si="14"/>
        <v>0</v>
      </c>
      <c r="H29">
        <f t="shared" ca="1" si="15"/>
        <v>0</v>
      </c>
      <c r="I29" s="30">
        <f t="shared" ca="1" si="16"/>
        <v>0</v>
      </c>
      <c r="K29" s="25" t="str">
        <f ca="1">IFERROR(VLOOKUP(H29,Pollutants!$G$2:$I$6,3,FALSE),"")</f>
        <v/>
      </c>
      <c r="L29" t="str">
        <f t="shared" ca="1" si="17"/>
        <v/>
      </c>
      <c r="M29">
        <f t="shared" ca="1" si="18"/>
        <v>0</v>
      </c>
      <c r="N29" t="str">
        <f ca="1">+IFERROR(VLOOKUP(M29,'Vehicle Type Mapping'!$B$2:$D$50,2,FALSE),"")</f>
        <v/>
      </c>
      <c r="O29" t="str">
        <f t="shared" ca="1" si="0"/>
        <v>INVALID VEHICLE SOURCE 62</v>
      </c>
      <c r="P29">
        <f t="shared" ca="1" si="19"/>
        <v>0</v>
      </c>
      <c r="Q29" s="238" t="str">
        <f ca="1">+IFERROR(VLOOKUP(O29,VehFracBySourceType!$D$2:$F$365,2,FALSE),"")</f>
        <v/>
      </c>
      <c r="R29" t="str">
        <f t="shared" ca="1" si="20"/>
        <v/>
      </c>
      <c r="T29">
        <f t="shared" ca="1" si="1"/>
        <v>0</v>
      </c>
      <c r="U29" t="str">
        <f t="shared" ca="1" si="2"/>
        <v/>
      </c>
      <c r="V29" s="30" t="str">
        <f t="shared" ca="1" si="3"/>
        <v/>
      </c>
      <c r="W29">
        <f t="shared" ca="1" si="4"/>
        <v>0</v>
      </c>
      <c r="Y29" t="str">
        <f ca="1">IF(AND(COUNTIF($L$3:L29,L29)&gt;1,NOT(+L29="")),0,L29)</f>
        <v/>
      </c>
      <c r="Z29">
        <f t="shared" ca="1" si="5"/>
        <v>0</v>
      </c>
      <c r="AA29">
        <f t="shared" ca="1" si="6"/>
        <v>0</v>
      </c>
      <c r="AB29">
        <f t="shared" ca="1" si="7"/>
        <v>0</v>
      </c>
    </row>
    <row r="30" spans="1:28">
      <c r="A30">
        <f t="shared" ca="1" si="8"/>
        <v>0</v>
      </c>
      <c r="B30" s="32" t="str">
        <f t="shared" ca="1" si="9"/>
        <v/>
      </c>
      <c r="C30">
        <f t="shared" ca="1" si="10"/>
        <v>0</v>
      </c>
      <c r="D30" t="str">
        <f t="shared" ca="1" si="11"/>
        <v>Light Commercial Truck</v>
      </c>
      <c r="E30">
        <f t="shared" ca="1" si="12"/>
        <v>32</v>
      </c>
      <c r="F30">
        <f t="shared" ca="1" si="13"/>
        <v>0</v>
      </c>
      <c r="G30">
        <f t="shared" ca="1" si="14"/>
        <v>0</v>
      </c>
      <c r="H30">
        <f t="shared" ca="1" si="15"/>
        <v>0</v>
      </c>
      <c r="I30" s="30">
        <f t="shared" ca="1" si="16"/>
        <v>0</v>
      </c>
      <c r="K30" s="25" t="str">
        <f ca="1">IFERROR(VLOOKUP(H30,Pollutants!$G$2:$I$6,3,FALSE),"")</f>
        <v/>
      </c>
      <c r="L30" t="str">
        <f t="shared" ca="1" si="17"/>
        <v/>
      </c>
      <c r="M30">
        <f t="shared" ca="1" si="18"/>
        <v>0</v>
      </c>
      <c r="N30" t="str">
        <f ca="1">+IFERROR(VLOOKUP(M30,'Vehicle Type Mapping'!$B$2:$D$50,2,FALSE),"")</f>
        <v/>
      </c>
      <c r="O30" t="str">
        <f t="shared" ca="1" si="0"/>
        <v>INVALID VEHICLE SOURCE 32</v>
      </c>
      <c r="P30">
        <f t="shared" ca="1" si="19"/>
        <v>0</v>
      </c>
      <c r="Q30" s="238" t="str">
        <f ca="1">+IFERROR(VLOOKUP(O30,VehFracBySourceType!$D$2:$F$365,2,FALSE),"")</f>
        <v/>
      </c>
      <c r="R30" t="str">
        <f t="shared" ca="1" si="20"/>
        <v/>
      </c>
      <c r="T30">
        <f t="shared" ca="1" si="1"/>
        <v>0</v>
      </c>
      <c r="U30" t="str">
        <f t="shared" ca="1" si="2"/>
        <v/>
      </c>
      <c r="V30" s="30" t="str">
        <f t="shared" ca="1" si="3"/>
        <v/>
      </c>
      <c r="W30">
        <f t="shared" ca="1" si="4"/>
        <v>0</v>
      </c>
      <c r="Y30" t="str">
        <f ca="1">IF(AND(COUNTIF($L$3:L30,L30)&gt;1,NOT(+L30="")),0,L30)</f>
        <v/>
      </c>
      <c r="Z30">
        <f t="shared" ca="1" si="5"/>
        <v>0</v>
      </c>
      <c r="AA30">
        <f t="shared" ca="1" si="6"/>
        <v>0</v>
      </c>
      <c r="AB30">
        <f t="shared" ca="1" si="7"/>
        <v>0</v>
      </c>
    </row>
    <row r="31" spans="1:28">
      <c r="A31">
        <f t="shared" ca="1" si="8"/>
        <v>0</v>
      </c>
      <c r="B31" s="32" t="str">
        <f t="shared" ca="1" si="9"/>
        <v/>
      </c>
      <c r="C31">
        <f t="shared" ca="1" si="10"/>
        <v>0</v>
      </c>
      <c r="D31" t="str">
        <f t="shared" ca="1" si="11"/>
        <v>Intercity Bus</v>
      </c>
      <c r="E31">
        <f t="shared" ca="1" si="12"/>
        <v>41</v>
      </c>
      <c r="F31">
        <f t="shared" ca="1" si="13"/>
        <v>0</v>
      </c>
      <c r="G31">
        <f t="shared" ca="1" si="14"/>
        <v>0</v>
      </c>
      <c r="H31">
        <f t="shared" ca="1" si="15"/>
        <v>0</v>
      </c>
      <c r="I31" s="30">
        <f t="shared" ca="1" si="16"/>
        <v>0</v>
      </c>
      <c r="K31" s="25" t="str">
        <f ca="1">IFERROR(VLOOKUP(H31,Pollutants!$G$2:$I$6,3,FALSE),"")</f>
        <v/>
      </c>
      <c r="L31" t="str">
        <f t="shared" ca="1" si="17"/>
        <v/>
      </c>
      <c r="M31">
        <f t="shared" ca="1" si="18"/>
        <v>0</v>
      </c>
      <c r="N31" t="str">
        <f ca="1">+IFERROR(VLOOKUP(M31,'Vehicle Type Mapping'!$B$2:$D$50,2,FALSE),"")</f>
        <v/>
      </c>
      <c r="O31" t="str">
        <f t="shared" ca="1" si="0"/>
        <v>INVALID VEHICLE SOURCE 41</v>
      </c>
      <c r="P31">
        <f t="shared" ca="1" si="19"/>
        <v>0</v>
      </c>
      <c r="Q31" s="238" t="str">
        <f ca="1">+IFERROR(VLOOKUP(O31,VehFracBySourceType!$D$2:$F$365,2,FALSE),"")</f>
        <v/>
      </c>
      <c r="R31" t="str">
        <f t="shared" ca="1" si="20"/>
        <v/>
      </c>
      <c r="T31">
        <f t="shared" ca="1" si="1"/>
        <v>0</v>
      </c>
      <c r="U31" t="str">
        <f t="shared" ca="1" si="2"/>
        <v/>
      </c>
      <c r="V31" s="30" t="str">
        <f t="shared" ca="1" si="3"/>
        <v/>
      </c>
      <c r="W31">
        <f t="shared" ca="1" si="4"/>
        <v>0</v>
      </c>
      <c r="Y31" t="str">
        <f ca="1">IF(AND(COUNTIF($L$3:L31,L31)&gt;1,NOT(+L31="")),0,L31)</f>
        <v/>
      </c>
      <c r="Z31">
        <f t="shared" ca="1" si="5"/>
        <v>0</v>
      </c>
      <c r="AA31">
        <f t="shared" ca="1" si="6"/>
        <v>0</v>
      </c>
      <c r="AB31">
        <f t="shared" ca="1" si="7"/>
        <v>0</v>
      </c>
    </row>
    <row r="32" spans="1:28">
      <c r="A32">
        <f t="shared" ca="1" si="8"/>
        <v>0</v>
      </c>
      <c r="B32" s="32" t="str">
        <f t="shared" ca="1" si="9"/>
        <v/>
      </c>
      <c r="C32">
        <f t="shared" ca="1" si="10"/>
        <v>0</v>
      </c>
      <c r="D32" t="str">
        <f t="shared" ca="1" si="11"/>
        <v>Transit Bus</v>
      </c>
      <c r="E32">
        <f t="shared" ca="1" si="12"/>
        <v>42</v>
      </c>
      <c r="F32">
        <f t="shared" ca="1" si="13"/>
        <v>0</v>
      </c>
      <c r="G32">
        <f t="shared" ca="1" si="14"/>
        <v>0</v>
      </c>
      <c r="H32">
        <f t="shared" ca="1" si="15"/>
        <v>0</v>
      </c>
      <c r="I32" s="30">
        <f t="shared" ca="1" si="16"/>
        <v>0</v>
      </c>
      <c r="K32" s="25" t="str">
        <f ca="1">IFERROR(VLOOKUP(H32,Pollutants!$G$2:$I$6,3,FALSE),"")</f>
        <v/>
      </c>
      <c r="L32" t="str">
        <f t="shared" ca="1" si="17"/>
        <v/>
      </c>
      <c r="M32">
        <f t="shared" ca="1" si="18"/>
        <v>0</v>
      </c>
      <c r="N32" t="str">
        <f ca="1">+IFERROR(VLOOKUP(M32,'Vehicle Type Mapping'!$B$2:$D$50,2,FALSE),"")</f>
        <v/>
      </c>
      <c r="O32" t="str">
        <f t="shared" ca="1" si="0"/>
        <v>INVALID VEHICLE SOURCE 42</v>
      </c>
      <c r="P32">
        <f t="shared" ca="1" si="19"/>
        <v>0</v>
      </c>
      <c r="Q32" s="238" t="str">
        <f ca="1">+IFERROR(VLOOKUP(O32,VehFracBySourceType!$D$2:$F$365,2,FALSE),"")</f>
        <v/>
      </c>
      <c r="R32" t="str">
        <f t="shared" ca="1" si="20"/>
        <v/>
      </c>
      <c r="T32">
        <f t="shared" ca="1" si="1"/>
        <v>0</v>
      </c>
      <c r="U32" t="str">
        <f t="shared" ca="1" si="2"/>
        <v/>
      </c>
      <c r="V32" s="30" t="str">
        <f t="shared" ca="1" si="3"/>
        <v/>
      </c>
      <c r="W32">
        <f t="shared" ca="1" si="4"/>
        <v>0</v>
      </c>
      <c r="Y32" t="str">
        <f ca="1">IF(AND(COUNTIF($L$3:L32,L32)&gt;1,NOT(+L32="")),0,L32)</f>
        <v/>
      </c>
      <c r="Z32">
        <f t="shared" ca="1" si="5"/>
        <v>0</v>
      </c>
      <c r="AA32">
        <f t="shared" ca="1" si="6"/>
        <v>0</v>
      </c>
      <c r="AB32">
        <f t="shared" ca="1" si="7"/>
        <v>0</v>
      </c>
    </row>
    <row r="33" spans="1:28">
      <c r="A33">
        <f t="shared" ca="1" si="8"/>
        <v>0</v>
      </c>
      <c r="B33" s="32" t="str">
        <f t="shared" ca="1" si="9"/>
        <v/>
      </c>
      <c r="C33">
        <f t="shared" ca="1" si="10"/>
        <v>0</v>
      </c>
      <c r="D33" t="str">
        <f t="shared" ca="1" si="11"/>
        <v>School Bus</v>
      </c>
      <c r="E33">
        <f t="shared" ca="1" si="12"/>
        <v>43</v>
      </c>
      <c r="F33">
        <f t="shared" ca="1" si="13"/>
        <v>0</v>
      </c>
      <c r="G33">
        <f t="shared" ca="1" si="14"/>
        <v>0</v>
      </c>
      <c r="H33">
        <f t="shared" ca="1" si="15"/>
        <v>0</v>
      </c>
      <c r="I33" s="30">
        <f t="shared" ca="1" si="16"/>
        <v>0</v>
      </c>
      <c r="K33" s="25" t="str">
        <f ca="1">IFERROR(VLOOKUP(H33,Pollutants!$G$2:$I$6,3,FALSE),"")</f>
        <v/>
      </c>
      <c r="L33" t="str">
        <f t="shared" ca="1" si="17"/>
        <v/>
      </c>
      <c r="M33">
        <f t="shared" ca="1" si="18"/>
        <v>0</v>
      </c>
      <c r="N33" t="str">
        <f ca="1">+IFERROR(VLOOKUP(M33,'Vehicle Type Mapping'!$B$2:$D$50,2,FALSE),"")</f>
        <v/>
      </c>
      <c r="O33" t="str">
        <f t="shared" ca="1" si="0"/>
        <v>INVALID VEHICLE SOURCE 43</v>
      </c>
      <c r="P33">
        <f t="shared" ca="1" si="19"/>
        <v>0</v>
      </c>
      <c r="Q33" s="238" t="str">
        <f ca="1">+IFERROR(VLOOKUP(O33,VehFracBySourceType!$D$2:$F$365,2,FALSE),"")</f>
        <v/>
      </c>
      <c r="R33" t="str">
        <f t="shared" ca="1" si="20"/>
        <v/>
      </c>
      <c r="T33">
        <f t="shared" ca="1" si="1"/>
        <v>0</v>
      </c>
      <c r="U33" t="str">
        <f t="shared" ca="1" si="2"/>
        <v/>
      </c>
      <c r="V33" s="30" t="str">
        <f t="shared" ca="1" si="3"/>
        <v/>
      </c>
      <c r="W33">
        <f t="shared" ca="1" si="4"/>
        <v>0</v>
      </c>
      <c r="Y33" t="str">
        <f ca="1">IF(AND(COUNTIF($L$3:L33,L33)&gt;1,NOT(+L33="")),0,L33)</f>
        <v/>
      </c>
      <c r="Z33">
        <f t="shared" ca="1" si="5"/>
        <v>0</v>
      </c>
      <c r="AA33">
        <f t="shared" ca="1" si="6"/>
        <v>0</v>
      </c>
      <c r="AB33">
        <f t="shared" ca="1" si="7"/>
        <v>0</v>
      </c>
    </row>
    <row r="34" spans="1:28">
      <c r="A34">
        <f t="shared" ca="1" si="8"/>
        <v>0</v>
      </c>
      <c r="B34" s="32" t="str">
        <f t="shared" ca="1" si="9"/>
        <v/>
      </c>
      <c r="C34">
        <f t="shared" ca="1" si="10"/>
        <v>0</v>
      </c>
      <c r="D34" t="str">
        <f t="shared" ca="1" si="11"/>
        <v>Refuse Truck</v>
      </c>
      <c r="E34">
        <f t="shared" ca="1" si="12"/>
        <v>51</v>
      </c>
      <c r="F34">
        <f t="shared" ca="1" si="13"/>
        <v>0</v>
      </c>
      <c r="G34">
        <f t="shared" ca="1" si="14"/>
        <v>0</v>
      </c>
      <c r="H34">
        <f t="shared" ca="1" si="15"/>
        <v>0</v>
      </c>
      <c r="I34" s="30">
        <f t="shared" ca="1" si="16"/>
        <v>0</v>
      </c>
      <c r="K34" s="25" t="str">
        <f ca="1">IFERROR(VLOOKUP(H34,Pollutants!$G$2:$I$6,3,FALSE),"")</f>
        <v/>
      </c>
      <c r="L34" t="str">
        <f t="shared" ca="1" si="17"/>
        <v/>
      </c>
      <c r="M34">
        <f t="shared" ca="1" si="18"/>
        <v>0</v>
      </c>
      <c r="N34" t="str">
        <f ca="1">+IFERROR(VLOOKUP(M34,'Vehicle Type Mapping'!$B$2:$D$50,2,FALSE),"")</f>
        <v/>
      </c>
      <c r="O34" t="str">
        <f t="shared" ca="1" si="0"/>
        <v>INVALID VEHICLE SOURCE 51</v>
      </c>
      <c r="P34">
        <f t="shared" ca="1" si="19"/>
        <v>0</v>
      </c>
      <c r="Q34" s="238" t="str">
        <f ca="1">+IFERROR(VLOOKUP(O34,VehFracBySourceType!$D$2:$F$365,2,FALSE),"")</f>
        <v/>
      </c>
      <c r="R34" t="str">
        <f t="shared" ca="1" si="20"/>
        <v/>
      </c>
      <c r="T34">
        <f t="shared" ca="1" si="1"/>
        <v>0</v>
      </c>
      <c r="U34" t="str">
        <f t="shared" ca="1" si="2"/>
        <v/>
      </c>
      <c r="V34" s="30" t="str">
        <f t="shared" ca="1" si="3"/>
        <v/>
      </c>
      <c r="W34">
        <f t="shared" ca="1" si="4"/>
        <v>0</v>
      </c>
      <c r="Y34" t="str">
        <f ca="1">IF(AND(COUNTIF($L$3:L34,L34)&gt;1,NOT(+L34="")),0,L34)</f>
        <v/>
      </c>
      <c r="Z34">
        <f t="shared" ca="1" si="5"/>
        <v>0</v>
      </c>
      <c r="AA34">
        <f t="shared" ca="1" si="6"/>
        <v>0</v>
      </c>
      <c r="AB34">
        <f t="shared" ca="1" si="7"/>
        <v>0</v>
      </c>
    </row>
    <row r="35" spans="1:28">
      <c r="A35">
        <f t="shared" ca="1" si="8"/>
        <v>0</v>
      </c>
      <c r="B35" s="32" t="str">
        <f t="shared" ca="1" si="9"/>
        <v/>
      </c>
      <c r="C35">
        <f t="shared" ca="1" si="10"/>
        <v>0</v>
      </c>
      <c r="D35" t="str">
        <f t="shared" ca="1" si="11"/>
        <v>Single Unit Short-haul Truck</v>
      </c>
      <c r="E35">
        <f t="shared" ca="1" si="12"/>
        <v>52</v>
      </c>
      <c r="F35">
        <f t="shared" ca="1" si="13"/>
        <v>0</v>
      </c>
      <c r="G35">
        <f t="shared" ca="1" si="14"/>
        <v>0</v>
      </c>
      <c r="H35">
        <f t="shared" ca="1" si="15"/>
        <v>0</v>
      </c>
      <c r="I35" s="30">
        <f t="shared" ca="1" si="16"/>
        <v>0</v>
      </c>
      <c r="K35" s="25" t="str">
        <f ca="1">IFERROR(VLOOKUP(H35,Pollutants!$G$2:$I$6,3,FALSE),"")</f>
        <v/>
      </c>
      <c r="L35" t="str">
        <f t="shared" ca="1" si="17"/>
        <v/>
      </c>
      <c r="M35">
        <f t="shared" ca="1" si="18"/>
        <v>0</v>
      </c>
      <c r="N35" t="str">
        <f ca="1">+IFERROR(VLOOKUP(M35,'Vehicle Type Mapping'!$B$2:$D$50,2,FALSE),"")</f>
        <v/>
      </c>
      <c r="O35" t="str">
        <f t="shared" ca="1" si="0"/>
        <v>INVALID VEHICLE SOURCE 52</v>
      </c>
      <c r="P35">
        <f t="shared" ca="1" si="19"/>
        <v>0</v>
      </c>
      <c r="Q35" s="238" t="str">
        <f ca="1">+IFERROR(VLOOKUP(O35,VehFracBySourceType!$D$2:$F$365,2,FALSE),"")</f>
        <v/>
      </c>
      <c r="R35" t="str">
        <f t="shared" ca="1" si="20"/>
        <v/>
      </c>
      <c r="T35">
        <f t="shared" ca="1" si="1"/>
        <v>0</v>
      </c>
      <c r="U35" t="str">
        <f t="shared" ca="1" si="2"/>
        <v/>
      </c>
      <c r="V35" s="30" t="str">
        <f t="shared" ca="1" si="3"/>
        <v/>
      </c>
      <c r="W35">
        <f t="shared" ca="1" si="4"/>
        <v>0</v>
      </c>
      <c r="Y35" t="str">
        <f ca="1">IF(AND(COUNTIF($L$3:L35,L35)&gt;1,NOT(+L35="")),0,L35)</f>
        <v/>
      </c>
      <c r="Z35">
        <f t="shared" ca="1" si="5"/>
        <v>0</v>
      </c>
      <c r="AA35">
        <f t="shared" ca="1" si="6"/>
        <v>0</v>
      </c>
      <c r="AB35">
        <f t="shared" ca="1" si="7"/>
        <v>0</v>
      </c>
    </row>
    <row r="36" spans="1:28">
      <c r="A36">
        <f t="shared" ca="1" si="8"/>
        <v>0</v>
      </c>
      <c r="B36" s="32" t="str">
        <f t="shared" ca="1" si="9"/>
        <v/>
      </c>
      <c r="C36">
        <f t="shared" ca="1" si="10"/>
        <v>0</v>
      </c>
      <c r="D36" t="str">
        <f t="shared" ca="1" si="11"/>
        <v>Single Unit Long-haul Truck</v>
      </c>
      <c r="E36">
        <f t="shared" ca="1" si="12"/>
        <v>53</v>
      </c>
      <c r="F36">
        <f t="shared" ca="1" si="13"/>
        <v>0</v>
      </c>
      <c r="G36">
        <f t="shared" ca="1" si="14"/>
        <v>0</v>
      </c>
      <c r="H36">
        <f t="shared" ca="1" si="15"/>
        <v>0</v>
      </c>
      <c r="I36" s="30">
        <f t="shared" ca="1" si="16"/>
        <v>0</v>
      </c>
      <c r="K36" s="25" t="str">
        <f ca="1">IFERROR(VLOOKUP(H36,Pollutants!$G$2:$I$6,3,FALSE),"")</f>
        <v/>
      </c>
      <c r="L36" t="str">
        <f t="shared" ca="1" si="17"/>
        <v/>
      </c>
      <c r="M36">
        <f t="shared" ca="1" si="18"/>
        <v>0</v>
      </c>
      <c r="N36" t="str">
        <f ca="1">+IFERROR(VLOOKUP(M36,'Vehicle Type Mapping'!$B$2:$D$50,2,FALSE),"")</f>
        <v/>
      </c>
      <c r="O36" t="str">
        <f t="shared" ca="1" si="0"/>
        <v>INVALID VEHICLE SOURCE 53</v>
      </c>
      <c r="P36">
        <f t="shared" ca="1" si="19"/>
        <v>0</v>
      </c>
      <c r="Q36" s="238" t="str">
        <f ca="1">+IFERROR(VLOOKUP(O36,VehFracBySourceType!$D$2:$F$365,2,FALSE),"")</f>
        <v/>
      </c>
      <c r="R36" t="str">
        <f t="shared" ca="1" si="20"/>
        <v/>
      </c>
      <c r="T36">
        <f t="shared" ca="1" si="1"/>
        <v>0</v>
      </c>
      <c r="U36" t="str">
        <f t="shared" ca="1" si="2"/>
        <v/>
      </c>
      <c r="V36" s="30" t="str">
        <f t="shared" ca="1" si="3"/>
        <v/>
      </c>
      <c r="W36">
        <f t="shared" ca="1" si="4"/>
        <v>0</v>
      </c>
      <c r="Y36" t="str">
        <f ca="1">IF(AND(COUNTIF($L$3:L36,L36)&gt;1,NOT(+L36="")),0,L36)</f>
        <v/>
      </c>
      <c r="Z36">
        <f t="shared" ca="1" si="5"/>
        <v>0</v>
      </c>
      <c r="AA36">
        <f t="shared" ca="1" si="6"/>
        <v>0</v>
      </c>
      <c r="AB36">
        <f t="shared" ca="1" si="7"/>
        <v>0</v>
      </c>
    </row>
    <row r="37" spans="1:28">
      <c r="A37">
        <f t="shared" ca="1" si="8"/>
        <v>0</v>
      </c>
      <c r="B37" s="32" t="str">
        <f t="shared" ca="1" si="9"/>
        <v/>
      </c>
      <c r="C37">
        <f t="shared" ca="1" si="10"/>
        <v>0</v>
      </c>
      <c r="D37" t="str">
        <f t="shared" ca="1" si="11"/>
        <v>Combination Short-haul Truck</v>
      </c>
      <c r="E37">
        <f t="shared" ca="1" si="12"/>
        <v>61</v>
      </c>
      <c r="F37">
        <f t="shared" ca="1" si="13"/>
        <v>0</v>
      </c>
      <c r="G37">
        <f t="shared" ca="1" si="14"/>
        <v>0</v>
      </c>
      <c r="H37">
        <f t="shared" ca="1" si="15"/>
        <v>0</v>
      </c>
      <c r="I37" s="30">
        <f t="shared" ca="1" si="16"/>
        <v>0</v>
      </c>
      <c r="K37" s="25" t="str">
        <f ca="1">IFERROR(VLOOKUP(H37,Pollutants!$G$2:$I$6,3,FALSE),"")</f>
        <v/>
      </c>
      <c r="L37" t="str">
        <f t="shared" ca="1" si="17"/>
        <v/>
      </c>
      <c r="M37">
        <f t="shared" ca="1" si="18"/>
        <v>0</v>
      </c>
      <c r="N37" t="str">
        <f ca="1">+IFERROR(VLOOKUP(M37,'Vehicle Type Mapping'!$B$2:$D$50,2,FALSE),"")</f>
        <v/>
      </c>
      <c r="O37" t="str">
        <f t="shared" ca="1" si="0"/>
        <v>INVALID VEHICLE SOURCE 61</v>
      </c>
      <c r="P37">
        <f t="shared" ca="1" si="19"/>
        <v>0</v>
      </c>
      <c r="Q37" s="238" t="str">
        <f ca="1">+IFERROR(VLOOKUP(O37,VehFracBySourceType!$D$2:$F$365,2,FALSE),"")</f>
        <v/>
      </c>
      <c r="R37" t="str">
        <f t="shared" ca="1" si="20"/>
        <v/>
      </c>
      <c r="T37">
        <f t="shared" ca="1" si="1"/>
        <v>0</v>
      </c>
      <c r="U37" t="str">
        <f t="shared" ca="1" si="2"/>
        <v/>
      </c>
      <c r="V37" s="30" t="str">
        <f t="shared" ca="1" si="3"/>
        <v/>
      </c>
      <c r="W37">
        <f t="shared" ca="1" si="4"/>
        <v>0</v>
      </c>
      <c r="Y37" t="str">
        <f ca="1">IF(AND(COUNTIF($L$3:L37,L37)&gt;1,NOT(+L37="")),0,L37)</f>
        <v/>
      </c>
      <c r="Z37">
        <f t="shared" ca="1" si="5"/>
        <v>0</v>
      </c>
      <c r="AA37">
        <f t="shared" ca="1" si="6"/>
        <v>0</v>
      </c>
      <c r="AB37">
        <f t="shared" ca="1" si="7"/>
        <v>0</v>
      </c>
    </row>
    <row r="38" spans="1:28">
      <c r="A38">
        <f t="shared" ca="1" si="8"/>
        <v>0</v>
      </c>
      <c r="B38" s="32" t="str">
        <f t="shared" ca="1" si="9"/>
        <v/>
      </c>
      <c r="C38">
        <f t="shared" ca="1" si="10"/>
        <v>0</v>
      </c>
      <c r="D38" t="str">
        <f t="shared" ca="1" si="11"/>
        <v>Combination Long-haul Truck</v>
      </c>
      <c r="E38">
        <f t="shared" ca="1" si="12"/>
        <v>62</v>
      </c>
      <c r="F38">
        <f t="shared" ca="1" si="13"/>
        <v>0</v>
      </c>
      <c r="G38">
        <f t="shared" ca="1" si="14"/>
        <v>0</v>
      </c>
      <c r="H38">
        <f t="shared" ca="1" si="15"/>
        <v>0</v>
      </c>
      <c r="I38" s="30">
        <f t="shared" ca="1" si="16"/>
        <v>0</v>
      </c>
      <c r="K38" s="25" t="str">
        <f ca="1">IFERROR(VLOOKUP(H38,Pollutants!$G$2:$I$6,3,FALSE),"")</f>
        <v/>
      </c>
      <c r="L38" t="str">
        <f t="shared" ca="1" si="17"/>
        <v/>
      </c>
      <c r="M38">
        <f t="shared" ca="1" si="18"/>
        <v>0</v>
      </c>
      <c r="N38" t="str">
        <f ca="1">+IFERROR(VLOOKUP(M38,'Vehicle Type Mapping'!$B$2:$D$50,2,FALSE),"")</f>
        <v/>
      </c>
      <c r="O38" t="str">
        <f t="shared" ca="1" si="0"/>
        <v>INVALID VEHICLE SOURCE 62</v>
      </c>
      <c r="P38">
        <f t="shared" ca="1" si="19"/>
        <v>0</v>
      </c>
      <c r="Q38" s="238" t="str">
        <f ca="1">+IFERROR(VLOOKUP(O38,VehFracBySourceType!$D$2:$F$365,2,FALSE),"")</f>
        <v/>
      </c>
      <c r="R38" t="str">
        <f t="shared" ca="1" si="20"/>
        <v/>
      </c>
      <c r="T38">
        <f t="shared" ca="1" si="1"/>
        <v>0</v>
      </c>
      <c r="U38" t="str">
        <f t="shared" ca="1" si="2"/>
        <v/>
      </c>
      <c r="V38" s="30" t="str">
        <f t="shared" ca="1" si="3"/>
        <v/>
      </c>
      <c r="W38">
        <f t="shared" ca="1" si="4"/>
        <v>0</v>
      </c>
      <c r="Y38" t="str">
        <f ca="1">IF(AND(COUNTIF($L$3:L38,L38)&gt;1,NOT(+L38="")),0,L38)</f>
        <v/>
      </c>
      <c r="Z38">
        <f t="shared" ca="1" si="5"/>
        <v>0</v>
      </c>
      <c r="AA38">
        <f t="shared" ca="1" si="6"/>
        <v>0</v>
      </c>
      <c r="AB38">
        <f t="shared" ca="1" si="7"/>
        <v>0</v>
      </c>
    </row>
    <row r="39" spans="1:28">
      <c r="A39">
        <f t="shared" ca="1" si="8"/>
        <v>0</v>
      </c>
      <c r="B39" s="32" t="str">
        <f t="shared" ca="1" si="9"/>
        <v/>
      </c>
      <c r="C39">
        <f t="shared" ca="1" si="10"/>
        <v>0</v>
      </c>
      <c r="D39" t="str">
        <f t="shared" ca="1" si="11"/>
        <v>Light Commercial Truck</v>
      </c>
      <c r="E39">
        <f t="shared" ca="1" si="12"/>
        <v>32</v>
      </c>
      <c r="F39">
        <f t="shared" ca="1" si="13"/>
        <v>0</v>
      </c>
      <c r="G39">
        <f t="shared" ca="1" si="14"/>
        <v>0</v>
      </c>
      <c r="H39">
        <f t="shared" ca="1" si="15"/>
        <v>0</v>
      </c>
      <c r="I39" s="30">
        <f t="shared" ca="1" si="16"/>
        <v>0</v>
      </c>
      <c r="K39" s="25" t="str">
        <f ca="1">IFERROR(VLOOKUP(H39,Pollutants!$G$2:$I$6,3,FALSE),"")</f>
        <v/>
      </c>
      <c r="L39" t="str">
        <f t="shared" ca="1" si="17"/>
        <v/>
      </c>
      <c r="M39">
        <f t="shared" ca="1" si="18"/>
        <v>0</v>
      </c>
      <c r="N39" t="str">
        <f ca="1">+IFERROR(VLOOKUP(M39,'Vehicle Type Mapping'!$B$2:$D$50,2,FALSE),"")</f>
        <v/>
      </c>
      <c r="O39" t="str">
        <f t="shared" ca="1" si="0"/>
        <v>INVALID VEHICLE SOURCE 32</v>
      </c>
      <c r="P39">
        <f t="shared" ca="1" si="19"/>
        <v>0</v>
      </c>
      <c r="Q39" s="238" t="str">
        <f ca="1">+IFERROR(VLOOKUP(O39,VehFracBySourceType!$D$2:$F$365,2,FALSE),"")</f>
        <v/>
      </c>
      <c r="R39" t="str">
        <f t="shared" ca="1" si="20"/>
        <v/>
      </c>
      <c r="T39">
        <f t="shared" ca="1" si="1"/>
        <v>0</v>
      </c>
      <c r="U39" t="str">
        <f t="shared" ca="1" si="2"/>
        <v/>
      </c>
      <c r="V39" s="30" t="str">
        <f t="shared" ca="1" si="3"/>
        <v/>
      </c>
      <c r="W39">
        <f t="shared" ca="1" si="4"/>
        <v>0</v>
      </c>
      <c r="Y39" t="str">
        <f ca="1">IF(AND(COUNTIF($L$3:L39,L39)&gt;1,NOT(+L39="")),0,L39)</f>
        <v/>
      </c>
      <c r="Z39">
        <f t="shared" ca="1" si="5"/>
        <v>0</v>
      </c>
      <c r="AA39">
        <f t="shared" ca="1" si="6"/>
        <v>0</v>
      </c>
      <c r="AB39">
        <f t="shared" ca="1" si="7"/>
        <v>0</v>
      </c>
    </row>
    <row r="40" spans="1:28">
      <c r="A40">
        <f t="shared" ca="1" si="8"/>
        <v>0</v>
      </c>
      <c r="B40" s="32" t="str">
        <f t="shared" ca="1" si="9"/>
        <v/>
      </c>
      <c r="C40">
        <f t="shared" ca="1" si="10"/>
        <v>0</v>
      </c>
      <c r="D40" t="str">
        <f t="shared" ca="1" si="11"/>
        <v>Intercity Bus</v>
      </c>
      <c r="E40">
        <f t="shared" ca="1" si="12"/>
        <v>41</v>
      </c>
      <c r="F40">
        <f t="shared" ca="1" si="13"/>
        <v>0</v>
      </c>
      <c r="G40">
        <f t="shared" ca="1" si="14"/>
        <v>0</v>
      </c>
      <c r="H40">
        <f t="shared" ca="1" si="15"/>
        <v>0</v>
      </c>
      <c r="I40" s="30">
        <f t="shared" ca="1" si="16"/>
        <v>0</v>
      </c>
      <c r="K40" s="25" t="str">
        <f ca="1">IFERROR(VLOOKUP(H40,Pollutants!$G$2:$I$6,3,FALSE),"")</f>
        <v/>
      </c>
      <c r="L40" t="str">
        <f t="shared" ca="1" si="17"/>
        <v/>
      </c>
      <c r="M40">
        <f t="shared" ca="1" si="18"/>
        <v>0</v>
      </c>
      <c r="N40" t="str">
        <f ca="1">+IFERROR(VLOOKUP(M40,'Vehicle Type Mapping'!$B$2:$D$50,2,FALSE),"")</f>
        <v/>
      </c>
      <c r="O40" t="str">
        <f t="shared" ca="1" si="0"/>
        <v>INVALID VEHICLE SOURCE 41</v>
      </c>
      <c r="P40">
        <f t="shared" ca="1" si="19"/>
        <v>0</v>
      </c>
      <c r="Q40" s="238" t="str">
        <f ca="1">+IFERROR(VLOOKUP(O40,VehFracBySourceType!$D$2:$F$365,2,FALSE),"")</f>
        <v/>
      </c>
      <c r="R40" t="str">
        <f t="shared" ca="1" si="20"/>
        <v/>
      </c>
      <c r="T40">
        <f t="shared" ca="1" si="1"/>
        <v>0</v>
      </c>
      <c r="U40" t="str">
        <f t="shared" ca="1" si="2"/>
        <v/>
      </c>
      <c r="V40" s="30" t="str">
        <f t="shared" ca="1" si="3"/>
        <v/>
      </c>
      <c r="W40">
        <f t="shared" ca="1" si="4"/>
        <v>0</v>
      </c>
      <c r="Y40" t="str">
        <f ca="1">IF(AND(COUNTIF($L$3:L40,L40)&gt;1,NOT(+L40="")),0,L40)</f>
        <v/>
      </c>
      <c r="Z40">
        <f t="shared" ca="1" si="5"/>
        <v>0</v>
      </c>
      <c r="AA40">
        <f t="shared" ca="1" si="6"/>
        <v>0</v>
      </c>
      <c r="AB40">
        <f t="shared" ca="1" si="7"/>
        <v>0</v>
      </c>
    </row>
    <row r="41" spans="1:28">
      <c r="A41">
        <f t="shared" ca="1" si="8"/>
        <v>0</v>
      </c>
      <c r="B41" s="32" t="str">
        <f t="shared" ca="1" si="9"/>
        <v/>
      </c>
      <c r="C41">
        <f t="shared" ca="1" si="10"/>
        <v>0</v>
      </c>
      <c r="D41" t="str">
        <f t="shared" ca="1" si="11"/>
        <v>Transit Bus</v>
      </c>
      <c r="E41">
        <f t="shared" ca="1" si="12"/>
        <v>42</v>
      </c>
      <c r="F41">
        <f t="shared" ca="1" si="13"/>
        <v>0</v>
      </c>
      <c r="G41">
        <f t="shared" ca="1" si="14"/>
        <v>0</v>
      </c>
      <c r="H41">
        <f t="shared" ca="1" si="15"/>
        <v>0</v>
      </c>
      <c r="I41" s="30">
        <f t="shared" ca="1" si="16"/>
        <v>0</v>
      </c>
      <c r="K41" s="25" t="str">
        <f ca="1">IFERROR(VLOOKUP(H41,Pollutants!$G$2:$I$6,3,FALSE),"")</f>
        <v/>
      </c>
      <c r="L41" t="str">
        <f t="shared" ca="1" si="17"/>
        <v/>
      </c>
      <c r="M41">
        <f t="shared" ca="1" si="18"/>
        <v>0</v>
      </c>
      <c r="N41" t="str">
        <f ca="1">+IFERROR(VLOOKUP(M41,'Vehicle Type Mapping'!$B$2:$D$50,2,FALSE),"")</f>
        <v/>
      </c>
      <c r="O41" t="str">
        <f t="shared" ca="1" si="0"/>
        <v>INVALID VEHICLE SOURCE 42</v>
      </c>
      <c r="P41">
        <f t="shared" ca="1" si="19"/>
        <v>0</v>
      </c>
      <c r="Q41" s="238" t="str">
        <f ca="1">+IFERROR(VLOOKUP(O41,VehFracBySourceType!$D$2:$F$365,2,FALSE),"")</f>
        <v/>
      </c>
      <c r="R41" t="str">
        <f t="shared" ca="1" si="20"/>
        <v/>
      </c>
      <c r="T41">
        <f t="shared" ca="1" si="1"/>
        <v>0</v>
      </c>
      <c r="U41" t="str">
        <f t="shared" ca="1" si="2"/>
        <v/>
      </c>
      <c r="V41" s="30" t="str">
        <f t="shared" ca="1" si="3"/>
        <v/>
      </c>
      <c r="W41">
        <f t="shared" ca="1" si="4"/>
        <v>0</v>
      </c>
      <c r="Y41" t="str">
        <f ca="1">IF(AND(COUNTIF($L$3:L41,L41)&gt;1,NOT(+L41="")),0,L41)</f>
        <v/>
      </c>
      <c r="Z41">
        <f t="shared" ca="1" si="5"/>
        <v>0</v>
      </c>
      <c r="AA41">
        <f t="shared" ca="1" si="6"/>
        <v>0</v>
      </c>
      <c r="AB41">
        <f t="shared" ca="1" si="7"/>
        <v>0</v>
      </c>
    </row>
    <row r="42" spans="1:28">
      <c r="A42">
        <f t="shared" ca="1" si="8"/>
        <v>0</v>
      </c>
      <c r="B42" s="32" t="str">
        <f t="shared" ca="1" si="9"/>
        <v/>
      </c>
      <c r="C42">
        <f t="shared" ca="1" si="10"/>
        <v>0</v>
      </c>
      <c r="D42" t="str">
        <f t="shared" ca="1" si="11"/>
        <v>School Bus</v>
      </c>
      <c r="E42">
        <f t="shared" ca="1" si="12"/>
        <v>43</v>
      </c>
      <c r="F42">
        <f t="shared" ca="1" si="13"/>
        <v>0</v>
      </c>
      <c r="G42">
        <f t="shared" ca="1" si="14"/>
        <v>0</v>
      </c>
      <c r="H42">
        <f t="shared" ca="1" si="15"/>
        <v>0</v>
      </c>
      <c r="I42" s="30">
        <f t="shared" ca="1" si="16"/>
        <v>0</v>
      </c>
      <c r="K42" s="25" t="str">
        <f ca="1">IFERROR(VLOOKUP(H42,Pollutants!$G$2:$I$6,3,FALSE),"")</f>
        <v/>
      </c>
      <c r="L42" t="str">
        <f t="shared" ca="1" si="17"/>
        <v/>
      </c>
      <c r="M42">
        <f t="shared" ca="1" si="18"/>
        <v>0</v>
      </c>
      <c r="N42" t="str">
        <f ca="1">+IFERROR(VLOOKUP(M42,'Vehicle Type Mapping'!$B$2:$D$50,2,FALSE),"")</f>
        <v/>
      </c>
      <c r="O42" t="str">
        <f t="shared" ca="1" si="0"/>
        <v>INVALID VEHICLE SOURCE 43</v>
      </c>
      <c r="P42">
        <f t="shared" ca="1" si="19"/>
        <v>0</v>
      </c>
      <c r="Q42" s="238" t="str">
        <f ca="1">+IFERROR(VLOOKUP(O42,VehFracBySourceType!$D$2:$F$365,2,FALSE),"")</f>
        <v/>
      </c>
      <c r="R42" t="str">
        <f t="shared" ca="1" si="20"/>
        <v/>
      </c>
      <c r="T42">
        <f t="shared" ca="1" si="1"/>
        <v>0</v>
      </c>
      <c r="U42" t="str">
        <f t="shared" ca="1" si="2"/>
        <v/>
      </c>
      <c r="V42" s="30" t="str">
        <f t="shared" ca="1" si="3"/>
        <v/>
      </c>
      <c r="W42">
        <f t="shared" ca="1" si="4"/>
        <v>0</v>
      </c>
      <c r="Y42" t="str">
        <f ca="1">IF(AND(COUNTIF($L$3:L42,L42)&gt;1,NOT(+L42="")),0,L42)</f>
        <v/>
      </c>
      <c r="Z42">
        <f t="shared" ca="1" si="5"/>
        <v>0</v>
      </c>
      <c r="AA42">
        <f t="shared" ca="1" si="6"/>
        <v>0</v>
      </c>
      <c r="AB42">
        <f t="shared" ca="1" si="7"/>
        <v>0</v>
      </c>
    </row>
    <row r="43" spans="1:28">
      <c r="A43">
        <f t="shared" ca="1" si="8"/>
        <v>0</v>
      </c>
      <c r="B43" s="32" t="str">
        <f t="shared" ca="1" si="9"/>
        <v/>
      </c>
      <c r="C43">
        <f t="shared" ca="1" si="10"/>
        <v>0</v>
      </c>
      <c r="D43" t="str">
        <f t="shared" ca="1" si="11"/>
        <v>Refuse Truck</v>
      </c>
      <c r="E43">
        <f t="shared" ca="1" si="12"/>
        <v>51</v>
      </c>
      <c r="F43">
        <f t="shared" ca="1" si="13"/>
        <v>0</v>
      </c>
      <c r="G43">
        <f t="shared" ca="1" si="14"/>
        <v>0</v>
      </c>
      <c r="H43">
        <f t="shared" ca="1" si="15"/>
        <v>0</v>
      </c>
      <c r="I43" s="30">
        <f t="shared" ca="1" si="16"/>
        <v>0</v>
      </c>
      <c r="K43" s="25" t="str">
        <f ca="1">IFERROR(VLOOKUP(H43,Pollutants!$G$2:$I$6,3,FALSE),"")</f>
        <v/>
      </c>
      <c r="L43" t="str">
        <f t="shared" ca="1" si="17"/>
        <v/>
      </c>
      <c r="M43">
        <f t="shared" ca="1" si="18"/>
        <v>0</v>
      </c>
      <c r="N43" t="str">
        <f ca="1">+IFERROR(VLOOKUP(M43,'Vehicle Type Mapping'!$B$2:$D$50,2,FALSE),"")</f>
        <v/>
      </c>
      <c r="O43" t="str">
        <f t="shared" ca="1" si="0"/>
        <v>INVALID VEHICLE SOURCE 51</v>
      </c>
      <c r="P43">
        <f t="shared" ca="1" si="19"/>
        <v>0</v>
      </c>
      <c r="Q43" s="238" t="str">
        <f ca="1">+IFERROR(VLOOKUP(O43,VehFracBySourceType!$D$2:$F$365,2,FALSE),"")</f>
        <v/>
      </c>
      <c r="R43" t="str">
        <f t="shared" ca="1" si="20"/>
        <v/>
      </c>
      <c r="T43">
        <f t="shared" ca="1" si="1"/>
        <v>0</v>
      </c>
      <c r="U43" t="str">
        <f t="shared" ca="1" si="2"/>
        <v/>
      </c>
      <c r="V43" s="30" t="str">
        <f t="shared" ca="1" si="3"/>
        <v/>
      </c>
      <c r="W43">
        <f t="shared" ca="1" si="4"/>
        <v>0</v>
      </c>
      <c r="Y43" t="str">
        <f ca="1">IF(AND(COUNTIF($L$3:L43,L43)&gt;1,NOT(+L43="")),0,L43)</f>
        <v/>
      </c>
      <c r="Z43">
        <f t="shared" ca="1" si="5"/>
        <v>0</v>
      </c>
      <c r="AA43">
        <f t="shared" ca="1" si="6"/>
        <v>0</v>
      </c>
      <c r="AB43">
        <f t="shared" ca="1" si="7"/>
        <v>0</v>
      </c>
    </row>
    <row r="44" spans="1:28">
      <c r="A44">
        <f t="shared" ca="1" si="8"/>
        <v>0</v>
      </c>
      <c r="B44" s="32" t="str">
        <f t="shared" ca="1" si="9"/>
        <v/>
      </c>
      <c r="C44">
        <f t="shared" ca="1" si="10"/>
        <v>0</v>
      </c>
      <c r="D44" t="str">
        <f t="shared" ca="1" si="11"/>
        <v>Single Unit Short-haul Truck</v>
      </c>
      <c r="E44">
        <f t="shared" ca="1" si="12"/>
        <v>52</v>
      </c>
      <c r="F44">
        <f t="shared" ca="1" si="13"/>
        <v>0</v>
      </c>
      <c r="G44">
        <f t="shared" ca="1" si="14"/>
        <v>0</v>
      </c>
      <c r="H44">
        <f t="shared" ca="1" si="15"/>
        <v>0</v>
      </c>
      <c r="I44" s="30">
        <f t="shared" ca="1" si="16"/>
        <v>0</v>
      </c>
      <c r="K44" s="25" t="str">
        <f ca="1">IFERROR(VLOOKUP(H44,Pollutants!$G$2:$I$6,3,FALSE),"")</f>
        <v/>
      </c>
      <c r="L44" t="str">
        <f t="shared" ca="1" si="17"/>
        <v/>
      </c>
      <c r="M44">
        <f t="shared" ca="1" si="18"/>
        <v>0</v>
      </c>
      <c r="N44" t="str">
        <f ca="1">+IFERROR(VLOOKUP(M44,'Vehicle Type Mapping'!$B$2:$D$50,2,FALSE),"")</f>
        <v/>
      </c>
      <c r="O44" t="str">
        <f t="shared" ca="1" si="0"/>
        <v>INVALID VEHICLE SOURCE 52</v>
      </c>
      <c r="P44">
        <f t="shared" ca="1" si="19"/>
        <v>0</v>
      </c>
      <c r="Q44" s="238" t="str">
        <f ca="1">+IFERROR(VLOOKUP(O44,VehFracBySourceType!$D$2:$F$365,2,FALSE),"")</f>
        <v/>
      </c>
      <c r="R44" t="str">
        <f t="shared" ca="1" si="20"/>
        <v/>
      </c>
      <c r="T44">
        <f t="shared" ca="1" si="1"/>
        <v>0</v>
      </c>
      <c r="U44" t="str">
        <f t="shared" ca="1" si="2"/>
        <v/>
      </c>
      <c r="V44" s="30" t="str">
        <f t="shared" ca="1" si="3"/>
        <v/>
      </c>
      <c r="W44">
        <f t="shared" ca="1" si="4"/>
        <v>0</v>
      </c>
      <c r="Y44" t="str">
        <f ca="1">IF(AND(COUNTIF($L$3:L44,L44)&gt;1,NOT(+L44="")),0,L44)</f>
        <v/>
      </c>
      <c r="Z44">
        <f t="shared" ca="1" si="5"/>
        <v>0</v>
      </c>
      <c r="AA44">
        <f t="shared" ca="1" si="6"/>
        <v>0</v>
      </c>
      <c r="AB44">
        <f t="shared" ca="1" si="7"/>
        <v>0</v>
      </c>
    </row>
    <row r="45" spans="1:28">
      <c r="A45">
        <f t="shared" ca="1" si="8"/>
        <v>0</v>
      </c>
      <c r="B45" s="32" t="str">
        <f t="shared" ca="1" si="9"/>
        <v/>
      </c>
      <c r="C45">
        <f t="shared" ca="1" si="10"/>
        <v>0</v>
      </c>
      <c r="D45" t="str">
        <f t="shared" ca="1" si="11"/>
        <v>Single Unit Long-haul Truck</v>
      </c>
      <c r="E45">
        <f t="shared" ca="1" si="12"/>
        <v>53</v>
      </c>
      <c r="F45">
        <f t="shared" ca="1" si="13"/>
        <v>0</v>
      </c>
      <c r="G45">
        <f t="shared" ca="1" si="14"/>
        <v>0</v>
      </c>
      <c r="H45">
        <f t="shared" ca="1" si="15"/>
        <v>0</v>
      </c>
      <c r="I45" s="30">
        <f t="shared" ca="1" si="16"/>
        <v>0</v>
      </c>
      <c r="K45" s="25" t="str">
        <f ca="1">IFERROR(VLOOKUP(H45,Pollutants!$G$2:$I$6,3,FALSE),"")</f>
        <v/>
      </c>
      <c r="L45" t="str">
        <f t="shared" ca="1" si="17"/>
        <v/>
      </c>
      <c r="M45">
        <f t="shared" ca="1" si="18"/>
        <v>0</v>
      </c>
      <c r="N45" t="str">
        <f ca="1">+IFERROR(VLOOKUP(M45,'Vehicle Type Mapping'!$B$2:$D$50,2,FALSE),"")</f>
        <v/>
      </c>
      <c r="O45" t="str">
        <f t="shared" ca="1" si="0"/>
        <v>INVALID VEHICLE SOURCE 53</v>
      </c>
      <c r="P45">
        <f t="shared" ca="1" si="19"/>
        <v>0</v>
      </c>
      <c r="Q45" s="238" t="str">
        <f ca="1">+IFERROR(VLOOKUP(O45,VehFracBySourceType!$D$2:$F$365,2,FALSE),"")</f>
        <v/>
      </c>
      <c r="R45" t="str">
        <f t="shared" ca="1" si="20"/>
        <v/>
      </c>
      <c r="T45">
        <f t="shared" ca="1" si="1"/>
        <v>0</v>
      </c>
      <c r="U45" t="str">
        <f t="shared" ca="1" si="2"/>
        <v/>
      </c>
      <c r="V45" s="30" t="str">
        <f t="shared" ca="1" si="3"/>
        <v/>
      </c>
      <c r="W45">
        <f t="shared" ca="1" si="4"/>
        <v>0</v>
      </c>
      <c r="Y45" t="str">
        <f ca="1">IF(AND(COUNTIF($L$3:L45,L45)&gt;1,NOT(+L45="")),0,L45)</f>
        <v/>
      </c>
      <c r="Z45">
        <f t="shared" ca="1" si="5"/>
        <v>0</v>
      </c>
      <c r="AA45">
        <f t="shared" ca="1" si="6"/>
        <v>0</v>
      </c>
      <c r="AB45">
        <f t="shared" ca="1" si="7"/>
        <v>0</v>
      </c>
    </row>
    <row r="46" spans="1:28">
      <c r="A46">
        <f t="shared" ca="1" si="8"/>
        <v>0</v>
      </c>
      <c r="B46" s="32" t="str">
        <f t="shared" ca="1" si="9"/>
        <v/>
      </c>
      <c r="C46">
        <f t="shared" ca="1" si="10"/>
        <v>0</v>
      </c>
      <c r="D46" t="str">
        <f t="shared" ca="1" si="11"/>
        <v>Combination Short-haul Truck</v>
      </c>
      <c r="E46">
        <f t="shared" ca="1" si="12"/>
        <v>61</v>
      </c>
      <c r="F46">
        <f t="shared" ca="1" si="13"/>
        <v>0</v>
      </c>
      <c r="G46">
        <f t="shared" ca="1" si="14"/>
        <v>0</v>
      </c>
      <c r="H46">
        <f t="shared" ca="1" si="15"/>
        <v>0</v>
      </c>
      <c r="I46" s="30">
        <f t="shared" ca="1" si="16"/>
        <v>0</v>
      </c>
      <c r="K46" s="25" t="str">
        <f ca="1">IFERROR(VLOOKUP(H46,Pollutants!$G$2:$I$6,3,FALSE),"")</f>
        <v/>
      </c>
      <c r="L46" t="str">
        <f t="shared" ca="1" si="17"/>
        <v/>
      </c>
      <c r="M46">
        <f t="shared" ca="1" si="18"/>
        <v>0</v>
      </c>
      <c r="N46" t="str">
        <f ca="1">+IFERROR(VLOOKUP(M46,'Vehicle Type Mapping'!$B$2:$D$50,2,FALSE),"")</f>
        <v/>
      </c>
      <c r="O46" t="str">
        <f t="shared" ca="1" si="0"/>
        <v>INVALID VEHICLE SOURCE 61</v>
      </c>
      <c r="P46">
        <f t="shared" ca="1" si="19"/>
        <v>0</v>
      </c>
      <c r="Q46" s="238" t="str">
        <f ca="1">+IFERROR(VLOOKUP(O46,VehFracBySourceType!$D$2:$F$365,2,FALSE),"")</f>
        <v/>
      </c>
      <c r="R46" t="str">
        <f t="shared" ca="1" si="20"/>
        <v/>
      </c>
      <c r="T46">
        <f t="shared" ca="1" si="1"/>
        <v>0</v>
      </c>
      <c r="U46" t="str">
        <f t="shared" ca="1" si="2"/>
        <v/>
      </c>
      <c r="V46" s="30" t="str">
        <f t="shared" ca="1" si="3"/>
        <v/>
      </c>
      <c r="W46">
        <f t="shared" ca="1" si="4"/>
        <v>0</v>
      </c>
      <c r="Y46" t="str">
        <f ca="1">IF(AND(COUNTIF($L$3:L46,L46)&gt;1,NOT(+L46="")),0,L46)</f>
        <v/>
      </c>
      <c r="Z46">
        <f t="shared" ca="1" si="5"/>
        <v>0</v>
      </c>
      <c r="AA46">
        <f t="shared" ca="1" si="6"/>
        <v>0</v>
      </c>
      <c r="AB46">
        <f t="shared" ca="1" si="7"/>
        <v>0</v>
      </c>
    </row>
    <row r="47" spans="1:28">
      <c r="A47">
        <f t="shared" ca="1" si="8"/>
        <v>0</v>
      </c>
      <c r="B47" s="32" t="str">
        <f t="shared" ca="1" si="9"/>
        <v/>
      </c>
      <c r="C47">
        <f t="shared" ca="1" si="10"/>
        <v>0</v>
      </c>
      <c r="D47" t="str">
        <f t="shared" ca="1" si="11"/>
        <v>Combination Long-haul Truck</v>
      </c>
      <c r="E47">
        <f t="shared" ca="1" si="12"/>
        <v>62</v>
      </c>
      <c r="F47">
        <f t="shared" ca="1" si="13"/>
        <v>0</v>
      </c>
      <c r="G47">
        <f t="shared" ca="1" si="14"/>
        <v>0</v>
      </c>
      <c r="H47">
        <f t="shared" ca="1" si="15"/>
        <v>0</v>
      </c>
      <c r="I47" s="30">
        <f t="shared" ca="1" si="16"/>
        <v>0</v>
      </c>
      <c r="K47" s="25" t="str">
        <f ca="1">IFERROR(VLOOKUP(H47,Pollutants!$G$2:$I$6,3,FALSE),"")</f>
        <v/>
      </c>
      <c r="L47" t="str">
        <f t="shared" ca="1" si="17"/>
        <v/>
      </c>
      <c r="M47">
        <f t="shared" ca="1" si="18"/>
        <v>0</v>
      </c>
      <c r="N47" t="str">
        <f ca="1">+IFERROR(VLOOKUP(M47,'Vehicle Type Mapping'!$B$2:$D$50,2,FALSE),"")</f>
        <v/>
      </c>
      <c r="O47" t="str">
        <f t="shared" ca="1" si="0"/>
        <v>INVALID VEHICLE SOURCE 62</v>
      </c>
      <c r="P47">
        <f t="shared" ca="1" si="19"/>
        <v>0</v>
      </c>
      <c r="Q47" s="238" t="str">
        <f ca="1">+IFERROR(VLOOKUP(O47,VehFracBySourceType!$D$2:$F$365,2,FALSE),"")</f>
        <v/>
      </c>
      <c r="R47" t="str">
        <f t="shared" ca="1" si="20"/>
        <v/>
      </c>
      <c r="T47">
        <f t="shared" ca="1" si="1"/>
        <v>0</v>
      </c>
      <c r="U47" t="str">
        <f t="shared" ca="1" si="2"/>
        <v/>
      </c>
      <c r="V47" s="30" t="str">
        <f t="shared" ca="1" si="3"/>
        <v/>
      </c>
      <c r="W47">
        <f t="shared" ca="1" si="4"/>
        <v>0</v>
      </c>
      <c r="Y47" t="str">
        <f ca="1">IF(AND(COUNTIF($L$3:L47,L47)&gt;1,NOT(+L47="")),0,L47)</f>
        <v/>
      </c>
      <c r="Z47">
        <f t="shared" ca="1" si="5"/>
        <v>0</v>
      </c>
      <c r="AA47">
        <f t="shared" ca="1" si="6"/>
        <v>0</v>
      </c>
      <c r="AB47">
        <f t="shared" ca="1" si="7"/>
        <v>0</v>
      </c>
    </row>
    <row r="48" spans="1:28">
      <c r="A48">
        <f t="shared" ca="1" si="8"/>
        <v>0</v>
      </c>
      <c r="B48" s="32" t="str">
        <f t="shared" ca="1" si="9"/>
        <v/>
      </c>
      <c r="C48">
        <f t="shared" ca="1" si="10"/>
        <v>0</v>
      </c>
      <c r="D48" t="str">
        <f t="shared" ca="1" si="11"/>
        <v>Light Commercial Truck</v>
      </c>
      <c r="E48">
        <f t="shared" ca="1" si="12"/>
        <v>32</v>
      </c>
      <c r="F48">
        <f t="shared" ca="1" si="13"/>
        <v>0</v>
      </c>
      <c r="G48">
        <f t="shared" ca="1" si="14"/>
        <v>0</v>
      </c>
      <c r="H48">
        <f t="shared" ca="1" si="15"/>
        <v>0</v>
      </c>
      <c r="I48" s="30">
        <f t="shared" ca="1" si="16"/>
        <v>0</v>
      </c>
      <c r="K48" s="25" t="str">
        <f ca="1">IFERROR(VLOOKUP(H48,Pollutants!$G$2:$I$6,3,FALSE),"")</f>
        <v/>
      </c>
      <c r="L48" t="str">
        <f t="shared" ca="1" si="17"/>
        <v/>
      </c>
      <c r="M48">
        <f t="shared" ca="1" si="18"/>
        <v>0</v>
      </c>
      <c r="N48" t="str">
        <f ca="1">+IFERROR(VLOOKUP(M48,'Vehicle Type Mapping'!$B$2:$D$50,2,FALSE),"")</f>
        <v/>
      </c>
      <c r="O48" t="str">
        <f t="shared" ca="1" si="0"/>
        <v>INVALID VEHICLE SOURCE 32</v>
      </c>
      <c r="P48">
        <f t="shared" ca="1" si="19"/>
        <v>0</v>
      </c>
      <c r="Q48" s="238" t="str">
        <f ca="1">+IFERROR(VLOOKUP(O48,VehFracBySourceType!$D$2:$F$365,2,FALSE),"")</f>
        <v/>
      </c>
      <c r="R48" t="str">
        <f t="shared" ca="1" si="20"/>
        <v/>
      </c>
      <c r="T48">
        <f t="shared" ca="1" si="1"/>
        <v>0</v>
      </c>
      <c r="U48" t="str">
        <f t="shared" ca="1" si="2"/>
        <v/>
      </c>
      <c r="V48" s="30" t="str">
        <f t="shared" ca="1" si="3"/>
        <v/>
      </c>
      <c r="W48">
        <f t="shared" ca="1" si="4"/>
        <v>0</v>
      </c>
      <c r="Y48" t="str">
        <f ca="1">IF(AND(COUNTIF($L$3:L48,L48)&gt;1,NOT(+L48="")),0,L48)</f>
        <v/>
      </c>
      <c r="Z48">
        <f t="shared" ca="1" si="5"/>
        <v>0</v>
      </c>
      <c r="AA48">
        <f t="shared" ca="1" si="6"/>
        <v>0</v>
      </c>
      <c r="AB48">
        <f t="shared" ca="1" si="7"/>
        <v>0</v>
      </c>
    </row>
    <row r="49" spans="1:28">
      <c r="A49">
        <f t="shared" ca="1" si="8"/>
        <v>0</v>
      </c>
      <c r="B49" s="32" t="str">
        <f t="shared" ca="1" si="9"/>
        <v/>
      </c>
      <c r="C49">
        <f t="shared" ca="1" si="10"/>
        <v>0</v>
      </c>
      <c r="D49" t="str">
        <f t="shared" ca="1" si="11"/>
        <v>Intercity Bus</v>
      </c>
      <c r="E49">
        <f t="shared" ca="1" si="12"/>
        <v>41</v>
      </c>
      <c r="F49">
        <f t="shared" ca="1" si="13"/>
        <v>0</v>
      </c>
      <c r="G49">
        <f t="shared" ca="1" si="14"/>
        <v>0</v>
      </c>
      <c r="H49">
        <f t="shared" ca="1" si="15"/>
        <v>0</v>
      </c>
      <c r="I49" s="30">
        <f t="shared" ca="1" si="16"/>
        <v>0</v>
      </c>
      <c r="K49" s="25" t="str">
        <f ca="1">IFERROR(VLOOKUP(H49,Pollutants!$G$2:$I$6,3,FALSE),"")</f>
        <v/>
      </c>
      <c r="L49" t="str">
        <f t="shared" ca="1" si="17"/>
        <v/>
      </c>
      <c r="M49">
        <f t="shared" ca="1" si="18"/>
        <v>0</v>
      </c>
      <c r="N49" t="str">
        <f ca="1">+IFERROR(VLOOKUP(M49,'Vehicle Type Mapping'!$B$2:$D$50,2,FALSE),"")</f>
        <v/>
      </c>
      <c r="O49" t="str">
        <f t="shared" ca="1" si="0"/>
        <v>INVALID VEHICLE SOURCE 41</v>
      </c>
      <c r="P49">
        <f t="shared" ca="1" si="19"/>
        <v>0</v>
      </c>
      <c r="Q49" s="238" t="str">
        <f ca="1">+IFERROR(VLOOKUP(O49,VehFracBySourceType!$D$2:$F$365,2,FALSE),"")</f>
        <v/>
      </c>
      <c r="R49" t="str">
        <f t="shared" ca="1" si="20"/>
        <v/>
      </c>
      <c r="T49">
        <f t="shared" ca="1" si="1"/>
        <v>0</v>
      </c>
      <c r="U49" t="str">
        <f t="shared" ca="1" si="2"/>
        <v/>
      </c>
      <c r="V49" s="30" t="str">
        <f t="shared" ca="1" si="3"/>
        <v/>
      </c>
      <c r="W49">
        <f t="shared" ca="1" si="4"/>
        <v>0</v>
      </c>
      <c r="Y49" t="str">
        <f ca="1">IF(AND(COUNTIF($L$3:L49,L49)&gt;1,NOT(+L49="")),0,L49)</f>
        <v/>
      </c>
      <c r="Z49">
        <f t="shared" ca="1" si="5"/>
        <v>0</v>
      </c>
      <c r="AA49">
        <f t="shared" ca="1" si="6"/>
        <v>0</v>
      </c>
      <c r="AB49">
        <f t="shared" ca="1" si="7"/>
        <v>0</v>
      </c>
    </row>
    <row r="50" spans="1:28">
      <c r="A50">
        <f t="shared" ca="1" si="8"/>
        <v>0</v>
      </c>
      <c r="B50" s="32" t="str">
        <f t="shared" ca="1" si="9"/>
        <v/>
      </c>
      <c r="C50">
        <f t="shared" ca="1" si="10"/>
        <v>0</v>
      </c>
      <c r="D50" t="str">
        <f t="shared" ca="1" si="11"/>
        <v>Transit Bus</v>
      </c>
      <c r="E50">
        <f t="shared" ca="1" si="12"/>
        <v>42</v>
      </c>
      <c r="F50">
        <f t="shared" ca="1" si="13"/>
        <v>0</v>
      </c>
      <c r="G50">
        <f t="shared" ca="1" si="14"/>
        <v>0</v>
      </c>
      <c r="H50">
        <f t="shared" ca="1" si="15"/>
        <v>0</v>
      </c>
      <c r="I50" s="30">
        <f t="shared" ca="1" si="16"/>
        <v>0</v>
      </c>
      <c r="K50" s="25" t="str">
        <f ca="1">IFERROR(VLOOKUP(H50,Pollutants!$G$2:$I$6,3,FALSE),"")</f>
        <v/>
      </c>
      <c r="L50" t="str">
        <f t="shared" ca="1" si="17"/>
        <v/>
      </c>
      <c r="M50">
        <f t="shared" ca="1" si="18"/>
        <v>0</v>
      </c>
      <c r="N50" t="str">
        <f ca="1">+IFERROR(VLOOKUP(M50,'Vehicle Type Mapping'!$B$2:$D$50,2,FALSE),"")</f>
        <v/>
      </c>
      <c r="O50" t="str">
        <f t="shared" ca="1" si="0"/>
        <v>INVALID VEHICLE SOURCE 42</v>
      </c>
      <c r="P50">
        <f t="shared" ca="1" si="19"/>
        <v>0</v>
      </c>
      <c r="Q50" s="238" t="str">
        <f ca="1">+IFERROR(VLOOKUP(O50,VehFracBySourceType!$D$2:$F$365,2,FALSE),"")</f>
        <v/>
      </c>
      <c r="R50" t="str">
        <f t="shared" ca="1" si="20"/>
        <v/>
      </c>
      <c r="T50">
        <f t="shared" ca="1" si="1"/>
        <v>0</v>
      </c>
      <c r="U50" t="str">
        <f t="shared" ca="1" si="2"/>
        <v/>
      </c>
      <c r="V50" s="30" t="str">
        <f t="shared" ca="1" si="3"/>
        <v/>
      </c>
      <c r="W50">
        <f t="shared" ca="1" si="4"/>
        <v>0</v>
      </c>
      <c r="Y50" t="str">
        <f ca="1">IF(AND(COUNTIF($L$3:L50,L50)&gt;1,NOT(+L50="")),0,L50)</f>
        <v/>
      </c>
      <c r="Z50">
        <f t="shared" ca="1" si="5"/>
        <v>0</v>
      </c>
      <c r="AA50">
        <f t="shared" ca="1" si="6"/>
        <v>0</v>
      </c>
      <c r="AB50">
        <f t="shared" ca="1" si="7"/>
        <v>0</v>
      </c>
    </row>
    <row r="51" spans="1:28">
      <c r="A51">
        <f t="shared" ca="1" si="8"/>
        <v>0</v>
      </c>
      <c r="B51" s="32" t="str">
        <f t="shared" ca="1" si="9"/>
        <v/>
      </c>
      <c r="C51">
        <f t="shared" ca="1" si="10"/>
        <v>0</v>
      </c>
      <c r="D51" t="str">
        <f t="shared" ca="1" si="11"/>
        <v>School Bus</v>
      </c>
      <c r="E51">
        <f t="shared" ca="1" si="12"/>
        <v>43</v>
      </c>
      <c r="F51">
        <f t="shared" ca="1" si="13"/>
        <v>0</v>
      </c>
      <c r="G51">
        <f t="shared" ca="1" si="14"/>
        <v>0</v>
      </c>
      <c r="H51">
        <f t="shared" ca="1" si="15"/>
        <v>0</v>
      </c>
      <c r="I51" s="30">
        <f t="shared" ca="1" si="16"/>
        <v>0</v>
      </c>
      <c r="K51" s="25" t="str">
        <f ca="1">IFERROR(VLOOKUP(H51,Pollutants!$G$2:$I$6,3,FALSE),"")</f>
        <v/>
      </c>
      <c r="L51" t="str">
        <f t="shared" ca="1" si="17"/>
        <v/>
      </c>
      <c r="M51">
        <f t="shared" ca="1" si="18"/>
        <v>0</v>
      </c>
      <c r="N51" t="str">
        <f ca="1">+IFERROR(VLOOKUP(M51,'Vehicle Type Mapping'!$B$2:$D$50,2,FALSE),"")</f>
        <v/>
      </c>
      <c r="O51" t="str">
        <f t="shared" ca="1" si="0"/>
        <v>INVALID VEHICLE SOURCE 43</v>
      </c>
      <c r="P51">
        <f t="shared" ca="1" si="19"/>
        <v>0</v>
      </c>
      <c r="Q51" s="238" t="str">
        <f ca="1">+IFERROR(VLOOKUP(O51,VehFracBySourceType!$D$2:$F$365,2,FALSE),"")</f>
        <v/>
      </c>
      <c r="R51" t="str">
        <f t="shared" ca="1" si="20"/>
        <v/>
      </c>
      <c r="T51">
        <f t="shared" ca="1" si="1"/>
        <v>0</v>
      </c>
      <c r="U51" t="str">
        <f t="shared" ca="1" si="2"/>
        <v/>
      </c>
      <c r="V51" s="30" t="str">
        <f t="shared" ca="1" si="3"/>
        <v/>
      </c>
      <c r="W51">
        <f t="shared" ca="1" si="4"/>
        <v>0</v>
      </c>
      <c r="Y51" t="str">
        <f ca="1">IF(AND(COUNTIF($L$3:L51,L51)&gt;1,NOT(+L51="")),0,L51)</f>
        <v/>
      </c>
      <c r="Z51">
        <f t="shared" ca="1" si="5"/>
        <v>0</v>
      </c>
      <c r="AA51">
        <f t="shared" ca="1" si="6"/>
        <v>0</v>
      </c>
      <c r="AB51">
        <f t="shared" ca="1" si="7"/>
        <v>0</v>
      </c>
    </row>
    <row r="52" spans="1:28">
      <c r="A52">
        <f t="shared" ca="1" si="8"/>
        <v>0</v>
      </c>
      <c r="B52" s="32" t="str">
        <f t="shared" ca="1" si="9"/>
        <v/>
      </c>
      <c r="C52">
        <f t="shared" ca="1" si="10"/>
        <v>0</v>
      </c>
      <c r="D52" t="str">
        <f t="shared" ca="1" si="11"/>
        <v>Refuse Truck</v>
      </c>
      <c r="E52">
        <f t="shared" ca="1" si="12"/>
        <v>51</v>
      </c>
      <c r="F52">
        <f t="shared" ca="1" si="13"/>
        <v>0</v>
      </c>
      <c r="G52">
        <f t="shared" ca="1" si="14"/>
        <v>0</v>
      </c>
      <c r="H52">
        <f t="shared" ca="1" si="15"/>
        <v>0</v>
      </c>
      <c r="I52" s="30">
        <f t="shared" ca="1" si="16"/>
        <v>0</v>
      </c>
      <c r="K52" s="25" t="str">
        <f ca="1">IFERROR(VLOOKUP(H52,Pollutants!$G$2:$I$6,3,FALSE),"")</f>
        <v/>
      </c>
      <c r="L52" t="str">
        <f t="shared" ca="1" si="17"/>
        <v/>
      </c>
      <c r="M52">
        <f t="shared" ca="1" si="18"/>
        <v>0</v>
      </c>
      <c r="N52" t="str">
        <f ca="1">+IFERROR(VLOOKUP(M52,'Vehicle Type Mapping'!$B$2:$D$50,2,FALSE),"")</f>
        <v/>
      </c>
      <c r="O52" t="str">
        <f t="shared" ca="1" si="0"/>
        <v>INVALID VEHICLE SOURCE 51</v>
      </c>
      <c r="P52">
        <f t="shared" ca="1" si="19"/>
        <v>0</v>
      </c>
      <c r="Q52" s="238" t="str">
        <f ca="1">+IFERROR(VLOOKUP(O52,VehFracBySourceType!$D$2:$F$365,2,FALSE),"")</f>
        <v/>
      </c>
      <c r="R52" t="str">
        <f t="shared" ca="1" si="20"/>
        <v/>
      </c>
      <c r="T52">
        <f t="shared" ca="1" si="1"/>
        <v>0</v>
      </c>
      <c r="U52" t="str">
        <f t="shared" ca="1" si="2"/>
        <v/>
      </c>
      <c r="V52" s="30" t="str">
        <f t="shared" ca="1" si="3"/>
        <v/>
      </c>
      <c r="W52">
        <f t="shared" ca="1" si="4"/>
        <v>0</v>
      </c>
      <c r="Y52" t="str">
        <f ca="1">IF(AND(COUNTIF($L$3:L52,L52)&gt;1,NOT(+L52="")),0,L52)</f>
        <v/>
      </c>
      <c r="Z52">
        <f t="shared" ca="1" si="5"/>
        <v>0</v>
      </c>
      <c r="AA52">
        <f t="shared" ca="1" si="6"/>
        <v>0</v>
      </c>
      <c r="AB52">
        <f t="shared" ca="1" si="7"/>
        <v>0</v>
      </c>
    </row>
    <row r="53" spans="1:28">
      <c r="A53">
        <f t="shared" ca="1" si="8"/>
        <v>0</v>
      </c>
      <c r="B53" s="32" t="str">
        <f t="shared" ca="1" si="9"/>
        <v/>
      </c>
      <c r="C53">
        <f t="shared" ca="1" si="10"/>
        <v>0</v>
      </c>
      <c r="D53" t="str">
        <f t="shared" ca="1" si="11"/>
        <v>Single Unit Short-haul Truck</v>
      </c>
      <c r="E53">
        <f t="shared" ca="1" si="12"/>
        <v>52</v>
      </c>
      <c r="F53">
        <f t="shared" ca="1" si="13"/>
        <v>0</v>
      </c>
      <c r="G53">
        <f t="shared" ca="1" si="14"/>
        <v>0</v>
      </c>
      <c r="H53">
        <f t="shared" ca="1" si="15"/>
        <v>0</v>
      </c>
      <c r="I53" s="30">
        <f t="shared" ca="1" si="16"/>
        <v>0</v>
      </c>
      <c r="K53" s="25" t="str">
        <f ca="1">IFERROR(VLOOKUP(H53,Pollutants!$G$2:$I$6,3,FALSE),"")</f>
        <v/>
      </c>
      <c r="L53" t="str">
        <f t="shared" ca="1" si="17"/>
        <v/>
      </c>
      <c r="M53">
        <f t="shared" ca="1" si="18"/>
        <v>0</v>
      </c>
      <c r="N53" t="str">
        <f ca="1">+IFERROR(VLOOKUP(M53,'Vehicle Type Mapping'!$B$2:$D$50,2,FALSE),"")</f>
        <v/>
      </c>
      <c r="O53" t="str">
        <f t="shared" ca="1" si="0"/>
        <v>INVALID VEHICLE SOURCE 52</v>
      </c>
      <c r="P53">
        <f t="shared" ca="1" si="19"/>
        <v>0</v>
      </c>
      <c r="Q53" s="238" t="str">
        <f ca="1">+IFERROR(VLOOKUP(O53,VehFracBySourceType!$D$2:$F$365,2,FALSE),"")</f>
        <v/>
      </c>
      <c r="R53" t="str">
        <f t="shared" ca="1" si="20"/>
        <v/>
      </c>
      <c r="T53">
        <f t="shared" ca="1" si="1"/>
        <v>0</v>
      </c>
      <c r="U53" t="str">
        <f t="shared" ca="1" si="2"/>
        <v/>
      </c>
      <c r="V53" s="30" t="str">
        <f t="shared" ca="1" si="3"/>
        <v/>
      </c>
      <c r="W53">
        <f t="shared" ca="1" si="4"/>
        <v>0</v>
      </c>
      <c r="Y53" t="str">
        <f ca="1">IF(AND(COUNTIF($L$3:L53,L53)&gt;1,NOT(+L53="")),0,L53)</f>
        <v/>
      </c>
      <c r="Z53">
        <f t="shared" ca="1" si="5"/>
        <v>0</v>
      </c>
      <c r="AA53">
        <f t="shared" ca="1" si="6"/>
        <v>0</v>
      </c>
      <c r="AB53">
        <f t="shared" ca="1" si="7"/>
        <v>0</v>
      </c>
    </row>
    <row r="54" spans="1:28">
      <c r="A54">
        <f t="shared" ca="1" si="8"/>
        <v>0</v>
      </c>
      <c r="B54" s="32" t="str">
        <f t="shared" ca="1" si="9"/>
        <v/>
      </c>
      <c r="C54">
        <f t="shared" ca="1" si="10"/>
        <v>0</v>
      </c>
      <c r="D54" t="str">
        <f t="shared" ca="1" si="11"/>
        <v>Single Unit Long-haul Truck</v>
      </c>
      <c r="E54">
        <f t="shared" ca="1" si="12"/>
        <v>53</v>
      </c>
      <c r="F54">
        <f t="shared" ca="1" si="13"/>
        <v>0</v>
      </c>
      <c r="G54">
        <f t="shared" ca="1" si="14"/>
        <v>0</v>
      </c>
      <c r="H54">
        <f t="shared" ca="1" si="15"/>
        <v>0</v>
      </c>
      <c r="I54" s="30">
        <f t="shared" ca="1" si="16"/>
        <v>0</v>
      </c>
      <c r="K54" s="25" t="str">
        <f ca="1">IFERROR(VLOOKUP(H54,Pollutants!$G$2:$I$6,3,FALSE),"")</f>
        <v/>
      </c>
      <c r="L54" t="str">
        <f t="shared" ca="1" si="17"/>
        <v/>
      </c>
      <c r="M54">
        <f t="shared" ca="1" si="18"/>
        <v>0</v>
      </c>
      <c r="N54" t="str">
        <f ca="1">+IFERROR(VLOOKUP(M54,'Vehicle Type Mapping'!$B$2:$D$50,2,FALSE),"")</f>
        <v/>
      </c>
      <c r="O54" t="str">
        <f t="shared" ca="1" si="0"/>
        <v>INVALID VEHICLE SOURCE 53</v>
      </c>
      <c r="P54">
        <f t="shared" ca="1" si="19"/>
        <v>0</v>
      </c>
      <c r="Q54" s="238" t="str">
        <f ca="1">+IFERROR(VLOOKUP(O54,VehFracBySourceType!$D$2:$F$365,2,FALSE),"")</f>
        <v/>
      </c>
      <c r="R54" t="str">
        <f t="shared" ca="1" si="20"/>
        <v/>
      </c>
      <c r="T54">
        <f t="shared" ca="1" si="1"/>
        <v>0</v>
      </c>
      <c r="U54" t="str">
        <f t="shared" ca="1" si="2"/>
        <v/>
      </c>
      <c r="V54" s="30" t="str">
        <f t="shared" ca="1" si="3"/>
        <v/>
      </c>
      <c r="W54">
        <f t="shared" ca="1" si="4"/>
        <v>0</v>
      </c>
      <c r="Y54" t="str">
        <f ca="1">IF(AND(COUNTIF($L$3:L54,L54)&gt;1,NOT(+L54="")),0,L54)</f>
        <v/>
      </c>
      <c r="Z54">
        <f t="shared" ca="1" si="5"/>
        <v>0</v>
      </c>
      <c r="AA54">
        <f t="shared" ca="1" si="6"/>
        <v>0</v>
      </c>
      <c r="AB54">
        <f t="shared" ca="1" si="7"/>
        <v>0</v>
      </c>
    </row>
    <row r="55" spans="1:28">
      <c r="A55">
        <f t="shared" ca="1" si="8"/>
        <v>0</v>
      </c>
      <c r="B55" s="32" t="str">
        <f t="shared" ca="1" si="9"/>
        <v/>
      </c>
      <c r="C55">
        <f t="shared" ca="1" si="10"/>
        <v>0</v>
      </c>
      <c r="D55" t="str">
        <f t="shared" ca="1" si="11"/>
        <v>Combination Short-haul Truck</v>
      </c>
      <c r="E55">
        <f t="shared" ca="1" si="12"/>
        <v>61</v>
      </c>
      <c r="F55">
        <f t="shared" ca="1" si="13"/>
        <v>0</v>
      </c>
      <c r="G55">
        <f t="shared" ca="1" si="14"/>
        <v>0</v>
      </c>
      <c r="H55">
        <f t="shared" ca="1" si="15"/>
        <v>0</v>
      </c>
      <c r="I55" s="30">
        <f t="shared" ca="1" si="16"/>
        <v>0</v>
      </c>
      <c r="K55" s="25" t="str">
        <f ca="1">IFERROR(VLOOKUP(H55,Pollutants!$G$2:$I$6,3,FALSE),"")</f>
        <v/>
      </c>
      <c r="L55" t="str">
        <f t="shared" ca="1" si="17"/>
        <v/>
      </c>
      <c r="M55">
        <f t="shared" ca="1" si="18"/>
        <v>0</v>
      </c>
      <c r="N55" t="str">
        <f ca="1">+IFERROR(VLOOKUP(M55,'Vehicle Type Mapping'!$B$2:$D$50,2,FALSE),"")</f>
        <v/>
      </c>
      <c r="O55" t="str">
        <f t="shared" ca="1" si="0"/>
        <v>INVALID VEHICLE SOURCE 61</v>
      </c>
      <c r="P55">
        <f t="shared" ca="1" si="19"/>
        <v>0</v>
      </c>
      <c r="Q55" s="238" t="str">
        <f ca="1">+IFERROR(VLOOKUP(O55,VehFracBySourceType!$D$2:$F$365,2,FALSE),"")</f>
        <v/>
      </c>
      <c r="R55" t="str">
        <f t="shared" ca="1" si="20"/>
        <v/>
      </c>
      <c r="T55">
        <f t="shared" ca="1" si="1"/>
        <v>0</v>
      </c>
      <c r="U55" t="str">
        <f t="shared" ca="1" si="2"/>
        <v/>
      </c>
      <c r="V55" s="30" t="str">
        <f t="shared" ca="1" si="3"/>
        <v/>
      </c>
      <c r="W55">
        <f t="shared" ca="1" si="4"/>
        <v>0</v>
      </c>
      <c r="Y55" t="str">
        <f ca="1">IF(AND(COUNTIF($L$3:L55,L55)&gt;1,NOT(+L55="")),0,L55)</f>
        <v/>
      </c>
      <c r="Z55">
        <f t="shared" ca="1" si="5"/>
        <v>0</v>
      </c>
      <c r="AA55">
        <f t="shared" ca="1" si="6"/>
        <v>0</v>
      </c>
      <c r="AB55">
        <f t="shared" ca="1" si="7"/>
        <v>0</v>
      </c>
    </row>
    <row r="56" spans="1:28">
      <c r="A56">
        <f t="shared" ca="1" si="8"/>
        <v>0</v>
      </c>
      <c r="B56" s="32" t="str">
        <f t="shared" ca="1" si="9"/>
        <v/>
      </c>
      <c r="C56">
        <f t="shared" ca="1" si="10"/>
        <v>0</v>
      </c>
      <c r="D56" t="str">
        <f t="shared" ca="1" si="11"/>
        <v>Combination Long-haul Truck</v>
      </c>
      <c r="E56">
        <f t="shared" ca="1" si="12"/>
        <v>62</v>
      </c>
      <c r="F56">
        <f t="shared" ca="1" si="13"/>
        <v>0</v>
      </c>
      <c r="G56">
        <f t="shared" ca="1" si="14"/>
        <v>0</v>
      </c>
      <c r="H56">
        <f t="shared" ca="1" si="15"/>
        <v>0</v>
      </c>
      <c r="I56" s="30">
        <f t="shared" ca="1" si="16"/>
        <v>0</v>
      </c>
      <c r="K56" s="25" t="str">
        <f ca="1">IFERROR(VLOOKUP(H56,Pollutants!$G$2:$I$6,3,FALSE),"")</f>
        <v/>
      </c>
      <c r="L56" t="str">
        <f t="shared" ca="1" si="17"/>
        <v/>
      </c>
      <c r="M56">
        <f t="shared" ca="1" si="18"/>
        <v>0</v>
      </c>
      <c r="N56" t="str">
        <f ca="1">+IFERROR(VLOOKUP(M56,'Vehicle Type Mapping'!$B$2:$D$50,2,FALSE),"")</f>
        <v/>
      </c>
      <c r="O56" t="str">
        <f t="shared" ca="1" si="0"/>
        <v>INVALID VEHICLE SOURCE 62</v>
      </c>
      <c r="P56">
        <f t="shared" ca="1" si="19"/>
        <v>0</v>
      </c>
      <c r="Q56" s="238" t="str">
        <f ca="1">+IFERROR(VLOOKUP(O56,VehFracBySourceType!$D$2:$F$365,2,FALSE),"")</f>
        <v/>
      </c>
      <c r="R56" t="str">
        <f t="shared" ca="1" si="20"/>
        <v/>
      </c>
      <c r="T56">
        <f t="shared" ca="1" si="1"/>
        <v>0</v>
      </c>
      <c r="U56" t="str">
        <f t="shared" ca="1" si="2"/>
        <v/>
      </c>
      <c r="V56" s="30" t="str">
        <f t="shared" ca="1" si="3"/>
        <v/>
      </c>
      <c r="W56">
        <f t="shared" ca="1" si="4"/>
        <v>0</v>
      </c>
      <c r="Y56" t="str">
        <f ca="1">IF(AND(COUNTIF($L$3:L56,L56)&gt;1,NOT(+L56="")),0,L56)</f>
        <v/>
      </c>
      <c r="Z56">
        <f t="shared" ca="1" si="5"/>
        <v>0</v>
      </c>
      <c r="AA56">
        <f t="shared" ca="1" si="6"/>
        <v>0</v>
      </c>
      <c r="AB56">
        <f t="shared" ca="1" si="7"/>
        <v>0</v>
      </c>
    </row>
    <row r="57" spans="1:28">
      <c r="A57">
        <f t="shared" ca="1" si="8"/>
        <v>0</v>
      </c>
      <c r="B57" s="32" t="str">
        <f t="shared" ca="1" si="9"/>
        <v/>
      </c>
      <c r="C57">
        <f t="shared" ca="1" si="10"/>
        <v>0</v>
      </c>
      <c r="D57" t="str">
        <f t="shared" ca="1" si="11"/>
        <v>Light Commercial Truck</v>
      </c>
      <c r="E57">
        <f t="shared" ca="1" si="12"/>
        <v>32</v>
      </c>
      <c r="F57">
        <f t="shared" ca="1" si="13"/>
        <v>0</v>
      </c>
      <c r="G57">
        <f t="shared" ca="1" si="14"/>
        <v>0</v>
      </c>
      <c r="H57">
        <f t="shared" ca="1" si="15"/>
        <v>0</v>
      </c>
      <c r="I57" s="30">
        <f t="shared" ca="1" si="16"/>
        <v>0</v>
      </c>
      <c r="K57" s="25" t="str">
        <f ca="1">IFERROR(VLOOKUP(H57,Pollutants!$G$2:$I$6,3,FALSE),"")</f>
        <v/>
      </c>
      <c r="L57" t="str">
        <f t="shared" ca="1" si="17"/>
        <v/>
      </c>
      <c r="M57">
        <f t="shared" ca="1" si="18"/>
        <v>0</v>
      </c>
      <c r="N57" t="str">
        <f ca="1">+IFERROR(VLOOKUP(M57,'Vehicle Type Mapping'!$B$2:$D$50,2,FALSE),"")</f>
        <v/>
      </c>
      <c r="O57" t="str">
        <f t="shared" ca="1" si="0"/>
        <v>INVALID VEHICLE SOURCE 32</v>
      </c>
      <c r="P57">
        <f t="shared" ca="1" si="19"/>
        <v>0</v>
      </c>
      <c r="Q57" s="238" t="str">
        <f ca="1">+IFERROR(VLOOKUP(O57,VehFracBySourceType!$D$2:$F$365,2,FALSE),"")</f>
        <v/>
      </c>
      <c r="R57" t="str">
        <f t="shared" ca="1" si="20"/>
        <v/>
      </c>
      <c r="T57">
        <f t="shared" ca="1" si="1"/>
        <v>0</v>
      </c>
      <c r="U57" t="str">
        <f t="shared" ca="1" si="2"/>
        <v/>
      </c>
      <c r="V57" s="30" t="str">
        <f t="shared" ca="1" si="3"/>
        <v/>
      </c>
      <c r="W57">
        <f t="shared" ca="1" si="4"/>
        <v>0</v>
      </c>
      <c r="Y57" t="str">
        <f ca="1">IF(AND(COUNTIF($L$3:L57,L57)&gt;1,NOT(+L57="")),0,L57)</f>
        <v/>
      </c>
      <c r="Z57">
        <f t="shared" ca="1" si="5"/>
        <v>0</v>
      </c>
      <c r="AA57">
        <f t="shared" ca="1" si="6"/>
        <v>0</v>
      </c>
      <c r="AB57">
        <f t="shared" ca="1" si="7"/>
        <v>0</v>
      </c>
    </row>
    <row r="58" spans="1:28">
      <c r="A58">
        <f t="shared" ca="1" si="8"/>
        <v>0</v>
      </c>
      <c r="B58" s="32" t="str">
        <f t="shared" ca="1" si="9"/>
        <v/>
      </c>
      <c r="C58">
        <f t="shared" ca="1" si="10"/>
        <v>0</v>
      </c>
      <c r="D58" t="str">
        <f t="shared" ca="1" si="11"/>
        <v>Intercity Bus</v>
      </c>
      <c r="E58">
        <f t="shared" ca="1" si="12"/>
        <v>41</v>
      </c>
      <c r="F58">
        <f t="shared" ca="1" si="13"/>
        <v>0</v>
      </c>
      <c r="G58">
        <f t="shared" ca="1" si="14"/>
        <v>0</v>
      </c>
      <c r="H58">
        <f t="shared" ca="1" si="15"/>
        <v>0</v>
      </c>
      <c r="I58" s="30">
        <f t="shared" ca="1" si="16"/>
        <v>0</v>
      </c>
      <c r="K58" s="25" t="str">
        <f ca="1">IFERROR(VLOOKUP(H58,Pollutants!$G$2:$I$6,3,FALSE),"")</f>
        <v/>
      </c>
      <c r="L58" t="str">
        <f t="shared" ca="1" si="17"/>
        <v/>
      </c>
      <c r="M58">
        <f t="shared" ca="1" si="18"/>
        <v>0</v>
      </c>
      <c r="N58" t="str">
        <f ca="1">+IFERROR(VLOOKUP(M58,'Vehicle Type Mapping'!$B$2:$D$50,2,FALSE),"")</f>
        <v/>
      </c>
      <c r="O58" t="str">
        <f t="shared" ca="1" si="0"/>
        <v>INVALID VEHICLE SOURCE 41</v>
      </c>
      <c r="P58">
        <f t="shared" ca="1" si="19"/>
        <v>0</v>
      </c>
      <c r="Q58" s="238" t="str">
        <f ca="1">+IFERROR(VLOOKUP(O58,VehFracBySourceType!$D$2:$F$365,2,FALSE),"")</f>
        <v/>
      </c>
      <c r="R58" t="str">
        <f t="shared" ca="1" si="20"/>
        <v/>
      </c>
      <c r="T58">
        <f t="shared" ca="1" si="1"/>
        <v>0</v>
      </c>
      <c r="U58" t="str">
        <f t="shared" ca="1" si="2"/>
        <v/>
      </c>
      <c r="V58" s="30" t="str">
        <f t="shared" ca="1" si="3"/>
        <v/>
      </c>
      <c r="W58">
        <f t="shared" ca="1" si="4"/>
        <v>0</v>
      </c>
      <c r="Y58" t="str">
        <f ca="1">IF(AND(COUNTIF($L$3:L58,L58)&gt;1,NOT(+L58="")),0,L58)</f>
        <v/>
      </c>
      <c r="Z58">
        <f t="shared" ca="1" si="5"/>
        <v>0</v>
      </c>
      <c r="AA58">
        <f t="shared" ca="1" si="6"/>
        <v>0</v>
      </c>
      <c r="AB58">
        <f t="shared" ca="1" si="7"/>
        <v>0</v>
      </c>
    </row>
    <row r="59" spans="1:28">
      <c r="A59">
        <f t="shared" ca="1" si="8"/>
        <v>0</v>
      </c>
      <c r="B59" s="32" t="str">
        <f t="shared" ca="1" si="9"/>
        <v/>
      </c>
      <c r="C59">
        <f t="shared" ca="1" si="10"/>
        <v>0</v>
      </c>
      <c r="D59" t="str">
        <f t="shared" ca="1" si="11"/>
        <v>Transit Bus</v>
      </c>
      <c r="E59">
        <f t="shared" ca="1" si="12"/>
        <v>42</v>
      </c>
      <c r="F59">
        <f t="shared" ca="1" si="13"/>
        <v>0</v>
      </c>
      <c r="G59">
        <f t="shared" ca="1" si="14"/>
        <v>0</v>
      </c>
      <c r="H59">
        <f t="shared" ca="1" si="15"/>
        <v>0</v>
      </c>
      <c r="I59" s="30">
        <f t="shared" ca="1" si="16"/>
        <v>0</v>
      </c>
      <c r="K59" s="25" t="str">
        <f ca="1">IFERROR(VLOOKUP(H59,Pollutants!$G$2:$I$6,3,FALSE),"")</f>
        <v/>
      </c>
      <c r="L59" t="str">
        <f t="shared" ca="1" si="17"/>
        <v/>
      </c>
      <c r="M59">
        <f t="shared" ca="1" si="18"/>
        <v>0</v>
      </c>
      <c r="N59" t="str">
        <f ca="1">+IFERROR(VLOOKUP(M59,'Vehicle Type Mapping'!$B$2:$D$50,2,FALSE),"")</f>
        <v/>
      </c>
      <c r="O59" t="str">
        <f t="shared" ca="1" si="0"/>
        <v>INVALID VEHICLE SOURCE 42</v>
      </c>
      <c r="P59">
        <f t="shared" ca="1" si="19"/>
        <v>0</v>
      </c>
      <c r="Q59" s="238" t="str">
        <f ca="1">+IFERROR(VLOOKUP(O59,VehFracBySourceType!$D$2:$F$365,2,FALSE),"")</f>
        <v/>
      </c>
      <c r="R59" t="str">
        <f t="shared" ca="1" si="20"/>
        <v/>
      </c>
      <c r="T59">
        <f t="shared" ca="1" si="1"/>
        <v>0</v>
      </c>
      <c r="U59" t="str">
        <f t="shared" ca="1" si="2"/>
        <v/>
      </c>
      <c r="V59" s="30" t="str">
        <f t="shared" ca="1" si="3"/>
        <v/>
      </c>
      <c r="W59">
        <f t="shared" ca="1" si="4"/>
        <v>0</v>
      </c>
      <c r="Y59" t="str">
        <f ca="1">IF(AND(COUNTIF($L$3:L59,L59)&gt;1,NOT(+L59="")),0,L59)</f>
        <v/>
      </c>
      <c r="Z59">
        <f t="shared" ca="1" si="5"/>
        <v>0</v>
      </c>
      <c r="AA59">
        <f t="shared" ca="1" si="6"/>
        <v>0</v>
      </c>
      <c r="AB59">
        <f t="shared" ca="1" si="7"/>
        <v>0</v>
      </c>
    </row>
    <row r="60" spans="1:28">
      <c r="A60">
        <f t="shared" ca="1" si="8"/>
        <v>0</v>
      </c>
      <c r="B60" s="32" t="str">
        <f t="shared" ca="1" si="9"/>
        <v/>
      </c>
      <c r="C60">
        <f t="shared" ca="1" si="10"/>
        <v>0</v>
      </c>
      <c r="D60" t="str">
        <f t="shared" ca="1" si="11"/>
        <v>School Bus</v>
      </c>
      <c r="E60">
        <f t="shared" ca="1" si="12"/>
        <v>43</v>
      </c>
      <c r="F60">
        <f t="shared" ca="1" si="13"/>
        <v>0</v>
      </c>
      <c r="G60">
        <f t="shared" ca="1" si="14"/>
        <v>0</v>
      </c>
      <c r="H60">
        <f t="shared" ca="1" si="15"/>
        <v>0</v>
      </c>
      <c r="I60" s="30">
        <f t="shared" ca="1" si="16"/>
        <v>0</v>
      </c>
      <c r="K60" s="25" t="str">
        <f ca="1">IFERROR(VLOOKUP(H60,Pollutants!$G$2:$I$6,3,FALSE),"")</f>
        <v/>
      </c>
      <c r="L60" t="str">
        <f t="shared" ca="1" si="17"/>
        <v/>
      </c>
      <c r="M60">
        <f t="shared" ca="1" si="18"/>
        <v>0</v>
      </c>
      <c r="N60" t="str">
        <f ca="1">+IFERROR(VLOOKUP(M60,'Vehicle Type Mapping'!$B$2:$D$50,2,FALSE),"")</f>
        <v/>
      </c>
      <c r="O60" t="str">
        <f t="shared" ca="1" si="0"/>
        <v>INVALID VEHICLE SOURCE 43</v>
      </c>
      <c r="P60">
        <f t="shared" ca="1" si="19"/>
        <v>0</v>
      </c>
      <c r="Q60" s="238" t="str">
        <f ca="1">+IFERROR(VLOOKUP(O60,VehFracBySourceType!$D$2:$F$365,2,FALSE),"")</f>
        <v/>
      </c>
      <c r="R60" t="str">
        <f t="shared" ca="1" si="20"/>
        <v/>
      </c>
      <c r="T60">
        <f t="shared" ca="1" si="1"/>
        <v>0</v>
      </c>
      <c r="U60" t="str">
        <f t="shared" ca="1" si="2"/>
        <v/>
      </c>
      <c r="V60" s="30" t="str">
        <f t="shared" ca="1" si="3"/>
        <v/>
      </c>
      <c r="W60">
        <f t="shared" ca="1" si="4"/>
        <v>0</v>
      </c>
      <c r="Y60" t="str">
        <f ca="1">IF(AND(COUNTIF($L$3:L60,L60)&gt;1,NOT(+L60="")),0,L60)</f>
        <v/>
      </c>
      <c r="Z60">
        <f t="shared" ca="1" si="5"/>
        <v>0</v>
      </c>
      <c r="AA60">
        <f t="shared" ca="1" si="6"/>
        <v>0</v>
      </c>
      <c r="AB60">
        <f t="shared" ca="1" si="7"/>
        <v>0</v>
      </c>
    </row>
    <row r="61" spans="1:28">
      <c r="A61">
        <f t="shared" ca="1" si="8"/>
        <v>0</v>
      </c>
      <c r="B61" s="32" t="str">
        <f t="shared" ca="1" si="9"/>
        <v/>
      </c>
      <c r="C61">
        <f t="shared" ca="1" si="10"/>
        <v>0</v>
      </c>
      <c r="D61" t="str">
        <f t="shared" ca="1" si="11"/>
        <v>Refuse Truck</v>
      </c>
      <c r="E61">
        <f t="shared" ca="1" si="12"/>
        <v>51</v>
      </c>
      <c r="F61">
        <f t="shared" ca="1" si="13"/>
        <v>0</v>
      </c>
      <c r="G61">
        <f t="shared" ca="1" si="14"/>
        <v>0</v>
      </c>
      <c r="H61">
        <f t="shared" ca="1" si="15"/>
        <v>0</v>
      </c>
      <c r="I61" s="30">
        <f t="shared" ca="1" si="16"/>
        <v>0</v>
      </c>
      <c r="K61" s="25" t="str">
        <f ca="1">IFERROR(VLOOKUP(H61,Pollutants!$G$2:$I$6,3,FALSE),"")</f>
        <v/>
      </c>
      <c r="L61" t="str">
        <f t="shared" ca="1" si="17"/>
        <v/>
      </c>
      <c r="M61">
        <f t="shared" ca="1" si="18"/>
        <v>0</v>
      </c>
      <c r="N61" t="str">
        <f ca="1">+IFERROR(VLOOKUP(M61,'Vehicle Type Mapping'!$B$2:$D$50,2,FALSE),"")</f>
        <v/>
      </c>
      <c r="O61" t="str">
        <f t="shared" ca="1" si="0"/>
        <v>INVALID VEHICLE SOURCE 51</v>
      </c>
      <c r="P61">
        <f t="shared" ca="1" si="19"/>
        <v>0</v>
      </c>
      <c r="Q61" s="238" t="str">
        <f ca="1">+IFERROR(VLOOKUP(O61,VehFracBySourceType!$D$2:$F$365,2,FALSE),"")</f>
        <v/>
      </c>
      <c r="R61" t="str">
        <f t="shared" ca="1" si="20"/>
        <v/>
      </c>
      <c r="T61">
        <f t="shared" ca="1" si="1"/>
        <v>0</v>
      </c>
      <c r="U61" t="str">
        <f t="shared" ca="1" si="2"/>
        <v/>
      </c>
      <c r="V61" s="30" t="str">
        <f t="shared" ca="1" si="3"/>
        <v/>
      </c>
      <c r="W61">
        <f t="shared" ca="1" si="4"/>
        <v>0</v>
      </c>
      <c r="Y61" t="str">
        <f ca="1">IF(AND(COUNTIF($L$3:L61,L61)&gt;1,NOT(+L61="")),0,L61)</f>
        <v/>
      </c>
      <c r="Z61">
        <f t="shared" ca="1" si="5"/>
        <v>0</v>
      </c>
      <c r="AA61">
        <f t="shared" ca="1" si="6"/>
        <v>0</v>
      </c>
      <c r="AB61">
        <f t="shared" ca="1" si="7"/>
        <v>0</v>
      </c>
    </row>
    <row r="62" spans="1:28">
      <c r="A62">
        <f t="shared" ca="1" si="8"/>
        <v>0</v>
      </c>
      <c r="B62" s="32" t="str">
        <f t="shared" ca="1" si="9"/>
        <v/>
      </c>
      <c r="C62">
        <f t="shared" ca="1" si="10"/>
        <v>0</v>
      </c>
      <c r="D62" t="str">
        <f t="shared" ca="1" si="11"/>
        <v>Single Unit Short-haul Truck</v>
      </c>
      <c r="E62">
        <f t="shared" ca="1" si="12"/>
        <v>52</v>
      </c>
      <c r="F62">
        <f t="shared" ca="1" si="13"/>
        <v>0</v>
      </c>
      <c r="G62">
        <f t="shared" ca="1" si="14"/>
        <v>0</v>
      </c>
      <c r="H62">
        <f t="shared" ca="1" si="15"/>
        <v>0</v>
      </c>
      <c r="I62" s="30">
        <f t="shared" ca="1" si="16"/>
        <v>0</v>
      </c>
      <c r="K62" s="25" t="str">
        <f ca="1">IFERROR(VLOOKUP(H62,Pollutants!$G$2:$I$6,3,FALSE),"")</f>
        <v/>
      </c>
      <c r="L62" t="str">
        <f t="shared" ca="1" si="17"/>
        <v/>
      </c>
      <c r="M62">
        <f t="shared" ca="1" si="18"/>
        <v>0</v>
      </c>
      <c r="N62" t="str">
        <f ca="1">+IFERROR(VLOOKUP(M62,'Vehicle Type Mapping'!$B$2:$D$50,2,FALSE),"")</f>
        <v/>
      </c>
      <c r="O62" t="str">
        <f t="shared" ca="1" si="0"/>
        <v>INVALID VEHICLE SOURCE 52</v>
      </c>
      <c r="P62">
        <f t="shared" ca="1" si="19"/>
        <v>0</v>
      </c>
      <c r="Q62" s="238" t="str">
        <f ca="1">+IFERROR(VLOOKUP(O62,VehFracBySourceType!$D$2:$F$365,2,FALSE),"")</f>
        <v/>
      </c>
      <c r="R62" t="str">
        <f t="shared" ca="1" si="20"/>
        <v/>
      </c>
      <c r="T62">
        <f t="shared" ca="1" si="1"/>
        <v>0</v>
      </c>
      <c r="U62" t="str">
        <f t="shared" ca="1" si="2"/>
        <v/>
      </c>
      <c r="V62" s="30" t="str">
        <f t="shared" ca="1" si="3"/>
        <v/>
      </c>
      <c r="W62">
        <f t="shared" ca="1" si="4"/>
        <v>0</v>
      </c>
      <c r="Y62" t="str">
        <f ca="1">IF(AND(COUNTIF($L$3:L62,L62)&gt;1,NOT(+L62="")),0,L62)</f>
        <v/>
      </c>
      <c r="Z62">
        <f t="shared" ca="1" si="5"/>
        <v>0</v>
      </c>
      <c r="AA62">
        <f t="shared" ca="1" si="6"/>
        <v>0</v>
      </c>
      <c r="AB62">
        <f t="shared" ca="1" si="7"/>
        <v>0</v>
      </c>
    </row>
    <row r="63" spans="1:28">
      <c r="A63">
        <f t="shared" ca="1" si="8"/>
        <v>0</v>
      </c>
      <c r="B63" s="32" t="str">
        <f t="shared" ca="1" si="9"/>
        <v/>
      </c>
      <c r="C63">
        <f t="shared" ca="1" si="10"/>
        <v>0</v>
      </c>
      <c r="D63" t="str">
        <f t="shared" ca="1" si="11"/>
        <v>Single Unit Long-haul Truck</v>
      </c>
      <c r="E63">
        <f t="shared" ca="1" si="12"/>
        <v>53</v>
      </c>
      <c r="F63">
        <f t="shared" ca="1" si="13"/>
        <v>0</v>
      </c>
      <c r="G63">
        <f t="shared" ca="1" si="14"/>
        <v>0</v>
      </c>
      <c r="H63">
        <f t="shared" ca="1" si="15"/>
        <v>0</v>
      </c>
      <c r="I63" s="30">
        <f t="shared" ca="1" si="16"/>
        <v>0</v>
      </c>
      <c r="K63" s="25" t="str">
        <f ca="1">IFERROR(VLOOKUP(H63,Pollutants!$G$2:$I$6,3,FALSE),"")</f>
        <v/>
      </c>
      <c r="L63" t="str">
        <f t="shared" ca="1" si="17"/>
        <v/>
      </c>
      <c r="M63">
        <f t="shared" ca="1" si="18"/>
        <v>0</v>
      </c>
      <c r="N63" t="str">
        <f ca="1">+IFERROR(VLOOKUP(M63,'Vehicle Type Mapping'!$B$2:$D$50,2,FALSE),"")</f>
        <v/>
      </c>
      <c r="O63" t="str">
        <f t="shared" ca="1" si="0"/>
        <v>INVALID VEHICLE SOURCE 53</v>
      </c>
      <c r="P63">
        <f t="shared" ca="1" si="19"/>
        <v>0</v>
      </c>
      <c r="Q63" s="238" t="str">
        <f ca="1">+IFERROR(VLOOKUP(O63,VehFracBySourceType!$D$2:$F$365,2,FALSE),"")</f>
        <v/>
      </c>
      <c r="R63" t="str">
        <f t="shared" ca="1" si="20"/>
        <v/>
      </c>
      <c r="T63">
        <f t="shared" ca="1" si="1"/>
        <v>0</v>
      </c>
      <c r="U63" t="str">
        <f t="shared" ca="1" si="2"/>
        <v/>
      </c>
      <c r="V63" s="30" t="str">
        <f t="shared" ca="1" si="3"/>
        <v/>
      </c>
      <c r="W63">
        <f t="shared" ca="1" si="4"/>
        <v>0</v>
      </c>
      <c r="Y63" t="str">
        <f ca="1">IF(AND(COUNTIF($L$3:L63,L63)&gt;1,NOT(+L63="")),0,L63)</f>
        <v/>
      </c>
      <c r="Z63">
        <f t="shared" ca="1" si="5"/>
        <v>0</v>
      </c>
      <c r="AA63">
        <f t="shared" ca="1" si="6"/>
        <v>0</v>
      </c>
      <c r="AB63">
        <f t="shared" ca="1" si="7"/>
        <v>0</v>
      </c>
    </row>
    <row r="64" spans="1:28">
      <c r="A64">
        <f t="shared" ca="1" si="8"/>
        <v>0</v>
      </c>
      <c r="B64" s="32" t="str">
        <f t="shared" ca="1" si="9"/>
        <v/>
      </c>
      <c r="C64">
        <f t="shared" ca="1" si="10"/>
        <v>0</v>
      </c>
      <c r="D64" t="str">
        <f t="shared" ca="1" si="11"/>
        <v>Combination Short-haul Truck</v>
      </c>
      <c r="E64">
        <f t="shared" ca="1" si="12"/>
        <v>61</v>
      </c>
      <c r="F64">
        <f t="shared" ca="1" si="13"/>
        <v>0</v>
      </c>
      <c r="G64">
        <f t="shared" ca="1" si="14"/>
        <v>0</v>
      </c>
      <c r="H64">
        <f t="shared" ca="1" si="15"/>
        <v>0</v>
      </c>
      <c r="I64" s="30">
        <f t="shared" ca="1" si="16"/>
        <v>0</v>
      </c>
      <c r="K64" s="25" t="str">
        <f ca="1">IFERROR(VLOOKUP(H64,Pollutants!$G$2:$I$6,3,FALSE),"")</f>
        <v/>
      </c>
      <c r="L64" t="str">
        <f t="shared" ca="1" si="17"/>
        <v/>
      </c>
      <c r="M64">
        <f t="shared" ca="1" si="18"/>
        <v>0</v>
      </c>
      <c r="N64" t="str">
        <f ca="1">+IFERROR(VLOOKUP(M64,'Vehicle Type Mapping'!$B$2:$D$50,2,FALSE),"")</f>
        <v/>
      </c>
      <c r="O64" t="str">
        <f t="shared" ca="1" si="0"/>
        <v>INVALID VEHICLE SOURCE 61</v>
      </c>
      <c r="P64">
        <f t="shared" ca="1" si="19"/>
        <v>0</v>
      </c>
      <c r="Q64" s="238" t="str">
        <f ca="1">+IFERROR(VLOOKUP(O64,VehFracBySourceType!$D$2:$F$365,2,FALSE),"")</f>
        <v/>
      </c>
      <c r="R64" t="str">
        <f t="shared" ca="1" si="20"/>
        <v/>
      </c>
      <c r="T64">
        <f t="shared" ca="1" si="1"/>
        <v>0</v>
      </c>
      <c r="U64" t="str">
        <f t="shared" ca="1" si="2"/>
        <v/>
      </c>
      <c r="V64" s="30" t="str">
        <f t="shared" ca="1" si="3"/>
        <v/>
      </c>
      <c r="W64">
        <f t="shared" ca="1" si="4"/>
        <v>0</v>
      </c>
      <c r="Y64" t="str">
        <f ca="1">IF(AND(COUNTIF($L$3:L64,L64)&gt;1,NOT(+L64="")),0,L64)</f>
        <v/>
      </c>
      <c r="Z64">
        <f t="shared" ca="1" si="5"/>
        <v>0</v>
      </c>
      <c r="AA64">
        <f t="shared" ca="1" si="6"/>
        <v>0</v>
      </c>
      <c r="AB64">
        <f t="shared" ca="1" si="7"/>
        <v>0</v>
      </c>
    </row>
    <row r="65" spans="1:28">
      <c r="A65">
        <f t="shared" ca="1" si="8"/>
        <v>0</v>
      </c>
      <c r="B65" s="32" t="str">
        <f t="shared" ca="1" si="9"/>
        <v/>
      </c>
      <c r="C65">
        <f t="shared" ca="1" si="10"/>
        <v>0</v>
      </c>
      <c r="D65" t="str">
        <f t="shared" ca="1" si="11"/>
        <v>Combination Long-haul Truck</v>
      </c>
      <c r="E65">
        <f t="shared" ca="1" si="12"/>
        <v>62</v>
      </c>
      <c r="F65">
        <f t="shared" ca="1" si="13"/>
        <v>0</v>
      </c>
      <c r="G65">
        <f t="shared" ca="1" si="14"/>
        <v>0</v>
      </c>
      <c r="H65">
        <f t="shared" ca="1" si="15"/>
        <v>0</v>
      </c>
      <c r="I65" s="30">
        <f t="shared" ca="1" si="16"/>
        <v>0</v>
      </c>
      <c r="K65" s="25" t="str">
        <f ca="1">IFERROR(VLOOKUP(H65,Pollutants!$G$2:$I$6,3,FALSE),"")</f>
        <v/>
      </c>
      <c r="L65" t="str">
        <f t="shared" ca="1" si="17"/>
        <v/>
      </c>
      <c r="M65">
        <f t="shared" ca="1" si="18"/>
        <v>0</v>
      </c>
      <c r="N65" t="str">
        <f ca="1">+IFERROR(VLOOKUP(M65,'Vehicle Type Mapping'!$B$2:$D$50,2,FALSE),"")</f>
        <v/>
      </c>
      <c r="O65" t="str">
        <f t="shared" ca="1" si="0"/>
        <v>INVALID VEHICLE SOURCE 62</v>
      </c>
      <c r="P65">
        <f t="shared" ca="1" si="19"/>
        <v>0</v>
      </c>
      <c r="Q65" s="238" t="str">
        <f ca="1">+IFERROR(VLOOKUP(O65,VehFracBySourceType!$D$2:$F$365,2,FALSE),"")</f>
        <v/>
      </c>
      <c r="R65" t="str">
        <f t="shared" ca="1" si="20"/>
        <v/>
      </c>
      <c r="T65">
        <f t="shared" ca="1" si="1"/>
        <v>0</v>
      </c>
      <c r="U65" t="str">
        <f t="shared" ca="1" si="2"/>
        <v/>
      </c>
      <c r="V65" s="30" t="str">
        <f t="shared" ca="1" si="3"/>
        <v/>
      </c>
      <c r="W65">
        <f t="shared" ca="1" si="4"/>
        <v>0</v>
      </c>
      <c r="Y65" t="str">
        <f ca="1">IF(AND(COUNTIF($L$3:L65,L65)&gt;1,NOT(+L65="")),0,L65)</f>
        <v/>
      </c>
      <c r="Z65">
        <f t="shared" ca="1" si="5"/>
        <v>0</v>
      </c>
      <c r="AA65">
        <f t="shared" ca="1" si="6"/>
        <v>0</v>
      </c>
      <c r="AB65">
        <f t="shared" ca="1" si="7"/>
        <v>0</v>
      </c>
    </row>
    <row r="66" spans="1:28">
      <c r="A66">
        <f t="shared" ca="1" si="8"/>
        <v>0</v>
      </c>
      <c r="B66" s="32" t="str">
        <f t="shared" ca="1" si="9"/>
        <v/>
      </c>
      <c r="C66">
        <f t="shared" ca="1" si="10"/>
        <v>0</v>
      </c>
      <c r="D66" t="str">
        <f t="shared" ca="1" si="11"/>
        <v>Light Commercial Truck</v>
      </c>
      <c r="E66">
        <f t="shared" ca="1" si="12"/>
        <v>32</v>
      </c>
      <c r="F66">
        <f t="shared" ca="1" si="13"/>
        <v>0</v>
      </c>
      <c r="G66">
        <f t="shared" ca="1" si="14"/>
        <v>0</v>
      </c>
      <c r="H66">
        <f t="shared" ca="1" si="15"/>
        <v>0</v>
      </c>
      <c r="I66" s="30">
        <f t="shared" ca="1" si="16"/>
        <v>0</v>
      </c>
      <c r="K66" s="25" t="str">
        <f ca="1">IFERROR(VLOOKUP(H66,Pollutants!$G$2:$I$6,3,FALSE),"")</f>
        <v/>
      </c>
      <c r="L66" t="str">
        <f t="shared" ca="1" si="17"/>
        <v/>
      </c>
      <c r="M66">
        <f t="shared" ca="1" si="18"/>
        <v>0</v>
      </c>
      <c r="N66" t="str">
        <f ca="1">+IFERROR(VLOOKUP(M66,'Vehicle Type Mapping'!$B$2:$D$50,2,FALSE),"")</f>
        <v/>
      </c>
      <c r="O66" t="str">
        <f t="shared" ca="1" si="0"/>
        <v>INVALID VEHICLE SOURCE 32</v>
      </c>
      <c r="P66">
        <f t="shared" ca="1" si="19"/>
        <v>0</v>
      </c>
      <c r="Q66" s="238" t="str">
        <f ca="1">+IFERROR(VLOOKUP(O66,VehFracBySourceType!$D$2:$F$365,2,FALSE),"")</f>
        <v/>
      </c>
      <c r="R66" t="str">
        <f t="shared" ca="1" si="20"/>
        <v/>
      </c>
      <c r="T66">
        <f t="shared" ca="1" si="1"/>
        <v>0</v>
      </c>
      <c r="U66" t="str">
        <f t="shared" ca="1" si="2"/>
        <v/>
      </c>
      <c r="V66" s="30" t="str">
        <f t="shared" ca="1" si="3"/>
        <v/>
      </c>
      <c r="W66">
        <f t="shared" ca="1" si="4"/>
        <v>0</v>
      </c>
      <c r="Y66" t="str">
        <f ca="1">IF(AND(COUNTIF($L$3:L66,L66)&gt;1,NOT(+L66="")),0,L66)</f>
        <v/>
      </c>
      <c r="Z66">
        <f t="shared" ca="1" si="5"/>
        <v>0</v>
      </c>
      <c r="AA66">
        <f t="shared" ca="1" si="6"/>
        <v>0</v>
      </c>
      <c r="AB66">
        <f t="shared" ca="1" si="7"/>
        <v>0</v>
      </c>
    </row>
    <row r="67" spans="1:28">
      <c r="A67">
        <f t="shared" ca="1" si="8"/>
        <v>0</v>
      </c>
      <c r="B67" s="32" t="str">
        <f t="shared" ca="1" si="9"/>
        <v/>
      </c>
      <c r="C67">
        <f t="shared" ca="1" si="10"/>
        <v>0</v>
      </c>
      <c r="D67" t="str">
        <f t="shared" ca="1" si="11"/>
        <v>Intercity Bus</v>
      </c>
      <c r="E67">
        <f t="shared" ca="1" si="12"/>
        <v>41</v>
      </c>
      <c r="F67">
        <f t="shared" ca="1" si="13"/>
        <v>0</v>
      </c>
      <c r="G67">
        <f t="shared" ca="1" si="14"/>
        <v>0</v>
      </c>
      <c r="H67">
        <f t="shared" ca="1" si="15"/>
        <v>0</v>
      </c>
      <c r="I67" s="30">
        <f t="shared" ca="1" si="16"/>
        <v>0</v>
      </c>
      <c r="K67" s="25" t="str">
        <f ca="1">IFERROR(VLOOKUP(H67,Pollutants!$G$2:$I$6,3,FALSE),"")</f>
        <v/>
      </c>
      <c r="L67" t="str">
        <f t="shared" ca="1" si="17"/>
        <v/>
      </c>
      <c r="M67">
        <f t="shared" ca="1" si="18"/>
        <v>0</v>
      </c>
      <c r="N67" t="str">
        <f ca="1">+IFERROR(VLOOKUP(M67,'Vehicle Type Mapping'!$B$2:$D$50,2,FALSE),"")</f>
        <v/>
      </c>
      <c r="O67" t="str">
        <f t="shared" ref="O67:O130" ca="1" si="21">+IF(C67="MOBILE6","B",IF(C67="MOVES","M",IF(C67="DEQ","D","INVALID VEHICLE SOURCE")))&amp;N67&amp;" "&amp;E67</f>
        <v>INVALID VEHICLE SOURCE 41</v>
      </c>
      <c r="P67">
        <f t="shared" ca="1" si="19"/>
        <v>0</v>
      </c>
      <c r="Q67" s="238" t="str">
        <f ca="1">+IFERROR(VLOOKUP(O67,VehFracBySourceType!$D$2:$F$365,2,FALSE),"")</f>
        <v/>
      </c>
      <c r="R67" t="str">
        <f t="shared" ca="1" si="20"/>
        <v/>
      </c>
      <c r="T67">
        <f t="shared" ref="T67:T130" ca="1" si="22">IFERROR(VLOOKUP(L67,$Y$3:$Z$452,2,FALSE),"")</f>
        <v>0</v>
      </c>
      <c r="U67" t="str">
        <f t="shared" ref="U67:U130" ca="1" si="23">IFERROR(IF(ISNUMBER(B67),B67/T67,""),"")</f>
        <v/>
      </c>
      <c r="V67" s="30" t="str">
        <f t="shared" ref="V67:V130" ca="1" si="24">IFERROR(U67*I67,"")</f>
        <v/>
      </c>
      <c r="W67">
        <f t="shared" ref="W67:W130" ca="1" si="25">IFERROR(VLOOKUP(L67,$Y$3:$AC$452,4,FALSE),"")</f>
        <v>0</v>
      </c>
      <c r="Y67" t="str">
        <f ca="1">IF(AND(COUNTIF($L$3:L67,L67)&gt;1,NOT(+L67="")),0,L67)</f>
        <v/>
      </c>
      <c r="Z67">
        <f t="shared" ref="Z67:Z130" ca="1" si="26">SUMIF($L$3:$L$452,Y67,$B$3:$B$452)</f>
        <v>0</v>
      </c>
      <c r="AA67">
        <f t="shared" ref="AA67:AA130" ca="1" si="27">SUMIF($L$3:$L$452,Y67,$V$3:$V$452)</f>
        <v>0</v>
      </c>
      <c r="AB67">
        <f t="shared" ref="AB67:AB130" ca="1" si="28">SUMIF($L$3:$L$452,Y67,$R$3:$R$452)</f>
        <v>0</v>
      </c>
    </row>
    <row r="68" spans="1:28">
      <c r="A68">
        <f t="shared" ref="A68:A131" ca="1" si="29">+INDIRECT(ADDRESS(INT((ROW()-3)/9)+3,1,3,,"User Inputs"))</f>
        <v>0</v>
      </c>
      <c r="B68" s="32" t="str">
        <f t="shared" ref="B68:B131" ca="1" si="30">IFERROR(P68*Q68,"")</f>
        <v/>
      </c>
      <c r="C68">
        <f t="shared" ref="C68:C131" ca="1" si="31">+INDIRECT(ADDRESS(INT((ROW()-3)/9)+3,4,3,,"User Inputs"))</f>
        <v>0</v>
      </c>
      <c r="D68" t="str">
        <f t="shared" ref="D68:D131" ca="1" si="32">+INDIRECT(ADDRESS(MOD((ROW()-3),9)+2,2,3,,"MOVESsourcetypeID"))</f>
        <v>Transit Bus</v>
      </c>
      <c r="E68">
        <f t="shared" ref="E68:E131" ca="1" si="33">+INDIRECT(ADDRESS(MOD((ROW()-3),9)+2,1,3,,"MOVESsourcetypeID"))</f>
        <v>42</v>
      </c>
      <c r="F68">
        <f t="shared" ref="F68:F131" ca="1" si="34">+INDIRECT(ADDRESS(INT((ROW()-3)/9)+3,6,3,,"User Inputs"))</f>
        <v>0</v>
      </c>
      <c r="G68">
        <f t="shared" ref="G68:G131" ca="1" si="35">+INDIRECT(ADDRESS(INT((ROW()-3)/9)+3,7,3,,"User Inputs"))</f>
        <v>0</v>
      </c>
      <c r="H68">
        <f t="shared" ref="H68:H131" ca="1" si="36">+INDIRECT(ADDRESS(INT((ROW()-3)/9)+3,2,3,,"User Inputs"))</f>
        <v>0</v>
      </c>
      <c r="I68" s="30">
        <f t="shared" ref="I68:I131" ca="1" si="37">+INDIRECT(ADDRESS(INT((ROW()-3)/9)+3,3,3,,"User Inputs"))</f>
        <v>0</v>
      </c>
      <c r="K68" s="25" t="str">
        <f ca="1">IFERROR(VLOOKUP(H68,Pollutants!$G$2:$I$6,3,FALSE),"")</f>
        <v/>
      </c>
      <c r="L68" t="str">
        <f t="shared" ref="L68:L131" ca="1" si="38">IF(ISNUMBER(B68),CONCATENATE(K68,E68,F68,G68),"")</f>
        <v/>
      </c>
      <c r="M68">
        <f t="shared" ref="M68:M131" ca="1" si="39">+INDIRECT(ADDRESS(INT((ROW()-3)/9)+3,5,3,,"User Inputs"))</f>
        <v>0</v>
      </c>
      <c r="N68" t="str">
        <f ca="1">+IFERROR(VLOOKUP(M68,'Vehicle Type Mapping'!$B$2:$D$50,2,FALSE),"")</f>
        <v/>
      </c>
      <c r="O68" t="str">
        <f t="shared" ca="1" si="21"/>
        <v>INVALID VEHICLE SOURCE 42</v>
      </c>
      <c r="P68">
        <f t="shared" ref="P68:P131" ca="1" si="40">+INDIRECT(ADDRESS(INT((ROW()-3)/9)+3,8,3,,"User Inputs"))</f>
        <v>0</v>
      </c>
      <c r="Q68" s="238" t="str">
        <f ca="1">+IFERROR(VLOOKUP(O68,VehFracBySourceType!$D$2:$F$365,2,FALSE),"")</f>
        <v/>
      </c>
      <c r="R68" t="str">
        <f t="shared" ref="R68:R131" ca="1" si="41">+IFERROR(INDIRECT(ADDRESS(INT((ROW()-3)/9)+3,9,3,,"User Inputs"))*Q68,"")</f>
        <v/>
      </c>
      <c r="T68">
        <f t="shared" ca="1" si="22"/>
        <v>0</v>
      </c>
      <c r="U68" t="str">
        <f t="shared" ca="1" si="23"/>
        <v/>
      </c>
      <c r="V68" s="30" t="str">
        <f t="shared" ca="1" si="24"/>
        <v/>
      </c>
      <c r="W68">
        <f t="shared" ca="1" si="25"/>
        <v>0</v>
      </c>
      <c r="Y68" t="str">
        <f ca="1">IF(AND(COUNTIF($L$3:L68,L68)&gt;1,NOT(+L68="")),0,L68)</f>
        <v/>
      </c>
      <c r="Z68">
        <f t="shared" ca="1" si="26"/>
        <v>0</v>
      </c>
      <c r="AA68">
        <f t="shared" ca="1" si="27"/>
        <v>0</v>
      </c>
      <c r="AB68">
        <f t="shared" ca="1" si="28"/>
        <v>0</v>
      </c>
    </row>
    <row r="69" spans="1:28">
      <c r="A69">
        <f t="shared" ca="1" si="29"/>
        <v>0</v>
      </c>
      <c r="B69" s="32" t="str">
        <f t="shared" ca="1" si="30"/>
        <v/>
      </c>
      <c r="C69">
        <f t="shared" ca="1" si="31"/>
        <v>0</v>
      </c>
      <c r="D69" t="str">
        <f t="shared" ca="1" si="32"/>
        <v>School Bus</v>
      </c>
      <c r="E69">
        <f t="shared" ca="1" si="33"/>
        <v>43</v>
      </c>
      <c r="F69">
        <f t="shared" ca="1" si="34"/>
        <v>0</v>
      </c>
      <c r="G69">
        <f t="shared" ca="1" si="35"/>
        <v>0</v>
      </c>
      <c r="H69">
        <f t="shared" ca="1" si="36"/>
        <v>0</v>
      </c>
      <c r="I69" s="30">
        <f t="shared" ca="1" si="37"/>
        <v>0</v>
      </c>
      <c r="K69" s="25" t="str">
        <f ca="1">IFERROR(VLOOKUP(H69,Pollutants!$G$2:$I$6,3,FALSE),"")</f>
        <v/>
      </c>
      <c r="L69" t="str">
        <f t="shared" ca="1" si="38"/>
        <v/>
      </c>
      <c r="M69">
        <f t="shared" ca="1" si="39"/>
        <v>0</v>
      </c>
      <c r="N69" t="str">
        <f ca="1">+IFERROR(VLOOKUP(M69,'Vehicle Type Mapping'!$B$2:$D$50,2,FALSE),"")</f>
        <v/>
      </c>
      <c r="O69" t="str">
        <f t="shared" ca="1" si="21"/>
        <v>INVALID VEHICLE SOURCE 43</v>
      </c>
      <c r="P69">
        <f t="shared" ca="1" si="40"/>
        <v>0</v>
      </c>
      <c r="Q69" s="238" t="str">
        <f ca="1">+IFERROR(VLOOKUP(O69,VehFracBySourceType!$D$2:$F$365,2,FALSE),"")</f>
        <v/>
      </c>
      <c r="R69" t="str">
        <f t="shared" ca="1" si="41"/>
        <v/>
      </c>
      <c r="T69">
        <f t="shared" ca="1" si="22"/>
        <v>0</v>
      </c>
      <c r="U69" t="str">
        <f t="shared" ca="1" si="23"/>
        <v/>
      </c>
      <c r="V69" s="30" t="str">
        <f t="shared" ca="1" si="24"/>
        <v/>
      </c>
      <c r="W69">
        <f t="shared" ca="1" si="25"/>
        <v>0</v>
      </c>
      <c r="Y69" t="str">
        <f ca="1">IF(AND(COUNTIF($L$3:L69,L69)&gt;1,NOT(+L69="")),0,L69)</f>
        <v/>
      </c>
      <c r="Z69">
        <f t="shared" ca="1" si="26"/>
        <v>0</v>
      </c>
      <c r="AA69">
        <f t="shared" ca="1" si="27"/>
        <v>0</v>
      </c>
      <c r="AB69">
        <f t="shared" ca="1" si="28"/>
        <v>0</v>
      </c>
    </row>
    <row r="70" spans="1:28">
      <c r="A70">
        <f t="shared" ca="1" si="29"/>
        <v>0</v>
      </c>
      <c r="B70" s="32" t="str">
        <f t="shared" ca="1" si="30"/>
        <v/>
      </c>
      <c r="C70">
        <f t="shared" ca="1" si="31"/>
        <v>0</v>
      </c>
      <c r="D70" t="str">
        <f t="shared" ca="1" si="32"/>
        <v>Refuse Truck</v>
      </c>
      <c r="E70">
        <f t="shared" ca="1" si="33"/>
        <v>51</v>
      </c>
      <c r="F70">
        <f t="shared" ca="1" si="34"/>
        <v>0</v>
      </c>
      <c r="G70">
        <f t="shared" ca="1" si="35"/>
        <v>0</v>
      </c>
      <c r="H70">
        <f t="shared" ca="1" si="36"/>
        <v>0</v>
      </c>
      <c r="I70" s="30">
        <f t="shared" ca="1" si="37"/>
        <v>0</v>
      </c>
      <c r="K70" s="25" t="str">
        <f ca="1">IFERROR(VLOOKUP(H70,Pollutants!$G$2:$I$6,3,FALSE),"")</f>
        <v/>
      </c>
      <c r="L70" t="str">
        <f t="shared" ca="1" si="38"/>
        <v/>
      </c>
      <c r="M70">
        <f t="shared" ca="1" si="39"/>
        <v>0</v>
      </c>
      <c r="N70" t="str">
        <f ca="1">+IFERROR(VLOOKUP(M70,'Vehicle Type Mapping'!$B$2:$D$50,2,FALSE),"")</f>
        <v/>
      </c>
      <c r="O70" t="str">
        <f t="shared" ca="1" si="21"/>
        <v>INVALID VEHICLE SOURCE 51</v>
      </c>
      <c r="P70">
        <f t="shared" ca="1" si="40"/>
        <v>0</v>
      </c>
      <c r="Q70" s="238" t="str">
        <f ca="1">+IFERROR(VLOOKUP(O70,VehFracBySourceType!$D$2:$F$365,2,FALSE),"")</f>
        <v/>
      </c>
      <c r="R70" t="str">
        <f t="shared" ca="1" si="41"/>
        <v/>
      </c>
      <c r="T70">
        <f t="shared" ca="1" si="22"/>
        <v>0</v>
      </c>
      <c r="U70" t="str">
        <f t="shared" ca="1" si="23"/>
        <v/>
      </c>
      <c r="V70" s="30" t="str">
        <f t="shared" ca="1" si="24"/>
        <v/>
      </c>
      <c r="W70">
        <f t="shared" ca="1" si="25"/>
        <v>0</v>
      </c>
      <c r="Y70" t="str">
        <f ca="1">IF(AND(COUNTIF($L$3:L70,L70)&gt;1,NOT(+L70="")),0,L70)</f>
        <v/>
      </c>
      <c r="Z70">
        <f t="shared" ca="1" si="26"/>
        <v>0</v>
      </c>
      <c r="AA70">
        <f t="shared" ca="1" si="27"/>
        <v>0</v>
      </c>
      <c r="AB70">
        <f t="shared" ca="1" si="28"/>
        <v>0</v>
      </c>
    </row>
    <row r="71" spans="1:28">
      <c r="A71">
        <f t="shared" ca="1" si="29"/>
        <v>0</v>
      </c>
      <c r="B71" s="32" t="str">
        <f t="shared" ca="1" si="30"/>
        <v/>
      </c>
      <c r="C71">
        <f t="shared" ca="1" si="31"/>
        <v>0</v>
      </c>
      <c r="D71" t="str">
        <f t="shared" ca="1" si="32"/>
        <v>Single Unit Short-haul Truck</v>
      </c>
      <c r="E71">
        <f t="shared" ca="1" si="33"/>
        <v>52</v>
      </c>
      <c r="F71">
        <f t="shared" ca="1" si="34"/>
        <v>0</v>
      </c>
      <c r="G71">
        <f t="shared" ca="1" si="35"/>
        <v>0</v>
      </c>
      <c r="H71">
        <f t="shared" ca="1" si="36"/>
        <v>0</v>
      </c>
      <c r="I71" s="30">
        <f t="shared" ca="1" si="37"/>
        <v>0</v>
      </c>
      <c r="K71" s="25" t="str">
        <f ca="1">IFERROR(VLOOKUP(H71,Pollutants!$G$2:$I$6,3,FALSE),"")</f>
        <v/>
      </c>
      <c r="L71" t="str">
        <f t="shared" ca="1" si="38"/>
        <v/>
      </c>
      <c r="M71">
        <f t="shared" ca="1" si="39"/>
        <v>0</v>
      </c>
      <c r="N71" t="str">
        <f ca="1">+IFERROR(VLOOKUP(M71,'Vehicle Type Mapping'!$B$2:$D$50,2,FALSE),"")</f>
        <v/>
      </c>
      <c r="O71" t="str">
        <f t="shared" ca="1" si="21"/>
        <v>INVALID VEHICLE SOURCE 52</v>
      </c>
      <c r="P71">
        <f t="shared" ca="1" si="40"/>
        <v>0</v>
      </c>
      <c r="Q71" s="238" t="str">
        <f ca="1">+IFERROR(VLOOKUP(O71,VehFracBySourceType!$D$2:$F$365,2,FALSE),"")</f>
        <v/>
      </c>
      <c r="R71" t="str">
        <f t="shared" ca="1" si="41"/>
        <v/>
      </c>
      <c r="T71">
        <f t="shared" ca="1" si="22"/>
        <v>0</v>
      </c>
      <c r="U71" t="str">
        <f t="shared" ca="1" si="23"/>
        <v/>
      </c>
      <c r="V71" s="30" t="str">
        <f t="shared" ca="1" si="24"/>
        <v/>
      </c>
      <c r="W71">
        <f t="shared" ca="1" si="25"/>
        <v>0</v>
      </c>
      <c r="Y71" t="str">
        <f ca="1">IF(AND(COUNTIF($L$3:L71,L71)&gt;1,NOT(+L71="")),0,L71)</f>
        <v/>
      </c>
      <c r="Z71">
        <f t="shared" ca="1" si="26"/>
        <v>0</v>
      </c>
      <c r="AA71">
        <f t="shared" ca="1" si="27"/>
        <v>0</v>
      </c>
      <c r="AB71">
        <f t="shared" ca="1" si="28"/>
        <v>0</v>
      </c>
    </row>
    <row r="72" spans="1:28">
      <c r="A72">
        <f t="shared" ca="1" si="29"/>
        <v>0</v>
      </c>
      <c r="B72" s="32" t="str">
        <f t="shared" ca="1" si="30"/>
        <v/>
      </c>
      <c r="C72">
        <f t="shared" ca="1" si="31"/>
        <v>0</v>
      </c>
      <c r="D72" t="str">
        <f t="shared" ca="1" si="32"/>
        <v>Single Unit Long-haul Truck</v>
      </c>
      <c r="E72">
        <f t="shared" ca="1" si="33"/>
        <v>53</v>
      </c>
      <c r="F72">
        <f t="shared" ca="1" si="34"/>
        <v>0</v>
      </c>
      <c r="G72">
        <f t="shared" ca="1" si="35"/>
        <v>0</v>
      </c>
      <c r="H72">
        <f t="shared" ca="1" si="36"/>
        <v>0</v>
      </c>
      <c r="I72" s="30">
        <f t="shared" ca="1" si="37"/>
        <v>0</v>
      </c>
      <c r="K72" s="25" t="str">
        <f ca="1">IFERROR(VLOOKUP(H72,Pollutants!$G$2:$I$6,3,FALSE),"")</f>
        <v/>
      </c>
      <c r="L72" t="str">
        <f t="shared" ca="1" si="38"/>
        <v/>
      </c>
      <c r="M72">
        <f t="shared" ca="1" si="39"/>
        <v>0</v>
      </c>
      <c r="N72" t="str">
        <f ca="1">+IFERROR(VLOOKUP(M72,'Vehicle Type Mapping'!$B$2:$D$50,2,FALSE),"")</f>
        <v/>
      </c>
      <c r="O72" t="str">
        <f t="shared" ca="1" si="21"/>
        <v>INVALID VEHICLE SOURCE 53</v>
      </c>
      <c r="P72">
        <f t="shared" ca="1" si="40"/>
        <v>0</v>
      </c>
      <c r="Q72" s="238" t="str">
        <f ca="1">+IFERROR(VLOOKUP(O72,VehFracBySourceType!$D$2:$F$365,2,FALSE),"")</f>
        <v/>
      </c>
      <c r="R72" t="str">
        <f t="shared" ca="1" si="41"/>
        <v/>
      </c>
      <c r="T72">
        <f t="shared" ca="1" si="22"/>
        <v>0</v>
      </c>
      <c r="U72" t="str">
        <f t="shared" ca="1" si="23"/>
        <v/>
      </c>
      <c r="V72" s="30" t="str">
        <f t="shared" ca="1" si="24"/>
        <v/>
      </c>
      <c r="W72">
        <f t="shared" ca="1" si="25"/>
        <v>0</v>
      </c>
      <c r="Y72" t="str">
        <f ca="1">IF(AND(COUNTIF($L$3:L72,L72)&gt;1,NOT(+L72="")),0,L72)</f>
        <v/>
      </c>
      <c r="Z72">
        <f t="shared" ca="1" si="26"/>
        <v>0</v>
      </c>
      <c r="AA72">
        <f t="shared" ca="1" si="27"/>
        <v>0</v>
      </c>
      <c r="AB72">
        <f t="shared" ca="1" si="28"/>
        <v>0</v>
      </c>
    </row>
    <row r="73" spans="1:28">
      <c r="A73">
        <f t="shared" ca="1" si="29"/>
        <v>0</v>
      </c>
      <c r="B73" s="32" t="str">
        <f t="shared" ca="1" si="30"/>
        <v/>
      </c>
      <c r="C73">
        <f t="shared" ca="1" si="31"/>
        <v>0</v>
      </c>
      <c r="D73" t="str">
        <f t="shared" ca="1" si="32"/>
        <v>Combination Short-haul Truck</v>
      </c>
      <c r="E73">
        <f t="shared" ca="1" si="33"/>
        <v>61</v>
      </c>
      <c r="F73">
        <f t="shared" ca="1" si="34"/>
        <v>0</v>
      </c>
      <c r="G73">
        <f t="shared" ca="1" si="35"/>
        <v>0</v>
      </c>
      <c r="H73">
        <f t="shared" ca="1" si="36"/>
        <v>0</v>
      </c>
      <c r="I73" s="30">
        <f t="shared" ca="1" si="37"/>
        <v>0</v>
      </c>
      <c r="K73" s="25" t="str">
        <f ca="1">IFERROR(VLOOKUP(H73,Pollutants!$G$2:$I$6,3,FALSE),"")</f>
        <v/>
      </c>
      <c r="L73" t="str">
        <f t="shared" ca="1" si="38"/>
        <v/>
      </c>
      <c r="M73">
        <f t="shared" ca="1" si="39"/>
        <v>0</v>
      </c>
      <c r="N73" t="str">
        <f ca="1">+IFERROR(VLOOKUP(M73,'Vehicle Type Mapping'!$B$2:$D$50,2,FALSE),"")</f>
        <v/>
      </c>
      <c r="O73" t="str">
        <f t="shared" ca="1" si="21"/>
        <v>INVALID VEHICLE SOURCE 61</v>
      </c>
      <c r="P73">
        <f t="shared" ca="1" si="40"/>
        <v>0</v>
      </c>
      <c r="Q73" s="238" t="str">
        <f ca="1">+IFERROR(VLOOKUP(O73,VehFracBySourceType!$D$2:$F$365,2,FALSE),"")</f>
        <v/>
      </c>
      <c r="R73" t="str">
        <f t="shared" ca="1" si="41"/>
        <v/>
      </c>
      <c r="T73">
        <f t="shared" ca="1" si="22"/>
        <v>0</v>
      </c>
      <c r="U73" t="str">
        <f t="shared" ca="1" si="23"/>
        <v/>
      </c>
      <c r="V73" s="30" t="str">
        <f t="shared" ca="1" si="24"/>
        <v/>
      </c>
      <c r="W73">
        <f t="shared" ca="1" si="25"/>
        <v>0</v>
      </c>
      <c r="Y73" t="str">
        <f ca="1">IF(AND(COUNTIF($L$3:L73,L73)&gt;1,NOT(+L73="")),0,L73)</f>
        <v/>
      </c>
      <c r="Z73">
        <f t="shared" ca="1" si="26"/>
        <v>0</v>
      </c>
      <c r="AA73">
        <f t="shared" ca="1" si="27"/>
        <v>0</v>
      </c>
      <c r="AB73">
        <f t="shared" ca="1" si="28"/>
        <v>0</v>
      </c>
    </row>
    <row r="74" spans="1:28">
      <c r="A74">
        <f t="shared" ca="1" si="29"/>
        <v>0</v>
      </c>
      <c r="B74" s="32" t="str">
        <f t="shared" ca="1" si="30"/>
        <v/>
      </c>
      <c r="C74">
        <f t="shared" ca="1" si="31"/>
        <v>0</v>
      </c>
      <c r="D74" t="str">
        <f t="shared" ca="1" si="32"/>
        <v>Combination Long-haul Truck</v>
      </c>
      <c r="E74">
        <f t="shared" ca="1" si="33"/>
        <v>62</v>
      </c>
      <c r="F74">
        <f t="shared" ca="1" si="34"/>
        <v>0</v>
      </c>
      <c r="G74">
        <f t="shared" ca="1" si="35"/>
        <v>0</v>
      </c>
      <c r="H74">
        <f t="shared" ca="1" si="36"/>
        <v>0</v>
      </c>
      <c r="I74" s="30">
        <f t="shared" ca="1" si="37"/>
        <v>0</v>
      </c>
      <c r="K74" s="25" t="str">
        <f ca="1">IFERROR(VLOOKUP(H74,Pollutants!$G$2:$I$6,3,FALSE),"")</f>
        <v/>
      </c>
      <c r="L74" t="str">
        <f t="shared" ca="1" si="38"/>
        <v/>
      </c>
      <c r="M74">
        <f t="shared" ca="1" si="39"/>
        <v>0</v>
      </c>
      <c r="N74" t="str">
        <f ca="1">+IFERROR(VLOOKUP(M74,'Vehicle Type Mapping'!$B$2:$D$50,2,FALSE),"")</f>
        <v/>
      </c>
      <c r="O74" t="str">
        <f t="shared" ca="1" si="21"/>
        <v>INVALID VEHICLE SOURCE 62</v>
      </c>
      <c r="P74">
        <f t="shared" ca="1" si="40"/>
        <v>0</v>
      </c>
      <c r="Q74" s="238" t="str">
        <f ca="1">+IFERROR(VLOOKUP(O74,VehFracBySourceType!$D$2:$F$365,2,FALSE),"")</f>
        <v/>
      </c>
      <c r="R74" t="str">
        <f t="shared" ca="1" si="41"/>
        <v/>
      </c>
      <c r="T74">
        <f t="shared" ca="1" si="22"/>
        <v>0</v>
      </c>
      <c r="U74" t="str">
        <f t="shared" ca="1" si="23"/>
        <v/>
      </c>
      <c r="V74" s="30" t="str">
        <f t="shared" ca="1" si="24"/>
        <v/>
      </c>
      <c r="W74">
        <f t="shared" ca="1" si="25"/>
        <v>0</v>
      </c>
      <c r="Y74" t="str">
        <f ca="1">IF(AND(COUNTIF($L$3:L74,L74)&gt;1,NOT(+L74="")),0,L74)</f>
        <v/>
      </c>
      <c r="Z74">
        <f t="shared" ca="1" si="26"/>
        <v>0</v>
      </c>
      <c r="AA74">
        <f t="shared" ca="1" si="27"/>
        <v>0</v>
      </c>
      <c r="AB74">
        <f t="shared" ca="1" si="28"/>
        <v>0</v>
      </c>
    </row>
    <row r="75" spans="1:28">
      <c r="A75">
        <f t="shared" ca="1" si="29"/>
        <v>0</v>
      </c>
      <c r="B75" s="32" t="str">
        <f t="shared" ca="1" si="30"/>
        <v/>
      </c>
      <c r="C75">
        <f t="shared" ca="1" si="31"/>
        <v>0</v>
      </c>
      <c r="D75" t="str">
        <f t="shared" ca="1" si="32"/>
        <v>Light Commercial Truck</v>
      </c>
      <c r="E75">
        <f t="shared" ca="1" si="33"/>
        <v>32</v>
      </c>
      <c r="F75">
        <f t="shared" ca="1" si="34"/>
        <v>0</v>
      </c>
      <c r="G75">
        <f t="shared" ca="1" si="35"/>
        <v>0</v>
      </c>
      <c r="H75">
        <f t="shared" ca="1" si="36"/>
        <v>0</v>
      </c>
      <c r="I75" s="30">
        <f t="shared" ca="1" si="37"/>
        <v>0</v>
      </c>
      <c r="K75" s="25" t="str">
        <f ca="1">IFERROR(VLOOKUP(H75,Pollutants!$G$2:$I$6,3,FALSE),"")</f>
        <v/>
      </c>
      <c r="L75" t="str">
        <f t="shared" ca="1" si="38"/>
        <v/>
      </c>
      <c r="M75">
        <f t="shared" ca="1" si="39"/>
        <v>0</v>
      </c>
      <c r="N75" t="str">
        <f ca="1">+IFERROR(VLOOKUP(M75,'Vehicle Type Mapping'!$B$2:$D$50,2,FALSE),"")</f>
        <v/>
      </c>
      <c r="O75" t="str">
        <f t="shared" ca="1" si="21"/>
        <v>INVALID VEHICLE SOURCE 32</v>
      </c>
      <c r="P75">
        <f t="shared" ca="1" si="40"/>
        <v>0</v>
      </c>
      <c r="Q75" s="238" t="str">
        <f ca="1">+IFERROR(VLOOKUP(O75,VehFracBySourceType!$D$2:$F$365,2,FALSE),"")</f>
        <v/>
      </c>
      <c r="R75" t="str">
        <f t="shared" ca="1" si="41"/>
        <v/>
      </c>
      <c r="T75">
        <f t="shared" ca="1" si="22"/>
        <v>0</v>
      </c>
      <c r="U75" t="str">
        <f t="shared" ca="1" si="23"/>
        <v/>
      </c>
      <c r="V75" s="30" t="str">
        <f t="shared" ca="1" si="24"/>
        <v/>
      </c>
      <c r="W75">
        <f t="shared" ca="1" si="25"/>
        <v>0</v>
      </c>
      <c r="Y75" t="str">
        <f ca="1">IF(AND(COUNTIF($L$3:L75,L75)&gt;1,NOT(+L75="")),0,L75)</f>
        <v/>
      </c>
      <c r="Z75">
        <f t="shared" ca="1" si="26"/>
        <v>0</v>
      </c>
      <c r="AA75">
        <f t="shared" ca="1" si="27"/>
        <v>0</v>
      </c>
      <c r="AB75">
        <f t="shared" ca="1" si="28"/>
        <v>0</v>
      </c>
    </row>
    <row r="76" spans="1:28">
      <c r="A76">
        <f t="shared" ca="1" si="29"/>
        <v>0</v>
      </c>
      <c r="B76" s="32" t="str">
        <f t="shared" ca="1" si="30"/>
        <v/>
      </c>
      <c r="C76">
        <f t="shared" ca="1" si="31"/>
        <v>0</v>
      </c>
      <c r="D76" t="str">
        <f t="shared" ca="1" si="32"/>
        <v>Intercity Bus</v>
      </c>
      <c r="E76">
        <f t="shared" ca="1" si="33"/>
        <v>41</v>
      </c>
      <c r="F76">
        <f t="shared" ca="1" si="34"/>
        <v>0</v>
      </c>
      <c r="G76">
        <f t="shared" ca="1" si="35"/>
        <v>0</v>
      </c>
      <c r="H76">
        <f t="shared" ca="1" si="36"/>
        <v>0</v>
      </c>
      <c r="I76" s="30">
        <f t="shared" ca="1" si="37"/>
        <v>0</v>
      </c>
      <c r="K76" s="25" t="str">
        <f ca="1">IFERROR(VLOOKUP(H76,Pollutants!$G$2:$I$6,3,FALSE),"")</f>
        <v/>
      </c>
      <c r="L76" t="str">
        <f t="shared" ca="1" si="38"/>
        <v/>
      </c>
      <c r="M76">
        <f t="shared" ca="1" si="39"/>
        <v>0</v>
      </c>
      <c r="N76" t="str">
        <f ca="1">+IFERROR(VLOOKUP(M76,'Vehicle Type Mapping'!$B$2:$D$50,2,FALSE),"")</f>
        <v/>
      </c>
      <c r="O76" t="str">
        <f t="shared" ca="1" si="21"/>
        <v>INVALID VEHICLE SOURCE 41</v>
      </c>
      <c r="P76">
        <f t="shared" ca="1" si="40"/>
        <v>0</v>
      </c>
      <c r="Q76" s="238" t="str">
        <f ca="1">+IFERROR(VLOOKUP(O76,VehFracBySourceType!$D$2:$F$365,2,FALSE),"")</f>
        <v/>
      </c>
      <c r="R76" t="str">
        <f t="shared" ca="1" si="41"/>
        <v/>
      </c>
      <c r="T76">
        <f t="shared" ca="1" si="22"/>
        <v>0</v>
      </c>
      <c r="U76" t="str">
        <f t="shared" ca="1" si="23"/>
        <v/>
      </c>
      <c r="V76" s="30" t="str">
        <f t="shared" ca="1" si="24"/>
        <v/>
      </c>
      <c r="W76">
        <f t="shared" ca="1" si="25"/>
        <v>0</v>
      </c>
      <c r="Y76" t="str">
        <f ca="1">IF(AND(COUNTIF($L$3:L76,L76)&gt;1,NOT(+L76="")),0,L76)</f>
        <v/>
      </c>
      <c r="Z76">
        <f t="shared" ca="1" si="26"/>
        <v>0</v>
      </c>
      <c r="AA76">
        <f t="shared" ca="1" si="27"/>
        <v>0</v>
      </c>
      <c r="AB76">
        <f t="shared" ca="1" si="28"/>
        <v>0</v>
      </c>
    </row>
    <row r="77" spans="1:28">
      <c r="A77">
        <f t="shared" ca="1" si="29"/>
        <v>0</v>
      </c>
      <c r="B77" s="32" t="str">
        <f t="shared" ca="1" si="30"/>
        <v/>
      </c>
      <c r="C77">
        <f t="shared" ca="1" si="31"/>
        <v>0</v>
      </c>
      <c r="D77" t="str">
        <f t="shared" ca="1" si="32"/>
        <v>Transit Bus</v>
      </c>
      <c r="E77">
        <f t="shared" ca="1" si="33"/>
        <v>42</v>
      </c>
      <c r="F77">
        <f t="shared" ca="1" si="34"/>
        <v>0</v>
      </c>
      <c r="G77">
        <f t="shared" ca="1" si="35"/>
        <v>0</v>
      </c>
      <c r="H77">
        <f t="shared" ca="1" si="36"/>
        <v>0</v>
      </c>
      <c r="I77" s="30">
        <f t="shared" ca="1" si="37"/>
        <v>0</v>
      </c>
      <c r="K77" s="25" t="str">
        <f ca="1">IFERROR(VLOOKUP(H77,Pollutants!$G$2:$I$6,3,FALSE),"")</f>
        <v/>
      </c>
      <c r="L77" t="str">
        <f t="shared" ca="1" si="38"/>
        <v/>
      </c>
      <c r="M77">
        <f t="shared" ca="1" si="39"/>
        <v>0</v>
      </c>
      <c r="N77" t="str">
        <f ca="1">+IFERROR(VLOOKUP(M77,'Vehicle Type Mapping'!$B$2:$D$50,2,FALSE),"")</f>
        <v/>
      </c>
      <c r="O77" t="str">
        <f t="shared" ca="1" si="21"/>
        <v>INVALID VEHICLE SOURCE 42</v>
      </c>
      <c r="P77">
        <f t="shared" ca="1" si="40"/>
        <v>0</v>
      </c>
      <c r="Q77" s="238" t="str">
        <f ca="1">+IFERROR(VLOOKUP(O77,VehFracBySourceType!$D$2:$F$365,2,FALSE),"")</f>
        <v/>
      </c>
      <c r="R77" t="str">
        <f t="shared" ca="1" si="41"/>
        <v/>
      </c>
      <c r="T77">
        <f t="shared" ca="1" si="22"/>
        <v>0</v>
      </c>
      <c r="U77" t="str">
        <f t="shared" ca="1" si="23"/>
        <v/>
      </c>
      <c r="V77" s="30" t="str">
        <f t="shared" ca="1" si="24"/>
        <v/>
      </c>
      <c r="W77">
        <f t="shared" ca="1" si="25"/>
        <v>0</v>
      </c>
      <c r="Y77" t="str">
        <f ca="1">IF(AND(COUNTIF($L$3:L77,L77)&gt;1,NOT(+L77="")),0,L77)</f>
        <v/>
      </c>
      <c r="Z77">
        <f t="shared" ca="1" si="26"/>
        <v>0</v>
      </c>
      <c r="AA77">
        <f t="shared" ca="1" si="27"/>
        <v>0</v>
      </c>
      <c r="AB77">
        <f t="shared" ca="1" si="28"/>
        <v>0</v>
      </c>
    </row>
    <row r="78" spans="1:28">
      <c r="A78">
        <f t="shared" ca="1" si="29"/>
        <v>0</v>
      </c>
      <c r="B78" s="32" t="str">
        <f t="shared" ca="1" si="30"/>
        <v/>
      </c>
      <c r="C78">
        <f t="shared" ca="1" si="31"/>
        <v>0</v>
      </c>
      <c r="D78" t="str">
        <f t="shared" ca="1" si="32"/>
        <v>School Bus</v>
      </c>
      <c r="E78">
        <f t="shared" ca="1" si="33"/>
        <v>43</v>
      </c>
      <c r="F78">
        <f t="shared" ca="1" si="34"/>
        <v>0</v>
      </c>
      <c r="G78">
        <f t="shared" ca="1" si="35"/>
        <v>0</v>
      </c>
      <c r="H78">
        <f t="shared" ca="1" si="36"/>
        <v>0</v>
      </c>
      <c r="I78" s="30">
        <f t="shared" ca="1" si="37"/>
        <v>0</v>
      </c>
      <c r="K78" s="25" t="str">
        <f ca="1">IFERROR(VLOOKUP(H78,Pollutants!$G$2:$I$6,3,FALSE),"")</f>
        <v/>
      </c>
      <c r="L78" t="str">
        <f t="shared" ca="1" si="38"/>
        <v/>
      </c>
      <c r="M78">
        <f t="shared" ca="1" si="39"/>
        <v>0</v>
      </c>
      <c r="N78" t="str">
        <f ca="1">+IFERROR(VLOOKUP(M78,'Vehicle Type Mapping'!$B$2:$D$50,2,FALSE),"")</f>
        <v/>
      </c>
      <c r="O78" t="str">
        <f t="shared" ca="1" si="21"/>
        <v>INVALID VEHICLE SOURCE 43</v>
      </c>
      <c r="P78">
        <f t="shared" ca="1" si="40"/>
        <v>0</v>
      </c>
      <c r="Q78" s="238" t="str">
        <f ca="1">+IFERROR(VLOOKUP(O78,VehFracBySourceType!$D$2:$F$365,2,FALSE),"")</f>
        <v/>
      </c>
      <c r="R78" t="str">
        <f t="shared" ca="1" si="41"/>
        <v/>
      </c>
      <c r="T78">
        <f t="shared" ca="1" si="22"/>
        <v>0</v>
      </c>
      <c r="U78" t="str">
        <f t="shared" ca="1" si="23"/>
        <v/>
      </c>
      <c r="V78" s="30" t="str">
        <f t="shared" ca="1" si="24"/>
        <v/>
      </c>
      <c r="W78">
        <f t="shared" ca="1" si="25"/>
        <v>0</v>
      </c>
      <c r="Y78" t="str">
        <f ca="1">IF(AND(COUNTIF($L$3:L78,L78)&gt;1,NOT(+L78="")),0,L78)</f>
        <v/>
      </c>
      <c r="Z78">
        <f t="shared" ca="1" si="26"/>
        <v>0</v>
      </c>
      <c r="AA78">
        <f t="shared" ca="1" si="27"/>
        <v>0</v>
      </c>
      <c r="AB78">
        <f t="shared" ca="1" si="28"/>
        <v>0</v>
      </c>
    </row>
    <row r="79" spans="1:28">
      <c r="A79">
        <f t="shared" ca="1" si="29"/>
        <v>0</v>
      </c>
      <c r="B79" s="32" t="str">
        <f t="shared" ca="1" si="30"/>
        <v/>
      </c>
      <c r="C79">
        <f t="shared" ca="1" si="31"/>
        <v>0</v>
      </c>
      <c r="D79" t="str">
        <f t="shared" ca="1" si="32"/>
        <v>Refuse Truck</v>
      </c>
      <c r="E79">
        <f t="shared" ca="1" si="33"/>
        <v>51</v>
      </c>
      <c r="F79">
        <f t="shared" ca="1" si="34"/>
        <v>0</v>
      </c>
      <c r="G79">
        <f t="shared" ca="1" si="35"/>
        <v>0</v>
      </c>
      <c r="H79">
        <f t="shared" ca="1" si="36"/>
        <v>0</v>
      </c>
      <c r="I79" s="30">
        <f t="shared" ca="1" si="37"/>
        <v>0</v>
      </c>
      <c r="K79" s="25" t="str">
        <f ca="1">IFERROR(VLOOKUP(H79,Pollutants!$G$2:$I$6,3,FALSE),"")</f>
        <v/>
      </c>
      <c r="L79" t="str">
        <f t="shared" ca="1" si="38"/>
        <v/>
      </c>
      <c r="M79">
        <f t="shared" ca="1" si="39"/>
        <v>0</v>
      </c>
      <c r="N79" t="str">
        <f ca="1">+IFERROR(VLOOKUP(M79,'Vehicle Type Mapping'!$B$2:$D$50,2,FALSE),"")</f>
        <v/>
      </c>
      <c r="O79" t="str">
        <f t="shared" ca="1" si="21"/>
        <v>INVALID VEHICLE SOURCE 51</v>
      </c>
      <c r="P79">
        <f t="shared" ca="1" si="40"/>
        <v>0</v>
      </c>
      <c r="Q79" s="238" t="str">
        <f ca="1">+IFERROR(VLOOKUP(O79,VehFracBySourceType!$D$2:$F$365,2,FALSE),"")</f>
        <v/>
      </c>
      <c r="R79" t="str">
        <f t="shared" ca="1" si="41"/>
        <v/>
      </c>
      <c r="T79">
        <f t="shared" ca="1" si="22"/>
        <v>0</v>
      </c>
      <c r="U79" t="str">
        <f t="shared" ca="1" si="23"/>
        <v/>
      </c>
      <c r="V79" s="30" t="str">
        <f t="shared" ca="1" si="24"/>
        <v/>
      </c>
      <c r="W79">
        <f t="shared" ca="1" si="25"/>
        <v>0</v>
      </c>
      <c r="Y79" t="str">
        <f ca="1">IF(AND(COUNTIF($L$3:L79,L79)&gt;1,NOT(+L79="")),0,L79)</f>
        <v/>
      </c>
      <c r="Z79">
        <f t="shared" ca="1" si="26"/>
        <v>0</v>
      </c>
      <c r="AA79">
        <f t="shared" ca="1" si="27"/>
        <v>0</v>
      </c>
      <c r="AB79">
        <f t="shared" ca="1" si="28"/>
        <v>0</v>
      </c>
    </row>
    <row r="80" spans="1:28">
      <c r="A80">
        <f t="shared" ca="1" si="29"/>
        <v>0</v>
      </c>
      <c r="B80" s="32" t="str">
        <f t="shared" ca="1" si="30"/>
        <v/>
      </c>
      <c r="C80">
        <f t="shared" ca="1" si="31"/>
        <v>0</v>
      </c>
      <c r="D80" t="str">
        <f t="shared" ca="1" si="32"/>
        <v>Single Unit Short-haul Truck</v>
      </c>
      <c r="E80">
        <f t="shared" ca="1" si="33"/>
        <v>52</v>
      </c>
      <c r="F80">
        <f t="shared" ca="1" si="34"/>
        <v>0</v>
      </c>
      <c r="G80">
        <f t="shared" ca="1" si="35"/>
        <v>0</v>
      </c>
      <c r="H80">
        <f t="shared" ca="1" si="36"/>
        <v>0</v>
      </c>
      <c r="I80" s="30">
        <f t="shared" ca="1" si="37"/>
        <v>0</v>
      </c>
      <c r="K80" s="25" t="str">
        <f ca="1">IFERROR(VLOOKUP(H80,Pollutants!$G$2:$I$6,3,FALSE),"")</f>
        <v/>
      </c>
      <c r="L80" t="str">
        <f t="shared" ca="1" si="38"/>
        <v/>
      </c>
      <c r="M80">
        <f t="shared" ca="1" si="39"/>
        <v>0</v>
      </c>
      <c r="N80" t="str">
        <f ca="1">+IFERROR(VLOOKUP(M80,'Vehicle Type Mapping'!$B$2:$D$50,2,FALSE),"")</f>
        <v/>
      </c>
      <c r="O80" t="str">
        <f t="shared" ca="1" si="21"/>
        <v>INVALID VEHICLE SOURCE 52</v>
      </c>
      <c r="P80">
        <f t="shared" ca="1" si="40"/>
        <v>0</v>
      </c>
      <c r="Q80" s="238" t="str">
        <f ca="1">+IFERROR(VLOOKUP(O80,VehFracBySourceType!$D$2:$F$365,2,FALSE),"")</f>
        <v/>
      </c>
      <c r="R80" t="str">
        <f t="shared" ca="1" si="41"/>
        <v/>
      </c>
      <c r="T80">
        <f t="shared" ca="1" si="22"/>
        <v>0</v>
      </c>
      <c r="U80" t="str">
        <f t="shared" ca="1" si="23"/>
        <v/>
      </c>
      <c r="V80" s="30" t="str">
        <f t="shared" ca="1" si="24"/>
        <v/>
      </c>
      <c r="W80">
        <f t="shared" ca="1" si="25"/>
        <v>0</v>
      </c>
      <c r="Y80" t="str">
        <f ca="1">IF(AND(COUNTIF($L$3:L80,L80)&gt;1,NOT(+L80="")),0,L80)</f>
        <v/>
      </c>
      <c r="Z80">
        <f t="shared" ca="1" si="26"/>
        <v>0</v>
      </c>
      <c r="AA80">
        <f t="shared" ca="1" si="27"/>
        <v>0</v>
      </c>
      <c r="AB80">
        <f t="shared" ca="1" si="28"/>
        <v>0</v>
      </c>
    </row>
    <row r="81" spans="1:28">
      <c r="A81">
        <f t="shared" ca="1" si="29"/>
        <v>0</v>
      </c>
      <c r="B81" s="32" t="str">
        <f t="shared" ca="1" si="30"/>
        <v/>
      </c>
      <c r="C81">
        <f t="shared" ca="1" si="31"/>
        <v>0</v>
      </c>
      <c r="D81" t="str">
        <f t="shared" ca="1" si="32"/>
        <v>Single Unit Long-haul Truck</v>
      </c>
      <c r="E81">
        <f t="shared" ca="1" si="33"/>
        <v>53</v>
      </c>
      <c r="F81">
        <f t="shared" ca="1" si="34"/>
        <v>0</v>
      </c>
      <c r="G81">
        <f t="shared" ca="1" si="35"/>
        <v>0</v>
      </c>
      <c r="H81">
        <f t="shared" ca="1" si="36"/>
        <v>0</v>
      </c>
      <c r="I81" s="30">
        <f t="shared" ca="1" si="37"/>
        <v>0</v>
      </c>
      <c r="K81" s="25" t="str">
        <f ca="1">IFERROR(VLOOKUP(H81,Pollutants!$G$2:$I$6,3,FALSE),"")</f>
        <v/>
      </c>
      <c r="L81" t="str">
        <f t="shared" ca="1" si="38"/>
        <v/>
      </c>
      <c r="M81">
        <f t="shared" ca="1" si="39"/>
        <v>0</v>
      </c>
      <c r="N81" t="str">
        <f ca="1">+IFERROR(VLOOKUP(M81,'Vehicle Type Mapping'!$B$2:$D$50,2,FALSE),"")</f>
        <v/>
      </c>
      <c r="O81" t="str">
        <f t="shared" ca="1" si="21"/>
        <v>INVALID VEHICLE SOURCE 53</v>
      </c>
      <c r="P81">
        <f t="shared" ca="1" si="40"/>
        <v>0</v>
      </c>
      <c r="Q81" s="238" t="str">
        <f ca="1">+IFERROR(VLOOKUP(O81,VehFracBySourceType!$D$2:$F$365,2,FALSE),"")</f>
        <v/>
      </c>
      <c r="R81" t="str">
        <f t="shared" ca="1" si="41"/>
        <v/>
      </c>
      <c r="T81">
        <f t="shared" ca="1" si="22"/>
        <v>0</v>
      </c>
      <c r="U81" t="str">
        <f t="shared" ca="1" si="23"/>
        <v/>
      </c>
      <c r="V81" s="30" t="str">
        <f t="shared" ca="1" si="24"/>
        <v/>
      </c>
      <c r="W81">
        <f t="shared" ca="1" si="25"/>
        <v>0</v>
      </c>
      <c r="Y81" t="str">
        <f ca="1">IF(AND(COUNTIF($L$3:L81,L81)&gt;1,NOT(+L81="")),0,L81)</f>
        <v/>
      </c>
      <c r="Z81">
        <f t="shared" ca="1" si="26"/>
        <v>0</v>
      </c>
      <c r="AA81">
        <f t="shared" ca="1" si="27"/>
        <v>0</v>
      </c>
      <c r="AB81">
        <f t="shared" ca="1" si="28"/>
        <v>0</v>
      </c>
    </row>
    <row r="82" spans="1:28">
      <c r="A82">
        <f t="shared" ca="1" si="29"/>
        <v>0</v>
      </c>
      <c r="B82" s="32" t="str">
        <f t="shared" ca="1" si="30"/>
        <v/>
      </c>
      <c r="C82">
        <f t="shared" ca="1" si="31"/>
        <v>0</v>
      </c>
      <c r="D82" t="str">
        <f t="shared" ca="1" si="32"/>
        <v>Combination Short-haul Truck</v>
      </c>
      <c r="E82">
        <f t="shared" ca="1" si="33"/>
        <v>61</v>
      </c>
      <c r="F82">
        <f t="shared" ca="1" si="34"/>
        <v>0</v>
      </c>
      <c r="G82">
        <f t="shared" ca="1" si="35"/>
        <v>0</v>
      </c>
      <c r="H82">
        <f t="shared" ca="1" si="36"/>
        <v>0</v>
      </c>
      <c r="I82" s="30">
        <f t="shared" ca="1" si="37"/>
        <v>0</v>
      </c>
      <c r="K82" s="25" t="str">
        <f ca="1">IFERROR(VLOOKUP(H82,Pollutants!$G$2:$I$6,3,FALSE),"")</f>
        <v/>
      </c>
      <c r="L82" t="str">
        <f t="shared" ca="1" si="38"/>
        <v/>
      </c>
      <c r="M82">
        <f t="shared" ca="1" si="39"/>
        <v>0</v>
      </c>
      <c r="N82" t="str">
        <f ca="1">+IFERROR(VLOOKUP(M82,'Vehicle Type Mapping'!$B$2:$D$50,2,FALSE),"")</f>
        <v/>
      </c>
      <c r="O82" t="str">
        <f t="shared" ca="1" si="21"/>
        <v>INVALID VEHICLE SOURCE 61</v>
      </c>
      <c r="P82">
        <f t="shared" ca="1" si="40"/>
        <v>0</v>
      </c>
      <c r="Q82" s="238" t="str">
        <f ca="1">+IFERROR(VLOOKUP(O82,VehFracBySourceType!$D$2:$F$365,2,FALSE),"")</f>
        <v/>
      </c>
      <c r="R82" t="str">
        <f t="shared" ca="1" si="41"/>
        <v/>
      </c>
      <c r="T82">
        <f t="shared" ca="1" si="22"/>
        <v>0</v>
      </c>
      <c r="U82" t="str">
        <f t="shared" ca="1" si="23"/>
        <v/>
      </c>
      <c r="V82" s="30" t="str">
        <f t="shared" ca="1" si="24"/>
        <v/>
      </c>
      <c r="W82">
        <f t="shared" ca="1" si="25"/>
        <v>0</v>
      </c>
      <c r="Y82" t="str">
        <f ca="1">IF(AND(COUNTIF($L$3:L82,L82)&gt;1,NOT(+L82="")),0,L82)</f>
        <v/>
      </c>
      <c r="Z82">
        <f t="shared" ca="1" si="26"/>
        <v>0</v>
      </c>
      <c r="AA82">
        <f t="shared" ca="1" si="27"/>
        <v>0</v>
      </c>
      <c r="AB82">
        <f t="shared" ca="1" si="28"/>
        <v>0</v>
      </c>
    </row>
    <row r="83" spans="1:28">
      <c r="A83">
        <f t="shared" ca="1" si="29"/>
        <v>0</v>
      </c>
      <c r="B83" s="32" t="str">
        <f t="shared" ca="1" si="30"/>
        <v/>
      </c>
      <c r="C83">
        <f t="shared" ca="1" si="31"/>
        <v>0</v>
      </c>
      <c r="D83" t="str">
        <f t="shared" ca="1" si="32"/>
        <v>Combination Long-haul Truck</v>
      </c>
      <c r="E83">
        <f t="shared" ca="1" si="33"/>
        <v>62</v>
      </c>
      <c r="F83">
        <f t="shared" ca="1" si="34"/>
        <v>0</v>
      </c>
      <c r="G83">
        <f t="shared" ca="1" si="35"/>
        <v>0</v>
      </c>
      <c r="H83">
        <f t="shared" ca="1" si="36"/>
        <v>0</v>
      </c>
      <c r="I83" s="30">
        <f t="shared" ca="1" si="37"/>
        <v>0</v>
      </c>
      <c r="K83" s="25" t="str">
        <f ca="1">IFERROR(VLOOKUP(H83,Pollutants!$G$2:$I$6,3,FALSE),"")</f>
        <v/>
      </c>
      <c r="L83" t="str">
        <f t="shared" ca="1" si="38"/>
        <v/>
      </c>
      <c r="M83">
        <f t="shared" ca="1" si="39"/>
        <v>0</v>
      </c>
      <c r="N83" t="str">
        <f ca="1">+IFERROR(VLOOKUP(M83,'Vehicle Type Mapping'!$B$2:$D$50,2,FALSE),"")</f>
        <v/>
      </c>
      <c r="O83" t="str">
        <f t="shared" ca="1" si="21"/>
        <v>INVALID VEHICLE SOURCE 62</v>
      </c>
      <c r="P83">
        <f t="shared" ca="1" si="40"/>
        <v>0</v>
      </c>
      <c r="Q83" s="238" t="str">
        <f ca="1">+IFERROR(VLOOKUP(O83,VehFracBySourceType!$D$2:$F$365,2,FALSE),"")</f>
        <v/>
      </c>
      <c r="R83" t="str">
        <f t="shared" ca="1" si="41"/>
        <v/>
      </c>
      <c r="T83">
        <f t="shared" ca="1" si="22"/>
        <v>0</v>
      </c>
      <c r="U83" t="str">
        <f t="shared" ca="1" si="23"/>
        <v/>
      </c>
      <c r="V83" s="30" t="str">
        <f t="shared" ca="1" si="24"/>
        <v/>
      </c>
      <c r="W83">
        <f t="shared" ca="1" si="25"/>
        <v>0</v>
      </c>
      <c r="Y83" t="str">
        <f ca="1">IF(AND(COUNTIF($L$3:L83,L83)&gt;1,NOT(+L83="")),0,L83)</f>
        <v/>
      </c>
      <c r="Z83">
        <f t="shared" ca="1" si="26"/>
        <v>0</v>
      </c>
      <c r="AA83">
        <f t="shared" ca="1" si="27"/>
        <v>0</v>
      </c>
      <c r="AB83">
        <f t="shared" ca="1" si="28"/>
        <v>0</v>
      </c>
    </row>
    <row r="84" spans="1:28">
      <c r="A84">
        <f t="shared" ca="1" si="29"/>
        <v>0</v>
      </c>
      <c r="B84" s="32" t="str">
        <f t="shared" ca="1" si="30"/>
        <v/>
      </c>
      <c r="C84">
        <f t="shared" ca="1" si="31"/>
        <v>0</v>
      </c>
      <c r="D84" t="str">
        <f t="shared" ca="1" si="32"/>
        <v>Light Commercial Truck</v>
      </c>
      <c r="E84">
        <f t="shared" ca="1" si="33"/>
        <v>32</v>
      </c>
      <c r="F84">
        <f t="shared" ca="1" si="34"/>
        <v>0</v>
      </c>
      <c r="G84">
        <f t="shared" ca="1" si="35"/>
        <v>0</v>
      </c>
      <c r="H84">
        <f t="shared" ca="1" si="36"/>
        <v>0</v>
      </c>
      <c r="I84" s="30">
        <f t="shared" ca="1" si="37"/>
        <v>0</v>
      </c>
      <c r="K84" s="25" t="str">
        <f ca="1">IFERROR(VLOOKUP(H84,Pollutants!$G$2:$I$6,3,FALSE),"")</f>
        <v/>
      </c>
      <c r="L84" t="str">
        <f t="shared" ca="1" si="38"/>
        <v/>
      </c>
      <c r="M84">
        <f t="shared" ca="1" si="39"/>
        <v>0</v>
      </c>
      <c r="N84" t="str">
        <f ca="1">+IFERROR(VLOOKUP(M84,'Vehicle Type Mapping'!$B$2:$D$50,2,FALSE),"")</f>
        <v/>
      </c>
      <c r="O84" t="str">
        <f t="shared" ca="1" si="21"/>
        <v>INVALID VEHICLE SOURCE 32</v>
      </c>
      <c r="P84">
        <f t="shared" ca="1" si="40"/>
        <v>0</v>
      </c>
      <c r="Q84" s="238" t="str">
        <f ca="1">+IFERROR(VLOOKUP(O84,VehFracBySourceType!$D$2:$F$365,2,FALSE),"")</f>
        <v/>
      </c>
      <c r="R84" t="str">
        <f t="shared" ca="1" si="41"/>
        <v/>
      </c>
      <c r="T84">
        <f t="shared" ca="1" si="22"/>
        <v>0</v>
      </c>
      <c r="U84" t="str">
        <f t="shared" ca="1" si="23"/>
        <v/>
      </c>
      <c r="V84" s="30" t="str">
        <f t="shared" ca="1" si="24"/>
        <v/>
      </c>
      <c r="W84">
        <f t="shared" ca="1" si="25"/>
        <v>0</v>
      </c>
      <c r="Y84" t="str">
        <f ca="1">IF(AND(COUNTIF($L$3:L84,L84)&gt;1,NOT(+L84="")),0,L84)</f>
        <v/>
      </c>
      <c r="Z84">
        <f t="shared" ca="1" si="26"/>
        <v>0</v>
      </c>
      <c r="AA84">
        <f t="shared" ca="1" si="27"/>
        <v>0</v>
      </c>
      <c r="AB84">
        <f t="shared" ca="1" si="28"/>
        <v>0</v>
      </c>
    </row>
    <row r="85" spans="1:28">
      <c r="A85">
        <f t="shared" ca="1" si="29"/>
        <v>0</v>
      </c>
      <c r="B85" s="32" t="str">
        <f t="shared" ca="1" si="30"/>
        <v/>
      </c>
      <c r="C85">
        <f t="shared" ca="1" si="31"/>
        <v>0</v>
      </c>
      <c r="D85" t="str">
        <f t="shared" ca="1" si="32"/>
        <v>Intercity Bus</v>
      </c>
      <c r="E85">
        <f t="shared" ca="1" si="33"/>
        <v>41</v>
      </c>
      <c r="F85">
        <f t="shared" ca="1" si="34"/>
        <v>0</v>
      </c>
      <c r="G85">
        <f t="shared" ca="1" si="35"/>
        <v>0</v>
      </c>
      <c r="H85">
        <f t="shared" ca="1" si="36"/>
        <v>0</v>
      </c>
      <c r="I85" s="30">
        <f t="shared" ca="1" si="37"/>
        <v>0</v>
      </c>
      <c r="K85" s="25" t="str">
        <f ca="1">IFERROR(VLOOKUP(H85,Pollutants!$G$2:$I$6,3,FALSE),"")</f>
        <v/>
      </c>
      <c r="L85" t="str">
        <f t="shared" ca="1" si="38"/>
        <v/>
      </c>
      <c r="M85">
        <f t="shared" ca="1" si="39"/>
        <v>0</v>
      </c>
      <c r="N85" t="str">
        <f ca="1">+IFERROR(VLOOKUP(M85,'Vehicle Type Mapping'!$B$2:$D$50,2,FALSE),"")</f>
        <v/>
      </c>
      <c r="O85" t="str">
        <f t="shared" ca="1" si="21"/>
        <v>INVALID VEHICLE SOURCE 41</v>
      </c>
      <c r="P85">
        <f t="shared" ca="1" si="40"/>
        <v>0</v>
      </c>
      <c r="Q85" s="238" t="str">
        <f ca="1">+IFERROR(VLOOKUP(O85,VehFracBySourceType!$D$2:$F$365,2,FALSE),"")</f>
        <v/>
      </c>
      <c r="R85" t="str">
        <f t="shared" ca="1" si="41"/>
        <v/>
      </c>
      <c r="T85">
        <f t="shared" ca="1" si="22"/>
        <v>0</v>
      </c>
      <c r="U85" t="str">
        <f t="shared" ca="1" si="23"/>
        <v/>
      </c>
      <c r="V85" s="30" t="str">
        <f t="shared" ca="1" si="24"/>
        <v/>
      </c>
      <c r="W85">
        <f t="shared" ca="1" si="25"/>
        <v>0</v>
      </c>
      <c r="Y85" t="str">
        <f ca="1">IF(AND(COUNTIF($L$3:L85,L85)&gt;1,NOT(+L85="")),0,L85)</f>
        <v/>
      </c>
      <c r="Z85">
        <f t="shared" ca="1" si="26"/>
        <v>0</v>
      </c>
      <c r="AA85">
        <f t="shared" ca="1" si="27"/>
        <v>0</v>
      </c>
      <c r="AB85">
        <f t="shared" ca="1" si="28"/>
        <v>0</v>
      </c>
    </row>
    <row r="86" spans="1:28">
      <c r="A86">
        <f t="shared" ca="1" si="29"/>
        <v>0</v>
      </c>
      <c r="B86" s="32" t="str">
        <f t="shared" ca="1" si="30"/>
        <v/>
      </c>
      <c r="C86">
        <f t="shared" ca="1" si="31"/>
        <v>0</v>
      </c>
      <c r="D86" t="str">
        <f t="shared" ca="1" si="32"/>
        <v>Transit Bus</v>
      </c>
      <c r="E86">
        <f t="shared" ca="1" si="33"/>
        <v>42</v>
      </c>
      <c r="F86">
        <f t="shared" ca="1" si="34"/>
        <v>0</v>
      </c>
      <c r="G86">
        <f t="shared" ca="1" si="35"/>
        <v>0</v>
      </c>
      <c r="H86">
        <f t="shared" ca="1" si="36"/>
        <v>0</v>
      </c>
      <c r="I86" s="30">
        <f t="shared" ca="1" si="37"/>
        <v>0</v>
      </c>
      <c r="K86" s="25" t="str">
        <f ca="1">IFERROR(VLOOKUP(H86,Pollutants!$G$2:$I$6,3,FALSE),"")</f>
        <v/>
      </c>
      <c r="L86" t="str">
        <f t="shared" ca="1" si="38"/>
        <v/>
      </c>
      <c r="M86">
        <f t="shared" ca="1" si="39"/>
        <v>0</v>
      </c>
      <c r="N86" t="str">
        <f ca="1">+IFERROR(VLOOKUP(M86,'Vehicle Type Mapping'!$B$2:$D$50,2,FALSE),"")</f>
        <v/>
      </c>
      <c r="O86" t="str">
        <f t="shared" ca="1" si="21"/>
        <v>INVALID VEHICLE SOURCE 42</v>
      </c>
      <c r="P86">
        <f t="shared" ca="1" si="40"/>
        <v>0</v>
      </c>
      <c r="Q86" s="238" t="str">
        <f ca="1">+IFERROR(VLOOKUP(O86,VehFracBySourceType!$D$2:$F$365,2,FALSE),"")</f>
        <v/>
      </c>
      <c r="R86" t="str">
        <f t="shared" ca="1" si="41"/>
        <v/>
      </c>
      <c r="T86">
        <f t="shared" ca="1" si="22"/>
        <v>0</v>
      </c>
      <c r="U86" t="str">
        <f t="shared" ca="1" si="23"/>
        <v/>
      </c>
      <c r="V86" s="30" t="str">
        <f t="shared" ca="1" si="24"/>
        <v/>
      </c>
      <c r="W86">
        <f t="shared" ca="1" si="25"/>
        <v>0</v>
      </c>
      <c r="Y86" t="str">
        <f ca="1">IF(AND(COUNTIF($L$3:L86,L86)&gt;1,NOT(+L86="")),0,L86)</f>
        <v/>
      </c>
      <c r="Z86">
        <f t="shared" ca="1" si="26"/>
        <v>0</v>
      </c>
      <c r="AA86">
        <f t="shared" ca="1" si="27"/>
        <v>0</v>
      </c>
      <c r="AB86">
        <f t="shared" ca="1" si="28"/>
        <v>0</v>
      </c>
    </row>
    <row r="87" spans="1:28">
      <c r="A87">
        <f t="shared" ca="1" si="29"/>
        <v>0</v>
      </c>
      <c r="B87" s="32" t="str">
        <f t="shared" ca="1" si="30"/>
        <v/>
      </c>
      <c r="C87">
        <f t="shared" ca="1" si="31"/>
        <v>0</v>
      </c>
      <c r="D87" t="str">
        <f t="shared" ca="1" si="32"/>
        <v>School Bus</v>
      </c>
      <c r="E87">
        <f t="shared" ca="1" si="33"/>
        <v>43</v>
      </c>
      <c r="F87">
        <f t="shared" ca="1" si="34"/>
        <v>0</v>
      </c>
      <c r="G87">
        <f t="shared" ca="1" si="35"/>
        <v>0</v>
      </c>
      <c r="H87">
        <f t="shared" ca="1" si="36"/>
        <v>0</v>
      </c>
      <c r="I87" s="30">
        <f t="shared" ca="1" si="37"/>
        <v>0</v>
      </c>
      <c r="K87" s="25" t="str">
        <f ca="1">IFERROR(VLOOKUP(H87,Pollutants!$G$2:$I$6,3,FALSE),"")</f>
        <v/>
      </c>
      <c r="L87" t="str">
        <f t="shared" ca="1" si="38"/>
        <v/>
      </c>
      <c r="M87">
        <f t="shared" ca="1" si="39"/>
        <v>0</v>
      </c>
      <c r="N87" t="str">
        <f ca="1">+IFERROR(VLOOKUP(M87,'Vehicle Type Mapping'!$B$2:$D$50,2,FALSE),"")</f>
        <v/>
      </c>
      <c r="O87" t="str">
        <f t="shared" ca="1" si="21"/>
        <v>INVALID VEHICLE SOURCE 43</v>
      </c>
      <c r="P87">
        <f t="shared" ca="1" si="40"/>
        <v>0</v>
      </c>
      <c r="Q87" s="238" t="str">
        <f ca="1">+IFERROR(VLOOKUP(O87,VehFracBySourceType!$D$2:$F$365,2,FALSE),"")</f>
        <v/>
      </c>
      <c r="R87" t="str">
        <f t="shared" ca="1" si="41"/>
        <v/>
      </c>
      <c r="T87">
        <f t="shared" ca="1" si="22"/>
        <v>0</v>
      </c>
      <c r="U87" t="str">
        <f t="shared" ca="1" si="23"/>
        <v/>
      </c>
      <c r="V87" s="30" t="str">
        <f t="shared" ca="1" si="24"/>
        <v/>
      </c>
      <c r="W87">
        <f t="shared" ca="1" si="25"/>
        <v>0</v>
      </c>
      <c r="Y87" t="str">
        <f ca="1">IF(AND(COUNTIF($L$3:L87,L87)&gt;1,NOT(+L87="")),0,L87)</f>
        <v/>
      </c>
      <c r="Z87">
        <f t="shared" ca="1" si="26"/>
        <v>0</v>
      </c>
      <c r="AA87">
        <f t="shared" ca="1" si="27"/>
        <v>0</v>
      </c>
      <c r="AB87">
        <f t="shared" ca="1" si="28"/>
        <v>0</v>
      </c>
    </row>
    <row r="88" spans="1:28">
      <c r="A88">
        <f t="shared" ca="1" si="29"/>
        <v>0</v>
      </c>
      <c r="B88" s="32" t="str">
        <f t="shared" ca="1" si="30"/>
        <v/>
      </c>
      <c r="C88">
        <f t="shared" ca="1" si="31"/>
        <v>0</v>
      </c>
      <c r="D88" t="str">
        <f t="shared" ca="1" si="32"/>
        <v>Refuse Truck</v>
      </c>
      <c r="E88">
        <f t="shared" ca="1" si="33"/>
        <v>51</v>
      </c>
      <c r="F88">
        <f t="shared" ca="1" si="34"/>
        <v>0</v>
      </c>
      <c r="G88">
        <f t="shared" ca="1" si="35"/>
        <v>0</v>
      </c>
      <c r="H88">
        <f t="shared" ca="1" si="36"/>
        <v>0</v>
      </c>
      <c r="I88" s="30">
        <f t="shared" ca="1" si="37"/>
        <v>0</v>
      </c>
      <c r="K88" s="25" t="str">
        <f ca="1">IFERROR(VLOOKUP(H88,Pollutants!$G$2:$I$6,3,FALSE),"")</f>
        <v/>
      </c>
      <c r="L88" t="str">
        <f t="shared" ca="1" si="38"/>
        <v/>
      </c>
      <c r="M88">
        <f t="shared" ca="1" si="39"/>
        <v>0</v>
      </c>
      <c r="N88" t="str">
        <f ca="1">+IFERROR(VLOOKUP(M88,'Vehicle Type Mapping'!$B$2:$D$50,2,FALSE),"")</f>
        <v/>
      </c>
      <c r="O88" t="str">
        <f t="shared" ca="1" si="21"/>
        <v>INVALID VEHICLE SOURCE 51</v>
      </c>
      <c r="P88">
        <f t="shared" ca="1" si="40"/>
        <v>0</v>
      </c>
      <c r="Q88" s="238" t="str">
        <f ca="1">+IFERROR(VLOOKUP(O88,VehFracBySourceType!$D$2:$F$365,2,FALSE),"")</f>
        <v/>
      </c>
      <c r="R88" t="str">
        <f t="shared" ca="1" si="41"/>
        <v/>
      </c>
      <c r="T88">
        <f t="shared" ca="1" si="22"/>
        <v>0</v>
      </c>
      <c r="U88" t="str">
        <f t="shared" ca="1" si="23"/>
        <v/>
      </c>
      <c r="V88" s="30" t="str">
        <f t="shared" ca="1" si="24"/>
        <v/>
      </c>
      <c r="W88">
        <f t="shared" ca="1" si="25"/>
        <v>0</v>
      </c>
      <c r="Y88" t="str">
        <f ca="1">IF(AND(COUNTIF($L$3:L88,L88)&gt;1,NOT(+L88="")),0,L88)</f>
        <v/>
      </c>
      <c r="Z88">
        <f t="shared" ca="1" si="26"/>
        <v>0</v>
      </c>
      <c r="AA88">
        <f t="shared" ca="1" si="27"/>
        <v>0</v>
      </c>
      <c r="AB88">
        <f t="shared" ca="1" si="28"/>
        <v>0</v>
      </c>
    </row>
    <row r="89" spans="1:28">
      <c r="A89">
        <f t="shared" ca="1" si="29"/>
        <v>0</v>
      </c>
      <c r="B89" s="32" t="str">
        <f t="shared" ca="1" si="30"/>
        <v/>
      </c>
      <c r="C89">
        <f t="shared" ca="1" si="31"/>
        <v>0</v>
      </c>
      <c r="D89" t="str">
        <f t="shared" ca="1" si="32"/>
        <v>Single Unit Short-haul Truck</v>
      </c>
      <c r="E89">
        <f t="shared" ca="1" si="33"/>
        <v>52</v>
      </c>
      <c r="F89">
        <f t="shared" ca="1" si="34"/>
        <v>0</v>
      </c>
      <c r="G89">
        <f t="shared" ca="1" si="35"/>
        <v>0</v>
      </c>
      <c r="H89">
        <f t="shared" ca="1" si="36"/>
        <v>0</v>
      </c>
      <c r="I89" s="30">
        <f t="shared" ca="1" si="37"/>
        <v>0</v>
      </c>
      <c r="K89" s="25" t="str">
        <f ca="1">IFERROR(VLOOKUP(H89,Pollutants!$G$2:$I$6,3,FALSE),"")</f>
        <v/>
      </c>
      <c r="L89" t="str">
        <f t="shared" ca="1" si="38"/>
        <v/>
      </c>
      <c r="M89">
        <f t="shared" ca="1" si="39"/>
        <v>0</v>
      </c>
      <c r="N89" t="str">
        <f ca="1">+IFERROR(VLOOKUP(M89,'Vehicle Type Mapping'!$B$2:$D$50,2,FALSE),"")</f>
        <v/>
      </c>
      <c r="O89" t="str">
        <f t="shared" ca="1" si="21"/>
        <v>INVALID VEHICLE SOURCE 52</v>
      </c>
      <c r="P89">
        <f t="shared" ca="1" si="40"/>
        <v>0</v>
      </c>
      <c r="Q89" s="238" t="str">
        <f ca="1">+IFERROR(VLOOKUP(O89,VehFracBySourceType!$D$2:$F$365,2,FALSE),"")</f>
        <v/>
      </c>
      <c r="R89" t="str">
        <f t="shared" ca="1" si="41"/>
        <v/>
      </c>
      <c r="T89">
        <f t="shared" ca="1" si="22"/>
        <v>0</v>
      </c>
      <c r="U89" t="str">
        <f t="shared" ca="1" si="23"/>
        <v/>
      </c>
      <c r="V89" s="30" t="str">
        <f t="shared" ca="1" si="24"/>
        <v/>
      </c>
      <c r="W89">
        <f t="shared" ca="1" si="25"/>
        <v>0</v>
      </c>
      <c r="Y89" t="str">
        <f ca="1">IF(AND(COUNTIF($L$3:L89,L89)&gt;1,NOT(+L89="")),0,L89)</f>
        <v/>
      </c>
      <c r="Z89">
        <f t="shared" ca="1" si="26"/>
        <v>0</v>
      </c>
      <c r="AA89">
        <f t="shared" ca="1" si="27"/>
        <v>0</v>
      </c>
      <c r="AB89">
        <f t="shared" ca="1" si="28"/>
        <v>0</v>
      </c>
    </row>
    <row r="90" spans="1:28">
      <c r="A90">
        <f t="shared" ca="1" si="29"/>
        <v>0</v>
      </c>
      <c r="B90" s="32" t="str">
        <f t="shared" ca="1" si="30"/>
        <v/>
      </c>
      <c r="C90">
        <f t="shared" ca="1" si="31"/>
        <v>0</v>
      </c>
      <c r="D90" t="str">
        <f t="shared" ca="1" si="32"/>
        <v>Single Unit Long-haul Truck</v>
      </c>
      <c r="E90">
        <f t="shared" ca="1" si="33"/>
        <v>53</v>
      </c>
      <c r="F90">
        <f t="shared" ca="1" si="34"/>
        <v>0</v>
      </c>
      <c r="G90">
        <f t="shared" ca="1" si="35"/>
        <v>0</v>
      </c>
      <c r="H90">
        <f t="shared" ca="1" si="36"/>
        <v>0</v>
      </c>
      <c r="I90" s="30">
        <f t="shared" ca="1" si="37"/>
        <v>0</v>
      </c>
      <c r="K90" s="25" t="str">
        <f ca="1">IFERROR(VLOOKUP(H90,Pollutants!$G$2:$I$6,3,FALSE),"")</f>
        <v/>
      </c>
      <c r="L90" t="str">
        <f t="shared" ca="1" si="38"/>
        <v/>
      </c>
      <c r="M90">
        <f t="shared" ca="1" si="39"/>
        <v>0</v>
      </c>
      <c r="N90" t="str">
        <f ca="1">+IFERROR(VLOOKUP(M90,'Vehicle Type Mapping'!$B$2:$D$50,2,FALSE),"")</f>
        <v/>
      </c>
      <c r="O90" t="str">
        <f t="shared" ca="1" si="21"/>
        <v>INVALID VEHICLE SOURCE 53</v>
      </c>
      <c r="P90">
        <f t="shared" ca="1" si="40"/>
        <v>0</v>
      </c>
      <c r="Q90" s="238" t="str">
        <f ca="1">+IFERROR(VLOOKUP(O90,VehFracBySourceType!$D$2:$F$365,2,FALSE),"")</f>
        <v/>
      </c>
      <c r="R90" t="str">
        <f t="shared" ca="1" si="41"/>
        <v/>
      </c>
      <c r="T90">
        <f t="shared" ca="1" si="22"/>
        <v>0</v>
      </c>
      <c r="U90" t="str">
        <f t="shared" ca="1" si="23"/>
        <v/>
      </c>
      <c r="V90" s="30" t="str">
        <f t="shared" ca="1" si="24"/>
        <v/>
      </c>
      <c r="W90">
        <f t="shared" ca="1" si="25"/>
        <v>0</v>
      </c>
      <c r="Y90" t="str">
        <f ca="1">IF(AND(COUNTIF($L$3:L90,L90)&gt;1,NOT(+L90="")),0,L90)</f>
        <v/>
      </c>
      <c r="Z90">
        <f t="shared" ca="1" si="26"/>
        <v>0</v>
      </c>
      <c r="AA90">
        <f t="shared" ca="1" si="27"/>
        <v>0</v>
      </c>
      <c r="AB90">
        <f t="shared" ca="1" si="28"/>
        <v>0</v>
      </c>
    </row>
    <row r="91" spans="1:28">
      <c r="A91">
        <f t="shared" ca="1" si="29"/>
        <v>0</v>
      </c>
      <c r="B91" s="32" t="str">
        <f t="shared" ca="1" si="30"/>
        <v/>
      </c>
      <c r="C91">
        <f t="shared" ca="1" si="31"/>
        <v>0</v>
      </c>
      <c r="D91" t="str">
        <f t="shared" ca="1" si="32"/>
        <v>Combination Short-haul Truck</v>
      </c>
      <c r="E91">
        <f t="shared" ca="1" si="33"/>
        <v>61</v>
      </c>
      <c r="F91">
        <f t="shared" ca="1" si="34"/>
        <v>0</v>
      </c>
      <c r="G91">
        <f t="shared" ca="1" si="35"/>
        <v>0</v>
      </c>
      <c r="H91">
        <f t="shared" ca="1" si="36"/>
        <v>0</v>
      </c>
      <c r="I91" s="30">
        <f t="shared" ca="1" si="37"/>
        <v>0</v>
      </c>
      <c r="K91" s="25" t="str">
        <f ca="1">IFERROR(VLOOKUP(H91,Pollutants!$G$2:$I$6,3,FALSE),"")</f>
        <v/>
      </c>
      <c r="L91" t="str">
        <f t="shared" ca="1" si="38"/>
        <v/>
      </c>
      <c r="M91">
        <f t="shared" ca="1" si="39"/>
        <v>0</v>
      </c>
      <c r="N91" t="str">
        <f ca="1">+IFERROR(VLOOKUP(M91,'Vehicle Type Mapping'!$B$2:$D$50,2,FALSE),"")</f>
        <v/>
      </c>
      <c r="O91" t="str">
        <f t="shared" ca="1" si="21"/>
        <v>INVALID VEHICLE SOURCE 61</v>
      </c>
      <c r="P91">
        <f t="shared" ca="1" si="40"/>
        <v>0</v>
      </c>
      <c r="Q91" s="238" t="str">
        <f ca="1">+IFERROR(VLOOKUP(O91,VehFracBySourceType!$D$2:$F$365,2,FALSE),"")</f>
        <v/>
      </c>
      <c r="R91" t="str">
        <f t="shared" ca="1" si="41"/>
        <v/>
      </c>
      <c r="T91">
        <f t="shared" ca="1" si="22"/>
        <v>0</v>
      </c>
      <c r="U91" t="str">
        <f t="shared" ca="1" si="23"/>
        <v/>
      </c>
      <c r="V91" s="30" t="str">
        <f t="shared" ca="1" si="24"/>
        <v/>
      </c>
      <c r="W91">
        <f t="shared" ca="1" si="25"/>
        <v>0</v>
      </c>
      <c r="Y91" t="str">
        <f ca="1">IF(AND(COUNTIF($L$3:L91,L91)&gt;1,NOT(+L91="")),0,L91)</f>
        <v/>
      </c>
      <c r="Z91">
        <f t="shared" ca="1" si="26"/>
        <v>0</v>
      </c>
      <c r="AA91">
        <f t="shared" ca="1" si="27"/>
        <v>0</v>
      </c>
      <c r="AB91">
        <f t="shared" ca="1" si="28"/>
        <v>0</v>
      </c>
    </row>
    <row r="92" spans="1:28">
      <c r="A92">
        <f t="shared" ca="1" si="29"/>
        <v>0</v>
      </c>
      <c r="B92" s="32" t="str">
        <f t="shared" ca="1" si="30"/>
        <v/>
      </c>
      <c r="C92">
        <f t="shared" ca="1" si="31"/>
        <v>0</v>
      </c>
      <c r="D92" t="str">
        <f t="shared" ca="1" si="32"/>
        <v>Combination Long-haul Truck</v>
      </c>
      <c r="E92">
        <f t="shared" ca="1" si="33"/>
        <v>62</v>
      </c>
      <c r="F92">
        <f t="shared" ca="1" si="34"/>
        <v>0</v>
      </c>
      <c r="G92">
        <f t="shared" ca="1" si="35"/>
        <v>0</v>
      </c>
      <c r="H92">
        <f t="shared" ca="1" si="36"/>
        <v>0</v>
      </c>
      <c r="I92" s="30">
        <f t="shared" ca="1" si="37"/>
        <v>0</v>
      </c>
      <c r="K92" s="25" t="str">
        <f ca="1">IFERROR(VLOOKUP(H92,Pollutants!$G$2:$I$6,3,FALSE),"")</f>
        <v/>
      </c>
      <c r="L92" t="str">
        <f t="shared" ca="1" si="38"/>
        <v/>
      </c>
      <c r="M92">
        <f t="shared" ca="1" si="39"/>
        <v>0</v>
      </c>
      <c r="N92" t="str">
        <f ca="1">+IFERROR(VLOOKUP(M92,'Vehicle Type Mapping'!$B$2:$D$50,2,FALSE),"")</f>
        <v/>
      </c>
      <c r="O92" t="str">
        <f t="shared" ca="1" si="21"/>
        <v>INVALID VEHICLE SOURCE 62</v>
      </c>
      <c r="P92">
        <f t="shared" ca="1" si="40"/>
        <v>0</v>
      </c>
      <c r="Q92" s="238" t="str">
        <f ca="1">+IFERROR(VLOOKUP(O92,VehFracBySourceType!$D$2:$F$365,2,FALSE),"")</f>
        <v/>
      </c>
      <c r="R92" t="str">
        <f t="shared" ca="1" si="41"/>
        <v/>
      </c>
      <c r="T92">
        <f t="shared" ca="1" si="22"/>
        <v>0</v>
      </c>
      <c r="U92" t="str">
        <f t="shared" ca="1" si="23"/>
        <v/>
      </c>
      <c r="V92" s="30" t="str">
        <f t="shared" ca="1" si="24"/>
        <v/>
      </c>
      <c r="W92">
        <f t="shared" ca="1" si="25"/>
        <v>0</v>
      </c>
      <c r="Y92" t="str">
        <f ca="1">IF(AND(COUNTIF($L$3:L92,L92)&gt;1,NOT(+L92="")),0,L92)</f>
        <v/>
      </c>
      <c r="Z92">
        <f t="shared" ca="1" si="26"/>
        <v>0</v>
      </c>
      <c r="AA92">
        <f t="shared" ca="1" si="27"/>
        <v>0</v>
      </c>
      <c r="AB92">
        <f t="shared" ca="1" si="28"/>
        <v>0</v>
      </c>
    </row>
    <row r="93" spans="1:28">
      <c r="A93">
        <f t="shared" ca="1" si="29"/>
        <v>0</v>
      </c>
      <c r="B93" s="32" t="str">
        <f t="shared" ca="1" si="30"/>
        <v/>
      </c>
      <c r="C93">
        <f t="shared" ca="1" si="31"/>
        <v>0</v>
      </c>
      <c r="D93" t="str">
        <f t="shared" ca="1" si="32"/>
        <v>Light Commercial Truck</v>
      </c>
      <c r="E93">
        <f t="shared" ca="1" si="33"/>
        <v>32</v>
      </c>
      <c r="F93">
        <f t="shared" ca="1" si="34"/>
        <v>0</v>
      </c>
      <c r="G93">
        <f t="shared" ca="1" si="35"/>
        <v>0</v>
      </c>
      <c r="H93">
        <f t="shared" ca="1" si="36"/>
        <v>0</v>
      </c>
      <c r="I93" s="30">
        <f t="shared" ca="1" si="37"/>
        <v>0</v>
      </c>
      <c r="K93" s="25" t="str">
        <f ca="1">IFERROR(VLOOKUP(H93,Pollutants!$G$2:$I$6,3,FALSE),"")</f>
        <v/>
      </c>
      <c r="L93" t="str">
        <f t="shared" ca="1" si="38"/>
        <v/>
      </c>
      <c r="M93">
        <f t="shared" ca="1" si="39"/>
        <v>0</v>
      </c>
      <c r="N93" t="str">
        <f ca="1">+IFERROR(VLOOKUP(M93,'Vehicle Type Mapping'!$B$2:$D$50,2,FALSE),"")</f>
        <v/>
      </c>
      <c r="O93" t="str">
        <f t="shared" ca="1" si="21"/>
        <v>INVALID VEHICLE SOURCE 32</v>
      </c>
      <c r="P93">
        <f t="shared" ca="1" si="40"/>
        <v>0</v>
      </c>
      <c r="Q93" s="238" t="str">
        <f ca="1">+IFERROR(VLOOKUP(O93,VehFracBySourceType!$D$2:$F$365,2,FALSE),"")</f>
        <v/>
      </c>
      <c r="R93" t="str">
        <f t="shared" ca="1" si="41"/>
        <v/>
      </c>
      <c r="T93">
        <f t="shared" ca="1" si="22"/>
        <v>0</v>
      </c>
      <c r="U93" t="str">
        <f t="shared" ca="1" si="23"/>
        <v/>
      </c>
      <c r="V93" s="30" t="str">
        <f t="shared" ca="1" si="24"/>
        <v/>
      </c>
      <c r="W93">
        <f t="shared" ca="1" si="25"/>
        <v>0</v>
      </c>
      <c r="Y93" t="str">
        <f ca="1">IF(AND(COUNTIF($L$3:L93,L93)&gt;1,NOT(+L93="")),0,L93)</f>
        <v/>
      </c>
      <c r="Z93">
        <f t="shared" ca="1" si="26"/>
        <v>0</v>
      </c>
      <c r="AA93">
        <f t="shared" ca="1" si="27"/>
        <v>0</v>
      </c>
      <c r="AB93">
        <f t="shared" ca="1" si="28"/>
        <v>0</v>
      </c>
    </row>
    <row r="94" spans="1:28">
      <c r="A94">
        <f t="shared" ca="1" si="29"/>
        <v>0</v>
      </c>
      <c r="B94" s="32" t="str">
        <f t="shared" ca="1" si="30"/>
        <v/>
      </c>
      <c r="C94">
        <f t="shared" ca="1" si="31"/>
        <v>0</v>
      </c>
      <c r="D94" t="str">
        <f t="shared" ca="1" si="32"/>
        <v>Intercity Bus</v>
      </c>
      <c r="E94">
        <f t="shared" ca="1" si="33"/>
        <v>41</v>
      </c>
      <c r="F94">
        <f t="shared" ca="1" si="34"/>
        <v>0</v>
      </c>
      <c r="G94">
        <f t="shared" ca="1" si="35"/>
        <v>0</v>
      </c>
      <c r="H94">
        <f t="shared" ca="1" si="36"/>
        <v>0</v>
      </c>
      <c r="I94" s="30">
        <f t="shared" ca="1" si="37"/>
        <v>0</v>
      </c>
      <c r="K94" s="25" t="str">
        <f ca="1">IFERROR(VLOOKUP(H94,Pollutants!$G$2:$I$6,3,FALSE),"")</f>
        <v/>
      </c>
      <c r="L94" t="str">
        <f t="shared" ca="1" si="38"/>
        <v/>
      </c>
      <c r="M94">
        <f t="shared" ca="1" si="39"/>
        <v>0</v>
      </c>
      <c r="N94" t="str">
        <f ca="1">+IFERROR(VLOOKUP(M94,'Vehicle Type Mapping'!$B$2:$D$50,2,FALSE),"")</f>
        <v/>
      </c>
      <c r="O94" t="str">
        <f t="shared" ca="1" si="21"/>
        <v>INVALID VEHICLE SOURCE 41</v>
      </c>
      <c r="P94">
        <f t="shared" ca="1" si="40"/>
        <v>0</v>
      </c>
      <c r="Q94" s="238" t="str">
        <f ca="1">+IFERROR(VLOOKUP(O94,VehFracBySourceType!$D$2:$F$365,2,FALSE),"")</f>
        <v/>
      </c>
      <c r="R94" t="str">
        <f t="shared" ca="1" si="41"/>
        <v/>
      </c>
      <c r="T94">
        <f t="shared" ca="1" si="22"/>
        <v>0</v>
      </c>
      <c r="U94" t="str">
        <f t="shared" ca="1" si="23"/>
        <v/>
      </c>
      <c r="V94" s="30" t="str">
        <f t="shared" ca="1" si="24"/>
        <v/>
      </c>
      <c r="W94">
        <f t="shared" ca="1" si="25"/>
        <v>0</v>
      </c>
      <c r="Y94" t="str">
        <f ca="1">IF(AND(COUNTIF($L$3:L94,L94)&gt;1,NOT(+L94="")),0,L94)</f>
        <v/>
      </c>
      <c r="Z94">
        <f t="shared" ca="1" si="26"/>
        <v>0</v>
      </c>
      <c r="AA94">
        <f t="shared" ca="1" si="27"/>
        <v>0</v>
      </c>
      <c r="AB94">
        <f t="shared" ca="1" si="28"/>
        <v>0</v>
      </c>
    </row>
    <row r="95" spans="1:28">
      <c r="A95">
        <f t="shared" ca="1" si="29"/>
        <v>0</v>
      </c>
      <c r="B95" s="32" t="str">
        <f t="shared" ca="1" si="30"/>
        <v/>
      </c>
      <c r="C95">
        <f t="shared" ca="1" si="31"/>
        <v>0</v>
      </c>
      <c r="D95" t="str">
        <f t="shared" ca="1" si="32"/>
        <v>Transit Bus</v>
      </c>
      <c r="E95">
        <f t="shared" ca="1" si="33"/>
        <v>42</v>
      </c>
      <c r="F95">
        <f t="shared" ca="1" si="34"/>
        <v>0</v>
      </c>
      <c r="G95">
        <f t="shared" ca="1" si="35"/>
        <v>0</v>
      </c>
      <c r="H95">
        <f t="shared" ca="1" si="36"/>
        <v>0</v>
      </c>
      <c r="I95" s="30">
        <f t="shared" ca="1" si="37"/>
        <v>0</v>
      </c>
      <c r="K95" s="25" t="str">
        <f ca="1">IFERROR(VLOOKUP(H95,Pollutants!$G$2:$I$6,3,FALSE),"")</f>
        <v/>
      </c>
      <c r="L95" t="str">
        <f t="shared" ca="1" si="38"/>
        <v/>
      </c>
      <c r="M95">
        <f t="shared" ca="1" si="39"/>
        <v>0</v>
      </c>
      <c r="N95" t="str">
        <f ca="1">+IFERROR(VLOOKUP(M95,'Vehicle Type Mapping'!$B$2:$D$50,2,FALSE),"")</f>
        <v/>
      </c>
      <c r="O95" t="str">
        <f t="shared" ca="1" si="21"/>
        <v>INVALID VEHICLE SOURCE 42</v>
      </c>
      <c r="P95">
        <f t="shared" ca="1" si="40"/>
        <v>0</v>
      </c>
      <c r="Q95" s="238" t="str">
        <f ca="1">+IFERROR(VLOOKUP(O95,VehFracBySourceType!$D$2:$F$365,2,FALSE),"")</f>
        <v/>
      </c>
      <c r="R95" t="str">
        <f t="shared" ca="1" si="41"/>
        <v/>
      </c>
      <c r="T95">
        <f t="shared" ca="1" si="22"/>
        <v>0</v>
      </c>
      <c r="U95" t="str">
        <f t="shared" ca="1" si="23"/>
        <v/>
      </c>
      <c r="V95" s="30" t="str">
        <f t="shared" ca="1" si="24"/>
        <v/>
      </c>
      <c r="W95">
        <f t="shared" ca="1" si="25"/>
        <v>0</v>
      </c>
      <c r="Y95" t="str">
        <f ca="1">IF(AND(COUNTIF($L$3:L95,L95)&gt;1,NOT(+L95="")),0,L95)</f>
        <v/>
      </c>
      <c r="Z95">
        <f t="shared" ca="1" si="26"/>
        <v>0</v>
      </c>
      <c r="AA95">
        <f t="shared" ca="1" si="27"/>
        <v>0</v>
      </c>
      <c r="AB95">
        <f t="shared" ca="1" si="28"/>
        <v>0</v>
      </c>
    </row>
    <row r="96" spans="1:28">
      <c r="A96">
        <f t="shared" ca="1" si="29"/>
        <v>0</v>
      </c>
      <c r="B96" s="32" t="str">
        <f t="shared" ca="1" si="30"/>
        <v/>
      </c>
      <c r="C96">
        <f t="shared" ca="1" si="31"/>
        <v>0</v>
      </c>
      <c r="D96" t="str">
        <f t="shared" ca="1" si="32"/>
        <v>School Bus</v>
      </c>
      <c r="E96">
        <f t="shared" ca="1" si="33"/>
        <v>43</v>
      </c>
      <c r="F96">
        <f t="shared" ca="1" si="34"/>
        <v>0</v>
      </c>
      <c r="G96">
        <f t="shared" ca="1" si="35"/>
        <v>0</v>
      </c>
      <c r="H96">
        <f t="shared" ca="1" si="36"/>
        <v>0</v>
      </c>
      <c r="I96" s="30">
        <f t="shared" ca="1" si="37"/>
        <v>0</v>
      </c>
      <c r="K96" s="25" t="str">
        <f ca="1">IFERROR(VLOOKUP(H96,Pollutants!$G$2:$I$6,3,FALSE),"")</f>
        <v/>
      </c>
      <c r="L96" t="str">
        <f t="shared" ca="1" si="38"/>
        <v/>
      </c>
      <c r="M96">
        <f t="shared" ca="1" si="39"/>
        <v>0</v>
      </c>
      <c r="N96" t="str">
        <f ca="1">+IFERROR(VLOOKUP(M96,'Vehicle Type Mapping'!$B$2:$D$50,2,FALSE),"")</f>
        <v/>
      </c>
      <c r="O96" t="str">
        <f t="shared" ca="1" si="21"/>
        <v>INVALID VEHICLE SOURCE 43</v>
      </c>
      <c r="P96">
        <f t="shared" ca="1" si="40"/>
        <v>0</v>
      </c>
      <c r="Q96" s="238" t="str">
        <f ca="1">+IFERROR(VLOOKUP(O96,VehFracBySourceType!$D$2:$F$365,2,FALSE),"")</f>
        <v/>
      </c>
      <c r="R96" t="str">
        <f t="shared" ca="1" si="41"/>
        <v/>
      </c>
      <c r="T96">
        <f t="shared" ca="1" si="22"/>
        <v>0</v>
      </c>
      <c r="U96" t="str">
        <f t="shared" ca="1" si="23"/>
        <v/>
      </c>
      <c r="V96" s="30" t="str">
        <f t="shared" ca="1" si="24"/>
        <v/>
      </c>
      <c r="W96">
        <f t="shared" ca="1" si="25"/>
        <v>0</v>
      </c>
      <c r="Y96" t="str">
        <f ca="1">IF(AND(COUNTIF($L$3:L96,L96)&gt;1,NOT(+L96="")),0,L96)</f>
        <v/>
      </c>
      <c r="Z96">
        <f t="shared" ca="1" si="26"/>
        <v>0</v>
      </c>
      <c r="AA96">
        <f t="shared" ca="1" si="27"/>
        <v>0</v>
      </c>
      <c r="AB96">
        <f t="shared" ca="1" si="28"/>
        <v>0</v>
      </c>
    </row>
    <row r="97" spans="1:28">
      <c r="A97">
        <f t="shared" ca="1" si="29"/>
        <v>0</v>
      </c>
      <c r="B97" s="32" t="str">
        <f t="shared" ca="1" si="30"/>
        <v/>
      </c>
      <c r="C97">
        <f t="shared" ca="1" si="31"/>
        <v>0</v>
      </c>
      <c r="D97" t="str">
        <f t="shared" ca="1" si="32"/>
        <v>Refuse Truck</v>
      </c>
      <c r="E97">
        <f t="shared" ca="1" si="33"/>
        <v>51</v>
      </c>
      <c r="F97">
        <f t="shared" ca="1" si="34"/>
        <v>0</v>
      </c>
      <c r="G97">
        <f t="shared" ca="1" si="35"/>
        <v>0</v>
      </c>
      <c r="H97">
        <f t="shared" ca="1" si="36"/>
        <v>0</v>
      </c>
      <c r="I97" s="30">
        <f t="shared" ca="1" si="37"/>
        <v>0</v>
      </c>
      <c r="K97" s="25" t="str">
        <f ca="1">IFERROR(VLOOKUP(H97,Pollutants!$G$2:$I$6,3,FALSE),"")</f>
        <v/>
      </c>
      <c r="L97" t="str">
        <f t="shared" ca="1" si="38"/>
        <v/>
      </c>
      <c r="M97">
        <f t="shared" ca="1" si="39"/>
        <v>0</v>
      </c>
      <c r="N97" t="str">
        <f ca="1">+IFERROR(VLOOKUP(M97,'Vehicle Type Mapping'!$B$2:$D$50,2,FALSE),"")</f>
        <v/>
      </c>
      <c r="O97" t="str">
        <f t="shared" ca="1" si="21"/>
        <v>INVALID VEHICLE SOURCE 51</v>
      </c>
      <c r="P97">
        <f t="shared" ca="1" si="40"/>
        <v>0</v>
      </c>
      <c r="Q97" s="238" t="str">
        <f ca="1">+IFERROR(VLOOKUP(O97,VehFracBySourceType!$D$2:$F$365,2,FALSE),"")</f>
        <v/>
      </c>
      <c r="R97" t="str">
        <f t="shared" ca="1" si="41"/>
        <v/>
      </c>
      <c r="T97">
        <f t="shared" ca="1" si="22"/>
        <v>0</v>
      </c>
      <c r="U97" t="str">
        <f t="shared" ca="1" si="23"/>
        <v/>
      </c>
      <c r="V97" s="30" t="str">
        <f t="shared" ca="1" si="24"/>
        <v/>
      </c>
      <c r="W97">
        <f t="shared" ca="1" si="25"/>
        <v>0</v>
      </c>
      <c r="Y97" t="str">
        <f ca="1">IF(AND(COUNTIF($L$3:L97,L97)&gt;1,NOT(+L97="")),0,L97)</f>
        <v/>
      </c>
      <c r="Z97">
        <f t="shared" ca="1" si="26"/>
        <v>0</v>
      </c>
      <c r="AA97">
        <f t="shared" ca="1" si="27"/>
        <v>0</v>
      </c>
      <c r="AB97">
        <f t="shared" ca="1" si="28"/>
        <v>0</v>
      </c>
    </row>
    <row r="98" spans="1:28">
      <c r="A98">
        <f t="shared" ca="1" si="29"/>
        <v>0</v>
      </c>
      <c r="B98" s="32" t="str">
        <f t="shared" ca="1" si="30"/>
        <v/>
      </c>
      <c r="C98">
        <f t="shared" ca="1" si="31"/>
        <v>0</v>
      </c>
      <c r="D98" t="str">
        <f t="shared" ca="1" si="32"/>
        <v>Single Unit Short-haul Truck</v>
      </c>
      <c r="E98">
        <f t="shared" ca="1" si="33"/>
        <v>52</v>
      </c>
      <c r="F98">
        <f t="shared" ca="1" si="34"/>
        <v>0</v>
      </c>
      <c r="G98">
        <f t="shared" ca="1" si="35"/>
        <v>0</v>
      </c>
      <c r="H98">
        <f t="shared" ca="1" si="36"/>
        <v>0</v>
      </c>
      <c r="I98" s="30">
        <f t="shared" ca="1" si="37"/>
        <v>0</v>
      </c>
      <c r="K98" s="25" t="str">
        <f ca="1">IFERROR(VLOOKUP(H98,Pollutants!$G$2:$I$6,3,FALSE),"")</f>
        <v/>
      </c>
      <c r="L98" t="str">
        <f t="shared" ca="1" si="38"/>
        <v/>
      </c>
      <c r="M98">
        <f t="shared" ca="1" si="39"/>
        <v>0</v>
      </c>
      <c r="N98" t="str">
        <f ca="1">+IFERROR(VLOOKUP(M98,'Vehicle Type Mapping'!$B$2:$D$50,2,FALSE),"")</f>
        <v/>
      </c>
      <c r="O98" t="str">
        <f t="shared" ca="1" si="21"/>
        <v>INVALID VEHICLE SOURCE 52</v>
      </c>
      <c r="P98">
        <f t="shared" ca="1" si="40"/>
        <v>0</v>
      </c>
      <c r="Q98" s="238" t="str">
        <f ca="1">+IFERROR(VLOOKUP(O98,VehFracBySourceType!$D$2:$F$365,2,FALSE),"")</f>
        <v/>
      </c>
      <c r="R98" t="str">
        <f t="shared" ca="1" si="41"/>
        <v/>
      </c>
      <c r="T98">
        <f t="shared" ca="1" si="22"/>
        <v>0</v>
      </c>
      <c r="U98" t="str">
        <f t="shared" ca="1" si="23"/>
        <v/>
      </c>
      <c r="V98" s="30" t="str">
        <f t="shared" ca="1" si="24"/>
        <v/>
      </c>
      <c r="W98">
        <f t="shared" ca="1" si="25"/>
        <v>0</v>
      </c>
      <c r="Y98" t="str">
        <f ca="1">IF(AND(COUNTIF($L$3:L98,L98)&gt;1,NOT(+L98="")),0,L98)</f>
        <v/>
      </c>
      <c r="Z98">
        <f t="shared" ca="1" si="26"/>
        <v>0</v>
      </c>
      <c r="AA98">
        <f t="shared" ca="1" si="27"/>
        <v>0</v>
      </c>
      <c r="AB98">
        <f t="shared" ca="1" si="28"/>
        <v>0</v>
      </c>
    </row>
    <row r="99" spans="1:28">
      <c r="A99">
        <f t="shared" ca="1" si="29"/>
        <v>0</v>
      </c>
      <c r="B99" s="32" t="str">
        <f t="shared" ca="1" si="30"/>
        <v/>
      </c>
      <c r="C99">
        <f t="shared" ca="1" si="31"/>
        <v>0</v>
      </c>
      <c r="D99" t="str">
        <f t="shared" ca="1" si="32"/>
        <v>Single Unit Long-haul Truck</v>
      </c>
      <c r="E99">
        <f t="shared" ca="1" si="33"/>
        <v>53</v>
      </c>
      <c r="F99">
        <f t="shared" ca="1" si="34"/>
        <v>0</v>
      </c>
      <c r="G99">
        <f t="shared" ca="1" si="35"/>
        <v>0</v>
      </c>
      <c r="H99">
        <f t="shared" ca="1" si="36"/>
        <v>0</v>
      </c>
      <c r="I99" s="30">
        <f t="shared" ca="1" si="37"/>
        <v>0</v>
      </c>
      <c r="K99" s="25" t="str">
        <f ca="1">IFERROR(VLOOKUP(H99,Pollutants!$G$2:$I$6,3,FALSE),"")</f>
        <v/>
      </c>
      <c r="L99" t="str">
        <f t="shared" ca="1" si="38"/>
        <v/>
      </c>
      <c r="M99">
        <f t="shared" ca="1" si="39"/>
        <v>0</v>
      </c>
      <c r="N99" t="str">
        <f ca="1">+IFERROR(VLOOKUP(M99,'Vehicle Type Mapping'!$B$2:$D$50,2,FALSE),"")</f>
        <v/>
      </c>
      <c r="O99" t="str">
        <f t="shared" ca="1" si="21"/>
        <v>INVALID VEHICLE SOURCE 53</v>
      </c>
      <c r="P99">
        <f t="shared" ca="1" si="40"/>
        <v>0</v>
      </c>
      <c r="Q99" s="238" t="str">
        <f ca="1">+IFERROR(VLOOKUP(O99,VehFracBySourceType!$D$2:$F$365,2,FALSE),"")</f>
        <v/>
      </c>
      <c r="R99" t="str">
        <f t="shared" ca="1" si="41"/>
        <v/>
      </c>
      <c r="T99">
        <f t="shared" ca="1" si="22"/>
        <v>0</v>
      </c>
      <c r="U99" t="str">
        <f t="shared" ca="1" si="23"/>
        <v/>
      </c>
      <c r="V99" s="30" t="str">
        <f t="shared" ca="1" si="24"/>
        <v/>
      </c>
      <c r="W99">
        <f t="shared" ca="1" si="25"/>
        <v>0</v>
      </c>
      <c r="Y99" t="str">
        <f ca="1">IF(AND(COUNTIF($L$3:L99,L99)&gt;1,NOT(+L99="")),0,L99)</f>
        <v/>
      </c>
      <c r="Z99">
        <f t="shared" ca="1" si="26"/>
        <v>0</v>
      </c>
      <c r="AA99">
        <f t="shared" ca="1" si="27"/>
        <v>0</v>
      </c>
      <c r="AB99">
        <f t="shared" ca="1" si="28"/>
        <v>0</v>
      </c>
    </row>
    <row r="100" spans="1:28">
      <c r="A100">
        <f t="shared" ca="1" si="29"/>
        <v>0</v>
      </c>
      <c r="B100" s="32" t="str">
        <f t="shared" ca="1" si="30"/>
        <v/>
      </c>
      <c r="C100">
        <f t="shared" ca="1" si="31"/>
        <v>0</v>
      </c>
      <c r="D100" t="str">
        <f t="shared" ca="1" si="32"/>
        <v>Combination Short-haul Truck</v>
      </c>
      <c r="E100">
        <f t="shared" ca="1" si="33"/>
        <v>61</v>
      </c>
      <c r="F100">
        <f t="shared" ca="1" si="34"/>
        <v>0</v>
      </c>
      <c r="G100">
        <f t="shared" ca="1" si="35"/>
        <v>0</v>
      </c>
      <c r="H100">
        <f t="shared" ca="1" si="36"/>
        <v>0</v>
      </c>
      <c r="I100" s="30">
        <f t="shared" ca="1" si="37"/>
        <v>0</v>
      </c>
      <c r="K100" s="25" t="str">
        <f ca="1">IFERROR(VLOOKUP(H100,Pollutants!$G$2:$I$6,3,FALSE),"")</f>
        <v/>
      </c>
      <c r="L100" t="str">
        <f t="shared" ca="1" si="38"/>
        <v/>
      </c>
      <c r="M100">
        <f t="shared" ca="1" si="39"/>
        <v>0</v>
      </c>
      <c r="N100" t="str">
        <f ca="1">+IFERROR(VLOOKUP(M100,'Vehicle Type Mapping'!$B$2:$D$50,2,FALSE),"")</f>
        <v/>
      </c>
      <c r="O100" t="str">
        <f t="shared" ca="1" si="21"/>
        <v>INVALID VEHICLE SOURCE 61</v>
      </c>
      <c r="P100">
        <f t="shared" ca="1" si="40"/>
        <v>0</v>
      </c>
      <c r="Q100" s="238" t="str">
        <f ca="1">+IFERROR(VLOOKUP(O100,VehFracBySourceType!$D$2:$F$365,2,FALSE),"")</f>
        <v/>
      </c>
      <c r="R100" t="str">
        <f t="shared" ca="1" si="41"/>
        <v/>
      </c>
      <c r="T100">
        <f t="shared" ca="1" si="22"/>
        <v>0</v>
      </c>
      <c r="U100" t="str">
        <f t="shared" ca="1" si="23"/>
        <v/>
      </c>
      <c r="V100" s="30" t="str">
        <f t="shared" ca="1" si="24"/>
        <v/>
      </c>
      <c r="W100">
        <f t="shared" ca="1" si="25"/>
        <v>0</v>
      </c>
      <c r="Y100" t="str">
        <f ca="1">IF(AND(COUNTIF($L$3:L100,L100)&gt;1,NOT(+L100="")),0,L100)</f>
        <v/>
      </c>
      <c r="Z100">
        <f t="shared" ca="1" si="26"/>
        <v>0</v>
      </c>
      <c r="AA100">
        <f t="shared" ca="1" si="27"/>
        <v>0</v>
      </c>
      <c r="AB100">
        <f t="shared" ca="1" si="28"/>
        <v>0</v>
      </c>
    </row>
    <row r="101" spans="1:28">
      <c r="A101">
        <f t="shared" ca="1" si="29"/>
        <v>0</v>
      </c>
      <c r="B101" s="32" t="str">
        <f t="shared" ca="1" si="30"/>
        <v/>
      </c>
      <c r="C101">
        <f t="shared" ca="1" si="31"/>
        <v>0</v>
      </c>
      <c r="D101" t="str">
        <f t="shared" ca="1" si="32"/>
        <v>Combination Long-haul Truck</v>
      </c>
      <c r="E101">
        <f t="shared" ca="1" si="33"/>
        <v>62</v>
      </c>
      <c r="F101">
        <f t="shared" ca="1" si="34"/>
        <v>0</v>
      </c>
      <c r="G101">
        <f t="shared" ca="1" si="35"/>
        <v>0</v>
      </c>
      <c r="H101">
        <f t="shared" ca="1" si="36"/>
        <v>0</v>
      </c>
      <c r="I101" s="30">
        <f t="shared" ca="1" si="37"/>
        <v>0</v>
      </c>
      <c r="K101" s="25" t="str">
        <f ca="1">IFERROR(VLOOKUP(H101,Pollutants!$G$2:$I$6,3,FALSE),"")</f>
        <v/>
      </c>
      <c r="L101" t="str">
        <f t="shared" ca="1" si="38"/>
        <v/>
      </c>
      <c r="M101">
        <f t="shared" ca="1" si="39"/>
        <v>0</v>
      </c>
      <c r="N101" t="str">
        <f ca="1">+IFERROR(VLOOKUP(M101,'Vehicle Type Mapping'!$B$2:$D$50,2,FALSE),"")</f>
        <v/>
      </c>
      <c r="O101" t="str">
        <f t="shared" ca="1" si="21"/>
        <v>INVALID VEHICLE SOURCE 62</v>
      </c>
      <c r="P101">
        <f t="shared" ca="1" si="40"/>
        <v>0</v>
      </c>
      <c r="Q101" s="238" t="str">
        <f ca="1">+IFERROR(VLOOKUP(O101,VehFracBySourceType!$D$2:$F$365,2,FALSE),"")</f>
        <v/>
      </c>
      <c r="R101" t="str">
        <f t="shared" ca="1" si="41"/>
        <v/>
      </c>
      <c r="T101">
        <f t="shared" ca="1" si="22"/>
        <v>0</v>
      </c>
      <c r="U101" t="str">
        <f t="shared" ca="1" si="23"/>
        <v/>
      </c>
      <c r="V101" s="30" t="str">
        <f t="shared" ca="1" si="24"/>
        <v/>
      </c>
      <c r="W101">
        <f t="shared" ca="1" si="25"/>
        <v>0</v>
      </c>
      <c r="Y101" t="str">
        <f ca="1">IF(AND(COUNTIF($L$3:L101,L101)&gt;1,NOT(+L101="")),0,L101)</f>
        <v/>
      </c>
      <c r="Z101">
        <f t="shared" ca="1" si="26"/>
        <v>0</v>
      </c>
      <c r="AA101">
        <f t="shared" ca="1" si="27"/>
        <v>0</v>
      </c>
      <c r="AB101">
        <f t="shared" ca="1" si="28"/>
        <v>0</v>
      </c>
    </row>
    <row r="102" spans="1:28">
      <c r="A102">
        <f t="shared" ca="1" si="29"/>
        <v>0</v>
      </c>
      <c r="B102" s="32" t="str">
        <f t="shared" ca="1" si="30"/>
        <v/>
      </c>
      <c r="C102">
        <f t="shared" ca="1" si="31"/>
        <v>0</v>
      </c>
      <c r="D102" t="str">
        <f t="shared" ca="1" si="32"/>
        <v>Light Commercial Truck</v>
      </c>
      <c r="E102">
        <f t="shared" ca="1" si="33"/>
        <v>32</v>
      </c>
      <c r="F102">
        <f t="shared" ca="1" si="34"/>
        <v>0</v>
      </c>
      <c r="G102">
        <f t="shared" ca="1" si="35"/>
        <v>0</v>
      </c>
      <c r="H102">
        <f t="shared" ca="1" si="36"/>
        <v>0</v>
      </c>
      <c r="I102" s="30">
        <f t="shared" ca="1" si="37"/>
        <v>0</v>
      </c>
      <c r="K102" s="25" t="str">
        <f ca="1">IFERROR(VLOOKUP(H102,Pollutants!$G$2:$I$6,3,FALSE),"")</f>
        <v/>
      </c>
      <c r="L102" t="str">
        <f t="shared" ca="1" si="38"/>
        <v/>
      </c>
      <c r="M102">
        <f t="shared" ca="1" si="39"/>
        <v>0</v>
      </c>
      <c r="N102" t="str">
        <f ca="1">+IFERROR(VLOOKUP(M102,'Vehicle Type Mapping'!$B$2:$D$50,2,FALSE),"")</f>
        <v/>
      </c>
      <c r="O102" t="str">
        <f t="shared" ca="1" si="21"/>
        <v>INVALID VEHICLE SOURCE 32</v>
      </c>
      <c r="P102">
        <f t="shared" ca="1" si="40"/>
        <v>0</v>
      </c>
      <c r="Q102" s="238" t="str">
        <f ca="1">+IFERROR(VLOOKUP(O102,VehFracBySourceType!$D$2:$F$365,2,FALSE),"")</f>
        <v/>
      </c>
      <c r="R102" t="str">
        <f t="shared" ca="1" si="41"/>
        <v/>
      </c>
      <c r="T102">
        <f t="shared" ca="1" si="22"/>
        <v>0</v>
      </c>
      <c r="U102" t="str">
        <f t="shared" ca="1" si="23"/>
        <v/>
      </c>
      <c r="V102" s="30" t="str">
        <f t="shared" ca="1" si="24"/>
        <v/>
      </c>
      <c r="W102">
        <f t="shared" ca="1" si="25"/>
        <v>0</v>
      </c>
      <c r="Y102" t="str">
        <f ca="1">IF(AND(COUNTIF($L$3:L102,L102)&gt;1,NOT(+L102="")),0,L102)</f>
        <v/>
      </c>
      <c r="Z102">
        <f t="shared" ca="1" si="26"/>
        <v>0</v>
      </c>
      <c r="AA102">
        <f t="shared" ca="1" si="27"/>
        <v>0</v>
      </c>
      <c r="AB102">
        <f t="shared" ca="1" si="28"/>
        <v>0</v>
      </c>
    </row>
    <row r="103" spans="1:28">
      <c r="A103">
        <f t="shared" ca="1" si="29"/>
        <v>0</v>
      </c>
      <c r="B103" s="32" t="str">
        <f t="shared" ca="1" si="30"/>
        <v/>
      </c>
      <c r="C103">
        <f t="shared" ca="1" si="31"/>
        <v>0</v>
      </c>
      <c r="D103" t="str">
        <f t="shared" ca="1" si="32"/>
        <v>Intercity Bus</v>
      </c>
      <c r="E103">
        <f t="shared" ca="1" si="33"/>
        <v>41</v>
      </c>
      <c r="F103">
        <f t="shared" ca="1" si="34"/>
        <v>0</v>
      </c>
      <c r="G103">
        <f t="shared" ca="1" si="35"/>
        <v>0</v>
      </c>
      <c r="H103">
        <f t="shared" ca="1" si="36"/>
        <v>0</v>
      </c>
      <c r="I103" s="30">
        <f t="shared" ca="1" si="37"/>
        <v>0</v>
      </c>
      <c r="K103" s="25" t="str">
        <f ca="1">IFERROR(VLOOKUP(H103,Pollutants!$G$2:$I$6,3,FALSE),"")</f>
        <v/>
      </c>
      <c r="L103" t="str">
        <f t="shared" ca="1" si="38"/>
        <v/>
      </c>
      <c r="M103">
        <f t="shared" ca="1" si="39"/>
        <v>0</v>
      </c>
      <c r="N103" t="str">
        <f ca="1">+IFERROR(VLOOKUP(M103,'Vehicle Type Mapping'!$B$2:$D$50,2,FALSE),"")</f>
        <v/>
      </c>
      <c r="O103" t="str">
        <f t="shared" ca="1" si="21"/>
        <v>INVALID VEHICLE SOURCE 41</v>
      </c>
      <c r="P103">
        <f t="shared" ca="1" si="40"/>
        <v>0</v>
      </c>
      <c r="Q103" s="238" t="str">
        <f ca="1">+IFERROR(VLOOKUP(O103,VehFracBySourceType!$D$2:$F$365,2,FALSE),"")</f>
        <v/>
      </c>
      <c r="R103" t="str">
        <f t="shared" ca="1" si="41"/>
        <v/>
      </c>
      <c r="T103">
        <f t="shared" ca="1" si="22"/>
        <v>0</v>
      </c>
      <c r="U103" t="str">
        <f t="shared" ca="1" si="23"/>
        <v/>
      </c>
      <c r="V103" s="30" t="str">
        <f t="shared" ca="1" si="24"/>
        <v/>
      </c>
      <c r="W103">
        <f t="shared" ca="1" si="25"/>
        <v>0</v>
      </c>
      <c r="Y103" t="str">
        <f ca="1">IF(AND(COUNTIF($L$3:L103,L103)&gt;1,NOT(+L103="")),0,L103)</f>
        <v/>
      </c>
      <c r="Z103">
        <f t="shared" ca="1" si="26"/>
        <v>0</v>
      </c>
      <c r="AA103">
        <f t="shared" ca="1" si="27"/>
        <v>0</v>
      </c>
      <c r="AB103">
        <f t="shared" ca="1" si="28"/>
        <v>0</v>
      </c>
    </row>
    <row r="104" spans="1:28">
      <c r="A104">
        <f t="shared" ca="1" si="29"/>
        <v>0</v>
      </c>
      <c r="B104" s="32" t="str">
        <f t="shared" ca="1" si="30"/>
        <v/>
      </c>
      <c r="C104">
        <f t="shared" ca="1" si="31"/>
        <v>0</v>
      </c>
      <c r="D104" t="str">
        <f t="shared" ca="1" si="32"/>
        <v>Transit Bus</v>
      </c>
      <c r="E104">
        <f t="shared" ca="1" si="33"/>
        <v>42</v>
      </c>
      <c r="F104">
        <f t="shared" ca="1" si="34"/>
        <v>0</v>
      </c>
      <c r="G104">
        <f t="shared" ca="1" si="35"/>
        <v>0</v>
      </c>
      <c r="H104">
        <f t="shared" ca="1" si="36"/>
        <v>0</v>
      </c>
      <c r="I104" s="30">
        <f t="shared" ca="1" si="37"/>
        <v>0</v>
      </c>
      <c r="K104" s="25" t="str">
        <f ca="1">IFERROR(VLOOKUP(H104,Pollutants!$G$2:$I$6,3,FALSE),"")</f>
        <v/>
      </c>
      <c r="L104" t="str">
        <f t="shared" ca="1" si="38"/>
        <v/>
      </c>
      <c r="M104">
        <f t="shared" ca="1" si="39"/>
        <v>0</v>
      </c>
      <c r="N104" t="str">
        <f ca="1">+IFERROR(VLOOKUP(M104,'Vehicle Type Mapping'!$B$2:$D$50,2,FALSE),"")</f>
        <v/>
      </c>
      <c r="O104" t="str">
        <f t="shared" ca="1" si="21"/>
        <v>INVALID VEHICLE SOURCE 42</v>
      </c>
      <c r="P104">
        <f t="shared" ca="1" si="40"/>
        <v>0</v>
      </c>
      <c r="Q104" s="238" t="str">
        <f ca="1">+IFERROR(VLOOKUP(O104,VehFracBySourceType!$D$2:$F$365,2,FALSE),"")</f>
        <v/>
      </c>
      <c r="R104" t="str">
        <f t="shared" ca="1" si="41"/>
        <v/>
      </c>
      <c r="T104">
        <f t="shared" ca="1" si="22"/>
        <v>0</v>
      </c>
      <c r="U104" t="str">
        <f t="shared" ca="1" si="23"/>
        <v/>
      </c>
      <c r="V104" s="30" t="str">
        <f t="shared" ca="1" si="24"/>
        <v/>
      </c>
      <c r="W104">
        <f t="shared" ca="1" si="25"/>
        <v>0</v>
      </c>
      <c r="Y104" t="str">
        <f ca="1">IF(AND(COUNTIF($L$3:L104,L104)&gt;1,NOT(+L104="")),0,L104)</f>
        <v/>
      </c>
      <c r="Z104">
        <f t="shared" ca="1" si="26"/>
        <v>0</v>
      </c>
      <c r="AA104">
        <f t="shared" ca="1" si="27"/>
        <v>0</v>
      </c>
      <c r="AB104">
        <f t="shared" ca="1" si="28"/>
        <v>0</v>
      </c>
    </row>
    <row r="105" spans="1:28">
      <c r="A105">
        <f t="shared" ca="1" si="29"/>
        <v>0</v>
      </c>
      <c r="B105" s="32" t="str">
        <f t="shared" ca="1" si="30"/>
        <v/>
      </c>
      <c r="C105">
        <f t="shared" ca="1" si="31"/>
        <v>0</v>
      </c>
      <c r="D105" t="str">
        <f t="shared" ca="1" si="32"/>
        <v>School Bus</v>
      </c>
      <c r="E105">
        <f t="shared" ca="1" si="33"/>
        <v>43</v>
      </c>
      <c r="F105">
        <f t="shared" ca="1" si="34"/>
        <v>0</v>
      </c>
      <c r="G105">
        <f t="shared" ca="1" si="35"/>
        <v>0</v>
      </c>
      <c r="H105">
        <f t="shared" ca="1" si="36"/>
        <v>0</v>
      </c>
      <c r="I105" s="30">
        <f t="shared" ca="1" si="37"/>
        <v>0</v>
      </c>
      <c r="K105" s="25" t="str">
        <f ca="1">IFERROR(VLOOKUP(H105,Pollutants!$G$2:$I$6,3,FALSE),"")</f>
        <v/>
      </c>
      <c r="L105" t="str">
        <f t="shared" ca="1" si="38"/>
        <v/>
      </c>
      <c r="M105">
        <f t="shared" ca="1" si="39"/>
        <v>0</v>
      </c>
      <c r="N105" t="str">
        <f ca="1">+IFERROR(VLOOKUP(M105,'Vehicle Type Mapping'!$B$2:$D$50,2,FALSE),"")</f>
        <v/>
      </c>
      <c r="O105" t="str">
        <f t="shared" ca="1" si="21"/>
        <v>INVALID VEHICLE SOURCE 43</v>
      </c>
      <c r="P105">
        <f t="shared" ca="1" si="40"/>
        <v>0</v>
      </c>
      <c r="Q105" s="238" t="str">
        <f ca="1">+IFERROR(VLOOKUP(O105,VehFracBySourceType!$D$2:$F$365,2,FALSE),"")</f>
        <v/>
      </c>
      <c r="R105" t="str">
        <f t="shared" ca="1" si="41"/>
        <v/>
      </c>
      <c r="T105">
        <f t="shared" ca="1" si="22"/>
        <v>0</v>
      </c>
      <c r="U105" t="str">
        <f t="shared" ca="1" si="23"/>
        <v/>
      </c>
      <c r="V105" s="30" t="str">
        <f t="shared" ca="1" si="24"/>
        <v/>
      </c>
      <c r="W105">
        <f t="shared" ca="1" si="25"/>
        <v>0</v>
      </c>
      <c r="Y105" t="str">
        <f ca="1">IF(AND(COUNTIF($L$3:L105,L105)&gt;1,NOT(+L105="")),0,L105)</f>
        <v/>
      </c>
      <c r="Z105">
        <f t="shared" ca="1" si="26"/>
        <v>0</v>
      </c>
      <c r="AA105">
        <f t="shared" ca="1" si="27"/>
        <v>0</v>
      </c>
      <c r="AB105">
        <f t="shared" ca="1" si="28"/>
        <v>0</v>
      </c>
    </row>
    <row r="106" spans="1:28">
      <c r="A106">
        <f t="shared" ca="1" si="29"/>
        <v>0</v>
      </c>
      <c r="B106" s="32" t="str">
        <f t="shared" ca="1" si="30"/>
        <v/>
      </c>
      <c r="C106">
        <f t="shared" ca="1" si="31"/>
        <v>0</v>
      </c>
      <c r="D106" t="str">
        <f t="shared" ca="1" si="32"/>
        <v>Refuse Truck</v>
      </c>
      <c r="E106">
        <f t="shared" ca="1" si="33"/>
        <v>51</v>
      </c>
      <c r="F106">
        <f t="shared" ca="1" si="34"/>
        <v>0</v>
      </c>
      <c r="G106">
        <f t="shared" ca="1" si="35"/>
        <v>0</v>
      </c>
      <c r="H106">
        <f t="shared" ca="1" si="36"/>
        <v>0</v>
      </c>
      <c r="I106" s="30">
        <f t="shared" ca="1" si="37"/>
        <v>0</v>
      </c>
      <c r="K106" s="25" t="str">
        <f ca="1">IFERROR(VLOOKUP(H106,Pollutants!$G$2:$I$6,3,FALSE),"")</f>
        <v/>
      </c>
      <c r="L106" t="str">
        <f t="shared" ca="1" si="38"/>
        <v/>
      </c>
      <c r="M106">
        <f t="shared" ca="1" si="39"/>
        <v>0</v>
      </c>
      <c r="N106" t="str">
        <f ca="1">+IFERROR(VLOOKUP(M106,'Vehicle Type Mapping'!$B$2:$D$50,2,FALSE),"")</f>
        <v/>
      </c>
      <c r="O106" t="str">
        <f t="shared" ca="1" si="21"/>
        <v>INVALID VEHICLE SOURCE 51</v>
      </c>
      <c r="P106">
        <f t="shared" ca="1" si="40"/>
        <v>0</v>
      </c>
      <c r="Q106" s="238" t="str">
        <f ca="1">+IFERROR(VLOOKUP(O106,VehFracBySourceType!$D$2:$F$365,2,FALSE),"")</f>
        <v/>
      </c>
      <c r="R106" t="str">
        <f t="shared" ca="1" si="41"/>
        <v/>
      </c>
      <c r="T106">
        <f t="shared" ca="1" si="22"/>
        <v>0</v>
      </c>
      <c r="U106" t="str">
        <f t="shared" ca="1" si="23"/>
        <v/>
      </c>
      <c r="V106" s="30" t="str">
        <f t="shared" ca="1" si="24"/>
        <v/>
      </c>
      <c r="W106">
        <f t="shared" ca="1" si="25"/>
        <v>0</v>
      </c>
      <c r="Y106" t="str">
        <f ca="1">IF(AND(COUNTIF($L$3:L106,L106)&gt;1,NOT(+L106="")),0,L106)</f>
        <v/>
      </c>
      <c r="Z106">
        <f t="shared" ca="1" si="26"/>
        <v>0</v>
      </c>
      <c r="AA106">
        <f t="shared" ca="1" si="27"/>
        <v>0</v>
      </c>
      <c r="AB106">
        <f t="shared" ca="1" si="28"/>
        <v>0</v>
      </c>
    </row>
    <row r="107" spans="1:28">
      <c r="A107">
        <f t="shared" ca="1" si="29"/>
        <v>0</v>
      </c>
      <c r="B107" s="32" t="str">
        <f t="shared" ca="1" si="30"/>
        <v/>
      </c>
      <c r="C107">
        <f t="shared" ca="1" si="31"/>
        <v>0</v>
      </c>
      <c r="D107" t="str">
        <f t="shared" ca="1" si="32"/>
        <v>Single Unit Short-haul Truck</v>
      </c>
      <c r="E107">
        <f t="shared" ca="1" si="33"/>
        <v>52</v>
      </c>
      <c r="F107">
        <f t="shared" ca="1" si="34"/>
        <v>0</v>
      </c>
      <c r="G107">
        <f t="shared" ca="1" si="35"/>
        <v>0</v>
      </c>
      <c r="H107">
        <f t="shared" ca="1" si="36"/>
        <v>0</v>
      </c>
      <c r="I107" s="30">
        <f t="shared" ca="1" si="37"/>
        <v>0</v>
      </c>
      <c r="K107" s="25" t="str">
        <f ca="1">IFERROR(VLOOKUP(H107,Pollutants!$G$2:$I$6,3,FALSE),"")</f>
        <v/>
      </c>
      <c r="L107" t="str">
        <f t="shared" ca="1" si="38"/>
        <v/>
      </c>
      <c r="M107">
        <f t="shared" ca="1" si="39"/>
        <v>0</v>
      </c>
      <c r="N107" t="str">
        <f ca="1">+IFERROR(VLOOKUP(M107,'Vehicle Type Mapping'!$B$2:$D$50,2,FALSE),"")</f>
        <v/>
      </c>
      <c r="O107" t="str">
        <f t="shared" ca="1" si="21"/>
        <v>INVALID VEHICLE SOURCE 52</v>
      </c>
      <c r="P107">
        <f t="shared" ca="1" si="40"/>
        <v>0</v>
      </c>
      <c r="Q107" s="238" t="str">
        <f ca="1">+IFERROR(VLOOKUP(O107,VehFracBySourceType!$D$2:$F$365,2,FALSE),"")</f>
        <v/>
      </c>
      <c r="R107" t="str">
        <f t="shared" ca="1" si="41"/>
        <v/>
      </c>
      <c r="T107">
        <f t="shared" ca="1" si="22"/>
        <v>0</v>
      </c>
      <c r="U107" t="str">
        <f t="shared" ca="1" si="23"/>
        <v/>
      </c>
      <c r="V107" s="30" t="str">
        <f t="shared" ca="1" si="24"/>
        <v/>
      </c>
      <c r="W107">
        <f t="shared" ca="1" si="25"/>
        <v>0</v>
      </c>
      <c r="Y107" t="str">
        <f ca="1">IF(AND(COUNTIF($L$3:L107,L107)&gt;1,NOT(+L107="")),0,L107)</f>
        <v/>
      </c>
      <c r="Z107">
        <f t="shared" ca="1" si="26"/>
        <v>0</v>
      </c>
      <c r="AA107">
        <f t="shared" ca="1" si="27"/>
        <v>0</v>
      </c>
      <c r="AB107">
        <f t="shared" ca="1" si="28"/>
        <v>0</v>
      </c>
    </row>
    <row r="108" spans="1:28">
      <c r="A108">
        <f t="shared" ca="1" si="29"/>
        <v>0</v>
      </c>
      <c r="B108" s="32" t="str">
        <f t="shared" ca="1" si="30"/>
        <v/>
      </c>
      <c r="C108">
        <f t="shared" ca="1" si="31"/>
        <v>0</v>
      </c>
      <c r="D108" t="str">
        <f t="shared" ca="1" si="32"/>
        <v>Single Unit Long-haul Truck</v>
      </c>
      <c r="E108">
        <f t="shared" ca="1" si="33"/>
        <v>53</v>
      </c>
      <c r="F108">
        <f t="shared" ca="1" si="34"/>
        <v>0</v>
      </c>
      <c r="G108">
        <f t="shared" ca="1" si="35"/>
        <v>0</v>
      </c>
      <c r="H108">
        <f t="shared" ca="1" si="36"/>
        <v>0</v>
      </c>
      <c r="I108" s="30">
        <f t="shared" ca="1" si="37"/>
        <v>0</v>
      </c>
      <c r="K108" s="25" t="str">
        <f ca="1">IFERROR(VLOOKUP(H108,Pollutants!$G$2:$I$6,3,FALSE),"")</f>
        <v/>
      </c>
      <c r="L108" t="str">
        <f t="shared" ca="1" si="38"/>
        <v/>
      </c>
      <c r="M108">
        <f t="shared" ca="1" si="39"/>
        <v>0</v>
      </c>
      <c r="N108" t="str">
        <f ca="1">+IFERROR(VLOOKUP(M108,'Vehicle Type Mapping'!$B$2:$D$50,2,FALSE),"")</f>
        <v/>
      </c>
      <c r="O108" t="str">
        <f t="shared" ca="1" si="21"/>
        <v>INVALID VEHICLE SOURCE 53</v>
      </c>
      <c r="P108">
        <f t="shared" ca="1" si="40"/>
        <v>0</v>
      </c>
      <c r="Q108" s="238" t="str">
        <f ca="1">+IFERROR(VLOOKUP(O108,VehFracBySourceType!$D$2:$F$365,2,FALSE),"")</f>
        <v/>
      </c>
      <c r="R108" t="str">
        <f t="shared" ca="1" si="41"/>
        <v/>
      </c>
      <c r="T108">
        <f t="shared" ca="1" si="22"/>
        <v>0</v>
      </c>
      <c r="U108" t="str">
        <f t="shared" ca="1" si="23"/>
        <v/>
      </c>
      <c r="V108" s="30" t="str">
        <f t="shared" ca="1" si="24"/>
        <v/>
      </c>
      <c r="W108">
        <f t="shared" ca="1" si="25"/>
        <v>0</v>
      </c>
      <c r="Y108" t="str">
        <f ca="1">IF(AND(COUNTIF($L$3:L108,L108)&gt;1,NOT(+L108="")),0,L108)</f>
        <v/>
      </c>
      <c r="Z108">
        <f t="shared" ca="1" si="26"/>
        <v>0</v>
      </c>
      <c r="AA108">
        <f t="shared" ca="1" si="27"/>
        <v>0</v>
      </c>
      <c r="AB108">
        <f t="shared" ca="1" si="28"/>
        <v>0</v>
      </c>
    </row>
    <row r="109" spans="1:28">
      <c r="A109">
        <f t="shared" ca="1" si="29"/>
        <v>0</v>
      </c>
      <c r="B109" s="32" t="str">
        <f t="shared" ca="1" si="30"/>
        <v/>
      </c>
      <c r="C109">
        <f t="shared" ca="1" si="31"/>
        <v>0</v>
      </c>
      <c r="D109" t="str">
        <f t="shared" ca="1" si="32"/>
        <v>Combination Short-haul Truck</v>
      </c>
      <c r="E109">
        <f t="shared" ca="1" si="33"/>
        <v>61</v>
      </c>
      <c r="F109">
        <f t="shared" ca="1" si="34"/>
        <v>0</v>
      </c>
      <c r="G109">
        <f t="shared" ca="1" si="35"/>
        <v>0</v>
      </c>
      <c r="H109">
        <f t="shared" ca="1" si="36"/>
        <v>0</v>
      </c>
      <c r="I109" s="30">
        <f t="shared" ca="1" si="37"/>
        <v>0</v>
      </c>
      <c r="K109" s="25" t="str">
        <f ca="1">IFERROR(VLOOKUP(H109,Pollutants!$G$2:$I$6,3,FALSE),"")</f>
        <v/>
      </c>
      <c r="L109" t="str">
        <f t="shared" ca="1" si="38"/>
        <v/>
      </c>
      <c r="M109">
        <f t="shared" ca="1" si="39"/>
        <v>0</v>
      </c>
      <c r="N109" t="str">
        <f ca="1">+IFERROR(VLOOKUP(M109,'Vehicle Type Mapping'!$B$2:$D$50,2,FALSE),"")</f>
        <v/>
      </c>
      <c r="O109" t="str">
        <f t="shared" ca="1" si="21"/>
        <v>INVALID VEHICLE SOURCE 61</v>
      </c>
      <c r="P109">
        <f t="shared" ca="1" si="40"/>
        <v>0</v>
      </c>
      <c r="Q109" s="238" t="str">
        <f ca="1">+IFERROR(VLOOKUP(O109,VehFracBySourceType!$D$2:$F$365,2,FALSE),"")</f>
        <v/>
      </c>
      <c r="R109" t="str">
        <f t="shared" ca="1" si="41"/>
        <v/>
      </c>
      <c r="T109">
        <f t="shared" ca="1" si="22"/>
        <v>0</v>
      </c>
      <c r="U109" t="str">
        <f t="shared" ca="1" si="23"/>
        <v/>
      </c>
      <c r="V109" s="30" t="str">
        <f t="shared" ca="1" si="24"/>
        <v/>
      </c>
      <c r="W109">
        <f t="shared" ca="1" si="25"/>
        <v>0</v>
      </c>
      <c r="Y109" t="str">
        <f ca="1">IF(AND(COUNTIF($L$3:L109,L109)&gt;1,NOT(+L109="")),0,L109)</f>
        <v/>
      </c>
      <c r="Z109">
        <f t="shared" ca="1" si="26"/>
        <v>0</v>
      </c>
      <c r="AA109">
        <f t="shared" ca="1" si="27"/>
        <v>0</v>
      </c>
      <c r="AB109">
        <f t="shared" ca="1" si="28"/>
        <v>0</v>
      </c>
    </row>
    <row r="110" spans="1:28">
      <c r="A110">
        <f t="shared" ca="1" si="29"/>
        <v>0</v>
      </c>
      <c r="B110" s="32" t="str">
        <f t="shared" ca="1" si="30"/>
        <v/>
      </c>
      <c r="C110">
        <f t="shared" ca="1" si="31"/>
        <v>0</v>
      </c>
      <c r="D110" t="str">
        <f t="shared" ca="1" si="32"/>
        <v>Combination Long-haul Truck</v>
      </c>
      <c r="E110">
        <f t="shared" ca="1" si="33"/>
        <v>62</v>
      </c>
      <c r="F110">
        <f t="shared" ca="1" si="34"/>
        <v>0</v>
      </c>
      <c r="G110">
        <f t="shared" ca="1" si="35"/>
        <v>0</v>
      </c>
      <c r="H110">
        <f t="shared" ca="1" si="36"/>
        <v>0</v>
      </c>
      <c r="I110" s="30">
        <f t="shared" ca="1" si="37"/>
        <v>0</v>
      </c>
      <c r="K110" s="25" t="str">
        <f ca="1">IFERROR(VLOOKUP(H110,Pollutants!$G$2:$I$6,3,FALSE),"")</f>
        <v/>
      </c>
      <c r="L110" t="str">
        <f t="shared" ca="1" si="38"/>
        <v/>
      </c>
      <c r="M110">
        <f t="shared" ca="1" si="39"/>
        <v>0</v>
      </c>
      <c r="N110" t="str">
        <f ca="1">+IFERROR(VLOOKUP(M110,'Vehicle Type Mapping'!$B$2:$D$50,2,FALSE),"")</f>
        <v/>
      </c>
      <c r="O110" t="str">
        <f t="shared" ca="1" si="21"/>
        <v>INVALID VEHICLE SOURCE 62</v>
      </c>
      <c r="P110">
        <f t="shared" ca="1" si="40"/>
        <v>0</v>
      </c>
      <c r="Q110" s="238" t="str">
        <f ca="1">+IFERROR(VLOOKUP(O110,VehFracBySourceType!$D$2:$F$365,2,FALSE),"")</f>
        <v/>
      </c>
      <c r="R110" t="str">
        <f t="shared" ca="1" si="41"/>
        <v/>
      </c>
      <c r="T110">
        <f t="shared" ca="1" si="22"/>
        <v>0</v>
      </c>
      <c r="U110" t="str">
        <f t="shared" ca="1" si="23"/>
        <v/>
      </c>
      <c r="V110" s="30" t="str">
        <f t="shared" ca="1" si="24"/>
        <v/>
      </c>
      <c r="W110">
        <f t="shared" ca="1" si="25"/>
        <v>0</v>
      </c>
      <c r="Y110" t="str">
        <f ca="1">IF(AND(COUNTIF($L$3:L110,L110)&gt;1,NOT(+L110="")),0,L110)</f>
        <v/>
      </c>
      <c r="Z110">
        <f t="shared" ca="1" si="26"/>
        <v>0</v>
      </c>
      <c r="AA110">
        <f t="shared" ca="1" si="27"/>
        <v>0</v>
      </c>
      <c r="AB110">
        <f t="shared" ca="1" si="28"/>
        <v>0</v>
      </c>
    </row>
    <row r="111" spans="1:28">
      <c r="A111">
        <f t="shared" ca="1" si="29"/>
        <v>0</v>
      </c>
      <c r="B111" s="32" t="str">
        <f t="shared" ca="1" si="30"/>
        <v/>
      </c>
      <c r="C111">
        <f t="shared" ca="1" si="31"/>
        <v>0</v>
      </c>
      <c r="D111" t="str">
        <f t="shared" ca="1" si="32"/>
        <v>Light Commercial Truck</v>
      </c>
      <c r="E111">
        <f t="shared" ca="1" si="33"/>
        <v>32</v>
      </c>
      <c r="F111">
        <f t="shared" ca="1" si="34"/>
        <v>0</v>
      </c>
      <c r="G111">
        <f t="shared" ca="1" si="35"/>
        <v>0</v>
      </c>
      <c r="H111">
        <f t="shared" ca="1" si="36"/>
        <v>0</v>
      </c>
      <c r="I111" s="30">
        <f t="shared" ca="1" si="37"/>
        <v>0</v>
      </c>
      <c r="K111" s="25" t="str">
        <f ca="1">IFERROR(VLOOKUP(H111,Pollutants!$G$2:$I$6,3,FALSE),"")</f>
        <v/>
      </c>
      <c r="L111" t="str">
        <f t="shared" ca="1" si="38"/>
        <v/>
      </c>
      <c r="M111">
        <f t="shared" ca="1" si="39"/>
        <v>0</v>
      </c>
      <c r="N111" t="str">
        <f ca="1">+IFERROR(VLOOKUP(M111,'Vehicle Type Mapping'!$B$2:$D$50,2,FALSE),"")</f>
        <v/>
      </c>
      <c r="O111" t="str">
        <f t="shared" ca="1" si="21"/>
        <v>INVALID VEHICLE SOURCE 32</v>
      </c>
      <c r="P111">
        <f t="shared" ca="1" si="40"/>
        <v>0</v>
      </c>
      <c r="Q111" s="238" t="str">
        <f ca="1">+IFERROR(VLOOKUP(O111,VehFracBySourceType!$D$2:$F$365,2,FALSE),"")</f>
        <v/>
      </c>
      <c r="R111" t="str">
        <f t="shared" ca="1" si="41"/>
        <v/>
      </c>
      <c r="T111">
        <f t="shared" ca="1" si="22"/>
        <v>0</v>
      </c>
      <c r="U111" t="str">
        <f t="shared" ca="1" si="23"/>
        <v/>
      </c>
      <c r="V111" s="30" t="str">
        <f t="shared" ca="1" si="24"/>
        <v/>
      </c>
      <c r="W111">
        <f t="shared" ca="1" si="25"/>
        <v>0</v>
      </c>
      <c r="Y111" t="str">
        <f ca="1">IF(AND(COUNTIF($L$3:L111,L111)&gt;1,NOT(+L111="")),0,L111)</f>
        <v/>
      </c>
      <c r="Z111">
        <f t="shared" ca="1" si="26"/>
        <v>0</v>
      </c>
      <c r="AA111">
        <f t="shared" ca="1" si="27"/>
        <v>0</v>
      </c>
      <c r="AB111">
        <f t="shared" ca="1" si="28"/>
        <v>0</v>
      </c>
    </row>
    <row r="112" spans="1:28">
      <c r="A112">
        <f t="shared" ca="1" si="29"/>
        <v>0</v>
      </c>
      <c r="B112" s="32" t="str">
        <f t="shared" ca="1" si="30"/>
        <v/>
      </c>
      <c r="C112">
        <f t="shared" ca="1" si="31"/>
        <v>0</v>
      </c>
      <c r="D112" t="str">
        <f t="shared" ca="1" si="32"/>
        <v>Intercity Bus</v>
      </c>
      <c r="E112">
        <f t="shared" ca="1" si="33"/>
        <v>41</v>
      </c>
      <c r="F112">
        <f t="shared" ca="1" si="34"/>
        <v>0</v>
      </c>
      <c r="G112">
        <f t="shared" ca="1" si="35"/>
        <v>0</v>
      </c>
      <c r="H112">
        <f t="shared" ca="1" si="36"/>
        <v>0</v>
      </c>
      <c r="I112" s="30">
        <f t="shared" ca="1" si="37"/>
        <v>0</v>
      </c>
      <c r="K112" s="25" t="str">
        <f ca="1">IFERROR(VLOOKUP(H112,Pollutants!$G$2:$I$6,3,FALSE),"")</f>
        <v/>
      </c>
      <c r="L112" t="str">
        <f t="shared" ca="1" si="38"/>
        <v/>
      </c>
      <c r="M112">
        <f t="shared" ca="1" si="39"/>
        <v>0</v>
      </c>
      <c r="N112" t="str">
        <f ca="1">+IFERROR(VLOOKUP(M112,'Vehicle Type Mapping'!$B$2:$D$50,2,FALSE),"")</f>
        <v/>
      </c>
      <c r="O112" t="str">
        <f t="shared" ca="1" si="21"/>
        <v>INVALID VEHICLE SOURCE 41</v>
      </c>
      <c r="P112">
        <f t="shared" ca="1" si="40"/>
        <v>0</v>
      </c>
      <c r="Q112" s="238" t="str">
        <f ca="1">+IFERROR(VLOOKUP(O112,VehFracBySourceType!$D$2:$F$365,2,FALSE),"")</f>
        <v/>
      </c>
      <c r="R112" t="str">
        <f t="shared" ca="1" si="41"/>
        <v/>
      </c>
      <c r="T112">
        <f t="shared" ca="1" si="22"/>
        <v>0</v>
      </c>
      <c r="U112" t="str">
        <f t="shared" ca="1" si="23"/>
        <v/>
      </c>
      <c r="V112" s="30" t="str">
        <f t="shared" ca="1" si="24"/>
        <v/>
      </c>
      <c r="W112">
        <f t="shared" ca="1" si="25"/>
        <v>0</v>
      </c>
      <c r="Y112" t="str">
        <f ca="1">IF(AND(COUNTIF($L$3:L112,L112)&gt;1,NOT(+L112="")),0,L112)</f>
        <v/>
      </c>
      <c r="Z112">
        <f t="shared" ca="1" si="26"/>
        <v>0</v>
      </c>
      <c r="AA112">
        <f t="shared" ca="1" si="27"/>
        <v>0</v>
      </c>
      <c r="AB112">
        <f t="shared" ca="1" si="28"/>
        <v>0</v>
      </c>
    </row>
    <row r="113" spans="1:28">
      <c r="A113">
        <f t="shared" ca="1" si="29"/>
        <v>0</v>
      </c>
      <c r="B113" s="32" t="str">
        <f t="shared" ca="1" si="30"/>
        <v/>
      </c>
      <c r="C113">
        <f t="shared" ca="1" si="31"/>
        <v>0</v>
      </c>
      <c r="D113" t="str">
        <f t="shared" ca="1" si="32"/>
        <v>Transit Bus</v>
      </c>
      <c r="E113">
        <f t="shared" ca="1" si="33"/>
        <v>42</v>
      </c>
      <c r="F113">
        <f t="shared" ca="1" si="34"/>
        <v>0</v>
      </c>
      <c r="G113">
        <f t="shared" ca="1" si="35"/>
        <v>0</v>
      </c>
      <c r="H113">
        <f t="shared" ca="1" si="36"/>
        <v>0</v>
      </c>
      <c r="I113" s="30">
        <f t="shared" ca="1" si="37"/>
        <v>0</v>
      </c>
      <c r="K113" s="25" t="str">
        <f ca="1">IFERROR(VLOOKUP(H113,Pollutants!$G$2:$I$6,3,FALSE),"")</f>
        <v/>
      </c>
      <c r="L113" t="str">
        <f t="shared" ca="1" si="38"/>
        <v/>
      </c>
      <c r="M113">
        <f t="shared" ca="1" si="39"/>
        <v>0</v>
      </c>
      <c r="N113" t="str">
        <f ca="1">+IFERROR(VLOOKUP(M113,'Vehicle Type Mapping'!$B$2:$D$50,2,FALSE),"")</f>
        <v/>
      </c>
      <c r="O113" t="str">
        <f t="shared" ca="1" si="21"/>
        <v>INVALID VEHICLE SOURCE 42</v>
      </c>
      <c r="P113">
        <f t="shared" ca="1" si="40"/>
        <v>0</v>
      </c>
      <c r="Q113" s="238" t="str">
        <f ca="1">+IFERROR(VLOOKUP(O113,VehFracBySourceType!$D$2:$F$365,2,FALSE),"")</f>
        <v/>
      </c>
      <c r="R113" t="str">
        <f t="shared" ca="1" si="41"/>
        <v/>
      </c>
      <c r="T113">
        <f t="shared" ca="1" si="22"/>
        <v>0</v>
      </c>
      <c r="U113" t="str">
        <f t="shared" ca="1" si="23"/>
        <v/>
      </c>
      <c r="V113" s="30" t="str">
        <f t="shared" ca="1" si="24"/>
        <v/>
      </c>
      <c r="W113">
        <f t="shared" ca="1" si="25"/>
        <v>0</v>
      </c>
      <c r="Y113" t="str">
        <f ca="1">IF(AND(COUNTIF($L$3:L113,L113)&gt;1,NOT(+L113="")),0,L113)</f>
        <v/>
      </c>
      <c r="Z113">
        <f t="shared" ca="1" si="26"/>
        <v>0</v>
      </c>
      <c r="AA113">
        <f t="shared" ca="1" si="27"/>
        <v>0</v>
      </c>
      <c r="AB113">
        <f t="shared" ca="1" si="28"/>
        <v>0</v>
      </c>
    </row>
    <row r="114" spans="1:28">
      <c r="A114">
        <f t="shared" ca="1" si="29"/>
        <v>0</v>
      </c>
      <c r="B114" s="32" t="str">
        <f t="shared" ca="1" si="30"/>
        <v/>
      </c>
      <c r="C114">
        <f t="shared" ca="1" si="31"/>
        <v>0</v>
      </c>
      <c r="D114" t="str">
        <f t="shared" ca="1" si="32"/>
        <v>School Bus</v>
      </c>
      <c r="E114">
        <f t="shared" ca="1" si="33"/>
        <v>43</v>
      </c>
      <c r="F114">
        <f t="shared" ca="1" si="34"/>
        <v>0</v>
      </c>
      <c r="G114">
        <f t="shared" ca="1" si="35"/>
        <v>0</v>
      </c>
      <c r="H114">
        <f t="shared" ca="1" si="36"/>
        <v>0</v>
      </c>
      <c r="I114" s="30">
        <f t="shared" ca="1" si="37"/>
        <v>0</v>
      </c>
      <c r="K114" s="25" t="str">
        <f ca="1">IFERROR(VLOOKUP(H114,Pollutants!$G$2:$I$6,3,FALSE),"")</f>
        <v/>
      </c>
      <c r="L114" t="str">
        <f t="shared" ca="1" si="38"/>
        <v/>
      </c>
      <c r="M114">
        <f t="shared" ca="1" si="39"/>
        <v>0</v>
      </c>
      <c r="N114" t="str">
        <f ca="1">+IFERROR(VLOOKUP(M114,'Vehicle Type Mapping'!$B$2:$D$50,2,FALSE),"")</f>
        <v/>
      </c>
      <c r="O114" t="str">
        <f t="shared" ca="1" si="21"/>
        <v>INVALID VEHICLE SOURCE 43</v>
      </c>
      <c r="P114">
        <f t="shared" ca="1" si="40"/>
        <v>0</v>
      </c>
      <c r="Q114" s="238" t="str">
        <f ca="1">+IFERROR(VLOOKUP(O114,VehFracBySourceType!$D$2:$F$365,2,FALSE),"")</f>
        <v/>
      </c>
      <c r="R114" t="str">
        <f t="shared" ca="1" si="41"/>
        <v/>
      </c>
      <c r="T114">
        <f t="shared" ca="1" si="22"/>
        <v>0</v>
      </c>
      <c r="U114" t="str">
        <f t="shared" ca="1" si="23"/>
        <v/>
      </c>
      <c r="V114" s="30" t="str">
        <f t="shared" ca="1" si="24"/>
        <v/>
      </c>
      <c r="W114">
        <f t="shared" ca="1" si="25"/>
        <v>0</v>
      </c>
      <c r="Y114" t="str">
        <f ca="1">IF(AND(COUNTIF($L$3:L114,L114)&gt;1,NOT(+L114="")),0,L114)</f>
        <v/>
      </c>
      <c r="Z114">
        <f t="shared" ca="1" si="26"/>
        <v>0</v>
      </c>
      <c r="AA114">
        <f t="shared" ca="1" si="27"/>
        <v>0</v>
      </c>
      <c r="AB114">
        <f t="shared" ca="1" si="28"/>
        <v>0</v>
      </c>
    </row>
    <row r="115" spans="1:28">
      <c r="A115">
        <f t="shared" ca="1" si="29"/>
        <v>0</v>
      </c>
      <c r="B115" s="32" t="str">
        <f t="shared" ca="1" si="30"/>
        <v/>
      </c>
      <c r="C115">
        <f t="shared" ca="1" si="31"/>
        <v>0</v>
      </c>
      <c r="D115" t="str">
        <f t="shared" ca="1" si="32"/>
        <v>Refuse Truck</v>
      </c>
      <c r="E115">
        <f t="shared" ca="1" si="33"/>
        <v>51</v>
      </c>
      <c r="F115">
        <f t="shared" ca="1" si="34"/>
        <v>0</v>
      </c>
      <c r="G115">
        <f t="shared" ca="1" si="35"/>
        <v>0</v>
      </c>
      <c r="H115">
        <f t="shared" ca="1" si="36"/>
        <v>0</v>
      </c>
      <c r="I115" s="30">
        <f t="shared" ca="1" si="37"/>
        <v>0</v>
      </c>
      <c r="K115" s="25" t="str">
        <f ca="1">IFERROR(VLOOKUP(H115,Pollutants!$G$2:$I$6,3,FALSE),"")</f>
        <v/>
      </c>
      <c r="L115" t="str">
        <f t="shared" ca="1" si="38"/>
        <v/>
      </c>
      <c r="M115">
        <f t="shared" ca="1" si="39"/>
        <v>0</v>
      </c>
      <c r="N115" t="str">
        <f ca="1">+IFERROR(VLOOKUP(M115,'Vehicle Type Mapping'!$B$2:$D$50,2,FALSE),"")</f>
        <v/>
      </c>
      <c r="O115" t="str">
        <f t="shared" ca="1" si="21"/>
        <v>INVALID VEHICLE SOURCE 51</v>
      </c>
      <c r="P115">
        <f t="shared" ca="1" si="40"/>
        <v>0</v>
      </c>
      <c r="Q115" s="238" t="str">
        <f ca="1">+IFERROR(VLOOKUP(O115,VehFracBySourceType!$D$2:$F$365,2,FALSE),"")</f>
        <v/>
      </c>
      <c r="R115" t="str">
        <f t="shared" ca="1" si="41"/>
        <v/>
      </c>
      <c r="T115">
        <f t="shared" ca="1" si="22"/>
        <v>0</v>
      </c>
      <c r="U115" t="str">
        <f t="shared" ca="1" si="23"/>
        <v/>
      </c>
      <c r="V115" s="30" t="str">
        <f t="shared" ca="1" si="24"/>
        <v/>
      </c>
      <c r="W115">
        <f t="shared" ca="1" si="25"/>
        <v>0</v>
      </c>
      <c r="Y115" t="str">
        <f ca="1">IF(AND(COUNTIF($L$3:L115,L115)&gt;1,NOT(+L115="")),0,L115)</f>
        <v/>
      </c>
      <c r="Z115">
        <f t="shared" ca="1" si="26"/>
        <v>0</v>
      </c>
      <c r="AA115">
        <f t="shared" ca="1" si="27"/>
        <v>0</v>
      </c>
      <c r="AB115">
        <f t="shared" ca="1" si="28"/>
        <v>0</v>
      </c>
    </row>
    <row r="116" spans="1:28">
      <c r="A116">
        <f t="shared" ca="1" si="29"/>
        <v>0</v>
      </c>
      <c r="B116" s="32" t="str">
        <f t="shared" ca="1" si="30"/>
        <v/>
      </c>
      <c r="C116">
        <f t="shared" ca="1" si="31"/>
        <v>0</v>
      </c>
      <c r="D116" t="str">
        <f t="shared" ca="1" si="32"/>
        <v>Single Unit Short-haul Truck</v>
      </c>
      <c r="E116">
        <f t="shared" ca="1" si="33"/>
        <v>52</v>
      </c>
      <c r="F116">
        <f t="shared" ca="1" si="34"/>
        <v>0</v>
      </c>
      <c r="G116">
        <f t="shared" ca="1" si="35"/>
        <v>0</v>
      </c>
      <c r="H116">
        <f t="shared" ca="1" si="36"/>
        <v>0</v>
      </c>
      <c r="I116" s="30">
        <f t="shared" ca="1" si="37"/>
        <v>0</v>
      </c>
      <c r="K116" s="25" t="str">
        <f ca="1">IFERROR(VLOOKUP(H116,Pollutants!$G$2:$I$6,3,FALSE),"")</f>
        <v/>
      </c>
      <c r="L116" t="str">
        <f t="shared" ca="1" si="38"/>
        <v/>
      </c>
      <c r="M116">
        <f t="shared" ca="1" si="39"/>
        <v>0</v>
      </c>
      <c r="N116" t="str">
        <f ca="1">+IFERROR(VLOOKUP(M116,'Vehicle Type Mapping'!$B$2:$D$50,2,FALSE),"")</f>
        <v/>
      </c>
      <c r="O116" t="str">
        <f t="shared" ca="1" si="21"/>
        <v>INVALID VEHICLE SOURCE 52</v>
      </c>
      <c r="P116">
        <f t="shared" ca="1" si="40"/>
        <v>0</v>
      </c>
      <c r="Q116" s="238" t="str">
        <f ca="1">+IFERROR(VLOOKUP(O116,VehFracBySourceType!$D$2:$F$365,2,FALSE),"")</f>
        <v/>
      </c>
      <c r="R116" t="str">
        <f t="shared" ca="1" si="41"/>
        <v/>
      </c>
      <c r="T116">
        <f t="shared" ca="1" si="22"/>
        <v>0</v>
      </c>
      <c r="U116" t="str">
        <f t="shared" ca="1" si="23"/>
        <v/>
      </c>
      <c r="V116" s="30" t="str">
        <f t="shared" ca="1" si="24"/>
        <v/>
      </c>
      <c r="W116">
        <f t="shared" ca="1" si="25"/>
        <v>0</v>
      </c>
      <c r="Y116" t="str">
        <f ca="1">IF(AND(COUNTIF($L$3:L116,L116)&gt;1,NOT(+L116="")),0,L116)</f>
        <v/>
      </c>
      <c r="Z116">
        <f t="shared" ca="1" si="26"/>
        <v>0</v>
      </c>
      <c r="AA116">
        <f t="shared" ca="1" si="27"/>
        <v>0</v>
      </c>
      <c r="AB116">
        <f t="shared" ca="1" si="28"/>
        <v>0</v>
      </c>
    </row>
    <row r="117" spans="1:28">
      <c r="A117">
        <f t="shared" ca="1" si="29"/>
        <v>0</v>
      </c>
      <c r="B117" s="32" t="str">
        <f t="shared" ca="1" si="30"/>
        <v/>
      </c>
      <c r="C117">
        <f t="shared" ca="1" si="31"/>
        <v>0</v>
      </c>
      <c r="D117" t="str">
        <f t="shared" ca="1" si="32"/>
        <v>Single Unit Long-haul Truck</v>
      </c>
      <c r="E117">
        <f t="shared" ca="1" si="33"/>
        <v>53</v>
      </c>
      <c r="F117">
        <f t="shared" ca="1" si="34"/>
        <v>0</v>
      </c>
      <c r="G117">
        <f t="shared" ca="1" si="35"/>
        <v>0</v>
      </c>
      <c r="H117">
        <f t="shared" ca="1" si="36"/>
        <v>0</v>
      </c>
      <c r="I117" s="30">
        <f t="shared" ca="1" si="37"/>
        <v>0</v>
      </c>
      <c r="K117" s="25" t="str">
        <f ca="1">IFERROR(VLOOKUP(H117,Pollutants!$G$2:$I$6,3,FALSE),"")</f>
        <v/>
      </c>
      <c r="L117" t="str">
        <f t="shared" ca="1" si="38"/>
        <v/>
      </c>
      <c r="M117">
        <f t="shared" ca="1" si="39"/>
        <v>0</v>
      </c>
      <c r="N117" t="str">
        <f ca="1">+IFERROR(VLOOKUP(M117,'Vehicle Type Mapping'!$B$2:$D$50,2,FALSE),"")</f>
        <v/>
      </c>
      <c r="O117" t="str">
        <f t="shared" ca="1" si="21"/>
        <v>INVALID VEHICLE SOURCE 53</v>
      </c>
      <c r="P117">
        <f t="shared" ca="1" si="40"/>
        <v>0</v>
      </c>
      <c r="Q117" s="238" t="str">
        <f ca="1">+IFERROR(VLOOKUP(O117,VehFracBySourceType!$D$2:$F$365,2,FALSE),"")</f>
        <v/>
      </c>
      <c r="R117" t="str">
        <f t="shared" ca="1" si="41"/>
        <v/>
      </c>
      <c r="T117">
        <f t="shared" ca="1" si="22"/>
        <v>0</v>
      </c>
      <c r="U117" t="str">
        <f t="shared" ca="1" si="23"/>
        <v/>
      </c>
      <c r="V117" s="30" t="str">
        <f t="shared" ca="1" si="24"/>
        <v/>
      </c>
      <c r="W117">
        <f t="shared" ca="1" si="25"/>
        <v>0</v>
      </c>
      <c r="Y117" t="str">
        <f ca="1">IF(AND(COUNTIF($L$3:L117,L117)&gt;1,NOT(+L117="")),0,L117)</f>
        <v/>
      </c>
      <c r="Z117">
        <f t="shared" ca="1" si="26"/>
        <v>0</v>
      </c>
      <c r="AA117">
        <f t="shared" ca="1" si="27"/>
        <v>0</v>
      </c>
      <c r="AB117">
        <f t="shared" ca="1" si="28"/>
        <v>0</v>
      </c>
    </row>
    <row r="118" spans="1:28">
      <c r="A118">
        <f t="shared" ca="1" si="29"/>
        <v>0</v>
      </c>
      <c r="B118" s="32" t="str">
        <f t="shared" ca="1" si="30"/>
        <v/>
      </c>
      <c r="C118">
        <f t="shared" ca="1" si="31"/>
        <v>0</v>
      </c>
      <c r="D118" t="str">
        <f t="shared" ca="1" si="32"/>
        <v>Combination Short-haul Truck</v>
      </c>
      <c r="E118">
        <f t="shared" ca="1" si="33"/>
        <v>61</v>
      </c>
      <c r="F118">
        <f t="shared" ca="1" si="34"/>
        <v>0</v>
      </c>
      <c r="G118">
        <f t="shared" ca="1" si="35"/>
        <v>0</v>
      </c>
      <c r="H118">
        <f t="shared" ca="1" si="36"/>
        <v>0</v>
      </c>
      <c r="I118" s="30">
        <f t="shared" ca="1" si="37"/>
        <v>0</v>
      </c>
      <c r="K118" s="25" t="str">
        <f ca="1">IFERROR(VLOOKUP(H118,Pollutants!$G$2:$I$6,3,FALSE),"")</f>
        <v/>
      </c>
      <c r="L118" t="str">
        <f t="shared" ca="1" si="38"/>
        <v/>
      </c>
      <c r="M118">
        <f t="shared" ca="1" si="39"/>
        <v>0</v>
      </c>
      <c r="N118" t="str">
        <f ca="1">+IFERROR(VLOOKUP(M118,'Vehicle Type Mapping'!$B$2:$D$50,2,FALSE),"")</f>
        <v/>
      </c>
      <c r="O118" t="str">
        <f t="shared" ca="1" si="21"/>
        <v>INVALID VEHICLE SOURCE 61</v>
      </c>
      <c r="P118">
        <f t="shared" ca="1" si="40"/>
        <v>0</v>
      </c>
      <c r="Q118" s="238" t="str">
        <f ca="1">+IFERROR(VLOOKUP(O118,VehFracBySourceType!$D$2:$F$365,2,FALSE),"")</f>
        <v/>
      </c>
      <c r="R118" t="str">
        <f t="shared" ca="1" si="41"/>
        <v/>
      </c>
      <c r="T118">
        <f t="shared" ca="1" si="22"/>
        <v>0</v>
      </c>
      <c r="U118" t="str">
        <f t="shared" ca="1" si="23"/>
        <v/>
      </c>
      <c r="V118" s="30" t="str">
        <f t="shared" ca="1" si="24"/>
        <v/>
      </c>
      <c r="W118">
        <f t="shared" ca="1" si="25"/>
        <v>0</v>
      </c>
      <c r="Y118" t="str">
        <f ca="1">IF(AND(COUNTIF($L$3:L118,L118)&gt;1,NOT(+L118="")),0,L118)</f>
        <v/>
      </c>
      <c r="Z118">
        <f t="shared" ca="1" si="26"/>
        <v>0</v>
      </c>
      <c r="AA118">
        <f t="shared" ca="1" si="27"/>
        <v>0</v>
      </c>
      <c r="AB118">
        <f t="shared" ca="1" si="28"/>
        <v>0</v>
      </c>
    </row>
    <row r="119" spans="1:28">
      <c r="A119">
        <f t="shared" ca="1" si="29"/>
        <v>0</v>
      </c>
      <c r="B119" s="32" t="str">
        <f t="shared" ca="1" si="30"/>
        <v/>
      </c>
      <c r="C119">
        <f t="shared" ca="1" si="31"/>
        <v>0</v>
      </c>
      <c r="D119" t="str">
        <f t="shared" ca="1" si="32"/>
        <v>Combination Long-haul Truck</v>
      </c>
      <c r="E119">
        <f t="shared" ca="1" si="33"/>
        <v>62</v>
      </c>
      <c r="F119">
        <f t="shared" ca="1" si="34"/>
        <v>0</v>
      </c>
      <c r="G119">
        <f t="shared" ca="1" si="35"/>
        <v>0</v>
      </c>
      <c r="H119">
        <f t="shared" ca="1" si="36"/>
        <v>0</v>
      </c>
      <c r="I119" s="30">
        <f t="shared" ca="1" si="37"/>
        <v>0</v>
      </c>
      <c r="K119" s="25" t="str">
        <f ca="1">IFERROR(VLOOKUP(H119,Pollutants!$G$2:$I$6,3,FALSE),"")</f>
        <v/>
      </c>
      <c r="L119" t="str">
        <f t="shared" ca="1" si="38"/>
        <v/>
      </c>
      <c r="M119">
        <f t="shared" ca="1" si="39"/>
        <v>0</v>
      </c>
      <c r="N119" t="str">
        <f ca="1">+IFERROR(VLOOKUP(M119,'Vehicle Type Mapping'!$B$2:$D$50,2,FALSE),"")</f>
        <v/>
      </c>
      <c r="O119" t="str">
        <f t="shared" ca="1" si="21"/>
        <v>INVALID VEHICLE SOURCE 62</v>
      </c>
      <c r="P119">
        <f t="shared" ca="1" si="40"/>
        <v>0</v>
      </c>
      <c r="Q119" s="238" t="str">
        <f ca="1">+IFERROR(VLOOKUP(O119,VehFracBySourceType!$D$2:$F$365,2,FALSE),"")</f>
        <v/>
      </c>
      <c r="R119" t="str">
        <f t="shared" ca="1" si="41"/>
        <v/>
      </c>
      <c r="T119">
        <f t="shared" ca="1" si="22"/>
        <v>0</v>
      </c>
      <c r="U119" t="str">
        <f t="shared" ca="1" si="23"/>
        <v/>
      </c>
      <c r="V119" s="30" t="str">
        <f t="shared" ca="1" si="24"/>
        <v/>
      </c>
      <c r="W119">
        <f t="shared" ca="1" si="25"/>
        <v>0</v>
      </c>
      <c r="Y119" t="str">
        <f ca="1">IF(AND(COUNTIF($L$3:L119,L119)&gt;1,NOT(+L119="")),0,L119)</f>
        <v/>
      </c>
      <c r="Z119">
        <f t="shared" ca="1" si="26"/>
        <v>0</v>
      </c>
      <c r="AA119">
        <f t="shared" ca="1" si="27"/>
        <v>0</v>
      </c>
      <c r="AB119">
        <f t="shared" ca="1" si="28"/>
        <v>0</v>
      </c>
    </row>
    <row r="120" spans="1:28">
      <c r="A120">
        <f t="shared" ca="1" si="29"/>
        <v>0</v>
      </c>
      <c r="B120" s="32" t="str">
        <f t="shared" ca="1" si="30"/>
        <v/>
      </c>
      <c r="C120">
        <f t="shared" ca="1" si="31"/>
        <v>0</v>
      </c>
      <c r="D120" t="str">
        <f t="shared" ca="1" si="32"/>
        <v>Light Commercial Truck</v>
      </c>
      <c r="E120">
        <f t="shared" ca="1" si="33"/>
        <v>32</v>
      </c>
      <c r="F120">
        <f t="shared" ca="1" si="34"/>
        <v>0</v>
      </c>
      <c r="G120">
        <f t="shared" ca="1" si="35"/>
        <v>0</v>
      </c>
      <c r="H120">
        <f t="shared" ca="1" si="36"/>
        <v>0</v>
      </c>
      <c r="I120" s="30">
        <f t="shared" ca="1" si="37"/>
        <v>0</v>
      </c>
      <c r="K120" s="25" t="str">
        <f ca="1">IFERROR(VLOOKUP(H120,Pollutants!$G$2:$I$6,3,FALSE),"")</f>
        <v/>
      </c>
      <c r="L120" t="str">
        <f t="shared" ca="1" si="38"/>
        <v/>
      </c>
      <c r="M120">
        <f t="shared" ca="1" si="39"/>
        <v>0</v>
      </c>
      <c r="N120" t="str">
        <f ca="1">+IFERROR(VLOOKUP(M120,'Vehicle Type Mapping'!$B$2:$D$50,2,FALSE),"")</f>
        <v/>
      </c>
      <c r="O120" t="str">
        <f t="shared" ca="1" si="21"/>
        <v>INVALID VEHICLE SOURCE 32</v>
      </c>
      <c r="P120">
        <f t="shared" ca="1" si="40"/>
        <v>0</v>
      </c>
      <c r="Q120" s="238" t="str">
        <f ca="1">+IFERROR(VLOOKUP(O120,VehFracBySourceType!$D$2:$F$365,2,FALSE),"")</f>
        <v/>
      </c>
      <c r="R120" t="str">
        <f t="shared" ca="1" si="41"/>
        <v/>
      </c>
      <c r="T120">
        <f t="shared" ca="1" si="22"/>
        <v>0</v>
      </c>
      <c r="U120" t="str">
        <f t="shared" ca="1" si="23"/>
        <v/>
      </c>
      <c r="V120" s="30" t="str">
        <f t="shared" ca="1" si="24"/>
        <v/>
      </c>
      <c r="W120">
        <f t="shared" ca="1" si="25"/>
        <v>0</v>
      </c>
      <c r="Y120" t="str">
        <f ca="1">IF(AND(COUNTIF($L$3:L120,L120)&gt;1,NOT(+L120="")),0,L120)</f>
        <v/>
      </c>
      <c r="Z120">
        <f t="shared" ca="1" si="26"/>
        <v>0</v>
      </c>
      <c r="AA120">
        <f t="shared" ca="1" si="27"/>
        <v>0</v>
      </c>
      <c r="AB120">
        <f t="shared" ca="1" si="28"/>
        <v>0</v>
      </c>
    </row>
    <row r="121" spans="1:28">
      <c r="A121">
        <f t="shared" ca="1" si="29"/>
        <v>0</v>
      </c>
      <c r="B121" s="32" t="str">
        <f t="shared" ca="1" si="30"/>
        <v/>
      </c>
      <c r="C121">
        <f t="shared" ca="1" si="31"/>
        <v>0</v>
      </c>
      <c r="D121" t="str">
        <f t="shared" ca="1" si="32"/>
        <v>Intercity Bus</v>
      </c>
      <c r="E121">
        <f t="shared" ca="1" si="33"/>
        <v>41</v>
      </c>
      <c r="F121">
        <f t="shared" ca="1" si="34"/>
        <v>0</v>
      </c>
      <c r="G121">
        <f t="shared" ca="1" si="35"/>
        <v>0</v>
      </c>
      <c r="H121">
        <f t="shared" ca="1" si="36"/>
        <v>0</v>
      </c>
      <c r="I121" s="30">
        <f t="shared" ca="1" si="37"/>
        <v>0</v>
      </c>
      <c r="K121" s="25" t="str">
        <f ca="1">IFERROR(VLOOKUP(H121,Pollutants!$G$2:$I$6,3,FALSE),"")</f>
        <v/>
      </c>
      <c r="L121" t="str">
        <f t="shared" ca="1" si="38"/>
        <v/>
      </c>
      <c r="M121">
        <f t="shared" ca="1" si="39"/>
        <v>0</v>
      </c>
      <c r="N121" t="str">
        <f ca="1">+IFERROR(VLOOKUP(M121,'Vehicle Type Mapping'!$B$2:$D$50,2,FALSE),"")</f>
        <v/>
      </c>
      <c r="O121" t="str">
        <f t="shared" ca="1" si="21"/>
        <v>INVALID VEHICLE SOURCE 41</v>
      </c>
      <c r="P121">
        <f t="shared" ca="1" si="40"/>
        <v>0</v>
      </c>
      <c r="Q121" s="238" t="str">
        <f ca="1">+IFERROR(VLOOKUP(O121,VehFracBySourceType!$D$2:$F$365,2,FALSE),"")</f>
        <v/>
      </c>
      <c r="R121" t="str">
        <f t="shared" ca="1" si="41"/>
        <v/>
      </c>
      <c r="T121">
        <f t="shared" ca="1" si="22"/>
        <v>0</v>
      </c>
      <c r="U121" t="str">
        <f t="shared" ca="1" si="23"/>
        <v/>
      </c>
      <c r="V121" s="30" t="str">
        <f t="shared" ca="1" si="24"/>
        <v/>
      </c>
      <c r="W121">
        <f t="shared" ca="1" si="25"/>
        <v>0</v>
      </c>
      <c r="Y121" t="str">
        <f ca="1">IF(AND(COUNTIF($L$3:L121,L121)&gt;1,NOT(+L121="")),0,L121)</f>
        <v/>
      </c>
      <c r="Z121">
        <f t="shared" ca="1" si="26"/>
        <v>0</v>
      </c>
      <c r="AA121">
        <f t="shared" ca="1" si="27"/>
        <v>0</v>
      </c>
      <c r="AB121">
        <f t="shared" ca="1" si="28"/>
        <v>0</v>
      </c>
    </row>
    <row r="122" spans="1:28">
      <c r="A122">
        <f t="shared" ca="1" si="29"/>
        <v>0</v>
      </c>
      <c r="B122" s="32" t="str">
        <f t="shared" ca="1" si="30"/>
        <v/>
      </c>
      <c r="C122">
        <f t="shared" ca="1" si="31"/>
        <v>0</v>
      </c>
      <c r="D122" t="str">
        <f t="shared" ca="1" si="32"/>
        <v>Transit Bus</v>
      </c>
      <c r="E122">
        <f t="shared" ca="1" si="33"/>
        <v>42</v>
      </c>
      <c r="F122">
        <f t="shared" ca="1" si="34"/>
        <v>0</v>
      </c>
      <c r="G122">
        <f t="shared" ca="1" si="35"/>
        <v>0</v>
      </c>
      <c r="H122">
        <f t="shared" ca="1" si="36"/>
        <v>0</v>
      </c>
      <c r="I122" s="30">
        <f t="shared" ca="1" si="37"/>
        <v>0</v>
      </c>
      <c r="K122" s="25" t="str">
        <f ca="1">IFERROR(VLOOKUP(H122,Pollutants!$G$2:$I$6,3,FALSE),"")</f>
        <v/>
      </c>
      <c r="L122" t="str">
        <f t="shared" ca="1" si="38"/>
        <v/>
      </c>
      <c r="M122">
        <f t="shared" ca="1" si="39"/>
        <v>0</v>
      </c>
      <c r="N122" t="str">
        <f ca="1">+IFERROR(VLOOKUP(M122,'Vehicle Type Mapping'!$B$2:$D$50,2,FALSE),"")</f>
        <v/>
      </c>
      <c r="O122" t="str">
        <f t="shared" ca="1" si="21"/>
        <v>INVALID VEHICLE SOURCE 42</v>
      </c>
      <c r="P122">
        <f t="shared" ca="1" si="40"/>
        <v>0</v>
      </c>
      <c r="Q122" s="238" t="str">
        <f ca="1">+IFERROR(VLOOKUP(O122,VehFracBySourceType!$D$2:$F$365,2,FALSE),"")</f>
        <v/>
      </c>
      <c r="R122" t="str">
        <f t="shared" ca="1" si="41"/>
        <v/>
      </c>
      <c r="T122">
        <f t="shared" ca="1" si="22"/>
        <v>0</v>
      </c>
      <c r="U122" t="str">
        <f t="shared" ca="1" si="23"/>
        <v/>
      </c>
      <c r="V122" s="30" t="str">
        <f t="shared" ca="1" si="24"/>
        <v/>
      </c>
      <c r="W122">
        <f t="shared" ca="1" si="25"/>
        <v>0</v>
      </c>
      <c r="Y122" t="str">
        <f ca="1">IF(AND(COUNTIF($L$3:L122,L122)&gt;1,NOT(+L122="")),0,L122)</f>
        <v/>
      </c>
      <c r="Z122">
        <f t="shared" ca="1" si="26"/>
        <v>0</v>
      </c>
      <c r="AA122">
        <f t="shared" ca="1" si="27"/>
        <v>0</v>
      </c>
      <c r="AB122">
        <f t="shared" ca="1" si="28"/>
        <v>0</v>
      </c>
    </row>
    <row r="123" spans="1:28">
      <c r="A123">
        <f t="shared" ca="1" si="29"/>
        <v>0</v>
      </c>
      <c r="B123" s="32" t="str">
        <f t="shared" ca="1" si="30"/>
        <v/>
      </c>
      <c r="C123">
        <f t="shared" ca="1" si="31"/>
        <v>0</v>
      </c>
      <c r="D123" t="str">
        <f t="shared" ca="1" si="32"/>
        <v>School Bus</v>
      </c>
      <c r="E123">
        <f t="shared" ca="1" si="33"/>
        <v>43</v>
      </c>
      <c r="F123">
        <f t="shared" ca="1" si="34"/>
        <v>0</v>
      </c>
      <c r="G123">
        <f t="shared" ca="1" si="35"/>
        <v>0</v>
      </c>
      <c r="H123">
        <f t="shared" ca="1" si="36"/>
        <v>0</v>
      </c>
      <c r="I123" s="30">
        <f t="shared" ca="1" si="37"/>
        <v>0</v>
      </c>
      <c r="K123" s="25" t="str">
        <f ca="1">IFERROR(VLOOKUP(H123,Pollutants!$G$2:$I$6,3,FALSE),"")</f>
        <v/>
      </c>
      <c r="L123" t="str">
        <f t="shared" ca="1" si="38"/>
        <v/>
      </c>
      <c r="M123">
        <f t="shared" ca="1" si="39"/>
        <v>0</v>
      </c>
      <c r="N123" t="str">
        <f ca="1">+IFERROR(VLOOKUP(M123,'Vehicle Type Mapping'!$B$2:$D$50,2,FALSE),"")</f>
        <v/>
      </c>
      <c r="O123" t="str">
        <f t="shared" ca="1" si="21"/>
        <v>INVALID VEHICLE SOURCE 43</v>
      </c>
      <c r="P123">
        <f t="shared" ca="1" si="40"/>
        <v>0</v>
      </c>
      <c r="Q123" s="238" t="str">
        <f ca="1">+IFERROR(VLOOKUP(O123,VehFracBySourceType!$D$2:$F$365,2,FALSE),"")</f>
        <v/>
      </c>
      <c r="R123" t="str">
        <f t="shared" ca="1" si="41"/>
        <v/>
      </c>
      <c r="T123">
        <f t="shared" ca="1" si="22"/>
        <v>0</v>
      </c>
      <c r="U123" t="str">
        <f t="shared" ca="1" si="23"/>
        <v/>
      </c>
      <c r="V123" s="30" t="str">
        <f t="shared" ca="1" si="24"/>
        <v/>
      </c>
      <c r="W123">
        <f t="shared" ca="1" si="25"/>
        <v>0</v>
      </c>
      <c r="Y123" t="str">
        <f ca="1">IF(AND(COUNTIF($L$3:L123,L123)&gt;1,NOT(+L123="")),0,L123)</f>
        <v/>
      </c>
      <c r="Z123">
        <f t="shared" ca="1" si="26"/>
        <v>0</v>
      </c>
      <c r="AA123">
        <f t="shared" ca="1" si="27"/>
        <v>0</v>
      </c>
      <c r="AB123">
        <f t="shared" ca="1" si="28"/>
        <v>0</v>
      </c>
    </row>
    <row r="124" spans="1:28">
      <c r="A124">
        <f t="shared" ca="1" si="29"/>
        <v>0</v>
      </c>
      <c r="B124" s="32" t="str">
        <f t="shared" ca="1" si="30"/>
        <v/>
      </c>
      <c r="C124">
        <f t="shared" ca="1" si="31"/>
        <v>0</v>
      </c>
      <c r="D124" t="str">
        <f t="shared" ca="1" si="32"/>
        <v>Refuse Truck</v>
      </c>
      <c r="E124">
        <f t="shared" ca="1" si="33"/>
        <v>51</v>
      </c>
      <c r="F124">
        <f t="shared" ca="1" si="34"/>
        <v>0</v>
      </c>
      <c r="G124">
        <f t="shared" ca="1" si="35"/>
        <v>0</v>
      </c>
      <c r="H124">
        <f t="shared" ca="1" si="36"/>
        <v>0</v>
      </c>
      <c r="I124" s="30">
        <f t="shared" ca="1" si="37"/>
        <v>0</v>
      </c>
      <c r="K124" s="25" t="str">
        <f ca="1">IFERROR(VLOOKUP(H124,Pollutants!$G$2:$I$6,3,FALSE),"")</f>
        <v/>
      </c>
      <c r="L124" t="str">
        <f t="shared" ca="1" si="38"/>
        <v/>
      </c>
      <c r="M124">
        <f t="shared" ca="1" si="39"/>
        <v>0</v>
      </c>
      <c r="N124" t="str">
        <f ca="1">+IFERROR(VLOOKUP(M124,'Vehicle Type Mapping'!$B$2:$D$50,2,FALSE),"")</f>
        <v/>
      </c>
      <c r="O124" t="str">
        <f t="shared" ca="1" si="21"/>
        <v>INVALID VEHICLE SOURCE 51</v>
      </c>
      <c r="P124">
        <f t="shared" ca="1" si="40"/>
        <v>0</v>
      </c>
      <c r="Q124" s="238" t="str">
        <f ca="1">+IFERROR(VLOOKUP(O124,VehFracBySourceType!$D$2:$F$365,2,FALSE),"")</f>
        <v/>
      </c>
      <c r="R124" t="str">
        <f t="shared" ca="1" si="41"/>
        <v/>
      </c>
      <c r="T124">
        <f t="shared" ca="1" si="22"/>
        <v>0</v>
      </c>
      <c r="U124" t="str">
        <f t="shared" ca="1" si="23"/>
        <v/>
      </c>
      <c r="V124" s="30" t="str">
        <f t="shared" ca="1" si="24"/>
        <v/>
      </c>
      <c r="W124">
        <f t="shared" ca="1" si="25"/>
        <v>0</v>
      </c>
      <c r="Y124" t="str">
        <f ca="1">IF(AND(COUNTIF($L$3:L124,L124)&gt;1,NOT(+L124="")),0,L124)</f>
        <v/>
      </c>
      <c r="Z124">
        <f t="shared" ca="1" si="26"/>
        <v>0</v>
      </c>
      <c r="AA124">
        <f t="shared" ca="1" si="27"/>
        <v>0</v>
      </c>
      <c r="AB124">
        <f t="shared" ca="1" si="28"/>
        <v>0</v>
      </c>
    </row>
    <row r="125" spans="1:28">
      <c r="A125">
        <f t="shared" ca="1" si="29"/>
        <v>0</v>
      </c>
      <c r="B125" s="32" t="str">
        <f t="shared" ca="1" si="30"/>
        <v/>
      </c>
      <c r="C125">
        <f t="shared" ca="1" si="31"/>
        <v>0</v>
      </c>
      <c r="D125" t="str">
        <f t="shared" ca="1" si="32"/>
        <v>Single Unit Short-haul Truck</v>
      </c>
      <c r="E125">
        <f t="shared" ca="1" si="33"/>
        <v>52</v>
      </c>
      <c r="F125">
        <f t="shared" ca="1" si="34"/>
        <v>0</v>
      </c>
      <c r="G125">
        <f t="shared" ca="1" si="35"/>
        <v>0</v>
      </c>
      <c r="H125">
        <f t="shared" ca="1" si="36"/>
        <v>0</v>
      </c>
      <c r="I125" s="30">
        <f t="shared" ca="1" si="37"/>
        <v>0</v>
      </c>
      <c r="K125" s="25" t="str">
        <f ca="1">IFERROR(VLOOKUP(H125,Pollutants!$G$2:$I$6,3,FALSE),"")</f>
        <v/>
      </c>
      <c r="L125" t="str">
        <f t="shared" ca="1" si="38"/>
        <v/>
      </c>
      <c r="M125">
        <f t="shared" ca="1" si="39"/>
        <v>0</v>
      </c>
      <c r="N125" t="str">
        <f ca="1">+IFERROR(VLOOKUP(M125,'Vehicle Type Mapping'!$B$2:$D$50,2,FALSE),"")</f>
        <v/>
      </c>
      <c r="O125" t="str">
        <f t="shared" ca="1" si="21"/>
        <v>INVALID VEHICLE SOURCE 52</v>
      </c>
      <c r="P125">
        <f t="shared" ca="1" si="40"/>
        <v>0</v>
      </c>
      <c r="Q125" s="238" t="str">
        <f ca="1">+IFERROR(VLOOKUP(O125,VehFracBySourceType!$D$2:$F$365,2,FALSE),"")</f>
        <v/>
      </c>
      <c r="R125" t="str">
        <f t="shared" ca="1" si="41"/>
        <v/>
      </c>
      <c r="T125">
        <f t="shared" ca="1" si="22"/>
        <v>0</v>
      </c>
      <c r="U125" t="str">
        <f t="shared" ca="1" si="23"/>
        <v/>
      </c>
      <c r="V125" s="30" t="str">
        <f t="shared" ca="1" si="24"/>
        <v/>
      </c>
      <c r="W125">
        <f t="shared" ca="1" si="25"/>
        <v>0</v>
      </c>
      <c r="Y125" t="str">
        <f ca="1">IF(AND(COUNTIF($L$3:L125,L125)&gt;1,NOT(+L125="")),0,L125)</f>
        <v/>
      </c>
      <c r="Z125">
        <f t="shared" ca="1" si="26"/>
        <v>0</v>
      </c>
      <c r="AA125">
        <f t="shared" ca="1" si="27"/>
        <v>0</v>
      </c>
      <c r="AB125">
        <f t="shared" ca="1" si="28"/>
        <v>0</v>
      </c>
    </row>
    <row r="126" spans="1:28">
      <c r="A126">
        <f t="shared" ca="1" si="29"/>
        <v>0</v>
      </c>
      <c r="B126" s="32" t="str">
        <f t="shared" ca="1" si="30"/>
        <v/>
      </c>
      <c r="C126">
        <f t="shared" ca="1" si="31"/>
        <v>0</v>
      </c>
      <c r="D126" t="str">
        <f t="shared" ca="1" si="32"/>
        <v>Single Unit Long-haul Truck</v>
      </c>
      <c r="E126">
        <f t="shared" ca="1" si="33"/>
        <v>53</v>
      </c>
      <c r="F126">
        <f t="shared" ca="1" si="34"/>
        <v>0</v>
      </c>
      <c r="G126">
        <f t="shared" ca="1" si="35"/>
        <v>0</v>
      </c>
      <c r="H126">
        <f t="shared" ca="1" si="36"/>
        <v>0</v>
      </c>
      <c r="I126" s="30">
        <f t="shared" ca="1" si="37"/>
        <v>0</v>
      </c>
      <c r="K126" s="25" t="str">
        <f ca="1">IFERROR(VLOOKUP(H126,Pollutants!$G$2:$I$6,3,FALSE),"")</f>
        <v/>
      </c>
      <c r="L126" t="str">
        <f t="shared" ca="1" si="38"/>
        <v/>
      </c>
      <c r="M126">
        <f t="shared" ca="1" si="39"/>
        <v>0</v>
      </c>
      <c r="N126" t="str">
        <f ca="1">+IFERROR(VLOOKUP(M126,'Vehicle Type Mapping'!$B$2:$D$50,2,FALSE),"")</f>
        <v/>
      </c>
      <c r="O126" t="str">
        <f t="shared" ca="1" si="21"/>
        <v>INVALID VEHICLE SOURCE 53</v>
      </c>
      <c r="P126">
        <f t="shared" ca="1" si="40"/>
        <v>0</v>
      </c>
      <c r="Q126" s="238" t="str">
        <f ca="1">+IFERROR(VLOOKUP(O126,VehFracBySourceType!$D$2:$F$365,2,FALSE),"")</f>
        <v/>
      </c>
      <c r="R126" t="str">
        <f t="shared" ca="1" si="41"/>
        <v/>
      </c>
      <c r="T126">
        <f t="shared" ca="1" si="22"/>
        <v>0</v>
      </c>
      <c r="U126" t="str">
        <f t="shared" ca="1" si="23"/>
        <v/>
      </c>
      <c r="V126" s="30" t="str">
        <f t="shared" ca="1" si="24"/>
        <v/>
      </c>
      <c r="W126">
        <f t="shared" ca="1" si="25"/>
        <v>0</v>
      </c>
      <c r="Y126" t="str">
        <f ca="1">IF(AND(COUNTIF($L$3:L126,L126)&gt;1,NOT(+L126="")),0,L126)</f>
        <v/>
      </c>
      <c r="Z126">
        <f t="shared" ca="1" si="26"/>
        <v>0</v>
      </c>
      <c r="AA126">
        <f t="shared" ca="1" si="27"/>
        <v>0</v>
      </c>
      <c r="AB126">
        <f t="shared" ca="1" si="28"/>
        <v>0</v>
      </c>
    </row>
    <row r="127" spans="1:28">
      <c r="A127">
        <f t="shared" ca="1" si="29"/>
        <v>0</v>
      </c>
      <c r="B127" s="32" t="str">
        <f t="shared" ca="1" si="30"/>
        <v/>
      </c>
      <c r="C127">
        <f t="shared" ca="1" si="31"/>
        <v>0</v>
      </c>
      <c r="D127" t="str">
        <f t="shared" ca="1" si="32"/>
        <v>Combination Short-haul Truck</v>
      </c>
      <c r="E127">
        <f t="shared" ca="1" si="33"/>
        <v>61</v>
      </c>
      <c r="F127">
        <f t="shared" ca="1" si="34"/>
        <v>0</v>
      </c>
      <c r="G127">
        <f t="shared" ca="1" si="35"/>
        <v>0</v>
      </c>
      <c r="H127">
        <f t="shared" ca="1" si="36"/>
        <v>0</v>
      </c>
      <c r="I127" s="30">
        <f t="shared" ca="1" si="37"/>
        <v>0</v>
      </c>
      <c r="K127" s="25" t="str">
        <f ca="1">IFERROR(VLOOKUP(H127,Pollutants!$G$2:$I$6,3,FALSE),"")</f>
        <v/>
      </c>
      <c r="L127" t="str">
        <f t="shared" ca="1" si="38"/>
        <v/>
      </c>
      <c r="M127">
        <f t="shared" ca="1" si="39"/>
        <v>0</v>
      </c>
      <c r="N127" t="str">
        <f ca="1">+IFERROR(VLOOKUP(M127,'Vehicle Type Mapping'!$B$2:$D$50,2,FALSE),"")</f>
        <v/>
      </c>
      <c r="O127" t="str">
        <f t="shared" ca="1" si="21"/>
        <v>INVALID VEHICLE SOURCE 61</v>
      </c>
      <c r="P127">
        <f t="shared" ca="1" si="40"/>
        <v>0</v>
      </c>
      <c r="Q127" s="238" t="str">
        <f ca="1">+IFERROR(VLOOKUP(O127,VehFracBySourceType!$D$2:$F$365,2,FALSE),"")</f>
        <v/>
      </c>
      <c r="R127" t="str">
        <f t="shared" ca="1" si="41"/>
        <v/>
      </c>
      <c r="T127">
        <f t="shared" ca="1" si="22"/>
        <v>0</v>
      </c>
      <c r="U127" t="str">
        <f t="shared" ca="1" si="23"/>
        <v/>
      </c>
      <c r="V127" s="30" t="str">
        <f t="shared" ca="1" si="24"/>
        <v/>
      </c>
      <c r="W127">
        <f t="shared" ca="1" si="25"/>
        <v>0</v>
      </c>
      <c r="Y127" t="str">
        <f ca="1">IF(AND(COUNTIF($L$3:L127,L127)&gt;1,NOT(+L127="")),0,L127)</f>
        <v/>
      </c>
      <c r="Z127">
        <f t="shared" ca="1" si="26"/>
        <v>0</v>
      </c>
      <c r="AA127">
        <f t="shared" ca="1" si="27"/>
        <v>0</v>
      </c>
      <c r="AB127">
        <f t="shared" ca="1" si="28"/>
        <v>0</v>
      </c>
    </row>
    <row r="128" spans="1:28">
      <c r="A128">
        <f t="shared" ca="1" si="29"/>
        <v>0</v>
      </c>
      <c r="B128" s="32" t="str">
        <f t="shared" ca="1" si="30"/>
        <v/>
      </c>
      <c r="C128">
        <f t="shared" ca="1" si="31"/>
        <v>0</v>
      </c>
      <c r="D128" t="str">
        <f t="shared" ca="1" si="32"/>
        <v>Combination Long-haul Truck</v>
      </c>
      <c r="E128">
        <f t="shared" ca="1" si="33"/>
        <v>62</v>
      </c>
      <c r="F128">
        <f t="shared" ca="1" si="34"/>
        <v>0</v>
      </c>
      <c r="G128">
        <f t="shared" ca="1" si="35"/>
        <v>0</v>
      </c>
      <c r="H128">
        <f t="shared" ca="1" si="36"/>
        <v>0</v>
      </c>
      <c r="I128" s="30">
        <f t="shared" ca="1" si="37"/>
        <v>0</v>
      </c>
      <c r="K128" s="25" t="str">
        <f ca="1">IFERROR(VLOOKUP(H128,Pollutants!$G$2:$I$6,3,FALSE),"")</f>
        <v/>
      </c>
      <c r="L128" t="str">
        <f t="shared" ca="1" si="38"/>
        <v/>
      </c>
      <c r="M128">
        <f t="shared" ca="1" si="39"/>
        <v>0</v>
      </c>
      <c r="N128" t="str">
        <f ca="1">+IFERROR(VLOOKUP(M128,'Vehicle Type Mapping'!$B$2:$D$50,2,FALSE),"")</f>
        <v/>
      </c>
      <c r="O128" t="str">
        <f t="shared" ca="1" si="21"/>
        <v>INVALID VEHICLE SOURCE 62</v>
      </c>
      <c r="P128">
        <f t="shared" ca="1" si="40"/>
        <v>0</v>
      </c>
      <c r="Q128" s="238" t="str">
        <f ca="1">+IFERROR(VLOOKUP(O128,VehFracBySourceType!$D$2:$F$365,2,FALSE),"")</f>
        <v/>
      </c>
      <c r="R128" t="str">
        <f t="shared" ca="1" si="41"/>
        <v/>
      </c>
      <c r="T128">
        <f t="shared" ca="1" si="22"/>
        <v>0</v>
      </c>
      <c r="U128" t="str">
        <f t="shared" ca="1" si="23"/>
        <v/>
      </c>
      <c r="V128" s="30" t="str">
        <f t="shared" ca="1" si="24"/>
        <v/>
      </c>
      <c r="W128">
        <f t="shared" ca="1" si="25"/>
        <v>0</v>
      </c>
      <c r="Y128" t="str">
        <f ca="1">IF(AND(COUNTIF($L$3:L128,L128)&gt;1,NOT(+L128="")),0,L128)</f>
        <v/>
      </c>
      <c r="Z128">
        <f t="shared" ca="1" si="26"/>
        <v>0</v>
      </c>
      <c r="AA128">
        <f t="shared" ca="1" si="27"/>
        <v>0</v>
      </c>
      <c r="AB128">
        <f t="shared" ca="1" si="28"/>
        <v>0</v>
      </c>
    </row>
    <row r="129" spans="1:28">
      <c r="A129">
        <f t="shared" ca="1" si="29"/>
        <v>0</v>
      </c>
      <c r="B129" s="32" t="str">
        <f t="shared" ca="1" si="30"/>
        <v/>
      </c>
      <c r="C129">
        <f t="shared" ca="1" si="31"/>
        <v>0</v>
      </c>
      <c r="D129" t="str">
        <f t="shared" ca="1" si="32"/>
        <v>Light Commercial Truck</v>
      </c>
      <c r="E129">
        <f t="shared" ca="1" si="33"/>
        <v>32</v>
      </c>
      <c r="F129">
        <f t="shared" ca="1" si="34"/>
        <v>0</v>
      </c>
      <c r="G129">
        <f t="shared" ca="1" si="35"/>
        <v>0</v>
      </c>
      <c r="H129">
        <f t="shared" ca="1" si="36"/>
        <v>0</v>
      </c>
      <c r="I129" s="30">
        <f t="shared" ca="1" si="37"/>
        <v>0</v>
      </c>
      <c r="K129" s="25" t="str">
        <f ca="1">IFERROR(VLOOKUP(H129,Pollutants!$G$2:$I$6,3,FALSE),"")</f>
        <v/>
      </c>
      <c r="L129" t="str">
        <f t="shared" ca="1" si="38"/>
        <v/>
      </c>
      <c r="M129">
        <f t="shared" ca="1" si="39"/>
        <v>0</v>
      </c>
      <c r="N129" t="str">
        <f ca="1">+IFERROR(VLOOKUP(M129,'Vehicle Type Mapping'!$B$2:$D$50,2,FALSE),"")</f>
        <v/>
      </c>
      <c r="O129" t="str">
        <f t="shared" ca="1" si="21"/>
        <v>INVALID VEHICLE SOURCE 32</v>
      </c>
      <c r="P129">
        <f t="shared" ca="1" si="40"/>
        <v>0</v>
      </c>
      <c r="Q129" s="238" t="str">
        <f ca="1">+IFERROR(VLOOKUP(O129,VehFracBySourceType!$D$2:$F$365,2,FALSE),"")</f>
        <v/>
      </c>
      <c r="R129" t="str">
        <f t="shared" ca="1" si="41"/>
        <v/>
      </c>
      <c r="T129">
        <f t="shared" ca="1" si="22"/>
        <v>0</v>
      </c>
      <c r="U129" t="str">
        <f t="shared" ca="1" si="23"/>
        <v/>
      </c>
      <c r="V129" s="30" t="str">
        <f t="shared" ca="1" si="24"/>
        <v/>
      </c>
      <c r="W129">
        <f t="shared" ca="1" si="25"/>
        <v>0</v>
      </c>
      <c r="Y129" t="str">
        <f ca="1">IF(AND(COUNTIF($L$3:L129,L129)&gt;1,NOT(+L129="")),0,L129)</f>
        <v/>
      </c>
      <c r="Z129">
        <f t="shared" ca="1" si="26"/>
        <v>0</v>
      </c>
      <c r="AA129">
        <f t="shared" ca="1" si="27"/>
        <v>0</v>
      </c>
      <c r="AB129">
        <f t="shared" ca="1" si="28"/>
        <v>0</v>
      </c>
    </row>
    <row r="130" spans="1:28">
      <c r="A130">
        <f t="shared" ca="1" si="29"/>
        <v>0</v>
      </c>
      <c r="B130" s="32" t="str">
        <f t="shared" ca="1" si="30"/>
        <v/>
      </c>
      <c r="C130">
        <f t="shared" ca="1" si="31"/>
        <v>0</v>
      </c>
      <c r="D130" t="str">
        <f t="shared" ca="1" si="32"/>
        <v>Intercity Bus</v>
      </c>
      <c r="E130">
        <f t="shared" ca="1" si="33"/>
        <v>41</v>
      </c>
      <c r="F130">
        <f t="shared" ca="1" si="34"/>
        <v>0</v>
      </c>
      <c r="G130">
        <f t="shared" ca="1" si="35"/>
        <v>0</v>
      </c>
      <c r="H130">
        <f t="shared" ca="1" si="36"/>
        <v>0</v>
      </c>
      <c r="I130" s="30">
        <f t="shared" ca="1" si="37"/>
        <v>0</v>
      </c>
      <c r="K130" s="25" t="str">
        <f ca="1">IFERROR(VLOOKUP(H130,Pollutants!$G$2:$I$6,3,FALSE),"")</f>
        <v/>
      </c>
      <c r="L130" t="str">
        <f t="shared" ca="1" si="38"/>
        <v/>
      </c>
      <c r="M130">
        <f t="shared" ca="1" si="39"/>
        <v>0</v>
      </c>
      <c r="N130" t="str">
        <f ca="1">+IFERROR(VLOOKUP(M130,'Vehicle Type Mapping'!$B$2:$D$50,2,FALSE),"")</f>
        <v/>
      </c>
      <c r="O130" t="str">
        <f t="shared" ca="1" si="21"/>
        <v>INVALID VEHICLE SOURCE 41</v>
      </c>
      <c r="P130">
        <f t="shared" ca="1" si="40"/>
        <v>0</v>
      </c>
      <c r="Q130" s="238" t="str">
        <f ca="1">+IFERROR(VLOOKUP(O130,VehFracBySourceType!$D$2:$F$365,2,FALSE),"")</f>
        <v/>
      </c>
      <c r="R130" t="str">
        <f t="shared" ca="1" si="41"/>
        <v/>
      </c>
      <c r="T130">
        <f t="shared" ca="1" si="22"/>
        <v>0</v>
      </c>
      <c r="U130" t="str">
        <f t="shared" ca="1" si="23"/>
        <v/>
      </c>
      <c r="V130" s="30" t="str">
        <f t="shared" ca="1" si="24"/>
        <v/>
      </c>
      <c r="W130">
        <f t="shared" ca="1" si="25"/>
        <v>0</v>
      </c>
      <c r="Y130" t="str">
        <f ca="1">IF(AND(COUNTIF($L$3:L130,L130)&gt;1,NOT(+L130="")),0,L130)</f>
        <v/>
      </c>
      <c r="Z130">
        <f t="shared" ca="1" si="26"/>
        <v>0</v>
      </c>
      <c r="AA130">
        <f t="shared" ca="1" si="27"/>
        <v>0</v>
      </c>
      <c r="AB130">
        <f t="shared" ca="1" si="28"/>
        <v>0</v>
      </c>
    </row>
    <row r="131" spans="1:28">
      <c r="A131">
        <f t="shared" ca="1" si="29"/>
        <v>0</v>
      </c>
      <c r="B131" s="32" t="str">
        <f t="shared" ca="1" si="30"/>
        <v/>
      </c>
      <c r="C131">
        <f t="shared" ca="1" si="31"/>
        <v>0</v>
      </c>
      <c r="D131" t="str">
        <f t="shared" ca="1" si="32"/>
        <v>Transit Bus</v>
      </c>
      <c r="E131">
        <f t="shared" ca="1" si="33"/>
        <v>42</v>
      </c>
      <c r="F131">
        <f t="shared" ca="1" si="34"/>
        <v>0</v>
      </c>
      <c r="G131">
        <f t="shared" ca="1" si="35"/>
        <v>0</v>
      </c>
      <c r="H131">
        <f t="shared" ca="1" si="36"/>
        <v>0</v>
      </c>
      <c r="I131" s="30">
        <f t="shared" ca="1" si="37"/>
        <v>0</v>
      </c>
      <c r="K131" s="25" t="str">
        <f ca="1">IFERROR(VLOOKUP(H131,Pollutants!$G$2:$I$6,3,FALSE),"")</f>
        <v/>
      </c>
      <c r="L131" t="str">
        <f t="shared" ca="1" si="38"/>
        <v/>
      </c>
      <c r="M131">
        <f t="shared" ca="1" si="39"/>
        <v>0</v>
      </c>
      <c r="N131" t="str">
        <f ca="1">+IFERROR(VLOOKUP(M131,'Vehicle Type Mapping'!$B$2:$D$50,2,FALSE),"")</f>
        <v/>
      </c>
      <c r="O131" t="str">
        <f t="shared" ref="O131:O194" ca="1" si="42">+IF(C131="MOBILE6","B",IF(C131="MOVES","M",IF(C131="DEQ","D","INVALID VEHICLE SOURCE")))&amp;N131&amp;" "&amp;E131</f>
        <v>INVALID VEHICLE SOURCE 42</v>
      </c>
      <c r="P131">
        <f t="shared" ca="1" si="40"/>
        <v>0</v>
      </c>
      <c r="Q131" s="238" t="str">
        <f ca="1">+IFERROR(VLOOKUP(O131,VehFracBySourceType!$D$2:$F$365,2,FALSE),"")</f>
        <v/>
      </c>
      <c r="R131" t="str">
        <f t="shared" ca="1" si="41"/>
        <v/>
      </c>
      <c r="T131">
        <f t="shared" ref="T131:T194" ca="1" si="43">IFERROR(VLOOKUP(L131,$Y$3:$Z$452,2,FALSE),"")</f>
        <v>0</v>
      </c>
      <c r="U131" t="str">
        <f t="shared" ref="U131:U194" ca="1" si="44">IFERROR(IF(ISNUMBER(B131),B131/T131,""),"")</f>
        <v/>
      </c>
      <c r="V131" s="30" t="str">
        <f t="shared" ref="V131:V194" ca="1" si="45">IFERROR(U131*I131,"")</f>
        <v/>
      </c>
      <c r="W131">
        <f t="shared" ref="W131:W194" ca="1" si="46">IFERROR(VLOOKUP(L131,$Y$3:$AC$452,4,FALSE),"")</f>
        <v>0</v>
      </c>
      <c r="Y131" t="str">
        <f ca="1">IF(AND(COUNTIF($L$3:L131,L131)&gt;1,NOT(+L131="")),0,L131)</f>
        <v/>
      </c>
      <c r="Z131">
        <f t="shared" ref="Z131:Z194" ca="1" si="47">SUMIF($L$3:$L$452,Y131,$B$3:$B$452)</f>
        <v>0</v>
      </c>
      <c r="AA131">
        <f t="shared" ref="AA131:AA194" ca="1" si="48">SUMIF($L$3:$L$452,Y131,$V$3:$V$452)</f>
        <v>0</v>
      </c>
      <c r="AB131">
        <f t="shared" ref="AB131:AB194" ca="1" si="49">SUMIF($L$3:$L$452,Y131,$R$3:$R$452)</f>
        <v>0</v>
      </c>
    </row>
    <row r="132" spans="1:28">
      <c r="A132">
        <f t="shared" ref="A132:A195" ca="1" si="50">+INDIRECT(ADDRESS(INT((ROW()-3)/9)+3,1,3,,"User Inputs"))</f>
        <v>0</v>
      </c>
      <c r="B132" s="32" t="str">
        <f t="shared" ref="B132:B195" ca="1" si="51">IFERROR(P132*Q132,"")</f>
        <v/>
      </c>
      <c r="C132">
        <f t="shared" ref="C132:C195" ca="1" si="52">+INDIRECT(ADDRESS(INT((ROW()-3)/9)+3,4,3,,"User Inputs"))</f>
        <v>0</v>
      </c>
      <c r="D132" t="str">
        <f t="shared" ref="D132:D195" ca="1" si="53">+INDIRECT(ADDRESS(MOD((ROW()-3),9)+2,2,3,,"MOVESsourcetypeID"))</f>
        <v>School Bus</v>
      </c>
      <c r="E132">
        <f t="shared" ref="E132:E195" ca="1" si="54">+INDIRECT(ADDRESS(MOD((ROW()-3),9)+2,1,3,,"MOVESsourcetypeID"))</f>
        <v>43</v>
      </c>
      <c r="F132">
        <f t="shared" ref="F132:F195" ca="1" si="55">+INDIRECT(ADDRESS(INT((ROW()-3)/9)+3,6,3,,"User Inputs"))</f>
        <v>0</v>
      </c>
      <c r="G132">
        <f t="shared" ref="G132:G195" ca="1" si="56">+INDIRECT(ADDRESS(INT((ROW()-3)/9)+3,7,3,,"User Inputs"))</f>
        <v>0</v>
      </c>
      <c r="H132">
        <f t="shared" ref="H132:H195" ca="1" si="57">+INDIRECT(ADDRESS(INT((ROW()-3)/9)+3,2,3,,"User Inputs"))</f>
        <v>0</v>
      </c>
      <c r="I132" s="30">
        <f t="shared" ref="I132:I195" ca="1" si="58">+INDIRECT(ADDRESS(INT((ROW()-3)/9)+3,3,3,,"User Inputs"))</f>
        <v>0</v>
      </c>
      <c r="K132" s="25" t="str">
        <f ca="1">IFERROR(VLOOKUP(H132,Pollutants!$G$2:$I$6,3,FALSE),"")</f>
        <v/>
      </c>
      <c r="L132" t="str">
        <f t="shared" ref="L132:L195" ca="1" si="59">IF(ISNUMBER(B132),CONCATENATE(K132,E132,F132,G132),"")</f>
        <v/>
      </c>
      <c r="M132">
        <f t="shared" ref="M132:M195" ca="1" si="60">+INDIRECT(ADDRESS(INT((ROW()-3)/9)+3,5,3,,"User Inputs"))</f>
        <v>0</v>
      </c>
      <c r="N132" t="str">
        <f ca="1">+IFERROR(VLOOKUP(M132,'Vehicle Type Mapping'!$B$2:$D$50,2,FALSE),"")</f>
        <v/>
      </c>
      <c r="O132" t="str">
        <f t="shared" ca="1" si="42"/>
        <v>INVALID VEHICLE SOURCE 43</v>
      </c>
      <c r="P132">
        <f t="shared" ref="P132:P195" ca="1" si="61">+INDIRECT(ADDRESS(INT((ROW()-3)/9)+3,8,3,,"User Inputs"))</f>
        <v>0</v>
      </c>
      <c r="Q132" s="238" t="str">
        <f ca="1">+IFERROR(VLOOKUP(O132,VehFracBySourceType!$D$2:$F$365,2,FALSE),"")</f>
        <v/>
      </c>
      <c r="R132" t="str">
        <f t="shared" ref="R132:R195" ca="1" si="62">+IFERROR(INDIRECT(ADDRESS(INT((ROW()-3)/9)+3,9,3,,"User Inputs"))*Q132,"")</f>
        <v/>
      </c>
      <c r="T132">
        <f t="shared" ca="1" si="43"/>
        <v>0</v>
      </c>
      <c r="U132" t="str">
        <f t="shared" ca="1" si="44"/>
        <v/>
      </c>
      <c r="V132" s="30" t="str">
        <f t="shared" ca="1" si="45"/>
        <v/>
      </c>
      <c r="W132">
        <f t="shared" ca="1" si="46"/>
        <v>0</v>
      </c>
      <c r="Y132" t="str">
        <f ca="1">IF(AND(COUNTIF($L$3:L132,L132)&gt;1,NOT(+L132="")),0,L132)</f>
        <v/>
      </c>
      <c r="Z132">
        <f t="shared" ca="1" si="47"/>
        <v>0</v>
      </c>
      <c r="AA132">
        <f t="shared" ca="1" si="48"/>
        <v>0</v>
      </c>
      <c r="AB132">
        <f t="shared" ca="1" si="49"/>
        <v>0</v>
      </c>
    </row>
    <row r="133" spans="1:28">
      <c r="A133">
        <f t="shared" ca="1" si="50"/>
        <v>0</v>
      </c>
      <c r="B133" s="32" t="str">
        <f t="shared" ca="1" si="51"/>
        <v/>
      </c>
      <c r="C133">
        <f t="shared" ca="1" si="52"/>
        <v>0</v>
      </c>
      <c r="D133" t="str">
        <f t="shared" ca="1" si="53"/>
        <v>Refuse Truck</v>
      </c>
      <c r="E133">
        <f t="shared" ca="1" si="54"/>
        <v>51</v>
      </c>
      <c r="F133">
        <f t="shared" ca="1" si="55"/>
        <v>0</v>
      </c>
      <c r="G133">
        <f t="shared" ca="1" si="56"/>
        <v>0</v>
      </c>
      <c r="H133">
        <f t="shared" ca="1" si="57"/>
        <v>0</v>
      </c>
      <c r="I133" s="30">
        <f t="shared" ca="1" si="58"/>
        <v>0</v>
      </c>
      <c r="K133" s="25" t="str">
        <f ca="1">IFERROR(VLOOKUP(H133,Pollutants!$G$2:$I$6,3,FALSE),"")</f>
        <v/>
      </c>
      <c r="L133" t="str">
        <f t="shared" ca="1" si="59"/>
        <v/>
      </c>
      <c r="M133">
        <f t="shared" ca="1" si="60"/>
        <v>0</v>
      </c>
      <c r="N133" t="str">
        <f ca="1">+IFERROR(VLOOKUP(M133,'Vehicle Type Mapping'!$B$2:$D$50,2,FALSE),"")</f>
        <v/>
      </c>
      <c r="O133" t="str">
        <f t="shared" ca="1" si="42"/>
        <v>INVALID VEHICLE SOURCE 51</v>
      </c>
      <c r="P133">
        <f t="shared" ca="1" si="61"/>
        <v>0</v>
      </c>
      <c r="Q133" s="238" t="str">
        <f ca="1">+IFERROR(VLOOKUP(O133,VehFracBySourceType!$D$2:$F$365,2,FALSE),"")</f>
        <v/>
      </c>
      <c r="R133" t="str">
        <f t="shared" ca="1" si="62"/>
        <v/>
      </c>
      <c r="T133">
        <f t="shared" ca="1" si="43"/>
        <v>0</v>
      </c>
      <c r="U133" t="str">
        <f t="shared" ca="1" si="44"/>
        <v/>
      </c>
      <c r="V133" s="30" t="str">
        <f t="shared" ca="1" si="45"/>
        <v/>
      </c>
      <c r="W133">
        <f t="shared" ca="1" si="46"/>
        <v>0</v>
      </c>
      <c r="Y133" t="str">
        <f ca="1">IF(AND(COUNTIF($L$3:L133,L133)&gt;1,NOT(+L133="")),0,L133)</f>
        <v/>
      </c>
      <c r="Z133">
        <f t="shared" ca="1" si="47"/>
        <v>0</v>
      </c>
      <c r="AA133">
        <f t="shared" ca="1" si="48"/>
        <v>0</v>
      </c>
      <c r="AB133">
        <f t="shared" ca="1" si="49"/>
        <v>0</v>
      </c>
    </row>
    <row r="134" spans="1:28">
      <c r="A134">
        <f t="shared" ca="1" si="50"/>
        <v>0</v>
      </c>
      <c r="B134" s="32" t="str">
        <f t="shared" ca="1" si="51"/>
        <v/>
      </c>
      <c r="C134">
        <f t="shared" ca="1" si="52"/>
        <v>0</v>
      </c>
      <c r="D134" t="str">
        <f t="shared" ca="1" si="53"/>
        <v>Single Unit Short-haul Truck</v>
      </c>
      <c r="E134">
        <f t="shared" ca="1" si="54"/>
        <v>52</v>
      </c>
      <c r="F134">
        <f t="shared" ca="1" si="55"/>
        <v>0</v>
      </c>
      <c r="G134">
        <f t="shared" ca="1" si="56"/>
        <v>0</v>
      </c>
      <c r="H134">
        <f t="shared" ca="1" si="57"/>
        <v>0</v>
      </c>
      <c r="I134" s="30">
        <f t="shared" ca="1" si="58"/>
        <v>0</v>
      </c>
      <c r="K134" s="25" t="str">
        <f ca="1">IFERROR(VLOOKUP(H134,Pollutants!$G$2:$I$6,3,FALSE),"")</f>
        <v/>
      </c>
      <c r="L134" t="str">
        <f t="shared" ca="1" si="59"/>
        <v/>
      </c>
      <c r="M134">
        <f t="shared" ca="1" si="60"/>
        <v>0</v>
      </c>
      <c r="N134" t="str">
        <f ca="1">+IFERROR(VLOOKUP(M134,'Vehicle Type Mapping'!$B$2:$D$50,2,FALSE),"")</f>
        <v/>
      </c>
      <c r="O134" t="str">
        <f t="shared" ca="1" si="42"/>
        <v>INVALID VEHICLE SOURCE 52</v>
      </c>
      <c r="P134">
        <f t="shared" ca="1" si="61"/>
        <v>0</v>
      </c>
      <c r="Q134" s="238" t="str">
        <f ca="1">+IFERROR(VLOOKUP(O134,VehFracBySourceType!$D$2:$F$365,2,FALSE),"")</f>
        <v/>
      </c>
      <c r="R134" t="str">
        <f t="shared" ca="1" si="62"/>
        <v/>
      </c>
      <c r="T134">
        <f t="shared" ca="1" si="43"/>
        <v>0</v>
      </c>
      <c r="U134" t="str">
        <f t="shared" ca="1" si="44"/>
        <v/>
      </c>
      <c r="V134" s="30" t="str">
        <f t="shared" ca="1" si="45"/>
        <v/>
      </c>
      <c r="W134">
        <f t="shared" ca="1" si="46"/>
        <v>0</v>
      </c>
      <c r="Y134" t="str">
        <f ca="1">IF(AND(COUNTIF($L$3:L134,L134)&gt;1,NOT(+L134="")),0,L134)</f>
        <v/>
      </c>
      <c r="Z134">
        <f t="shared" ca="1" si="47"/>
        <v>0</v>
      </c>
      <c r="AA134">
        <f t="shared" ca="1" si="48"/>
        <v>0</v>
      </c>
      <c r="AB134">
        <f t="shared" ca="1" si="49"/>
        <v>0</v>
      </c>
    </row>
    <row r="135" spans="1:28">
      <c r="A135">
        <f t="shared" ca="1" si="50"/>
        <v>0</v>
      </c>
      <c r="B135" s="32" t="str">
        <f t="shared" ca="1" si="51"/>
        <v/>
      </c>
      <c r="C135">
        <f t="shared" ca="1" si="52"/>
        <v>0</v>
      </c>
      <c r="D135" t="str">
        <f t="shared" ca="1" si="53"/>
        <v>Single Unit Long-haul Truck</v>
      </c>
      <c r="E135">
        <f t="shared" ca="1" si="54"/>
        <v>53</v>
      </c>
      <c r="F135">
        <f t="shared" ca="1" si="55"/>
        <v>0</v>
      </c>
      <c r="G135">
        <f t="shared" ca="1" si="56"/>
        <v>0</v>
      </c>
      <c r="H135">
        <f t="shared" ca="1" si="57"/>
        <v>0</v>
      </c>
      <c r="I135" s="30">
        <f t="shared" ca="1" si="58"/>
        <v>0</v>
      </c>
      <c r="K135" s="25" t="str">
        <f ca="1">IFERROR(VLOOKUP(H135,Pollutants!$G$2:$I$6,3,FALSE),"")</f>
        <v/>
      </c>
      <c r="L135" t="str">
        <f t="shared" ca="1" si="59"/>
        <v/>
      </c>
      <c r="M135">
        <f t="shared" ca="1" si="60"/>
        <v>0</v>
      </c>
      <c r="N135" t="str">
        <f ca="1">+IFERROR(VLOOKUP(M135,'Vehicle Type Mapping'!$B$2:$D$50,2,FALSE),"")</f>
        <v/>
      </c>
      <c r="O135" t="str">
        <f t="shared" ca="1" si="42"/>
        <v>INVALID VEHICLE SOURCE 53</v>
      </c>
      <c r="P135">
        <f t="shared" ca="1" si="61"/>
        <v>0</v>
      </c>
      <c r="Q135" s="238" t="str">
        <f ca="1">+IFERROR(VLOOKUP(O135,VehFracBySourceType!$D$2:$F$365,2,FALSE),"")</f>
        <v/>
      </c>
      <c r="R135" t="str">
        <f t="shared" ca="1" si="62"/>
        <v/>
      </c>
      <c r="T135">
        <f t="shared" ca="1" si="43"/>
        <v>0</v>
      </c>
      <c r="U135" t="str">
        <f t="shared" ca="1" si="44"/>
        <v/>
      </c>
      <c r="V135" s="30" t="str">
        <f t="shared" ca="1" si="45"/>
        <v/>
      </c>
      <c r="W135">
        <f t="shared" ca="1" si="46"/>
        <v>0</v>
      </c>
      <c r="Y135" t="str">
        <f ca="1">IF(AND(COUNTIF($L$3:L135,L135)&gt;1,NOT(+L135="")),0,L135)</f>
        <v/>
      </c>
      <c r="Z135">
        <f t="shared" ca="1" si="47"/>
        <v>0</v>
      </c>
      <c r="AA135">
        <f t="shared" ca="1" si="48"/>
        <v>0</v>
      </c>
      <c r="AB135">
        <f t="shared" ca="1" si="49"/>
        <v>0</v>
      </c>
    </row>
    <row r="136" spans="1:28">
      <c r="A136">
        <f t="shared" ca="1" si="50"/>
        <v>0</v>
      </c>
      <c r="B136" s="32" t="str">
        <f t="shared" ca="1" si="51"/>
        <v/>
      </c>
      <c r="C136">
        <f t="shared" ca="1" si="52"/>
        <v>0</v>
      </c>
      <c r="D136" t="str">
        <f t="shared" ca="1" si="53"/>
        <v>Combination Short-haul Truck</v>
      </c>
      <c r="E136">
        <f t="shared" ca="1" si="54"/>
        <v>61</v>
      </c>
      <c r="F136">
        <f t="shared" ca="1" si="55"/>
        <v>0</v>
      </c>
      <c r="G136">
        <f t="shared" ca="1" si="56"/>
        <v>0</v>
      </c>
      <c r="H136">
        <f t="shared" ca="1" si="57"/>
        <v>0</v>
      </c>
      <c r="I136" s="30">
        <f t="shared" ca="1" si="58"/>
        <v>0</v>
      </c>
      <c r="K136" s="25" t="str">
        <f ca="1">IFERROR(VLOOKUP(H136,Pollutants!$G$2:$I$6,3,FALSE),"")</f>
        <v/>
      </c>
      <c r="L136" t="str">
        <f t="shared" ca="1" si="59"/>
        <v/>
      </c>
      <c r="M136">
        <f t="shared" ca="1" si="60"/>
        <v>0</v>
      </c>
      <c r="N136" t="str">
        <f ca="1">+IFERROR(VLOOKUP(M136,'Vehicle Type Mapping'!$B$2:$D$50,2,FALSE),"")</f>
        <v/>
      </c>
      <c r="O136" t="str">
        <f t="shared" ca="1" si="42"/>
        <v>INVALID VEHICLE SOURCE 61</v>
      </c>
      <c r="P136">
        <f t="shared" ca="1" si="61"/>
        <v>0</v>
      </c>
      <c r="Q136" s="238" t="str">
        <f ca="1">+IFERROR(VLOOKUP(O136,VehFracBySourceType!$D$2:$F$365,2,FALSE),"")</f>
        <v/>
      </c>
      <c r="R136" t="str">
        <f t="shared" ca="1" si="62"/>
        <v/>
      </c>
      <c r="T136">
        <f t="shared" ca="1" si="43"/>
        <v>0</v>
      </c>
      <c r="U136" t="str">
        <f t="shared" ca="1" si="44"/>
        <v/>
      </c>
      <c r="V136" s="30" t="str">
        <f t="shared" ca="1" si="45"/>
        <v/>
      </c>
      <c r="W136">
        <f t="shared" ca="1" si="46"/>
        <v>0</v>
      </c>
      <c r="Y136" t="str">
        <f ca="1">IF(AND(COUNTIF($L$3:L136,L136)&gt;1,NOT(+L136="")),0,L136)</f>
        <v/>
      </c>
      <c r="Z136">
        <f t="shared" ca="1" si="47"/>
        <v>0</v>
      </c>
      <c r="AA136">
        <f t="shared" ca="1" si="48"/>
        <v>0</v>
      </c>
      <c r="AB136">
        <f t="shared" ca="1" si="49"/>
        <v>0</v>
      </c>
    </row>
    <row r="137" spans="1:28">
      <c r="A137">
        <f t="shared" ca="1" si="50"/>
        <v>0</v>
      </c>
      <c r="B137" s="32" t="str">
        <f t="shared" ca="1" si="51"/>
        <v/>
      </c>
      <c r="C137">
        <f t="shared" ca="1" si="52"/>
        <v>0</v>
      </c>
      <c r="D137" t="str">
        <f t="shared" ca="1" si="53"/>
        <v>Combination Long-haul Truck</v>
      </c>
      <c r="E137">
        <f t="shared" ca="1" si="54"/>
        <v>62</v>
      </c>
      <c r="F137">
        <f t="shared" ca="1" si="55"/>
        <v>0</v>
      </c>
      <c r="G137">
        <f t="shared" ca="1" si="56"/>
        <v>0</v>
      </c>
      <c r="H137">
        <f t="shared" ca="1" si="57"/>
        <v>0</v>
      </c>
      <c r="I137" s="30">
        <f t="shared" ca="1" si="58"/>
        <v>0</v>
      </c>
      <c r="K137" s="25" t="str">
        <f ca="1">IFERROR(VLOOKUP(H137,Pollutants!$G$2:$I$6,3,FALSE),"")</f>
        <v/>
      </c>
      <c r="L137" t="str">
        <f t="shared" ca="1" si="59"/>
        <v/>
      </c>
      <c r="M137">
        <f t="shared" ca="1" si="60"/>
        <v>0</v>
      </c>
      <c r="N137" t="str">
        <f ca="1">+IFERROR(VLOOKUP(M137,'Vehicle Type Mapping'!$B$2:$D$50,2,FALSE),"")</f>
        <v/>
      </c>
      <c r="O137" t="str">
        <f t="shared" ca="1" si="42"/>
        <v>INVALID VEHICLE SOURCE 62</v>
      </c>
      <c r="P137">
        <f t="shared" ca="1" si="61"/>
        <v>0</v>
      </c>
      <c r="Q137" s="238" t="str">
        <f ca="1">+IFERROR(VLOOKUP(O137,VehFracBySourceType!$D$2:$F$365,2,FALSE),"")</f>
        <v/>
      </c>
      <c r="R137" t="str">
        <f t="shared" ca="1" si="62"/>
        <v/>
      </c>
      <c r="T137">
        <f t="shared" ca="1" si="43"/>
        <v>0</v>
      </c>
      <c r="U137" t="str">
        <f t="shared" ca="1" si="44"/>
        <v/>
      </c>
      <c r="V137" s="30" t="str">
        <f t="shared" ca="1" si="45"/>
        <v/>
      </c>
      <c r="W137">
        <f t="shared" ca="1" si="46"/>
        <v>0</v>
      </c>
      <c r="Y137" t="str">
        <f ca="1">IF(AND(COUNTIF($L$3:L137,L137)&gt;1,NOT(+L137="")),0,L137)</f>
        <v/>
      </c>
      <c r="Z137">
        <f t="shared" ca="1" si="47"/>
        <v>0</v>
      </c>
      <c r="AA137">
        <f t="shared" ca="1" si="48"/>
        <v>0</v>
      </c>
      <c r="AB137">
        <f t="shared" ca="1" si="49"/>
        <v>0</v>
      </c>
    </row>
    <row r="138" spans="1:28">
      <c r="A138">
        <f t="shared" ca="1" si="50"/>
        <v>0</v>
      </c>
      <c r="B138" s="32" t="str">
        <f t="shared" ca="1" si="51"/>
        <v/>
      </c>
      <c r="C138">
        <f t="shared" ca="1" si="52"/>
        <v>0</v>
      </c>
      <c r="D138" t="str">
        <f t="shared" ca="1" si="53"/>
        <v>Light Commercial Truck</v>
      </c>
      <c r="E138">
        <f t="shared" ca="1" si="54"/>
        <v>32</v>
      </c>
      <c r="F138">
        <f t="shared" ca="1" si="55"/>
        <v>0</v>
      </c>
      <c r="G138">
        <f t="shared" ca="1" si="56"/>
        <v>0</v>
      </c>
      <c r="H138">
        <f t="shared" ca="1" si="57"/>
        <v>0</v>
      </c>
      <c r="I138" s="30">
        <f t="shared" ca="1" si="58"/>
        <v>0</v>
      </c>
      <c r="K138" s="25" t="str">
        <f ca="1">IFERROR(VLOOKUP(H138,Pollutants!$G$2:$I$6,3,FALSE),"")</f>
        <v/>
      </c>
      <c r="L138" t="str">
        <f t="shared" ca="1" si="59"/>
        <v/>
      </c>
      <c r="M138">
        <f t="shared" ca="1" si="60"/>
        <v>0</v>
      </c>
      <c r="N138" t="str">
        <f ca="1">+IFERROR(VLOOKUP(M138,'Vehicle Type Mapping'!$B$2:$D$50,2,FALSE),"")</f>
        <v/>
      </c>
      <c r="O138" t="str">
        <f t="shared" ca="1" si="42"/>
        <v>INVALID VEHICLE SOURCE 32</v>
      </c>
      <c r="P138">
        <f t="shared" ca="1" si="61"/>
        <v>0</v>
      </c>
      <c r="Q138" s="238" t="str">
        <f ca="1">+IFERROR(VLOOKUP(O138,VehFracBySourceType!$D$2:$F$365,2,FALSE),"")</f>
        <v/>
      </c>
      <c r="R138" t="str">
        <f t="shared" ca="1" si="62"/>
        <v/>
      </c>
      <c r="T138">
        <f t="shared" ca="1" si="43"/>
        <v>0</v>
      </c>
      <c r="U138" t="str">
        <f t="shared" ca="1" si="44"/>
        <v/>
      </c>
      <c r="V138" s="30" t="str">
        <f t="shared" ca="1" si="45"/>
        <v/>
      </c>
      <c r="W138">
        <f t="shared" ca="1" si="46"/>
        <v>0</v>
      </c>
      <c r="Y138" t="str">
        <f ca="1">IF(AND(COUNTIF($L$3:L138,L138)&gt;1,NOT(+L138="")),0,L138)</f>
        <v/>
      </c>
      <c r="Z138">
        <f t="shared" ca="1" si="47"/>
        <v>0</v>
      </c>
      <c r="AA138">
        <f t="shared" ca="1" si="48"/>
        <v>0</v>
      </c>
      <c r="AB138">
        <f t="shared" ca="1" si="49"/>
        <v>0</v>
      </c>
    </row>
    <row r="139" spans="1:28">
      <c r="A139">
        <f t="shared" ca="1" si="50"/>
        <v>0</v>
      </c>
      <c r="B139" s="32" t="str">
        <f t="shared" ca="1" si="51"/>
        <v/>
      </c>
      <c r="C139">
        <f t="shared" ca="1" si="52"/>
        <v>0</v>
      </c>
      <c r="D139" t="str">
        <f t="shared" ca="1" si="53"/>
        <v>Intercity Bus</v>
      </c>
      <c r="E139">
        <f t="shared" ca="1" si="54"/>
        <v>41</v>
      </c>
      <c r="F139">
        <f t="shared" ca="1" si="55"/>
        <v>0</v>
      </c>
      <c r="G139">
        <f t="shared" ca="1" si="56"/>
        <v>0</v>
      </c>
      <c r="H139">
        <f t="shared" ca="1" si="57"/>
        <v>0</v>
      </c>
      <c r="I139" s="30">
        <f t="shared" ca="1" si="58"/>
        <v>0</v>
      </c>
      <c r="K139" s="25" t="str">
        <f ca="1">IFERROR(VLOOKUP(H139,Pollutants!$G$2:$I$6,3,FALSE),"")</f>
        <v/>
      </c>
      <c r="L139" t="str">
        <f t="shared" ca="1" si="59"/>
        <v/>
      </c>
      <c r="M139">
        <f t="shared" ca="1" si="60"/>
        <v>0</v>
      </c>
      <c r="N139" t="str">
        <f ca="1">+IFERROR(VLOOKUP(M139,'Vehicle Type Mapping'!$B$2:$D$50,2,FALSE),"")</f>
        <v/>
      </c>
      <c r="O139" t="str">
        <f t="shared" ca="1" si="42"/>
        <v>INVALID VEHICLE SOURCE 41</v>
      </c>
      <c r="P139">
        <f t="shared" ca="1" si="61"/>
        <v>0</v>
      </c>
      <c r="Q139" s="238" t="str">
        <f ca="1">+IFERROR(VLOOKUP(O139,VehFracBySourceType!$D$2:$F$365,2,FALSE),"")</f>
        <v/>
      </c>
      <c r="R139" t="str">
        <f t="shared" ca="1" si="62"/>
        <v/>
      </c>
      <c r="T139">
        <f t="shared" ca="1" si="43"/>
        <v>0</v>
      </c>
      <c r="U139" t="str">
        <f t="shared" ca="1" si="44"/>
        <v/>
      </c>
      <c r="V139" s="30" t="str">
        <f t="shared" ca="1" si="45"/>
        <v/>
      </c>
      <c r="W139">
        <f t="shared" ca="1" si="46"/>
        <v>0</v>
      </c>
      <c r="Y139" t="str">
        <f ca="1">IF(AND(COUNTIF($L$3:L139,L139)&gt;1,NOT(+L139="")),0,L139)</f>
        <v/>
      </c>
      <c r="Z139">
        <f t="shared" ca="1" si="47"/>
        <v>0</v>
      </c>
      <c r="AA139">
        <f t="shared" ca="1" si="48"/>
        <v>0</v>
      </c>
      <c r="AB139">
        <f t="shared" ca="1" si="49"/>
        <v>0</v>
      </c>
    </row>
    <row r="140" spans="1:28">
      <c r="A140">
        <f t="shared" ca="1" si="50"/>
        <v>0</v>
      </c>
      <c r="B140" s="32" t="str">
        <f t="shared" ca="1" si="51"/>
        <v/>
      </c>
      <c r="C140">
        <f t="shared" ca="1" si="52"/>
        <v>0</v>
      </c>
      <c r="D140" t="str">
        <f t="shared" ca="1" si="53"/>
        <v>Transit Bus</v>
      </c>
      <c r="E140">
        <f t="shared" ca="1" si="54"/>
        <v>42</v>
      </c>
      <c r="F140">
        <f t="shared" ca="1" si="55"/>
        <v>0</v>
      </c>
      <c r="G140">
        <f t="shared" ca="1" si="56"/>
        <v>0</v>
      </c>
      <c r="H140">
        <f t="shared" ca="1" si="57"/>
        <v>0</v>
      </c>
      <c r="I140" s="30">
        <f t="shared" ca="1" si="58"/>
        <v>0</v>
      </c>
      <c r="K140" s="25" t="str">
        <f ca="1">IFERROR(VLOOKUP(H140,Pollutants!$G$2:$I$6,3,FALSE),"")</f>
        <v/>
      </c>
      <c r="L140" t="str">
        <f t="shared" ca="1" si="59"/>
        <v/>
      </c>
      <c r="M140">
        <f t="shared" ca="1" si="60"/>
        <v>0</v>
      </c>
      <c r="N140" t="str">
        <f ca="1">+IFERROR(VLOOKUP(M140,'Vehicle Type Mapping'!$B$2:$D$50,2,FALSE),"")</f>
        <v/>
      </c>
      <c r="O140" t="str">
        <f t="shared" ca="1" si="42"/>
        <v>INVALID VEHICLE SOURCE 42</v>
      </c>
      <c r="P140">
        <f t="shared" ca="1" si="61"/>
        <v>0</v>
      </c>
      <c r="Q140" s="238" t="str">
        <f ca="1">+IFERROR(VLOOKUP(O140,VehFracBySourceType!$D$2:$F$365,2,FALSE),"")</f>
        <v/>
      </c>
      <c r="R140" t="str">
        <f t="shared" ca="1" si="62"/>
        <v/>
      </c>
      <c r="T140">
        <f t="shared" ca="1" si="43"/>
        <v>0</v>
      </c>
      <c r="U140" t="str">
        <f t="shared" ca="1" si="44"/>
        <v/>
      </c>
      <c r="V140" s="30" t="str">
        <f t="shared" ca="1" si="45"/>
        <v/>
      </c>
      <c r="W140">
        <f t="shared" ca="1" si="46"/>
        <v>0</v>
      </c>
      <c r="Y140" t="str">
        <f ca="1">IF(AND(COUNTIF($L$3:L140,L140)&gt;1,NOT(+L140="")),0,L140)</f>
        <v/>
      </c>
      <c r="Z140">
        <f t="shared" ca="1" si="47"/>
        <v>0</v>
      </c>
      <c r="AA140">
        <f t="shared" ca="1" si="48"/>
        <v>0</v>
      </c>
      <c r="AB140">
        <f t="shared" ca="1" si="49"/>
        <v>0</v>
      </c>
    </row>
    <row r="141" spans="1:28">
      <c r="A141">
        <f t="shared" ca="1" si="50"/>
        <v>0</v>
      </c>
      <c r="B141" s="32" t="str">
        <f t="shared" ca="1" si="51"/>
        <v/>
      </c>
      <c r="C141">
        <f t="shared" ca="1" si="52"/>
        <v>0</v>
      </c>
      <c r="D141" t="str">
        <f t="shared" ca="1" si="53"/>
        <v>School Bus</v>
      </c>
      <c r="E141">
        <f t="shared" ca="1" si="54"/>
        <v>43</v>
      </c>
      <c r="F141">
        <f t="shared" ca="1" si="55"/>
        <v>0</v>
      </c>
      <c r="G141">
        <f t="shared" ca="1" si="56"/>
        <v>0</v>
      </c>
      <c r="H141">
        <f t="shared" ca="1" si="57"/>
        <v>0</v>
      </c>
      <c r="I141" s="30">
        <f t="shared" ca="1" si="58"/>
        <v>0</v>
      </c>
      <c r="K141" s="25" t="str">
        <f ca="1">IFERROR(VLOOKUP(H141,Pollutants!$G$2:$I$6,3,FALSE),"")</f>
        <v/>
      </c>
      <c r="L141" t="str">
        <f t="shared" ca="1" si="59"/>
        <v/>
      </c>
      <c r="M141">
        <f t="shared" ca="1" si="60"/>
        <v>0</v>
      </c>
      <c r="N141" t="str">
        <f ca="1">+IFERROR(VLOOKUP(M141,'Vehicle Type Mapping'!$B$2:$D$50,2,FALSE),"")</f>
        <v/>
      </c>
      <c r="O141" t="str">
        <f t="shared" ca="1" si="42"/>
        <v>INVALID VEHICLE SOURCE 43</v>
      </c>
      <c r="P141">
        <f t="shared" ca="1" si="61"/>
        <v>0</v>
      </c>
      <c r="Q141" s="238" t="str">
        <f ca="1">+IFERROR(VLOOKUP(O141,VehFracBySourceType!$D$2:$F$365,2,FALSE),"")</f>
        <v/>
      </c>
      <c r="R141" t="str">
        <f t="shared" ca="1" si="62"/>
        <v/>
      </c>
      <c r="T141">
        <f t="shared" ca="1" si="43"/>
        <v>0</v>
      </c>
      <c r="U141" t="str">
        <f t="shared" ca="1" si="44"/>
        <v/>
      </c>
      <c r="V141" s="30" t="str">
        <f t="shared" ca="1" si="45"/>
        <v/>
      </c>
      <c r="W141">
        <f t="shared" ca="1" si="46"/>
        <v>0</v>
      </c>
      <c r="Y141" t="str">
        <f ca="1">IF(AND(COUNTIF($L$3:L141,L141)&gt;1,NOT(+L141="")),0,L141)</f>
        <v/>
      </c>
      <c r="Z141">
        <f t="shared" ca="1" si="47"/>
        <v>0</v>
      </c>
      <c r="AA141">
        <f t="shared" ca="1" si="48"/>
        <v>0</v>
      </c>
      <c r="AB141">
        <f t="shared" ca="1" si="49"/>
        <v>0</v>
      </c>
    </row>
    <row r="142" spans="1:28">
      <c r="A142">
        <f t="shared" ca="1" si="50"/>
        <v>0</v>
      </c>
      <c r="B142" s="32" t="str">
        <f t="shared" ca="1" si="51"/>
        <v/>
      </c>
      <c r="C142">
        <f t="shared" ca="1" si="52"/>
        <v>0</v>
      </c>
      <c r="D142" t="str">
        <f t="shared" ca="1" si="53"/>
        <v>Refuse Truck</v>
      </c>
      <c r="E142">
        <f t="shared" ca="1" si="54"/>
        <v>51</v>
      </c>
      <c r="F142">
        <f t="shared" ca="1" si="55"/>
        <v>0</v>
      </c>
      <c r="G142">
        <f t="shared" ca="1" si="56"/>
        <v>0</v>
      </c>
      <c r="H142">
        <f t="shared" ca="1" si="57"/>
        <v>0</v>
      </c>
      <c r="I142" s="30">
        <f t="shared" ca="1" si="58"/>
        <v>0</v>
      </c>
      <c r="K142" s="25" t="str">
        <f ca="1">IFERROR(VLOOKUP(H142,Pollutants!$G$2:$I$6,3,FALSE),"")</f>
        <v/>
      </c>
      <c r="L142" t="str">
        <f t="shared" ca="1" si="59"/>
        <v/>
      </c>
      <c r="M142">
        <f t="shared" ca="1" si="60"/>
        <v>0</v>
      </c>
      <c r="N142" t="str">
        <f ca="1">+IFERROR(VLOOKUP(M142,'Vehicle Type Mapping'!$B$2:$D$50,2,FALSE),"")</f>
        <v/>
      </c>
      <c r="O142" t="str">
        <f t="shared" ca="1" si="42"/>
        <v>INVALID VEHICLE SOURCE 51</v>
      </c>
      <c r="P142">
        <f t="shared" ca="1" si="61"/>
        <v>0</v>
      </c>
      <c r="Q142" s="238" t="str">
        <f ca="1">+IFERROR(VLOOKUP(O142,VehFracBySourceType!$D$2:$F$365,2,FALSE),"")</f>
        <v/>
      </c>
      <c r="R142" t="str">
        <f t="shared" ca="1" si="62"/>
        <v/>
      </c>
      <c r="T142">
        <f t="shared" ca="1" si="43"/>
        <v>0</v>
      </c>
      <c r="U142" t="str">
        <f t="shared" ca="1" si="44"/>
        <v/>
      </c>
      <c r="V142" s="30" t="str">
        <f t="shared" ca="1" si="45"/>
        <v/>
      </c>
      <c r="W142">
        <f t="shared" ca="1" si="46"/>
        <v>0</v>
      </c>
      <c r="Y142" t="str">
        <f ca="1">IF(AND(COUNTIF($L$3:L142,L142)&gt;1,NOT(+L142="")),0,L142)</f>
        <v/>
      </c>
      <c r="Z142">
        <f t="shared" ca="1" si="47"/>
        <v>0</v>
      </c>
      <c r="AA142">
        <f t="shared" ca="1" si="48"/>
        <v>0</v>
      </c>
      <c r="AB142">
        <f t="shared" ca="1" si="49"/>
        <v>0</v>
      </c>
    </row>
    <row r="143" spans="1:28">
      <c r="A143">
        <f t="shared" ca="1" si="50"/>
        <v>0</v>
      </c>
      <c r="B143" s="32" t="str">
        <f t="shared" ca="1" si="51"/>
        <v/>
      </c>
      <c r="C143">
        <f t="shared" ca="1" si="52"/>
        <v>0</v>
      </c>
      <c r="D143" t="str">
        <f t="shared" ca="1" si="53"/>
        <v>Single Unit Short-haul Truck</v>
      </c>
      <c r="E143">
        <f t="shared" ca="1" si="54"/>
        <v>52</v>
      </c>
      <c r="F143">
        <f t="shared" ca="1" si="55"/>
        <v>0</v>
      </c>
      <c r="G143">
        <f t="shared" ca="1" si="56"/>
        <v>0</v>
      </c>
      <c r="H143">
        <f t="shared" ca="1" si="57"/>
        <v>0</v>
      </c>
      <c r="I143" s="30">
        <f t="shared" ca="1" si="58"/>
        <v>0</v>
      </c>
      <c r="K143" s="25" t="str">
        <f ca="1">IFERROR(VLOOKUP(H143,Pollutants!$G$2:$I$6,3,FALSE),"")</f>
        <v/>
      </c>
      <c r="L143" t="str">
        <f t="shared" ca="1" si="59"/>
        <v/>
      </c>
      <c r="M143">
        <f t="shared" ca="1" si="60"/>
        <v>0</v>
      </c>
      <c r="N143" t="str">
        <f ca="1">+IFERROR(VLOOKUP(M143,'Vehicle Type Mapping'!$B$2:$D$50,2,FALSE),"")</f>
        <v/>
      </c>
      <c r="O143" t="str">
        <f t="shared" ca="1" si="42"/>
        <v>INVALID VEHICLE SOURCE 52</v>
      </c>
      <c r="P143">
        <f t="shared" ca="1" si="61"/>
        <v>0</v>
      </c>
      <c r="Q143" s="238" t="str">
        <f ca="1">+IFERROR(VLOOKUP(O143,VehFracBySourceType!$D$2:$F$365,2,FALSE),"")</f>
        <v/>
      </c>
      <c r="R143" t="str">
        <f t="shared" ca="1" si="62"/>
        <v/>
      </c>
      <c r="T143">
        <f t="shared" ca="1" si="43"/>
        <v>0</v>
      </c>
      <c r="U143" t="str">
        <f t="shared" ca="1" si="44"/>
        <v/>
      </c>
      <c r="V143" s="30" t="str">
        <f t="shared" ca="1" si="45"/>
        <v/>
      </c>
      <c r="W143">
        <f t="shared" ca="1" si="46"/>
        <v>0</v>
      </c>
      <c r="Y143" t="str">
        <f ca="1">IF(AND(COUNTIF($L$3:L143,L143)&gt;1,NOT(+L143="")),0,L143)</f>
        <v/>
      </c>
      <c r="Z143">
        <f t="shared" ca="1" si="47"/>
        <v>0</v>
      </c>
      <c r="AA143">
        <f t="shared" ca="1" si="48"/>
        <v>0</v>
      </c>
      <c r="AB143">
        <f t="shared" ca="1" si="49"/>
        <v>0</v>
      </c>
    </row>
    <row r="144" spans="1:28">
      <c r="A144">
        <f t="shared" ca="1" si="50"/>
        <v>0</v>
      </c>
      <c r="B144" s="32" t="str">
        <f t="shared" ca="1" si="51"/>
        <v/>
      </c>
      <c r="C144">
        <f t="shared" ca="1" si="52"/>
        <v>0</v>
      </c>
      <c r="D144" t="str">
        <f t="shared" ca="1" si="53"/>
        <v>Single Unit Long-haul Truck</v>
      </c>
      <c r="E144">
        <f t="shared" ca="1" si="54"/>
        <v>53</v>
      </c>
      <c r="F144">
        <f t="shared" ca="1" si="55"/>
        <v>0</v>
      </c>
      <c r="G144">
        <f t="shared" ca="1" si="56"/>
        <v>0</v>
      </c>
      <c r="H144">
        <f t="shared" ca="1" si="57"/>
        <v>0</v>
      </c>
      <c r="I144" s="30">
        <f t="shared" ca="1" si="58"/>
        <v>0</v>
      </c>
      <c r="K144" s="25" t="str">
        <f ca="1">IFERROR(VLOOKUP(H144,Pollutants!$G$2:$I$6,3,FALSE),"")</f>
        <v/>
      </c>
      <c r="L144" t="str">
        <f t="shared" ca="1" si="59"/>
        <v/>
      </c>
      <c r="M144">
        <f t="shared" ca="1" si="60"/>
        <v>0</v>
      </c>
      <c r="N144" t="str">
        <f ca="1">+IFERROR(VLOOKUP(M144,'Vehicle Type Mapping'!$B$2:$D$50,2,FALSE),"")</f>
        <v/>
      </c>
      <c r="O144" t="str">
        <f t="shared" ca="1" si="42"/>
        <v>INVALID VEHICLE SOURCE 53</v>
      </c>
      <c r="P144">
        <f t="shared" ca="1" si="61"/>
        <v>0</v>
      </c>
      <c r="Q144" s="238" t="str">
        <f ca="1">+IFERROR(VLOOKUP(O144,VehFracBySourceType!$D$2:$F$365,2,FALSE),"")</f>
        <v/>
      </c>
      <c r="R144" t="str">
        <f t="shared" ca="1" si="62"/>
        <v/>
      </c>
      <c r="T144">
        <f t="shared" ca="1" si="43"/>
        <v>0</v>
      </c>
      <c r="U144" t="str">
        <f t="shared" ca="1" si="44"/>
        <v/>
      </c>
      <c r="V144" s="30" t="str">
        <f t="shared" ca="1" si="45"/>
        <v/>
      </c>
      <c r="W144">
        <f t="shared" ca="1" si="46"/>
        <v>0</v>
      </c>
      <c r="Y144" t="str">
        <f ca="1">IF(AND(COUNTIF($L$3:L144,L144)&gt;1,NOT(+L144="")),0,L144)</f>
        <v/>
      </c>
      <c r="Z144">
        <f t="shared" ca="1" si="47"/>
        <v>0</v>
      </c>
      <c r="AA144">
        <f t="shared" ca="1" si="48"/>
        <v>0</v>
      </c>
      <c r="AB144">
        <f t="shared" ca="1" si="49"/>
        <v>0</v>
      </c>
    </row>
    <row r="145" spans="1:28">
      <c r="A145">
        <f t="shared" ca="1" si="50"/>
        <v>0</v>
      </c>
      <c r="B145" s="32" t="str">
        <f t="shared" ca="1" si="51"/>
        <v/>
      </c>
      <c r="C145">
        <f t="shared" ca="1" si="52"/>
        <v>0</v>
      </c>
      <c r="D145" t="str">
        <f t="shared" ca="1" si="53"/>
        <v>Combination Short-haul Truck</v>
      </c>
      <c r="E145">
        <f t="shared" ca="1" si="54"/>
        <v>61</v>
      </c>
      <c r="F145">
        <f t="shared" ca="1" si="55"/>
        <v>0</v>
      </c>
      <c r="G145">
        <f t="shared" ca="1" si="56"/>
        <v>0</v>
      </c>
      <c r="H145">
        <f t="shared" ca="1" si="57"/>
        <v>0</v>
      </c>
      <c r="I145" s="30">
        <f t="shared" ca="1" si="58"/>
        <v>0</v>
      </c>
      <c r="K145" s="25" t="str">
        <f ca="1">IFERROR(VLOOKUP(H145,Pollutants!$G$2:$I$6,3,FALSE),"")</f>
        <v/>
      </c>
      <c r="L145" t="str">
        <f t="shared" ca="1" si="59"/>
        <v/>
      </c>
      <c r="M145">
        <f t="shared" ca="1" si="60"/>
        <v>0</v>
      </c>
      <c r="N145" t="str">
        <f ca="1">+IFERROR(VLOOKUP(M145,'Vehicle Type Mapping'!$B$2:$D$50,2,FALSE),"")</f>
        <v/>
      </c>
      <c r="O145" t="str">
        <f t="shared" ca="1" si="42"/>
        <v>INVALID VEHICLE SOURCE 61</v>
      </c>
      <c r="P145">
        <f t="shared" ca="1" si="61"/>
        <v>0</v>
      </c>
      <c r="Q145" s="238" t="str">
        <f ca="1">+IFERROR(VLOOKUP(O145,VehFracBySourceType!$D$2:$F$365,2,FALSE),"")</f>
        <v/>
      </c>
      <c r="R145" t="str">
        <f t="shared" ca="1" si="62"/>
        <v/>
      </c>
      <c r="T145">
        <f t="shared" ca="1" si="43"/>
        <v>0</v>
      </c>
      <c r="U145" t="str">
        <f t="shared" ca="1" si="44"/>
        <v/>
      </c>
      <c r="V145" s="30" t="str">
        <f t="shared" ca="1" si="45"/>
        <v/>
      </c>
      <c r="W145">
        <f t="shared" ca="1" si="46"/>
        <v>0</v>
      </c>
      <c r="Y145" t="str">
        <f ca="1">IF(AND(COUNTIF($L$3:L145,L145)&gt;1,NOT(+L145="")),0,L145)</f>
        <v/>
      </c>
      <c r="Z145">
        <f t="shared" ca="1" si="47"/>
        <v>0</v>
      </c>
      <c r="AA145">
        <f t="shared" ca="1" si="48"/>
        <v>0</v>
      </c>
      <c r="AB145">
        <f t="shared" ca="1" si="49"/>
        <v>0</v>
      </c>
    </row>
    <row r="146" spans="1:28">
      <c r="A146">
        <f t="shared" ca="1" si="50"/>
        <v>0</v>
      </c>
      <c r="B146" s="32" t="str">
        <f t="shared" ca="1" si="51"/>
        <v/>
      </c>
      <c r="C146">
        <f t="shared" ca="1" si="52"/>
        <v>0</v>
      </c>
      <c r="D146" t="str">
        <f t="shared" ca="1" si="53"/>
        <v>Combination Long-haul Truck</v>
      </c>
      <c r="E146">
        <f t="shared" ca="1" si="54"/>
        <v>62</v>
      </c>
      <c r="F146">
        <f t="shared" ca="1" si="55"/>
        <v>0</v>
      </c>
      <c r="G146">
        <f t="shared" ca="1" si="56"/>
        <v>0</v>
      </c>
      <c r="H146">
        <f t="shared" ca="1" si="57"/>
        <v>0</v>
      </c>
      <c r="I146" s="30">
        <f t="shared" ca="1" si="58"/>
        <v>0</v>
      </c>
      <c r="K146" s="25" t="str">
        <f ca="1">IFERROR(VLOOKUP(H146,Pollutants!$G$2:$I$6,3,FALSE),"")</f>
        <v/>
      </c>
      <c r="L146" t="str">
        <f t="shared" ca="1" si="59"/>
        <v/>
      </c>
      <c r="M146">
        <f t="shared" ca="1" si="60"/>
        <v>0</v>
      </c>
      <c r="N146" t="str">
        <f ca="1">+IFERROR(VLOOKUP(M146,'Vehicle Type Mapping'!$B$2:$D$50,2,FALSE),"")</f>
        <v/>
      </c>
      <c r="O146" t="str">
        <f t="shared" ca="1" si="42"/>
        <v>INVALID VEHICLE SOURCE 62</v>
      </c>
      <c r="P146">
        <f t="shared" ca="1" si="61"/>
        <v>0</v>
      </c>
      <c r="Q146" s="238" t="str">
        <f ca="1">+IFERROR(VLOOKUP(O146,VehFracBySourceType!$D$2:$F$365,2,FALSE),"")</f>
        <v/>
      </c>
      <c r="R146" t="str">
        <f t="shared" ca="1" si="62"/>
        <v/>
      </c>
      <c r="T146">
        <f t="shared" ca="1" si="43"/>
        <v>0</v>
      </c>
      <c r="U146" t="str">
        <f t="shared" ca="1" si="44"/>
        <v/>
      </c>
      <c r="V146" s="30" t="str">
        <f t="shared" ca="1" si="45"/>
        <v/>
      </c>
      <c r="W146">
        <f t="shared" ca="1" si="46"/>
        <v>0</v>
      </c>
      <c r="Y146" t="str">
        <f ca="1">IF(AND(COUNTIF($L$3:L146,L146)&gt;1,NOT(+L146="")),0,L146)</f>
        <v/>
      </c>
      <c r="Z146">
        <f t="shared" ca="1" si="47"/>
        <v>0</v>
      </c>
      <c r="AA146">
        <f t="shared" ca="1" si="48"/>
        <v>0</v>
      </c>
      <c r="AB146">
        <f t="shared" ca="1" si="49"/>
        <v>0</v>
      </c>
    </row>
    <row r="147" spans="1:28">
      <c r="A147">
        <f t="shared" ca="1" si="50"/>
        <v>0</v>
      </c>
      <c r="B147" s="32" t="str">
        <f t="shared" ca="1" si="51"/>
        <v/>
      </c>
      <c r="C147">
        <f t="shared" ca="1" si="52"/>
        <v>0</v>
      </c>
      <c r="D147" t="str">
        <f t="shared" ca="1" si="53"/>
        <v>Light Commercial Truck</v>
      </c>
      <c r="E147">
        <f t="shared" ca="1" si="54"/>
        <v>32</v>
      </c>
      <c r="F147">
        <f t="shared" ca="1" si="55"/>
        <v>0</v>
      </c>
      <c r="G147">
        <f t="shared" ca="1" si="56"/>
        <v>0</v>
      </c>
      <c r="H147">
        <f t="shared" ca="1" si="57"/>
        <v>0</v>
      </c>
      <c r="I147" s="30">
        <f t="shared" ca="1" si="58"/>
        <v>0</v>
      </c>
      <c r="K147" s="25" t="str">
        <f ca="1">IFERROR(VLOOKUP(H147,Pollutants!$G$2:$I$6,3,FALSE),"")</f>
        <v/>
      </c>
      <c r="L147" t="str">
        <f t="shared" ca="1" si="59"/>
        <v/>
      </c>
      <c r="M147">
        <f t="shared" ca="1" si="60"/>
        <v>0</v>
      </c>
      <c r="N147" t="str">
        <f ca="1">+IFERROR(VLOOKUP(M147,'Vehicle Type Mapping'!$B$2:$D$50,2,FALSE),"")</f>
        <v/>
      </c>
      <c r="O147" t="str">
        <f t="shared" ca="1" si="42"/>
        <v>INVALID VEHICLE SOURCE 32</v>
      </c>
      <c r="P147">
        <f t="shared" ca="1" si="61"/>
        <v>0</v>
      </c>
      <c r="Q147" s="238" t="str">
        <f ca="1">+IFERROR(VLOOKUP(O147,VehFracBySourceType!$D$2:$F$365,2,FALSE),"")</f>
        <v/>
      </c>
      <c r="R147" t="str">
        <f t="shared" ca="1" si="62"/>
        <v/>
      </c>
      <c r="T147">
        <f t="shared" ca="1" si="43"/>
        <v>0</v>
      </c>
      <c r="U147" t="str">
        <f t="shared" ca="1" si="44"/>
        <v/>
      </c>
      <c r="V147" s="30" t="str">
        <f t="shared" ca="1" si="45"/>
        <v/>
      </c>
      <c r="W147">
        <f t="shared" ca="1" si="46"/>
        <v>0</v>
      </c>
      <c r="Y147" t="str">
        <f ca="1">IF(AND(COUNTIF($L$3:L147,L147)&gt;1,NOT(+L147="")),0,L147)</f>
        <v/>
      </c>
      <c r="Z147">
        <f t="shared" ca="1" si="47"/>
        <v>0</v>
      </c>
      <c r="AA147">
        <f t="shared" ca="1" si="48"/>
        <v>0</v>
      </c>
      <c r="AB147">
        <f t="shared" ca="1" si="49"/>
        <v>0</v>
      </c>
    </row>
    <row r="148" spans="1:28">
      <c r="A148">
        <f t="shared" ca="1" si="50"/>
        <v>0</v>
      </c>
      <c r="B148" s="32" t="str">
        <f t="shared" ca="1" si="51"/>
        <v/>
      </c>
      <c r="C148">
        <f t="shared" ca="1" si="52"/>
        <v>0</v>
      </c>
      <c r="D148" t="str">
        <f t="shared" ca="1" si="53"/>
        <v>Intercity Bus</v>
      </c>
      <c r="E148">
        <f t="shared" ca="1" si="54"/>
        <v>41</v>
      </c>
      <c r="F148">
        <f t="shared" ca="1" si="55"/>
        <v>0</v>
      </c>
      <c r="G148">
        <f t="shared" ca="1" si="56"/>
        <v>0</v>
      </c>
      <c r="H148">
        <f t="shared" ca="1" si="57"/>
        <v>0</v>
      </c>
      <c r="I148" s="30">
        <f t="shared" ca="1" si="58"/>
        <v>0</v>
      </c>
      <c r="K148" s="25" t="str">
        <f ca="1">IFERROR(VLOOKUP(H148,Pollutants!$G$2:$I$6,3,FALSE),"")</f>
        <v/>
      </c>
      <c r="L148" t="str">
        <f t="shared" ca="1" si="59"/>
        <v/>
      </c>
      <c r="M148">
        <f t="shared" ca="1" si="60"/>
        <v>0</v>
      </c>
      <c r="N148" t="str">
        <f ca="1">+IFERROR(VLOOKUP(M148,'Vehicle Type Mapping'!$B$2:$D$50,2,FALSE),"")</f>
        <v/>
      </c>
      <c r="O148" t="str">
        <f t="shared" ca="1" si="42"/>
        <v>INVALID VEHICLE SOURCE 41</v>
      </c>
      <c r="P148">
        <f t="shared" ca="1" si="61"/>
        <v>0</v>
      </c>
      <c r="Q148" s="238" t="str">
        <f ca="1">+IFERROR(VLOOKUP(O148,VehFracBySourceType!$D$2:$F$365,2,FALSE),"")</f>
        <v/>
      </c>
      <c r="R148" t="str">
        <f t="shared" ca="1" si="62"/>
        <v/>
      </c>
      <c r="T148">
        <f t="shared" ca="1" si="43"/>
        <v>0</v>
      </c>
      <c r="U148" t="str">
        <f t="shared" ca="1" si="44"/>
        <v/>
      </c>
      <c r="V148" s="30" t="str">
        <f t="shared" ca="1" si="45"/>
        <v/>
      </c>
      <c r="W148">
        <f t="shared" ca="1" si="46"/>
        <v>0</v>
      </c>
      <c r="Y148" t="str">
        <f ca="1">IF(AND(COUNTIF($L$3:L148,L148)&gt;1,NOT(+L148="")),0,L148)</f>
        <v/>
      </c>
      <c r="Z148">
        <f t="shared" ca="1" si="47"/>
        <v>0</v>
      </c>
      <c r="AA148">
        <f t="shared" ca="1" si="48"/>
        <v>0</v>
      </c>
      <c r="AB148">
        <f t="shared" ca="1" si="49"/>
        <v>0</v>
      </c>
    </row>
    <row r="149" spans="1:28">
      <c r="A149">
        <f t="shared" ca="1" si="50"/>
        <v>0</v>
      </c>
      <c r="B149" s="32" t="str">
        <f t="shared" ca="1" si="51"/>
        <v/>
      </c>
      <c r="C149">
        <f t="shared" ca="1" si="52"/>
        <v>0</v>
      </c>
      <c r="D149" t="str">
        <f t="shared" ca="1" si="53"/>
        <v>Transit Bus</v>
      </c>
      <c r="E149">
        <f t="shared" ca="1" si="54"/>
        <v>42</v>
      </c>
      <c r="F149">
        <f t="shared" ca="1" si="55"/>
        <v>0</v>
      </c>
      <c r="G149">
        <f t="shared" ca="1" si="56"/>
        <v>0</v>
      </c>
      <c r="H149">
        <f t="shared" ca="1" si="57"/>
        <v>0</v>
      </c>
      <c r="I149" s="30">
        <f t="shared" ca="1" si="58"/>
        <v>0</v>
      </c>
      <c r="K149" s="25" t="str">
        <f ca="1">IFERROR(VLOOKUP(H149,Pollutants!$G$2:$I$6,3,FALSE),"")</f>
        <v/>
      </c>
      <c r="L149" t="str">
        <f t="shared" ca="1" si="59"/>
        <v/>
      </c>
      <c r="M149">
        <f t="shared" ca="1" si="60"/>
        <v>0</v>
      </c>
      <c r="N149" t="str">
        <f ca="1">+IFERROR(VLOOKUP(M149,'Vehicle Type Mapping'!$B$2:$D$50,2,FALSE),"")</f>
        <v/>
      </c>
      <c r="O149" t="str">
        <f t="shared" ca="1" si="42"/>
        <v>INVALID VEHICLE SOURCE 42</v>
      </c>
      <c r="P149">
        <f t="shared" ca="1" si="61"/>
        <v>0</v>
      </c>
      <c r="Q149" s="238" t="str">
        <f ca="1">+IFERROR(VLOOKUP(O149,VehFracBySourceType!$D$2:$F$365,2,FALSE),"")</f>
        <v/>
      </c>
      <c r="R149" t="str">
        <f t="shared" ca="1" si="62"/>
        <v/>
      </c>
      <c r="T149">
        <f t="shared" ca="1" si="43"/>
        <v>0</v>
      </c>
      <c r="U149" t="str">
        <f t="shared" ca="1" si="44"/>
        <v/>
      </c>
      <c r="V149" s="30" t="str">
        <f t="shared" ca="1" si="45"/>
        <v/>
      </c>
      <c r="W149">
        <f t="shared" ca="1" si="46"/>
        <v>0</v>
      </c>
      <c r="Y149" t="str">
        <f ca="1">IF(AND(COUNTIF($L$3:L149,L149)&gt;1,NOT(+L149="")),0,L149)</f>
        <v/>
      </c>
      <c r="Z149">
        <f t="shared" ca="1" si="47"/>
        <v>0</v>
      </c>
      <c r="AA149">
        <f t="shared" ca="1" si="48"/>
        <v>0</v>
      </c>
      <c r="AB149">
        <f t="shared" ca="1" si="49"/>
        <v>0</v>
      </c>
    </row>
    <row r="150" spans="1:28">
      <c r="A150">
        <f t="shared" ca="1" si="50"/>
        <v>0</v>
      </c>
      <c r="B150" s="32" t="str">
        <f t="shared" ca="1" si="51"/>
        <v/>
      </c>
      <c r="C150">
        <f t="shared" ca="1" si="52"/>
        <v>0</v>
      </c>
      <c r="D150" t="str">
        <f t="shared" ca="1" si="53"/>
        <v>School Bus</v>
      </c>
      <c r="E150">
        <f t="shared" ca="1" si="54"/>
        <v>43</v>
      </c>
      <c r="F150">
        <f t="shared" ca="1" si="55"/>
        <v>0</v>
      </c>
      <c r="G150">
        <f t="shared" ca="1" si="56"/>
        <v>0</v>
      </c>
      <c r="H150">
        <f t="shared" ca="1" si="57"/>
        <v>0</v>
      </c>
      <c r="I150" s="30">
        <f t="shared" ca="1" si="58"/>
        <v>0</v>
      </c>
      <c r="K150" s="25" t="str">
        <f ca="1">IFERROR(VLOOKUP(H150,Pollutants!$G$2:$I$6,3,FALSE),"")</f>
        <v/>
      </c>
      <c r="L150" t="str">
        <f t="shared" ca="1" si="59"/>
        <v/>
      </c>
      <c r="M150">
        <f t="shared" ca="1" si="60"/>
        <v>0</v>
      </c>
      <c r="N150" t="str">
        <f ca="1">+IFERROR(VLOOKUP(M150,'Vehicle Type Mapping'!$B$2:$D$50,2,FALSE),"")</f>
        <v/>
      </c>
      <c r="O150" t="str">
        <f t="shared" ca="1" si="42"/>
        <v>INVALID VEHICLE SOURCE 43</v>
      </c>
      <c r="P150">
        <f t="shared" ca="1" si="61"/>
        <v>0</v>
      </c>
      <c r="Q150" s="238" t="str">
        <f ca="1">+IFERROR(VLOOKUP(O150,VehFracBySourceType!$D$2:$F$365,2,FALSE),"")</f>
        <v/>
      </c>
      <c r="R150" t="str">
        <f t="shared" ca="1" si="62"/>
        <v/>
      </c>
      <c r="T150">
        <f t="shared" ca="1" si="43"/>
        <v>0</v>
      </c>
      <c r="U150" t="str">
        <f t="shared" ca="1" si="44"/>
        <v/>
      </c>
      <c r="V150" s="30" t="str">
        <f t="shared" ca="1" si="45"/>
        <v/>
      </c>
      <c r="W150">
        <f t="shared" ca="1" si="46"/>
        <v>0</v>
      </c>
      <c r="Y150" t="str">
        <f ca="1">IF(AND(COUNTIF($L$3:L150,L150)&gt;1,NOT(+L150="")),0,L150)</f>
        <v/>
      </c>
      <c r="Z150">
        <f t="shared" ca="1" si="47"/>
        <v>0</v>
      </c>
      <c r="AA150">
        <f t="shared" ca="1" si="48"/>
        <v>0</v>
      </c>
      <c r="AB150">
        <f t="shared" ca="1" si="49"/>
        <v>0</v>
      </c>
    </row>
    <row r="151" spans="1:28">
      <c r="A151">
        <f t="shared" ca="1" si="50"/>
        <v>0</v>
      </c>
      <c r="B151" s="32" t="str">
        <f t="shared" ca="1" si="51"/>
        <v/>
      </c>
      <c r="C151">
        <f t="shared" ca="1" si="52"/>
        <v>0</v>
      </c>
      <c r="D151" t="str">
        <f t="shared" ca="1" si="53"/>
        <v>Refuse Truck</v>
      </c>
      <c r="E151">
        <f t="shared" ca="1" si="54"/>
        <v>51</v>
      </c>
      <c r="F151">
        <f t="shared" ca="1" si="55"/>
        <v>0</v>
      </c>
      <c r="G151">
        <f t="shared" ca="1" si="56"/>
        <v>0</v>
      </c>
      <c r="H151">
        <f t="shared" ca="1" si="57"/>
        <v>0</v>
      </c>
      <c r="I151" s="30">
        <f t="shared" ca="1" si="58"/>
        <v>0</v>
      </c>
      <c r="K151" s="25" t="str">
        <f ca="1">IFERROR(VLOOKUP(H151,Pollutants!$G$2:$I$6,3,FALSE),"")</f>
        <v/>
      </c>
      <c r="L151" t="str">
        <f t="shared" ca="1" si="59"/>
        <v/>
      </c>
      <c r="M151">
        <f t="shared" ca="1" si="60"/>
        <v>0</v>
      </c>
      <c r="N151" t="str">
        <f ca="1">+IFERROR(VLOOKUP(M151,'Vehicle Type Mapping'!$B$2:$D$50,2,FALSE),"")</f>
        <v/>
      </c>
      <c r="O151" t="str">
        <f t="shared" ca="1" si="42"/>
        <v>INVALID VEHICLE SOURCE 51</v>
      </c>
      <c r="P151">
        <f t="shared" ca="1" si="61"/>
        <v>0</v>
      </c>
      <c r="Q151" s="238" t="str">
        <f ca="1">+IFERROR(VLOOKUP(O151,VehFracBySourceType!$D$2:$F$365,2,FALSE),"")</f>
        <v/>
      </c>
      <c r="R151" t="str">
        <f t="shared" ca="1" si="62"/>
        <v/>
      </c>
      <c r="T151">
        <f t="shared" ca="1" si="43"/>
        <v>0</v>
      </c>
      <c r="U151" t="str">
        <f t="shared" ca="1" si="44"/>
        <v/>
      </c>
      <c r="V151" s="30" t="str">
        <f t="shared" ca="1" si="45"/>
        <v/>
      </c>
      <c r="W151">
        <f t="shared" ca="1" si="46"/>
        <v>0</v>
      </c>
      <c r="Y151" t="str">
        <f ca="1">IF(AND(COUNTIF($L$3:L151,L151)&gt;1,NOT(+L151="")),0,L151)</f>
        <v/>
      </c>
      <c r="Z151">
        <f t="shared" ca="1" si="47"/>
        <v>0</v>
      </c>
      <c r="AA151">
        <f t="shared" ca="1" si="48"/>
        <v>0</v>
      </c>
      <c r="AB151">
        <f t="shared" ca="1" si="49"/>
        <v>0</v>
      </c>
    </row>
    <row r="152" spans="1:28">
      <c r="A152">
        <f t="shared" ca="1" si="50"/>
        <v>0</v>
      </c>
      <c r="B152" s="32" t="str">
        <f t="shared" ca="1" si="51"/>
        <v/>
      </c>
      <c r="C152">
        <f t="shared" ca="1" si="52"/>
        <v>0</v>
      </c>
      <c r="D152" t="str">
        <f t="shared" ca="1" si="53"/>
        <v>Single Unit Short-haul Truck</v>
      </c>
      <c r="E152">
        <f t="shared" ca="1" si="54"/>
        <v>52</v>
      </c>
      <c r="F152">
        <f t="shared" ca="1" si="55"/>
        <v>0</v>
      </c>
      <c r="G152">
        <f t="shared" ca="1" si="56"/>
        <v>0</v>
      </c>
      <c r="H152">
        <f t="shared" ca="1" si="57"/>
        <v>0</v>
      </c>
      <c r="I152" s="30">
        <f t="shared" ca="1" si="58"/>
        <v>0</v>
      </c>
      <c r="K152" s="25" t="str">
        <f ca="1">IFERROR(VLOOKUP(H152,Pollutants!$G$2:$I$6,3,FALSE),"")</f>
        <v/>
      </c>
      <c r="L152" t="str">
        <f t="shared" ca="1" si="59"/>
        <v/>
      </c>
      <c r="M152">
        <f t="shared" ca="1" si="60"/>
        <v>0</v>
      </c>
      <c r="N152" t="str">
        <f ca="1">+IFERROR(VLOOKUP(M152,'Vehicle Type Mapping'!$B$2:$D$50,2,FALSE),"")</f>
        <v/>
      </c>
      <c r="O152" t="str">
        <f t="shared" ca="1" si="42"/>
        <v>INVALID VEHICLE SOURCE 52</v>
      </c>
      <c r="P152">
        <f t="shared" ca="1" si="61"/>
        <v>0</v>
      </c>
      <c r="Q152" s="238" t="str">
        <f ca="1">+IFERROR(VLOOKUP(O152,VehFracBySourceType!$D$2:$F$365,2,FALSE),"")</f>
        <v/>
      </c>
      <c r="R152" t="str">
        <f t="shared" ca="1" si="62"/>
        <v/>
      </c>
      <c r="T152">
        <f t="shared" ca="1" si="43"/>
        <v>0</v>
      </c>
      <c r="U152" t="str">
        <f t="shared" ca="1" si="44"/>
        <v/>
      </c>
      <c r="V152" s="30" t="str">
        <f t="shared" ca="1" si="45"/>
        <v/>
      </c>
      <c r="W152">
        <f t="shared" ca="1" si="46"/>
        <v>0</v>
      </c>
      <c r="Y152" t="str">
        <f ca="1">IF(AND(COUNTIF($L$3:L152,L152)&gt;1,NOT(+L152="")),0,L152)</f>
        <v/>
      </c>
      <c r="Z152">
        <f t="shared" ca="1" si="47"/>
        <v>0</v>
      </c>
      <c r="AA152">
        <f t="shared" ca="1" si="48"/>
        <v>0</v>
      </c>
      <c r="AB152">
        <f t="shared" ca="1" si="49"/>
        <v>0</v>
      </c>
    </row>
    <row r="153" spans="1:28">
      <c r="A153">
        <f t="shared" ca="1" si="50"/>
        <v>0</v>
      </c>
      <c r="B153" s="32" t="str">
        <f t="shared" ca="1" si="51"/>
        <v/>
      </c>
      <c r="C153">
        <f t="shared" ca="1" si="52"/>
        <v>0</v>
      </c>
      <c r="D153" t="str">
        <f t="shared" ca="1" si="53"/>
        <v>Single Unit Long-haul Truck</v>
      </c>
      <c r="E153">
        <f t="shared" ca="1" si="54"/>
        <v>53</v>
      </c>
      <c r="F153">
        <f t="shared" ca="1" si="55"/>
        <v>0</v>
      </c>
      <c r="G153">
        <f t="shared" ca="1" si="56"/>
        <v>0</v>
      </c>
      <c r="H153">
        <f t="shared" ca="1" si="57"/>
        <v>0</v>
      </c>
      <c r="I153" s="30">
        <f t="shared" ca="1" si="58"/>
        <v>0</v>
      </c>
      <c r="K153" s="25" t="str">
        <f ca="1">IFERROR(VLOOKUP(H153,Pollutants!$G$2:$I$6,3,FALSE),"")</f>
        <v/>
      </c>
      <c r="L153" t="str">
        <f t="shared" ca="1" si="59"/>
        <v/>
      </c>
      <c r="M153">
        <f t="shared" ca="1" si="60"/>
        <v>0</v>
      </c>
      <c r="N153" t="str">
        <f ca="1">+IFERROR(VLOOKUP(M153,'Vehicle Type Mapping'!$B$2:$D$50,2,FALSE),"")</f>
        <v/>
      </c>
      <c r="O153" t="str">
        <f t="shared" ca="1" si="42"/>
        <v>INVALID VEHICLE SOURCE 53</v>
      </c>
      <c r="P153">
        <f t="shared" ca="1" si="61"/>
        <v>0</v>
      </c>
      <c r="Q153" s="238" t="str">
        <f ca="1">+IFERROR(VLOOKUP(O153,VehFracBySourceType!$D$2:$F$365,2,FALSE),"")</f>
        <v/>
      </c>
      <c r="R153" t="str">
        <f t="shared" ca="1" si="62"/>
        <v/>
      </c>
      <c r="T153">
        <f t="shared" ca="1" si="43"/>
        <v>0</v>
      </c>
      <c r="U153" t="str">
        <f t="shared" ca="1" si="44"/>
        <v/>
      </c>
      <c r="V153" s="30" t="str">
        <f t="shared" ca="1" si="45"/>
        <v/>
      </c>
      <c r="W153">
        <f t="shared" ca="1" si="46"/>
        <v>0</v>
      </c>
      <c r="Y153" t="str">
        <f ca="1">IF(AND(COUNTIF($L$3:L153,L153)&gt;1,NOT(+L153="")),0,L153)</f>
        <v/>
      </c>
      <c r="Z153">
        <f t="shared" ca="1" si="47"/>
        <v>0</v>
      </c>
      <c r="AA153">
        <f t="shared" ca="1" si="48"/>
        <v>0</v>
      </c>
      <c r="AB153">
        <f t="shared" ca="1" si="49"/>
        <v>0</v>
      </c>
    </row>
    <row r="154" spans="1:28">
      <c r="A154">
        <f t="shared" ca="1" si="50"/>
        <v>0</v>
      </c>
      <c r="B154" s="32" t="str">
        <f t="shared" ca="1" si="51"/>
        <v/>
      </c>
      <c r="C154">
        <f t="shared" ca="1" si="52"/>
        <v>0</v>
      </c>
      <c r="D154" t="str">
        <f t="shared" ca="1" si="53"/>
        <v>Combination Short-haul Truck</v>
      </c>
      <c r="E154">
        <f t="shared" ca="1" si="54"/>
        <v>61</v>
      </c>
      <c r="F154">
        <f t="shared" ca="1" si="55"/>
        <v>0</v>
      </c>
      <c r="G154">
        <f t="shared" ca="1" si="56"/>
        <v>0</v>
      </c>
      <c r="H154">
        <f t="shared" ca="1" si="57"/>
        <v>0</v>
      </c>
      <c r="I154" s="30">
        <f t="shared" ca="1" si="58"/>
        <v>0</v>
      </c>
      <c r="K154" s="25" t="str">
        <f ca="1">IFERROR(VLOOKUP(H154,Pollutants!$G$2:$I$6,3,FALSE),"")</f>
        <v/>
      </c>
      <c r="L154" t="str">
        <f t="shared" ca="1" si="59"/>
        <v/>
      </c>
      <c r="M154">
        <f t="shared" ca="1" si="60"/>
        <v>0</v>
      </c>
      <c r="N154" t="str">
        <f ca="1">+IFERROR(VLOOKUP(M154,'Vehicle Type Mapping'!$B$2:$D$50,2,FALSE),"")</f>
        <v/>
      </c>
      <c r="O154" t="str">
        <f t="shared" ca="1" si="42"/>
        <v>INVALID VEHICLE SOURCE 61</v>
      </c>
      <c r="P154">
        <f t="shared" ca="1" si="61"/>
        <v>0</v>
      </c>
      <c r="Q154" s="238" t="str">
        <f ca="1">+IFERROR(VLOOKUP(O154,VehFracBySourceType!$D$2:$F$365,2,FALSE),"")</f>
        <v/>
      </c>
      <c r="R154" t="str">
        <f t="shared" ca="1" si="62"/>
        <v/>
      </c>
      <c r="T154">
        <f t="shared" ca="1" si="43"/>
        <v>0</v>
      </c>
      <c r="U154" t="str">
        <f t="shared" ca="1" si="44"/>
        <v/>
      </c>
      <c r="V154" s="30" t="str">
        <f t="shared" ca="1" si="45"/>
        <v/>
      </c>
      <c r="W154">
        <f t="shared" ca="1" si="46"/>
        <v>0</v>
      </c>
      <c r="Y154" t="str">
        <f ca="1">IF(AND(COUNTIF($L$3:L154,L154)&gt;1,NOT(+L154="")),0,L154)</f>
        <v/>
      </c>
      <c r="Z154">
        <f t="shared" ca="1" si="47"/>
        <v>0</v>
      </c>
      <c r="AA154">
        <f t="shared" ca="1" si="48"/>
        <v>0</v>
      </c>
      <c r="AB154">
        <f t="shared" ca="1" si="49"/>
        <v>0</v>
      </c>
    </row>
    <row r="155" spans="1:28">
      <c r="A155">
        <f t="shared" ca="1" si="50"/>
        <v>0</v>
      </c>
      <c r="B155" s="32" t="str">
        <f t="shared" ca="1" si="51"/>
        <v/>
      </c>
      <c r="C155">
        <f t="shared" ca="1" si="52"/>
        <v>0</v>
      </c>
      <c r="D155" t="str">
        <f t="shared" ca="1" si="53"/>
        <v>Combination Long-haul Truck</v>
      </c>
      <c r="E155">
        <f t="shared" ca="1" si="54"/>
        <v>62</v>
      </c>
      <c r="F155">
        <f t="shared" ca="1" si="55"/>
        <v>0</v>
      </c>
      <c r="G155">
        <f t="shared" ca="1" si="56"/>
        <v>0</v>
      </c>
      <c r="H155">
        <f t="shared" ca="1" si="57"/>
        <v>0</v>
      </c>
      <c r="I155" s="30">
        <f t="shared" ca="1" si="58"/>
        <v>0</v>
      </c>
      <c r="K155" s="25" t="str">
        <f ca="1">IFERROR(VLOOKUP(H155,Pollutants!$G$2:$I$6,3,FALSE),"")</f>
        <v/>
      </c>
      <c r="L155" t="str">
        <f t="shared" ca="1" si="59"/>
        <v/>
      </c>
      <c r="M155">
        <f t="shared" ca="1" si="60"/>
        <v>0</v>
      </c>
      <c r="N155" t="str">
        <f ca="1">+IFERROR(VLOOKUP(M155,'Vehicle Type Mapping'!$B$2:$D$50,2,FALSE),"")</f>
        <v/>
      </c>
      <c r="O155" t="str">
        <f t="shared" ca="1" si="42"/>
        <v>INVALID VEHICLE SOURCE 62</v>
      </c>
      <c r="P155">
        <f t="shared" ca="1" si="61"/>
        <v>0</v>
      </c>
      <c r="Q155" s="238" t="str">
        <f ca="1">+IFERROR(VLOOKUP(O155,VehFracBySourceType!$D$2:$F$365,2,FALSE),"")</f>
        <v/>
      </c>
      <c r="R155" t="str">
        <f t="shared" ca="1" si="62"/>
        <v/>
      </c>
      <c r="T155">
        <f t="shared" ca="1" si="43"/>
        <v>0</v>
      </c>
      <c r="U155" t="str">
        <f t="shared" ca="1" si="44"/>
        <v/>
      </c>
      <c r="V155" s="30" t="str">
        <f t="shared" ca="1" si="45"/>
        <v/>
      </c>
      <c r="W155">
        <f t="shared" ca="1" si="46"/>
        <v>0</v>
      </c>
      <c r="Y155" t="str">
        <f ca="1">IF(AND(COUNTIF($L$3:L155,L155)&gt;1,NOT(+L155="")),0,L155)</f>
        <v/>
      </c>
      <c r="Z155">
        <f t="shared" ca="1" si="47"/>
        <v>0</v>
      </c>
      <c r="AA155">
        <f t="shared" ca="1" si="48"/>
        <v>0</v>
      </c>
      <c r="AB155">
        <f t="shared" ca="1" si="49"/>
        <v>0</v>
      </c>
    </row>
    <row r="156" spans="1:28">
      <c r="A156">
        <f t="shared" ca="1" si="50"/>
        <v>0</v>
      </c>
      <c r="B156" s="32" t="str">
        <f t="shared" ca="1" si="51"/>
        <v/>
      </c>
      <c r="C156">
        <f t="shared" ca="1" si="52"/>
        <v>0</v>
      </c>
      <c r="D156" t="str">
        <f t="shared" ca="1" si="53"/>
        <v>Light Commercial Truck</v>
      </c>
      <c r="E156">
        <f t="shared" ca="1" si="54"/>
        <v>32</v>
      </c>
      <c r="F156">
        <f t="shared" ca="1" si="55"/>
        <v>0</v>
      </c>
      <c r="G156">
        <f t="shared" ca="1" si="56"/>
        <v>0</v>
      </c>
      <c r="H156">
        <f t="shared" ca="1" si="57"/>
        <v>0</v>
      </c>
      <c r="I156" s="30">
        <f t="shared" ca="1" si="58"/>
        <v>0</v>
      </c>
      <c r="K156" s="25" t="str">
        <f ca="1">IFERROR(VLOOKUP(H156,Pollutants!$G$2:$I$6,3,FALSE),"")</f>
        <v/>
      </c>
      <c r="L156" t="str">
        <f t="shared" ca="1" si="59"/>
        <v/>
      </c>
      <c r="M156">
        <f t="shared" ca="1" si="60"/>
        <v>0</v>
      </c>
      <c r="N156" t="str">
        <f ca="1">+IFERROR(VLOOKUP(M156,'Vehicle Type Mapping'!$B$2:$D$50,2,FALSE),"")</f>
        <v/>
      </c>
      <c r="O156" t="str">
        <f t="shared" ca="1" si="42"/>
        <v>INVALID VEHICLE SOURCE 32</v>
      </c>
      <c r="P156">
        <f t="shared" ca="1" si="61"/>
        <v>0</v>
      </c>
      <c r="Q156" s="238" t="str">
        <f ca="1">+IFERROR(VLOOKUP(O156,VehFracBySourceType!$D$2:$F$365,2,FALSE),"")</f>
        <v/>
      </c>
      <c r="R156" t="str">
        <f t="shared" ca="1" si="62"/>
        <v/>
      </c>
      <c r="T156">
        <f t="shared" ca="1" si="43"/>
        <v>0</v>
      </c>
      <c r="U156" t="str">
        <f t="shared" ca="1" si="44"/>
        <v/>
      </c>
      <c r="V156" s="30" t="str">
        <f t="shared" ca="1" si="45"/>
        <v/>
      </c>
      <c r="W156">
        <f t="shared" ca="1" si="46"/>
        <v>0</v>
      </c>
      <c r="Y156" t="str">
        <f ca="1">IF(AND(COUNTIF($L$3:L156,L156)&gt;1,NOT(+L156="")),0,L156)</f>
        <v/>
      </c>
      <c r="Z156">
        <f t="shared" ca="1" si="47"/>
        <v>0</v>
      </c>
      <c r="AA156">
        <f t="shared" ca="1" si="48"/>
        <v>0</v>
      </c>
      <c r="AB156">
        <f t="shared" ca="1" si="49"/>
        <v>0</v>
      </c>
    </row>
    <row r="157" spans="1:28">
      <c r="A157">
        <f t="shared" ca="1" si="50"/>
        <v>0</v>
      </c>
      <c r="B157" s="32" t="str">
        <f t="shared" ca="1" si="51"/>
        <v/>
      </c>
      <c r="C157">
        <f t="shared" ca="1" si="52"/>
        <v>0</v>
      </c>
      <c r="D157" t="str">
        <f t="shared" ca="1" si="53"/>
        <v>Intercity Bus</v>
      </c>
      <c r="E157">
        <f t="shared" ca="1" si="54"/>
        <v>41</v>
      </c>
      <c r="F157">
        <f t="shared" ca="1" si="55"/>
        <v>0</v>
      </c>
      <c r="G157">
        <f t="shared" ca="1" si="56"/>
        <v>0</v>
      </c>
      <c r="H157">
        <f t="shared" ca="1" si="57"/>
        <v>0</v>
      </c>
      <c r="I157" s="30">
        <f t="shared" ca="1" si="58"/>
        <v>0</v>
      </c>
      <c r="K157" s="25" t="str">
        <f ca="1">IFERROR(VLOOKUP(H157,Pollutants!$G$2:$I$6,3,FALSE),"")</f>
        <v/>
      </c>
      <c r="L157" t="str">
        <f t="shared" ca="1" si="59"/>
        <v/>
      </c>
      <c r="M157">
        <f t="shared" ca="1" si="60"/>
        <v>0</v>
      </c>
      <c r="N157" t="str">
        <f ca="1">+IFERROR(VLOOKUP(M157,'Vehicle Type Mapping'!$B$2:$D$50,2,FALSE),"")</f>
        <v/>
      </c>
      <c r="O157" t="str">
        <f t="shared" ca="1" si="42"/>
        <v>INVALID VEHICLE SOURCE 41</v>
      </c>
      <c r="P157">
        <f t="shared" ca="1" si="61"/>
        <v>0</v>
      </c>
      <c r="Q157" s="238" t="str">
        <f ca="1">+IFERROR(VLOOKUP(O157,VehFracBySourceType!$D$2:$F$365,2,FALSE),"")</f>
        <v/>
      </c>
      <c r="R157" t="str">
        <f t="shared" ca="1" si="62"/>
        <v/>
      </c>
      <c r="T157">
        <f t="shared" ca="1" si="43"/>
        <v>0</v>
      </c>
      <c r="U157" t="str">
        <f t="shared" ca="1" si="44"/>
        <v/>
      </c>
      <c r="V157" s="30" t="str">
        <f t="shared" ca="1" si="45"/>
        <v/>
      </c>
      <c r="W157">
        <f t="shared" ca="1" si="46"/>
        <v>0</v>
      </c>
      <c r="Y157" t="str">
        <f ca="1">IF(AND(COUNTIF($L$3:L157,L157)&gt;1,NOT(+L157="")),0,L157)</f>
        <v/>
      </c>
      <c r="Z157">
        <f t="shared" ca="1" si="47"/>
        <v>0</v>
      </c>
      <c r="AA157">
        <f t="shared" ca="1" si="48"/>
        <v>0</v>
      </c>
      <c r="AB157">
        <f t="shared" ca="1" si="49"/>
        <v>0</v>
      </c>
    </row>
    <row r="158" spans="1:28">
      <c r="A158">
        <f t="shared" ca="1" si="50"/>
        <v>0</v>
      </c>
      <c r="B158" s="32" t="str">
        <f t="shared" ca="1" si="51"/>
        <v/>
      </c>
      <c r="C158">
        <f t="shared" ca="1" si="52"/>
        <v>0</v>
      </c>
      <c r="D158" t="str">
        <f t="shared" ca="1" si="53"/>
        <v>Transit Bus</v>
      </c>
      <c r="E158">
        <f t="shared" ca="1" si="54"/>
        <v>42</v>
      </c>
      <c r="F158">
        <f t="shared" ca="1" si="55"/>
        <v>0</v>
      </c>
      <c r="G158">
        <f t="shared" ca="1" si="56"/>
        <v>0</v>
      </c>
      <c r="H158">
        <f t="shared" ca="1" si="57"/>
        <v>0</v>
      </c>
      <c r="I158" s="30">
        <f t="shared" ca="1" si="58"/>
        <v>0</v>
      </c>
      <c r="K158" s="25" t="str">
        <f ca="1">IFERROR(VLOOKUP(H158,Pollutants!$G$2:$I$6,3,FALSE),"")</f>
        <v/>
      </c>
      <c r="L158" t="str">
        <f t="shared" ca="1" si="59"/>
        <v/>
      </c>
      <c r="M158">
        <f t="shared" ca="1" si="60"/>
        <v>0</v>
      </c>
      <c r="N158" t="str">
        <f ca="1">+IFERROR(VLOOKUP(M158,'Vehicle Type Mapping'!$B$2:$D$50,2,FALSE),"")</f>
        <v/>
      </c>
      <c r="O158" t="str">
        <f t="shared" ca="1" si="42"/>
        <v>INVALID VEHICLE SOURCE 42</v>
      </c>
      <c r="P158">
        <f t="shared" ca="1" si="61"/>
        <v>0</v>
      </c>
      <c r="Q158" s="238" t="str">
        <f ca="1">+IFERROR(VLOOKUP(O158,VehFracBySourceType!$D$2:$F$365,2,FALSE),"")</f>
        <v/>
      </c>
      <c r="R158" t="str">
        <f t="shared" ca="1" si="62"/>
        <v/>
      </c>
      <c r="T158">
        <f t="shared" ca="1" si="43"/>
        <v>0</v>
      </c>
      <c r="U158" t="str">
        <f t="shared" ca="1" si="44"/>
        <v/>
      </c>
      <c r="V158" s="30" t="str">
        <f t="shared" ca="1" si="45"/>
        <v/>
      </c>
      <c r="W158">
        <f t="shared" ca="1" si="46"/>
        <v>0</v>
      </c>
      <c r="Y158" t="str">
        <f ca="1">IF(AND(COUNTIF($L$3:L158,L158)&gt;1,NOT(+L158="")),0,L158)</f>
        <v/>
      </c>
      <c r="Z158">
        <f t="shared" ca="1" si="47"/>
        <v>0</v>
      </c>
      <c r="AA158">
        <f t="shared" ca="1" si="48"/>
        <v>0</v>
      </c>
      <c r="AB158">
        <f t="shared" ca="1" si="49"/>
        <v>0</v>
      </c>
    </row>
    <row r="159" spans="1:28">
      <c r="A159">
        <f t="shared" ca="1" si="50"/>
        <v>0</v>
      </c>
      <c r="B159" s="32" t="str">
        <f t="shared" ca="1" si="51"/>
        <v/>
      </c>
      <c r="C159">
        <f t="shared" ca="1" si="52"/>
        <v>0</v>
      </c>
      <c r="D159" t="str">
        <f t="shared" ca="1" si="53"/>
        <v>School Bus</v>
      </c>
      <c r="E159">
        <f t="shared" ca="1" si="54"/>
        <v>43</v>
      </c>
      <c r="F159">
        <f t="shared" ca="1" si="55"/>
        <v>0</v>
      </c>
      <c r="G159">
        <f t="shared" ca="1" si="56"/>
        <v>0</v>
      </c>
      <c r="H159">
        <f t="shared" ca="1" si="57"/>
        <v>0</v>
      </c>
      <c r="I159" s="30">
        <f t="shared" ca="1" si="58"/>
        <v>0</v>
      </c>
      <c r="K159" s="25" t="str">
        <f ca="1">IFERROR(VLOOKUP(H159,Pollutants!$G$2:$I$6,3,FALSE),"")</f>
        <v/>
      </c>
      <c r="L159" t="str">
        <f t="shared" ca="1" si="59"/>
        <v/>
      </c>
      <c r="M159">
        <f t="shared" ca="1" si="60"/>
        <v>0</v>
      </c>
      <c r="N159" t="str">
        <f ca="1">+IFERROR(VLOOKUP(M159,'Vehicle Type Mapping'!$B$2:$D$50,2,FALSE),"")</f>
        <v/>
      </c>
      <c r="O159" t="str">
        <f t="shared" ca="1" si="42"/>
        <v>INVALID VEHICLE SOURCE 43</v>
      </c>
      <c r="P159">
        <f t="shared" ca="1" si="61"/>
        <v>0</v>
      </c>
      <c r="Q159" s="238" t="str">
        <f ca="1">+IFERROR(VLOOKUP(O159,VehFracBySourceType!$D$2:$F$365,2,FALSE),"")</f>
        <v/>
      </c>
      <c r="R159" t="str">
        <f t="shared" ca="1" si="62"/>
        <v/>
      </c>
      <c r="T159">
        <f t="shared" ca="1" si="43"/>
        <v>0</v>
      </c>
      <c r="U159" t="str">
        <f t="shared" ca="1" si="44"/>
        <v/>
      </c>
      <c r="V159" s="30" t="str">
        <f t="shared" ca="1" si="45"/>
        <v/>
      </c>
      <c r="W159">
        <f t="shared" ca="1" si="46"/>
        <v>0</v>
      </c>
      <c r="Y159" t="str">
        <f ca="1">IF(AND(COUNTIF($L$3:L159,L159)&gt;1,NOT(+L159="")),0,L159)</f>
        <v/>
      </c>
      <c r="Z159">
        <f t="shared" ca="1" si="47"/>
        <v>0</v>
      </c>
      <c r="AA159">
        <f t="shared" ca="1" si="48"/>
        <v>0</v>
      </c>
      <c r="AB159">
        <f t="shared" ca="1" si="49"/>
        <v>0</v>
      </c>
    </row>
    <row r="160" spans="1:28">
      <c r="A160">
        <f t="shared" ca="1" si="50"/>
        <v>0</v>
      </c>
      <c r="B160" s="32" t="str">
        <f t="shared" ca="1" si="51"/>
        <v/>
      </c>
      <c r="C160">
        <f t="shared" ca="1" si="52"/>
        <v>0</v>
      </c>
      <c r="D160" t="str">
        <f t="shared" ca="1" si="53"/>
        <v>Refuse Truck</v>
      </c>
      <c r="E160">
        <f t="shared" ca="1" si="54"/>
        <v>51</v>
      </c>
      <c r="F160">
        <f t="shared" ca="1" si="55"/>
        <v>0</v>
      </c>
      <c r="G160">
        <f t="shared" ca="1" si="56"/>
        <v>0</v>
      </c>
      <c r="H160">
        <f t="shared" ca="1" si="57"/>
        <v>0</v>
      </c>
      <c r="I160" s="30">
        <f t="shared" ca="1" si="58"/>
        <v>0</v>
      </c>
      <c r="K160" s="25" t="str">
        <f ca="1">IFERROR(VLOOKUP(H160,Pollutants!$G$2:$I$6,3,FALSE),"")</f>
        <v/>
      </c>
      <c r="L160" t="str">
        <f t="shared" ca="1" si="59"/>
        <v/>
      </c>
      <c r="M160">
        <f t="shared" ca="1" si="60"/>
        <v>0</v>
      </c>
      <c r="N160" t="str">
        <f ca="1">+IFERROR(VLOOKUP(M160,'Vehicle Type Mapping'!$B$2:$D$50,2,FALSE),"")</f>
        <v/>
      </c>
      <c r="O160" t="str">
        <f t="shared" ca="1" si="42"/>
        <v>INVALID VEHICLE SOURCE 51</v>
      </c>
      <c r="P160">
        <f t="shared" ca="1" si="61"/>
        <v>0</v>
      </c>
      <c r="Q160" s="238" t="str">
        <f ca="1">+IFERROR(VLOOKUP(O160,VehFracBySourceType!$D$2:$F$365,2,FALSE),"")</f>
        <v/>
      </c>
      <c r="R160" t="str">
        <f t="shared" ca="1" si="62"/>
        <v/>
      </c>
      <c r="T160">
        <f t="shared" ca="1" si="43"/>
        <v>0</v>
      </c>
      <c r="U160" t="str">
        <f t="shared" ca="1" si="44"/>
        <v/>
      </c>
      <c r="V160" s="30" t="str">
        <f t="shared" ca="1" si="45"/>
        <v/>
      </c>
      <c r="W160">
        <f t="shared" ca="1" si="46"/>
        <v>0</v>
      </c>
      <c r="Y160" t="str">
        <f ca="1">IF(AND(COUNTIF($L$3:L160,L160)&gt;1,NOT(+L160="")),0,L160)</f>
        <v/>
      </c>
      <c r="Z160">
        <f t="shared" ca="1" si="47"/>
        <v>0</v>
      </c>
      <c r="AA160">
        <f t="shared" ca="1" si="48"/>
        <v>0</v>
      </c>
      <c r="AB160">
        <f t="shared" ca="1" si="49"/>
        <v>0</v>
      </c>
    </row>
    <row r="161" spans="1:28">
      <c r="A161">
        <f t="shared" ca="1" si="50"/>
        <v>0</v>
      </c>
      <c r="B161" s="32" t="str">
        <f t="shared" ca="1" si="51"/>
        <v/>
      </c>
      <c r="C161">
        <f t="shared" ca="1" si="52"/>
        <v>0</v>
      </c>
      <c r="D161" t="str">
        <f t="shared" ca="1" si="53"/>
        <v>Single Unit Short-haul Truck</v>
      </c>
      <c r="E161">
        <f t="shared" ca="1" si="54"/>
        <v>52</v>
      </c>
      <c r="F161">
        <f t="shared" ca="1" si="55"/>
        <v>0</v>
      </c>
      <c r="G161">
        <f t="shared" ca="1" si="56"/>
        <v>0</v>
      </c>
      <c r="H161">
        <f t="shared" ca="1" si="57"/>
        <v>0</v>
      </c>
      <c r="I161" s="30">
        <f t="shared" ca="1" si="58"/>
        <v>0</v>
      </c>
      <c r="K161" s="25" t="str">
        <f ca="1">IFERROR(VLOOKUP(H161,Pollutants!$G$2:$I$6,3,FALSE),"")</f>
        <v/>
      </c>
      <c r="L161" t="str">
        <f t="shared" ca="1" si="59"/>
        <v/>
      </c>
      <c r="M161">
        <f t="shared" ca="1" si="60"/>
        <v>0</v>
      </c>
      <c r="N161" t="str">
        <f ca="1">+IFERROR(VLOOKUP(M161,'Vehicle Type Mapping'!$B$2:$D$50,2,FALSE),"")</f>
        <v/>
      </c>
      <c r="O161" t="str">
        <f t="shared" ca="1" si="42"/>
        <v>INVALID VEHICLE SOURCE 52</v>
      </c>
      <c r="P161">
        <f t="shared" ca="1" si="61"/>
        <v>0</v>
      </c>
      <c r="Q161" s="238" t="str">
        <f ca="1">+IFERROR(VLOOKUP(O161,VehFracBySourceType!$D$2:$F$365,2,FALSE),"")</f>
        <v/>
      </c>
      <c r="R161" t="str">
        <f t="shared" ca="1" si="62"/>
        <v/>
      </c>
      <c r="T161">
        <f t="shared" ca="1" si="43"/>
        <v>0</v>
      </c>
      <c r="U161" t="str">
        <f t="shared" ca="1" si="44"/>
        <v/>
      </c>
      <c r="V161" s="30" t="str">
        <f t="shared" ca="1" si="45"/>
        <v/>
      </c>
      <c r="W161">
        <f t="shared" ca="1" si="46"/>
        <v>0</v>
      </c>
      <c r="Y161" t="str">
        <f ca="1">IF(AND(COUNTIF($L$3:L161,L161)&gt;1,NOT(+L161="")),0,L161)</f>
        <v/>
      </c>
      <c r="Z161">
        <f t="shared" ca="1" si="47"/>
        <v>0</v>
      </c>
      <c r="AA161">
        <f t="shared" ca="1" si="48"/>
        <v>0</v>
      </c>
      <c r="AB161">
        <f t="shared" ca="1" si="49"/>
        <v>0</v>
      </c>
    </row>
    <row r="162" spans="1:28">
      <c r="A162">
        <f t="shared" ca="1" si="50"/>
        <v>0</v>
      </c>
      <c r="B162" s="32" t="str">
        <f t="shared" ca="1" si="51"/>
        <v/>
      </c>
      <c r="C162">
        <f t="shared" ca="1" si="52"/>
        <v>0</v>
      </c>
      <c r="D162" t="str">
        <f t="shared" ca="1" si="53"/>
        <v>Single Unit Long-haul Truck</v>
      </c>
      <c r="E162">
        <f t="shared" ca="1" si="54"/>
        <v>53</v>
      </c>
      <c r="F162">
        <f t="shared" ca="1" si="55"/>
        <v>0</v>
      </c>
      <c r="G162">
        <f t="shared" ca="1" si="56"/>
        <v>0</v>
      </c>
      <c r="H162">
        <f t="shared" ca="1" si="57"/>
        <v>0</v>
      </c>
      <c r="I162" s="30">
        <f t="shared" ca="1" si="58"/>
        <v>0</v>
      </c>
      <c r="K162" s="25" t="str">
        <f ca="1">IFERROR(VLOOKUP(H162,Pollutants!$G$2:$I$6,3,FALSE),"")</f>
        <v/>
      </c>
      <c r="L162" t="str">
        <f t="shared" ca="1" si="59"/>
        <v/>
      </c>
      <c r="M162">
        <f t="shared" ca="1" si="60"/>
        <v>0</v>
      </c>
      <c r="N162" t="str">
        <f ca="1">+IFERROR(VLOOKUP(M162,'Vehicle Type Mapping'!$B$2:$D$50,2,FALSE),"")</f>
        <v/>
      </c>
      <c r="O162" t="str">
        <f t="shared" ca="1" si="42"/>
        <v>INVALID VEHICLE SOURCE 53</v>
      </c>
      <c r="P162">
        <f t="shared" ca="1" si="61"/>
        <v>0</v>
      </c>
      <c r="Q162" s="238" t="str">
        <f ca="1">+IFERROR(VLOOKUP(O162,VehFracBySourceType!$D$2:$F$365,2,FALSE),"")</f>
        <v/>
      </c>
      <c r="R162" t="str">
        <f t="shared" ca="1" si="62"/>
        <v/>
      </c>
      <c r="T162">
        <f t="shared" ca="1" si="43"/>
        <v>0</v>
      </c>
      <c r="U162" t="str">
        <f t="shared" ca="1" si="44"/>
        <v/>
      </c>
      <c r="V162" s="30" t="str">
        <f t="shared" ca="1" si="45"/>
        <v/>
      </c>
      <c r="W162">
        <f t="shared" ca="1" si="46"/>
        <v>0</v>
      </c>
      <c r="Y162" t="str">
        <f ca="1">IF(AND(COUNTIF($L$3:L162,L162)&gt;1,NOT(+L162="")),0,L162)</f>
        <v/>
      </c>
      <c r="Z162">
        <f t="shared" ca="1" si="47"/>
        <v>0</v>
      </c>
      <c r="AA162">
        <f t="shared" ca="1" si="48"/>
        <v>0</v>
      </c>
      <c r="AB162">
        <f t="shared" ca="1" si="49"/>
        <v>0</v>
      </c>
    </row>
    <row r="163" spans="1:28">
      <c r="A163">
        <f t="shared" ca="1" si="50"/>
        <v>0</v>
      </c>
      <c r="B163" s="32" t="str">
        <f t="shared" ca="1" si="51"/>
        <v/>
      </c>
      <c r="C163">
        <f t="shared" ca="1" si="52"/>
        <v>0</v>
      </c>
      <c r="D163" t="str">
        <f t="shared" ca="1" si="53"/>
        <v>Combination Short-haul Truck</v>
      </c>
      <c r="E163">
        <f t="shared" ca="1" si="54"/>
        <v>61</v>
      </c>
      <c r="F163">
        <f t="shared" ca="1" si="55"/>
        <v>0</v>
      </c>
      <c r="G163">
        <f t="shared" ca="1" si="56"/>
        <v>0</v>
      </c>
      <c r="H163">
        <f t="shared" ca="1" si="57"/>
        <v>0</v>
      </c>
      <c r="I163" s="30">
        <f t="shared" ca="1" si="58"/>
        <v>0</v>
      </c>
      <c r="K163" s="25" t="str">
        <f ca="1">IFERROR(VLOOKUP(H163,Pollutants!$G$2:$I$6,3,FALSE),"")</f>
        <v/>
      </c>
      <c r="L163" t="str">
        <f t="shared" ca="1" si="59"/>
        <v/>
      </c>
      <c r="M163">
        <f t="shared" ca="1" si="60"/>
        <v>0</v>
      </c>
      <c r="N163" t="str">
        <f ca="1">+IFERROR(VLOOKUP(M163,'Vehicle Type Mapping'!$B$2:$D$50,2,FALSE),"")</f>
        <v/>
      </c>
      <c r="O163" t="str">
        <f t="shared" ca="1" si="42"/>
        <v>INVALID VEHICLE SOURCE 61</v>
      </c>
      <c r="P163">
        <f t="shared" ca="1" si="61"/>
        <v>0</v>
      </c>
      <c r="Q163" s="238" t="str">
        <f ca="1">+IFERROR(VLOOKUP(O163,VehFracBySourceType!$D$2:$F$365,2,FALSE),"")</f>
        <v/>
      </c>
      <c r="R163" t="str">
        <f t="shared" ca="1" si="62"/>
        <v/>
      </c>
      <c r="T163">
        <f t="shared" ca="1" si="43"/>
        <v>0</v>
      </c>
      <c r="U163" t="str">
        <f t="shared" ca="1" si="44"/>
        <v/>
      </c>
      <c r="V163" s="30" t="str">
        <f t="shared" ca="1" si="45"/>
        <v/>
      </c>
      <c r="W163">
        <f t="shared" ca="1" si="46"/>
        <v>0</v>
      </c>
      <c r="Y163" t="str">
        <f ca="1">IF(AND(COUNTIF($L$3:L163,L163)&gt;1,NOT(+L163="")),0,L163)</f>
        <v/>
      </c>
      <c r="Z163">
        <f t="shared" ca="1" si="47"/>
        <v>0</v>
      </c>
      <c r="AA163">
        <f t="shared" ca="1" si="48"/>
        <v>0</v>
      </c>
      <c r="AB163">
        <f t="shared" ca="1" si="49"/>
        <v>0</v>
      </c>
    </row>
    <row r="164" spans="1:28">
      <c r="A164">
        <f t="shared" ca="1" si="50"/>
        <v>0</v>
      </c>
      <c r="B164" s="32" t="str">
        <f t="shared" ca="1" si="51"/>
        <v/>
      </c>
      <c r="C164">
        <f t="shared" ca="1" si="52"/>
        <v>0</v>
      </c>
      <c r="D164" t="str">
        <f t="shared" ca="1" si="53"/>
        <v>Combination Long-haul Truck</v>
      </c>
      <c r="E164">
        <f t="shared" ca="1" si="54"/>
        <v>62</v>
      </c>
      <c r="F164">
        <f t="shared" ca="1" si="55"/>
        <v>0</v>
      </c>
      <c r="G164">
        <f t="shared" ca="1" si="56"/>
        <v>0</v>
      </c>
      <c r="H164">
        <f t="shared" ca="1" si="57"/>
        <v>0</v>
      </c>
      <c r="I164" s="30">
        <f t="shared" ca="1" si="58"/>
        <v>0</v>
      </c>
      <c r="K164" s="25" t="str">
        <f ca="1">IFERROR(VLOOKUP(H164,Pollutants!$G$2:$I$6,3,FALSE),"")</f>
        <v/>
      </c>
      <c r="L164" t="str">
        <f t="shared" ca="1" si="59"/>
        <v/>
      </c>
      <c r="M164">
        <f t="shared" ca="1" si="60"/>
        <v>0</v>
      </c>
      <c r="N164" t="str">
        <f ca="1">+IFERROR(VLOOKUP(M164,'Vehicle Type Mapping'!$B$2:$D$50,2,FALSE),"")</f>
        <v/>
      </c>
      <c r="O164" t="str">
        <f t="shared" ca="1" si="42"/>
        <v>INVALID VEHICLE SOURCE 62</v>
      </c>
      <c r="P164">
        <f t="shared" ca="1" si="61"/>
        <v>0</v>
      </c>
      <c r="Q164" s="238" t="str">
        <f ca="1">+IFERROR(VLOOKUP(O164,VehFracBySourceType!$D$2:$F$365,2,FALSE),"")</f>
        <v/>
      </c>
      <c r="R164" t="str">
        <f t="shared" ca="1" si="62"/>
        <v/>
      </c>
      <c r="T164">
        <f t="shared" ca="1" si="43"/>
        <v>0</v>
      </c>
      <c r="U164" t="str">
        <f t="shared" ca="1" si="44"/>
        <v/>
      </c>
      <c r="V164" s="30" t="str">
        <f t="shared" ca="1" si="45"/>
        <v/>
      </c>
      <c r="W164">
        <f t="shared" ca="1" si="46"/>
        <v>0</v>
      </c>
      <c r="Y164" t="str">
        <f ca="1">IF(AND(COUNTIF($L$3:L164,L164)&gt;1,NOT(+L164="")),0,L164)</f>
        <v/>
      </c>
      <c r="Z164">
        <f t="shared" ca="1" si="47"/>
        <v>0</v>
      </c>
      <c r="AA164">
        <f t="shared" ca="1" si="48"/>
        <v>0</v>
      </c>
      <c r="AB164">
        <f t="shared" ca="1" si="49"/>
        <v>0</v>
      </c>
    </row>
    <row r="165" spans="1:28">
      <c r="A165">
        <f t="shared" ca="1" si="50"/>
        <v>0</v>
      </c>
      <c r="B165" s="32" t="str">
        <f t="shared" ca="1" si="51"/>
        <v/>
      </c>
      <c r="C165">
        <f t="shared" ca="1" si="52"/>
        <v>0</v>
      </c>
      <c r="D165" t="str">
        <f t="shared" ca="1" si="53"/>
        <v>Light Commercial Truck</v>
      </c>
      <c r="E165">
        <f t="shared" ca="1" si="54"/>
        <v>32</v>
      </c>
      <c r="F165">
        <f t="shared" ca="1" si="55"/>
        <v>0</v>
      </c>
      <c r="G165">
        <f t="shared" ca="1" si="56"/>
        <v>0</v>
      </c>
      <c r="H165">
        <f t="shared" ca="1" si="57"/>
        <v>0</v>
      </c>
      <c r="I165" s="30">
        <f t="shared" ca="1" si="58"/>
        <v>0</v>
      </c>
      <c r="K165" s="25" t="str">
        <f ca="1">IFERROR(VLOOKUP(H165,Pollutants!$G$2:$I$6,3,FALSE),"")</f>
        <v/>
      </c>
      <c r="L165" t="str">
        <f t="shared" ca="1" si="59"/>
        <v/>
      </c>
      <c r="M165">
        <f t="shared" ca="1" si="60"/>
        <v>0</v>
      </c>
      <c r="N165" t="str">
        <f ca="1">+IFERROR(VLOOKUP(M165,'Vehicle Type Mapping'!$B$2:$D$50,2,FALSE),"")</f>
        <v/>
      </c>
      <c r="O165" t="str">
        <f t="shared" ca="1" si="42"/>
        <v>INVALID VEHICLE SOURCE 32</v>
      </c>
      <c r="P165">
        <f t="shared" ca="1" si="61"/>
        <v>0</v>
      </c>
      <c r="Q165" s="238" t="str">
        <f ca="1">+IFERROR(VLOOKUP(O165,VehFracBySourceType!$D$2:$F$365,2,FALSE),"")</f>
        <v/>
      </c>
      <c r="R165" t="str">
        <f t="shared" ca="1" si="62"/>
        <v/>
      </c>
      <c r="T165">
        <f t="shared" ca="1" si="43"/>
        <v>0</v>
      </c>
      <c r="U165" t="str">
        <f t="shared" ca="1" si="44"/>
        <v/>
      </c>
      <c r="V165" s="30" t="str">
        <f t="shared" ca="1" si="45"/>
        <v/>
      </c>
      <c r="W165">
        <f t="shared" ca="1" si="46"/>
        <v>0</v>
      </c>
      <c r="Y165" t="str">
        <f ca="1">IF(AND(COUNTIF($L$3:L165,L165)&gt;1,NOT(+L165="")),0,L165)</f>
        <v/>
      </c>
      <c r="Z165">
        <f t="shared" ca="1" si="47"/>
        <v>0</v>
      </c>
      <c r="AA165">
        <f t="shared" ca="1" si="48"/>
        <v>0</v>
      </c>
      <c r="AB165">
        <f t="shared" ca="1" si="49"/>
        <v>0</v>
      </c>
    </row>
    <row r="166" spans="1:28">
      <c r="A166">
        <f t="shared" ca="1" si="50"/>
        <v>0</v>
      </c>
      <c r="B166" s="32" t="str">
        <f t="shared" ca="1" si="51"/>
        <v/>
      </c>
      <c r="C166">
        <f t="shared" ca="1" si="52"/>
        <v>0</v>
      </c>
      <c r="D166" t="str">
        <f t="shared" ca="1" si="53"/>
        <v>Intercity Bus</v>
      </c>
      <c r="E166">
        <f t="shared" ca="1" si="54"/>
        <v>41</v>
      </c>
      <c r="F166">
        <f t="shared" ca="1" si="55"/>
        <v>0</v>
      </c>
      <c r="G166">
        <f t="shared" ca="1" si="56"/>
        <v>0</v>
      </c>
      <c r="H166">
        <f t="shared" ca="1" si="57"/>
        <v>0</v>
      </c>
      <c r="I166" s="30">
        <f t="shared" ca="1" si="58"/>
        <v>0</v>
      </c>
      <c r="K166" s="25" t="str">
        <f ca="1">IFERROR(VLOOKUP(H166,Pollutants!$G$2:$I$6,3,FALSE),"")</f>
        <v/>
      </c>
      <c r="L166" t="str">
        <f t="shared" ca="1" si="59"/>
        <v/>
      </c>
      <c r="M166">
        <f t="shared" ca="1" si="60"/>
        <v>0</v>
      </c>
      <c r="N166" t="str">
        <f ca="1">+IFERROR(VLOOKUP(M166,'Vehicle Type Mapping'!$B$2:$D$50,2,FALSE),"")</f>
        <v/>
      </c>
      <c r="O166" t="str">
        <f t="shared" ca="1" si="42"/>
        <v>INVALID VEHICLE SOURCE 41</v>
      </c>
      <c r="P166">
        <f t="shared" ca="1" si="61"/>
        <v>0</v>
      </c>
      <c r="Q166" s="238" t="str">
        <f ca="1">+IFERROR(VLOOKUP(O166,VehFracBySourceType!$D$2:$F$365,2,FALSE),"")</f>
        <v/>
      </c>
      <c r="R166" t="str">
        <f t="shared" ca="1" si="62"/>
        <v/>
      </c>
      <c r="T166">
        <f t="shared" ca="1" si="43"/>
        <v>0</v>
      </c>
      <c r="U166" t="str">
        <f t="shared" ca="1" si="44"/>
        <v/>
      </c>
      <c r="V166" s="30" t="str">
        <f t="shared" ca="1" si="45"/>
        <v/>
      </c>
      <c r="W166">
        <f t="shared" ca="1" si="46"/>
        <v>0</v>
      </c>
      <c r="Y166" t="str">
        <f ca="1">IF(AND(COUNTIF($L$3:L166,L166)&gt;1,NOT(+L166="")),0,L166)</f>
        <v/>
      </c>
      <c r="Z166">
        <f t="shared" ca="1" si="47"/>
        <v>0</v>
      </c>
      <c r="AA166">
        <f t="shared" ca="1" si="48"/>
        <v>0</v>
      </c>
      <c r="AB166">
        <f t="shared" ca="1" si="49"/>
        <v>0</v>
      </c>
    </row>
    <row r="167" spans="1:28">
      <c r="A167">
        <f t="shared" ca="1" si="50"/>
        <v>0</v>
      </c>
      <c r="B167" s="32" t="str">
        <f t="shared" ca="1" si="51"/>
        <v/>
      </c>
      <c r="C167">
        <f t="shared" ca="1" si="52"/>
        <v>0</v>
      </c>
      <c r="D167" t="str">
        <f t="shared" ca="1" si="53"/>
        <v>Transit Bus</v>
      </c>
      <c r="E167">
        <f t="shared" ca="1" si="54"/>
        <v>42</v>
      </c>
      <c r="F167">
        <f t="shared" ca="1" si="55"/>
        <v>0</v>
      </c>
      <c r="G167">
        <f t="shared" ca="1" si="56"/>
        <v>0</v>
      </c>
      <c r="H167">
        <f t="shared" ca="1" si="57"/>
        <v>0</v>
      </c>
      <c r="I167" s="30">
        <f t="shared" ca="1" si="58"/>
        <v>0</v>
      </c>
      <c r="K167" s="25" t="str">
        <f ca="1">IFERROR(VLOOKUP(H167,Pollutants!$G$2:$I$6,3,FALSE),"")</f>
        <v/>
      </c>
      <c r="L167" t="str">
        <f t="shared" ca="1" si="59"/>
        <v/>
      </c>
      <c r="M167">
        <f t="shared" ca="1" si="60"/>
        <v>0</v>
      </c>
      <c r="N167" t="str">
        <f ca="1">+IFERROR(VLOOKUP(M167,'Vehicle Type Mapping'!$B$2:$D$50,2,FALSE),"")</f>
        <v/>
      </c>
      <c r="O167" t="str">
        <f t="shared" ca="1" si="42"/>
        <v>INVALID VEHICLE SOURCE 42</v>
      </c>
      <c r="P167">
        <f t="shared" ca="1" si="61"/>
        <v>0</v>
      </c>
      <c r="Q167" s="238" t="str">
        <f ca="1">+IFERROR(VLOOKUP(O167,VehFracBySourceType!$D$2:$F$365,2,FALSE),"")</f>
        <v/>
      </c>
      <c r="R167" t="str">
        <f t="shared" ca="1" si="62"/>
        <v/>
      </c>
      <c r="T167">
        <f t="shared" ca="1" si="43"/>
        <v>0</v>
      </c>
      <c r="U167" t="str">
        <f t="shared" ca="1" si="44"/>
        <v/>
      </c>
      <c r="V167" s="30" t="str">
        <f t="shared" ca="1" si="45"/>
        <v/>
      </c>
      <c r="W167">
        <f t="shared" ca="1" si="46"/>
        <v>0</v>
      </c>
      <c r="Y167" t="str">
        <f ca="1">IF(AND(COUNTIF($L$3:L167,L167)&gt;1,NOT(+L167="")),0,L167)</f>
        <v/>
      </c>
      <c r="Z167">
        <f t="shared" ca="1" si="47"/>
        <v>0</v>
      </c>
      <c r="AA167">
        <f t="shared" ca="1" si="48"/>
        <v>0</v>
      </c>
      <c r="AB167">
        <f t="shared" ca="1" si="49"/>
        <v>0</v>
      </c>
    </row>
    <row r="168" spans="1:28">
      <c r="A168">
        <f t="shared" ca="1" si="50"/>
        <v>0</v>
      </c>
      <c r="B168" s="32" t="str">
        <f t="shared" ca="1" si="51"/>
        <v/>
      </c>
      <c r="C168">
        <f t="shared" ca="1" si="52"/>
        <v>0</v>
      </c>
      <c r="D168" t="str">
        <f t="shared" ca="1" si="53"/>
        <v>School Bus</v>
      </c>
      <c r="E168">
        <f t="shared" ca="1" si="54"/>
        <v>43</v>
      </c>
      <c r="F168">
        <f t="shared" ca="1" si="55"/>
        <v>0</v>
      </c>
      <c r="G168">
        <f t="shared" ca="1" si="56"/>
        <v>0</v>
      </c>
      <c r="H168">
        <f t="shared" ca="1" si="57"/>
        <v>0</v>
      </c>
      <c r="I168" s="30">
        <f t="shared" ca="1" si="58"/>
        <v>0</v>
      </c>
      <c r="K168" s="25" t="str">
        <f ca="1">IFERROR(VLOOKUP(H168,Pollutants!$G$2:$I$6,3,FALSE),"")</f>
        <v/>
      </c>
      <c r="L168" t="str">
        <f t="shared" ca="1" si="59"/>
        <v/>
      </c>
      <c r="M168">
        <f t="shared" ca="1" si="60"/>
        <v>0</v>
      </c>
      <c r="N168" t="str">
        <f ca="1">+IFERROR(VLOOKUP(M168,'Vehicle Type Mapping'!$B$2:$D$50,2,FALSE),"")</f>
        <v/>
      </c>
      <c r="O168" t="str">
        <f t="shared" ca="1" si="42"/>
        <v>INVALID VEHICLE SOURCE 43</v>
      </c>
      <c r="P168">
        <f t="shared" ca="1" si="61"/>
        <v>0</v>
      </c>
      <c r="Q168" s="238" t="str">
        <f ca="1">+IFERROR(VLOOKUP(O168,VehFracBySourceType!$D$2:$F$365,2,FALSE),"")</f>
        <v/>
      </c>
      <c r="R168" t="str">
        <f t="shared" ca="1" si="62"/>
        <v/>
      </c>
      <c r="T168">
        <f t="shared" ca="1" si="43"/>
        <v>0</v>
      </c>
      <c r="U168" t="str">
        <f t="shared" ca="1" si="44"/>
        <v/>
      </c>
      <c r="V168" s="30" t="str">
        <f t="shared" ca="1" si="45"/>
        <v/>
      </c>
      <c r="W168">
        <f t="shared" ca="1" si="46"/>
        <v>0</v>
      </c>
      <c r="Y168" t="str">
        <f ca="1">IF(AND(COUNTIF($L$3:L168,L168)&gt;1,NOT(+L168="")),0,L168)</f>
        <v/>
      </c>
      <c r="Z168">
        <f t="shared" ca="1" si="47"/>
        <v>0</v>
      </c>
      <c r="AA168">
        <f t="shared" ca="1" si="48"/>
        <v>0</v>
      </c>
      <c r="AB168">
        <f t="shared" ca="1" si="49"/>
        <v>0</v>
      </c>
    </row>
    <row r="169" spans="1:28">
      <c r="A169">
        <f t="shared" ca="1" si="50"/>
        <v>0</v>
      </c>
      <c r="B169" s="32" t="str">
        <f t="shared" ca="1" si="51"/>
        <v/>
      </c>
      <c r="C169">
        <f t="shared" ca="1" si="52"/>
        <v>0</v>
      </c>
      <c r="D169" t="str">
        <f t="shared" ca="1" si="53"/>
        <v>Refuse Truck</v>
      </c>
      <c r="E169">
        <f t="shared" ca="1" si="54"/>
        <v>51</v>
      </c>
      <c r="F169">
        <f t="shared" ca="1" si="55"/>
        <v>0</v>
      </c>
      <c r="G169">
        <f t="shared" ca="1" si="56"/>
        <v>0</v>
      </c>
      <c r="H169">
        <f t="shared" ca="1" si="57"/>
        <v>0</v>
      </c>
      <c r="I169" s="30">
        <f t="shared" ca="1" si="58"/>
        <v>0</v>
      </c>
      <c r="K169" s="25" t="str">
        <f ca="1">IFERROR(VLOOKUP(H169,Pollutants!$G$2:$I$6,3,FALSE),"")</f>
        <v/>
      </c>
      <c r="L169" t="str">
        <f t="shared" ca="1" si="59"/>
        <v/>
      </c>
      <c r="M169">
        <f t="shared" ca="1" si="60"/>
        <v>0</v>
      </c>
      <c r="N169" t="str">
        <f ca="1">+IFERROR(VLOOKUP(M169,'Vehicle Type Mapping'!$B$2:$D$50,2,FALSE),"")</f>
        <v/>
      </c>
      <c r="O169" t="str">
        <f t="shared" ca="1" si="42"/>
        <v>INVALID VEHICLE SOURCE 51</v>
      </c>
      <c r="P169">
        <f t="shared" ca="1" si="61"/>
        <v>0</v>
      </c>
      <c r="Q169" s="238" t="str">
        <f ca="1">+IFERROR(VLOOKUP(O169,VehFracBySourceType!$D$2:$F$365,2,FALSE),"")</f>
        <v/>
      </c>
      <c r="R169" t="str">
        <f t="shared" ca="1" si="62"/>
        <v/>
      </c>
      <c r="T169">
        <f t="shared" ca="1" si="43"/>
        <v>0</v>
      </c>
      <c r="U169" t="str">
        <f t="shared" ca="1" si="44"/>
        <v/>
      </c>
      <c r="V169" s="30" t="str">
        <f t="shared" ca="1" si="45"/>
        <v/>
      </c>
      <c r="W169">
        <f t="shared" ca="1" si="46"/>
        <v>0</v>
      </c>
      <c r="Y169" t="str">
        <f ca="1">IF(AND(COUNTIF($L$3:L169,L169)&gt;1,NOT(+L169="")),0,L169)</f>
        <v/>
      </c>
      <c r="Z169">
        <f t="shared" ca="1" si="47"/>
        <v>0</v>
      </c>
      <c r="AA169">
        <f t="shared" ca="1" si="48"/>
        <v>0</v>
      </c>
      <c r="AB169">
        <f t="shared" ca="1" si="49"/>
        <v>0</v>
      </c>
    </row>
    <row r="170" spans="1:28">
      <c r="A170">
        <f t="shared" ca="1" si="50"/>
        <v>0</v>
      </c>
      <c r="B170" s="32" t="str">
        <f t="shared" ca="1" si="51"/>
        <v/>
      </c>
      <c r="C170">
        <f t="shared" ca="1" si="52"/>
        <v>0</v>
      </c>
      <c r="D170" t="str">
        <f t="shared" ca="1" si="53"/>
        <v>Single Unit Short-haul Truck</v>
      </c>
      <c r="E170">
        <f t="shared" ca="1" si="54"/>
        <v>52</v>
      </c>
      <c r="F170">
        <f t="shared" ca="1" si="55"/>
        <v>0</v>
      </c>
      <c r="G170">
        <f t="shared" ca="1" si="56"/>
        <v>0</v>
      </c>
      <c r="H170">
        <f t="shared" ca="1" si="57"/>
        <v>0</v>
      </c>
      <c r="I170" s="30">
        <f t="shared" ca="1" si="58"/>
        <v>0</v>
      </c>
      <c r="K170" s="25" t="str">
        <f ca="1">IFERROR(VLOOKUP(H170,Pollutants!$G$2:$I$6,3,FALSE),"")</f>
        <v/>
      </c>
      <c r="L170" t="str">
        <f t="shared" ca="1" si="59"/>
        <v/>
      </c>
      <c r="M170">
        <f t="shared" ca="1" si="60"/>
        <v>0</v>
      </c>
      <c r="N170" t="str">
        <f ca="1">+IFERROR(VLOOKUP(M170,'Vehicle Type Mapping'!$B$2:$D$50,2,FALSE),"")</f>
        <v/>
      </c>
      <c r="O170" t="str">
        <f t="shared" ca="1" si="42"/>
        <v>INVALID VEHICLE SOURCE 52</v>
      </c>
      <c r="P170">
        <f t="shared" ca="1" si="61"/>
        <v>0</v>
      </c>
      <c r="Q170" s="238" t="str">
        <f ca="1">+IFERROR(VLOOKUP(O170,VehFracBySourceType!$D$2:$F$365,2,FALSE),"")</f>
        <v/>
      </c>
      <c r="R170" t="str">
        <f t="shared" ca="1" si="62"/>
        <v/>
      </c>
      <c r="T170">
        <f t="shared" ca="1" si="43"/>
        <v>0</v>
      </c>
      <c r="U170" t="str">
        <f t="shared" ca="1" si="44"/>
        <v/>
      </c>
      <c r="V170" s="30" t="str">
        <f t="shared" ca="1" si="45"/>
        <v/>
      </c>
      <c r="W170">
        <f t="shared" ca="1" si="46"/>
        <v>0</v>
      </c>
      <c r="Y170" t="str">
        <f ca="1">IF(AND(COUNTIF($L$3:L170,L170)&gt;1,NOT(+L170="")),0,L170)</f>
        <v/>
      </c>
      <c r="Z170">
        <f t="shared" ca="1" si="47"/>
        <v>0</v>
      </c>
      <c r="AA170">
        <f t="shared" ca="1" si="48"/>
        <v>0</v>
      </c>
      <c r="AB170">
        <f t="shared" ca="1" si="49"/>
        <v>0</v>
      </c>
    </row>
    <row r="171" spans="1:28">
      <c r="A171">
        <f t="shared" ca="1" si="50"/>
        <v>0</v>
      </c>
      <c r="B171" s="32" t="str">
        <f t="shared" ca="1" si="51"/>
        <v/>
      </c>
      <c r="C171">
        <f t="shared" ca="1" si="52"/>
        <v>0</v>
      </c>
      <c r="D171" t="str">
        <f t="shared" ca="1" si="53"/>
        <v>Single Unit Long-haul Truck</v>
      </c>
      <c r="E171">
        <f t="shared" ca="1" si="54"/>
        <v>53</v>
      </c>
      <c r="F171">
        <f t="shared" ca="1" si="55"/>
        <v>0</v>
      </c>
      <c r="G171">
        <f t="shared" ca="1" si="56"/>
        <v>0</v>
      </c>
      <c r="H171">
        <f t="shared" ca="1" si="57"/>
        <v>0</v>
      </c>
      <c r="I171" s="30">
        <f t="shared" ca="1" si="58"/>
        <v>0</v>
      </c>
      <c r="K171" s="25" t="str">
        <f ca="1">IFERROR(VLOOKUP(H171,Pollutants!$G$2:$I$6,3,FALSE),"")</f>
        <v/>
      </c>
      <c r="L171" t="str">
        <f t="shared" ca="1" si="59"/>
        <v/>
      </c>
      <c r="M171">
        <f t="shared" ca="1" si="60"/>
        <v>0</v>
      </c>
      <c r="N171" t="str">
        <f ca="1">+IFERROR(VLOOKUP(M171,'Vehicle Type Mapping'!$B$2:$D$50,2,FALSE),"")</f>
        <v/>
      </c>
      <c r="O171" t="str">
        <f t="shared" ca="1" si="42"/>
        <v>INVALID VEHICLE SOURCE 53</v>
      </c>
      <c r="P171">
        <f t="shared" ca="1" si="61"/>
        <v>0</v>
      </c>
      <c r="Q171" s="238" t="str">
        <f ca="1">+IFERROR(VLOOKUP(O171,VehFracBySourceType!$D$2:$F$365,2,FALSE),"")</f>
        <v/>
      </c>
      <c r="R171" t="str">
        <f t="shared" ca="1" si="62"/>
        <v/>
      </c>
      <c r="T171">
        <f t="shared" ca="1" si="43"/>
        <v>0</v>
      </c>
      <c r="U171" t="str">
        <f t="shared" ca="1" si="44"/>
        <v/>
      </c>
      <c r="V171" s="30" t="str">
        <f t="shared" ca="1" si="45"/>
        <v/>
      </c>
      <c r="W171">
        <f t="shared" ca="1" si="46"/>
        <v>0</v>
      </c>
      <c r="Y171" t="str">
        <f ca="1">IF(AND(COUNTIF($L$3:L171,L171)&gt;1,NOT(+L171="")),0,L171)</f>
        <v/>
      </c>
      <c r="Z171">
        <f t="shared" ca="1" si="47"/>
        <v>0</v>
      </c>
      <c r="AA171">
        <f t="shared" ca="1" si="48"/>
        <v>0</v>
      </c>
      <c r="AB171">
        <f t="shared" ca="1" si="49"/>
        <v>0</v>
      </c>
    </row>
    <row r="172" spans="1:28">
      <c r="A172">
        <f t="shared" ca="1" si="50"/>
        <v>0</v>
      </c>
      <c r="B172" s="32" t="str">
        <f t="shared" ca="1" si="51"/>
        <v/>
      </c>
      <c r="C172">
        <f t="shared" ca="1" si="52"/>
        <v>0</v>
      </c>
      <c r="D172" t="str">
        <f t="shared" ca="1" si="53"/>
        <v>Combination Short-haul Truck</v>
      </c>
      <c r="E172">
        <f t="shared" ca="1" si="54"/>
        <v>61</v>
      </c>
      <c r="F172">
        <f t="shared" ca="1" si="55"/>
        <v>0</v>
      </c>
      <c r="G172">
        <f t="shared" ca="1" si="56"/>
        <v>0</v>
      </c>
      <c r="H172">
        <f t="shared" ca="1" si="57"/>
        <v>0</v>
      </c>
      <c r="I172" s="30">
        <f t="shared" ca="1" si="58"/>
        <v>0</v>
      </c>
      <c r="K172" s="25" t="str">
        <f ca="1">IFERROR(VLOOKUP(H172,Pollutants!$G$2:$I$6,3,FALSE),"")</f>
        <v/>
      </c>
      <c r="L172" t="str">
        <f t="shared" ca="1" si="59"/>
        <v/>
      </c>
      <c r="M172">
        <f t="shared" ca="1" si="60"/>
        <v>0</v>
      </c>
      <c r="N172" t="str">
        <f ca="1">+IFERROR(VLOOKUP(M172,'Vehicle Type Mapping'!$B$2:$D$50,2,FALSE),"")</f>
        <v/>
      </c>
      <c r="O172" t="str">
        <f t="shared" ca="1" si="42"/>
        <v>INVALID VEHICLE SOURCE 61</v>
      </c>
      <c r="P172">
        <f t="shared" ca="1" si="61"/>
        <v>0</v>
      </c>
      <c r="Q172" s="238" t="str">
        <f ca="1">+IFERROR(VLOOKUP(O172,VehFracBySourceType!$D$2:$F$365,2,FALSE),"")</f>
        <v/>
      </c>
      <c r="R172" t="str">
        <f t="shared" ca="1" si="62"/>
        <v/>
      </c>
      <c r="T172">
        <f t="shared" ca="1" si="43"/>
        <v>0</v>
      </c>
      <c r="U172" t="str">
        <f t="shared" ca="1" si="44"/>
        <v/>
      </c>
      <c r="V172" s="30" t="str">
        <f t="shared" ca="1" si="45"/>
        <v/>
      </c>
      <c r="W172">
        <f t="shared" ca="1" si="46"/>
        <v>0</v>
      </c>
      <c r="Y172" t="str">
        <f ca="1">IF(AND(COUNTIF($L$3:L172,L172)&gt;1,NOT(+L172="")),0,L172)</f>
        <v/>
      </c>
      <c r="Z172">
        <f t="shared" ca="1" si="47"/>
        <v>0</v>
      </c>
      <c r="AA172">
        <f t="shared" ca="1" si="48"/>
        <v>0</v>
      </c>
      <c r="AB172">
        <f t="shared" ca="1" si="49"/>
        <v>0</v>
      </c>
    </row>
    <row r="173" spans="1:28">
      <c r="A173">
        <f t="shared" ca="1" si="50"/>
        <v>0</v>
      </c>
      <c r="B173" s="32" t="str">
        <f t="shared" ca="1" si="51"/>
        <v/>
      </c>
      <c r="C173">
        <f t="shared" ca="1" si="52"/>
        <v>0</v>
      </c>
      <c r="D173" t="str">
        <f t="shared" ca="1" si="53"/>
        <v>Combination Long-haul Truck</v>
      </c>
      <c r="E173">
        <f t="shared" ca="1" si="54"/>
        <v>62</v>
      </c>
      <c r="F173">
        <f t="shared" ca="1" si="55"/>
        <v>0</v>
      </c>
      <c r="G173">
        <f t="shared" ca="1" si="56"/>
        <v>0</v>
      </c>
      <c r="H173">
        <f t="shared" ca="1" si="57"/>
        <v>0</v>
      </c>
      <c r="I173" s="30">
        <f t="shared" ca="1" si="58"/>
        <v>0</v>
      </c>
      <c r="K173" s="25" t="str">
        <f ca="1">IFERROR(VLOOKUP(H173,Pollutants!$G$2:$I$6,3,FALSE),"")</f>
        <v/>
      </c>
      <c r="L173" t="str">
        <f t="shared" ca="1" si="59"/>
        <v/>
      </c>
      <c r="M173">
        <f t="shared" ca="1" si="60"/>
        <v>0</v>
      </c>
      <c r="N173" t="str">
        <f ca="1">+IFERROR(VLOOKUP(M173,'Vehicle Type Mapping'!$B$2:$D$50,2,FALSE),"")</f>
        <v/>
      </c>
      <c r="O173" t="str">
        <f t="shared" ca="1" si="42"/>
        <v>INVALID VEHICLE SOURCE 62</v>
      </c>
      <c r="P173">
        <f t="shared" ca="1" si="61"/>
        <v>0</v>
      </c>
      <c r="Q173" s="238" t="str">
        <f ca="1">+IFERROR(VLOOKUP(O173,VehFracBySourceType!$D$2:$F$365,2,FALSE),"")</f>
        <v/>
      </c>
      <c r="R173" t="str">
        <f t="shared" ca="1" si="62"/>
        <v/>
      </c>
      <c r="T173">
        <f t="shared" ca="1" si="43"/>
        <v>0</v>
      </c>
      <c r="U173" t="str">
        <f t="shared" ca="1" si="44"/>
        <v/>
      </c>
      <c r="V173" s="30" t="str">
        <f t="shared" ca="1" si="45"/>
        <v/>
      </c>
      <c r="W173">
        <f t="shared" ca="1" si="46"/>
        <v>0</v>
      </c>
      <c r="Y173" t="str">
        <f ca="1">IF(AND(COUNTIF($L$3:L173,L173)&gt;1,NOT(+L173="")),0,L173)</f>
        <v/>
      </c>
      <c r="Z173">
        <f t="shared" ca="1" si="47"/>
        <v>0</v>
      </c>
      <c r="AA173">
        <f t="shared" ca="1" si="48"/>
        <v>0</v>
      </c>
      <c r="AB173">
        <f t="shared" ca="1" si="49"/>
        <v>0</v>
      </c>
    </row>
    <row r="174" spans="1:28">
      <c r="A174">
        <f t="shared" ca="1" si="50"/>
        <v>0</v>
      </c>
      <c r="B174" s="32" t="str">
        <f t="shared" ca="1" si="51"/>
        <v/>
      </c>
      <c r="C174">
        <f t="shared" ca="1" si="52"/>
        <v>0</v>
      </c>
      <c r="D174" t="str">
        <f t="shared" ca="1" si="53"/>
        <v>Light Commercial Truck</v>
      </c>
      <c r="E174">
        <f t="shared" ca="1" si="54"/>
        <v>32</v>
      </c>
      <c r="F174">
        <f t="shared" ca="1" si="55"/>
        <v>0</v>
      </c>
      <c r="G174">
        <f t="shared" ca="1" si="56"/>
        <v>0</v>
      </c>
      <c r="H174">
        <f t="shared" ca="1" si="57"/>
        <v>0</v>
      </c>
      <c r="I174" s="30">
        <f t="shared" ca="1" si="58"/>
        <v>0</v>
      </c>
      <c r="K174" s="25" t="str">
        <f ca="1">IFERROR(VLOOKUP(H174,Pollutants!$G$2:$I$6,3,FALSE),"")</f>
        <v/>
      </c>
      <c r="L174" t="str">
        <f t="shared" ca="1" si="59"/>
        <v/>
      </c>
      <c r="M174">
        <f t="shared" ca="1" si="60"/>
        <v>0</v>
      </c>
      <c r="N174" t="str">
        <f ca="1">+IFERROR(VLOOKUP(M174,'Vehicle Type Mapping'!$B$2:$D$50,2,FALSE),"")</f>
        <v/>
      </c>
      <c r="O174" t="str">
        <f t="shared" ca="1" si="42"/>
        <v>INVALID VEHICLE SOURCE 32</v>
      </c>
      <c r="P174">
        <f t="shared" ca="1" si="61"/>
        <v>0</v>
      </c>
      <c r="Q174" s="238" t="str">
        <f ca="1">+IFERROR(VLOOKUP(O174,VehFracBySourceType!$D$2:$F$365,2,FALSE),"")</f>
        <v/>
      </c>
      <c r="R174" t="str">
        <f t="shared" ca="1" si="62"/>
        <v/>
      </c>
      <c r="T174">
        <f t="shared" ca="1" si="43"/>
        <v>0</v>
      </c>
      <c r="U174" t="str">
        <f t="shared" ca="1" si="44"/>
        <v/>
      </c>
      <c r="V174" s="30" t="str">
        <f t="shared" ca="1" si="45"/>
        <v/>
      </c>
      <c r="W174">
        <f t="shared" ca="1" si="46"/>
        <v>0</v>
      </c>
      <c r="Y174" t="str">
        <f ca="1">IF(AND(COUNTIF($L$3:L174,L174)&gt;1,NOT(+L174="")),0,L174)</f>
        <v/>
      </c>
      <c r="Z174">
        <f t="shared" ca="1" si="47"/>
        <v>0</v>
      </c>
      <c r="AA174">
        <f t="shared" ca="1" si="48"/>
        <v>0</v>
      </c>
      <c r="AB174">
        <f t="shared" ca="1" si="49"/>
        <v>0</v>
      </c>
    </row>
    <row r="175" spans="1:28">
      <c r="A175">
        <f t="shared" ca="1" si="50"/>
        <v>0</v>
      </c>
      <c r="B175" s="32" t="str">
        <f t="shared" ca="1" si="51"/>
        <v/>
      </c>
      <c r="C175">
        <f t="shared" ca="1" si="52"/>
        <v>0</v>
      </c>
      <c r="D175" t="str">
        <f t="shared" ca="1" si="53"/>
        <v>Intercity Bus</v>
      </c>
      <c r="E175">
        <f t="shared" ca="1" si="54"/>
        <v>41</v>
      </c>
      <c r="F175">
        <f t="shared" ca="1" si="55"/>
        <v>0</v>
      </c>
      <c r="G175">
        <f t="shared" ca="1" si="56"/>
        <v>0</v>
      </c>
      <c r="H175">
        <f t="shared" ca="1" si="57"/>
        <v>0</v>
      </c>
      <c r="I175" s="30">
        <f t="shared" ca="1" si="58"/>
        <v>0</v>
      </c>
      <c r="K175" s="25" t="str">
        <f ca="1">IFERROR(VLOOKUP(H175,Pollutants!$G$2:$I$6,3,FALSE),"")</f>
        <v/>
      </c>
      <c r="L175" t="str">
        <f t="shared" ca="1" si="59"/>
        <v/>
      </c>
      <c r="M175">
        <f t="shared" ca="1" si="60"/>
        <v>0</v>
      </c>
      <c r="N175" t="str">
        <f ca="1">+IFERROR(VLOOKUP(M175,'Vehicle Type Mapping'!$B$2:$D$50,2,FALSE),"")</f>
        <v/>
      </c>
      <c r="O175" t="str">
        <f t="shared" ca="1" si="42"/>
        <v>INVALID VEHICLE SOURCE 41</v>
      </c>
      <c r="P175">
        <f t="shared" ca="1" si="61"/>
        <v>0</v>
      </c>
      <c r="Q175" s="238" t="str">
        <f ca="1">+IFERROR(VLOOKUP(O175,VehFracBySourceType!$D$2:$F$365,2,FALSE),"")</f>
        <v/>
      </c>
      <c r="R175" t="str">
        <f t="shared" ca="1" si="62"/>
        <v/>
      </c>
      <c r="T175">
        <f t="shared" ca="1" si="43"/>
        <v>0</v>
      </c>
      <c r="U175" t="str">
        <f t="shared" ca="1" si="44"/>
        <v/>
      </c>
      <c r="V175" s="30" t="str">
        <f t="shared" ca="1" si="45"/>
        <v/>
      </c>
      <c r="W175">
        <f t="shared" ca="1" si="46"/>
        <v>0</v>
      </c>
      <c r="Y175" t="str">
        <f ca="1">IF(AND(COUNTIF($L$3:L175,L175)&gt;1,NOT(+L175="")),0,L175)</f>
        <v/>
      </c>
      <c r="Z175">
        <f t="shared" ca="1" si="47"/>
        <v>0</v>
      </c>
      <c r="AA175">
        <f t="shared" ca="1" si="48"/>
        <v>0</v>
      </c>
      <c r="AB175">
        <f t="shared" ca="1" si="49"/>
        <v>0</v>
      </c>
    </row>
    <row r="176" spans="1:28">
      <c r="A176">
        <f t="shared" ca="1" si="50"/>
        <v>0</v>
      </c>
      <c r="B176" s="32" t="str">
        <f t="shared" ca="1" si="51"/>
        <v/>
      </c>
      <c r="C176">
        <f t="shared" ca="1" si="52"/>
        <v>0</v>
      </c>
      <c r="D176" t="str">
        <f t="shared" ca="1" si="53"/>
        <v>Transit Bus</v>
      </c>
      <c r="E176">
        <f t="shared" ca="1" si="54"/>
        <v>42</v>
      </c>
      <c r="F176">
        <f t="shared" ca="1" si="55"/>
        <v>0</v>
      </c>
      <c r="G176">
        <f t="shared" ca="1" si="56"/>
        <v>0</v>
      </c>
      <c r="H176">
        <f t="shared" ca="1" si="57"/>
        <v>0</v>
      </c>
      <c r="I176" s="30">
        <f t="shared" ca="1" si="58"/>
        <v>0</v>
      </c>
      <c r="K176" s="25" t="str">
        <f ca="1">IFERROR(VLOOKUP(H176,Pollutants!$G$2:$I$6,3,FALSE),"")</f>
        <v/>
      </c>
      <c r="L176" t="str">
        <f t="shared" ca="1" si="59"/>
        <v/>
      </c>
      <c r="M176">
        <f t="shared" ca="1" si="60"/>
        <v>0</v>
      </c>
      <c r="N176" t="str">
        <f ca="1">+IFERROR(VLOOKUP(M176,'Vehicle Type Mapping'!$B$2:$D$50,2,FALSE),"")</f>
        <v/>
      </c>
      <c r="O176" t="str">
        <f t="shared" ca="1" si="42"/>
        <v>INVALID VEHICLE SOURCE 42</v>
      </c>
      <c r="P176">
        <f t="shared" ca="1" si="61"/>
        <v>0</v>
      </c>
      <c r="Q176" s="238" t="str">
        <f ca="1">+IFERROR(VLOOKUP(O176,VehFracBySourceType!$D$2:$F$365,2,FALSE),"")</f>
        <v/>
      </c>
      <c r="R176" t="str">
        <f t="shared" ca="1" si="62"/>
        <v/>
      </c>
      <c r="T176">
        <f t="shared" ca="1" si="43"/>
        <v>0</v>
      </c>
      <c r="U176" t="str">
        <f t="shared" ca="1" si="44"/>
        <v/>
      </c>
      <c r="V176" s="30" t="str">
        <f t="shared" ca="1" si="45"/>
        <v/>
      </c>
      <c r="W176">
        <f t="shared" ca="1" si="46"/>
        <v>0</v>
      </c>
      <c r="Y176" t="str">
        <f ca="1">IF(AND(COUNTIF($L$3:L176,L176)&gt;1,NOT(+L176="")),0,L176)</f>
        <v/>
      </c>
      <c r="Z176">
        <f t="shared" ca="1" si="47"/>
        <v>0</v>
      </c>
      <c r="AA176">
        <f t="shared" ca="1" si="48"/>
        <v>0</v>
      </c>
      <c r="AB176">
        <f t="shared" ca="1" si="49"/>
        <v>0</v>
      </c>
    </row>
    <row r="177" spans="1:28">
      <c r="A177">
        <f t="shared" ca="1" si="50"/>
        <v>0</v>
      </c>
      <c r="B177" s="32" t="str">
        <f t="shared" ca="1" si="51"/>
        <v/>
      </c>
      <c r="C177">
        <f t="shared" ca="1" si="52"/>
        <v>0</v>
      </c>
      <c r="D177" t="str">
        <f t="shared" ca="1" si="53"/>
        <v>School Bus</v>
      </c>
      <c r="E177">
        <f t="shared" ca="1" si="54"/>
        <v>43</v>
      </c>
      <c r="F177">
        <f t="shared" ca="1" si="55"/>
        <v>0</v>
      </c>
      <c r="G177">
        <f t="shared" ca="1" si="56"/>
        <v>0</v>
      </c>
      <c r="H177">
        <f t="shared" ca="1" si="57"/>
        <v>0</v>
      </c>
      <c r="I177" s="30">
        <f t="shared" ca="1" si="58"/>
        <v>0</v>
      </c>
      <c r="K177" s="25" t="str">
        <f ca="1">IFERROR(VLOOKUP(H177,Pollutants!$G$2:$I$6,3,FALSE),"")</f>
        <v/>
      </c>
      <c r="L177" t="str">
        <f t="shared" ca="1" si="59"/>
        <v/>
      </c>
      <c r="M177">
        <f t="shared" ca="1" si="60"/>
        <v>0</v>
      </c>
      <c r="N177" t="str">
        <f ca="1">+IFERROR(VLOOKUP(M177,'Vehicle Type Mapping'!$B$2:$D$50,2,FALSE),"")</f>
        <v/>
      </c>
      <c r="O177" t="str">
        <f t="shared" ca="1" si="42"/>
        <v>INVALID VEHICLE SOURCE 43</v>
      </c>
      <c r="P177">
        <f t="shared" ca="1" si="61"/>
        <v>0</v>
      </c>
      <c r="Q177" s="238" t="str">
        <f ca="1">+IFERROR(VLOOKUP(O177,VehFracBySourceType!$D$2:$F$365,2,FALSE),"")</f>
        <v/>
      </c>
      <c r="R177" t="str">
        <f t="shared" ca="1" si="62"/>
        <v/>
      </c>
      <c r="T177">
        <f t="shared" ca="1" si="43"/>
        <v>0</v>
      </c>
      <c r="U177" t="str">
        <f t="shared" ca="1" si="44"/>
        <v/>
      </c>
      <c r="V177" s="30" t="str">
        <f t="shared" ca="1" si="45"/>
        <v/>
      </c>
      <c r="W177">
        <f t="shared" ca="1" si="46"/>
        <v>0</v>
      </c>
      <c r="Y177" t="str">
        <f ca="1">IF(AND(COUNTIF($L$3:L177,L177)&gt;1,NOT(+L177="")),0,L177)</f>
        <v/>
      </c>
      <c r="Z177">
        <f t="shared" ca="1" si="47"/>
        <v>0</v>
      </c>
      <c r="AA177">
        <f t="shared" ca="1" si="48"/>
        <v>0</v>
      </c>
      <c r="AB177">
        <f t="shared" ca="1" si="49"/>
        <v>0</v>
      </c>
    </row>
    <row r="178" spans="1:28">
      <c r="A178">
        <f t="shared" ca="1" si="50"/>
        <v>0</v>
      </c>
      <c r="B178" s="32" t="str">
        <f t="shared" ca="1" si="51"/>
        <v/>
      </c>
      <c r="C178">
        <f t="shared" ca="1" si="52"/>
        <v>0</v>
      </c>
      <c r="D178" t="str">
        <f t="shared" ca="1" si="53"/>
        <v>Refuse Truck</v>
      </c>
      <c r="E178">
        <f t="shared" ca="1" si="54"/>
        <v>51</v>
      </c>
      <c r="F178">
        <f t="shared" ca="1" si="55"/>
        <v>0</v>
      </c>
      <c r="G178">
        <f t="shared" ca="1" si="56"/>
        <v>0</v>
      </c>
      <c r="H178">
        <f t="shared" ca="1" si="57"/>
        <v>0</v>
      </c>
      <c r="I178" s="30">
        <f t="shared" ca="1" si="58"/>
        <v>0</v>
      </c>
      <c r="K178" s="25" t="str">
        <f ca="1">IFERROR(VLOOKUP(H178,Pollutants!$G$2:$I$6,3,FALSE),"")</f>
        <v/>
      </c>
      <c r="L178" t="str">
        <f t="shared" ca="1" si="59"/>
        <v/>
      </c>
      <c r="M178">
        <f t="shared" ca="1" si="60"/>
        <v>0</v>
      </c>
      <c r="N178" t="str">
        <f ca="1">+IFERROR(VLOOKUP(M178,'Vehicle Type Mapping'!$B$2:$D$50,2,FALSE),"")</f>
        <v/>
      </c>
      <c r="O178" t="str">
        <f t="shared" ca="1" si="42"/>
        <v>INVALID VEHICLE SOURCE 51</v>
      </c>
      <c r="P178">
        <f t="shared" ca="1" si="61"/>
        <v>0</v>
      </c>
      <c r="Q178" s="238" t="str">
        <f ca="1">+IFERROR(VLOOKUP(O178,VehFracBySourceType!$D$2:$F$365,2,FALSE),"")</f>
        <v/>
      </c>
      <c r="R178" t="str">
        <f t="shared" ca="1" si="62"/>
        <v/>
      </c>
      <c r="T178">
        <f t="shared" ca="1" si="43"/>
        <v>0</v>
      </c>
      <c r="U178" t="str">
        <f t="shared" ca="1" si="44"/>
        <v/>
      </c>
      <c r="V178" s="30" t="str">
        <f t="shared" ca="1" si="45"/>
        <v/>
      </c>
      <c r="W178">
        <f t="shared" ca="1" si="46"/>
        <v>0</v>
      </c>
      <c r="Y178" t="str">
        <f ca="1">IF(AND(COUNTIF($L$3:L178,L178)&gt;1,NOT(+L178="")),0,L178)</f>
        <v/>
      </c>
      <c r="Z178">
        <f t="shared" ca="1" si="47"/>
        <v>0</v>
      </c>
      <c r="AA178">
        <f t="shared" ca="1" si="48"/>
        <v>0</v>
      </c>
      <c r="AB178">
        <f t="shared" ca="1" si="49"/>
        <v>0</v>
      </c>
    </row>
    <row r="179" spans="1:28">
      <c r="A179">
        <f t="shared" ca="1" si="50"/>
        <v>0</v>
      </c>
      <c r="B179" s="32" t="str">
        <f t="shared" ca="1" si="51"/>
        <v/>
      </c>
      <c r="C179">
        <f t="shared" ca="1" si="52"/>
        <v>0</v>
      </c>
      <c r="D179" t="str">
        <f t="shared" ca="1" si="53"/>
        <v>Single Unit Short-haul Truck</v>
      </c>
      <c r="E179">
        <f t="shared" ca="1" si="54"/>
        <v>52</v>
      </c>
      <c r="F179">
        <f t="shared" ca="1" si="55"/>
        <v>0</v>
      </c>
      <c r="G179">
        <f t="shared" ca="1" si="56"/>
        <v>0</v>
      </c>
      <c r="H179">
        <f t="shared" ca="1" si="57"/>
        <v>0</v>
      </c>
      <c r="I179" s="30">
        <f t="shared" ca="1" si="58"/>
        <v>0</v>
      </c>
      <c r="K179" s="25" t="str">
        <f ca="1">IFERROR(VLOOKUP(H179,Pollutants!$G$2:$I$6,3,FALSE),"")</f>
        <v/>
      </c>
      <c r="L179" t="str">
        <f t="shared" ca="1" si="59"/>
        <v/>
      </c>
      <c r="M179">
        <f t="shared" ca="1" si="60"/>
        <v>0</v>
      </c>
      <c r="N179" t="str">
        <f ca="1">+IFERROR(VLOOKUP(M179,'Vehicle Type Mapping'!$B$2:$D$50,2,FALSE),"")</f>
        <v/>
      </c>
      <c r="O179" t="str">
        <f t="shared" ca="1" si="42"/>
        <v>INVALID VEHICLE SOURCE 52</v>
      </c>
      <c r="P179">
        <f t="shared" ca="1" si="61"/>
        <v>0</v>
      </c>
      <c r="Q179" s="238" t="str">
        <f ca="1">+IFERROR(VLOOKUP(O179,VehFracBySourceType!$D$2:$F$365,2,FALSE),"")</f>
        <v/>
      </c>
      <c r="R179" t="str">
        <f t="shared" ca="1" si="62"/>
        <v/>
      </c>
      <c r="T179">
        <f t="shared" ca="1" si="43"/>
        <v>0</v>
      </c>
      <c r="U179" t="str">
        <f t="shared" ca="1" si="44"/>
        <v/>
      </c>
      <c r="V179" s="30" t="str">
        <f t="shared" ca="1" si="45"/>
        <v/>
      </c>
      <c r="W179">
        <f t="shared" ca="1" si="46"/>
        <v>0</v>
      </c>
      <c r="Y179" t="str">
        <f ca="1">IF(AND(COUNTIF($L$3:L179,L179)&gt;1,NOT(+L179="")),0,L179)</f>
        <v/>
      </c>
      <c r="Z179">
        <f t="shared" ca="1" si="47"/>
        <v>0</v>
      </c>
      <c r="AA179">
        <f t="shared" ca="1" si="48"/>
        <v>0</v>
      </c>
      <c r="AB179">
        <f t="shared" ca="1" si="49"/>
        <v>0</v>
      </c>
    </row>
    <row r="180" spans="1:28">
      <c r="A180">
        <f t="shared" ca="1" si="50"/>
        <v>0</v>
      </c>
      <c r="B180" s="32" t="str">
        <f t="shared" ca="1" si="51"/>
        <v/>
      </c>
      <c r="C180">
        <f t="shared" ca="1" si="52"/>
        <v>0</v>
      </c>
      <c r="D180" t="str">
        <f t="shared" ca="1" si="53"/>
        <v>Single Unit Long-haul Truck</v>
      </c>
      <c r="E180">
        <f t="shared" ca="1" si="54"/>
        <v>53</v>
      </c>
      <c r="F180">
        <f t="shared" ca="1" si="55"/>
        <v>0</v>
      </c>
      <c r="G180">
        <f t="shared" ca="1" si="56"/>
        <v>0</v>
      </c>
      <c r="H180">
        <f t="shared" ca="1" si="57"/>
        <v>0</v>
      </c>
      <c r="I180" s="30">
        <f t="shared" ca="1" si="58"/>
        <v>0</v>
      </c>
      <c r="K180" s="25" t="str">
        <f ca="1">IFERROR(VLOOKUP(H180,Pollutants!$G$2:$I$6,3,FALSE),"")</f>
        <v/>
      </c>
      <c r="L180" t="str">
        <f t="shared" ca="1" si="59"/>
        <v/>
      </c>
      <c r="M180">
        <f t="shared" ca="1" si="60"/>
        <v>0</v>
      </c>
      <c r="N180" t="str">
        <f ca="1">+IFERROR(VLOOKUP(M180,'Vehicle Type Mapping'!$B$2:$D$50,2,FALSE),"")</f>
        <v/>
      </c>
      <c r="O180" t="str">
        <f t="shared" ca="1" si="42"/>
        <v>INVALID VEHICLE SOURCE 53</v>
      </c>
      <c r="P180">
        <f t="shared" ca="1" si="61"/>
        <v>0</v>
      </c>
      <c r="Q180" s="238" t="str">
        <f ca="1">+IFERROR(VLOOKUP(O180,VehFracBySourceType!$D$2:$F$365,2,FALSE),"")</f>
        <v/>
      </c>
      <c r="R180" t="str">
        <f t="shared" ca="1" si="62"/>
        <v/>
      </c>
      <c r="T180">
        <f t="shared" ca="1" si="43"/>
        <v>0</v>
      </c>
      <c r="U180" t="str">
        <f t="shared" ca="1" si="44"/>
        <v/>
      </c>
      <c r="V180" s="30" t="str">
        <f t="shared" ca="1" si="45"/>
        <v/>
      </c>
      <c r="W180">
        <f t="shared" ca="1" si="46"/>
        <v>0</v>
      </c>
      <c r="Y180" t="str">
        <f ca="1">IF(AND(COUNTIF($L$3:L180,L180)&gt;1,NOT(+L180="")),0,L180)</f>
        <v/>
      </c>
      <c r="Z180">
        <f t="shared" ca="1" si="47"/>
        <v>0</v>
      </c>
      <c r="AA180">
        <f t="shared" ca="1" si="48"/>
        <v>0</v>
      </c>
      <c r="AB180">
        <f t="shared" ca="1" si="49"/>
        <v>0</v>
      </c>
    </row>
    <row r="181" spans="1:28">
      <c r="A181">
        <f t="shared" ca="1" si="50"/>
        <v>0</v>
      </c>
      <c r="B181" s="32" t="str">
        <f t="shared" ca="1" si="51"/>
        <v/>
      </c>
      <c r="C181">
        <f t="shared" ca="1" si="52"/>
        <v>0</v>
      </c>
      <c r="D181" t="str">
        <f t="shared" ca="1" si="53"/>
        <v>Combination Short-haul Truck</v>
      </c>
      <c r="E181">
        <f t="shared" ca="1" si="54"/>
        <v>61</v>
      </c>
      <c r="F181">
        <f t="shared" ca="1" si="55"/>
        <v>0</v>
      </c>
      <c r="G181">
        <f t="shared" ca="1" si="56"/>
        <v>0</v>
      </c>
      <c r="H181">
        <f t="shared" ca="1" si="57"/>
        <v>0</v>
      </c>
      <c r="I181" s="30">
        <f t="shared" ca="1" si="58"/>
        <v>0</v>
      </c>
      <c r="K181" s="25" t="str">
        <f ca="1">IFERROR(VLOOKUP(H181,Pollutants!$G$2:$I$6,3,FALSE),"")</f>
        <v/>
      </c>
      <c r="L181" t="str">
        <f t="shared" ca="1" si="59"/>
        <v/>
      </c>
      <c r="M181">
        <f t="shared" ca="1" si="60"/>
        <v>0</v>
      </c>
      <c r="N181" t="str">
        <f ca="1">+IFERROR(VLOOKUP(M181,'Vehicle Type Mapping'!$B$2:$D$50,2,FALSE),"")</f>
        <v/>
      </c>
      <c r="O181" t="str">
        <f t="shared" ca="1" si="42"/>
        <v>INVALID VEHICLE SOURCE 61</v>
      </c>
      <c r="P181">
        <f t="shared" ca="1" si="61"/>
        <v>0</v>
      </c>
      <c r="Q181" s="238" t="str">
        <f ca="1">+IFERROR(VLOOKUP(O181,VehFracBySourceType!$D$2:$F$365,2,FALSE),"")</f>
        <v/>
      </c>
      <c r="R181" t="str">
        <f t="shared" ca="1" si="62"/>
        <v/>
      </c>
      <c r="T181">
        <f t="shared" ca="1" si="43"/>
        <v>0</v>
      </c>
      <c r="U181" t="str">
        <f t="shared" ca="1" si="44"/>
        <v/>
      </c>
      <c r="V181" s="30" t="str">
        <f t="shared" ca="1" si="45"/>
        <v/>
      </c>
      <c r="W181">
        <f t="shared" ca="1" si="46"/>
        <v>0</v>
      </c>
      <c r="Y181" t="str">
        <f ca="1">IF(AND(COUNTIF($L$3:L181,L181)&gt;1,NOT(+L181="")),0,L181)</f>
        <v/>
      </c>
      <c r="Z181">
        <f t="shared" ca="1" si="47"/>
        <v>0</v>
      </c>
      <c r="AA181">
        <f t="shared" ca="1" si="48"/>
        <v>0</v>
      </c>
      <c r="AB181">
        <f t="shared" ca="1" si="49"/>
        <v>0</v>
      </c>
    </row>
    <row r="182" spans="1:28">
      <c r="A182">
        <f t="shared" ca="1" si="50"/>
        <v>0</v>
      </c>
      <c r="B182" s="32" t="str">
        <f t="shared" ca="1" si="51"/>
        <v/>
      </c>
      <c r="C182">
        <f t="shared" ca="1" si="52"/>
        <v>0</v>
      </c>
      <c r="D182" t="str">
        <f t="shared" ca="1" si="53"/>
        <v>Combination Long-haul Truck</v>
      </c>
      <c r="E182">
        <f t="shared" ca="1" si="54"/>
        <v>62</v>
      </c>
      <c r="F182">
        <f t="shared" ca="1" si="55"/>
        <v>0</v>
      </c>
      <c r="G182">
        <f t="shared" ca="1" si="56"/>
        <v>0</v>
      </c>
      <c r="H182">
        <f t="shared" ca="1" si="57"/>
        <v>0</v>
      </c>
      <c r="I182" s="30">
        <f t="shared" ca="1" si="58"/>
        <v>0</v>
      </c>
      <c r="K182" s="25" t="str">
        <f ca="1">IFERROR(VLOOKUP(H182,Pollutants!$G$2:$I$6,3,FALSE),"")</f>
        <v/>
      </c>
      <c r="L182" t="str">
        <f t="shared" ca="1" si="59"/>
        <v/>
      </c>
      <c r="M182">
        <f t="shared" ca="1" si="60"/>
        <v>0</v>
      </c>
      <c r="N182" t="str">
        <f ca="1">+IFERROR(VLOOKUP(M182,'Vehicle Type Mapping'!$B$2:$D$50,2,FALSE),"")</f>
        <v/>
      </c>
      <c r="O182" t="str">
        <f t="shared" ca="1" si="42"/>
        <v>INVALID VEHICLE SOURCE 62</v>
      </c>
      <c r="P182">
        <f t="shared" ca="1" si="61"/>
        <v>0</v>
      </c>
      <c r="Q182" s="238" t="str">
        <f ca="1">+IFERROR(VLOOKUP(O182,VehFracBySourceType!$D$2:$F$365,2,FALSE),"")</f>
        <v/>
      </c>
      <c r="R182" t="str">
        <f t="shared" ca="1" si="62"/>
        <v/>
      </c>
      <c r="T182">
        <f t="shared" ca="1" si="43"/>
        <v>0</v>
      </c>
      <c r="U182" t="str">
        <f t="shared" ca="1" si="44"/>
        <v/>
      </c>
      <c r="V182" s="30" t="str">
        <f t="shared" ca="1" si="45"/>
        <v/>
      </c>
      <c r="W182">
        <f t="shared" ca="1" si="46"/>
        <v>0</v>
      </c>
      <c r="Y182" t="str">
        <f ca="1">IF(AND(COUNTIF($L$3:L182,L182)&gt;1,NOT(+L182="")),0,L182)</f>
        <v/>
      </c>
      <c r="Z182">
        <f t="shared" ca="1" si="47"/>
        <v>0</v>
      </c>
      <c r="AA182">
        <f t="shared" ca="1" si="48"/>
        <v>0</v>
      </c>
      <c r="AB182">
        <f t="shared" ca="1" si="49"/>
        <v>0</v>
      </c>
    </row>
    <row r="183" spans="1:28">
      <c r="A183">
        <f t="shared" ca="1" si="50"/>
        <v>0</v>
      </c>
      <c r="B183" s="32" t="str">
        <f t="shared" ca="1" si="51"/>
        <v/>
      </c>
      <c r="C183">
        <f t="shared" ca="1" si="52"/>
        <v>0</v>
      </c>
      <c r="D183" t="str">
        <f t="shared" ca="1" si="53"/>
        <v>Light Commercial Truck</v>
      </c>
      <c r="E183">
        <f t="shared" ca="1" si="54"/>
        <v>32</v>
      </c>
      <c r="F183">
        <f t="shared" ca="1" si="55"/>
        <v>0</v>
      </c>
      <c r="G183">
        <f t="shared" ca="1" si="56"/>
        <v>0</v>
      </c>
      <c r="H183">
        <f t="shared" ca="1" si="57"/>
        <v>0</v>
      </c>
      <c r="I183" s="30">
        <f t="shared" ca="1" si="58"/>
        <v>0</v>
      </c>
      <c r="K183" s="25" t="str">
        <f ca="1">IFERROR(VLOOKUP(H183,Pollutants!$G$2:$I$6,3,FALSE),"")</f>
        <v/>
      </c>
      <c r="L183" t="str">
        <f t="shared" ca="1" si="59"/>
        <v/>
      </c>
      <c r="M183">
        <f t="shared" ca="1" si="60"/>
        <v>0</v>
      </c>
      <c r="N183" t="str">
        <f ca="1">+IFERROR(VLOOKUP(M183,'Vehicle Type Mapping'!$B$2:$D$50,2,FALSE),"")</f>
        <v/>
      </c>
      <c r="O183" t="str">
        <f t="shared" ca="1" si="42"/>
        <v>INVALID VEHICLE SOURCE 32</v>
      </c>
      <c r="P183">
        <f t="shared" ca="1" si="61"/>
        <v>0</v>
      </c>
      <c r="Q183" s="238" t="str">
        <f ca="1">+IFERROR(VLOOKUP(O183,VehFracBySourceType!$D$2:$F$365,2,FALSE),"")</f>
        <v/>
      </c>
      <c r="R183" t="str">
        <f t="shared" ca="1" si="62"/>
        <v/>
      </c>
      <c r="T183">
        <f t="shared" ca="1" si="43"/>
        <v>0</v>
      </c>
      <c r="U183" t="str">
        <f t="shared" ca="1" si="44"/>
        <v/>
      </c>
      <c r="V183" s="30" t="str">
        <f t="shared" ca="1" si="45"/>
        <v/>
      </c>
      <c r="W183">
        <f t="shared" ca="1" si="46"/>
        <v>0</v>
      </c>
      <c r="Y183" t="str">
        <f ca="1">IF(AND(COUNTIF($L$3:L183,L183)&gt;1,NOT(+L183="")),0,L183)</f>
        <v/>
      </c>
      <c r="Z183">
        <f t="shared" ca="1" si="47"/>
        <v>0</v>
      </c>
      <c r="AA183">
        <f t="shared" ca="1" si="48"/>
        <v>0</v>
      </c>
      <c r="AB183">
        <f t="shared" ca="1" si="49"/>
        <v>0</v>
      </c>
    </row>
    <row r="184" spans="1:28">
      <c r="A184">
        <f t="shared" ca="1" si="50"/>
        <v>0</v>
      </c>
      <c r="B184" s="32" t="str">
        <f t="shared" ca="1" si="51"/>
        <v/>
      </c>
      <c r="C184">
        <f t="shared" ca="1" si="52"/>
        <v>0</v>
      </c>
      <c r="D184" t="str">
        <f t="shared" ca="1" si="53"/>
        <v>Intercity Bus</v>
      </c>
      <c r="E184">
        <f t="shared" ca="1" si="54"/>
        <v>41</v>
      </c>
      <c r="F184">
        <f t="shared" ca="1" si="55"/>
        <v>0</v>
      </c>
      <c r="G184">
        <f t="shared" ca="1" si="56"/>
        <v>0</v>
      </c>
      <c r="H184">
        <f t="shared" ca="1" si="57"/>
        <v>0</v>
      </c>
      <c r="I184" s="30">
        <f t="shared" ca="1" si="58"/>
        <v>0</v>
      </c>
      <c r="K184" s="25" t="str">
        <f ca="1">IFERROR(VLOOKUP(H184,Pollutants!$G$2:$I$6,3,FALSE),"")</f>
        <v/>
      </c>
      <c r="L184" t="str">
        <f t="shared" ca="1" si="59"/>
        <v/>
      </c>
      <c r="M184">
        <f t="shared" ca="1" si="60"/>
        <v>0</v>
      </c>
      <c r="N184" t="str">
        <f ca="1">+IFERROR(VLOOKUP(M184,'Vehicle Type Mapping'!$B$2:$D$50,2,FALSE),"")</f>
        <v/>
      </c>
      <c r="O184" t="str">
        <f t="shared" ca="1" si="42"/>
        <v>INVALID VEHICLE SOURCE 41</v>
      </c>
      <c r="P184">
        <f t="shared" ca="1" si="61"/>
        <v>0</v>
      </c>
      <c r="Q184" s="238" t="str">
        <f ca="1">+IFERROR(VLOOKUP(O184,VehFracBySourceType!$D$2:$F$365,2,FALSE),"")</f>
        <v/>
      </c>
      <c r="R184" t="str">
        <f t="shared" ca="1" si="62"/>
        <v/>
      </c>
      <c r="T184">
        <f t="shared" ca="1" si="43"/>
        <v>0</v>
      </c>
      <c r="U184" t="str">
        <f t="shared" ca="1" si="44"/>
        <v/>
      </c>
      <c r="V184" s="30" t="str">
        <f t="shared" ca="1" si="45"/>
        <v/>
      </c>
      <c r="W184">
        <f t="shared" ca="1" si="46"/>
        <v>0</v>
      </c>
      <c r="Y184" t="str">
        <f ca="1">IF(AND(COUNTIF($L$3:L184,L184)&gt;1,NOT(+L184="")),0,L184)</f>
        <v/>
      </c>
      <c r="Z184">
        <f t="shared" ca="1" si="47"/>
        <v>0</v>
      </c>
      <c r="AA184">
        <f t="shared" ca="1" si="48"/>
        <v>0</v>
      </c>
      <c r="AB184">
        <f t="shared" ca="1" si="49"/>
        <v>0</v>
      </c>
    </row>
    <row r="185" spans="1:28">
      <c r="A185">
        <f t="shared" ca="1" si="50"/>
        <v>0</v>
      </c>
      <c r="B185" s="32" t="str">
        <f t="shared" ca="1" si="51"/>
        <v/>
      </c>
      <c r="C185">
        <f t="shared" ca="1" si="52"/>
        <v>0</v>
      </c>
      <c r="D185" t="str">
        <f t="shared" ca="1" si="53"/>
        <v>Transit Bus</v>
      </c>
      <c r="E185">
        <f t="shared" ca="1" si="54"/>
        <v>42</v>
      </c>
      <c r="F185">
        <f t="shared" ca="1" si="55"/>
        <v>0</v>
      </c>
      <c r="G185">
        <f t="shared" ca="1" si="56"/>
        <v>0</v>
      </c>
      <c r="H185">
        <f t="shared" ca="1" si="57"/>
        <v>0</v>
      </c>
      <c r="I185" s="30">
        <f t="shared" ca="1" si="58"/>
        <v>0</v>
      </c>
      <c r="K185" s="25" t="str">
        <f ca="1">IFERROR(VLOOKUP(H185,Pollutants!$G$2:$I$6,3,FALSE),"")</f>
        <v/>
      </c>
      <c r="L185" t="str">
        <f t="shared" ca="1" si="59"/>
        <v/>
      </c>
      <c r="M185">
        <f t="shared" ca="1" si="60"/>
        <v>0</v>
      </c>
      <c r="N185" t="str">
        <f ca="1">+IFERROR(VLOOKUP(M185,'Vehicle Type Mapping'!$B$2:$D$50,2,FALSE),"")</f>
        <v/>
      </c>
      <c r="O185" t="str">
        <f t="shared" ca="1" si="42"/>
        <v>INVALID VEHICLE SOURCE 42</v>
      </c>
      <c r="P185">
        <f t="shared" ca="1" si="61"/>
        <v>0</v>
      </c>
      <c r="Q185" s="238" t="str">
        <f ca="1">+IFERROR(VLOOKUP(O185,VehFracBySourceType!$D$2:$F$365,2,FALSE),"")</f>
        <v/>
      </c>
      <c r="R185" t="str">
        <f t="shared" ca="1" si="62"/>
        <v/>
      </c>
      <c r="T185">
        <f t="shared" ca="1" si="43"/>
        <v>0</v>
      </c>
      <c r="U185" t="str">
        <f t="shared" ca="1" si="44"/>
        <v/>
      </c>
      <c r="V185" s="30" t="str">
        <f t="shared" ca="1" si="45"/>
        <v/>
      </c>
      <c r="W185">
        <f t="shared" ca="1" si="46"/>
        <v>0</v>
      </c>
      <c r="Y185" t="str">
        <f ca="1">IF(AND(COUNTIF($L$3:L185,L185)&gt;1,NOT(+L185="")),0,L185)</f>
        <v/>
      </c>
      <c r="Z185">
        <f t="shared" ca="1" si="47"/>
        <v>0</v>
      </c>
      <c r="AA185">
        <f t="shared" ca="1" si="48"/>
        <v>0</v>
      </c>
      <c r="AB185">
        <f t="shared" ca="1" si="49"/>
        <v>0</v>
      </c>
    </row>
    <row r="186" spans="1:28">
      <c r="A186">
        <f t="shared" ca="1" si="50"/>
        <v>0</v>
      </c>
      <c r="B186" s="32" t="str">
        <f t="shared" ca="1" si="51"/>
        <v/>
      </c>
      <c r="C186">
        <f t="shared" ca="1" si="52"/>
        <v>0</v>
      </c>
      <c r="D186" t="str">
        <f t="shared" ca="1" si="53"/>
        <v>School Bus</v>
      </c>
      <c r="E186">
        <f t="shared" ca="1" si="54"/>
        <v>43</v>
      </c>
      <c r="F186">
        <f t="shared" ca="1" si="55"/>
        <v>0</v>
      </c>
      <c r="G186">
        <f t="shared" ca="1" si="56"/>
        <v>0</v>
      </c>
      <c r="H186">
        <f t="shared" ca="1" si="57"/>
        <v>0</v>
      </c>
      <c r="I186" s="30">
        <f t="shared" ca="1" si="58"/>
        <v>0</v>
      </c>
      <c r="K186" s="25" t="str">
        <f ca="1">IFERROR(VLOOKUP(H186,Pollutants!$G$2:$I$6,3,FALSE),"")</f>
        <v/>
      </c>
      <c r="L186" t="str">
        <f t="shared" ca="1" si="59"/>
        <v/>
      </c>
      <c r="M186">
        <f t="shared" ca="1" si="60"/>
        <v>0</v>
      </c>
      <c r="N186" t="str">
        <f ca="1">+IFERROR(VLOOKUP(M186,'Vehicle Type Mapping'!$B$2:$D$50,2,FALSE),"")</f>
        <v/>
      </c>
      <c r="O186" t="str">
        <f t="shared" ca="1" si="42"/>
        <v>INVALID VEHICLE SOURCE 43</v>
      </c>
      <c r="P186">
        <f t="shared" ca="1" si="61"/>
        <v>0</v>
      </c>
      <c r="Q186" s="238" t="str">
        <f ca="1">+IFERROR(VLOOKUP(O186,VehFracBySourceType!$D$2:$F$365,2,FALSE),"")</f>
        <v/>
      </c>
      <c r="R186" t="str">
        <f t="shared" ca="1" si="62"/>
        <v/>
      </c>
      <c r="T186">
        <f t="shared" ca="1" si="43"/>
        <v>0</v>
      </c>
      <c r="U186" t="str">
        <f t="shared" ca="1" si="44"/>
        <v/>
      </c>
      <c r="V186" s="30" t="str">
        <f t="shared" ca="1" si="45"/>
        <v/>
      </c>
      <c r="W186">
        <f t="shared" ca="1" si="46"/>
        <v>0</v>
      </c>
      <c r="Y186" t="str">
        <f ca="1">IF(AND(COUNTIF($L$3:L186,L186)&gt;1,NOT(+L186="")),0,L186)</f>
        <v/>
      </c>
      <c r="Z186">
        <f t="shared" ca="1" si="47"/>
        <v>0</v>
      </c>
      <c r="AA186">
        <f t="shared" ca="1" si="48"/>
        <v>0</v>
      </c>
      <c r="AB186">
        <f t="shared" ca="1" si="49"/>
        <v>0</v>
      </c>
    </row>
    <row r="187" spans="1:28">
      <c r="A187">
        <f t="shared" ca="1" si="50"/>
        <v>0</v>
      </c>
      <c r="B187" s="32" t="str">
        <f t="shared" ca="1" si="51"/>
        <v/>
      </c>
      <c r="C187">
        <f t="shared" ca="1" si="52"/>
        <v>0</v>
      </c>
      <c r="D187" t="str">
        <f t="shared" ca="1" si="53"/>
        <v>Refuse Truck</v>
      </c>
      <c r="E187">
        <f t="shared" ca="1" si="54"/>
        <v>51</v>
      </c>
      <c r="F187">
        <f t="shared" ca="1" si="55"/>
        <v>0</v>
      </c>
      <c r="G187">
        <f t="shared" ca="1" si="56"/>
        <v>0</v>
      </c>
      <c r="H187">
        <f t="shared" ca="1" si="57"/>
        <v>0</v>
      </c>
      <c r="I187" s="30">
        <f t="shared" ca="1" si="58"/>
        <v>0</v>
      </c>
      <c r="K187" s="25" t="str">
        <f ca="1">IFERROR(VLOOKUP(H187,Pollutants!$G$2:$I$6,3,FALSE),"")</f>
        <v/>
      </c>
      <c r="L187" t="str">
        <f t="shared" ca="1" si="59"/>
        <v/>
      </c>
      <c r="M187">
        <f t="shared" ca="1" si="60"/>
        <v>0</v>
      </c>
      <c r="N187" t="str">
        <f ca="1">+IFERROR(VLOOKUP(M187,'Vehicle Type Mapping'!$B$2:$D$50,2,FALSE),"")</f>
        <v/>
      </c>
      <c r="O187" t="str">
        <f t="shared" ca="1" si="42"/>
        <v>INVALID VEHICLE SOURCE 51</v>
      </c>
      <c r="P187">
        <f t="shared" ca="1" si="61"/>
        <v>0</v>
      </c>
      <c r="Q187" s="238" t="str">
        <f ca="1">+IFERROR(VLOOKUP(O187,VehFracBySourceType!$D$2:$F$365,2,FALSE),"")</f>
        <v/>
      </c>
      <c r="R187" t="str">
        <f t="shared" ca="1" si="62"/>
        <v/>
      </c>
      <c r="T187">
        <f t="shared" ca="1" si="43"/>
        <v>0</v>
      </c>
      <c r="U187" t="str">
        <f t="shared" ca="1" si="44"/>
        <v/>
      </c>
      <c r="V187" s="30" t="str">
        <f t="shared" ca="1" si="45"/>
        <v/>
      </c>
      <c r="W187">
        <f t="shared" ca="1" si="46"/>
        <v>0</v>
      </c>
      <c r="Y187" t="str">
        <f ca="1">IF(AND(COUNTIF($L$3:L187,L187)&gt;1,NOT(+L187="")),0,L187)</f>
        <v/>
      </c>
      <c r="Z187">
        <f t="shared" ca="1" si="47"/>
        <v>0</v>
      </c>
      <c r="AA187">
        <f t="shared" ca="1" si="48"/>
        <v>0</v>
      </c>
      <c r="AB187">
        <f t="shared" ca="1" si="49"/>
        <v>0</v>
      </c>
    </row>
    <row r="188" spans="1:28">
      <c r="A188">
        <f t="shared" ca="1" si="50"/>
        <v>0</v>
      </c>
      <c r="B188" s="32" t="str">
        <f t="shared" ca="1" si="51"/>
        <v/>
      </c>
      <c r="C188">
        <f t="shared" ca="1" si="52"/>
        <v>0</v>
      </c>
      <c r="D188" t="str">
        <f t="shared" ca="1" si="53"/>
        <v>Single Unit Short-haul Truck</v>
      </c>
      <c r="E188">
        <f t="shared" ca="1" si="54"/>
        <v>52</v>
      </c>
      <c r="F188">
        <f t="shared" ca="1" si="55"/>
        <v>0</v>
      </c>
      <c r="G188">
        <f t="shared" ca="1" si="56"/>
        <v>0</v>
      </c>
      <c r="H188">
        <f t="shared" ca="1" si="57"/>
        <v>0</v>
      </c>
      <c r="I188" s="30">
        <f t="shared" ca="1" si="58"/>
        <v>0</v>
      </c>
      <c r="K188" s="25" t="str">
        <f ca="1">IFERROR(VLOOKUP(H188,Pollutants!$G$2:$I$6,3,FALSE),"")</f>
        <v/>
      </c>
      <c r="L188" t="str">
        <f t="shared" ca="1" si="59"/>
        <v/>
      </c>
      <c r="M188">
        <f t="shared" ca="1" si="60"/>
        <v>0</v>
      </c>
      <c r="N188" t="str">
        <f ca="1">+IFERROR(VLOOKUP(M188,'Vehicle Type Mapping'!$B$2:$D$50,2,FALSE),"")</f>
        <v/>
      </c>
      <c r="O188" t="str">
        <f t="shared" ca="1" si="42"/>
        <v>INVALID VEHICLE SOURCE 52</v>
      </c>
      <c r="P188">
        <f t="shared" ca="1" si="61"/>
        <v>0</v>
      </c>
      <c r="Q188" s="238" t="str">
        <f ca="1">+IFERROR(VLOOKUP(O188,VehFracBySourceType!$D$2:$F$365,2,FALSE),"")</f>
        <v/>
      </c>
      <c r="R188" t="str">
        <f t="shared" ca="1" si="62"/>
        <v/>
      </c>
      <c r="T188">
        <f t="shared" ca="1" si="43"/>
        <v>0</v>
      </c>
      <c r="U188" t="str">
        <f t="shared" ca="1" si="44"/>
        <v/>
      </c>
      <c r="V188" s="30" t="str">
        <f t="shared" ca="1" si="45"/>
        <v/>
      </c>
      <c r="W188">
        <f t="shared" ca="1" si="46"/>
        <v>0</v>
      </c>
      <c r="Y188" t="str">
        <f ca="1">IF(AND(COUNTIF($L$3:L188,L188)&gt;1,NOT(+L188="")),0,L188)</f>
        <v/>
      </c>
      <c r="Z188">
        <f t="shared" ca="1" si="47"/>
        <v>0</v>
      </c>
      <c r="AA188">
        <f t="shared" ca="1" si="48"/>
        <v>0</v>
      </c>
      <c r="AB188">
        <f t="shared" ca="1" si="49"/>
        <v>0</v>
      </c>
    </row>
    <row r="189" spans="1:28">
      <c r="A189">
        <f t="shared" ca="1" si="50"/>
        <v>0</v>
      </c>
      <c r="B189" s="32" t="str">
        <f t="shared" ca="1" si="51"/>
        <v/>
      </c>
      <c r="C189">
        <f t="shared" ca="1" si="52"/>
        <v>0</v>
      </c>
      <c r="D189" t="str">
        <f t="shared" ca="1" si="53"/>
        <v>Single Unit Long-haul Truck</v>
      </c>
      <c r="E189">
        <f t="shared" ca="1" si="54"/>
        <v>53</v>
      </c>
      <c r="F189">
        <f t="shared" ca="1" si="55"/>
        <v>0</v>
      </c>
      <c r="G189">
        <f t="shared" ca="1" si="56"/>
        <v>0</v>
      </c>
      <c r="H189">
        <f t="shared" ca="1" si="57"/>
        <v>0</v>
      </c>
      <c r="I189" s="30">
        <f t="shared" ca="1" si="58"/>
        <v>0</v>
      </c>
      <c r="K189" s="25" t="str">
        <f ca="1">IFERROR(VLOOKUP(H189,Pollutants!$G$2:$I$6,3,FALSE),"")</f>
        <v/>
      </c>
      <c r="L189" t="str">
        <f t="shared" ca="1" si="59"/>
        <v/>
      </c>
      <c r="M189">
        <f t="shared" ca="1" si="60"/>
        <v>0</v>
      </c>
      <c r="N189" t="str">
        <f ca="1">+IFERROR(VLOOKUP(M189,'Vehicle Type Mapping'!$B$2:$D$50,2,FALSE),"")</f>
        <v/>
      </c>
      <c r="O189" t="str">
        <f t="shared" ca="1" si="42"/>
        <v>INVALID VEHICLE SOURCE 53</v>
      </c>
      <c r="P189">
        <f t="shared" ca="1" si="61"/>
        <v>0</v>
      </c>
      <c r="Q189" s="238" t="str">
        <f ca="1">+IFERROR(VLOOKUP(O189,VehFracBySourceType!$D$2:$F$365,2,FALSE),"")</f>
        <v/>
      </c>
      <c r="R189" t="str">
        <f t="shared" ca="1" si="62"/>
        <v/>
      </c>
      <c r="T189">
        <f t="shared" ca="1" si="43"/>
        <v>0</v>
      </c>
      <c r="U189" t="str">
        <f t="shared" ca="1" si="44"/>
        <v/>
      </c>
      <c r="V189" s="30" t="str">
        <f t="shared" ca="1" si="45"/>
        <v/>
      </c>
      <c r="W189">
        <f t="shared" ca="1" si="46"/>
        <v>0</v>
      </c>
      <c r="Y189" t="str">
        <f ca="1">IF(AND(COUNTIF($L$3:L189,L189)&gt;1,NOT(+L189="")),0,L189)</f>
        <v/>
      </c>
      <c r="Z189">
        <f t="shared" ca="1" si="47"/>
        <v>0</v>
      </c>
      <c r="AA189">
        <f t="shared" ca="1" si="48"/>
        <v>0</v>
      </c>
      <c r="AB189">
        <f t="shared" ca="1" si="49"/>
        <v>0</v>
      </c>
    </row>
    <row r="190" spans="1:28">
      <c r="A190">
        <f t="shared" ca="1" si="50"/>
        <v>0</v>
      </c>
      <c r="B190" s="32" t="str">
        <f t="shared" ca="1" si="51"/>
        <v/>
      </c>
      <c r="C190">
        <f t="shared" ca="1" si="52"/>
        <v>0</v>
      </c>
      <c r="D190" t="str">
        <f t="shared" ca="1" si="53"/>
        <v>Combination Short-haul Truck</v>
      </c>
      <c r="E190">
        <f t="shared" ca="1" si="54"/>
        <v>61</v>
      </c>
      <c r="F190">
        <f t="shared" ca="1" si="55"/>
        <v>0</v>
      </c>
      <c r="G190">
        <f t="shared" ca="1" si="56"/>
        <v>0</v>
      </c>
      <c r="H190">
        <f t="shared" ca="1" si="57"/>
        <v>0</v>
      </c>
      <c r="I190" s="30">
        <f t="shared" ca="1" si="58"/>
        <v>0</v>
      </c>
      <c r="K190" s="25" t="str">
        <f ca="1">IFERROR(VLOOKUP(H190,Pollutants!$G$2:$I$6,3,FALSE),"")</f>
        <v/>
      </c>
      <c r="L190" t="str">
        <f t="shared" ca="1" si="59"/>
        <v/>
      </c>
      <c r="M190">
        <f t="shared" ca="1" si="60"/>
        <v>0</v>
      </c>
      <c r="N190" t="str">
        <f ca="1">+IFERROR(VLOOKUP(M190,'Vehicle Type Mapping'!$B$2:$D$50,2,FALSE),"")</f>
        <v/>
      </c>
      <c r="O190" t="str">
        <f t="shared" ca="1" si="42"/>
        <v>INVALID VEHICLE SOURCE 61</v>
      </c>
      <c r="P190">
        <f t="shared" ca="1" si="61"/>
        <v>0</v>
      </c>
      <c r="Q190" s="238" t="str">
        <f ca="1">+IFERROR(VLOOKUP(O190,VehFracBySourceType!$D$2:$F$365,2,FALSE),"")</f>
        <v/>
      </c>
      <c r="R190" t="str">
        <f t="shared" ca="1" si="62"/>
        <v/>
      </c>
      <c r="T190">
        <f t="shared" ca="1" si="43"/>
        <v>0</v>
      </c>
      <c r="U190" t="str">
        <f t="shared" ca="1" si="44"/>
        <v/>
      </c>
      <c r="V190" s="30" t="str">
        <f t="shared" ca="1" si="45"/>
        <v/>
      </c>
      <c r="W190">
        <f t="shared" ca="1" si="46"/>
        <v>0</v>
      </c>
      <c r="Y190" t="str">
        <f ca="1">IF(AND(COUNTIF($L$3:L190,L190)&gt;1,NOT(+L190="")),0,L190)</f>
        <v/>
      </c>
      <c r="Z190">
        <f t="shared" ca="1" si="47"/>
        <v>0</v>
      </c>
      <c r="AA190">
        <f t="shared" ca="1" si="48"/>
        <v>0</v>
      </c>
      <c r="AB190">
        <f t="shared" ca="1" si="49"/>
        <v>0</v>
      </c>
    </row>
    <row r="191" spans="1:28">
      <c r="A191">
        <f t="shared" ca="1" si="50"/>
        <v>0</v>
      </c>
      <c r="B191" s="32" t="str">
        <f t="shared" ca="1" si="51"/>
        <v/>
      </c>
      <c r="C191">
        <f t="shared" ca="1" si="52"/>
        <v>0</v>
      </c>
      <c r="D191" t="str">
        <f t="shared" ca="1" si="53"/>
        <v>Combination Long-haul Truck</v>
      </c>
      <c r="E191">
        <f t="shared" ca="1" si="54"/>
        <v>62</v>
      </c>
      <c r="F191">
        <f t="shared" ca="1" si="55"/>
        <v>0</v>
      </c>
      <c r="G191">
        <f t="shared" ca="1" si="56"/>
        <v>0</v>
      </c>
      <c r="H191">
        <f t="shared" ca="1" si="57"/>
        <v>0</v>
      </c>
      <c r="I191" s="30">
        <f t="shared" ca="1" si="58"/>
        <v>0</v>
      </c>
      <c r="K191" s="25" t="str">
        <f ca="1">IFERROR(VLOOKUP(H191,Pollutants!$G$2:$I$6,3,FALSE),"")</f>
        <v/>
      </c>
      <c r="L191" t="str">
        <f t="shared" ca="1" si="59"/>
        <v/>
      </c>
      <c r="M191">
        <f t="shared" ca="1" si="60"/>
        <v>0</v>
      </c>
      <c r="N191" t="str">
        <f ca="1">+IFERROR(VLOOKUP(M191,'Vehicle Type Mapping'!$B$2:$D$50,2,FALSE),"")</f>
        <v/>
      </c>
      <c r="O191" t="str">
        <f t="shared" ca="1" si="42"/>
        <v>INVALID VEHICLE SOURCE 62</v>
      </c>
      <c r="P191">
        <f t="shared" ca="1" si="61"/>
        <v>0</v>
      </c>
      <c r="Q191" s="238" t="str">
        <f ca="1">+IFERROR(VLOOKUP(O191,VehFracBySourceType!$D$2:$F$365,2,FALSE),"")</f>
        <v/>
      </c>
      <c r="R191" t="str">
        <f t="shared" ca="1" si="62"/>
        <v/>
      </c>
      <c r="T191">
        <f t="shared" ca="1" si="43"/>
        <v>0</v>
      </c>
      <c r="U191" t="str">
        <f t="shared" ca="1" si="44"/>
        <v/>
      </c>
      <c r="V191" s="30" t="str">
        <f t="shared" ca="1" si="45"/>
        <v/>
      </c>
      <c r="W191">
        <f t="shared" ca="1" si="46"/>
        <v>0</v>
      </c>
      <c r="Y191" t="str">
        <f ca="1">IF(AND(COUNTIF($L$3:L191,L191)&gt;1,NOT(+L191="")),0,L191)</f>
        <v/>
      </c>
      <c r="Z191">
        <f t="shared" ca="1" si="47"/>
        <v>0</v>
      </c>
      <c r="AA191">
        <f t="shared" ca="1" si="48"/>
        <v>0</v>
      </c>
      <c r="AB191">
        <f t="shared" ca="1" si="49"/>
        <v>0</v>
      </c>
    </row>
    <row r="192" spans="1:28">
      <c r="A192">
        <f t="shared" ca="1" si="50"/>
        <v>0</v>
      </c>
      <c r="B192" s="32" t="str">
        <f t="shared" ca="1" si="51"/>
        <v/>
      </c>
      <c r="C192">
        <f t="shared" ca="1" si="52"/>
        <v>0</v>
      </c>
      <c r="D192" t="str">
        <f t="shared" ca="1" si="53"/>
        <v>Light Commercial Truck</v>
      </c>
      <c r="E192">
        <f t="shared" ca="1" si="54"/>
        <v>32</v>
      </c>
      <c r="F192">
        <f t="shared" ca="1" si="55"/>
        <v>0</v>
      </c>
      <c r="G192">
        <f t="shared" ca="1" si="56"/>
        <v>0</v>
      </c>
      <c r="H192">
        <f t="shared" ca="1" si="57"/>
        <v>0</v>
      </c>
      <c r="I192" s="30">
        <f t="shared" ca="1" si="58"/>
        <v>0</v>
      </c>
      <c r="K192" s="25" t="str">
        <f ca="1">IFERROR(VLOOKUP(H192,Pollutants!$G$2:$I$6,3,FALSE),"")</f>
        <v/>
      </c>
      <c r="L192" t="str">
        <f t="shared" ca="1" si="59"/>
        <v/>
      </c>
      <c r="M192">
        <f t="shared" ca="1" si="60"/>
        <v>0</v>
      </c>
      <c r="N192" t="str">
        <f ca="1">+IFERROR(VLOOKUP(M192,'Vehicle Type Mapping'!$B$2:$D$50,2,FALSE),"")</f>
        <v/>
      </c>
      <c r="O192" t="str">
        <f t="shared" ca="1" si="42"/>
        <v>INVALID VEHICLE SOURCE 32</v>
      </c>
      <c r="P192">
        <f t="shared" ca="1" si="61"/>
        <v>0</v>
      </c>
      <c r="Q192" s="238" t="str">
        <f ca="1">+IFERROR(VLOOKUP(O192,VehFracBySourceType!$D$2:$F$365,2,FALSE),"")</f>
        <v/>
      </c>
      <c r="R192" t="str">
        <f t="shared" ca="1" si="62"/>
        <v/>
      </c>
      <c r="T192">
        <f t="shared" ca="1" si="43"/>
        <v>0</v>
      </c>
      <c r="U192" t="str">
        <f t="shared" ca="1" si="44"/>
        <v/>
      </c>
      <c r="V192" s="30" t="str">
        <f t="shared" ca="1" si="45"/>
        <v/>
      </c>
      <c r="W192">
        <f t="shared" ca="1" si="46"/>
        <v>0</v>
      </c>
      <c r="Y192" t="str">
        <f ca="1">IF(AND(COUNTIF($L$3:L192,L192)&gt;1,NOT(+L192="")),0,L192)</f>
        <v/>
      </c>
      <c r="Z192">
        <f t="shared" ca="1" si="47"/>
        <v>0</v>
      </c>
      <c r="AA192">
        <f t="shared" ca="1" si="48"/>
        <v>0</v>
      </c>
      <c r="AB192">
        <f t="shared" ca="1" si="49"/>
        <v>0</v>
      </c>
    </row>
    <row r="193" spans="1:28">
      <c r="A193">
        <f t="shared" ca="1" si="50"/>
        <v>0</v>
      </c>
      <c r="B193" s="32" t="str">
        <f t="shared" ca="1" si="51"/>
        <v/>
      </c>
      <c r="C193">
        <f t="shared" ca="1" si="52"/>
        <v>0</v>
      </c>
      <c r="D193" t="str">
        <f t="shared" ca="1" si="53"/>
        <v>Intercity Bus</v>
      </c>
      <c r="E193">
        <f t="shared" ca="1" si="54"/>
        <v>41</v>
      </c>
      <c r="F193">
        <f t="shared" ca="1" si="55"/>
        <v>0</v>
      </c>
      <c r="G193">
        <f t="shared" ca="1" si="56"/>
        <v>0</v>
      </c>
      <c r="H193">
        <f t="shared" ca="1" si="57"/>
        <v>0</v>
      </c>
      <c r="I193" s="30">
        <f t="shared" ca="1" si="58"/>
        <v>0</v>
      </c>
      <c r="K193" s="25" t="str">
        <f ca="1">IFERROR(VLOOKUP(H193,Pollutants!$G$2:$I$6,3,FALSE),"")</f>
        <v/>
      </c>
      <c r="L193" t="str">
        <f t="shared" ca="1" si="59"/>
        <v/>
      </c>
      <c r="M193">
        <f t="shared" ca="1" si="60"/>
        <v>0</v>
      </c>
      <c r="N193" t="str">
        <f ca="1">+IFERROR(VLOOKUP(M193,'Vehicle Type Mapping'!$B$2:$D$50,2,FALSE),"")</f>
        <v/>
      </c>
      <c r="O193" t="str">
        <f t="shared" ca="1" si="42"/>
        <v>INVALID VEHICLE SOURCE 41</v>
      </c>
      <c r="P193">
        <f t="shared" ca="1" si="61"/>
        <v>0</v>
      </c>
      <c r="Q193" s="238" t="str">
        <f ca="1">+IFERROR(VLOOKUP(O193,VehFracBySourceType!$D$2:$F$365,2,FALSE),"")</f>
        <v/>
      </c>
      <c r="R193" t="str">
        <f t="shared" ca="1" si="62"/>
        <v/>
      </c>
      <c r="T193">
        <f t="shared" ca="1" si="43"/>
        <v>0</v>
      </c>
      <c r="U193" t="str">
        <f t="shared" ca="1" si="44"/>
        <v/>
      </c>
      <c r="V193" s="30" t="str">
        <f t="shared" ca="1" si="45"/>
        <v/>
      </c>
      <c r="W193">
        <f t="shared" ca="1" si="46"/>
        <v>0</v>
      </c>
      <c r="Y193" t="str">
        <f ca="1">IF(AND(COUNTIF($L$3:L193,L193)&gt;1,NOT(+L193="")),0,L193)</f>
        <v/>
      </c>
      <c r="Z193">
        <f t="shared" ca="1" si="47"/>
        <v>0</v>
      </c>
      <c r="AA193">
        <f t="shared" ca="1" si="48"/>
        <v>0</v>
      </c>
      <c r="AB193">
        <f t="shared" ca="1" si="49"/>
        <v>0</v>
      </c>
    </row>
    <row r="194" spans="1:28">
      <c r="A194">
        <f t="shared" ca="1" si="50"/>
        <v>0</v>
      </c>
      <c r="B194" s="32" t="str">
        <f t="shared" ca="1" si="51"/>
        <v/>
      </c>
      <c r="C194">
        <f t="shared" ca="1" si="52"/>
        <v>0</v>
      </c>
      <c r="D194" t="str">
        <f t="shared" ca="1" si="53"/>
        <v>Transit Bus</v>
      </c>
      <c r="E194">
        <f t="shared" ca="1" si="54"/>
        <v>42</v>
      </c>
      <c r="F194">
        <f t="shared" ca="1" si="55"/>
        <v>0</v>
      </c>
      <c r="G194">
        <f t="shared" ca="1" si="56"/>
        <v>0</v>
      </c>
      <c r="H194">
        <f t="shared" ca="1" si="57"/>
        <v>0</v>
      </c>
      <c r="I194" s="30">
        <f t="shared" ca="1" si="58"/>
        <v>0</v>
      </c>
      <c r="K194" s="25" t="str">
        <f ca="1">IFERROR(VLOOKUP(H194,Pollutants!$G$2:$I$6,3,FALSE),"")</f>
        <v/>
      </c>
      <c r="L194" t="str">
        <f t="shared" ca="1" si="59"/>
        <v/>
      </c>
      <c r="M194">
        <f t="shared" ca="1" si="60"/>
        <v>0</v>
      </c>
      <c r="N194" t="str">
        <f ca="1">+IFERROR(VLOOKUP(M194,'Vehicle Type Mapping'!$B$2:$D$50,2,FALSE),"")</f>
        <v/>
      </c>
      <c r="O194" t="str">
        <f t="shared" ca="1" si="42"/>
        <v>INVALID VEHICLE SOURCE 42</v>
      </c>
      <c r="P194">
        <f t="shared" ca="1" si="61"/>
        <v>0</v>
      </c>
      <c r="Q194" s="238" t="str">
        <f ca="1">+IFERROR(VLOOKUP(O194,VehFracBySourceType!$D$2:$F$365,2,FALSE),"")</f>
        <v/>
      </c>
      <c r="R194" t="str">
        <f t="shared" ca="1" si="62"/>
        <v/>
      </c>
      <c r="T194">
        <f t="shared" ca="1" si="43"/>
        <v>0</v>
      </c>
      <c r="U194" t="str">
        <f t="shared" ca="1" si="44"/>
        <v/>
      </c>
      <c r="V194" s="30" t="str">
        <f t="shared" ca="1" si="45"/>
        <v/>
      </c>
      <c r="W194">
        <f t="shared" ca="1" si="46"/>
        <v>0</v>
      </c>
      <c r="Y194" t="str">
        <f ca="1">IF(AND(COUNTIF($L$3:L194,L194)&gt;1,NOT(+L194="")),0,L194)</f>
        <v/>
      </c>
      <c r="Z194">
        <f t="shared" ca="1" si="47"/>
        <v>0</v>
      </c>
      <c r="AA194">
        <f t="shared" ca="1" si="48"/>
        <v>0</v>
      </c>
      <c r="AB194">
        <f t="shared" ca="1" si="49"/>
        <v>0</v>
      </c>
    </row>
    <row r="195" spans="1:28">
      <c r="A195">
        <f t="shared" ca="1" si="50"/>
        <v>0</v>
      </c>
      <c r="B195" s="32" t="str">
        <f t="shared" ca="1" si="51"/>
        <v/>
      </c>
      <c r="C195">
        <f t="shared" ca="1" si="52"/>
        <v>0</v>
      </c>
      <c r="D195" t="str">
        <f t="shared" ca="1" si="53"/>
        <v>School Bus</v>
      </c>
      <c r="E195">
        <f t="shared" ca="1" si="54"/>
        <v>43</v>
      </c>
      <c r="F195">
        <f t="shared" ca="1" si="55"/>
        <v>0</v>
      </c>
      <c r="G195">
        <f t="shared" ca="1" si="56"/>
        <v>0</v>
      </c>
      <c r="H195">
        <f t="shared" ca="1" si="57"/>
        <v>0</v>
      </c>
      <c r="I195" s="30">
        <f t="shared" ca="1" si="58"/>
        <v>0</v>
      </c>
      <c r="K195" s="25" t="str">
        <f ca="1">IFERROR(VLOOKUP(H195,Pollutants!$G$2:$I$6,3,FALSE),"")</f>
        <v/>
      </c>
      <c r="L195" t="str">
        <f t="shared" ca="1" si="59"/>
        <v/>
      </c>
      <c r="M195">
        <f t="shared" ca="1" si="60"/>
        <v>0</v>
      </c>
      <c r="N195" t="str">
        <f ca="1">+IFERROR(VLOOKUP(M195,'Vehicle Type Mapping'!$B$2:$D$50,2,FALSE),"")</f>
        <v/>
      </c>
      <c r="O195" t="str">
        <f t="shared" ref="O195:O258" ca="1" si="63">+IF(C195="MOBILE6","B",IF(C195="MOVES","M",IF(C195="DEQ","D","INVALID VEHICLE SOURCE")))&amp;N195&amp;" "&amp;E195</f>
        <v>INVALID VEHICLE SOURCE 43</v>
      </c>
      <c r="P195">
        <f t="shared" ca="1" si="61"/>
        <v>0</v>
      </c>
      <c r="Q195" s="238" t="str">
        <f ca="1">+IFERROR(VLOOKUP(O195,VehFracBySourceType!$D$2:$F$365,2,FALSE),"")</f>
        <v/>
      </c>
      <c r="R195" t="str">
        <f t="shared" ca="1" si="62"/>
        <v/>
      </c>
      <c r="T195">
        <f t="shared" ref="T195:T258" ca="1" si="64">IFERROR(VLOOKUP(L195,$Y$3:$Z$452,2,FALSE),"")</f>
        <v>0</v>
      </c>
      <c r="U195" t="str">
        <f t="shared" ref="U195:U258" ca="1" si="65">IFERROR(IF(ISNUMBER(B195),B195/T195,""),"")</f>
        <v/>
      </c>
      <c r="V195" s="30" t="str">
        <f t="shared" ref="V195:V258" ca="1" si="66">IFERROR(U195*I195,"")</f>
        <v/>
      </c>
      <c r="W195">
        <f t="shared" ref="W195:W258" ca="1" si="67">IFERROR(VLOOKUP(L195,$Y$3:$AC$452,4,FALSE),"")</f>
        <v>0</v>
      </c>
      <c r="Y195" t="str">
        <f ca="1">IF(AND(COUNTIF($L$3:L195,L195)&gt;1,NOT(+L195="")),0,L195)</f>
        <v/>
      </c>
      <c r="Z195">
        <f t="shared" ref="Z195:Z258" ca="1" si="68">SUMIF($L$3:$L$452,Y195,$B$3:$B$452)</f>
        <v>0</v>
      </c>
      <c r="AA195">
        <f t="shared" ref="AA195:AA258" ca="1" si="69">SUMIF($L$3:$L$452,Y195,$V$3:$V$452)</f>
        <v>0</v>
      </c>
      <c r="AB195">
        <f t="shared" ref="AB195:AB258" ca="1" si="70">SUMIF($L$3:$L$452,Y195,$R$3:$R$452)</f>
        <v>0</v>
      </c>
    </row>
    <row r="196" spans="1:28">
      <c r="A196">
        <f t="shared" ref="A196:A259" ca="1" si="71">+INDIRECT(ADDRESS(INT((ROW()-3)/9)+3,1,3,,"User Inputs"))</f>
        <v>0</v>
      </c>
      <c r="B196" s="32" t="str">
        <f t="shared" ref="B196:B259" ca="1" si="72">IFERROR(P196*Q196,"")</f>
        <v/>
      </c>
      <c r="C196">
        <f t="shared" ref="C196:C259" ca="1" si="73">+INDIRECT(ADDRESS(INT((ROW()-3)/9)+3,4,3,,"User Inputs"))</f>
        <v>0</v>
      </c>
      <c r="D196" t="str">
        <f t="shared" ref="D196:D259" ca="1" si="74">+INDIRECT(ADDRESS(MOD((ROW()-3),9)+2,2,3,,"MOVESsourcetypeID"))</f>
        <v>Refuse Truck</v>
      </c>
      <c r="E196">
        <f t="shared" ref="E196:E259" ca="1" si="75">+INDIRECT(ADDRESS(MOD((ROW()-3),9)+2,1,3,,"MOVESsourcetypeID"))</f>
        <v>51</v>
      </c>
      <c r="F196">
        <f t="shared" ref="F196:F259" ca="1" si="76">+INDIRECT(ADDRESS(INT((ROW()-3)/9)+3,6,3,,"User Inputs"))</f>
        <v>0</v>
      </c>
      <c r="G196">
        <f t="shared" ref="G196:G259" ca="1" si="77">+INDIRECT(ADDRESS(INT((ROW()-3)/9)+3,7,3,,"User Inputs"))</f>
        <v>0</v>
      </c>
      <c r="H196">
        <f t="shared" ref="H196:H259" ca="1" si="78">+INDIRECT(ADDRESS(INT((ROW()-3)/9)+3,2,3,,"User Inputs"))</f>
        <v>0</v>
      </c>
      <c r="I196" s="30">
        <f t="shared" ref="I196:I259" ca="1" si="79">+INDIRECT(ADDRESS(INT((ROW()-3)/9)+3,3,3,,"User Inputs"))</f>
        <v>0</v>
      </c>
      <c r="K196" s="25" t="str">
        <f ca="1">IFERROR(VLOOKUP(H196,Pollutants!$G$2:$I$6,3,FALSE),"")</f>
        <v/>
      </c>
      <c r="L196" t="str">
        <f t="shared" ref="L196:L259" ca="1" si="80">IF(ISNUMBER(B196),CONCATENATE(K196,E196,F196,G196),"")</f>
        <v/>
      </c>
      <c r="M196">
        <f t="shared" ref="M196:M259" ca="1" si="81">+INDIRECT(ADDRESS(INT((ROW()-3)/9)+3,5,3,,"User Inputs"))</f>
        <v>0</v>
      </c>
      <c r="N196" t="str">
        <f ca="1">+IFERROR(VLOOKUP(M196,'Vehicle Type Mapping'!$B$2:$D$50,2,FALSE),"")</f>
        <v/>
      </c>
      <c r="O196" t="str">
        <f t="shared" ca="1" si="63"/>
        <v>INVALID VEHICLE SOURCE 51</v>
      </c>
      <c r="P196">
        <f t="shared" ref="P196:P259" ca="1" si="82">+INDIRECT(ADDRESS(INT((ROW()-3)/9)+3,8,3,,"User Inputs"))</f>
        <v>0</v>
      </c>
      <c r="Q196" s="238" t="str">
        <f ca="1">+IFERROR(VLOOKUP(O196,VehFracBySourceType!$D$2:$F$365,2,FALSE),"")</f>
        <v/>
      </c>
      <c r="R196" t="str">
        <f t="shared" ref="R196:R259" ca="1" si="83">+IFERROR(INDIRECT(ADDRESS(INT((ROW()-3)/9)+3,9,3,,"User Inputs"))*Q196,"")</f>
        <v/>
      </c>
      <c r="T196">
        <f t="shared" ca="1" si="64"/>
        <v>0</v>
      </c>
      <c r="U196" t="str">
        <f t="shared" ca="1" si="65"/>
        <v/>
      </c>
      <c r="V196" s="30" t="str">
        <f t="shared" ca="1" si="66"/>
        <v/>
      </c>
      <c r="W196">
        <f t="shared" ca="1" si="67"/>
        <v>0</v>
      </c>
      <c r="Y196" t="str">
        <f ca="1">IF(AND(COUNTIF($L$3:L196,L196)&gt;1,NOT(+L196="")),0,L196)</f>
        <v/>
      </c>
      <c r="Z196">
        <f t="shared" ca="1" si="68"/>
        <v>0</v>
      </c>
      <c r="AA196">
        <f t="shared" ca="1" si="69"/>
        <v>0</v>
      </c>
      <c r="AB196">
        <f t="shared" ca="1" si="70"/>
        <v>0</v>
      </c>
    </row>
    <row r="197" spans="1:28">
      <c r="A197">
        <f t="shared" ca="1" si="71"/>
        <v>0</v>
      </c>
      <c r="B197" s="32" t="str">
        <f t="shared" ca="1" si="72"/>
        <v/>
      </c>
      <c r="C197">
        <f t="shared" ca="1" si="73"/>
        <v>0</v>
      </c>
      <c r="D197" t="str">
        <f t="shared" ca="1" si="74"/>
        <v>Single Unit Short-haul Truck</v>
      </c>
      <c r="E197">
        <f t="shared" ca="1" si="75"/>
        <v>52</v>
      </c>
      <c r="F197">
        <f t="shared" ca="1" si="76"/>
        <v>0</v>
      </c>
      <c r="G197">
        <f t="shared" ca="1" si="77"/>
        <v>0</v>
      </c>
      <c r="H197">
        <f t="shared" ca="1" si="78"/>
        <v>0</v>
      </c>
      <c r="I197" s="30">
        <f t="shared" ca="1" si="79"/>
        <v>0</v>
      </c>
      <c r="K197" s="25" t="str">
        <f ca="1">IFERROR(VLOOKUP(H197,Pollutants!$G$2:$I$6,3,FALSE),"")</f>
        <v/>
      </c>
      <c r="L197" t="str">
        <f t="shared" ca="1" si="80"/>
        <v/>
      </c>
      <c r="M197">
        <f t="shared" ca="1" si="81"/>
        <v>0</v>
      </c>
      <c r="N197" t="str">
        <f ca="1">+IFERROR(VLOOKUP(M197,'Vehicle Type Mapping'!$B$2:$D$50,2,FALSE),"")</f>
        <v/>
      </c>
      <c r="O197" t="str">
        <f t="shared" ca="1" si="63"/>
        <v>INVALID VEHICLE SOURCE 52</v>
      </c>
      <c r="P197">
        <f t="shared" ca="1" si="82"/>
        <v>0</v>
      </c>
      <c r="Q197" s="238" t="str">
        <f ca="1">+IFERROR(VLOOKUP(O197,VehFracBySourceType!$D$2:$F$365,2,FALSE),"")</f>
        <v/>
      </c>
      <c r="R197" t="str">
        <f t="shared" ca="1" si="83"/>
        <v/>
      </c>
      <c r="T197">
        <f t="shared" ca="1" si="64"/>
        <v>0</v>
      </c>
      <c r="U197" t="str">
        <f t="shared" ca="1" si="65"/>
        <v/>
      </c>
      <c r="V197" s="30" t="str">
        <f t="shared" ca="1" si="66"/>
        <v/>
      </c>
      <c r="W197">
        <f t="shared" ca="1" si="67"/>
        <v>0</v>
      </c>
      <c r="Y197" t="str">
        <f ca="1">IF(AND(COUNTIF($L$3:L197,L197)&gt;1,NOT(+L197="")),0,L197)</f>
        <v/>
      </c>
      <c r="Z197">
        <f t="shared" ca="1" si="68"/>
        <v>0</v>
      </c>
      <c r="AA197">
        <f t="shared" ca="1" si="69"/>
        <v>0</v>
      </c>
      <c r="AB197">
        <f t="shared" ca="1" si="70"/>
        <v>0</v>
      </c>
    </row>
    <row r="198" spans="1:28">
      <c r="A198">
        <f t="shared" ca="1" si="71"/>
        <v>0</v>
      </c>
      <c r="B198" s="32" t="str">
        <f t="shared" ca="1" si="72"/>
        <v/>
      </c>
      <c r="C198">
        <f t="shared" ca="1" si="73"/>
        <v>0</v>
      </c>
      <c r="D198" t="str">
        <f t="shared" ca="1" si="74"/>
        <v>Single Unit Long-haul Truck</v>
      </c>
      <c r="E198">
        <f t="shared" ca="1" si="75"/>
        <v>53</v>
      </c>
      <c r="F198">
        <f t="shared" ca="1" si="76"/>
        <v>0</v>
      </c>
      <c r="G198">
        <f t="shared" ca="1" si="77"/>
        <v>0</v>
      </c>
      <c r="H198">
        <f t="shared" ca="1" si="78"/>
        <v>0</v>
      </c>
      <c r="I198" s="30">
        <f t="shared" ca="1" si="79"/>
        <v>0</v>
      </c>
      <c r="K198" s="25" t="str">
        <f ca="1">IFERROR(VLOOKUP(H198,Pollutants!$G$2:$I$6,3,FALSE),"")</f>
        <v/>
      </c>
      <c r="L198" t="str">
        <f t="shared" ca="1" si="80"/>
        <v/>
      </c>
      <c r="M198">
        <f t="shared" ca="1" si="81"/>
        <v>0</v>
      </c>
      <c r="N198" t="str">
        <f ca="1">+IFERROR(VLOOKUP(M198,'Vehicle Type Mapping'!$B$2:$D$50,2,FALSE),"")</f>
        <v/>
      </c>
      <c r="O198" t="str">
        <f t="shared" ca="1" si="63"/>
        <v>INVALID VEHICLE SOURCE 53</v>
      </c>
      <c r="P198">
        <f t="shared" ca="1" si="82"/>
        <v>0</v>
      </c>
      <c r="Q198" s="238" t="str">
        <f ca="1">+IFERROR(VLOOKUP(O198,VehFracBySourceType!$D$2:$F$365,2,FALSE),"")</f>
        <v/>
      </c>
      <c r="R198" t="str">
        <f t="shared" ca="1" si="83"/>
        <v/>
      </c>
      <c r="T198">
        <f t="shared" ca="1" si="64"/>
        <v>0</v>
      </c>
      <c r="U198" t="str">
        <f t="shared" ca="1" si="65"/>
        <v/>
      </c>
      <c r="V198" s="30" t="str">
        <f t="shared" ca="1" si="66"/>
        <v/>
      </c>
      <c r="W198">
        <f t="shared" ca="1" si="67"/>
        <v>0</v>
      </c>
      <c r="Y198" t="str">
        <f ca="1">IF(AND(COUNTIF($L$3:L198,L198)&gt;1,NOT(+L198="")),0,L198)</f>
        <v/>
      </c>
      <c r="Z198">
        <f t="shared" ca="1" si="68"/>
        <v>0</v>
      </c>
      <c r="AA198">
        <f t="shared" ca="1" si="69"/>
        <v>0</v>
      </c>
      <c r="AB198">
        <f t="shared" ca="1" si="70"/>
        <v>0</v>
      </c>
    </row>
    <row r="199" spans="1:28">
      <c r="A199">
        <f t="shared" ca="1" si="71"/>
        <v>0</v>
      </c>
      <c r="B199" s="32" t="str">
        <f t="shared" ca="1" si="72"/>
        <v/>
      </c>
      <c r="C199">
        <f t="shared" ca="1" si="73"/>
        <v>0</v>
      </c>
      <c r="D199" t="str">
        <f t="shared" ca="1" si="74"/>
        <v>Combination Short-haul Truck</v>
      </c>
      <c r="E199">
        <f t="shared" ca="1" si="75"/>
        <v>61</v>
      </c>
      <c r="F199">
        <f t="shared" ca="1" si="76"/>
        <v>0</v>
      </c>
      <c r="G199">
        <f t="shared" ca="1" si="77"/>
        <v>0</v>
      </c>
      <c r="H199">
        <f t="shared" ca="1" si="78"/>
        <v>0</v>
      </c>
      <c r="I199" s="30">
        <f t="shared" ca="1" si="79"/>
        <v>0</v>
      </c>
      <c r="K199" s="25" t="str">
        <f ca="1">IFERROR(VLOOKUP(H199,Pollutants!$G$2:$I$6,3,FALSE),"")</f>
        <v/>
      </c>
      <c r="L199" t="str">
        <f t="shared" ca="1" si="80"/>
        <v/>
      </c>
      <c r="M199">
        <f t="shared" ca="1" si="81"/>
        <v>0</v>
      </c>
      <c r="N199" t="str">
        <f ca="1">+IFERROR(VLOOKUP(M199,'Vehicle Type Mapping'!$B$2:$D$50,2,FALSE),"")</f>
        <v/>
      </c>
      <c r="O199" t="str">
        <f t="shared" ca="1" si="63"/>
        <v>INVALID VEHICLE SOURCE 61</v>
      </c>
      <c r="P199">
        <f t="shared" ca="1" si="82"/>
        <v>0</v>
      </c>
      <c r="Q199" s="238" t="str">
        <f ca="1">+IFERROR(VLOOKUP(O199,VehFracBySourceType!$D$2:$F$365,2,FALSE),"")</f>
        <v/>
      </c>
      <c r="R199" t="str">
        <f t="shared" ca="1" si="83"/>
        <v/>
      </c>
      <c r="T199">
        <f t="shared" ca="1" si="64"/>
        <v>0</v>
      </c>
      <c r="U199" t="str">
        <f t="shared" ca="1" si="65"/>
        <v/>
      </c>
      <c r="V199" s="30" t="str">
        <f t="shared" ca="1" si="66"/>
        <v/>
      </c>
      <c r="W199">
        <f t="shared" ca="1" si="67"/>
        <v>0</v>
      </c>
      <c r="Y199" t="str">
        <f ca="1">IF(AND(COUNTIF($L$3:L199,L199)&gt;1,NOT(+L199="")),0,L199)</f>
        <v/>
      </c>
      <c r="Z199">
        <f t="shared" ca="1" si="68"/>
        <v>0</v>
      </c>
      <c r="AA199">
        <f t="shared" ca="1" si="69"/>
        <v>0</v>
      </c>
      <c r="AB199">
        <f t="shared" ca="1" si="70"/>
        <v>0</v>
      </c>
    </row>
    <row r="200" spans="1:28">
      <c r="A200">
        <f t="shared" ca="1" si="71"/>
        <v>0</v>
      </c>
      <c r="B200" s="32" t="str">
        <f t="shared" ca="1" si="72"/>
        <v/>
      </c>
      <c r="C200">
        <f t="shared" ca="1" si="73"/>
        <v>0</v>
      </c>
      <c r="D200" t="str">
        <f t="shared" ca="1" si="74"/>
        <v>Combination Long-haul Truck</v>
      </c>
      <c r="E200">
        <f t="shared" ca="1" si="75"/>
        <v>62</v>
      </c>
      <c r="F200">
        <f t="shared" ca="1" si="76"/>
        <v>0</v>
      </c>
      <c r="G200">
        <f t="shared" ca="1" si="77"/>
        <v>0</v>
      </c>
      <c r="H200">
        <f t="shared" ca="1" si="78"/>
        <v>0</v>
      </c>
      <c r="I200" s="30">
        <f t="shared" ca="1" si="79"/>
        <v>0</v>
      </c>
      <c r="K200" s="25" t="str">
        <f ca="1">IFERROR(VLOOKUP(H200,Pollutants!$G$2:$I$6,3,FALSE),"")</f>
        <v/>
      </c>
      <c r="L200" t="str">
        <f t="shared" ca="1" si="80"/>
        <v/>
      </c>
      <c r="M200">
        <f t="shared" ca="1" si="81"/>
        <v>0</v>
      </c>
      <c r="N200" t="str">
        <f ca="1">+IFERROR(VLOOKUP(M200,'Vehicle Type Mapping'!$B$2:$D$50,2,FALSE),"")</f>
        <v/>
      </c>
      <c r="O200" t="str">
        <f t="shared" ca="1" si="63"/>
        <v>INVALID VEHICLE SOURCE 62</v>
      </c>
      <c r="P200">
        <f t="shared" ca="1" si="82"/>
        <v>0</v>
      </c>
      <c r="Q200" s="238" t="str">
        <f ca="1">+IFERROR(VLOOKUP(O200,VehFracBySourceType!$D$2:$F$365,2,FALSE),"")</f>
        <v/>
      </c>
      <c r="R200" t="str">
        <f t="shared" ca="1" si="83"/>
        <v/>
      </c>
      <c r="T200">
        <f t="shared" ca="1" si="64"/>
        <v>0</v>
      </c>
      <c r="U200" t="str">
        <f t="shared" ca="1" si="65"/>
        <v/>
      </c>
      <c r="V200" s="30" t="str">
        <f t="shared" ca="1" si="66"/>
        <v/>
      </c>
      <c r="W200">
        <f t="shared" ca="1" si="67"/>
        <v>0</v>
      </c>
      <c r="Y200" t="str">
        <f ca="1">IF(AND(COUNTIF($L$3:L200,L200)&gt;1,NOT(+L200="")),0,L200)</f>
        <v/>
      </c>
      <c r="Z200">
        <f t="shared" ca="1" si="68"/>
        <v>0</v>
      </c>
      <c r="AA200">
        <f t="shared" ca="1" si="69"/>
        <v>0</v>
      </c>
      <c r="AB200">
        <f t="shared" ca="1" si="70"/>
        <v>0</v>
      </c>
    </row>
    <row r="201" spans="1:28">
      <c r="A201">
        <f t="shared" ca="1" si="71"/>
        <v>0</v>
      </c>
      <c r="B201" s="32" t="str">
        <f t="shared" ca="1" si="72"/>
        <v/>
      </c>
      <c r="C201">
        <f t="shared" ca="1" si="73"/>
        <v>0</v>
      </c>
      <c r="D201" t="str">
        <f t="shared" ca="1" si="74"/>
        <v>Light Commercial Truck</v>
      </c>
      <c r="E201">
        <f t="shared" ca="1" si="75"/>
        <v>32</v>
      </c>
      <c r="F201">
        <f t="shared" ca="1" si="76"/>
        <v>0</v>
      </c>
      <c r="G201">
        <f t="shared" ca="1" si="77"/>
        <v>0</v>
      </c>
      <c r="H201">
        <f t="shared" ca="1" si="78"/>
        <v>0</v>
      </c>
      <c r="I201" s="30">
        <f t="shared" ca="1" si="79"/>
        <v>0</v>
      </c>
      <c r="K201" s="25" t="str">
        <f ca="1">IFERROR(VLOOKUP(H201,Pollutants!$G$2:$I$6,3,FALSE),"")</f>
        <v/>
      </c>
      <c r="L201" t="str">
        <f t="shared" ca="1" si="80"/>
        <v/>
      </c>
      <c r="M201">
        <f t="shared" ca="1" si="81"/>
        <v>0</v>
      </c>
      <c r="N201" t="str">
        <f ca="1">+IFERROR(VLOOKUP(M201,'Vehicle Type Mapping'!$B$2:$D$50,2,FALSE),"")</f>
        <v/>
      </c>
      <c r="O201" t="str">
        <f t="shared" ca="1" si="63"/>
        <v>INVALID VEHICLE SOURCE 32</v>
      </c>
      <c r="P201">
        <f t="shared" ca="1" si="82"/>
        <v>0</v>
      </c>
      <c r="Q201" s="238" t="str">
        <f ca="1">+IFERROR(VLOOKUP(O201,VehFracBySourceType!$D$2:$F$365,2,FALSE),"")</f>
        <v/>
      </c>
      <c r="R201" t="str">
        <f t="shared" ca="1" si="83"/>
        <v/>
      </c>
      <c r="T201">
        <f t="shared" ca="1" si="64"/>
        <v>0</v>
      </c>
      <c r="U201" t="str">
        <f t="shared" ca="1" si="65"/>
        <v/>
      </c>
      <c r="V201" s="30" t="str">
        <f t="shared" ca="1" si="66"/>
        <v/>
      </c>
      <c r="W201">
        <f t="shared" ca="1" si="67"/>
        <v>0</v>
      </c>
      <c r="Y201" t="str">
        <f ca="1">IF(AND(COUNTIF($L$3:L201,L201)&gt;1,NOT(+L201="")),0,L201)</f>
        <v/>
      </c>
      <c r="Z201">
        <f t="shared" ca="1" si="68"/>
        <v>0</v>
      </c>
      <c r="AA201">
        <f t="shared" ca="1" si="69"/>
        <v>0</v>
      </c>
      <c r="AB201">
        <f t="shared" ca="1" si="70"/>
        <v>0</v>
      </c>
    </row>
    <row r="202" spans="1:28">
      <c r="A202">
        <f t="shared" ca="1" si="71"/>
        <v>0</v>
      </c>
      <c r="B202" s="32" t="str">
        <f t="shared" ca="1" si="72"/>
        <v/>
      </c>
      <c r="C202">
        <f t="shared" ca="1" si="73"/>
        <v>0</v>
      </c>
      <c r="D202" t="str">
        <f t="shared" ca="1" si="74"/>
        <v>Intercity Bus</v>
      </c>
      <c r="E202">
        <f t="shared" ca="1" si="75"/>
        <v>41</v>
      </c>
      <c r="F202">
        <f t="shared" ca="1" si="76"/>
        <v>0</v>
      </c>
      <c r="G202">
        <f t="shared" ca="1" si="77"/>
        <v>0</v>
      </c>
      <c r="H202">
        <f t="shared" ca="1" si="78"/>
        <v>0</v>
      </c>
      <c r="I202" s="30">
        <f t="shared" ca="1" si="79"/>
        <v>0</v>
      </c>
      <c r="K202" s="25" t="str">
        <f ca="1">IFERROR(VLOOKUP(H202,Pollutants!$G$2:$I$6,3,FALSE),"")</f>
        <v/>
      </c>
      <c r="L202" t="str">
        <f t="shared" ca="1" si="80"/>
        <v/>
      </c>
      <c r="M202">
        <f t="shared" ca="1" si="81"/>
        <v>0</v>
      </c>
      <c r="N202" t="str">
        <f ca="1">+IFERROR(VLOOKUP(M202,'Vehicle Type Mapping'!$B$2:$D$50,2,FALSE),"")</f>
        <v/>
      </c>
      <c r="O202" t="str">
        <f t="shared" ca="1" si="63"/>
        <v>INVALID VEHICLE SOURCE 41</v>
      </c>
      <c r="P202">
        <f t="shared" ca="1" si="82"/>
        <v>0</v>
      </c>
      <c r="Q202" s="238" t="str">
        <f ca="1">+IFERROR(VLOOKUP(O202,VehFracBySourceType!$D$2:$F$365,2,FALSE),"")</f>
        <v/>
      </c>
      <c r="R202" t="str">
        <f t="shared" ca="1" si="83"/>
        <v/>
      </c>
      <c r="T202">
        <f t="shared" ca="1" si="64"/>
        <v>0</v>
      </c>
      <c r="U202" t="str">
        <f t="shared" ca="1" si="65"/>
        <v/>
      </c>
      <c r="V202" s="30" t="str">
        <f t="shared" ca="1" si="66"/>
        <v/>
      </c>
      <c r="W202">
        <f t="shared" ca="1" si="67"/>
        <v>0</v>
      </c>
      <c r="Y202" t="str">
        <f ca="1">IF(AND(COUNTIF($L$3:L202,L202)&gt;1,NOT(+L202="")),0,L202)</f>
        <v/>
      </c>
      <c r="Z202">
        <f t="shared" ca="1" si="68"/>
        <v>0</v>
      </c>
      <c r="AA202">
        <f t="shared" ca="1" si="69"/>
        <v>0</v>
      </c>
      <c r="AB202">
        <f t="shared" ca="1" si="70"/>
        <v>0</v>
      </c>
    </row>
    <row r="203" spans="1:28">
      <c r="A203">
        <f t="shared" ca="1" si="71"/>
        <v>0</v>
      </c>
      <c r="B203" s="32" t="str">
        <f t="shared" ca="1" si="72"/>
        <v/>
      </c>
      <c r="C203">
        <f t="shared" ca="1" si="73"/>
        <v>0</v>
      </c>
      <c r="D203" t="str">
        <f t="shared" ca="1" si="74"/>
        <v>Transit Bus</v>
      </c>
      <c r="E203">
        <f t="shared" ca="1" si="75"/>
        <v>42</v>
      </c>
      <c r="F203">
        <f t="shared" ca="1" si="76"/>
        <v>0</v>
      </c>
      <c r="G203">
        <f t="shared" ca="1" si="77"/>
        <v>0</v>
      </c>
      <c r="H203">
        <f t="shared" ca="1" si="78"/>
        <v>0</v>
      </c>
      <c r="I203" s="30">
        <f t="shared" ca="1" si="79"/>
        <v>0</v>
      </c>
      <c r="K203" s="25" t="str">
        <f ca="1">IFERROR(VLOOKUP(H203,Pollutants!$G$2:$I$6,3,FALSE),"")</f>
        <v/>
      </c>
      <c r="L203" t="str">
        <f t="shared" ca="1" si="80"/>
        <v/>
      </c>
      <c r="M203">
        <f t="shared" ca="1" si="81"/>
        <v>0</v>
      </c>
      <c r="N203" t="str">
        <f ca="1">+IFERROR(VLOOKUP(M203,'Vehicle Type Mapping'!$B$2:$D$50,2,FALSE),"")</f>
        <v/>
      </c>
      <c r="O203" t="str">
        <f t="shared" ca="1" si="63"/>
        <v>INVALID VEHICLE SOURCE 42</v>
      </c>
      <c r="P203">
        <f t="shared" ca="1" si="82"/>
        <v>0</v>
      </c>
      <c r="Q203" s="238" t="str">
        <f ca="1">+IFERROR(VLOOKUP(O203,VehFracBySourceType!$D$2:$F$365,2,FALSE),"")</f>
        <v/>
      </c>
      <c r="R203" t="str">
        <f t="shared" ca="1" si="83"/>
        <v/>
      </c>
      <c r="T203">
        <f t="shared" ca="1" si="64"/>
        <v>0</v>
      </c>
      <c r="U203" t="str">
        <f t="shared" ca="1" si="65"/>
        <v/>
      </c>
      <c r="V203" s="30" t="str">
        <f t="shared" ca="1" si="66"/>
        <v/>
      </c>
      <c r="W203">
        <f t="shared" ca="1" si="67"/>
        <v>0</v>
      </c>
      <c r="Y203" t="str">
        <f ca="1">IF(AND(COUNTIF($L$3:L203,L203)&gt;1,NOT(+L203="")),0,L203)</f>
        <v/>
      </c>
      <c r="Z203">
        <f t="shared" ca="1" si="68"/>
        <v>0</v>
      </c>
      <c r="AA203">
        <f t="shared" ca="1" si="69"/>
        <v>0</v>
      </c>
      <c r="AB203">
        <f t="shared" ca="1" si="70"/>
        <v>0</v>
      </c>
    </row>
    <row r="204" spans="1:28">
      <c r="A204">
        <f t="shared" ca="1" si="71"/>
        <v>0</v>
      </c>
      <c r="B204" s="32" t="str">
        <f t="shared" ca="1" si="72"/>
        <v/>
      </c>
      <c r="C204">
        <f t="shared" ca="1" si="73"/>
        <v>0</v>
      </c>
      <c r="D204" t="str">
        <f t="shared" ca="1" si="74"/>
        <v>School Bus</v>
      </c>
      <c r="E204">
        <f t="shared" ca="1" si="75"/>
        <v>43</v>
      </c>
      <c r="F204">
        <f t="shared" ca="1" si="76"/>
        <v>0</v>
      </c>
      <c r="G204">
        <f t="shared" ca="1" si="77"/>
        <v>0</v>
      </c>
      <c r="H204">
        <f t="shared" ca="1" si="78"/>
        <v>0</v>
      </c>
      <c r="I204" s="30">
        <f t="shared" ca="1" si="79"/>
        <v>0</v>
      </c>
      <c r="K204" s="25" t="str">
        <f ca="1">IFERROR(VLOOKUP(H204,Pollutants!$G$2:$I$6,3,FALSE),"")</f>
        <v/>
      </c>
      <c r="L204" t="str">
        <f t="shared" ca="1" si="80"/>
        <v/>
      </c>
      <c r="M204">
        <f t="shared" ca="1" si="81"/>
        <v>0</v>
      </c>
      <c r="N204" t="str">
        <f ca="1">+IFERROR(VLOOKUP(M204,'Vehicle Type Mapping'!$B$2:$D$50,2,FALSE),"")</f>
        <v/>
      </c>
      <c r="O204" t="str">
        <f t="shared" ca="1" si="63"/>
        <v>INVALID VEHICLE SOURCE 43</v>
      </c>
      <c r="P204">
        <f t="shared" ca="1" si="82"/>
        <v>0</v>
      </c>
      <c r="Q204" s="238" t="str">
        <f ca="1">+IFERROR(VLOOKUP(O204,VehFracBySourceType!$D$2:$F$365,2,FALSE),"")</f>
        <v/>
      </c>
      <c r="R204" t="str">
        <f t="shared" ca="1" si="83"/>
        <v/>
      </c>
      <c r="T204">
        <f t="shared" ca="1" si="64"/>
        <v>0</v>
      </c>
      <c r="U204" t="str">
        <f t="shared" ca="1" si="65"/>
        <v/>
      </c>
      <c r="V204" s="30" t="str">
        <f t="shared" ca="1" si="66"/>
        <v/>
      </c>
      <c r="W204">
        <f t="shared" ca="1" si="67"/>
        <v>0</v>
      </c>
      <c r="Y204" t="str">
        <f ca="1">IF(AND(COUNTIF($L$3:L204,L204)&gt;1,NOT(+L204="")),0,L204)</f>
        <v/>
      </c>
      <c r="Z204">
        <f t="shared" ca="1" si="68"/>
        <v>0</v>
      </c>
      <c r="AA204">
        <f t="shared" ca="1" si="69"/>
        <v>0</v>
      </c>
      <c r="AB204">
        <f t="shared" ca="1" si="70"/>
        <v>0</v>
      </c>
    </row>
    <row r="205" spans="1:28">
      <c r="A205">
        <f t="shared" ca="1" si="71"/>
        <v>0</v>
      </c>
      <c r="B205" s="32" t="str">
        <f t="shared" ca="1" si="72"/>
        <v/>
      </c>
      <c r="C205">
        <f t="shared" ca="1" si="73"/>
        <v>0</v>
      </c>
      <c r="D205" t="str">
        <f t="shared" ca="1" si="74"/>
        <v>Refuse Truck</v>
      </c>
      <c r="E205">
        <f t="shared" ca="1" si="75"/>
        <v>51</v>
      </c>
      <c r="F205">
        <f t="shared" ca="1" si="76"/>
        <v>0</v>
      </c>
      <c r="G205">
        <f t="shared" ca="1" si="77"/>
        <v>0</v>
      </c>
      <c r="H205">
        <f t="shared" ca="1" si="78"/>
        <v>0</v>
      </c>
      <c r="I205" s="30">
        <f t="shared" ca="1" si="79"/>
        <v>0</v>
      </c>
      <c r="K205" s="25" t="str">
        <f ca="1">IFERROR(VLOOKUP(H205,Pollutants!$G$2:$I$6,3,FALSE),"")</f>
        <v/>
      </c>
      <c r="L205" t="str">
        <f t="shared" ca="1" si="80"/>
        <v/>
      </c>
      <c r="M205">
        <f t="shared" ca="1" si="81"/>
        <v>0</v>
      </c>
      <c r="N205" t="str">
        <f ca="1">+IFERROR(VLOOKUP(M205,'Vehicle Type Mapping'!$B$2:$D$50,2,FALSE),"")</f>
        <v/>
      </c>
      <c r="O205" t="str">
        <f t="shared" ca="1" si="63"/>
        <v>INVALID VEHICLE SOURCE 51</v>
      </c>
      <c r="P205">
        <f t="shared" ca="1" si="82"/>
        <v>0</v>
      </c>
      <c r="Q205" s="238" t="str">
        <f ca="1">+IFERROR(VLOOKUP(O205,VehFracBySourceType!$D$2:$F$365,2,FALSE),"")</f>
        <v/>
      </c>
      <c r="R205" t="str">
        <f t="shared" ca="1" si="83"/>
        <v/>
      </c>
      <c r="T205">
        <f t="shared" ca="1" si="64"/>
        <v>0</v>
      </c>
      <c r="U205" t="str">
        <f t="shared" ca="1" si="65"/>
        <v/>
      </c>
      <c r="V205" s="30" t="str">
        <f t="shared" ca="1" si="66"/>
        <v/>
      </c>
      <c r="W205">
        <f t="shared" ca="1" si="67"/>
        <v>0</v>
      </c>
      <c r="Y205" t="str">
        <f ca="1">IF(AND(COUNTIF($L$3:L205,L205)&gt;1,NOT(+L205="")),0,L205)</f>
        <v/>
      </c>
      <c r="Z205">
        <f t="shared" ca="1" si="68"/>
        <v>0</v>
      </c>
      <c r="AA205">
        <f t="shared" ca="1" si="69"/>
        <v>0</v>
      </c>
      <c r="AB205">
        <f t="shared" ca="1" si="70"/>
        <v>0</v>
      </c>
    </row>
    <row r="206" spans="1:28">
      <c r="A206">
        <f t="shared" ca="1" si="71"/>
        <v>0</v>
      </c>
      <c r="B206" s="32" t="str">
        <f t="shared" ca="1" si="72"/>
        <v/>
      </c>
      <c r="C206">
        <f t="shared" ca="1" si="73"/>
        <v>0</v>
      </c>
      <c r="D206" t="str">
        <f t="shared" ca="1" si="74"/>
        <v>Single Unit Short-haul Truck</v>
      </c>
      <c r="E206">
        <f t="shared" ca="1" si="75"/>
        <v>52</v>
      </c>
      <c r="F206">
        <f t="shared" ca="1" si="76"/>
        <v>0</v>
      </c>
      <c r="G206">
        <f t="shared" ca="1" si="77"/>
        <v>0</v>
      </c>
      <c r="H206">
        <f t="shared" ca="1" si="78"/>
        <v>0</v>
      </c>
      <c r="I206" s="30">
        <f t="shared" ca="1" si="79"/>
        <v>0</v>
      </c>
      <c r="K206" s="25" t="str">
        <f ca="1">IFERROR(VLOOKUP(H206,Pollutants!$G$2:$I$6,3,FALSE),"")</f>
        <v/>
      </c>
      <c r="L206" t="str">
        <f t="shared" ca="1" si="80"/>
        <v/>
      </c>
      <c r="M206">
        <f t="shared" ca="1" si="81"/>
        <v>0</v>
      </c>
      <c r="N206" t="str">
        <f ca="1">+IFERROR(VLOOKUP(M206,'Vehicle Type Mapping'!$B$2:$D$50,2,FALSE),"")</f>
        <v/>
      </c>
      <c r="O206" t="str">
        <f t="shared" ca="1" si="63"/>
        <v>INVALID VEHICLE SOURCE 52</v>
      </c>
      <c r="P206">
        <f t="shared" ca="1" si="82"/>
        <v>0</v>
      </c>
      <c r="Q206" s="238" t="str">
        <f ca="1">+IFERROR(VLOOKUP(O206,VehFracBySourceType!$D$2:$F$365,2,FALSE),"")</f>
        <v/>
      </c>
      <c r="R206" t="str">
        <f t="shared" ca="1" si="83"/>
        <v/>
      </c>
      <c r="T206">
        <f t="shared" ca="1" si="64"/>
        <v>0</v>
      </c>
      <c r="U206" t="str">
        <f t="shared" ca="1" si="65"/>
        <v/>
      </c>
      <c r="V206" s="30" t="str">
        <f t="shared" ca="1" si="66"/>
        <v/>
      </c>
      <c r="W206">
        <f t="shared" ca="1" si="67"/>
        <v>0</v>
      </c>
      <c r="Y206" t="str">
        <f ca="1">IF(AND(COUNTIF($L$3:L206,L206)&gt;1,NOT(+L206="")),0,L206)</f>
        <v/>
      </c>
      <c r="Z206">
        <f t="shared" ca="1" si="68"/>
        <v>0</v>
      </c>
      <c r="AA206">
        <f t="shared" ca="1" si="69"/>
        <v>0</v>
      </c>
      <c r="AB206">
        <f t="shared" ca="1" si="70"/>
        <v>0</v>
      </c>
    </row>
    <row r="207" spans="1:28">
      <c r="A207">
        <f t="shared" ca="1" si="71"/>
        <v>0</v>
      </c>
      <c r="B207" s="32" t="str">
        <f t="shared" ca="1" si="72"/>
        <v/>
      </c>
      <c r="C207">
        <f t="shared" ca="1" si="73"/>
        <v>0</v>
      </c>
      <c r="D207" t="str">
        <f t="shared" ca="1" si="74"/>
        <v>Single Unit Long-haul Truck</v>
      </c>
      <c r="E207">
        <f t="shared" ca="1" si="75"/>
        <v>53</v>
      </c>
      <c r="F207">
        <f t="shared" ca="1" si="76"/>
        <v>0</v>
      </c>
      <c r="G207">
        <f t="shared" ca="1" si="77"/>
        <v>0</v>
      </c>
      <c r="H207">
        <f t="shared" ca="1" si="78"/>
        <v>0</v>
      </c>
      <c r="I207" s="30">
        <f t="shared" ca="1" si="79"/>
        <v>0</v>
      </c>
      <c r="K207" s="25" t="str">
        <f ca="1">IFERROR(VLOOKUP(H207,Pollutants!$G$2:$I$6,3,FALSE),"")</f>
        <v/>
      </c>
      <c r="L207" t="str">
        <f t="shared" ca="1" si="80"/>
        <v/>
      </c>
      <c r="M207">
        <f t="shared" ca="1" si="81"/>
        <v>0</v>
      </c>
      <c r="N207" t="str">
        <f ca="1">+IFERROR(VLOOKUP(M207,'Vehicle Type Mapping'!$B$2:$D$50,2,FALSE),"")</f>
        <v/>
      </c>
      <c r="O207" t="str">
        <f t="shared" ca="1" si="63"/>
        <v>INVALID VEHICLE SOURCE 53</v>
      </c>
      <c r="P207">
        <f t="shared" ca="1" si="82"/>
        <v>0</v>
      </c>
      <c r="Q207" s="238" t="str">
        <f ca="1">+IFERROR(VLOOKUP(O207,VehFracBySourceType!$D$2:$F$365,2,FALSE),"")</f>
        <v/>
      </c>
      <c r="R207" t="str">
        <f t="shared" ca="1" si="83"/>
        <v/>
      </c>
      <c r="T207">
        <f t="shared" ca="1" si="64"/>
        <v>0</v>
      </c>
      <c r="U207" t="str">
        <f t="shared" ca="1" si="65"/>
        <v/>
      </c>
      <c r="V207" s="30" t="str">
        <f t="shared" ca="1" si="66"/>
        <v/>
      </c>
      <c r="W207">
        <f t="shared" ca="1" si="67"/>
        <v>0</v>
      </c>
      <c r="Y207" t="str">
        <f ca="1">IF(AND(COUNTIF($L$3:L207,L207)&gt;1,NOT(+L207="")),0,L207)</f>
        <v/>
      </c>
      <c r="Z207">
        <f t="shared" ca="1" si="68"/>
        <v>0</v>
      </c>
      <c r="AA207">
        <f t="shared" ca="1" si="69"/>
        <v>0</v>
      </c>
      <c r="AB207">
        <f t="shared" ca="1" si="70"/>
        <v>0</v>
      </c>
    </row>
    <row r="208" spans="1:28">
      <c r="A208">
        <f t="shared" ca="1" si="71"/>
        <v>0</v>
      </c>
      <c r="B208" s="32" t="str">
        <f t="shared" ca="1" si="72"/>
        <v/>
      </c>
      <c r="C208">
        <f t="shared" ca="1" si="73"/>
        <v>0</v>
      </c>
      <c r="D208" t="str">
        <f t="shared" ca="1" si="74"/>
        <v>Combination Short-haul Truck</v>
      </c>
      <c r="E208">
        <f t="shared" ca="1" si="75"/>
        <v>61</v>
      </c>
      <c r="F208">
        <f t="shared" ca="1" si="76"/>
        <v>0</v>
      </c>
      <c r="G208">
        <f t="shared" ca="1" si="77"/>
        <v>0</v>
      </c>
      <c r="H208">
        <f t="shared" ca="1" si="78"/>
        <v>0</v>
      </c>
      <c r="I208" s="30">
        <f t="shared" ca="1" si="79"/>
        <v>0</v>
      </c>
      <c r="K208" s="25" t="str">
        <f ca="1">IFERROR(VLOOKUP(H208,Pollutants!$G$2:$I$6,3,FALSE),"")</f>
        <v/>
      </c>
      <c r="L208" t="str">
        <f t="shared" ca="1" si="80"/>
        <v/>
      </c>
      <c r="M208">
        <f t="shared" ca="1" si="81"/>
        <v>0</v>
      </c>
      <c r="N208" t="str">
        <f ca="1">+IFERROR(VLOOKUP(M208,'Vehicle Type Mapping'!$B$2:$D$50,2,FALSE),"")</f>
        <v/>
      </c>
      <c r="O208" t="str">
        <f t="shared" ca="1" si="63"/>
        <v>INVALID VEHICLE SOURCE 61</v>
      </c>
      <c r="P208">
        <f t="shared" ca="1" si="82"/>
        <v>0</v>
      </c>
      <c r="Q208" s="238" t="str">
        <f ca="1">+IFERROR(VLOOKUP(O208,VehFracBySourceType!$D$2:$F$365,2,FALSE),"")</f>
        <v/>
      </c>
      <c r="R208" t="str">
        <f t="shared" ca="1" si="83"/>
        <v/>
      </c>
      <c r="T208">
        <f t="shared" ca="1" si="64"/>
        <v>0</v>
      </c>
      <c r="U208" t="str">
        <f t="shared" ca="1" si="65"/>
        <v/>
      </c>
      <c r="V208" s="30" t="str">
        <f t="shared" ca="1" si="66"/>
        <v/>
      </c>
      <c r="W208">
        <f t="shared" ca="1" si="67"/>
        <v>0</v>
      </c>
      <c r="Y208" t="str">
        <f ca="1">IF(AND(COUNTIF($L$3:L208,L208)&gt;1,NOT(+L208="")),0,L208)</f>
        <v/>
      </c>
      <c r="Z208">
        <f t="shared" ca="1" si="68"/>
        <v>0</v>
      </c>
      <c r="AA208">
        <f t="shared" ca="1" si="69"/>
        <v>0</v>
      </c>
      <c r="AB208">
        <f t="shared" ca="1" si="70"/>
        <v>0</v>
      </c>
    </row>
    <row r="209" spans="1:28">
      <c r="A209">
        <f t="shared" ca="1" si="71"/>
        <v>0</v>
      </c>
      <c r="B209" s="32" t="str">
        <f t="shared" ca="1" si="72"/>
        <v/>
      </c>
      <c r="C209">
        <f t="shared" ca="1" si="73"/>
        <v>0</v>
      </c>
      <c r="D209" t="str">
        <f t="shared" ca="1" si="74"/>
        <v>Combination Long-haul Truck</v>
      </c>
      <c r="E209">
        <f t="shared" ca="1" si="75"/>
        <v>62</v>
      </c>
      <c r="F209">
        <f t="shared" ca="1" si="76"/>
        <v>0</v>
      </c>
      <c r="G209">
        <f t="shared" ca="1" si="77"/>
        <v>0</v>
      </c>
      <c r="H209">
        <f t="shared" ca="1" si="78"/>
        <v>0</v>
      </c>
      <c r="I209" s="30">
        <f t="shared" ca="1" si="79"/>
        <v>0</v>
      </c>
      <c r="K209" s="25" t="str">
        <f ca="1">IFERROR(VLOOKUP(H209,Pollutants!$G$2:$I$6,3,FALSE),"")</f>
        <v/>
      </c>
      <c r="L209" t="str">
        <f t="shared" ca="1" si="80"/>
        <v/>
      </c>
      <c r="M209">
        <f t="shared" ca="1" si="81"/>
        <v>0</v>
      </c>
      <c r="N209" t="str">
        <f ca="1">+IFERROR(VLOOKUP(M209,'Vehicle Type Mapping'!$B$2:$D$50,2,FALSE),"")</f>
        <v/>
      </c>
      <c r="O209" t="str">
        <f t="shared" ca="1" si="63"/>
        <v>INVALID VEHICLE SOURCE 62</v>
      </c>
      <c r="P209">
        <f t="shared" ca="1" si="82"/>
        <v>0</v>
      </c>
      <c r="Q209" s="238" t="str">
        <f ca="1">+IFERROR(VLOOKUP(O209,VehFracBySourceType!$D$2:$F$365,2,FALSE),"")</f>
        <v/>
      </c>
      <c r="R209" t="str">
        <f t="shared" ca="1" si="83"/>
        <v/>
      </c>
      <c r="T209">
        <f t="shared" ca="1" si="64"/>
        <v>0</v>
      </c>
      <c r="U209" t="str">
        <f t="shared" ca="1" si="65"/>
        <v/>
      </c>
      <c r="V209" s="30" t="str">
        <f t="shared" ca="1" si="66"/>
        <v/>
      </c>
      <c r="W209">
        <f t="shared" ca="1" si="67"/>
        <v>0</v>
      </c>
      <c r="Y209" t="str">
        <f ca="1">IF(AND(COUNTIF($L$3:L209,L209)&gt;1,NOT(+L209="")),0,L209)</f>
        <v/>
      </c>
      <c r="Z209">
        <f t="shared" ca="1" si="68"/>
        <v>0</v>
      </c>
      <c r="AA209">
        <f t="shared" ca="1" si="69"/>
        <v>0</v>
      </c>
      <c r="AB209">
        <f t="shared" ca="1" si="70"/>
        <v>0</v>
      </c>
    </row>
    <row r="210" spans="1:28">
      <c r="A210">
        <f t="shared" ca="1" si="71"/>
        <v>0</v>
      </c>
      <c r="B210" s="32" t="str">
        <f t="shared" ca="1" si="72"/>
        <v/>
      </c>
      <c r="C210">
        <f t="shared" ca="1" si="73"/>
        <v>0</v>
      </c>
      <c r="D210" t="str">
        <f t="shared" ca="1" si="74"/>
        <v>Light Commercial Truck</v>
      </c>
      <c r="E210">
        <f t="shared" ca="1" si="75"/>
        <v>32</v>
      </c>
      <c r="F210">
        <f t="shared" ca="1" si="76"/>
        <v>0</v>
      </c>
      <c r="G210">
        <f t="shared" ca="1" si="77"/>
        <v>0</v>
      </c>
      <c r="H210">
        <f t="shared" ca="1" si="78"/>
        <v>0</v>
      </c>
      <c r="I210" s="30">
        <f t="shared" ca="1" si="79"/>
        <v>0</v>
      </c>
      <c r="K210" s="25" t="str">
        <f ca="1">IFERROR(VLOOKUP(H210,Pollutants!$G$2:$I$6,3,FALSE),"")</f>
        <v/>
      </c>
      <c r="L210" t="str">
        <f t="shared" ca="1" si="80"/>
        <v/>
      </c>
      <c r="M210">
        <f t="shared" ca="1" si="81"/>
        <v>0</v>
      </c>
      <c r="N210" t="str">
        <f ca="1">+IFERROR(VLOOKUP(M210,'Vehicle Type Mapping'!$B$2:$D$50,2,FALSE),"")</f>
        <v/>
      </c>
      <c r="O210" t="str">
        <f t="shared" ca="1" si="63"/>
        <v>INVALID VEHICLE SOURCE 32</v>
      </c>
      <c r="P210">
        <f t="shared" ca="1" si="82"/>
        <v>0</v>
      </c>
      <c r="Q210" s="238" t="str">
        <f ca="1">+IFERROR(VLOOKUP(O210,VehFracBySourceType!$D$2:$F$365,2,FALSE),"")</f>
        <v/>
      </c>
      <c r="R210" t="str">
        <f t="shared" ca="1" si="83"/>
        <v/>
      </c>
      <c r="T210">
        <f t="shared" ca="1" si="64"/>
        <v>0</v>
      </c>
      <c r="U210" t="str">
        <f t="shared" ca="1" si="65"/>
        <v/>
      </c>
      <c r="V210" s="30" t="str">
        <f t="shared" ca="1" si="66"/>
        <v/>
      </c>
      <c r="W210">
        <f t="shared" ca="1" si="67"/>
        <v>0</v>
      </c>
      <c r="Y210" t="str">
        <f ca="1">IF(AND(COUNTIF($L$3:L210,L210)&gt;1,NOT(+L210="")),0,L210)</f>
        <v/>
      </c>
      <c r="Z210">
        <f t="shared" ca="1" si="68"/>
        <v>0</v>
      </c>
      <c r="AA210">
        <f t="shared" ca="1" si="69"/>
        <v>0</v>
      </c>
      <c r="AB210">
        <f t="shared" ca="1" si="70"/>
        <v>0</v>
      </c>
    </row>
    <row r="211" spans="1:28">
      <c r="A211">
        <f t="shared" ca="1" si="71"/>
        <v>0</v>
      </c>
      <c r="B211" s="32" t="str">
        <f t="shared" ca="1" si="72"/>
        <v/>
      </c>
      <c r="C211">
        <f t="shared" ca="1" si="73"/>
        <v>0</v>
      </c>
      <c r="D211" t="str">
        <f t="shared" ca="1" si="74"/>
        <v>Intercity Bus</v>
      </c>
      <c r="E211">
        <f t="shared" ca="1" si="75"/>
        <v>41</v>
      </c>
      <c r="F211">
        <f t="shared" ca="1" si="76"/>
        <v>0</v>
      </c>
      <c r="G211">
        <f t="shared" ca="1" si="77"/>
        <v>0</v>
      </c>
      <c r="H211">
        <f t="shared" ca="1" si="78"/>
        <v>0</v>
      </c>
      <c r="I211" s="30">
        <f t="shared" ca="1" si="79"/>
        <v>0</v>
      </c>
      <c r="K211" s="25" t="str">
        <f ca="1">IFERROR(VLOOKUP(H211,Pollutants!$G$2:$I$6,3,FALSE),"")</f>
        <v/>
      </c>
      <c r="L211" t="str">
        <f t="shared" ca="1" si="80"/>
        <v/>
      </c>
      <c r="M211">
        <f t="shared" ca="1" si="81"/>
        <v>0</v>
      </c>
      <c r="N211" t="str">
        <f ca="1">+IFERROR(VLOOKUP(M211,'Vehicle Type Mapping'!$B$2:$D$50,2,FALSE),"")</f>
        <v/>
      </c>
      <c r="O211" t="str">
        <f t="shared" ca="1" si="63"/>
        <v>INVALID VEHICLE SOURCE 41</v>
      </c>
      <c r="P211">
        <f t="shared" ca="1" si="82"/>
        <v>0</v>
      </c>
      <c r="Q211" s="238" t="str">
        <f ca="1">+IFERROR(VLOOKUP(O211,VehFracBySourceType!$D$2:$F$365,2,FALSE),"")</f>
        <v/>
      </c>
      <c r="R211" t="str">
        <f t="shared" ca="1" si="83"/>
        <v/>
      </c>
      <c r="T211">
        <f t="shared" ca="1" si="64"/>
        <v>0</v>
      </c>
      <c r="U211" t="str">
        <f t="shared" ca="1" si="65"/>
        <v/>
      </c>
      <c r="V211" s="30" t="str">
        <f t="shared" ca="1" si="66"/>
        <v/>
      </c>
      <c r="W211">
        <f t="shared" ca="1" si="67"/>
        <v>0</v>
      </c>
      <c r="Y211" t="str">
        <f ca="1">IF(AND(COUNTIF($L$3:L211,L211)&gt;1,NOT(+L211="")),0,L211)</f>
        <v/>
      </c>
      <c r="Z211">
        <f t="shared" ca="1" si="68"/>
        <v>0</v>
      </c>
      <c r="AA211">
        <f t="shared" ca="1" si="69"/>
        <v>0</v>
      </c>
      <c r="AB211">
        <f t="shared" ca="1" si="70"/>
        <v>0</v>
      </c>
    </row>
    <row r="212" spans="1:28">
      <c r="A212">
        <f t="shared" ca="1" si="71"/>
        <v>0</v>
      </c>
      <c r="B212" s="32" t="str">
        <f t="shared" ca="1" si="72"/>
        <v/>
      </c>
      <c r="C212">
        <f t="shared" ca="1" si="73"/>
        <v>0</v>
      </c>
      <c r="D212" t="str">
        <f t="shared" ca="1" si="74"/>
        <v>Transit Bus</v>
      </c>
      <c r="E212">
        <f t="shared" ca="1" si="75"/>
        <v>42</v>
      </c>
      <c r="F212">
        <f t="shared" ca="1" si="76"/>
        <v>0</v>
      </c>
      <c r="G212">
        <f t="shared" ca="1" si="77"/>
        <v>0</v>
      </c>
      <c r="H212">
        <f t="shared" ca="1" si="78"/>
        <v>0</v>
      </c>
      <c r="I212" s="30">
        <f t="shared" ca="1" si="79"/>
        <v>0</v>
      </c>
      <c r="K212" s="25" t="str">
        <f ca="1">IFERROR(VLOOKUP(H212,Pollutants!$G$2:$I$6,3,FALSE),"")</f>
        <v/>
      </c>
      <c r="L212" t="str">
        <f t="shared" ca="1" si="80"/>
        <v/>
      </c>
      <c r="M212">
        <f t="shared" ca="1" si="81"/>
        <v>0</v>
      </c>
      <c r="N212" t="str">
        <f ca="1">+IFERROR(VLOOKUP(M212,'Vehicle Type Mapping'!$B$2:$D$50,2,FALSE),"")</f>
        <v/>
      </c>
      <c r="O212" t="str">
        <f t="shared" ca="1" si="63"/>
        <v>INVALID VEHICLE SOURCE 42</v>
      </c>
      <c r="P212">
        <f t="shared" ca="1" si="82"/>
        <v>0</v>
      </c>
      <c r="Q212" s="238" t="str">
        <f ca="1">+IFERROR(VLOOKUP(O212,VehFracBySourceType!$D$2:$F$365,2,FALSE),"")</f>
        <v/>
      </c>
      <c r="R212" t="str">
        <f t="shared" ca="1" si="83"/>
        <v/>
      </c>
      <c r="T212">
        <f t="shared" ca="1" si="64"/>
        <v>0</v>
      </c>
      <c r="U212" t="str">
        <f t="shared" ca="1" si="65"/>
        <v/>
      </c>
      <c r="V212" s="30" t="str">
        <f t="shared" ca="1" si="66"/>
        <v/>
      </c>
      <c r="W212">
        <f t="shared" ca="1" si="67"/>
        <v>0</v>
      </c>
      <c r="Y212" t="str">
        <f ca="1">IF(AND(COUNTIF($L$3:L212,L212)&gt;1,NOT(+L212="")),0,L212)</f>
        <v/>
      </c>
      <c r="Z212">
        <f t="shared" ca="1" si="68"/>
        <v>0</v>
      </c>
      <c r="AA212">
        <f t="shared" ca="1" si="69"/>
        <v>0</v>
      </c>
      <c r="AB212">
        <f t="shared" ca="1" si="70"/>
        <v>0</v>
      </c>
    </row>
    <row r="213" spans="1:28">
      <c r="A213">
        <f t="shared" ca="1" si="71"/>
        <v>0</v>
      </c>
      <c r="B213" s="32" t="str">
        <f t="shared" ca="1" si="72"/>
        <v/>
      </c>
      <c r="C213">
        <f t="shared" ca="1" si="73"/>
        <v>0</v>
      </c>
      <c r="D213" t="str">
        <f t="shared" ca="1" si="74"/>
        <v>School Bus</v>
      </c>
      <c r="E213">
        <f t="shared" ca="1" si="75"/>
        <v>43</v>
      </c>
      <c r="F213">
        <f t="shared" ca="1" si="76"/>
        <v>0</v>
      </c>
      <c r="G213">
        <f t="shared" ca="1" si="77"/>
        <v>0</v>
      </c>
      <c r="H213">
        <f t="shared" ca="1" si="78"/>
        <v>0</v>
      </c>
      <c r="I213" s="30">
        <f t="shared" ca="1" si="79"/>
        <v>0</v>
      </c>
      <c r="K213" s="25" t="str">
        <f ca="1">IFERROR(VLOOKUP(H213,Pollutants!$G$2:$I$6,3,FALSE),"")</f>
        <v/>
      </c>
      <c r="L213" t="str">
        <f t="shared" ca="1" si="80"/>
        <v/>
      </c>
      <c r="M213">
        <f t="shared" ca="1" si="81"/>
        <v>0</v>
      </c>
      <c r="N213" t="str">
        <f ca="1">+IFERROR(VLOOKUP(M213,'Vehicle Type Mapping'!$B$2:$D$50,2,FALSE),"")</f>
        <v/>
      </c>
      <c r="O213" t="str">
        <f t="shared" ca="1" si="63"/>
        <v>INVALID VEHICLE SOURCE 43</v>
      </c>
      <c r="P213">
        <f t="shared" ca="1" si="82"/>
        <v>0</v>
      </c>
      <c r="Q213" s="238" t="str">
        <f ca="1">+IFERROR(VLOOKUP(O213,VehFracBySourceType!$D$2:$F$365,2,FALSE),"")</f>
        <v/>
      </c>
      <c r="R213" t="str">
        <f t="shared" ca="1" si="83"/>
        <v/>
      </c>
      <c r="T213">
        <f t="shared" ca="1" si="64"/>
        <v>0</v>
      </c>
      <c r="U213" t="str">
        <f t="shared" ca="1" si="65"/>
        <v/>
      </c>
      <c r="V213" s="30" t="str">
        <f t="shared" ca="1" si="66"/>
        <v/>
      </c>
      <c r="W213">
        <f t="shared" ca="1" si="67"/>
        <v>0</v>
      </c>
      <c r="Y213" t="str">
        <f ca="1">IF(AND(COUNTIF($L$3:L213,L213)&gt;1,NOT(+L213="")),0,L213)</f>
        <v/>
      </c>
      <c r="Z213">
        <f t="shared" ca="1" si="68"/>
        <v>0</v>
      </c>
      <c r="AA213">
        <f t="shared" ca="1" si="69"/>
        <v>0</v>
      </c>
      <c r="AB213">
        <f t="shared" ca="1" si="70"/>
        <v>0</v>
      </c>
    </row>
    <row r="214" spans="1:28">
      <c r="A214">
        <f t="shared" ca="1" si="71"/>
        <v>0</v>
      </c>
      <c r="B214" s="32" t="str">
        <f t="shared" ca="1" si="72"/>
        <v/>
      </c>
      <c r="C214">
        <f t="shared" ca="1" si="73"/>
        <v>0</v>
      </c>
      <c r="D214" t="str">
        <f t="shared" ca="1" si="74"/>
        <v>Refuse Truck</v>
      </c>
      <c r="E214">
        <f t="shared" ca="1" si="75"/>
        <v>51</v>
      </c>
      <c r="F214">
        <f t="shared" ca="1" si="76"/>
        <v>0</v>
      </c>
      <c r="G214">
        <f t="shared" ca="1" si="77"/>
        <v>0</v>
      </c>
      <c r="H214">
        <f t="shared" ca="1" si="78"/>
        <v>0</v>
      </c>
      <c r="I214" s="30">
        <f t="shared" ca="1" si="79"/>
        <v>0</v>
      </c>
      <c r="K214" s="25" t="str">
        <f ca="1">IFERROR(VLOOKUP(H214,Pollutants!$G$2:$I$6,3,FALSE),"")</f>
        <v/>
      </c>
      <c r="L214" t="str">
        <f t="shared" ca="1" si="80"/>
        <v/>
      </c>
      <c r="M214">
        <f t="shared" ca="1" si="81"/>
        <v>0</v>
      </c>
      <c r="N214" t="str">
        <f ca="1">+IFERROR(VLOOKUP(M214,'Vehicle Type Mapping'!$B$2:$D$50,2,FALSE),"")</f>
        <v/>
      </c>
      <c r="O214" t="str">
        <f t="shared" ca="1" si="63"/>
        <v>INVALID VEHICLE SOURCE 51</v>
      </c>
      <c r="P214">
        <f t="shared" ca="1" si="82"/>
        <v>0</v>
      </c>
      <c r="Q214" s="238" t="str">
        <f ca="1">+IFERROR(VLOOKUP(O214,VehFracBySourceType!$D$2:$F$365,2,FALSE),"")</f>
        <v/>
      </c>
      <c r="R214" t="str">
        <f t="shared" ca="1" si="83"/>
        <v/>
      </c>
      <c r="T214">
        <f t="shared" ca="1" si="64"/>
        <v>0</v>
      </c>
      <c r="U214" t="str">
        <f t="shared" ca="1" si="65"/>
        <v/>
      </c>
      <c r="V214" s="30" t="str">
        <f t="shared" ca="1" si="66"/>
        <v/>
      </c>
      <c r="W214">
        <f t="shared" ca="1" si="67"/>
        <v>0</v>
      </c>
      <c r="Y214" t="str">
        <f ca="1">IF(AND(COUNTIF($L$3:L214,L214)&gt;1,NOT(+L214="")),0,L214)</f>
        <v/>
      </c>
      <c r="Z214">
        <f t="shared" ca="1" si="68"/>
        <v>0</v>
      </c>
      <c r="AA214">
        <f t="shared" ca="1" si="69"/>
        <v>0</v>
      </c>
      <c r="AB214">
        <f t="shared" ca="1" si="70"/>
        <v>0</v>
      </c>
    </row>
    <row r="215" spans="1:28">
      <c r="A215">
        <f t="shared" ca="1" si="71"/>
        <v>0</v>
      </c>
      <c r="B215" s="32" t="str">
        <f t="shared" ca="1" si="72"/>
        <v/>
      </c>
      <c r="C215">
        <f t="shared" ca="1" si="73"/>
        <v>0</v>
      </c>
      <c r="D215" t="str">
        <f t="shared" ca="1" si="74"/>
        <v>Single Unit Short-haul Truck</v>
      </c>
      <c r="E215">
        <f t="shared" ca="1" si="75"/>
        <v>52</v>
      </c>
      <c r="F215">
        <f t="shared" ca="1" si="76"/>
        <v>0</v>
      </c>
      <c r="G215">
        <f t="shared" ca="1" si="77"/>
        <v>0</v>
      </c>
      <c r="H215">
        <f t="shared" ca="1" si="78"/>
        <v>0</v>
      </c>
      <c r="I215" s="30">
        <f t="shared" ca="1" si="79"/>
        <v>0</v>
      </c>
      <c r="K215" s="25" t="str">
        <f ca="1">IFERROR(VLOOKUP(H215,Pollutants!$G$2:$I$6,3,FALSE),"")</f>
        <v/>
      </c>
      <c r="L215" t="str">
        <f t="shared" ca="1" si="80"/>
        <v/>
      </c>
      <c r="M215">
        <f t="shared" ca="1" si="81"/>
        <v>0</v>
      </c>
      <c r="N215" t="str">
        <f ca="1">+IFERROR(VLOOKUP(M215,'Vehicle Type Mapping'!$B$2:$D$50,2,FALSE),"")</f>
        <v/>
      </c>
      <c r="O215" t="str">
        <f t="shared" ca="1" si="63"/>
        <v>INVALID VEHICLE SOURCE 52</v>
      </c>
      <c r="P215">
        <f t="shared" ca="1" si="82"/>
        <v>0</v>
      </c>
      <c r="Q215" s="238" t="str">
        <f ca="1">+IFERROR(VLOOKUP(O215,VehFracBySourceType!$D$2:$F$365,2,FALSE),"")</f>
        <v/>
      </c>
      <c r="R215" t="str">
        <f t="shared" ca="1" si="83"/>
        <v/>
      </c>
      <c r="T215">
        <f t="shared" ca="1" si="64"/>
        <v>0</v>
      </c>
      <c r="U215" t="str">
        <f t="shared" ca="1" si="65"/>
        <v/>
      </c>
      <c r="V215" s="30" t="str">
        <f t="shared" ca="1" si="66"/>
        <v/>
      </c>
      <c r="W215">
        <f t="shared" ca="1" si="67"/>
        <v>0</v>
      </c>
      <c r="Y215" t="str">
        <f ca="1">IF(AND(COUNTIF($L$3:L215,L215)&gt;1,NOT(+L215="")),0,L215)</f>
        <v/>
      </c>
      <c r="Z215">
        <f t="shared" ca="1" si="68"/>
        <v>0</v>
      </c>
      <c r="AA215">
        <f t="shared" ca="1" si="69"/>
        <v>0</v>
      </c>
      <c r="AB215">
        <f t="shared" ca="1" si="70"/>
        <v>0</v>
      </c>
    </row>
    <row r="216" spans="1:28">
      <c r="A216">
        <f t="shared" ca="1" si="71"/>
        <v>0</v>
      </c>
      <c r="B216" s="32" t="str">
        <f t="shared" ca="1" si="72"/>
        <v/>
      </c>
      <c r="C216">
        <f t="shared" ca="1" si="73"/>
        <v>0</v>
      </c>
      <c r="D216" t="str">
        <f t="shared" ca="1" si="74"/>
        <v>Single Unit Long-haul Truck</v>
      </c>
      <c r="E216">
        <f t="shared" ca="1" si="75"/>
        <v>53</v>
      </c>
      <c r="F216">
        <f t="shared" ca="1" si="76"/>
        <v>0</v>
      </c>
      <c r="G216">
        <f t="shared" ca="1" si="77"/>
        <v>0</v>
      </c>
      <c r="H216">
        <f t="shared" ca="1" si="78"/>
        <v>0</v>
      </c>
      <c r="I216" s="30">
        <f t="shared" ca="1" si="79"/>
        <v>0</v>
      </c>
      <c r="K216" s="25" t="str">
        <f ca="1">IFERROR(VLOOKUP(H216,Pollutants!$G$2:$I$6,3,FALSE),"")</f>
        <v/>
      </c>
      <c r="L216" t="str">
        <f t="shared" ca="1" si="80"/>
        <v/>
      </c>
      <c r="M216">
        <f t="shared" ca="1" si="81"/>
        <v>0</v>
      </c>
      <c r="N216" t="str">
        <f ca="1">+IFERROR(VLOOKUP(M216,'Vehicle Type Mapping'!$B$2:$D$50,2,FALSE),"")</f>
        <v/>
      </c>
      <c r="O216" t="str">
        <f t="shared" ca="1" si="63"/>
        <v>INVALID VEHICLE SOURCE 53</v>
      </c>
      <c r="P216">
        <f t="shared" ca="1" si="82"/>
        <v>0</v>
      </c>
      <c r="Q216" s="238" t="str">
        <f ca="1">+IFERROR(VLOOKUP(O216,VehFracBySourceType!$D$2:$F$365,2,FALSE),"")</f>
        <v/>
      </c>
      <c r="R216" t="str">
        <f t="shared" ca="1" si="83"/>
        <v/>
      </c>
      <c r="T216">
        <f t="shared" ca="1" si="64"/>
        <v>0</v>
      </c>
      <c r="U216" t="str">
        <f t="shared" ca="1" si="65"/>
        <v/>
      </c>
      <c r="V216" s="30" t="str">
        <f t="shared" ca="1" si="66"/>
        <v/>
      </c>
      <c r="W216">
        <f t="shared" ca="1" si="67"/>
        <v>0</v>
      </c>
      <c r="Y216" t="str">
        <f ca="1">IF(AND(COUNTIF($L$3:L216,L216)&gt;1,NOT(+L216="")),0,L216)</f>
        <v/>
      </c>
      <c r="Z216">
        <f t="shared" ca="1" si="68"/>
        <v>0</v>
      </c>
      <c r="AA216">
        <f t="shared" ca="1" si="69"/>
        <v>0</v>
      </c>
      <c r="AB216">
        <f t="shared" ca="1" si="70"/>
        <v>0</v>
      </c>
    </row>
    <row r="217" spans="1:28">
      <c r="A217">
        <f t="shared" ca="1" si="71"/>
        <v>0</v>
      </c>
      <c r="B217" s="32" t="str">
        <f t="shared" ca="1" si="72"/>
        <v/>
      </c>
      <c r="C217">
        <f t="shared" ca="1" si="73"/>
        <v>0</v>
      </c>
      <c r="D217" t="str">
        <f t="shared" ca="1" si="74"/>
        <v>Combination Short-haul Truck</v>
      </c>
      <c r="E217">
        <f t="shared" ca="1" si="75"/>
        <v>61</v>
      </c>
      <c r="F217">
        <f t="shared" ca="1" si="76"/>
        <v>0</v>
      </c>
      <c r="G217">
        <f t="shared" ca="1" si="77"/>
        <v>0</v>
      </c>
      <c r="H217">
        <f t="shared" ca="1" si="78"/>
        <v>0</v>
      </c>
      <c r="I217" s="30">
        <f t="shared" ca="1" si="79"/>
        <v>0</v>
      </c>
      <c r="K217" s="25" t="str">
        <f ca="1">IFERROR(VLOOKUP(H217,Pollutants!$G$2:$I$6,3,FALSE),"")</f>
        <v/>
      </c>
      <c r="L217" t="str">
        <f t="shared" ca="1" si="80"/>
        <v/>
      </c>
      <c r="M217">
        <f t="shared" ca="1" si="81"/>
        <v>0</v>
      </c>
      <c r="N217" t="str">
        <f ca="1">+IFERROR(VLOOKUP(M217,'Vehicle Type Mapping'!$B$2:$D$50,2,FALSE),"")</f>
        <v/>
      </c>
      <c r="O217" t="str">
        <f t="shared" ca="1" si="63"/>
        <v>INVALID VEHICLE SOURCE 61</v>
      </c>
      <c r="P217">
        <f t="shared" ca="1" si="82"/>
        <v>0</v>
      </c>
      <c r="Q217" s="238" t="str">
        <f ca="1">+IFERROR(VLOOKUP(O217,VehFracBySourceType!$D$2:$F$365,2,FALSE),"")</f>
        <v/>
      </c>
      <c r="R217" t="str">
        <f t="shared" ca="1" si="83"/>
        <v/>
      </c>
      <c r="T217">
        <f t="shared" ca="1" si="64"/>
        <v>0</v>
      </c>
      <c r="U217" t="str">
        <f t="shared" ca="1" si="65"/>
        <v/>
      </c>
      <c r="V217" s="30" t="str">
        <f t="shared" ca="1" si="66"/>
        <v/>
      </c>
      <c r="W217">
        <f t="shared" ca="1" si="67"/>
        <v>0</v>
      </c>
      <c r="Y217" t="str">
        <f ca="1">IF(AND(COUNTIF($L$3:L217,L217)&gt;1,NOT(+L217="")),0,L217)</f>
        <v/>
      </c>
      <c r="Z217">
        <f t="shared" ca="1" si="68"/>
        <v>0</v>
      </c>
      <c r="AA217">
        <f t="shared" ca="1" si="69"/>
        <v>0</v>
      </c>
      <c r="AB217">
        <f t="shared" ca="1" si="70"/>
        <v>0</v>
      </c>
    </row>
    <row r="218" spans="1:28">
      <c r="A218">
        <f t="shared" ca="1" si="71"/>
        <v>0</v>
      </c>
      <c r="B218" s="32" t="str">
        <f t="shared" ca="1" si="72"/>
        <v/>
      </c>
      <c r="C218">
        <f t="shared" ca="1" si="73"/>
        <v>0</v>
      </c>
      <c r="D218" t="str">
        <f t="shared" ca="1" si="74"/>
        <v>Combination Long-haul Truck</v>
      </c>
      <c r="E218">
        <f t="shared" ca="1" si="75"/>
        <v>62</v>
      </c>
      <c r="F218">
        <f t="shared" ca="1" si="76"/>
        <v>0</v>
      </c>
      <c r="G218">
        <f t="shared" ca="1" si="77"/>
        <v>0</v>
      </c>
      <c r="H218">
        <f t="shared" ca="1" si="78"/>
        <v>0</v>
      </c>
      <c r="I218" s="30">
        <f t="shared" ca="1" si="79"/>
        <v>0</v>
      </c>
      <c r="K218" s="25" t="str">
        <f ca="1">IFERROR(VLOOKUP(H218,Pollutants!$G$2:$I$6,3,FALSE),"")</f>
        <v/>
      </c>
      <c r="L218" t="str">
        <f t="shared" ca="1" si="80"/>
        <v/>
      </c>
      <c r="M218">
        <f t="shared" ca="1" si="81"/>
        <v>0</v>
      </c>
      <c r="N218" t="str">
        <f ca="1">+IFERROR(VLOOKUP(M218,'Vehicle Type Mapping'!$B$2:$D$50,2,FALSE),"")</f>
        <v/>
      </c>
      <c r="O218" t="str">
        <f t="shared" ca="1" si="63"/>
        <v>INVALID VEHICLE SOURCE 62</v>
      </c>
      <c r="P218">
        <f t="shared" ca="1" si="82"/>
        <v>0</v>
      </c>
      <c r="Q218" s="238" t="str">
        <f ca="1">+IFERROR(VLOOKUP(O218,VehFracBySourceType!$D$2:$F$365,2,FALSE),"")</f>
        <v/>
      </c>
      <c r="R218" t="str">
        <f t="shared" ca="1" si="83"/>
        <v/>
      </c>
      <c r="T218">
        <f t="shared" ca="1" si="64"/>
        <v>0</v>
      </c>
      <c r="U218" t="str">
        <f t="shared" ca="1" si="65"/>
        <v/>
      </c>
      <c r="V218" s="30" t="str">
        <f t="shared" ca="1" si="66"/>
        <v/>
      </c>
      <c r="W218">
        <f t="shared" ca="1" si="67"/>
        <v>0</v>
      </c>
      <c r="Y218" t="str">
        <f ca="1">IF(AND(COUNTIF($L$3:L218,L218)&gt;1,NOT(+L218="")),0,L218)</f>
        <v/>
      </c>
      <c r="Z218">
        <f t="shared" ca="1" si="68"/>
        <v>0</v>
      </c>
      <c r="AA218">
        <f t="shared" ca="1" si="69"/>
        <v>0</v>
      </c>
      <c r="AB218">
        <f t="shared" ca="1" si="70"/>
        <v>0</v>
      </c>
    </row>
    <row r="219" spans="1:28">
      <c r="A219">
        <f t="shared" ca="1" si="71"/>
        <v>0</v>
      </c>
      <c r="B219" s="32" t="str">
        <f t="shared" ca="1" si="72"/>
        <v/>
      </c>
      <c r="C219">
        <f t="shared" ca="1" si="73"/>
        <v>0</v>
      </c>
      <c r="D219" t="str">
        <f t="shared" ca="1" si="74"/>
        <v>Light Commercial Truck</v>
      </c>
      <c r="E219">
        <f t="shared" ca="1" si="75"/>
        <v>32</v>
      </c>
      <c r="F219">
        <f t="shared" ca="1" si="76"/>
        <v>0</v>
      </c>
      <c r="G219">
        <f t="shared" ca="1" si="77"/>
        <v>0</v>
      </c>
      <c r="H219">
        <f t="shared" ca="1" si="78"/>
        <v>0</v>
      </c>
      <c r="I219" s="30">
        <f t="shared" ca="1" si="79"/>
        <v>0</v>
      </c>
      <c r="K219" s="25" t="str">
        <f ca="1">IFERROR(VLOOKUP(H219,Pollutants!$G$2:$I$6,3,FALSE),"")</f>
        <v/>
      </c>
      <c r="L219" t="str">
        <f t="shared" ca="1" si="80"/>
        <v/>
      </c>
      <c r="M219">
        <f t="shared" ca="1" si="81"/>
        <v>0</v>
      </c>
      <c r="N219" t="str">
        <f ca="1">+IFERROR(VLOOKUP(M219,'Vehicle Type Mapping'!$B$2:$D$50,2,FALSE),"")</f>
        <v/>
      </c>
      <c r="O219" t="str">
        <f t="shared" ca="1" si="63"/>
        <v>INVALID VEHICLE SOURCE 32</v>
      </c>
      <c r="P219">
        <f t="shared" ca="1" si="82"/>
        <v>0</v>
      </c>
      <c r="Q219" s="238" t="str">
        <f ca="1">+IFERROR(VLOOKUP(O219,VehFracBySourceType!$D$2:$F$365,2,FALSE),"")</f>
        <v/>
      </c>
      <c r="R219" t="str">
        <f t="shared" ca="1" si="83"/>
        <v/>
      </c>
      <c r="T219">
        <f t="shared" ca="1" si="64"/>
        <v>0</v>
      </c>
      <c r="U219" t="str">
        <f t="shared" ca="1" si="65"/>
        <v/>
      </c>
      <c r="V219" s="30" t="str">
        <f t="shared" ca="1" si="66"/>
        <v/>
      </c>
      <c r="W219">
        <f t="shared" ca="1" si="67"/>
        <v>0</v>
      </c>
      <c r="Y219" t="str">
        <f ca="1">IF(AND(COUNTIF($L$3:L219,L219)&gt;1,NOT(+L219="")),0,L219)</f>
        <v/>
      </c>
      <c r="Z219">
        <f t="shared" ca="1" si="68"/>
        <v>0</v>
      </c>
      <c r="AA219">
        <f t="shared" ca="1" si="69"/>
        <v>0</v>
      </c>
      <c r="AB219">
        <f t="shared" ca="1" si="70"/>
        <v>0</v>
      </c>
    </row>
    <row r="220" spans="1:28">
      <c r="A220">
        <f t="shared" ca="1" si="71"/>
        <v>0</v>
      </c>
      <c r="B220" s="32" t="str">
        <f t="shared" ca="1" si="72"/>
        <v/>
      </c>
      <c r="C220">
        <f t="shared" ca="1" si="73"/>
        <v>0</v>
      </c>
      <c r="D220" t="str">
        <f t="shared" ca="1" si="74"/>
        <v>Intercity Bus</v>
      </c>
      <c r="E220">
        <f t="shared" ca="1" si="75"/>
        <v>41</v>
      </c>
      <c r="F220">
        <f t="shared" ca="1" si="76"/>
        <v>0</v>
      </c>
      <c r="G220">
        <f t="shared" ca="1" si="77"/>
        <v>0</v>
      </c>
      <c r="H220">
        <f t="shared" ca="1" si="78"/>
        <v>0</v>
      </c>
      <c r="I220" s="30">
        <f t="shared" ca="1" si="79"/>
        <v>0</v>
      </c>
      <c r="K220" s="25" t="str">
        <f ca="1">IFERROR(VLOOKUP(H220,Pollutants!$G$2:$I$6,3,FALSE),"")</f>
        <v/>
      </c>
      <c r="L220" t="str">
        <f t="shared" ca="1" si="80"/>
        <v/>
      </c>
      <c r="M220">
        <f t="shared" ca="1" si="81"/>
        <v>0</v>
      </c>
      <c r="N220" t="str">
        <f ca="1">+IFERROR(VLOOKUP(M220,'Vehicle Type Mapping'!$B$2:$D$50,2,FALSE),"")</f>
        <v/>
      </c>
      <c r="O220" t="str">
        <f t="shared" ca="1" si="63"/>
        <v>INVALID VEHICLE SOURCE 41</v>
      </c>
      <c r="P220">
        <f t="shared" ca="1" si="82"/>
        <v>0</v>
      </c>
      <c r="Q220" s="238" t="str">
        <f ca="1">+IFERROR(VLOOKUP(O220,VehFracBySourceType!$D$2:$F$365,2,FALSE),"")</f>
        <v/>
      </c>
      <c r="R220" t="str">
        <f t="shared" ca="1" si="83"/>
        <v/>
      </c>
      <c r="T220">
        <f t="shared" ca="1" si="64"/>
        <v>0</v>
      </c>
      <c r="U220" t="str">
        <f t="shared" ca="1" si="65"/>
        <v/>
      </c>
      <c r="V220" s="30" t="str">
        <f t="shared" ca="1" si="66"/>
        <v/>
      </c>
      <c r="W220">
        <f t="shared" ca="1" si="67"/>
        <v>0</v>
      </c>
      <c r="Y220" t="str">
        <f ca="1">IF(AND(COUNTIF($L$3:L220,L220)&gt;1,NOT(+L220="")),0,L220)</f>
        <v/>
      </c>
      <c r="Z220">
        <f t="shared" ca="1" si="68"/>
        <v>0</v>
      </c>
      <c r="AA220">
        <f t="shared" ca="1" si="69"/>
        <v>0</v>
      </c>
      <c r="AB220">
        <f t="shared" ca="1" si="70"/>
        <v>0</v>
      </c>
    </row>
    <row r="221" spans="1:28">
      <c r="A221">
        <f t="shared" ca="1" si="71"/>
        <v>0</v>
      </c>
      <c r="B221" s="32" t="str">
        <f t="shared" ca="1" si="72"/>
        <v/>
      </c>
      <c r="C221">
        <f t="shared" ca="1" si="73"/>
        <v>0</v>
      </c>
      <c r="D221" t="str">
        <f t="shared" ca="1" si="74"/>
        <v>Transit Bus</v>
      </c>
      <c r="E221">
        <f t="shared" ca="1" si="75"/>
        <v>42</v>
      </c>
      <c r="F221">
        <f t="shared" ca="1" si="76"/>
        <v>0</v>
      </c>
      <c r="G221">
        <f t="shared" ca="1" si="77"/>
        <v>0</v>
      </c>
      <c r="H221">
        <f t="shared" ca="1" si="78"/>
        <v>0</v>
      </c>
      <c r="I221" s="30">
        <f t="shared" ca="1" si="79"/>
        <v>0</v>
      </c>
      <c r="K221" s="25" t="str">
        <f ca="1">IFERROR(VLOOKUP(H221,Pollutants!$G$2:$I$6,3,FALSE),"")</f>
        <v/>
      </c>
      <c r="L221" t="str">
        <f t="shared" ca="1" si="80"/>
        <v/>
      </c>
      <c r="M221">
        <f t="shared" ca="1" si="81"/>
        <v>0</v>
      </c>
      <c r="N221" t="str">
        <f ca="1">+IFERROR(VLOOKUP(M221,'Vehicle Type Mapping'!$B$2:$D$50,2,FALSE),"")</f>
        <v/>
      </c>
      <c r="O221" t="str">
        <f t="shared" ca="1" si="63"/>
        <v>INVALID VEHICLE SOURCE 42</v>
      </c>
      <c r="P221">
        <f t="shared" ca="1" si="82"/>
        <v>0</v>
      </c>
      <c r="Q221" s="238" t="str">
        <f ca="1">+IFERROR(VLOOKUP(O221,VehFracBySourceType!$D$2:$F$365,2,FALSE),"")</f>
        <v/>
      </c>
      <c r="R221" t="str">
        <f t="shared" ca="1" si="83"/>
        <v/>
      </c>
      <c r="T221">
        <f t="shared" ca="1" si="64"/>
        <v>0</v>
      </c>
      <c r="U221" t="str">
        <f t="shared" ca="1" si="65"/>
        <v/>
      </c>
      <c r="V221" s="30" t="str">
        <f t="shared" ca="1" si="66"/>
        <v/>
      </c>
      <c r="W221">
        <f t="shared" ca="1" si="67"/>
        <v>0</v>
      </c>
      <c r="Y221" t="str">
        <f ca="1">IF(AND(COUNTIF($L$3:L221,L221)&gt;1,NOT(+L221="")),0,L221)</f>
        <v/>
      </c>
      <c r="Z221">
        <f t="shared" ca="1" si="68"/>
        <v>0</v>
      </c>
      <c r="AA221">
        <f t="shared" ca="1" si="69"/>
        <v>0</v>
      </c>
      <c r="AB221">
        <f t="shared" ca="1" si="70"/>
        <v>0</v>
      </c>
    </row>
    <row r="222" spans="1:28">
      <c r="A222">
        <f t="shared" ca="1" si="71"/>
        <v>0</v>
      </c>
      <c r="B222" s="32" t="str">
        <f t="shared" ca="1" si="72"/>
        <v/>
      </c>
      <c r="C222">
        <f t="shared" ca="1" si="73"/>
        <v>0</v>
      </c>
      <c r="D222" t="str">
        <f t="shared" ca="1" si="74"/>
        <v>School Bus</v>
      </c>
      <c r="E222">
        <f t="shared" ca="1" si="75"/>
        <v>43</v>
      </c>
      <c r="F222">
        <f t="shared" ca="1" si="76"/>
        <v>0</v>
      </c>
      <c r="G222">
        <f t="shared" ca="1" si="77"/>
        <v>0</v>
      </c>
      <c r="H222">
        <f t="shared" ca="1" si="78"/>
        <v>0</v>
      </c>
      <c r="I222" s="30">
        <f t="shared" ca="1" si="79"/>
        <v>0</v>
      </c>
      <c r="K222" s="25" t="str">
        <f ca="1">IFERROR(VLOOKUP(H222,Pollutants!$G$2:$I$6,3,FALSE),"")</f>
        <v/>
      </c>
      <c r="L222" t="str">
        <f t="shared" ca="1" si="80"/>
        <v/>
      </c>
      <c r="M222">
        <f t="shared" ca="1" si="81"/>
        <v>0</v>
      </c>
      <c r="N222" t="str">
        <f ca="1">+IFERROR(VLOOKUP(M222,'Vehicle Type Mapping'!$B$2:$D$50,2,FALSE),"")</f>
        <v/>
      </c>
      <c r="O222" t="str">
        <f t="shared" ca="1" si="63"/>
        <v>INVALID VEHICLE SOURCE 43</v>
      </c>
      <c r="P222">
        <f t="shared" ca="1" si="82"/>
        <v>0</v>
      </c>
      <c r="Q222" s="238" t="str">
        <f ca="1">+IFERROR(VLOOKUP(O222,VehFracBySourceType!$D$2:$F$365,2,FALSE),"")</f>
        <v/>
      </c>
      <c r="R222" t="str">
        <f t="shared" ca="1" si="83"/>
        <v/>
      </c>
      <c r="T222">
        <f t="shared" ca="1" si="64"/>
        <v>0</v>
      </c>
      <c r="U222" t="str">
        <f t="shared" ca="1" si="65"/>
        <v/>
      </c>
      <c r="V222" s="30" t="str">
        <f t="shared" ca="1" si="66"/>
        <v/>
      </c>
      <c r="W222">
        <f t="shared" ca="1" si="67"/>
        <v>0</v>
      </c>
      <c r="Y222" t="str">
        <f ca="1">IF(AND(COUNTIF($L$3:L222,L222)&gt;1,NOT(+L222="")),0,L222)</f>
        <v/>
      </c>
      <c r="Z222">
        <f t="shared" ca="1" si="68"/>
        <v>0</v>
      </c>
      <c r="AA222">
        <f t="shared" ca="1" si="69"/>
        <v>0</v>
      </c>
      <c r="AB222">
        <f t="shared" ca="1" si="70"/>
        <v>0</v>
      </c>
    </row>
    <row r="223" spans="1:28">
      <c r="A223">
        <f t="shared" ca="1" si="71"/>
        <v>0</v>
      </c>
      <c r="B223" s="32" t="str">
        <f t="shared" ca="1" si="72"/>
        <v/>
      </c>
      <c r="C223">
        <f t="shared" ca="1" si="73"/>
        <v>0</v>
      </c>
      <c r="D223" t="str">
        <f t="shared" ca="1" si="74"/>
        <v>Refuse Truck</v>
      </c>
      <c r="E223">
        <f t="shared" ca="1" si="75"/>
        <v>51</v>
      </c>
      <c r="F223">
        <f t="shared" ca="1" si="76"/>
        <v>0</v>
      </c>
      <c r="G223">
        <f t="shared" ca="1" si="77"/>
        <v>0</v>
      </c>
      <c r="H223">
        <f t="shared" ca="1" si="78"/>
        <v>0</v>
      </c>
      <c r="I223" s="30">
        <f t="shared" ca="1" si="79"/>
        <v>0</v>
      </c>
      <c r="K223" s="25" t="str">
        <f ca="1">IFERROR(VLOOKUP(H223,Pollutants!$G$2:$I$6,3,FALSE),"")</f>
        <v/>
      </c>
      <c r="L223" t="str">
        <f t="shared" ca="1" si="80"/>
        <v/>
      </c>
      <c r="M223">
        <f t="shared" ca="1" si="81"/>
        <v>0</v>
      </c>
      <c r="N223" t="str">
        <f ca="1">+IFERROR(VLOOKUP(M223,'Vehicle Type Mapping'!$B$2:$D$50,2,FALSE),"")</f>
        <v/>
      </c>
      <c r="O223" t="str">
        <f t="shared" ca="1" si="63"/>
        <v>INVALID VEHICLE SOURCE 51</v>
      </c>
      <c r="P223">
        <f t="shared" ca="1" si="82"/>
        <v>0</v>
      </c>
      <c r="Q223" s="238" t="str">
        <f ca="1">+IFERROR(VLOOKUP(O223,VehFracBySourceType!$D$2:$F$365,2,FALSE),"")</f>
        <v/>
      </c>
      <c r="R223" t="str">
        <f t="shared" ca="1" si="83"/>
        <v/>
      </c>
      <c r="T223">
        <f t="shared" ca="1" si="64"/>
        <v>0</v>
      </c>
      <c r="U223" t="str">
        <f t="shared" ca="1" si="65"/>
        <v/>
      </c>
      <c r="V223" s="30" t="str">
        <f t="shared" ca="1" si="66"/>
        <v/>
      </c>
      <c r="W223">
        <f t="shared" ca="1" si="67"/>
        <v>0</v>
      </c>
      <c r="Y223" t="str">
        <f ca="1">IF(AND(COUNTIF($L$3:L223,L223)&gt;1,NOT(+L223="")),0,L223)</f>
        <v/>
      </c>
      <c r="Z223">
        <f t="shared" ca="1" si="68"/>
        <v>0</v>
      </c>
      <c r="AA223">
        <f t="shared" ca="1" si="69"/>
        <v>0</v>
      </c>
      <c r="AB223">
        <f t="shared" ca="1" si="70"/>
        <v>0</v>
      </c>
    </row>
    <row r="224" spans="1:28">
      <c r="A224">
        <f t="shared" ca="1" si="71"/>
        <v>0</v>
      </c>
      <c r="B224" s="32" t="str">
        <f t="shared" ca="1" si="72"/>
        <v/>
      </c>
      <c r="C224">
        <f t="shared" ca="1" si="73"/>
        <v>0</v>
      </c>
      <c r="D224" t="str">
        <f t="shared" ca="1" si="74"/>
        <v>Single Unit Short-haul Truck</v>
      </c>
      <c r="E224">
        <f t="shared" ca="1" si="75"/>
        <v>52</v>
      </c>
      <c r="F224">
        <f t="shared" ca="1" si="76"/>
        <v>0</v>
      </c>
      <c r="G224">
        <f t="shared" ca="1" si="77"/>
        <v>0</v>
      </c>
      <c r="H224">
        <f t="shared" ca="1" si="78"/>
        <v>0</v>
      </c>
      <c r="I224" s="30">
        <f t="shared" ca="1" si="79"/>
        <v>0</v>
      </c>
      <c r="K224" s="25" t="str">
        <f ca="1">IFERROR(VLOOKUP(H224,Pollutants!$G$2:$I$6,3,FALSE),"")</f>
        <v/>
      </c>
      <c r="L224" t="str">
        <f t="shared" ca="1" si="80"/>
        <v/>
      </c>
      <c r="M224">
        <f t="shared" ca="1" si="81"/>
        <v>0</v>
      </c>
      <c r="N224" t="str">
        <f ca="1">+IFERROR(VLOOKUP(M224,'Vehicle Type Mapping'!$B$2:$D$50,2,FALSE),"")</f>
        <v/>
      </c>
      <c r="O224" t="str">
        <f t="shared" ca="1" si="63"/>
        <v>INVALID VEHICLE SOURCE 52</v>
      </c>
      <c r="P224">
        <f t="shared" ca="1" si="82"/>
        <v>0</v>
      </c>
      <c r="Q224" s="238" t="str">
        <f ca="1">+IFERROR(VLOOKUP(O224,VehFracBySourceType!$D$2:$F$365,2,FALSE),"")</f>
        <v/>
      </c>
      <c r="R224" t="str">
        <f t="shared" ca="1" si="83"/>
        <v/>
      </c>
      <c r="T224">
        <f t="shared" ca="1" si="64"/>
        <v>0</v>
      </c>
      <c r="U224" t="str">
        <f t="shared" ca="1" si="65"/>
        <v/>
      </c>
      <c r="V224" s="30" t="str">
        <f t="shared" ca="1" si="66"/>
        <v/>
      </c>
      <c r="W224">
        <f t="shared" ca="1" si="67"/>
        <v>0</v>
      </c>
      <c r="Y224" t="str">
        <f ca="1">IF(AND(COUNTIF($L$3:L224,L224)&gt;1,NOT(+L224="")),0,L224)</f>
        <v/>
      </c>
      <c r="Z224">
        <f t="shared" ca="1" si="68"/>
        <v>0</v>
      </c>
      <c r="AA224">
        <f t="shared" ca="1" si="69"/>
        <v>0</v>
      </c>
      <c r="AB224">
        <f t="shared" ca="1" si="70"/>
        <v>0</v>
      </c>
    </row>
    <row r="225" spans="1:28">
      <c r="A225">
        <f t="shared" ca="1" si="71"/>
        <v>0</v>
      </c>
      <c r="B225" s="32" t="str">
        <f t="shared" ca="1" si="72"/>
        <v/>
      </c>
      <c r="C225">
        <f t="shared" ca="1" si="73"/>
        <v>0</v>
      </c>
      <c r="D225" t="str">
        <f t="shared" ca="1" si="74"/>
        <v>Single Unit Long-haul Truck</v>
      </c>
      <c r="E225">
        <f t="shared" ca="1" si="75"/>
        <v>53</v>
      </c>
      <c r="F225">
        <f t="shared" ca="1" si="76"/>
        <v>0</v>
      </c>
      <c r="G225">
        <f t="shared" ca="1" si="77"/>
        <v>0</v>
      </c>
      <c r="H225">
        <f t="shared" ca="1" si="78"/>
        <v>0</v>
      </c>
      <c r="I225" s="30">
        <f t="shared" ca="1" si="79"/>
        <v>0</v>
      </c>
      <c r="K225" s="25" t="str">
        <f ca="1">IFERROR(VLOOKUP(H225,Pollutants!$G$2:$I$6,3,FALSE),"")</f>
        <v/>
      </c>
      <c r="L225" t="str">
        <f t="shared" ca="1" si="80"/>
        <v/>
      </c>
      <c r="M225">
        <f t="shared" ca="1" si="81"/>
        <v>0</v>
      </c>
      <c r="N225" t="str">
        <f ca="1">+IFERROR(VLOOKUP(M225,'Vehicle Type Mapping'!$B$2:$D$50,2,FALSE),"")</f>
        <v/>
      </c>
      <c r="O225" t="str">
        <f t="shared" ca="1" si="63"/>
        <v>INVALID VEHICLE SOURCE 53</v>
      </c>
      <c r="P225">
        <f t="shared" ca="1" si="82"/>
        <v>0</v>
      </c>
      <c r="Q225" s="238" t="str">
        <f ca="1">+IFERROR(VLOOKUP(O225,VehFracBySourceType!$D$2:$F$365,2,FALSE),"")</f>
        <v/>
      </c>
      <c r="R225" t="str">
        <f t="shared" ca="1" si="83"/>
        <v/>
      </c>
      <c r="T225">
        <f t="shared" ca="1" si="64"/>
        <v>0</v>
      </c>
      <c r="U225" t="str">
        <f t="shared" ca="1" si="65"/>
        <v/>
      </c>
      <c r="V225" s="30" t="str">
        <f t="shared" ca="1" si="66"/>
        <v/>
      </c>
      <c r="W225">
        <f t="shared" ca="1" si="67"/>
        <v>0</v>
      </c>
      <c r="Y225" t="str">
        <f ca="1">IF(AND(COUNTIF($L$3:L225,L225)&gt;1,NOT(+L225="")),0,L225)</f>
        <v/>
      </c>
      <c r="Z225">
        <f t="shared" ca="1" si="68"/>
        <v>0</v>
      </c>
      <c r="AA225">
        <f t="shared" ca="1" si="69"/>
        <v>0</v>
      </c>
      <c r="AB225">
        <f t="shared" ca="1" si="70"/>
        <v>0</v>
      </c>
    </row>
    <row r="226" spans="1:28">
      <c r="A226">
        <f t="shared" ca="1" si="71"/>
        <v>0</v>
      </c>
      <c r="B226" s="32" t="str">
        <f t="shared" ca="1" si="72"/>
        <v/>
      </c>
      <c r="C226">
        <f t="shared" ca="1" si="73"/>
        <v>0</v>
      </c>
      <c r="D226" t="str">
        <f t="shared" ca="1" si="74"/>
        <v>Combination Short-haul Truck</v>
      </c>
      <c r="E226">
        <f t="shared" ca="1" si="75"/>
        <v>61</v>
      </c>
      <c r="F226">
        <f t="shared" ca="1" si="76"/>
        <v>0</v>
      </c>
      <c r="G226">
        <f t="shared" ca="1" si="77"/>
        <v>0</v>
      </c>
      <c r="H226">
        <f t="shared" ca="1" si="78"/>
        <v>0</v>
      </c>
      <c r="I226" s="30">
        <f t="shared" ca="1" si="79"/>
        <v>0</v>
      </c>
      <c r="K226" s="25" t="str">
        <f ca="1">IFERROR(VLOOKUP(H226,Pollutants!$G$2:$I$6,3,FALSE),"")</f>
        <v/>
      </c>
      <c r="L226" t="str">
        <f t="shared" ca="1" si="80"/>
        <v/>
      </c>
      <c r="M226">
        <f t="shared" ca="1" si="81"/>
        <v>0</v>
      </c>
      <c r="N226" t="str">
        <f ca="1">+IFERROR(VLOOKUP(M226,'Vehicle Type Mapping'!$B$2:$D$50,2,FALSE),"")</f>
        <v/>
      </c>
      <c r="O226" t="str">
        <f t="shared" ca="1" si="63"/>
        <v>INVALID VEHICLE SOURCE 61</v>
      </c>
      <c r="P226">
        <f t="shared" ca="1" si="82"/>
        <v>0</v>
      </c>
      <c r="Q226" s="238" t="str">
        <f ca="1">+IFERROR(VLOOKUP(O226,VehFracBySourceType!$D$2:$F$365,2,FALSE),"")</f>
        <v/>
      </c>
      <c r="R226" t="str">
        <f t="shared" ca="1" si="83"/>
        <v/>
      </c>
      <c r="T226">
        <f t="shared" ca="1" si="64"/>
        <v>0</v>
      </c>
      <c r="U226" t="str">
        <f t="shared" ca="1" si="65"/>
        <v/>
      </c>
      <c r="V226" s="30" t="str">
        <f t="shared" ca="1" si="66"/>
        <v/>
      </c>
      <c r="W226">
        <f t="shared" ca="1" si="67"/>
        <v>0</v>
      </c>
      <c r="Y226" t="str">
        <f ca="1">IF(AND(COUNTIF($L$3:L226,L226)&gt;1,NOT(+L226="")),0,L226)</f>
        <v/>
      </c>
      <c r="Z226">
        <f t="shared" ca="1" si="68"/>
        <v>0</v>
      </c>
      <c r="AA226">
        <f t="shared" ca="1" si="69"/>
        <v>0</v>
      </c>
      <c r="AB226">
        <f t="shared" ca="1" si="70"/>
        <v>0</v>
      </c>
    </row>
    <row r="227" spans="1:28">
      <c r="A227">
        <f t="shared" ca="1" si="71"/>
        <v>0</v>
      </c>
      <c r="B227" s="32" t="str">
        <f t="shared" ca="1" si="72"/>
        <v/>
      </c>
      <c r="C227">
        <f t="shared" ca="1" si="73"/>
        <v>0</v>
      </c>
      <c r="D227" t="str">
        <f t="shared" ca="1" si="74"/>
        <v>Combination Long-haul Truck</v>
      </c>
      <c r="E227">
        <f t="shared" ca="1" si="75"/>
        <v>62</v>
      </c>
      <c r="F227">
        <f t="shared" ca="1" si="76"/>
        <v>0</v>
      </c>
      <c r="G227">
        <f t="shared" ca="1" si="77"/>
        <v>0</v>
      </c>
      <c r="H227">
        <f t="shared" ca="1" si="78"/>
        <v>0</v>
      </c>
      <c r="I227" s="30">
        <f t="shared" ca="1" si="79"/>
        <v>0</v>
      </c>
      <c r="K227" s="25" t="str">
        <f ca="1">IFERROR(VLOOKUP(H227,Pollutants!$G$2:$I$6,3,FALSE),"")</f>
        <v/>
      </c>
      <c r="L227" t="str">
        <f t="shared" ca="1" si="80"/>
        <v/>
      </c>
      <c r="M227">
        <f t="shared" ca="1" si="81"/>
        <v>0</v>
      </c>
      <c r="N227" t="str">
        <f ca="1">+IFERROR(VLOOKUP(M227,'Vehicle Type Mapping'!$B$2:$D$50,2,FALSE),"")</f>
        <v/>
      </c>
      <c r="O227" t="str">
        <f t="shared" ca="1" si="63"/>
        <v>INVALID VEHICLE SOURCE 62</v>
      </c>
      <c r="P227">
        <f t="shared" ca="1" si="82"/>
        <v>0</v>
      </c>
      <c r="Q227" s="238" t="str">
        <f ca="1">+IFERROR(VLOOKUP(O227,VehFracBySourceType!$D$2:$F$365,2,FALSE),"")</f>
        <v/>
      </c>
      <c r="R227" t="str">
        <f t="shared" ca="1" si="83"/>
        <v/>
      </c>
      <c r="T227">
        <f t="shared" ca="1" si="64"/>
        <v>0</v>
      </c>
      <c r="U227" t="str">
        <f t="shared" ca="1" si="65"/>
        <v/>
      </c>
      <c r="V227" s="30" t="str">
        <f t="shared" ca="1" si="66"/>
        <v/>
      </c>
      <c r="W227">
        <f t="shared" ca="1" si="67"/>
        <v>0</v>
      </c>
      <c r="Y227" t="str">
        <f ca="1">IF(AND(COUNTIF($L$3:L227,L227)&gt;1,NOT(+L227="")),0,L227)</f>
        <v/>
      </c>
      <c r="Z227">
        <f t="shared" ca="1" si="68"/>
        <v>0</v>
      </c>
      <c r="AA227">
        <f t="shared" ca="1" si="69"/>
        <v>0</v>
      </c>
      <c r="AB227">
        <f t="shared" ca="1" si="70"/>
        <v>0</v>
      </c>
    </row>
    <row r="228" spans="1:28">
      <c r="A228">
        <f t="shared" ca="1" si="71"/>
        <v>0</v>
      </c>
      <c r="B228" s="32" t="str">
        <f t="shared" ca="1" si="72"/>
        <v/>
      </c>
      <c r="C228">
        <f t="shared" ca="1" si="73"/>
        <v>0</v>
      </c>
      <c r="D228" t="str">
        <f t="shared" ca="1" si="74"/>
        <v>Light Commercial Truck</v>
      </c>
      <c r="E228">
        <f t="shared" ca="1" si="75"/>
        <v>32</v>
      </c>
      <c r="F228">
        <f t="shared" ca="1" si="76"/>
        <v>0</v>
      </c>
      <c r="G228">
        <f t="shared" ca="1" si="77"/>
        <v>0</v>
      </c>
      <c r="H228">
        <f t="shared" ca="1" si="78"/>
        <v>0</v>
      </c>
      <c r="I228" s="30">
        <f t="shared" ca="1" si="79"/>
        <v>0</v>
      </c>
      <c r="K228" s="25" t="str">
        <f ca="1">IFERROR(VLOOKUP(H228,Pollutants!$G$2:$I$6,3,FALSE),"")</f>
        <v/>
      </c>
      <c r="L228" t="str">
        <f t="shared" ca="1" si="80"/>
        <v/>
      </c>
      <c r="M228">
        <f t="shared" ca="1" si="81"/>
        <v>0</v>
      </c>
      <c r="N228" t="str">
        <f ca="1">+IFERROR(VLOOKUP(M228,'Vehicle Type Mapping'!$B$2:$D$50,2,FALSE),"")</f>
        <v/>
      </c>
      <c r="O228" t="str">
        <f t="shared" ca="1" si="63"/>
        <v>INVALID VEHICLE SOURCE 32</v>
      </c>
      <c r="P228">
        <f t="shared" ca="1" si="82"/>
        <v>0</v>
      </c>
      <c r="Q228" s="238" t="str">
        <f ca="1">+IFERROR(VLOOKUP(O228,VehFracBySourceType!$D$2:$F$365,2,FALSE),"")</f>
        <v/>
      </c>
      <c r="R228" t="str">
        <f t="shared" ca="1" si="83"/>
        <v/>
      </c>
      <c r="T228">
        <f t="shared" ca="1" si="64"/>
        <v>0</v>
      </c>
      <c r="U228" t="str">
        <f t="shared" ca="1" si="65"/>
        <v/>
      </c>
      <c r="V228" s="30" t="str">
        <f t="shared" ca="1" si="66"/>
        <v/>
      </c>
      <c r="W228">
        <f t="shared" ca="1" si="67"/>
        <v>0</v>
      </c>
      <c r="Y228" t="str">
        <f ca="1">IF(AND(COUNTIF($L$3:L228,L228)&gt;1,NOT(+L228="")),0,L228)</f>
        <v/>
      </c>
      <c r="Z228">
        <f t="shared" ca="1" si="68"/>
        <v>0</v>
      </c>
      <c r="AA228">
        <f t="shared" ca="1" si="69"/>
        <v>0</v>
      </c>
      <c r="AB228">
        <f t="shared" ca="1" si="70"/>
        <v>0</v>
      </c>
    </row>
    <row r="229" spans="1:28">
      <c r="A229">
        <f t="shared" ca="1" si="71"/>
        <v>0</v>
      </c>
      <c r="B229" s="32" t="str">
        <f t="shared" ca="1" si="72"/>
        <v/>
      </c>
      <c r="C229">
        <f t="shared" ca="1" si="73"/>
        <v>0</v>
      </c>
      <c r="D229" t="str">
        <f t="shared" ca="1" si="74"/>
        <v>Intercity Bus</v>
      </c>
      <c r="E229">
        <f t="shared" ca="1" si="75"/>
        <v>41</v>
      </c>
      <c r="F229">
        <f t="shared" ca="1" si="76"/>
        <v>0</v>
      </c>
      <c r="G229">
        <f t="shared" ca="1" si="77"/>
        <v>0</v>
      </c>
      <c r="H229">
        <f t="shared" ca="1" si="78"/>
        <v>0</v>
      </c>
      <c r="I229" s="30">
        <f t="shared" ca="1" si="79"/>
        <v>0</v>
      </c>
      <c r="K229" s="25" t="str">
        <f ca="1">IFERROR(VLOOKUP(H229,Pollutants!$G$2:$I$6,3,FALSE),"")</f>
        <v/>
      </c>
      <c r="L229" t="str">
        <f t="shared" ca="1" si="80"/>
        <v/>
      </c>
      <c r="M229">
        <f t="shared" ca="1" si="81"/>
        <v>0</v>
      </c>
      <c r="N229" t="str">
        <f ca="1">+IFERROR(VLOOKUP(M229,'Vehicle Type Mapping'!$B$2:$D$50,2,FALSE),"")</f>
        <v/>
      </c>
      <c r="O229" t="str">
        <f t="shared" ca="1" si="63"/>
        <v>INVALID VEHICLE SOURCE 41</v>
      </c>
      <c r="P229">
        <f t="shared" ca="1" si="82"/>
        <v>0</v>
      </c>
      <c r="Q229" s="238" t="str">
        <f ca="1">+IFERROR(VLOOKUP(O229,VehFracBySourceType!$D$2:$F$365,2,FALSE),"")</f>
        <v/>
      </c>
      <c r="R229" t="str">
        <f t="shared" ca="1" si="83"/>
        <v/>
      </c>
      <c r="T229">
        <f t="shared" ca="1" si="64"/>
        <v>0</v>
      </c>
      <c r="U229" t="str">
        <f t="shared" ca="1" si="65"/>
        <v/>
      </c>
      <c r="V229" s="30" t="str">
        <f t="shared" ca="1" si="66"/>
        <v/>
      </c>
      <c r="W229">
        <f t="shared" ca="1" si="67"/>
        <v>0</v>
      </c>
      <c r="Y229" t="str">
        <f ca="1">IF(AND(COUNTIF($L$3:L229,L229)&gt;1,NOT(+L229="")),0,L229)</f>
        <v/>
      </c>
      <c r="Z229">
        <f t="shared" ca="1" si="68"/>
        <v>0</v>
      </c>
      <c r="AA229">
        <f t="shared" ca="1" si="69"/>
        <v>0</v>
      </c>
      <c r="AB229">
        <f t="shared" ca="1" si="70"/>
        <v>0</v>
      </c>
    </row>
    <row r="230" spans="1:28">
      <c r="A230">
        <f t="shared" ca="1" si="71"/>
        <v>0</v>
      </c>
      <c r="B230" s="32" t="str">
        <f t="shared" ca="1" si="72"/>
        <v/>
      </c>
      <c r="C230">
        <f t="shared" ca="1" si="73"/>
        <v>0</v>
      </c>
      <c r="D230" t="str">
        <f t="shared" ca="1" si="74"/>
        <v>Transit Bus</v>
      </c>
      <c r="E230">
        <f t="shared" ca="1" si="75"/>
        <v>42</v>
      </c>
      <c r="F230">
        <f t="shared" ca="1" si="76"/>
        <v>0</v>
      </c>
      <c r="G230">
        <f t="shared" ca="1" si="77"/>
        <v>0</v>
      </c>
      <c r="H230">
        <f t="shared" ca="1" si="78"/>
        <v>0</v>
      </c>
      <c r="I230" s="30">
        <f t="shared" ca="1" si="79"/>
        <v>0</v>
      </c>
      <c r="K230" s="25" t="str">
        <f ca="1">IFERROR(VLOOKUP(H230,Pollutants!$G$2:$I$6,3,FALSE),"")</f>
        <v/>
      </c>
      <c r="L230" t="str">
        <f t="shared" ca="1" si="80"/>
        <v/>
      </c>
      <c r="M230">
        <f t="shared" ca="1" si="81"/>
        <v>0</v>
      </c>
      <c r="N230" t="str">
        <f ca="1">+IFERROR(VLOOKUP(M230,'Vehicle Type Mapping'!$B$2:$D$50,2,FALSE),"")</f>
        <v/>
      </c>
      <c r="O230" t="str">
        <f t="shared" ca="1" si="63"/>
        <v>INVALID VEHICLE SOURCE 42</v>
      </c>
      <c r="P230">
        <f t="shared" ca="1" si="82"/>
        <v>0</v>
      </c>
      <c r="Q230" s="238" t="str">
        <f ca="1">+IFERROR(VLOOKUP(O230,VehFracBySourceType!$D$2:$F$365,2,FALSE),"")</f>
        <v/>
      </c>
      <c r="R230" t="str">
        <f t="shared" ca="1" si="83"/>
        <v/>
      </c>
      <c r="T230">
        <f t="shared" ca="1" si="64"/>
        <v>0</v>
      </c>
      <c r="U230" t="str">
        <f t="shared" ca="1" si="65"/>
        <v/>
      </c>
      <c r="V230" s="30" t="str">
        <f t="shared" ca="1" si="66"/>
        <v/>
      </c>
      <c r="W230">
        <f t="shared" ca="1" si="67"/>
        <v>0</v>
      </c>
      <c r="Y230" t="str">
        <f ca="1">IF(AND(COUNTIF($L$3:L230,L230)&gt;1,NOT(+L230="")),0,L230)</f>
        <v/>
      </c>
      <c r="Z230">
        <f t="shared" ca="1" si="68"/>
        <v>0</v>
      </c>
      <c r="AA230">
        <f t="shared" ca="1" si="69"/>
        <v>0</v>
      </c>
      <c r="AB230">
        <f t="shared" ca="1" si="70"/>
        <v>0</v>
      </c>
    </row>
    <row r="231" spans="1:28">
      <c r="A231">
        <f t="shared" ca="1" si="71"/>
        <v>0</v>
      </c>
      <c r="B231" s="32" t="str">
        <f t="shared" ca="1" si="72"/>
        <v/>
      </c>
      <c r="C231">
        <f t="shared" ca="1" si="73"/>
        <v>0</v>
      </c>
      <c r="D231" t="str">
        <f t="shared" ca="1" si="74"/>
        <v>School Bus</v>
      </c>
      <c r="E231">
        <f t="shared" ca="1" si="75"/>
        <v>43</v>
      </c>
      <c r="F231">
        <f t="shared" ca="1" si="76"/>
        <v>0</v>
      </c>
      <c r="G231">
        <f t="shared" ca="1" si="77"/>
        <v>0</v>
      </c>
      <c r="H231">
        <f t="shared" ca="1" si="78"/>
        <v>0</v>
      </c>
      <c r="I231" s="30">
        <f t="shared" ca="1" si="79"/>
        <v>0</v>
      </c>
      <c r="K231" s="25" t="str">
        <f ca="1">IFERROR(VLOOKUP(H231,Pollutants!$G$2:$I$6,3,FALSE),"")</f>
        <v/>
      </c>
      <c r="L231" t="str">
        <f t="shared" ca="1" si="80"/>
        <v/>
      </c>
      <c r="M231">
        <f t="shared" ca="1" si="81"/>
        <v>0</v>
      </c>
      <c r="N231" t="str">
        <f ca="1">+IFERROR(VLOOKUP(M231,'Vehicle Type Mapping'!$B$2:$D$50,2,FALSE),"")</f>
        <v/>
      </c>
      <c r="O231" t="str">
        <f t="shared" ca="1" si="63"/>
        <v>INVALID VEHICLE SOURCE 43</v>
      </c>
      <c r="P231">
        <f t="shared" ca="1" si="82"/>
        <v>0</v>
      </c>
      <c r="Q231" s="238" t="str">
        <f ca="1">+IFERROR(VLOOKUP(O231,VehFracBySourceType!$D$2:$F$365,2,FALSE),"")</f>
        <v/>
      </c>
      <c r="R231" t="str">
        <f t="shared" ca="1" si="83"/>
        <v/>
      </c>
      <c r="T231">
        <f t="shared" ca="1" si="64"/>
        <v>0</v>
      </c>
      <c r="U231" t="str">
        <f t="shared" ca="1" si="65"/>
        <v/>
      </c>
      <c r="V231" s="30" t="str">
        <f t="shared" ca="1" si="66"/>
        <v/>
      </c>
      <c r="W231">
        <f t="shared" ca="1" si="67"/>
        <v>0</v>
      </c>
      <c r="Y231" t="str">
        <f ca="1">IF(AND(COUNTIF($L$3:L231,L231)&gt;1,NOT(+L231="")),0,L231)</f>
        <v/>
      </c>
      <c r="Z231">
        <f t="shared" ca="1" si="68"/>
        <v>0</v>
      </c>
      <c r="AA231">
        <f t="shared" ca="1" si="69"/>
        <v>0</v>
      </c>
      <c r="AB231">
        <f t="shared" ca="1" si="70"/>
        <v>0</v>
      </c>
    </row>
    <row r="232" spans="1:28">
      <c r="A232">
        <f t="shared" ca="1" si="71"/>
        <v>0</v>
      </c>
      <c r="B232" s="32" t="str">
        <f t="shared" ca="1" si="72"/>
        <v/>
      </c>
      <c r="C232">
        <f t="shared" ca="1" si="73"/>
        <v>0</v>
      </c>
      <c r="D232" t="str">
        <f t="shared" ca="1" si="74"/>
        <v>Refuse Truck</v>
      </c>
      <c r="E232">
        <f t="shared" ca="1" si="75"/>
        <v>51</v>
      </c>
      <c r="F232">
        <f t="shared" ca="1" si="76"/>
        <v>0</v>
      </c>
      <c r="G232">
        <f t="shared" ca="1" si="77"/>
        <v>0</v>
      </c>
      <c r="H232">
        <f t="shared" ca="1" si="78"/>
        <v>0</v>
      </c>
      <c r="I232" s="30">
        <f t="shared" ca="1" si="79"/>
        <v>0</v>
      </c>
      <c r="K232" s="25" t="str">
        <f ca="1">IFERROR(VLOOKUP(H232,Pollutants!$G$2:$I$6,3,FALSE),"")</f>
        <v/>
      </c>
      <c r="L232" t="str">
        <f t="shared" ca="1" si="80"/>
        <v/>
      </c>
      <c r="M232">
        <f t="shared" ca="1" si="81"/>
        <v>0</v>
      </c>
      <c r="N232" t="str">
        <f ca="1">+IFERROR(VLOOKUP(M232,'Vehicle Type Mapping'!$B$2:$D$50,2,FALSE),"")</f>
        <v/>
      </c>
      <c r="O232" t="str">
        <f t="shared" ca="1" si="63"/>
        <v>INVALID VEHICLE SOURCE 51</v>
      </c>
      <c r="P232">
        <f t="shared" ca="1" si="82"/>
        <v>0</v>
      </c>
      <c r="Q232" s="238" t="str">
        <f ca="1">+IFERROR(VLOOKUP(O232,VehFracBySourceType!$D$2:$F$365,2,FALSE),"")</f>
        <v/>
      </c>
      <c r="R232" t="str">
        <f t="shared" ca="1" si="83"/>
        <v/>
      </c>
      <c r="T232">
        <f t="shared" ca="1" si="64"/>
        <v>0</v>
      </c>
      <c r="U232" t="str">
        <f t="shared" ca="1" si="65"/>
        <v/>
      </c>
      <c r="V232" s="30" t="str">
        <f t="shared" ca="1" si="66"/>
        <v/>
      </c>
      <c r="W232">
        <f t="shared" ca="1" si="67"/>
        <v>0</v>
      </c>
      <c r="Y232" t="str">
        <f ca="1">IF(AND(COUNTIF($L$3:L232,L232)&gt;1,NOT(+L232="")),0,L232)</f>
        <v/>
      </c>
      <c r="Z232">
        <f t="shared" ca="1" si="68"/>
        <v>0</v>
      </c>
      <c r="AA232">
        <f t="shared" ca="1" si="69"/>
        <v>0</v>
      </c>
      <c r="AB232">
        <f t="shared" ca="1" si="70"/>
        <v>0</v>
      </c>
    </row>
    <row r="233" spans="1:28">
      <c r="A233">
        <f t="shared" ca="1" si="71"/>
        <v>0</v>
      </c>
      <c r="B233" s="32" t="str">
        <f t="shared" ca="1" si="72"/>
        <v/>
      </c>
      <c r="C233">
        <f t="shared" ca="1" si="73"/>
        <v>0</v>
      </c>
      <c r="D233" t="str">
        <f t="shared" ca="1" si="74"/>
        <v>Single Unit Short-haul Truck</v>
      </c>
      <c r="E233">
        <f t="shared" ca="1" si="75"/>
        <v>52</v>
      </c>
      <c r="F233">
        <f t="shared" ca="1" si="76"/>
        <v>0</v>
      </c>
      <c r="G233">
        <f t="shared" ca="1" si="77"/>
        <v>0</v>
      </c>
      <c r="H233">
        <f t="shared" ca="1" si="78"/>
        <v>0</v>
      </c>
      <c r="I233" s="30">
        <f t="shared" ca="1" si="79"/>
        <v>0</v>
      </c>
      <c r="K233" s="25" t="str">
        <f ca="1">IFERROR(VLOOKUP(H233,Pollutants!$G$2:$I$6,3,FALSE),"")</f>
        <v/>
      </c>
      <c r="L233" t="str">
        <f t="shared" ca="1" si="80"/>
        <v/>
      </c>
      <c r="M233">
        <f t="shared" ca="1" si="81"/>
        <v>0</v>
      </c>
      <c r="N233" t="str">
        <f ca="1">+IFERROR(VLOOKUP(M233,'Vehicle Type Mapping'!$B$2:$D$50,2,FALSE),"")</f>
        <v/>
      </c>
      <c r="O233" t="str">
        <f t="shared" ca="1" si="63"/>
        <v>INVALID VEHICLE SOURCE 52</v>
      </c>
      <c r="P233">
        <f t="shared" ca="1" si="82"/>
        <v>0</v>
      </c>
      <c r="Q233" s="238" t="str">
        <f ca="1">+IFERROR(VLOOKUP(O233,VehFracBySourceType!$D$2:$F$365,2,FALSE),"")</f>
        <v/>
      </c>
      <c r="R233" t="str">
        <f t="shared" ca="1" si="83"/>
        <v/>
      </c>
      <c r="T233">
        <f t="shared" ca="1" si="64"/>
        <v>0</v>
      </c>
      <c r="U233" t="str">
        <f t="shared" ca="1" si="65"/>
        <v/>
      </c>
      <c r="V233" s="30" t="str">
        <f t="shared" ca="1" si="66"/>
        <v/>
      </c>
      <c r="W233">
        <f t="shared" ca="1" si="67"/>
        <v>0</v>
      </c>
      <c r="Y233" t="str">
        <f ca="1">IF(AND(COUNTIF($L$3:L233,L233)&gt;1,NOT(+L233="")),0,L233)</f>
        <v/>
      </c>
      <c r="Z233">
        <f t="shared" ca="1" si="68"/>
        <v>0</v>
      </c>
      <c r="AA233">
        <f t="shared" ca="1" si="69"/>
        <v>0</v>
      </c>
      <c r="AB233">
        <f t="shared" ca="1" si="70"/>
        <v>0</v>
      </c>
    </row>
    <row r="234" spans="1:28">
      <c r="A234">
        <f t="shared" ca="1" si="71"/>
        <v>0</v>
      </c>
      <c r="B234" s="32" t="str">
        <f t="shared" ca="1" si="72"/>
        <v/>
      </c>
      <c r="C234">
        <f t="shared" ca="1" si="73"/>
        <v>0</v>
      </c>
      <c r="D234" t="str">
        <f t="shared" ca="1" si="74"/>
        <v>Single Unit Long-haul Truck</v>
      </c>
      <c r="E234">
        <f t="shared" ca="1" si="75"/>
        <v>53</v>
      </c>
      <c r="F234">
        <f t="shared" ca="1" si="76"/>
        <v>0</v>
      </c>
      <c r="G234">
        <f t="shared" ca="1" si="77"/>
        <v>0</v>
      </c>
      <c r="H234">
        <f t="shared" ca="1" si="78"/>
        <v>0</v>
      </c>
      <c r="I234" s="30">
        <f t="shared" ca="1" si="79"/>
        <v>0</v>
      </c>
      <c r="K234" s="25" t="str">
        <f ca="1">IFERROR(VLOOKUP(H234,Pollutants!$G$2:$I$6,3,FALSE),"")</f>
        <v/>
      </c>
      <c r="L234" t="str">
        <f t="shared" ca="1" si="80"/>
        <v/>
      </c>
      <c r="M234">
        <f t="shared" ca="1" si="81"/>
        <v>0</v>
      </c>
      <c r="N234" t="str">
        <f ca="1">+IFERROR(VLOOKUP(M234,'Vehicle Type Mapping'!$B$2:$D$50,2,FALSE),"")</f>
        <v/>
      </c>
      <c r="O234" t="str">
        <f t="shared" ca="1" si="63"/>
        <v>INVALID VEHICLE SOURCE 53</v>
      </c>
      <c r="P234">
        <f t="shared" ca="1" si="82"/>
        <v>0</v>
      </c>
      <c r="Q234" s="238" t="str">
        <f ca="1">+IFERROR(VLOOKUP(O234,VehFracBySourceType!$D$2:$F$365,2,FALSE),"")</f>
        <v/>
      </c>
      <c r="R234" t="str">
        <f t="shared" ca="1" si="83"/>
        <v/>
      </c>
      <c r="T234">
        <f t="shared" ca="1" si="64"/>
        <v>0</v>
      </c>
      <c r="U234" t="str">
        <f t="shared" ca="1" si="65"/>
        <v/>
      </c>
      <c r="V234" s="30" t="str">
        <f t="shared" ca="1" si="66"/>
        <v/>
      </c>
      <c r="W234">
        <f t="shared" ca="1" si="67"/>
        <v>0</v>
      </c>
      <c r="Y234" t="str">
        <f ca="1">IF(AND(COUNTIF($L$3:L234,L234)&gt;1,NOT(+L234="")),0,L234)</f>
        <v/>
      </c>
      <c r="Z234">
        <f t="shared" ca="1" si="68"/>
        <v>0</v>
      </c>
      <c r="AA234">
        <f t="shared" ca="1" si="69"/>
        <v>0</v>
      </c>
      <c r="AB234">
        <f t="shared" ca="1" si="70"/>
        <v>0</v>
      </c>
    </row>
    <row r="235" spans="1:28">
      <c r="A235">
        <f t="shared" ca="1" si="71"/>
        <v>0</v>
      </c>
      <c r="B235" s="32" t="str">
        <f t="shared" ca="1" si="72"/>
        <v/>
      </c>
      <c r="C235">
        <f t="shared" ca="1" si="73"/>
        <v>0</v>
      </c>
      <c r="D235" t="str">
        <f t="shared" ca="1" si="74"/>
        <v>Combination Short-haul Truck</v>
      </c>
      <c r="E235">
        <f t="shared" ca="1" si="75"/>
        <v>61</v>
      </c>
      <c r="F235">
        <f t="shared" ca="1" si="76"/>
        <v>0</v>
      </c>
      <c r="G235">
        <f t="shared" ca="1" si="77"/>
        <v>0</v>
      </c>
      <c r="H235">
        <f t="shared" ca="1" si="78"/>
        <v>0</v>
      </c>
      <c r="I235" s="30">
        <f t="shared" ca="1" si="79"/>
        <v>0</v>
      </c>
      <c r="K235" s="25" t="str">
        <f ca="1">IFERROR(VLOOKUP(H235,Pollutants!$G$2:$I$6,3,FALSE),"")</f>
        <v/>
      </c>
      <c r="L235" t="str">
        <f t="shared" ca="1" si="80"/>
        <v/>
      </c>
      <c r="M235">
        <f t="shared" ca="1" si="81"/>
        <v>0</v>
      </c>
      <c r="N235" t="str">
        <f ca="1">+IFERROR(VLOOKUP(M235,'Vehicle Type Mapping'!$B$2:$D$50,2,FALSE),"")</f>
        <v/>
      </c>
      <c r="O235" t="str">
        <f t="shared" ca="1" si="63"/>
        <v>INVALID VEHICLE SOURCE 61</v>
      </c>
      <c r="P235">
        <f t="shared" ca="1" si="82"/>
        <v>0</v>
      </c>
      <c r="Q235" s="238" t="str">
        <f ca="1">+IFERROR(VLOOKUP(O235,VehFracBySourceType!$D$2:$F$365,2,FALSE),"")</f>
        <v/>
      </c>
      <c r="R235" t="str">
        <f t="shared" ca="1" si="83"/>
        <v/>
      </c>
      <c r="T235">
        <f t="shared" ca="1" si="64"/>
        <v>0</v>
      </c>
      <c r="U235" t="str">
        <f t="shared" ca="1" si="65"/>
        <v/>
      </c>
      <c r="V235" s="30" t="str">
        <f t="shared" ca="1" si="66"/>
        <v/>
      </c>
      <c r="W235">
        <f t="shared" ca="1" si="67"/>
        <v>0</v>
      </c>
      <c r="Y235" t="str">
        <f ca="1">IF(AND(COUNTIF($L$3:L235,L235)&gt;1,NOT(+L235="")),0,L235)</f>
        <v/>
      </c>
      <c r="Z235">
        <f t="shared" ca="1" si="68"/>
        <v>0</v>
      </c>
      <c r="AA235">
        <f t="shared" ca="1" si="69"/>
        <v>0</v>
      </c>
      <c r="AB235">
        <f t="shared" ca="1" si="70"/>
        <v>0</v>
      </c>
    </row>
    <row r="236" spans="1:28">
      <c r="A236">
        <f t="shared" ca="1" si="71"/>
        <v>0</v>
      </c>
      <c r="B236" s="32" t="str">
        <f t="shared" ca="1" si="72"/>
        <v/>
      </c>
      <c r="C236">
        <f t="shared" ca="1" si="73"/>
        <v>0</v>
      </c>
      <c r="D236" t="str">
        <f t="shared" ca="1" si="74"/>
        <v>Combination Long-haul Truck</v>
      </c>
      <c r="E236">
        <f t="shared" ca="1" si="75"/>
        <v>62</v>
      </c>
      <c r="F236">
        <f t="shared" ca="1" si="76"/>
        <v>0</v>
      </c>
      <c r="G236">
        <f t="shared" ca="1" si="77"/>
        <v>0</v>
      </c>
      <c r="H236">
        <f t="shared" ca="1" si="78"/>
        <v>0</v>
      </c>
      <c r="I236" s="30">
        <f t="shared" ca="1" si="79"/>
        <v>0</v>
      </c>
      <c r="K236" s="25" t="str">
        <f ca="1">IFERROR(VLOOKUP(H236,Pollutants!$G$2:$I$6,3,FALSE),"")</f>
        <v/>
      </c>
      <c r="L236" t="str">
        <f t="shared" ca="1" si="80"/>
        <v/>
      </c>
      <c r="M236">
        <f t="shared" ca="1" si="81"/>
        <v>0</v>
      </c>
      <c r="N236" t="str">
        <f ca="1">+IFERROR(VLOOKUP(M236,'Vehicle Type Mapping'!$B$2:$D$50,2,FALSE),"")</f>
        <v/>
      </c>
      <c r="O236" t="str">
        <f t="shared" ca="1" si="63"/>
        <v>INVALID VEHICLE SOURCE 62</v>
      </c>
      <c r="P236">
        <f t="shared" ca="1" si="82"/>
        <v>0</v>
      </c>
      <c r="Q236" s="238" t="str">
        <f ca="1">+IFERROR(VLOOKUP(O236,VehFracBySourceType!$D$2:$F$365,2,FALSE),"")</f>
        <v/>
      </c>
      <c r="R236" t="str">
        <f t="shared" ca="1" si="83"/>
        <v/>
      </c>
      <c r="T236">
        <f t="shared" ca="1" si="64"/>
        <v>0</v>
      </c>
      <c r="U236" t="str">
        <f t="shared" ca="1" si="65"/>
        <v/>
      </c>
      <c r="V236" s="30" t="str">
        <f t="shared" ca="1" si="66"/>
        <v/>
      </c>
      <c r="W236">
        <f t="shared" ca="1" si="67"/>
        <v>0</v>
      </c>
      <c r="Y236" t="str">
        <f ca="1">IF(AND(COUNTIF($L$3:L236,L236)&gt;1,NOT(+L236="")),0,L236)</f>
        <v/>
      </c>
      <c r="Z236">
        <f t="shared" ca="1" si="68"/>
        <v>0</v>
      </c>
      <c r="AA236">
        <f t="shared" ca="1" si="69"/>
        <v>0</v>
      </c>
      <c r="AB236">
        <f t="shared" ca="1" si="70"/>
        <v>0</v>
      </c>
    </row>
    <row r="237" spans="1:28">
      <c r="A237">
        <f t="shared" ca="1" si="71"/>
        <v>0</v>
      </c>
      <c r="B237" s="32" t="str">
        <f t="shared" ca="1" si="72"/>
        <v/>
      </c>
      <c r="C237">
        <f t="shared" ca="1" si="73"/>
        <v>0</v>
      </c>
      <c r="D237" t="str">
        <f t="shared" ca="1" si="74"/>
        <v>Light Commercial Truck</v>
      </c>
      <c r="E237">
        <f t="shared" ca="1" si="75"/>
        <v>32</v>
      </c>
      <c r="F237">
        <f t="shared" ca="1" si="76"/>
        <v>0</v>
      </c>
      <c r="G237">
        <f t="shared" ca="1" si="77"/>
        <v>0</v>
      </c>
      <c r="H237">
        <f t="shared" ca="1" si="78"/>
        <v>0</v>
      </c>
      <c r="I237" s="30">
        <f t="shared" ca="1" si="79"/>
        <v>0</v>
      </c>
      <c r="K237" s="25" t="str">
        <f ca="1">IFERROR(VLOOKUP(H237,Pollutants!$G$2:$I$6,3,FALSE),"")</f>
        <v/>
      </c>
      <c r="L237" t="str">
        <f t="shared" ca="1" si="80"/>
        <v/>
      </c>
      <c r="M237">
        <f t="shared" ca="1" si="81"/>
        <v>0</v>
      </c>
      <c r="N237" t="str">
        <f ca="1">+IFERROR(VLOOKUP(M237,'Vehicle Type Mapping'!$B$2:$D$50,2,FALSE),"")</f>
        <v/>
      </c>
      <c r="O237" t="str">
        <f t="shared" ca="1" si="63"/>
        <v>INVALID VEHICLE SOURCE 32</v>
      </c>
      <c r="P237">
        <f t="shared" ca="1" si="82"/>
        <v>0</v>
      </c>
      <c r="Q237" s="238" t="str">
        <f ca="1">+IFERROR(VLOOKUP(O237,VehFracBySourceType!$D$2:$F$365,2,FALSE),"")</f>
        <v/>
      </c>
      <c r="R237" t="str">
        <f t="shared" ca="1" si="83"/>
        <v/>
      </c>
      <c r="T237">
        <f t="shared" ca="1" si="64"/>
        <v>0</v>
      </c>
      <c r="U237" t="str">
        <f t="shared" ca="1" si="65"/>
        <v/>
      </c>
      <c r="V237" s="30" t="str">
        <f t="shared" ca="1" si="66"/>
        <v/>
      </c>
      <c r="W237">
        <f t="shared" ca="1" si="67"/>
        <v>0</v>
      </c>
      <c r="Y237" t="str">
        <f ca="1">IF(AND(COUNTIF($L$3:L237,L237)&gt;1,NOT(+L237="")),0,L237)</f>
        <v/>
      </c>
      <c r="Z237">
        <f t="shared" ca="1" si="68"/>
        <v>0</v>
      </c>
      <c r="AA237">
        <f t="shared" ca="1" si="69"/>
        <v>0</v>
      </c>
      <c r="AB237">
        <f t="shared" ca="1" si="70"/>
        <v>0</v>
      </c>
    </row>
    <row r="238" spans="1:28">
      <c r="A238">
        <f t="shared" ca="1" si="71"/>
        <v>0</v>
      </c>
      <c r="B238" s="32" t="str">
        <f t="shared" ca="1" si="72"/>
        <v/>
      </c>
      <c r="C238">
        <f t="shared" ca="1" si="73"/>
        <v>0</v>
      </c>
      <c r="D238" t="str">
        <f t="shared" ca="1" si="74"/>
        <v>Intercity Bus</v>
      </c>
      <c r="E238">
        <f t="shared" ca="1" si="75"/>
        <v>41</v>
      </c>
      <c r="F238">
        <f t="shared" ca="1" si="76"/>
        <v>0</v>
      </c>
      <c r="G238">
        <f t="shared" ca="1" si="77"/>
        <v>0</v>
      </c>
      <c r="H238">
        <f t="shared" ca="1" si="78"/>
        <v>0</v>
      </c>
      <c r="I238" s="30">
        <f t="shared" ca="1" si="79"/>
        <v>0</v>
      </c>
      <c r="K238" s="25" t="str">
        <f ca="1">IFERROR(VLOOKUP(H238,Pollutants!$G$2:$I$6,3,FALSE),"")</f>
        <v/>
      </c>
      <c r="L238" t="str">
        <f t="shared" ca="1" si="80"/>
        <v/>
      </c>
      <c r="M238">
        <f t="shared" ca="1" si="81"/>
        <v>0</v>
      </c>
      <c r="N238" t="str">
        <f ca="1">+IFERROR(VLOOKUP(M238,'Vehicle Type Mapping'!$B$2:$D$50,2,FALSE),"")</f>
        <v/>
      </c>
      <c r="O238" t="str">
        <f t="shared" ca="1" si="63"/>
        <v>INVALID VEHICLE SOURCE 41</v>
      </c>
      <c r="P238">
        <f t="shared" ca="1" si="82"/>
        <v>0</v>
      </c>
      <c r="Q238" s="238" t="str">
        <f ca="1">+IFERROR(VLOOKUP(O238,VehFracBySourceType!$D$2:$F$365,2,FALSE),"")</f>
        <v/>
      </c>
      <c r="R238" t="str">
        <f t="shared" ca="1" si="83"/>
        <v/>
      </c>
      <c r="T238">
        <f t="shared" ca="1" si="64"/>
        <v>0</v>
      </c>
      <c r="U238" t="str">
        <f t="shared" ca="1" si="65"/>
        <v/>
      </c>
      <c r="V238" s="30" t="str">
        <f t="shared" ca="1" si="66"/>
        <v/>
      </c>
      <c r="W238">
        <f t="shared" ca="1" si="67"/>
        <v>0</v>
      </c>
      <c r="Y238" t="str">
        <f ca="1">IF(AND(COUNTIF($L$3:L238,L238)&gt;1,NOT(+L238="")),0,L238)</f>
        <v/>
      </c>
      <c r="Z238">
        <f t="shared" ca="1" si="68"/>
        <v>0</v>
      </c>
      <c r="AA238">
        <f t="shared" ca="1" si="69"/>
        <v>0</v>
      </c>
      <c r="AB238">
        <f t="shared" ca="1" si="70"/>
        <v>0</v>
      </c>
    </row>
    <row r="239" spans="1:28">
      <c r="A239">
        <f t="shared" ca="1" si="71"/>
        <v>0</v>
      </c>
      <c r="B239" s="32" t="str">
        <f t="shared" ca="1" si="72"/>
        <v/>
      </c>
      <c r="C239">
        <f t="shared" ca="1" si="73"/>
        <v>0</v>
      </c>
      <c r="D239" t="str">
        <f t="shared" ca="1" si="74"/>
        <v>Transit Bus</v>
      </c>
      <c r="E239">
        <f t="shared" ca="1" si="75"/>
        <v>42</v>
      </c>
      <c r="F239">
        <f t="shared" ca="1" si="76"/>
        <v>0</v>
      </c>
      <c r="G239">
        <f t="shared" ca="1" si="77"/>
        <v>0</v>
      </c>
      <c r="H239">
        <f t="shared" ca="1" si="78"/>
        <v>0</v>
      </c>
      <c r="I239" s="30">
        <f t="shared" ca="1" si="79"/>
        <v>0</v>
      </c>
      <c r="K239" s="25" t="str">
        <f ca="1">IFERROR(VLOOKUP(H239,Pollutants!$G$2:$I$6,3,FALSE),"")</f>
        <v/>
      </c>
      <c r="L239" t="str">
        <f t="shared" ca="1" si="80"/>
        <v/>
      </c>
      <c r="M239">
        <f t="shared" ca="1" si="81"/>
        <v>0</v>
      </c>
      <c r="N239" t="str">
        <f ca="1">+IFERROR(VLOOKUP(M239,'Vehicle Type Mapping'!$B$2:$D$50,2,FALSE),"")</f>
        <v/>
      </c>
      <c r="O239" t="str">
        <f t="shared" ca="1" si="63"/>
        <v>INVALID VEHICLE SOURCE 42</v>
      </c>
      <c r="P239">
        <f t="shared" ca="1" si="82"/>
        <v>0</v>
      </c>
      <c r="Q239" s="238" t="str">
        <f ca="1">+IFERROR(VLOOKUP(O239,VehFracBySourceType!$D$2:$F$365,2,FALSE),"")</f>
        <v/>
      </c>
      <c r="R239" t="str">
        <f t="shared" ca="1" si="83"/>
        <v/>
      </c>
      <c r="T239">
        <f t="shared" ca="1" si="64"/>
        <v>0</v>
      </c>
      <c r="U239" t="str">
        <f t="shared" ca="1" si="65"/>
        <v/>
      </c>
      <c r="V239" s="30" t="str">
        <f t="shared" ca="1" si="66"/>
        <v/>
      </c>
      <c r="W239">
        <f t="shared" ca="1" si="67"/>
        <v>0</v>
      </c>
      <c r="Y239" t="str">
        <f ca="1">IF(AND(COUNTIF($L$3:L239,L239)&gt;1,NOT(+L239="")),0,L239)</f>
        <v/>
      </c>
      <c r="Z239">
        <f t="shared" ca="1" si="68"/>
        <v>0</v>
      </c>
      <c r="AA239">
        <f t="shared" ca="1" si="69"/>
        <v>0</v>
      </c>
      <c r="AB239">
        <f t="shared" ca="1" si="70"/>
        <v>0</v>
      </c>
    </row>
    <row r="240" spans="1:28">
      <c r="A240">
        <f t="shared" ca="1" si="71"/>
        <v>0</v>
      </c>
      <c r="B240" s="32" t="str">
        <f t="shared" ca="1" si="72"/>
        <v/>
      </c>
      <c r="C240">
        <f t="shared" ca="1" si="73"/>
        <v>0</v>
      </c>
      <c r="D240" t="str">
        <f t="shared" ca="1" si="74"/>
        <v>School Bus</v>
      </c>
      <c r="E240">
        <f t="shared" ca="1" si="75"/>
        <v>43</v>
      </c>
      <c r="F240">
        <f t="shared" ca="1" si="76"/>
        <v>0</v>
      </c>
      <c r="G240">
        <f t="shared" ca="1" si="77"/>
        <v>0</v>
      </c>
      <c r="H240">
        <f t="shared" ca="1" si="78"/>
        <v>0</v>
      </c>
      <c r="I240" s="30">
        <f t="shared" ca="1" si="79"/>
        <v>0</v>
      </c>
      <c r="K240" s="25" t="str">
        <f ca="1">IFERROR(VLOOKUP(H240,Pollutants!$G$2:$I$6,3,FALSE),"")</f>
        <v/>
      </c>
      <c r="L240" t="str">
        <f t="shared" ca="1" si="80"/>
        <v/>
      </c>
      <c r="M240">
        <f t="shared" ca="1" si="81"/>
        <v>0</v>
      </c>
      <c r="N240" t="str">
        <f ca="1">+IFERROR(VLOOKUP(M240,'Vehicle Type Mapping'!$B$2:$D$50,2,FALSE),"")</f>
        <v/>
      </c>
      <c r="O240" t="str">
        <f t="shared" ca="1" si="63"/>
        <v>INVALID VEHICLE SOURCE 43</v>
      </c>
      <c r="P240">
        <f t="shared" ca="1" si="82"/>
        <v>0</v>
      </c>
      <c r="Q240" s="238" t="str">
        <f ca="1">+IFERROR(VLOOKUP(O240,VehFracBySourceType!$D$2:$F$365,2,FALSE),"")</f>
        <v/>
      </c>
      <c r="R240" t="str">
        <f t="shared" ca="1" si="83"/>
        <v/>
      </c>
      <c r="T240">
        <f t="shared" ca="1" si="64"/>
        <v>0</v>
      </c>
      <c r="U240" t="str">
        <f t="shared" ca="1" si="65"/>
        <v/>
      </c>
      <c r="V240" s="30" t="str">
        <f t="shared" ca="1" si="66"/>
        <v/>
      </c>
      <c r="W240">
        <f t="shared" ca="1" si="67"/>
        <v>0</v>
      </c>
      <c r="Y240" t="str">
        <f ca="1">IF(AND(COUNTIF($L$3:L240,L240)&gt;1,NOT(+L240="")),0,L240)</f>
        <v/>
      </c>
      <c r="Z240">
        <f t="shared" ca="1" si="68"/>
        <v>0</v>
      </c>
      <c r="AA240">
        <f t="shared" ca="1" si="69"/>
        <v>0</v>
      </c>
      <c r="AB240">
        <f t="shared" ca="1" si="70"/>
        <v>0</v>
      </c>
    </row>
    <row r="241" spans="1:28">
      <c r="A241">
        <f t="shared" ca="1" si="71"/>
        <v>0</v>
      </c>
      <c r="B241" s="32" t="str">
        <f t="shared" ca="1" si="72"/>
        <v/>
      </c>
      <c r="C241">
        <f t="shared" ca="1" si="73"/>
        <v>0</v>
      </c>
      <c r="D241" t="str">
        <f t="shared" ca="1" si="74"/>
        <v>Refuse Truck</v>
      </c>
      <c r="E241">
        <f t="shared" ca="1" si="75"/>
        <v>51</v>
      </c>
      <c r="F241">
        <f t="shared" ca="1" si="76"/>
        <v>0</v>
      </c>
      <c r="G241">
        <f t="shared" ca="1" si="77"/>
        <v>0</v>
      </c>
      <c r="H241">
        <f t="shared" ca="1" si="78"/>
        <v>0</v>
      </c>
      <c r="I241" s="30">
        <f t="shared" ca="1" si="79"/>
        <v>0</v>
      </c>
      <c r="K241" s="25" t="str">
        <f ca="1">IFERROR(VLOOKUP(H241,Pollutants!$G$2:$I$6,3,FALSE),"")</f>
        <v/>
      </c>
      <c r="L241" t="str">
        <f t="shared" ca="1" si="80"/>
        <v/>
      </c>
      <c r="M241">
        <f t="shared" ca="1" si="81"/>
        <v>0</v>
      </c>
      <c r="N241" t="str">
        <f ca="1">+IFERROR(VLOOKUP(M241,'Vehicle Type Mapping'!$B$2:$D$50,2,FALSE),"")</f>
        <v/>
      </c>
      <c r="O241" t="str">
        <f t="shared" ca="1" si="63"/>
        <v>INVALID VEHICLE SOURCE 51</v>
      </c>
      <c r="P241">
        <f t="shared" ca="1" si="82"/>
        <v>0</v>
      </c>
      <c r="Q241" s="238" t="str">
        <f ca="1">+IFERROR(VLOOKUP(O241,VehFracBySourceType!$D$2:$F$365,2,FALSE),"")</f>
        <v/>
      </c>
      <c r="R241" t="str">
        <f t="shared" ca="1" si="83"/>
        <v/>
      </c>
      <c r="T241">
        <f t="shared" ca="1" si="64"/>
        <v>0</v>
      </c>
      <c r="U241" t="str">
        <f t="shared" ca="1" si="65"/>
        <v/>
      </c>
      <c r="V241" s="30" t="str">
        <f t="shared" ca="1" si="66"/>
        <v/>
      </c>
      <c r="W241">
        <f t="shared" ca="1" si="67"/>
        <v>0</v>
      </c>
      <c r="Y241" t="str">
        <f ca="1">IF(AND(COUNTIF($L$3:L241,L241)&gt;1,NOT(+L241="")),0,L241)</f>
        <v/>
      </c>
      <c r="Z241">
        <f t="shared" ca="1" si="68"/>
        <v>0</v>
      </c>
      <c r="AA241">
        <f t="shared" ca="1" si="69"/>
        <v>0</v>
      </c>
      <c r="AB241">
        <f t="shared" ca="1" si="70"/>
        <v>0</v>
      </c>
    </row>
    <row r="242" spans="1:28">
      <c r="A242">
        <f t="shared" ca="1" si="71"/>
        <v>0</v>
      </c>
      <c r="B242" s="32" t="str">
        <f t="shared" ca="1" si="72"/>
        <v/>
      </c>
      <c r="C242">
        <f t="shared" ca="1" si="73"/>
        <v>0</v>
      </c>
      <c r="D242" t="str">
        <f t="shared" ca="1" si="74"/>
        <v>Single Unit Short-haul Truck</v>
      </c>
      <c r="E242">
        <f t="shared" ca="1" si="75"/>
        <v>52</v>
      </c>
      <c r="F242">
        <f t="shared" ca="1" si="76"/>
        <v>0</v>
      </c>
      <c r="G242">
        <f t="shared" ca="1" si="77"/>
        <v>0</v>
      </c>
      <c r="H242">
        <f t="shared" ca="1" si="78"/>
        <v>0</v>
      </c>
      <c r="I242" s="30">
        <f t="shared" ca="1" si="79"/>
        <v>0</v>
      </c>
      <c r="K242" s="25" t="str">
        <f ca="1">IFERROR(VLOOKUP(H242,Pollutants!$G$2:$I$6,3,FALSE),"")</f>
        <v/>
      </c>
      <c r="L242" t="str">
        <f t="shared" ca="1" si="80"/>
        <v/>
      </c>
      <c r="M242">
        <f t="shared" ca="1" si="81"/>
        <v>0</v>
      </c>
      <c r="N242" t="str">
        <f ca="1">+IFERROR(VLOOKUP(M242,'Vehicle Type Mapping'!$B$2:$D$50,2,FALSE),"")</f>
        <v/>
      </c>
      <c r="O242" t="str">
        <f t="shared" ca="1" si="63"/>
        <v>INVALID VEHICLE SOURCE 52</v>
      </c>
      <c r="P242">
        <f t="shared" ca="1" si="82"/>
        <v>0</v>
      </c>
      <c r="Q242" s="238" t="str">
        <f ca="1">+IFERROR(VLOOKUP(O242,VehFracBySourceType!$D$2:$F$365,2,FALSE),"")</f>
        <v/>
      </c>
      <c r="R242" t="str">
        <f t="shared" ca="1" si="83"/>
        <v/>
      </c>
      <c r="T242">
        <f t="shared" ca="1" si="64"/>
        <v>0</v>
      </c>
      <c r="U242" t="str">
        <f t="shared" ca="1" si="65"/>
        <v/>
      </c>
      <c r="V242" s="30" t="str">
        <f t="shared" ca="1" si="66"/>
        <v/>
      </c>
      <c r="W242">
        <f t="shared" ca="1" si="67"/>
        <v>0</v>
      </c>
      <c r="Y242" t="str">
        <f ca="1">IF(AND(COUNTIF($L$3:L242,L242)&gt;1,NOT(+L242="")),0,L242)</f>
        <v/>
      </c>
      <c r="Z242">
        <f t="shared" ca="1" si="68"/>
        <v>0</v>
      </c>
      <c r="AA242">
        <f t="shared" ca="1" si="69"/>
        <v>0</v>
      </c>
      <c r="AB242">
        <f t="shared" ca="1" si="70"/>
        <v>0</v>
      </c>
    </row>
    <row r="243" spans="1:28">
      <c r="A243">
        <f t="shared" ca="1" si="71"/>
        <v>0</v>
      </c>
      <c r="B243" s="32" t="str">
        <f t="shared" ca="1" si="72"/>
        <v/>
      </c>
      <c r="C243">
        <f t="shared" ca="1" si="73"/>
        <v>0</v>
      </c>
      <c r="D243" t="str">
        <f t="shared" ca="1" si="74"/>
        <v>Single Unit Long-haul Truck</v>
      </c>
      <c r="E243">
        <f t="shared" ca="1" si="75"/>
        <v>53</v>
      </c>
      <c r="F243">
        <f t="shared" ca="1" si="76"/>
        <v>0</v>
      </c>
      <c r="G243">
        <f t="shared" ca="1" si="77"/>
        <v>0</v>
      </c>
      <c r="H243">
        <f t="shared" ca="1" si="78"/>
        <v>0</v>
      </c>
      <c r="I243" s="30">
        <f t="shared" ca="1" si="79"/>
        <v>0</v>
      </c>
      <c r="K243" s="25" t="str">
        <f ca="1">IFERROR(VLOOKUP(H243,Pollutants!$G$2:$I$6,3,FALSE),"")</f>
        <v/>
      </c>
      <c r="L243" t="str">
        <f t="shared" ca="1" si="80"/>
        <v/>
      </c>
      <c r="M243">
        <f t="shared" ca="1" si="81"/>
        <v>0</v>
      </c>
      <c r="N243" t="str">
        <f ca="1">+IFERROR(VLOOKUP(M243,'Vehicle Type Mapping'!$B$2:$D$50,2,FALSE),"")</f>
        <v/>
      </c>
      <c r="O243" t="str">
        <f t="shared" ca="1" si="63"/>
        <v>INVALID VEHICLE SOURCE 53</v>
      </c>
      <c r="P243">
        <f t="shared" ca="1" si="82"/>
        <v>0</v>
      </c>
      <c r="Q243" s="238" t="str">
        <f ca="1">+IFERROR(VLOOKUP(O243,VehFracBySourceType!$D$2:$F$365,2,FALSE),"")</f>
        <v/>
      </c>
      <c r="R243" t="str">
        <f t="shared" ca="1" si="83"/>
        <v/>
      </c>
      <c r="T243">
        <f t="shared" ca="1" si="64"/>
        <v>0</v>
      </c>
      <c r="U243" t="str">
        <f t="shared" ca="1" si="65"/>
        <v/>
      </c>
      <c r="V243" s="30" t="str">
        <f t="shared" ca="1" si="66"/>
        <v/>
      </c>
      <c r="W243">
        <f t="shared" ca="1" si="67"/>
        <v>0</v>
      </c>
      <c r="Y243" t="str">
        <f ca="1">IF(AND(COUNTIF($L$3:L243,L243)&gt;1,NOT(+L243="")),0,L243)</f>
        <v/>
      </c>
      <c r="Z243">
        <f t="shared" ca="1" si="68"/>
        <v>0</v>
      </c>
      <c r="AA243">
        <f t="shared" ca="1" si="69"/>
        <v>0</v>
      </c>
      <c r="AB243">
        <f t="shared" ca="1" si="70"/>
        <v>0</v>
      </c>
    </row>
    <row r="244" spans="1:28">
      <c r="A244">
        <f t="shared" ca="1" si="71"/>
        <v>0</v>
      </c>
      <c r="B244" s="32" t="str">
        <f t="shared" ca="1" si="72"/>
        <v/>
      </c>
      <c r="C244">
        <f t="shared" ca="1" si="73"/>
        <v>0</v>
      </c>
      <c r="D244" t="str">
        <f t="shared" ca="1" si="74"/>
        <v>Combination Short-haul Truck</v>
      </c>
      <c r="E244">
        <f t="shared" ca="1" si="75"/>
        <v>61</v>
      </c>
      <c r="F244">
        <f t="shared" ca="1" si="76"/>
        <v>0</v>
      </c>
      <c r="G244">
        <f t="shared" ca="1" si="77"/>
        <v>0</v>
      </c>
      <c r="H244">
        <f t="shared" ca="1" si="78"/>
        <v>0</v>
      </c>
      <c r="I244" s="30">
        <f t="shared" ca="1" si="79"/>
        <v>0</v>
      </c>
      <c r="K244" s="25" t="str">
        <f ca="1">IFERROR(VLOOKUP(H244,Pollutants!$G$2:$I$6,3,FALSE),"")</f>
        <v/>
      </c>
      <c r="L244" t="str">
        <f t="shared" ca="1" si="80"/>
        <v/>
      </c>
      <c r="M244">
        <f t="shared" ca="1" si="81"/>
        <v>0</v>
      </c>
      <c r="N244" t="str">
        <f ca="1">+IFERROR(VLOOKUP(M244,'Vehicle Type Mapping'!$B$2:$D$50,2,FALSE),"")</f>
        <v/>
      </c>
      <c r="O244" t="str">
        <f t="shared" ca="1" si="63"/>
        <v>INVALID VEHICLE SOURCE 61</v>
      </c>
      <c r="P244">
        <f t="shared" ca="1" si="82"/>
        <v>0</v>
      </c>
      <c r="Q244" s="238" t="str">
        <f ca="1">+IFERROR(VLOOKUP(O244,VehFracBySourceType!$D$2:$F$365,2,FALSE),"")</f>
        <v/>
      </c>
      <c r="R244" t="str">
        <f t="shared" ca="1" si="83"/>
        <v/>
      </c>
      <c r="T244">
        <f t="shared" ca="1" si="64"/>
        <v>0</v>
      </c>
      <c r="U244" t="str">
        <f t="shared" ca="1" si="65"/>
        <v/>
      </c>
      <c r="V244" s="30" t="str">
        <f t="shared" ca="1" si="66"/>
        <v/>
      </c>
      <c r="W244">
        <f t="shared" ca="1" si="67"/>
        <v>0</v>
      </c>
      <c r="Y244" t="str">
        <f ca="1">IF(AND(COUNTIF($L$3:L244,L244)&gt;1,NOT(+L244="")),0,L244)</f>
        <v/>
      </c>
      <c r="Z244">
        <f t="shared" ca="1" si="68"/>
        <v>0</v>
      </c>
      <c r="AA244">
        <f t="shared" ca="1" si="69"/>
        <v>0</v>
      </c>
      <c r="AB244">
        <f t="shared" ca="1" si="70"/>
        <v>0</v>
      </c>
    </row>
    <row r="245" spans="1:28">
      <c r="A245">
        <f t="shared" ca="1" si="71"/>
        <v>0</v>
      </c>
      <c r="B245" s="32" t="str">
        <f t="shared" ca="1" si="72"/>
        <v/>
      </c>
      <c r="C245">
        <f t="shared" ca="1" si="73"/>
        <v>0</v>
      </c>
      <c r="D245" t="str">
        <f t="shared" ca="1" si="74"/>
        <v>Combination Long-haul Truck</v>
      </c>
      <c r="E245">
        <f t="shared" ca="1" si="75"/>
        <v>62</v>
      </c>
      <c r="F245">
        <f t="shared" ca="1" si="76"/>
        <v>0</v>
      </c>
      <c r="G245">
        <f t="shared" ca="1" si="77"/>
        <v>0</v>
      </c>
      <c r="H245">
        <f t="shared" ca="1" si="78"/>
        <v>0</v>
      </c>
      <c r="I245" s="30">
        <f t="shared" ca="1" si="79"/>
        <v>0</v>
      </c>
      <c r="K245" s="25" t="str">
        <f ca="1">IFERROR(VLOOKUP(H245,Pollutants!$G$2:$I$6,3,FALSE),"")</f>
        <v/>
      </c>
      <c r="L245" t="str">
        <f t="shared" ca="1" si="80"/>
        <v/>
      </c>
      <c r="M245">
        <f t="shared" ca="1" si="81"/>
        <v>0</v>
      </c>
      <c r="N245" t="str">
        <f ca="1">+IFERROR(VLOOKUP(M245,'Vehicle Type Mapping'!$B$2:$D$50,2,FALSE),"")</f>
        <v/>
      </c>
      <c r="O245" t="str">
        <f t="shared" ca="1" si="63"/>
        <v>INVALID VEHICLE SOURCE 62</v>
      </c>
      <c r="P245">
        <f t="shared" ca="1" si="82"/>
        <v>0</v>
      </c>
      <c r="Q245" s="238" t="str">
        <f ca="1">+IFERROR(VLOOKUP(O245,VehFracBySourceType!$D$2:$F$365,2,FALSE),"")</f>
        <v/>
      </c>
      <c r="R245" t="str">
        <f t="shared" ca="1" si="83"/>
        <v/>
      </c>
      <c r="T245">
        <f t="shared" ca="1" si="64"/>
        <v>0</v>
      </c>
      <c r="U245" t="str">
        <f t="shared" ca="1" si="65"/>
        <v/>
      </c>
      <c r="V245" s="30" t="str">
        <f t="shared" ca="1" si="66"/>
        <v/>
      </c>
      <c r="W245">
        <f t="shared" ca="1" si="67"/>
        <v>0</v>
      </c>
      <c r="Y245" t="str">
        <f ca="1">IF(AND(COUNTIF($L$3:L245,L245)&gt;1,NOT(+L245="")),0,L245)</f>
        <v/>
      </c>
      <c r="Z245">
        <f t="shared" ca="1" si="68"/>
        <v>0</v>
      </c>
      <c r="AA245">
        <f t="shared" ca="1" si="69"/>
        <v>0</v>
      </c>
      <c r="AB245">
        <f t="shared" ca="1" si="70"/>
        <v>0</v>
      </c>
    </row>
    <row r="246" spans="1:28">
      <c r="A246">
        <f t="shared" ca="1" si="71"/>
        <v>0</v>
      </c>
      <c r="B246" s="32" t="str">
        <f t="shared" ca="1" si="72"/>
        <v/>
      </c>
      <c r="C246">
        <f t="shared" ca="1" si="73"/>
        <v>0</v>
      </c>
      <c r="D246" t="str">
        <f t="shared" ca="1" si="74"/>
        <v>Light Commercial Truck</v>
      </c>
      <c r="E246">
        <f t="shared" ca="1" si="75"/>
        <v>32</v>
      </c>
      <c r="F246">
        <f t="shared" ca="1" si="76"/>
        <v>0</v>
      </c>
      <c r="G246">
        <f t="shared" ca="1" si="77"/>
        <v>0</v>
      </c>
      <c r="H246">
        <f t="shared" ca="1" si="78"/>
        <v>0</v>
      </c>
      <c r="I246" s="30">
        <f t="shared" ca="1" si="79"/>
        <v>0</v>
      </c>
      <c r="K246" s="25" t="str">
        <f ca="1">IFERROR(VLOOKUP(H246,Pollutants!$G$2:$I$6,3,FALSE),"")</f>
        <v/>
      </c>
      <c r="L246" t="str">
        <f t="shared" ca="1" si="80"/>
        <v/>
      </c>
      <c r="M246">
        <f t="shared" ca="1" si="81"/>
        <v>0</v>
      </c>
      <c r="N246" t="str">
        <f ca="1">+IFERROR(VLOOKUP(M246,'Vehicle Type Mapping'!$B$2:$D$50,2,FALSE),"")</f>
        <v/>
      </c>
      <c r="O246" t="str">
        <f t="shared" ca="1" si="63"/>
        <v>INVALID VEHICLE SOURCE 32</v>
      </c>
      <c r="P246">
        <f t="shared" ca="1" si="82"/>
        <v>0</v>
      </c>
      <c r="Q246" s="238" t="str">
        <f ca="1">+IFERROR(VLOOKUP(O246,VehFracBySourceType!$D$2:$F$365,2,FALSE),"")</f>
        <v/>
      </c>
      <c r="R246" t="str">
        <f t="shared" ca="1" si="83"/>
        <v/>
      </c>
      <c r="T246">
        <f t="shared" ca="1" si="64"/>
        <v>0</v>
      </c>
      <c r="U246" t="str">
        <f t="shared" ca="1" si="65"/>
        <v/>
      </c>
      <c r="V246" s="30" t="str">
        <f t="shared" ca="1" si="66"/>
        <v/>
      </c>
      <c r="W246">
        <f t="shared" ca="1" si="67"/>
        <v>0</v>
      </c>
      <c r="Y246" t="str">
        <f ca="1">IF(AND(COUNTIF($L$3:L246,L246)&gt;1,NOT(+L246="")),0,L246)</f>
        <v/>
      </c>
      <c r="Z246">
        <f t="shared" ca="1" si="68"/>
        <v>0</v>
      </c>
      <c r="AA246">
        <f t="shared" ca="1" si="69"/>
        <v>0</v>
      </c>
      <c r="AB246">
        <f t="shared" ca="1" si="70"/>
        <v>0</v>
      </c>
    </row>
    <row r="247" spans="1:28">
      <c r="A247">
        <f t="shared" ca="1" si="71"/>
        <v>0</v>
      </c>
      <c r="B247" s="32" t="str">
        <f t="shared" ca="1" si="72"/>
        <v/>
      </c>
      <c r="C247">
        <f t="shared" ca="1" si="73"/>
        <v>0</v>
      </c>
      <c r="D247" t="str">
        <f t="shared" ca="1" si="74"/>
        <v>Intercity Bus</v>
      </c>
      <c r="E247">
        <f t="shared" ca="1" si="75"/>
        <v>41</v>
      </c>
      <c r="F247">
        <f t="shared" ca="1" si="76"/>
        <v>0</v>
      </c>
      <c r="G247">
        <f t="shared" ca="1" si="77"/>
        <v>0</v>
      </c>
      <c r="H247">
        <f t="shared" ca="1" si="78"/>
        <v>0</v>
      </c>
      <c r="I247" s="30">
        <f t="shared" ca="1" si="79"/>
        <v>0</v>
      </c>
      <c r="K247" s="25" t="str">
        <f ca="1">IFERROR(VLOOKUP(H247,Pollutants!$G$2:$I$6,3,FALSE),"")</f>
        <v/>
      </c>
      <c r="L247" t="str">
        <f t="shared" ca="1" si="80"/>
        <v/>
      </c>
      <c r="M247">
        <f t="shared" ca="1" si="81"/>
        <v>0</v>
      </c>
      <c r="N247" t="str">
        <f ca="1">+IFERROR(VLOOKUP(M247,'Vehicle Type Mapping'!$B$2:$D$50,2,FALSE),"")</f>
        <v/>
      </c>
      <c r="O247" t="str">
        <f t="shared" ca="1" si="63"/>
        <v>INVALID VEHICLE SOURCE 41</v>
      </c>
      <c r="P247">
        <f t="shared" ca="1" si="82"/>
        <v>0</v>
      </c>
      <c r="Q247" s="238" t="str">
        <f ca="1">+IFERROR(VLOOKUP(O247,VehFracBySourceType!$D$2:$F$365,2,FALSE),"")</f>
        <v/>
      </c>
      <c r="R247" t="str">
        <f t="shared" ca="1" si="83"/>
        <v/>
      </c>
      <c r="T247">
        <f t="shared" ca="1" si="64"/>
        <v>0</v>
      </c>
      <c r="U247" t="str">
        <f t="shared" ca="1" si="65"/>
        <v/>
      </c>
      <c r="V247" s="30" t="str">
        <f t="shared" ca="1" si="66"/>
        <v/>
      </c>
      <c r="W247">
        <f t="shared" ca="1" si="67"/>
        <v>0</v>
      </c>
      <c r="Y247" t="str">
        <f ca="1">IF(AND(COUNTIF($L$3:L247,L247)&gt;1,NOT(+L247="")),0,L247)</f>
        <v/>
      </c>
      <c r="Z247">
        <f t="shared" ca="1" si="68"/>
        <v>0</v>
      </c>
      <c r="AA247">
        <f t="shared" ca="1" si="69"/>
        <v>0</v>
      </c>
      <c r="AB247">
        <f t="shared" ca="1" si="70"/>
        <v>0</v>
      </c>
    </row>
    <row r="248" spans="1:28">
      <c r="A248">
        <f t="shared" ca="1" si="71"/>
        <v>0</v>
      </c>
      <c r="B248" s="32" t="str">
        <f t="shared" ca="1" si="72"/>
        <v/>
      </c>
      <c r="C248">
        <f t="shared" ca="1" si="73"/>
        <v>0</v>
      </c>
      <c r="D248" t="str">
        <f t="shared" ca="1" si="74"/>
        <v>Transit Bus</v>
      </c>
      <c r="E248">
        <f t="shared" ca="1" si="75"/>
        <v>42</v>
      </c>
      <c r="F248">
        <f t="shared" ca="1" si="76"/>
        <v>0</v>
      </c>
      <c r="G248">
        <f t="shared" ca="1" si="77"/>
        <v>0</v>
      </c>
      <c r="H248">
        <f t="shared" ca="1" si="78"/>
        <v>0</v>
      </c>
      <c r="I248" s="30">
        <f t="shared" ca="1" si="79"/>
        <v>0</v>
      </c>
      <c r="K248" s="25" t="str">
        <f ca="1">IFERROR(VLOOKUP(H248,Pollutants!$G$2:$I$6,3,FALSE),"")</f>
        <v/>
      </c>
      <c r="L248" t="str">
        <f t="shared" ca="1" si="80"/>
        <v/>
      </c>
      <c r="M248">
        <f t="shared" ca="1" si="81"/>
        <v>0</v>
      </c>
      <c r="N248" t="str">
        <f ca="1">+IFERROR(VLOOKUP(M248,'Vehicle Type Mapping'!$B$2:$D$50,2,FALSE),"")</f>
        <v/>
      </c>
      <c r="O248" t="str">
        <f t="shared" ca="1" si="63"/>
        <v>INVALID VEHICLE SOURCE 42</v>
      </c>
      <c r="P248">
        <f t="shared" ca="1" si="82"/>
        <v>0</v>
      </c>
      <c r="Q248" s="238" t="str">
        <f ca="1">+IFERROR(VLOOKUP(O248,VehFracBySourceType!$D$2:$F$365,2,FALSE),"")</f>
        <v/>
      </c>
      <c r="R248" t="str">
        <f t="shared" ca="1" si="83"/>
        <v/>
      </c>
      <c r="T248">
        <f t="shared" ca="1" si="64"/>
        <v>0</v>
      </c>
      <c r="U248" t="str">
        <f t="shared" ca="1" si="65"/>
        <v/>
      </c>
      <c r="V248" s="30" t="str">
        <f t="shared" ca="1" si="66"/>
        <v/>
      </c>
      <c r="W248">
        <f t="shared" ca="1" si="67"/>
        <v>0</v>
      </c>
      <c r="Y248" t="str">
        <f ca="1">IF(AND(COUNTIF($L$3:L248,L248)&gt;1,NOT(+L248="")),0,L248)</f>
        <v/>
      </c>
      <c r="Z248">
        <f t="shared" ca="1" si="68"/>
        <v>0</v>
      </c>
      <c r="AA248">
        <f t="shared" ca="1" si="69"/>
        <v>0</v>
      </c>
      <c r="AB248">
        <f t="shared" ca="1" si="70"/>
        <v>0</v>
      </c>
    </row>
    <row r="249" spans="1:28">
      <c r="A249">
        <f t="shared" ca="1" si="71"/>
        <v>0</v>
      </c>
      <c r="B249" s="32" t="str">
        <f t="shared" ca="1" si="72"/>
        <v/>
      </c>
      <c r="C249">
        <f t="shared" ca="1" si="73"/>
        <v>0</v>
      </c>
      <c r="D249" t="str">
        <f t="shared" ca="1" si="74"/>
        <v>School Bus</v>
      </c>
      <c r="E249">
        <f t="shared" ca="1" si="75"/>
        <v>43</v>
      </c>
      <c r="F249">
        <f t="shared" ca="1" si="76"/>
        <v>0</v>
      </c>
      <c r="G249">
        <f t="shared" ca="1" si="77"/>
        <v>0</v>
      </c>
      <c r="H249">
        <f t="shared" ca="1" si="78"/>
        <v>0</v>
      </c>
      <c r="I249" s="30">
        <f t="shared" ca="1" si="79"/>
        <v>0</v>
      </c>
      <c r="K249" s="25" t="str">
        <f ca="1">IFERROR(VLOOKUP(H249,Pollutants!$G$2:$I$6,3,FALSE),"")</f>
        <v/>
      </c>
      <c r="L249" t="str">
        <f t="shared" ca="1" si="80"/>
        <v/>
      </c>
      <c r="M249">
        <f t="shared" ca="1" si="81"/>
        <v>0</v>
      </c>
      <c r="N249" t="str">
        <f ca="1">+IFERROR(VLOOKUP(M249,'Vehicle Type Mapping'!$B$2:$D$50,2,FALSE),"")</f>
        <v/>
      </c>
      <c r="O249" t="str">
        <f t="shared" ca="1" si="63"/>
        <v>INVALID VEHICLE SOURCE 43</v>
      </c>
      <c r="P249">
        <f t="shared" ca="1" si="82"/>
        <v>0</v>
      </c>
      <c r="Q249" s="238" t="str">
        <f ca="1">+IFERROR(VLOOKUP(O249,VehFracBySourceType!$D$2:$F$365,2,FALSE),"")</f>
        <v/>
      </c>
      <c r="R249" t="str">
        <f t="shared" ca="1" si="83"/>
        <v/>
      </c>
      <c r="T249">
        <f t="shared" ca="1" si="64"/>
        <v>0</v>
      </c>
      <c r="U249" t="str">
        <f t="shared" ca="1" si="65"/>
        <v/>
      </c>
      <c r="V249" s="30" t="str">
        <f t="shared" ca="1" si="66"/>
        <v/>
      </c>
      <c r="W249">
        <f t="shared" ca="1" si="67"/>
        <v>0</v>
      </c>
      <c r="Y249" t="str">
        <f ca="1">IF(AND(COUNTIF($L$3:L249,L249)&gt;1,NOT(+L249="")),0,L249)</f>
        <v/>
      </c>
      <c r="Z249">
        <f t="shared" ca="1" si="68"/>
        <v>0</v>
      </c>
      <c r="AA249">
        <f t="shared" ca="1" si="69"/>
        <v>0</v>
      </c>
      <c r="AB249">
        <f t="shared" ca="1" si="70"/>
        <v>0</v>
      </c>
    </row>
    <row r="250" spans="1:28">
      <c r="A250">
        <f t="shared" ca="1" si="71"/>
        <v>0</v>
      </c>
      <c r="B250" s="32" t="str">
        <f t="shared" ca="1" si="72"/>
        <v/>
      </c>
      <c r="C250">
        <f t="shared" ca="1" si="73"/>
        <v>0</v>
      </c>
      <c r="D250" t="str">
        <f t="shared" ca="1" si="74"/>
        <v>Refuse Truck</v>
      </c>
      <c r="E250">
        <f t="shared" ca="1" si="75"/>
        <v>51</v>
      </c>
      <c r="F250">
        <f t="shared" ca="1" si="76"/>
        <v>0</v>
      </c>
      <c r="G250">
        <f t="shared" ca="1" si="77"/>
        <v>0</v>
      </c>
      <c r="H250">
        <f t="shared" ca="1" si="78"/>
        <v>0</v>
      </c>
      <c r="I250" s="30">
        <f t="shared" ca="1" si="79"/>
        <v>0</v>
      </c>
      <c r="K250" s="25" t="str">
        <f ca="1">IFERROR(VLOOKUP(H250,Pollutants!$G$2:$I$6,3,FALSE),"")</f>
        <v/>
      </c>
      <c r="L250" t="str">
        <f t="shared" ca="1" si="80"/>
        <v/>
      </c>
      <c r="M250">
        <f t="shared" ca="1" si="81"/>
        <v>0</v>
      </c>
      <c r="N250" t="str">
        <f ca="1">+IFERROR(VLOOKUP(M250,'Vehicle Type Mapping'!$B$2:$D$50,2,FALSE),"")</f>
        <v/>
      </c>
      <c r="O250" t="str">
        <f t="shared" ca="1" si="63"/>
        <v>INVALID VEHICLE SOURCE 51</v>
      </c>
      <c r="P250">
        <f t="shared" ca="1" si="82"/>
        <v>0</v>
      </c>
      <c r="Q250" s="238" t="str">
        <f ca="1">+IFERROR(VLOOKUP(O250,VehFracBySourceType!$D$2:$F$365,2,FALSE),"")</f>
        <v/>
      </c>
      <c r="R250" t="str">
        <f t="shared" ca="1" si="83"/>
        <v/>
      </c>
      <c r="T250">
        <f t="shared" ca="1" si="64"/>
        <v>0</v>
      </c>
      <c r="U250" t="str">
        <f t="shared" ca="1" si="65"/>
        <v/>
      </c>
      <c r="V250" s="30" t="str">
        <f t="shared" ca="1" si="66"/>
        <v/>
      </c>
      <c r="W250">
        <f t="shared" ca="1" si="67"/>
        <v>0</v>
      </c>
      <c r="Y250" t="str">
        <f ca="1">IF(AND(COUNTIF($L$3:L250,L250)&gt;1,NOT(+L250="")),0,L250)</f>
        <v/>
      </c>
      <c r="Z250">
        <f t="shared" ca="1" si="68"/>
        <v>0</v>
      </c>
      <c r="AA250">
        <f t="shared" ca="1" si="69"/>
        <v>0</v>
      </c>
      <c r="AB250">
        <f t="shared" ca="1" si="70"/>
        <v>0</v>
      </c>
    </row>
    <row r="251" spans="1:28">
      <c r="A251">
        <f t="shared" ca="1" si="71"/>
        <v>0</v>
      </c>
      <c r="B251" s="32" t="str">
        <f t="shared" ca="1" si="72"/>
        <v/>
      </c>
      <c r="C251">
        <f t="shared" ca="1" si="73"/>
        <v>0</v>
      </c>
      <c r="D251" t="str">
        <f t="shared" ca="1" si="74"/>
        <v>Single Unit Short-haul Truck</v>
      </c>
      <c r="E251">
        <f t="shared" ca="1" si="75"/>
        <v>52</v>
      </c>
      <c r="F251">
        <f t="shared" ca="1" si="76"/>
        <v>0</v>
      </c>
      <c r="G251">
        <f t="shared" ca="1" si="77"/>
        <v>0</v>
      </c>
      <c r="H251">
        <f t="shared" ca="1" si="78"/>
        <v>0</v>
      </c>
      <c r="I251" s="30">
        <f t="shared" ca="1" si="79"/>
        <v>0</v>
      </c>
      <c r="K251" s="25" t="str">
        <f ca="1">IFERROR(VLOOKUP(H251,Pollutants!$G$2:$I$6,3,FALSE),"")</f>
        <v/>
      </c>
      <c r="L251" t="str">
        <f t="shared" ca="1" si="80"/>
        <v/>
      </c>
      <c r="M251">
        <f t="shared" ca="1" si="81"/>
        <v>0</v>
      </c>
      <c r="N251" t="str">
        <f ca="1">+IFERROR(VLOOKUP(M251,'Vehicle Type Mapping'!$B$2:$D$50,2,FALSE),"")</f>
        <v/>
      </c>
      <c r="O251" t="str">
        <f t="shared" ca="1" si="63"/>
        <v>INVALID VEHICLE SOURCE 52</v>
      </c>
      <c r="P251">
        <f t="shared" ca="1" si="82"/>
        <v>0</v>
      </c>
      <c r="Q251" s="238" t="str">
        <f ca="1">+IFERROR(VLOOKUP(O251,VehFracBySourceType!$D$2:$F$365,2,FALSE),"")</f>
        <v/>
      </c>
      <c r="R251" t="str">
        <f t="shared" ca="1" si="83"/>
        <v/>
      </c>
      <c r="T251">
        <f t="shared" ca="1" si="64"/>
        <v>0</v>
      </c>
      <c r="U251" t="str">
        <f t="shared" ca="1" si="65"/>
        <v/>
      </c>
      <c r="V251" s="30" t="str">
        <f t="shared" ca="1" si="66"/>
        <v/>
      </c>
      <c r="W251">
        <f t="shared" ca="1" si="67"/>
        <v>0</v>
      </c>
      <c r="Y251" t="str">
        <f ca="1">IF(AND(COUNTIF($L$3:L251,L251)&gt;1,NOT(+L251="")),0,L251)</f>
        <v/>
      </c>
      <c r="Z251">
        <f t="shared" ca="1" si="68"/>
        <v>0</v>
      </c>
      <c r="AA251">
        <f t="shared" ca="1" si="69"/>
        <v>0</v>
      </c>
      <c r="AB251">
        <f t="shared" ca="1" si="70"/>
        <v>0</v>
      </c>
    </row>
    <row r="252" spans="1:28">
      <c r="A252">
        <f t="shared" ca="1" si="71"/>
        <v>0</v>
      </c>
      <c r="B252" s="32" t="str">
        <f t="shared" ca="1" si="72"/>
        <v/>
      </c>
      <c r="C252">
        <f t="shared" ca="1" si="73"/>
        <v>0</v>
      </c>
      <c r="D252" t="str">
        <f t="shared" ca="1" si="74"/>
        <v>Single Unit Long-haul Truck</v>
      </c>
      <c r="E252">
        <f t="shared" ca="1" si="75"/>
        <v>53</v>
      </c>
      <c r="F252">
        <f t="shared" ca="1" si="76"/>
        <v>0</v>
      </c>
      <c r="G252">
        <f t="shared" ca="1" si="77"/>
        <v>0</v>
      </c>
      <c r="H252">
        <f t="shared" ca="1" si="78"/>
        <v>0</v>
      </c>
      <c r="I252" s="30">
        <f t="shared" ca="1" si="79"/>
        <v>0</v>
      </c>
      <c r="K252" s="25" t="str">
        <f ca="1">IFERROR(VLOOKUP(H252,Pollutants!$G$2:$I$6,3,FALSE),"")</f>
        <v/>
      </c>
      <c r="L252" t="str">
        <f t="shared" ca="1" si="80"/>
        <v/>
      </c>
      <c r="M252">
        <f t="shared" ca="1" si="81"/>
        <v>0</v>
      </c>
      <c r="N252" t="str">
        <f ca="1">+IFERROR(VLOOKUP(M252,'Vehicle Type Mapping'!$B$2:$D$50,2,FALSE),"")</f>
        <v/>
      </c>
      <c r="O252" t="str">
        <f t="shared" ca="1" si="63"/>
        <v>INVALID VEHICLE SOURCE 53</v>
      </c>
      <c r="P252">
        <f t="shared" ca="1" si="82"/>
        <v>0</v>
      </c>
      <c r="Q252" s="238" t="str">
        <f ca="1">+IFERROR(VLOOKUP(O252,VehFracBySourceType!$D$2:$F$365,2,FALSE),"")</f>
        <v/>
      </c>
      <c r="R252" t="str">
        <f t="shared" ca="1" si="83"/>
        <v/>
      </c>
      <c r="T252">
        <f t="shared" ca="1" si="64"/>
        <v>0</v>
      </c>
      <c r="U252" t="str">
        <f t="shared" ca="1" si="65"/>
        <v/>
      </c>
      <c r="V252" s="30" t="str">
        <f t="shared" ca="1" si="66"/>
        <v/>
      </c>
      <c r="W252">
        <f t="shared" ca="1" si="67"/>
        <v>0</v>
      </c>
      <c r="Y252" t="str">
        <f ca="1">IF(AND(COUNTIF($L$3:L252,L252)&gt;1,NOT(+L252="")),0,L252)</f>
        <v/>
      </c>
      <c r="Z252">
        <f t="shared" ca="1" si="68"/>
        <v>0</v>
      </c>
      <c r="AA252">
        <f t="shared" ca="1" si="69"/>
        <v>0</v>
      </c>
      <c r="AB252">
        <f t="shared" ca="1" si="70"/>
        <v>0</v>
      </c>
    </row>
    <row r="253" spans="1:28">
      <c r="A253">
        <f t="shared" ca="1" si="71"/>
        <v>0</v>
      </c>
      <c r="B253" s="32" t="str">
        <f t="shared" ca="1" si="72"/>
        <v/>
      </c>
      <c r="C253">
        <f t="shared" ca="1" si="73"/>
        <v>0</v>
      </c>
      <c r="D253" t="str">
        <f t="shared" ca="1" si="74"/>
        <v>Combination Short-haul Truck</v>
      </c>
      <c r="E253">
        <f t="shared" ca="1" si="75"/>
        <v>61</v>
      </c>
      <c r="F253">
        <f t="shared" ca="1" si="76"/>
        <v>0</v>
      </c>
      <c r="G253">
        <f t="shared" ca="1" si="77"/>
        <v>0</v>
      </c>
      <c r="H253">
        <f t="shared" ca="1" si="78"/>
        <v>0</v>
      </c>
      <c r="I253" s="30">
        <f t="shared" ca="1" si="79"/>
        <v>0</v>
      </c>
      <c r="K253" s="25" t="str">
        <f ca="1">IFERROR(VLOOKUP(H253,Pollutants!$G$2:$I$6,3,FALSE),"")</f>
        <v/>
      </c>
      <c r="L253" t="str">
        <f t="shared" ca="1" si="80"/>
        <v/>
      </c>
      <c r="M253">
        <f t="shared" ca="1" si="81"/>
        <v>0</v>
      </c>
      <c r="N253" t="str">
        <f ca="1">+IFERROR(VLOOKUP(M253,'Vehicle Type Mapping'!$B$2:$D$50,2,FALSE),"")</f>
        <v/>
      </c>
      <c r="O253" t="str">
        <f t="shared" ca="1" si="63"/>
        <v>INVALID VEHICLE SOURCE 61</v>
      </c>
      <c r="P253">
        <f t="shared" ca="1" si="82"/>
        <v>0</v>
      </c>
      <c r="Q253" s="238" t="str">
        <f ca="1">+IFERROR(VLOOKUP(O253,VehFracBySourceType!$D$2:$F$365,2,FALSE),"")</f>
        <v/>
      </c>
      <c r="R253" t="str">
        <f t="shared" ca="1" si="83"/>
        <v/>
      </c>
      <c r="T253">
        <f t="shared" ca="1" si="64"/>
        <v>0</v>
      </c>
      <c r="U253" t="str">
        <f t="shared" ca="1" si="65"/>
        <v/>
      </c>
      <c r="V253" s="30" t="str">
        <f t="shared" ca="1" si="66"/>
        <v/>
      </c>
      <c r="W253">
        <f t="shared" ca="1" si="67"/>
        <v>0</v>
      </c>
      <c r="Y253" t="str">
        <f ca="1">IF(AND(COUNTIF($L$3:L253,L253)&gt;1,NOT(+L253="")),0,L253)</f>
        <v/>
      </c>
      <c r="Z253">
        <f t="shared" ca="1" si="68"/>
        <v>0</v>
      </c>
      <c r="AA253">
        <f t="shared" ca="1" si="69"/>
        <v>0</v>
      </c>
      <c r="AB253">
        <f t="shared" ca="1" si="70"/>
        <v>0</v>
      </c>
    </row>
    <row r="254" spans="1:28">
      <c r="A254">
        <f t="shared" ca="1" si="71"/>
        <v>0</v>
      </c>
      <c r="B254" s="32" t="str">
        <f t="shared" ca="1" si="72"/>
        <v/>
      </c>
      <c r="C254">
        <f t="shared" ca="1" si="73"/>
        <v>0</v>
      </c>
      <c r="D254" t="str">
        <f t="shared" ca="1" si="74"/>
        <v>Combination Long-haul Truck</v>
      </c>
      <c r="E254">
        <f t="shared" ca="1" si="75"/>
        <v>62</v>
      </c>
      <c r="F254">
        <f t="shared" ca="1" si="76"/>
        <v>0</v>
      </c>
      <c r="G254">
        <f t="shared" ca="1" si="77"/>
        <v>0</v>
      </c>
      <c r="H254">
        <f t="shared" ca="1" si="78"/>
        <v>0</v>
      </c>
      <c r="I254" s="30">
        <f t="shared" ca="1" si="79"/>
        <v>0</v>
      </c>
      <c r="K254" s="25" t="str">
        <f ca="1">IFERROR(VLOOKUP(H254,Pollutants!$G$2:$I$6,3,FALSE),"")</f>
        <v/>
      </c>
      <c r="L254" t="str">
        <f t="shared" ca="1" si="80"/>
        <v/>
      </c>
      <c r="M254">
        <f t="shared" ca="1" si="81"/>
        <v>0</v>
      </c>
      <c r="N254" t="str">
        <f ca="1">+IFERROR(VLOOKUP(M254,'Vehicle Type Mapping'!$B$2:$D$50,2,FALSE),"")</f>
        <v/>
      </c>
      <c r="O254" t="str">
        <f t="shared" ca="1" si="63"/>
        <v>INVALID VEHICLE SOURCE 62</v>
      </c>
      <c r="P254">
        <f t="shared" ca="1" si="82"/>
        <v>0</v>
      </c>
      <c r="Q254" s="238" t="str">
        <f ca="1">+IFERROR(VLOOKUP(O254,VehFracBySourceType!$D$2:$F$365,2,FALSE),"")</f>
        <v/>
      </c>
      <c r="R254" t="str">
        <f t="shared" ca="1" si="83"/>
        <v/>
      </c>
      <c r="T254">
        <f t="shared" ca="1" si="64"/>
        <v>0</v>
      </c>
      <c r="U254" t="str">
        <f t="shared" ca="1" si="65"/>
        <v/>
      </c>
      <c r="V254" s="30" t="str">
        <f t="shared" ca="1" si="66"/>
        <v/>
      </c>
      <c r="W254">
        <f t="shared" ca="1" si="67"/>
        <v>0</v>
      </c>
      <c r="Y254" t="str">
        <f ca="1">IF(AND(COUNTIF($L$3:L254,L254)&gt;1,NOT(+L254="")),0,L254)</f>
        <v/>
      </c>
      <c r="Z254">
        <f t="shared" ca="1" si="68"/>
        <v>0</v>
      </c>
      <c r="AA254">
        <f t="shared" ca="1" si="69"/>
        <v>0</v>
      </c>
      <c r="AB254">
        <f t="shared" ca="1" si="70"/>
        <v>0</v>
      </c>
    </row>
    <row r="255" spans="1:28">
      <c r="A255">
        <f t="shared" ca="1" si="71"/>
        <v>0</v>
      </c>
      <c r="B255" s="32" t="str">
        <f t="shared" ca="1" si="72"/>
        <v/>
      </c>
      <c r="C255">
        <f t="shared" ca="1" si="73"/>
        <v>0</v>
      </c>
      <c r="D255" t="str">
        <f t="shared" ca="1" si="74"/>
        <v>Light Commercial Truck</v>
      </c>
      <c r="E255">
        <f t="shared" ca="1" si="75"/>
        <v>32</v>
      </c>
      <c r="F255">
        <f t="shared" ca="1" si="76"/>
        <v>0</v>
      </c>
      <c r="G255">
        <f t="shared" ca="1" si="77"/>
        <v>0</v>
      </c>
      <c r="H255">
        <f t="shared" ca="1" si="78"/>
        <v>0</v>
      </c>
      <c r="I255" s="30">
        <f t="shared" ca="1" si="79"/>
        <v>0</v>
      </c>
      <c r="K255" s="25" t="str">
        <f ca="1">IFERROR(VLOOKUP(H255,Pollutants!$G$2:$I$6,3,FALSE),"")</f>
        <v/>
      </c>
      <c r="L255" t="str">
        <f t="shared" ca="1" si="80"/>
        <v/>
      </c>
      <c r="M255">
        <f t="shared" ca="1" si="81"/>
        <v>0</v>
      </c>
      <c r="N255" t="str">
        <f ca="1">+IFERROR(VLOOKUP(M255,'Vehicle Type Mapping'!$B$2:$D$50,2,FALSE),"")</f>
        <v/>
      </c>
      <c r="O255" t="str">
        <f t="shared" ca="1" si="63"/>
        <v>INVALID VEHICLE SOURCE 32</v>
      </c>
      <c r="P255">
        <f t="shared" ca="1" si="82"/>
        <v>0</v>
      </c>
      <c r="Q255" s="238" t="str">
        <f ca="1">+IFERROR(VLOOKUP(O255,VehFracBySourceType!$D$2:$F$365,2,FALSE),"")</f>
        <v/>
      </c>
      <c r="R255" t="str">
        <f t="shared" ca="1" si="83"/>
        <v/>
      </c>
      <c r="T255">
        <f t="shared" ca="1" si="64"/>
        <v>0</v>
      </c>
      <c r="U255" t="str">
        <f t="shared" ca="1" si="65"/>
        <v/>
      </c>
      <c r="V255" s="30" t="str">
        <f t="shared" ca="1" si="66"/>
        <v/>
      </c>
      <c r="W255">
        <f t="shared" ca="1" si="67"/>
        <v>0</v>
      </c>
      <c r="Y255" t="str">
        <f ca="1">IF(AND(COUNTIF($L$3:L255,L255)&gt;1,NOT(+L255="")),0,L255)</f>
        <v/>
      </c>
      <c r="Z255">
        <f t="shared" ca="1" si="68"/>
        <v>0</v>
      </c>
      <c r="AA255">
        <f t="shared" ca="1" si="69"/>
        <v>0</v>
      </c>
      <c r="AB255">
        <f t="shared" ca="1" si="70"/>
        <v>0</v>
      </c>
    </row>
    <row r="256" spans="1:28">
      <c r="A256">
        <f t="shared" ca="1" si="71"/>
        <v>0</v>
      </c>
      <c r="B256" s="32" t="str">
        <f t="shared" ca="1" si="72"/>
        <v/>
      </c>
      <c r="C256">
        <f t="shared" ca="1" si="73"/>
        <v>0</v>
      </c>
      <c r="D256" t="str">
        <f t="shared" ca="1" si="74"/>
        <v>Intercity Bus</v>
      </c>
      <c r="E256">
        <f t="shared" ca="1" si="75"/>
        <v>41</v>
      </c>
      <c r="F256">
        <f t="shared" ca="1" si="76"/>
        <v>0</v>
      </c>
      <c r="G256">
        <f t="shared" ca="1" si="77"/>
        <v>0</v>
      </c>
      <c r="H256">
        <f t="shared" ca="1" si="78"/>
        <v>0</v>
      </c>
      <c r="I256" s="30">
        <f t="shared" ca="1" si="79"/>
        <v>0</v>
      </c>
      <c r="K256" s="25" t="str">
        <f ca="1">IFERROR(VLOOKUP(H256,Pollutants!$G$2:$I$6,3,FALSE),"")</f>
        <v/>
      </c>
      <c r="L256" t="str">
        <f t="shared" ca="1" si="80"/>
        <v/>
      </c>
      <c r="M256">
        <f t="shared" ca="1" si="81"/>
        <v>0</v>
      </c>
      <c r="N256" t="str">
        <f ca="1">+IFERROR(VLOOKUP(M256,'Vehicle Type Mapping'!$B$2:$D$50,2,FALSE),"")</f>
        <v/>
      </c>
      <c r="O256" t="str">
        <f t="shared" ca="1" si="63"/>
        <v>INVALID VEHICLE SOURCE 41</v>
      </c>
      <c r="P256">
        <f t="shared" ca="1" si="82"/>
        <v>0</v>
      </c>
      <c r="Q256" s="238" t="str">
        <f ca="1">+IFERROR(VLOOKUP(O256,VehFracBySourceType!$D$2:$F$365,2,FALSE),"")</f>
        <v/>
      </c>
      <c r="R256" t="str">
        <f t="shared" ca="1" si="83"/>
        <v/>
      </c>
      <c r="T256">
        <f t="shared" ca="1" si="64"/>
        <v>0</v>
      </c>
      <c r="U256" t="str">
        <f t="shared" ca="1" si="65"/>
        <v/>
      </c>
      <c r="V256" s="30" t="str">
        <f t="shared" ca="1" si="66"/>
        <v/>
      </c>
      <c r="W256">
        <f t="shared" ca="1" si="67"/>
        <v>0</v>
      </c>
      <c r="Y256" t="str">
        <f ca="1">IF(AND(COUNTIF($L$3:L256,L256)&gt;1,NOT(+L256="")),0,L256)</f>
        <v/>
      </c>
      <c r="Z256">
        <f t="shared" ca="1" si="68"/>
        <v>0</v>
      </c>
      <c r="AA256">
        <f t="shared" ca="1" si="69"/>
        <v>0</v>
      </c>
      <c r="AB256">
        <f t="shared" ca="1" si="70"/>
        <v>0</v>
      </c>
    </row>
    <row r="257" spans="1:28">
      <c r="A257">
        <f t="shared" ca="1" si="71"/>
        <v>0</v>
      </c>
      <c r="B257" s="32" t="str">
        <f t="shared" ca="1" si="72"/>
        <v/>
      </c>
      <c r="C257">
        <f t="shared" ca="1" si="73"/>
        <v>0</v>
      </c>
      <c r="D257" t="str">
        <f t="shared" ca="1" si="74"/>
        <v>Transit Bus</v>
      </c>
      <c r="E257">
        <f t="shared" ca="1" si="75"/>
        <v>42</v>
      </c>
      <c r="F257">
        <f t="shared" ca="1" si="76"/>
        <v>0</v>
      </c>
      <c r="G257">
        <f t="shared" ca="1" si="77"/>
        <v>0</v>
      </c>
      <c r="H257">
        <f t="shared" ca="1" si="78"/>
        <v>0</v>
      </c>
      <c r="I257" s="30">
        <f t="shared" ca="1" si="79"/>
        <v>0</v>
      </c>
      <c r="K257" s="25" t="str">
        <f ca="1">IFERROR(VLOOKUP(H257,Pollutants!$G$2:$I$6,3,FALSE),"")</f>
        <v/>
      </c>
      <c r="L257" t="str">
        <f t="shared" ca="1" si="80"/>
        <v/>
      </c>
      <c r="M257">
        <f t="shared" ca="1" si="81"/>
        <v>0</v>
      </c>
      <c r="N257" t="str">
        <f ca="1">+IFERROR(VLOOKUP(M257,'Vehicle Type Mapping'!$B$2:$D$50,2,FALSE),"")</f>
        <v/>
      </c>
      <c r="O257" t="str">
        <f t="shared" ca="1" si="63"/>
        <v>INVALID VEHICLE SOURCE 42</v>
      </c>
      <c r="P257">
        <f t="shared" ca="1" si="82"/>
        <v>0</v>
      </c>
      <c r="Q257" s="238" t="str">
        <f ca="1">+IFERROR(VLOOKUP(O257,VehFracBySourceType!$D$2:$F$365,2,FALSE),"")</f>
        <v/>
      </c>
      <c r="R257" t="str">
        <f t="shared" ca="1" si="83"/>
        <v/>
      </c>
      <c r="T257">
        <f t="shared" ca="1" si="64"/>
        <v>0</v>
      </c>
      <c r="U257" t="str">
        <f t="shared" ca="1" si="65"/>
        <v/>
      </c>
      <c r="V257" s="30" t="str">
        <f t="shared" ca="1" si="66"/>
        <v/>
      </c>
      <c r="W257">
        <f t="shared" ca="1" si="67"/>
        <v>0</v>
      </c>
      <c r="Y257" t="str">
        <f ca="1">IF(AND(COUNTIF($L$3:L257,L257)&gt;1,NOT(+L257="")),0,L257)</f>
        <v/>
      </c>
      <c r="Z257">
        <f t="shared" ca="1" si="68"/>
        <v>0</v>
      </c>
      <c r="AA257">
        <f t="shared" ca="1" si="69"/>
        <v>0</v>
      </c>
      <c r="AB257">
        <f t="shared" ca="1" si="70"/>
        <v>0</v>
      </c>
    </row>
    <row r="258" spans="1:28">
      <c r="A258">
        <f t="shared" ca="1" si="71"/>
        <v>0</v>
      </c>
      <c r="B258" s="32" t="str">
        <f t="shared" ca="1" si="72"/>
        <v/>
      </c>
      <c r="C258">
        <f t="shared" ca="1" si="73"/>
        <v>0</v>
      </c>
      <c r="D258" t="str">
        <f t="shared" ca="1" si="74"/>
        <v>School Bus</v>
      </c>
      <c r="E258">
        <f t="shared" ca="1" si="75"/>
        <v>43</v>
      </c>
      <c r="F258">
        <f t="shared" ca="1" si="76"/>
        <v>0</v>
      </c>
      <c r="G258">
        <f t="shared" ca="1" si="77"/>
        <v>0</v>
      </c>
      <c r="H258">
        <f t="shared" ca="1" si="78"/>
        <v>0</v>
      </c>
      <c r="I258" s="30">
        <f t="shared" ca="1" si="79"/>
        <v>0</v>
      </c>
      <c r="K258" s="25" t="str">
        <f ca="1">IFERROR(VLOOKUP(H258,Pollutants!$G$2:$I$6,3,FALSE),"")</f>
        <v/>
      </c>
      <c r="L258" t="str">
        <f t="shared" ca="1" si="80"/>
        <v/>
      </c>
      <c r="M258">
        <f t="shared" ca="1" si="81"/>
        <v>0</v>
      </c>
      <c r="N258" t="str">
        <f ca="1">+IFERROR(VLOOKUP(M258,'Vehicle Type Mapping'!$B$2:$D$50,2,FALSE),"")</f>
        <v/>
      </c>
      <c r="O258" t="str">
        <f t="shared" ca="1" si="63"/>
        <v>INVALID VEHICLE SOURCE 43</v>
      </c>
      <c r="P258">
        <f t="shared" ca="1" si="82"/>
        <v>0</v>
      </c>
      <c r="Q258" s="238" t="str">
        <f ca="1">+IFERROR(VLOOKUP(O258,VehFracBySourceType!$D$2:$F$365,2,FALSE),"")</f>
        <v/>
      </c>
      <c r="R258" t="str">
        <f t="shared" ca="1" si="83"/>
        <v/>
      </c>
      <c r="T258">
        <f t="shared" ca="1" si="64"/>
        <v>0</v>
      </c>
      <c r="U258" t="str">
        <f t="shared" ca="1" si="65"/>
        <v/>
      </c>
      <c r="V258" s="30" t="str">
        <f t="shared" ca="1" si="66"/>
        <v/>
      </c>
      <c r="W258">
        <f t="shared" ca="1" si="67"/>
        <v>0</v>
      </c>
      <c r="Y258" t="str">
        <f ca="1">IF(AND(COUNTIF($L$3:L258,L258)&gt;1,NOT(+L258="")),0,L258)</f>
        <v/>
      </c>
      <c r="Z258">
        <f t="shared" ca="1" si="68"/>
        <v>0</v>
      </c>
      <c r="AA258">
        <f t="shared" ca="1" si="69"/>
        <v>0</v>
      </c>
      <c r="AB258">
        <f t="shared" ca="1" si="70"/>
        <v>0</v>
      </c>
    </row>
    <row r="259" spans="1:28">
      <c r="A259">
        <f t="shared" ca="1" si="71"/>
        <v>0</v>
      </c>
      <c r="B259" s="32" t="str">
        <f t="shared" ca="1" si="72"/>
        <v/>
      </c>
      <c r="C259">
        <f t="shared" ca="1" si="73"/>
        <v>0</v>
      </c>
      <c r="D259" t="str">
        <f t="shared" ca="1" si="74"/>
        <v>Refuse Truck</v>
      </c>
      <c r="E259">
        <f t="shared" ca="1" si="75"/>
        <v>51</v>
      </c>
      <c r="F259">
        <f t="shared" ca="1" si="76"/>
        <v>0</v>
      </c>
      <c r="G259">
        <f t="shared" ca="1" si="77"/>
        <v>0</v>
      </c>
      <c r="H259">
        <f t="shared" ca="1" si="78"/>
        <v>0</v>
      </c>
      <c r="I259" s="30">
        <f t="shared" ca="1" si="79"/>
        <v>0</v>
      </c>
      <c r="K259" s="25" t="str">
        <f ca="1">IFERROR(VLOOKUP(H259,Pollutants!$G$2:$I$6,3,FALSE),"")</f>
        <v/>
      </c>
      <c r="L259" t="str">
        <f t="shared" ca="1" si="80"/>
        <v/>
      </c>
      <c r="M259">
        <f t="shared" ca="1" si="81"/>
        <v>0</v>
      </c>
      <c r="N259" t="str">
        <f ca="1">+IFERROR(VLOOKUP(M259,'Vehicle Type Mapping'!$B$2:$D$50,2,FALSE),"")</f>
        <v/>
      </c>
      <c r="O259" t="str">
        <f t="shared" ref="O259:O322" ca="1" si="84">+IF(C259="MOBILE6","B",IF(C259="MOVES","M",IF(C259="DEQ","D","INVALID VEHICLE SOURCE")))&amp;N259&amp;" "&amp;E259</f>
        <v>INVALID VEHICLE SOURCE 51</v>
      </c>
      <c r="P259">
        <f t="shared" ca="1" si="82"/>
        <v>0</v>
      </c>
      <c r="Q259" s="238" t="str">
        <f ca="1">+IFERROR(VLOOKUP(O259,VehFracBySourceType!$D$2:$F$365,2,FALSE),"")</f>
        <v/>
      </c>
      <c r="R259" t="str">
        <f t="shared" ca="1" si="83"/>
        <v/>
      </c>
      <c r="T259">
        <f t="shared" ref="T259:T322" ca="1" si="85">IFERROR(VLOOKUP(L259,$Y$3:$Z$452,2,FALSE),"")</f>
        <v>0</v>
      </c>
      <c r="U259" t="str">
        <f t="shared" ref="U259:U322" ca="1" si="86">IFERROR(IF(ISNUMBER(B259),B259/T259,""),"")</f>
        <v/>
      </c>
      <c r="V259" s="30" t="str">
        <f t="shared" ref="V259:V322" ca="1" si="87">IFERROR(U259*I259,"")</f>
        <v/>
      </c>
      <c r="W259">
        <f t="shared" ref="W259:W322" ca="1" si="88">IFERROR(VLOOKUP(L259,$Y$3:$AC$452,4,FALSE),"")</f>
        <v>0</v>
      </c>
      <c r="Y259" t="str">
        <f ca="1">IF(AND(COUNTIF($L$3:L259,L259)&gt;1,NOT(+L259="")),0,L259)</f>
        <v/>
      </c>
      <c r="Z259">
        <f t="shared" ref="Z259:Z322" ca="1" si="89">SUMIF($L$3:$L$452,Y259,$B$3:$B$452)</f>
        <v>0</v>
      </c>
      <c r="AA259">
        <f t="shared" ref="AA259:AA322" ca="1" si="90">SUMIF($L$3:$L$452,Y259,$V$3:$V$452)</f>
        <v>0</v>
      </c>
      <c r="AB259">
        <f t="shared" ref="AB259:AB322" ca="1" si="91">SUMIF($L$3:$L$452,Y259,$R$3:$R$452)</f>
        <v>0</v>
      </c>
    </row>
    <row r="260" spans="1:28">
      <c r="A260">
        <f t="shared" ref="A260:A323" ca="1" si="92">+INDIRECT(ADDRESS(INT((ROW()-3)/9)+3,1,3,,"User Inputs"))</f>
        <v>0</v>
      </c>
      <c r="B260" s="32" t="str">
        <f t="shared" ref="B260:B323" ca="1" si="93">IFERROR(P260*Q260,"")</f>
        <v/>
      </c>
      <c r="C260">
        <f t="shared" ref="C260:C323" ca="1" si="94">+INDIRECT(ADDRESS(INT((ROW()-3)/9)+3,4,3,,"User Inputs"))</f>
        <v>0</v>
      </c>
      <c r="D260" t="str">
        <f t="shared" ref="D260:D323" ca="1" si="95">+INDIRECT(ADDRESS(MOD((ROW()-3),9)+2,2,3,,"MOVESsourcetypeID"))</f>
        <v>Single Unit Short-haul Truck</v>
      </c>
      <c r="E260">
        <f t="shared" ref="E260:E323" ca="1" si="96">+INDIRECT(ADDRESS(MOD((ROW()-3),9)+2,1,3,,"MOVESsourcetypeID"))</f>
        <v>52</v>
      </c>
      <c r="F260">
        <f t="shared" ref="F260:F323" ca="1" si="97">+INDIRECT(ADDRESS(INT((ROW()-3)/9)+3,6,3,,"User Inputs"))</f>
        <v>0</v>
      </c>
      <c r="G260">
        <f t="shared" ref="G260:G323" ca="1" si="98">+INDIRECT(ADDRESS(INT((ROW()-3)/9)+3,7,3,,"User Inputs"))</f>
        <v>0</v>
      </c>
      <c r="H260">
        <f t="shared" ref="H260:H323" ca="1" si="99">+INDIRECT(ADDRESS(INT((ROW()-3)/9)+3,2,3,,"User Inputs"))</f>
        <v>0</v>
      </c>
      <c r="I260" s="30">
        <f t="shared" ref="I260:I323" ca="1" si="100">+INDIRECT(ADDRESS(INT((ROW()-3)/9)+3,3,3,,"User Inputs"))</f>
        <v>0</v>
      </c>
      <c r="K260" s="25" t="str">
        <f ca="1">IFERROR(VLOOKUP(H260,Pollutants!$G$2:$I$6,3,FALSE),"")</f>
        <v/>
      </c>
      <c r="L260" t="str">
        <f t="shared" ref="L260:L323" ca="1" si="101">IF(ISNUMBER(B260),CONCATENATE(K260,E260,F260,G260),"")</f>
        <v/>
      </c>
      <c r="M260">
        <f t="shared" ref="M260:M323" ca="1" si="102">+INDIRECT(ADDRESS(INT((ROW()-3)/9)+3,5,3,,"User Inputs"))</f>
        <v>0</v>
      </c>
      <c r="N260" t="str">
        <f ca="1">+IFERROR(VLOOKUP(M260,'Vehicle Type Mapping'!$B$2:$D$50,2,FALSE),"")</f>
        <v/>
      </c>
      <c r="O260" t="str">
        <f t="shared" ca="1" si="84"/>
        <v>INVALID VEHICLE SOURCE 52</v>
      </c>
      <c r="P260">
        <f t="shared" ref="P260:P323" ca="1" si="103">+INDIRECT(ADDRESS(INT((ROW()-3)/9)+3,8,3,,"User Inputs"))</f>
        <v>0</v>
      </c>
      <c r="Q260" s="238" t="str">
        <f ca="1">+IFERROR(VLOOKUP(O260,VehFracBySourceType!$D$2:$F$365,2,FALSE),"")</f>
        <v/>
      </c>
      <c r="R260" t="str">
        <f t="shared" ref="R260:R323" ca="1" si="104">+IFERROR(INDIRECT(ADDRESS(INT((ROW()-3)/9)+3,9,3,,"User Inputs"))*Q260,"")</f>
        <v/>
      </c>
      <c r="T260">
        <f t="shared" ca="1" si="85"/>
        <v>0</v>
      </c>
      <c r="U260" t="str">
        <f t="shared" ca="1" si="86"/>
        <v/>
      </c>
      <c r="V260" s="30" t="str">
        <f t="shared" ca="1" si="87"/>
        <v/>
      </c>
      <c r="W260">
        <f t="shared" ca="1" si="88"/>
        <v>0</v>
      </c>
      <c r="Y260" t="str">
        <f ca="1">IF(AND(COUNTIF($L$3:L260,L260)&gt;1,NOT(+L260="")),0,L260)</f>
        <v/>
      </c>
      <c r="Z260">
        <f t="shared" ca="1" si="89"/>
        <v>0</v>
      </c>
      <c r="AA260">
        <f t="shared" ca="1" si="90"/>
        <v>0</v>
      </c>
      <c r="AB260">
        <f t="shared" ca="1" si="91"/>
        <v>0</v>
      </c>
    </row>
    <row r="261" spans="1:28">
      <c r="A261">
        <f t="shared" ca="1" si="92"/>
        <v>0</v>
      </c>
      <c r="B261" s="32" t="str">
        <f t="shared" ca="1" si="93"/>
        <v/>
      </c>
      <c r="C261">
        <f t="shared" ca="1" si="94"/>
        <v>0</v>
      </c>
      <c r="D261" t="str">
        <f t="shared" ca="1" si="95"/>
        <v>Single Unit Long-haul Truck</v>
      </c>
      <c r="E261">
        <f t="shared" ca="1" si="96"/>
        <v>53</v>
      </c>
      <c r="F261">
        <f t="shared" ca="1" si="97"/>
        <v>0</v>
      </c>
      <c r="G261">
        <f t="shared" ca="1" si="98"/>
        <v>0</v>
      </c>
      <c r="H261">
        <f t="shared" ca="1" si="99"/>
        <v>0</v>
      </c>
      <c r="I261" s="30">
        <f t="shared" ca="1" si="100"/>
        <v>0</v>
      </c>
      <c r="K261" s="25" t="str">
        <f ca="1">IFERROR(VLOOKUP(H261,Pollutants!$G$2:$I$6,3,FALSE),"")</f>
        <v/>
      </c>
      <c r="L261" t="str">
        <f t="shared" ca="1" si="101"/>
        <v/>
      </c>
      <c r="M261">
        <f t="shared" ca="1" si="102"/>
        <v>0</v>
      </c>
      <c r="N261" t="str">
        <f ca="1">+IFERROR(VLOOKUP(M261,'Vehicle Type Mapping'!$B$2:$D$50,2,FALSE),"")</f>
        <v/>
      </c>
      <c r="O261" t="str">
        <f t="shared" ca="1" si="84"/>
        <v>INVALID VEHICLE SOURCE 53</v>
      </c>
      <c r="P261">
        <f t="shared" ca="1" si="103"/>
        <v>0</v>
      </c>
      <c r="Q261" s="238" t="str">
        <f ca="1">+IFERROR(VLOOKUP(O261,VehFracBySourceType!$D$2:$F$365,2,FALSE),"")</f>
        <v/>
      </c>
      <c r="R261" t="str">
        <f t="shared" ca="1" si="104"/>
        <v/>
      </c>
      <c r="T261">
        <f t="shared" ca="1" si="85"/>
        <v>0</v>
      </c>
      <c r="U261" t="str">
        <f t="shared" ca="1" si="86"/>
        <v/>
      </c>
      <c r="V261" s="30" t="str">
        <f t="shared" ca="1" si="87"/>
        <v/>
      </c>
      <c r="W261">
        <f t="shared" ca="1" si="88"/>
        <v>0</v>
      </c>
      <c r="Y261" t="str">
        <f ca="1">IF(AND(COUNTIF($L$3:L261,L261)&gt;1,NOT(+L261="")),0,L261)</f>
        <v/>
      </c>
      <c r="Z261">
        <f t="shared" ca="1" si="89"/>
        <v>0</v>
      </c>
      <c r="AA261">
        <f t="shared" ca="1" si="90"/>
        <v>0</v>
      </c>
      <c r="AB261">
        <f t="shared" ca="1" si="91"/>
        <v>0</v>
      </c>
    </row>
    <row r="262" spans="1:28">
      <c r="A262">
        <f t="shared" ca="1" si="92"/>
        <v>0</v>
      </c>
      <c r="B262" s="32" t="str">
        <f t="shared" ca="1" si="93"/>
        <v/>
      </c>
      <c r="C262">
        <f t="shared" ca="1" si="94"/>
        <v>0</v>
      </c>
      <c r="D262" t="str">
        <f t="shared" ca="1" si="95"/>
        <v>Combination Short-haul Truck</v>
      </c>
      <c r="E262">
        <f t="shared" ca="1" si="96"/>
        <v>61</v>
      </c>
      <c r="F262">
        <f t="shared" ca="1" si="97"/>
        <v>0</v>
      </c>
      <c r="G262">
        <f t="shared" ca="1" si="98"/>
        <v>0</v>
      </c>
      <c r="H262">
        <f t="shared" ca="1" si="99"/>
        <v>0</v>
      </c>
      <c r="I262" s="30">
        <f t="shared" ca="1" si="100"/>
        <v>0</v>
      </c>
      <c r="K262" s="25" t="str">
        <f ca="1">IFERROR(VLOOKUP(H262,Pollutants!$G$2:$I$6,3,FALSE),"")</f>
        <v/>
      </c>
      <c r="L262" t="str">
        <f t="shared" ca="1" si="101"/>
        <v/>
      </c>
      <c r="M262">
        <f t="shared" ca="1" si="102"/>
        <v>0</v>
      </c>
      <c r="N262" t="str">
        <f ca="1">+IFERROR(VLOOKUP(M262,'Vehicle Type Mapping'!$B$2:$D$50,2,FALSE),"")</f>
        <v/>
      </c>
      <c r="O262" t="str">
        <f t="shared" ca="1" si="84"/>
        <v>INVALID VEHICLE SOURCE 61</v>
      </c>
      <c r="P262">
        <f t="shared" ca="1" si="103"/>
        <v>0</v>
      </c>
      <c r="Q262" s="238" t="str">
        <f ca="1">+IFERROR(VLOOKUP(O262,VehFracBySourceType!$D$2:$F$365,2,FALSE),"")</f>
        <v/>
      </c>
      <c r="R262" t="str">
        <f t="shared" ca="1" si="104"/>
        <v/>
      </c>
      <c r="T262">
        <f t="shared" ca="1" si="85"/>
        <v>0</v>
      </c>
      <c r="U262" t="str">
        <f t="shared" ca="1" si="86"/>
        <v/>
      </c>
      <c r="V262" s="30" t="str">
        <f t="shared" ca="1" si="87"/>
        <v/>
      </c>
      <c r="W262">
        <f t="shared" ca="1" si="88"/>
        <v>0</v>
      </c>
      <c r="Y262" t="str">
        <f ca="1">IF(AND(COUNTIF($L$3:L262,L262)&gt;1,NOT(+L262="")),0,L262)</f>
        <v/>
      </c>
      <c r="Z262">
        <f t="shared" ca="1" si="89"/>
        <v>0</v>
      </c>
      <c r="AA262">
        <f t="shared" ca="1" si="90"/>
        <v>0</v>
      </c>
      <c r="AB262">
        <f t="shared" ca="1" si="91"/>
        <v>0</v>
      </c>
    </row>
    <row r="263" spans="1:28">
      <c r="A263">
        <f t="shared" ca="1" si="92"/>
        <v>0</v>
      </c>
      <c r="B263" s="32" t="str">
        <f t="shared" ca="1" si="93"/>
        <v/>
      </c>
      <c r="C263">
        <f t="shared" ca="1" si="94"/>
        <v>0</v>
      </c>
      <c r="D263" t="str">
        <f t="shared" ca="1" si="95"/>
        <v>Combination Long-haul Truck</v>
      </c>
      <c r="E263">
        <f t="shared" ca="1" si="96"/>
        <v>62</v>
      </c>
      <c r="F263">
        <f t="shared" ca="1" si="97"/>
        <v>0</v>
      </c>
      <c r="G263">
        <f t="shared" ca="1" si="98"/>
        <v>0</v>
      </c>
      <c r="H263">
        <f t="shared" ca="1" si="99"/>
        <v>0</v>
      </c>
      <c r="I263" s="30">
        <f t="shared" ca="1" si="100"/>
        <v>0</v>
      </c>
      <c r="K263" s="25" t="str">
        <f ca="1">IFERROR(VLOOKUP(H263,Pollutants!$G$2:$I$6,3,FALSE),"")</f>
        <v/>
      </c>
      <c r="L263" t="str">
        <f t="shared" ca="1" si="101"/>
        <v/>
      </c>
      <c r="M263">
        <f t="shared" ca="1" si="102"/>
        <v>0</v>
      </c>
      <c r="N263" t="str">
        <f ca="1">+IFERROR(VLOOKUP(M263,'Vehicle Type Mapping'!$B$2:$D$50,2,FALSE),"")</f>
        <v/>
      </c>
      <c r="O263" t="str">
        <f t="shared" ca="1" si="84"/>
        <v>INVALID VEHICLE SOURCE 62</v>
      </c>
      <c r="P263">
        <f t="shared" ca="1" si="103"/>
        <v>0</v>
      </c>
      <c r="Q263" s="238" t="str">
        <f ca="1">+IFERROR(VLOOKUP(O263,VehFracBySourceType!$D$2:$F$365,2,FALSE),"")</f>
        <v/>
      </c>
      <c r="R263" t="str">
        <f t="shared" ca="1" si="104"/>
        <v/>
      </c>
      <c r="T263">
        <f t="shared" ca="1" si="85"/>
        <v>0</v>
      </c>
      <c r="U263" t="str">
        <f t="shared" ca="1" si="86"/>
        <v/>
      </c>
      <c r="V263" s="30" t="str">
        <f t="shared" ca="1" si="87"/>
        <v/>
      </c>
      <c r="W263">
        <f t="shared" ca="1" si="88"/>
        <v>0</v>
      </c>
      <c r="Y263" t="str">
        <f ca="1">IF(AND(COUNTIF($L$3:L263,L263)&gt;1,NOT(+L263="")),0,L263)</f>
        <v/>
      </c>
      <c r="Z263">
        <f t="shared" ca="1" si="89"/>
        <v>0</v>
      </c>
      <c r="AA263">
        <f t="shared" ca="1" si="90"/>
        <v>0</v>
      </c>
      <c r="AB263">
        <f t="shared" ca="1" si="91"/>
        <v>0</v>
      </c>
    </row>
    <row r="264" spans="1:28">
      <c r="A264">
        <f t="shared" ca="1" si="92"/>
        <v>0</v>
      </c>
      <c r="B264" s="32" t="str">
        <f t="shared" ca="1" si="93"/>
        <v/>
      </c>
      <c r="C264">
        <f t="shared" ca="1" si="94"/>
        <v>0</v>
      </c>
      <c r="D264" t="str">
        <f t="shared" ca="1" si="95"/>
        <v>Light Commercial Truck</v>
      </c>
      <c r="E264">
        <f t="shared" ca="1" si="96"/>
        <v>32</v>
      </c>
      <c r="F264">
        <f t="shared" ca="1" si="97"/>
        <v>0</v>
      </c>
      <c r="G264">
        <f t="shared" ca="1" si="98"/>
        <v>0</v>
      </c>
      <c r="H264">
        <f t="shared" ca="1" si="99"/>
        <v>0</v>
      </c>
      <c r="I264" s="30">
        <f t="shared" ca="1" si="100"/>
        <v>0</v>
      </c>
      <c r="K264" s="25" t="str">
        <f ca="1">IFERROR(VLOOKUP(H264,Pollutants!$G$2:$I$6,3,FALSE),"")</f>
        <v/>
      </c>
      <c r="L264" t="str">
        <f t="shared" ca="1" si="101"/>
        <v/>
      </c>
      <c r="M264">
        <f t="shared" ca="1" si="102"/>
        <v>0</v>
      </c>
      <c r="N264" t="str">
        <f ca="1">+IFERROR(VLOOKUP(M264,'Vehicle Type Mapping'!$B$2:$D$50,2,FALSE),"")</f>
        <v/>
      </c>
      <c r="O264" t="str">
        <f t="shared" ca="1" si="84"/>
        <v>INVALID VEHICLE SOURCE 32</v>
      </c>
      <c r="P264">
        <f t="shared" ca="1" si="103"/>
        <v>0</v>
      </c>
      <c r="Q264" s="238" t="str">
        <f ca="1">+IFERROR(VLOOKUP(O264,VehFracBySourceType!$D$2:$F$365,2,FALSE),"")</f>
        <v/>
      </c>
      <c r="R264" t="str">
        <f t="shared" ca="1" si="104"/>
        <v/>
      </c>
      <c r="T264">
        <f t="shared" ca="1" si="85"/>
        <v>0</v>
      </c>
      <c r="U264" t="str">
        <f t="shared" ca="1" si="86"/>
        <v/>
      </c>
      <c r="V264" s="30" t="str">
        <f t="shared" ca="1" si="87"/>
        <v/>
      </c>
      <c r="W264">
        <f t="shared" ca="1" si="88"/>
        <v>0</v>
      </c>
      <c r="Y264" t="str">
        <f ca="1">IF(AND(COUNTIF($L$3:L264,L264)&gt;1,NOT(+L264="")),0,L264)</f>
        <v/>
      </c>
      <c r="Z264">
        <f t="shared" ca="1" si="89"/>
        <v>0</v>
      </c>
      <c r="AA264">
        <f t="shared" ca="1" si="90"/>
        <v>0</v>
      </c>
      <c r="AB264">
        <f t="shared" ca="1" si="91"/>
        <v>0</v>
      </c>
    </row>
    <row r="265" spans="1:28">
      <c r="A265">
        <f t="shared" ca="1" si="92"/>
        <v>0</v>
      </c>
      <c r="B265" s="32" t="str">
        <f t="shared" ca="1" si="93"/>
        <v/>
      </c>
      <c r="C265">
        <f t="shared" ca="1" si="94"/>
        <v>0</v>
      </c>
      <c r="D265" t="str">
        <f t="shared" ca="1" si="95"/>
        <v>Intercity Bus</v>
      </c>
      <c r="E265">
        <f t="shared" ca="1" si="96"/>
        <v>41</v>
      </c>
      <c r="F265">
        <f t="shared" ca="1" si="97"/>
        <v>0</v>
      </c>
      <c r="G265">
        <f t="shared" ca="1" si="98"/>
        <v>0</v>
      </c>
      <c r="H265">
        <f t="shared" ca="1" si="99"/>
        <v>0</v>
      </c>
      <c r="I265" s="30">
        <f t="shared" ca="1" si="100"/>
        <v>0</v>
      </c>
      <c r="K265" s="25" t="str">
        <f ca="1">IFERROR(VLOOKUP(H265,Pollutants!$G$2:$I$6,3,FALSE),"")</f>
        <v/>
      </c>
      <c r="L265" t="str">
        <f t="shared" ca="1" si="101"/>
        <v/>
      </c>
      <c r="M265">
        <f t="shared" ca="1" si="102"/>
        <v>0</v>
      </c>
      <c r="N265" t="str">
        <f ca="1">+IFERROR(VLOOKUP(M265,'Vehicle Type Mapping'!$B$2:$D$50,2,FALSE),"")</f>
        <v/>
      </c>
      <c r="O265" t="str">
        <f t="shared" ca="1" si="84"/>
        <v>INVALID VEHICLE SOURCE 41</v>
      </c>
      <c r="P265">
        <f t="shared" ca="1" si="103"/>
        <v>0</v>
      </c>
      <c r="Q265" s="238" t="str">
        <f ca="1">+IFERROR(VLOOKUP(O265,VehFracBySourceType!$D$2:$F$365,2,FALSE),"")</f>
        <v/>
      </c>
      <c r="R265" t="str">
        <f t="shared" ca="1" si="104"/>
        <v/>
      </c>
      <c r="T265">
        <f t="shared" ca="1" si="85"/>
        <v>0</v>
      </c>
      <c r="U265" t="str">
        <f t="shared" ca="1" si="86"/>
        <v/>
      </c>
      <c r="V265" s="30" t="str">
        <f t="shared" ca="1" si="87"/>
        <v/>
      </c>
      <c r="W265">
        <f t="shared" ca="1" si="88"/>
        <v>0</v>
      </c>
      <c r="Y265" t="str">
        <f ca="1">IF(AND(COUNTIF($L$3:L265,L265)&gt;1,NOT(+L265="")),0,L265)</f>
        <v/>
      </c>
      <c r="Z265">
        <f t="shared" ca="1" si="89"/>
        <v>0</v>
      </c>
      <c r="AA265">
        <f t="shared" ca="1" si="90"/>
        <v>0</v>
      </c>
      <c r="AB265">
        <f t="shared" ca="1" si="91"/>
        <v>0</v>
      </c>
    </row>
    <row r="266" spans="1:28">
      <c r="A266">
        <f t="shared" ca="1" si="92"/>
        <v>0</v>
      </c>
      <c r="B266" s="32" t="str">
        <f t="shared" ca="1" si="93"/>
        <v/>
      </c>
      <c r="C266">
        <f t="shared" ca="1" si="94"/>
        <v>0</v>
      </c>
      <c r="D266" t="str">
        <f t="shared" ca="1" si="95"/>
        <v>Transit Bus</v>
      </c>
      <c r="E266">
        <f t="shared" ca="1" si="96"/>
        <v>42</v>
      </c>
      <c r="F266">
        <f t="shared" ca="1" si="97"/>
        <v>0</v>
      </c>
      <c r="G266">
        <f t="shared" ca="1" si="98"/>
        <v>0</v>
      </c>
      <c r="H266">
        <f t="shared" ca="1" si="99"/>
        <v>0</v>
      </c>
      <c r="I266" s="30">
        <f t="shared" ca="1" si="100"/>
        <v>0</v>
      </c>
      <c r="K266" s="25" t="str">
        <f ca="1">IFERROR(VLOOKUP(H266,Pollutants!$G$2:$I$6,3,FALSE),"")</f>
        <v/>
      </c>
      <c r="L266" t="str">
        <f t="shared" ca="1" si="101"/>
        <v/>
      </c>
      <c r="M266">
        <f t="shared" ca="1" si="102"/>
        <v>0</v>
      </c>
      <c r="N266" t="str">
        <f ca="1">+IFERROR(VLOOKUP(M266,'Vehicle Type Mapping'!$B$2:$D$50,2,FALSE),"")</f>
        <v/>
      </c>
      <c r="O266" t="str">
        <f t="shared" ca="1" si="84"/>
        <v>INVALID VEHICLE SOURCE 42</v>
      </c>
      <c r="P266">
        <f t="shared" ca="1" si="103"/>
        <v>0</v>
      </c>
      <c r="Q266" s="238" t="str">
        <f ca="1">+IFERROR(VLOOKUP(O266,VehFracBySourceType!$D$2:$F$365,2,FALSE),"")</f>
        <v/>
      </c>
      <c r="R266" t="str">
        <f t="shared" ca="1" si="104"/>
        <v/>
      </c>
      <c r="T266">
        <f t="shared" ca="1" si="85"/>
        <v>0</v>
      </c>
      <c r="U266" t="str">
        <f t="shared" ca="1" si="86"/>
        <v/>
      </c>
      <c r="V266" s="30" t="str">
        <f t="shared" ca="1" si="87"/>
        <v/>
      </c>
      <c r="W266">
        <f t="shared" ca="1" si="88"/>
        <v>0</v>
      </c>
      <c r="Y266" t="str">
        <f ca="1">IF(AND(COUNTIF($L$3:L266,L266)&gt;1,NOT(+L266="")),0,L266)</f>
        <v/>
      </c>
      <c r="Z266">
        <f t="shared" ca="1" si="89"/>
        <v>0</v>
      </c>
      <c r="AA266">
        <f t="shared" ca="1" si="90"/>
        <v>0</v>
      </c>
      <c r="AB266">
        <f t="shared" ca="1" si="91"/>
        <v>0</v>
      </c>
    </row>
    <row r="267" spans="1:28">
      <c r="A267">
        <f t="shared" ca="1" si="92"/>
        <v>0</v>
      </c>
      <c r="B267" s="32" t="str">
        <f t="shared" ca="1" si="93"/>
        <v/>
      </c>
      <c r="C267">
        <f t="shared" ca="1" si="94"/>
        <v>0</v>
      </c>
      <c r="D267" t="str">
        <f t="shared" ca="1" si="95"/>
        <v>School Bus</v>
      </c>
      <c r="E267">
        <f t="shared" ca="1" si="96"/>
        <v>43</v>
      </c>
      <c r="F267">
        <f t="shared" ca="1" si="97"/>
        <v>0</v>
      </c>
      <c r="G267">
        <f t="shared" ca="1" si="98"/>
        <v>0</v>
      </c>
      <c r="H267">
        <f t="shared" ca="1" si="99"/>
        <v>0</v>
      </c>
      <c r="I267" s="30">
        <f t="shared" ca="1" si="100"/>
        <v>0</v>
      </c>
      <c r="K267" s="25" t="str">
        <f ca="1">IFERROR(VLOOKUP(H267,Pollutants!$G$2:$I$6,3,FALSE),"")</f>
        <v/>
      </c>
      <c r="L267" t="str">
        <f t="shared" ca="1" si="101"/>
        <v/>
      </c>
      <c r="M267">
        <f t="shared" ca="1" si="102"/>
        <v>0</v>
      </c>
      <c r="N267" t="str">
        <f ca="1">+IFERROR(VLOOKUP(M267,'Vehicle Type Mapping'!$B$2:$D$50,2,FALSE),"")</f>
        <v/>
      </c>
      <c r="O267" t="str">
        <f t="shared" ca="1" si="84"/>
        <v>INVALID VEHICLE SOURCE 43</v>
      </c>
      <c r="P267">
        <f t="shared" ca="1" si="103"/>
        <v>0</v>
      </c>
      <c r="Q267" s="238" t="str">
        <f ca="1">+IFERROR(VLOOKUP(O267,VehFracBySourceType!$D$2:$F$365,2,FALSE),"")</f>
        <v/>
      </c>
      <c r="R267" t="str">
        <f t="shared" ca="1" si="104"/>
        <v/>
      </c>
      <c r="T267">
        <f t="shared" ca="1" si="85"/>
        <v>0</v>
      </c>
      <c r="U267" t="str">
        <f t="shared" ca="1" si="86"/>
        <v/>
      </c>
      <c r="V267" s="30" t="str">
        <f t="shared" ca="1" si="87"/>
        <v/>
      </c>
      <c r="W267">
        <f t="shared" ca="1" si="88"/>
        <v>0</v>
      </c>
      <c r="Y267" t="str">
        <f ca="1">IF(AND(COUNTIF($L$3:L267,L267)&gt;1,NOT(+L267="")),0,L267)</f>
        <v/>
      </c>
      <c r="Z267">
        <f t="shared" ca="1" si="89"/>
        <v>0</v>
      </c>
      <c r="AA267">
        <f t="shared" ca="1" si="90"/>
        <v>0</v>
      </c>
      <c r="AB267">
        <f t="shared" ca="1" si="91"/>
        <v>0</v>
      </c>
    </row>
    <row r="268" spans="1:28">
      <c r="A268">
        <f t="shared" ca="1" si="92"/>
        <v>0</v>
      </c>
      <c r="B268" s="32" t="str">
        <f t="shared" ca="1" si="93"/>
        <v/>
      </c>
      <c r="C268">
        <f t="shared" ca="1" si="94"/>
        <v>0</v>
      </c>
      <c r="D268" t="str">
        <f t="shared" ca="1" si="95"/>
        <v>Refuse Truck</v>
      </c>
      <c r="E268">
        <f t="shared" ca="1" si="96"/>
        <v>51</v>
      </c>
      <c r="F268">
        <f t="shared" ca="1" si="97"/>
        <v>0</v>
      </c>
      <c r="G268">
        <f t="shared" ca="1" si="98"/>
        <v>0</v>
      </c>
      <c r="H268">
        <f t="shared" ca="1" si="99"/>
        <v>0</v>
      </c>
      <c r="I268" s="30">
        <f t="shared" ca="1" si="100"/>
        <v>0</v>
      </c>
      <c r="K268" s="25" t="str">
        <f ca="1">IFERROR(VLOOKUP(H268,Pollutants!$G$2:$I$6,3,FALSE),"")</f>
        <v/>
      </c>
      <c r="L268" t="str">
        <f t="shared" ca="1" si="101"/>
        <v/>
      </c>
      <c r="M268">
        <f t="shared" ca="1" si="102"/>
        <v>0</v>
      </c>
      <c r="N268" t="str">
        <f ca="1">+IFERROR(VLOOKUP(M268,'Vehicle Type Mapping'!$B$2:$D$50,2,FALSE),"")</f>
        <v/>
      </c>
      <c r="O268" t="str">
        <f t="shared" ca="1" si="84"/>
        <v>INVALID VEHICLE SOURCE 51</v>
      </c>
      <c r="P268">
        <f t="shared" ca="1" si="103"/>
        <v>0</v>
      </c>
      <c r="Q268" s="238" t="str">
        <f ca="1">+IFERROR(VLOOKUP(O268,VehFracBySourceType!$D$2:$F$365,2,FALSE),"")</f>
        <v/>
      </c>
      <c r="R268" t="str">
        <f t="shared" ca="1" si="104"/>
        <v/>
      </c>
      <c r="T268">
        <f t="shared" ca="1" si="85"/>
        <v>0</v>
      </c>
      <c r="U268" t="str">
        <f t="shared" ca="1" si="86"/>
        <v/>
      </c>
      <c r="V268" s="30" t="str">
        <f t="shared" ca="1" si="87"/>
        <v/>
      </c>
      <c r="W268">
        <f t="shared" ca="1" si="88"/>
        <v>0</v>
      </c>
      <c r="Y268" t="str">
        <f ca="1">IF(AND(COUNTIF($L$3:L268,L268)&gt;1,NOT(+L268="")),0,L268)</f>
        <v/>
      </c>
      <c r="Z268">
        <f t="shared" ca="1" si="89"/>
        <v>0</v>
      </c>
      <c r="AA268">
        <f t="shared" ca="1" si="90"/>
        <v>0</v>
      </c>
      <c r="AB268">
        <f t="shared" ca="1" si="91"/>
        <v>0</v>
      </c>
    </row>
    <row r="269" spans="1:28">
      <c r="A269">
        <f t="shared" ca="1" si="92"/>
        <v>0</v>
      </c>
      <c r="B269" s="32" t="str">
        <f t="shared" ca="1" si="93"/>
        <v/>
      </c>
      <c r="C269">
        <f t="shared" ca="1" si="94"/>
        <v>0</v>
      </c>
      <c r="D269" t="str">
        <f t="shared" ca="1" si="95"/>
        <v>Single Unit Short-haul Truck</v>
      </c>
      <c r="E269">
        <f t="shared" ca="1" si="96"/>
        <v>52</v>
      </c>
      <c r="F269">
        <f t="shared" ca="1" si="97"/>
        <v>0</v>
      </c>
      <c r="G269">
        <f t="shared" ca="1" si="98"/>
        <v>0</v>
      </c>
      <c r="H269">
        <f t="shared" ca="1" si="99"/>
        <v>0</v>
      </c>
      <c r="I269" s="30">
        <f t="shared" ca="1" si="100"/>
        <v>0</v>
      </c>
      <c r="K269" s="25" t="str">
        <f ca="1">IFERROR(VLOOKUP(H269,Pollutants!$G$2:$I$6,3,FALSE),"")</f>
        <v/>
      </c>
      <c r="L269" t="str">
        <f t="shared" ca="1" si="101"/>
        <v/>
      </c>
      <c r="M269">
        <f t="shared" ca="1" si="102"/>
        <v>0</v>
      </c>
      <c r="N269" t="str">
        <f ca="1">+IFERROR(VLOOKUP(M269,'Vehicle Type Mapping'!$B$2:$D$50,2,FALSE),"")</f>
        <v/>
      </c>
      <c r="O269" t="str">
        <f t="shared" ca="1" si="84"/>
        <v>INVALID VEHICLE SOURCE 52</v>
      </c>
      <c r="P269">
        <f t="shared" ca="1" si="103"/>
        <v>0</v>
      </c>
      <c r="Q269" s="238" t="str">
        <f ca="1">+IFERROR(VLOOKUP(O269,VehFracBySourceType!$D$2:$F$365,2,FALSE),"")</f>
        <v/>
      </c>
      <c r="R269" t="str">
        <f t="shared" ca="1" si="104"/>
        <v/>
      </c>
      <c r="T269">
        <f t="shared" ca="1" si="85"/>
        <v>0</v>
      </c>
      <c r="U269" t="str">
        <f t="shared" ca="1" si="86"/>
        <v/>
      </c>
      <c r="V269" s="30" t="str">
        <f t="shared" ca="1" si="87"/>
        <v/>
      </c>
      <c r="W269">
        <f t="shared" ca="1" si="88"/>
        <v>0</v>
      </c>
      <c r="Y269" t="str">
        <f ca="1">IF(AND(COUNTIF($L$3:L269,L269)&gt;1,NOT(+L269="")),0,L269)</f>
        <v/>
      </c>
      <c r="Z269">
        <f t="shared" ca="1" si="89"/>
        <v>0</v>
      </c>
      <c r="AA269">
        <f t="shared" ca="1" si="90"/>
        <v>0</v>
      </c>
      <c r="AB269">
        <f t="shared" ca="1" si="91"/>
        <v>0</v>
      </c>
    </row>
    <row r="270" spans="1:28">
      <c r="A270">
        <f t="shared" ca="1" si="92"/>
        <v>0</v>
      </c>
      <c r="B270" s="32" t="str">
        <f t="shared" ca="1" si="93"/>
        <v/>
      </c>
      <c r="C270">
        <f t="shared" ca="1" si="94"/>
        <v>0</v>
      </c>
      <c r="D270" t="str">
        <f t="shared" ca="1" si="95"/>
        <v>Single Unit Long-haul Truck</v>
      </c>
      <c r="E270">
        <f t="shared" ca="1" si="96"/>
        <v>53</v>
      </c>
      <c r="F270">
        <f t="shared" ca="1" si="97"/>
        <v>0</v>
      </c>
      <c r="G270">
        <f t="shared" ca="1" si="98"/>
        <v>0</v>
      </c>
      <c r="H270">
        <f t="shared" ca="1" si="99"/>
        <v>0</v>
      </c>
      <c r="I270" s="30">
        <f t="shared" ca="1" si="100"/>
        <v>0</v>
      </c>
      <c r="K270" s="25" t="str">
        <f ca="1">IFERROR(VLOOKUP(H270,Pollutants!$G$2:$I$6,3,FALSE),"")</f>
        <v/>
      </c>
      <c r="L270" t="str">
        <f t="shared" ca="1" si="101"/>
        <v/>
      </c>
      <c r="M270">
        <f t="shared" ca="1" si="102"/>
        <v>0</v>
      </c>
      <c r="N270" t="str">
        <f ca="1">+IFERROR(VLOOKUP(M270,'Vehicle Type Mapping'!$B$2:$D$50,2,FALSE),"")</f>
        <v/>
      </c>
      <c r="O270" t="str">
        <f t="shared" ca="1" si="84"/>
        <v>INVALID VEHICLE SOURCE 53</v>
      </c>
      <c r="P270">
        <f t="shared" ca="1" si="103"/>
        <v>0</v>
      </c>
      <c r="Q270" s="238" t="str">
        <f ca="1">+IFERROR(VLOOKUP(O270,VehFracBySourceType!$D$2:$F$365,2,FALSE),"")</f>
        <v/>
      </c>
      <c r="R270" t="str">
        <f t="shared" ca="1" si="104"/>
        <v/>
      </c>
      <c r="T270">
        <f t="shared" ca="1" si="85"/>
        <v>0</v>
      </c>
      <c r="U270" t="str">
        <f t="shared" ca="1" si="86"/>
        <v/>
      </c>
      <c r="V270" s="30" t="str">
        <f t="shared" ca="1" si="87"/>
        <v/>
      </c>
      <c r="W270">
        <f t="shared" ca="1" si="88"/>
        <v>0</v>
      </c>
      <c r="Y270" t="str">
        <f ca="1">IF(AND(COUNTIF($L$3:L270,L270)&gt;1,NOT(+L270="")),0,L270)</f>
        <v/>
      </c>
      <c r="Z270">
        <f t="shared" ca="1" si="89"/>
        <v>0</v>
      </c>
      <c r="AA270">
        <f t="shared" ca="1" si="90"/>
        <v>0</v>
      </c>
      <c r="AB270">
        <f t="shared" ca="1" si="91"/>
        <v>0</v>
      </c>
    </row>
    <row r="271" spans="1:28">
      <c r="A271">
        <f t="shared" ca="1" si="92"/>
        <v>0</v>
      </c>
      <c r="B271" s="32" t="str">
        <f t="shared" ca="1" si="93"/>
        <v/>
      </c>
      <c r="C271">
        <f t="shared" ca="1" si="94"/>
        <v>0</v>
      </c>
      <c r="D271" t="str">
        <f t="shared" ca="1" si="95"/>
        <v>Combination Short-haul Truck</v>
      </c>
      <c r="E271">
        <f t="shared" ca="1" si="96"/>
        <v>61</v>
      </c>
      <c r="F271">
        <f t="shared" ca="1" si="97"/>
        <v>0</v>
      </c>
      <c r="G271">
        <f t="shared" ca="1" si="98"/>
        <v>0</v>
      </c>
      <c r="H271">
        <f t="shared" ca="1" si="99"/>
        <v>0</v>
      </c>
      <c r="I271" s="30">
        <f t="shared" ca="1" si="100"/>
        <v>0</v>
      </c>
      <c r="K271" s="25" t="str">
        <f ca="1">IFERROR(VLOOKUP(H271,Pollutants!$G$2:$I$6,3,FALSE),"")</f>
        <v/>
      </c>
      <c r="L271" t="str">
        <f t="shared" ca="1" si="101"/>
        <v/>
      </c>
      <c r="M271">
        <f t="shared" ca="1" si="102"/>
        <v>0</v>
      </c>
      <c r="N271" t="str">
        <f ca="1">+IFERROR(VLOOKUP(M271,'Vehicle Type Mapping'!$B$2:$D$50,2,FALSE),"")</f>
        <v/>
      </c>
      <c r="O271" t="str">
        <f t="shared" ca="1" si="84"/>
        <v>INVALID VEHICLE SOURCE 61</v>
      </c>
      <c r="P271">
        <f t="shared" ca="1" si="103"/>
        <v>0</v>
      </c>
      <c r="Q271" s="238" t="str">
        <f ca="1">+IFERROR(VLOOKUP(O271,VehFracBySourceType!$D$2:$F$365,2,FALSE),"")</f>
        <v/>
      </c>
      <c r="R271" t="str">
        <f t="shared" ca="1" si="104"/>
        <v/>
      </c>
      <c r="T271">
        <f t="shared" ca="1" si="85"/>
        <v>0</v>
      </c>
      <c r="U271" t="str">
        <f t="shared" ca="1" si="86"/>
        <v/>
      </c>
      <c r="V271" s="30" t="str">
        <f t="shared" ca="1" si="87"/>
        <v/>
      </c>
      <c r="W271">
        <f t="shared" ca="1" si="88"/>
        <v>0</v>
      </c>
      <c r="Y271" t="str">
        <f ca="1">IF(AND(COUNTIF($L$3:L271,L271)&gt;1,NOT(+L271="")),0,L271)</f>
        <v/>
      </c>
      <c r="Z271">
        <f t="shared" ca="1" si="89"/>
        <v>0</v>
      </c>
      <c r="AA271">
        <f t="shared" ca="1" si="90"/>
        <v>0</v>
      </c>
      <c r="AB271">
        <f t="shared" ca="1" si="91"/>
        <v>0</v>
      </c>
    </row>
    <row r="272" spans="1:28">
      <c r="A272">
        <f t="shared" ca="1" si="92"/>
        <v>0</v>
      </c>
      <c r="B272" s="32" t="str">
        <f t="shared" ca="1" si="93"/>
        <v/>
      </c>
      <c r="C272">
        <f t="shared" ca="1" si="94"/>
        <v>0</v>
      </c>
      <c r="D272" t="str">
        <f t="shared" ca="1" si="95"/>
        <v>Combination Long-haul Truck</v>
      </c>
      <c r="E272">
        <f t="shared" ca="1" si="96"/>
        <v>62</v>
      </c>
      <c r="F272">
        <f t="shared" ca="1" si="97"/>
        <v>0</v>
      </c>
      <c r="G272">
        <f t="shared" ca="1" si="98"/>
        <v>0</v>
      </c>
      <c r="H272">
        <f t="shared" ca="1" si="99"/>
        <v>0</v>
      </c>
      <c r="I272" s="30">
        <f t="shared" ca="1" si="100"/>
        <v>0</v>
      </c>
      <c r="K272" s="25" t="str">
        <f ca="1">IFERROR(VLOOKUP(H272,Pollutants!$G$2:$I$6,3,FALSE),"")</f>
        <v/>
      </c>
      <c r="L272" t="str">
        <f t="shared" ca="1" si="101"/>
        <v/>
      </c>
      <c r="M272">
        <f t="shared" ca="1" si="102"/>
        <v>0</v>
      </c>
      <c r="N272" t="str">
        <f ca="1">+IFERROR(VLOOKUP(M272,'Vehicle Type Mapping'!$B$2:$D$50,2,FALSE),"")</f>
        <v/>
      </c>
      <c r="O272" t="str">
        <f t="shared" ca="1" si="84"/>
        <v>INVALID VEHICLE SOURCE 62</v>
      </c>
      <c r="P272">
        <f t="shared" ca="1" si="103"/>
        <v>0</v>
      </c>
      <c r="Q272" s="238" t="str">
        <f ca="1">+IFERROR(VLOOKUP(O272,VehFracBySourceType!$D$2:$F$365,2,FALSE),"")</f>
        <v/>
      </c>
      <c r="R272" t="str">
        <f t="shared" ca="1" si="104"/>
        <v/>
      </c>
      <c r="T272">
        <f t="shared" ca="1" si="85"/>
        <v>0</v>
      </c>
      <c r="U272" t="str">
        <f t="shared" ca="1" si="86"/>
        <v/>
      </c>
      <c r="V272" s="30" t="str">
        <f t="shared" ca="1" si="87"/>
        <v/>
      </c>
      <c r="W272">
        <f t="shared" ca="1" si="88"/>
        <v>0</v>
      </c>
      <c r="Y272" t="str">
        <f ca="1">IF(AND(COUNTIF($L$3:L272,L272)&gt;1,NOT(+L272="")),0,L272)</f>
        <v/>
      </c>
      <c r="Z272">
        <f t="shared" ca="1" si="89"/>
        <v>0</v>
      </c>
      <c r="AA272">
        <f t="shared" ca="1" si="90"/>
        <v>0</v>
      </c>
      <c r="AB272">
        <f t="shared" ca="1" si="91"/>
        <v>0</v>
      </c>
    </row>
    <row r="273" spans="1:28">
      <c r="A273">
        <f t="shared" ca="1" si="92"/>
        <v>0</v>
      </c>
      <c r="B273" s="32" t="str">
        <f t="shared" ca="1" si="93"/>
        <v/>
      </c>
      <c r="C273">
        <f t="shared" ca="1" si="94"/>
        <v>0</v>
      </c>
      <c r="D273" t="str">
        <f t="shared" ca="1" si="95"/>
        <v>Light Commercial Truck</v>
      </c>
      <c r="E273">
        <f t="shared" ca="1" si="96"/>
        <v>32</v>
      </c>
      <c r="F273">
        <f t="shared" ca="1" si="97"/>
        <v>0</v>
      </c>
      <c r="G273">
        <f t="shared" ca="1" si="98"/>
        <v>0</v>
      </c>
      <c r="H273">
        <f t="shared" ca="1" si="99"/>
        <v>0</v>
      </c>
      <c r="I273" s="30">
        <f t="shared" ca="1" si="100"/>
        <v>0</v>
      </c>
      <c r="K273" s="25" t="str">
        <f ca="1">IFERROR(VLOOKUP(H273,Pollutants!$G$2:$I$6,3,FALSE),"")</f>
        <v/>
      </c>
      <c r="L273" t="str">
        <f t="shared" ca="1" si="101"/>
        <v/>
      </c>
      <c r="M273">
        <f t="shared" ca="1" si="102"/>
        <v>0</v>
      </c>
      <c r="N273" t="str">
        <f ca="1">+IFERROR(VLOOKUP(M273,'Vehicle Type Mapping'!$B$2:$D$50,2,FALSE),"")</f>
        <v/>
      </c>
      <c r="O273" t="str">
        <f t="shared" ca="1" si="84"/>
        <v>INVALID VEHICLE SOURCE 32</v>
      </c>
      <c r="P273">
        <f t="shared" ca="1" si="103"/>
        <v>0</v>
      </c>
      <c r="Q273" s="238" t="str">
        <f ca="1">+IFERROR(VLOOKUP(O273,VehFracBySourceType!$D$2:$F$365,2,FALSE),"")</f>
        <v/>
      </c>
      <c r="R273" t="str">
        <f t="shared" ca="1" si="104"/>
        <v/>
      </c>
      <c r="T273">
        <f t="shared" ca="1" si="85"/>
        <v>0</v>
      </c>
      <c r="U273" t="str">
        <f t="shared" ca="1" si="86"/>
        <v/>
      </c>
      <c r="V273" s="30" t="str">
        <f t="shared" ca="1" si="87"/>
        <v/>
      </c>
      <c r="W273">
        <f t="shared" ca="1" si="88"/>
        <v>0</v>
      </c>
      <c r="Y273" t="str">
        <f ca="1">IF(AND(COUNTIF($L$3:L273,L273)&gt;1,NOT(+L273="")),0,L273)</f>
        <v/>
      </c>
      <c r="Z273">
        <f t="shared" ca="1" si="89"/>
        <v>0</v>
      </c>
      <c r="AA273">
        <f t="shared" ca="1" si="90"/>
        <v>0</v>
      </c>
      <c r="AB273">
        <f t="shared" ca="1" si="91"/>
        <v>0</v>
      </c>
    </row>
    <row r="274" spans="1:28">
      <c r="A274">
        <f t="shared" ca="1" si="92"/>
        <v>0</v>
      </c>
      <c r="B274" s="32" t="str">
        <f t="shared" ca="1" si="93"/>
        <v/>
      </c>
      <c r="C274">
        <f t="shared" ca="1" si="94"/>
        <v>0</v>
      </c>
      <c r="D274" t="str">
        <f t="shared" ca="1" si="95"/>
        <v>Intercity Bus</v>
      </c>
      <c r="E274">
        <f t="shared" ca="1" si="96"/>
        <v>41</v>
      </c>
      <c r="F274">
        <f t="shared" ca="1" si="97"/>
        <v>0</v>
      </c>
      <c r="G274">
        <f t="shared" ca="1" si="98"/>
        <v>0</v>
      </c>
      <c r="H274">
        <f t="shared" ca="1" si="99"/>
        <v>0</v>
      </c>
      <c r="I274" s="30">
        <f t="shared" ca="1" si="100"/>
        <v>0</v>
      </c>
      <c r="K274" s="25" t="str">
        <f ca="1">IFERROR(VLOOKUP(H274,Pollutants!$G$2:$I$6,3,FALSE),"")</f>
        <v/>
      </c>
      <c r="L274" t="str">
        <f t="shared" ca="1" si="101"/>
        <v/>
      </c>
      <c r="M274">
        <f t="shared" ca="1" si="102"/>
        <v>0</v>
      </c>
      <c r="N274" t="str">
        <f ca="1">+IFERROR(VLOOKUP(M274,'Vehicle Type Mapping'!$B$2:$D$50,2,FALSE),"")</f>
        <v/>
      </c>
      <c r="O274" t="str">
        <f t="shared" ca="1" si="84"/>
        <v>INVALID VEHICLE SOURCE 41</v>
      </c>
      <c r="P274">
        <f t="shared" ca="1" si="103"/>
        <v>0</v>
      </c>
      <c r="Q274" s="238" t="str">
        <f ca="1">+IFERROR(VLOOKUP(O274,VehFracBySourceType!$D$2:$F$365,2,FALSE),"")</f>
        <v/>
      </c>
      <c r="R274" t="str">
        <f t="shared" ca="1" si="104"/>
        <v/>
      </c>
      <c r="T274">
        <f t="shared" ca="1" si="85"/>
        <v>0</v>
      </c>
      <c r="U274" t="str">
        <f t="shared" ca="1" si="86"/>
        <v/>
      </c>
      <c r="V274" s="30" t="str">
        <f t="shared" ca="1" si="87"/>
        <v/>
      </c>
      <c r="W274">
        <f t="shared" ca="1" si="88"/>
        <v>0</v>
      </c>
      <c r="Y274" t="str">
        <f ca="1">IF(AND(COUNTIF($L$3:L274,L274)&gt;1,NOT(+L274="")),0,L274)</f>
        <v/>
      </c>
      <c r="Z274">
        <f t="shared" ca="1" si="89"/>
        <v>0</v>
      </c>
      <c r="AA274">
        <f t="shared" ca="1" si="90"/>
        <v>0</v>
      </c>
      <c r="AB274">
        <f t="shared" ca="1" si="91"/>
        <v>0</v>
      </c>
    </row>
    <row r="275" spans="1:28">
      <c r="A275">
        <f t="shared" ca="1" si="92"/>
        <v>0</v>
      </c>
      <c r="B275" s="32" t="str">
        <f t="shared" ca="1" si="93"/>
        <v/>
      </c>
      <c r="C275">
        <f t="shared" ca="1" si="94"/>
        <v>0</v>
      </c>
      <c r="D275" t="str">
        <f t="shared" ca="1" si="95"/>
        <v>Transit Bus</v>
      </c>
      <c r="E275">
        <f t="shared" ca="1" si="96"/>
        <v>42</v>
      </c>
      <c r="F275">
        <f t="shared" ca="1" si="97"/>
        <v>0</v>
      </c>
      <c r="G275">
        <f t="shared" ca="1" si="98"/>
        <v>0</v>
      </c>
      <c r="H275">
        <f t="shared" ca="1" si="99"/>
        <v>0</v>
      </c>
      <c r="I275" s="30">
        <f t="shared" ca="1" si="100"/>
        <v>0</v>
      </c>
      <c r="K275" s="25" t="str">
        <f ca="1">IFERROR(VLOOKUP(H275,Pollutants!$G$2:$I$6,3,FALSE),"")</f>
        <v/>
      </c>
      <c r="L275" t="str">
        <f t="shared" ca="1" si="101"/>
        <v/>
      </c>
      <c r="M275">
        <f t="shared" ca="1" si="102"/>
        <v>0</v>
      </c>
      <c r="N275" t="str">
        <f ca="1">+IFERROR(VLOOKUP(M275,'Vehicle Type Mapping'!$B$2:$D$50,2,FALSE),"")</f>
        <v/>
      </c>
      <c r="O275" t="str">
        <f t="shared" ca="1" si="84"/>
        <v>INVALID VEHICLE SOURCE 42</v>
      </c>
      <c r="P275">
        <f t="shared" ca="1" si="103"/>
        <v>0</v>
      </c>
      <c r="Q275" s="238" t="str">
        <f ca="1">+IFERROR(VLOOKUP(O275,VehFracBySourceType!$D$2:$F$365,2,FALSE),"")</f>
        <v/>
      </c>
      <c r="R275" t="str">
        <f t="shared" ca="1" si="104"/>
        <v/>
      </c>
      <c r="T275">
        <f t="shared" ca="1" si="85"/>
        <v>0</v>
      </c>
      <c r="U275" t="str">
        <f t="shared" ca="1" si="86"/>
        <v/>
      </c>
      <c r="V275" s="30" t="str">
        <f t="shared" ca="1" si="87"/>
        <v/>
      </c>
      <c r="W275">
        <f t="shared" ca="1" si="88"/>
        <v>0</v>
      </c>
      <c r="Y275" t="str">
        <f ca="1">IF(AND(COUNTIF($L$3:L275,L275)&gt;1,NOT(+L275="")),0,L275)</f>
        <v/>
      </c>
      <c r="Z275">
        <f t="shared" ca="1" si="89"/>
        <v>0</v>
      </c>
      <c r="AA275">
        <f t="shared" ca="1" si="90"/>
        <v>0</v>
      </c>
      <c r="AB275">
        <f t="shared" ca="1" si="91"/>
        <v>0</v>
      </c>
    </row>
    <row r="276" spans="1:28">
      <c r="A276">
        <f t="shared" ca="1" si="92"/>
        <v>0</v>
      </c>
      <c r="B276" s="32" t="str">
        <f t="shared" ca="1" si="93"/>
        <v/>
      </c>
      <c r="C276">
        <f t="shared" ca="1" si="94"/>
        <v>0</v>
      </c>
      <c r="D276" t="str">
        <f t="shared" ca="1" si="95"/>
        <v>School Bus</v>
      </c>
      <c r="E276">
        <f t="shared" ca="1" si="96"/>
        <v>43</v>
      </c>
      <c r="F276">
        <f t="shared" ca="1" si="97"/>
        <v>0</v>
      </c>
      <c r="G276">
        <f t="shared" ca="1" si="98"/>
        <v>0</v>
      </c>
      <c r="H276">
        <f t="shared" ca="1" si="99"/>
        <v>0</v>
      </c>
      <c r="I276" s="30">
        <f t="shared" ca="1" si="100"/>
        <v>0</v>
      </c>
      <c r="K276" s="25" t="str">
        <f ca="1">IFERROR(VLOOKUP(H276,Pollutants!$G$2:$I$6,3,FALSE),"")</f>
        <v/>
      </c>
      <c r="L276" t="str">
        <f t="shared" ca="1" si="101"/>
        <v/>
      </c>
      <c r="M276">
        <f t="shared" ca="1" si="102"/>
        <v>0</v>
      </c>
      <c r="N276" t="str">
        <f ca="1">+IFERROR(VLOOKUP(M276,'Vehicle Type Mapping'!$B$2:$D$50,2,FALSE),"")</f>
        <v/>
      </c>
      <c r="O276" t="str">
        <f t="shared" ca="1" si="84"/>
        <v>INVALID VEHICLE SOURCE 43</v>
      </c>
      <c r="P276">
        <f t="shared" ca="1" si="103"/>
        <v>0</v>
      </c>
      <c r="Q276" s="238" t="str">
        <f ca="1">+IFERROR(VLOOKUP(O276,VehFracBySourceType!$D$2:$F$365,2,FALSE),"")</f>
        <v/>
      </c>
      <c r="R276" t="str">
        <f t="shared" ca="1" si="104"/>
        <v/>
      </c>
      <c r="T276">
        <f t="shared" ca="1" si="85"/>
        <v>0</v>
      </c>
      <c r="U276" t="str">
        <f t="shared" ca="1" si="86"/>
        <v/>
      </c>
      <c r="V276" s="30" t="str">
        <f t="shared" ca="1" si="87"/>
        <v/>
      </c>
      <c r="W276">
        <f t="shared" ca="1" si="88"/>
        <v>0</v>
      </c>
      <c r="Y276" t="str">
        <f ca="1">IF(AND(COUNTIF($L$3:L276,L276)&gt;1,NOT(+L276="")),0,L276)</f>
        <v/>
      </c>
      <c r="Z276">
        <f t="shared" ca="1" si="89"/>
        <v>0</v>
      </c>
      <c r="AA276">
        <f t="shared" ca="1" si="90"/>
        <v>0</v>
      </c>
      <c r="AB276">
        <f t="shared" ca="1" si="91"/>
        <v>0</v>
      </c>
    </row>
    <row r="277" spans="1:28">
      <c r="A277">
        <f t="shared" ca="1" si="92"/>
        <v>0</v>
      </c>
      <c r="B277" s="32" t="str">
        <f t="shared" ca="1" si="93"/>
        <v/>
      </c>
      <c r="C277">
        <f t="shared" ca="1" si="94"/>
        <v>0</v>
      </c>
      <c r="D277" t="str">
        <f t="shared" ca="1" si="95"/>
        <v>Refuse Truck</v>
      </c>
      <c r="E277">
        <f t="shared" ca="1" si="96"/>
        <v>51</v>
      </c>
      <c r="F277">
        <f t="shared" ca="1" si="97"/>
        <v>0</v>
      </c>
      <c r="G277">
        <f t="shared" ca="1" si="98"/>
        <v>0</v>
      </c>
      <c r="H277">
        <f t="shared" ca="1" si="99"/>
        <v>0</v>
      </c>
      <c r="I277" s="30">
        <f t="shared" ca="1" si="100"/>
        <v>0</v>
      </c>
      <c r="K277" s="25" t="str">
        <f ca="1">IFERROR(VLOOKUP(H277,Pollutants!$G$2:$I$6,3,FALSE),"")</f>
        <v/>
      </c>
      <c r="L277" t="str">
        <f t="shared" ca="1" si="101"/>
        <v/>
      </c>
      <c r="M277">
        <f t="shared" ca="1" si="102"/>
        <v>0</v>
      </c>
      <c r="N277" t="str">
        <f ca="1">+IFERROR(VLOOKUP(M277,'Vehicle Type Mapping'!$B$2:$D$50,2,FALSE),"")</f>
        <v/>
      </c>
      <c r="O277" t="str">
        <f t="shared" ca="1" si="84"/>
        <v>INVALID VEHICLE SOURCE 51</v>
      </c>
      <c r="P277">
        <f t="shared" ca="1" si="103"/>
        <v>0</v>
      </c>
      <c r="Q277" s="238" t="str">
        <f ca="1">+IFERROR(VLOOKUP(O277,VehFracBySourceType!$D$2:$F$365,2,FALSE),"")</f>
        <v/>
      </c>
      <c r="R277" t="str">
        <f t="shared" ca="1" si="104"/>
        <v/>
      </c>
      <c r="T277">
        <f t="shared" ca="1" si="85"/>
        <v>0</v>
      </c>
      <c r="U277" t="str">
        <f t="shared" ca="1" si="86"/>
        <v/>
      </c>
      <c r="V277" s="30" t="str">
        <f t="shared" ca="1" si="87"/>
        <v/>
      </c>
      <c r="W277">
        <f t="shared" ca="1" si="88"/>
        <v>0</v>
      </c>
      <c r="Y277" t="str">
        <f ca="1">IF(AND(COUNTIF($L$3:L277,L277)&gt;1,NOT(+L277="")),0,L277)</f>
        <v/>
      </c>
      <c r="Z277">
        <f t="shared" ca="1" si="89"/>
        <v>0</v>
      </c>
      <c r="AA277">
        <f t="shared" ca="1" si="90"/>
        <v>0</v>
      </c>
      <c r="AB277">
        <f t="shared" ca="1" si="91"/>
        <v>0</v>
      </c>
    </row>
    <row r="278" spans="1:28">
      <c r="A278">
        <f t="shared" ca="1" si="92"/>
        <v>0</v>
      </c>
      <c r="B278" s="32" t="str">
        <f t="shared" ca="1" si="93"/>
        <v/>
      </c>
      <c r="C278">
        <f t="shared" ca="1" si="94"/>
        <v>0</v>
      </c>
      <c r="D278" t="str">
        <f t="shared" ca="1" si="95"/>
        <v>Single Unit Short-haul Truck</v>
      </c>
      <c r="E278">
        <f t="shared" ca="1" si="96"/>
        <v>52</v>
      </c>
      <c r="F278">
        <f t="shared" ca="1" si="97"/>
        <v>0</v>
      </c>
      <c r="G278">
        <f t="shared" ca="1" si="98"/>
        <v>0</v>
      </c>
      <c r="H278">
        <f t="shared" ca="1" si="99"/>
        <v>0</v>
      </c>
      <c r="I278" s="30">
        <f t="shared" ca="1" si="100"/>
        <v>0</v>
      </c>
      <c r="K278" s="25" t="str">
        <f ca="1">IFERROR(VLOOKUP(H278,Pollutants!$G$2:$I$6,3,FALSE),"")</f>
        <v/>
      </c>
      <c r="L278" t="str">
        <f t="shared" ca="1" si="101"/>
        <v/>
      </c>
      <c r="M278">
        <f t="shared" ca="1" si="102"/>
        <v>0</v>
      </c>
      <c r="N278" t="str">
        <f ca="1">+IFERROR(VLOOKUP(M278,'Vehicle Type Mapping'!$B$2:$D$50,2,FALSE),"")</f>
        <v/>
      </c>
      <c r="O278" t="str">
        <f t="shared" ca="1" si="84"/>
        <v>INVALID VEHICLE SOURCE 52</v>
      </c>
      <c r="P278">
        <f t="shared" ca="1" si="103"/>
        <v>0</v>
      </c>
      <c r="Q278" s="238" t="str">
        <f ca="1">+IFERROR(VLOOKUP(O278,VehFracBySourceType!$D$2:$F$365,2,FALSE),"")</f>
        <v/>
      </c>
      <c r="R278" t="str">
        <f t="shared" ca="1" si="104"/>
        <v/>
      </c>
      <c r="T278">
        <f t="shared" ca="1" si="85"/>
        <v>0</v>
      </c>
      <c r="U278" t="str">
        <f t="shared" ca="1" si="86"/>
        <v/>
      </c>
      <c r="V278" s="30" t="str">
        <f t="shared" ca="1" si="87"/>
        <v/>
      </c>
      <c r="W278">
        <f t="shared" ca="1" si="88"/>
        <v>0</v>
      </c>
      <c r="Y278" t="str">
        <f ca="1">IF(AND(COUNTIF($L$3:L278,L278)&gt;1,NOT(+L278="")),0,L278)</f>
        <v/>
      </c>
      <c r="Z278">
        <f t="shared" ca="1" si="89"/>
        <v>0</v>
      </c>
      <c r="AA278">
        <f t="shared" ca="1" si="90"/>
        <v>0</v>
      </c>
      <c r="AB278">
        <f t="shared" ca="1" si="91"/>
        <v>0</v>
      </c>
    </row>
    <row r="279" spans="1:28">
      <c r="A279">
        <f t="shared" ca="1" si="92"/>
        <v>0</v>
      </c>
      <c r="B279" s="32" t="str">
        <f t="shared" ca="1" si="93"/>
        <v/>
      </c>
      <c r="C279">
        <f t="shared" ca="1" si="94"/>
        <v>0</v>
      </c>
      <c r="D279" t="str">
        <f t="shared" ca="1" si="95"/>
        <v>Single Unit Long-haul Truck</v>
      </c>
      <c r="E279">
        <f t="shared" ca="1" si="96"/>
        <v>53</v>
      </c>
      <c r="F279">
        <f t="shared" ca="1" si="97"/>
        <v>0</v>
      </c>
      <c r="G279">
        <f t="shared" ca="1" si="98"/>
        <v>0</v>
      </c>
      <c r="H279">
        <f t="shared" ca="1" si="99"/>
        <v>0</v>
      </c>
      <c r="I279" s="30">
        <f t="shared" ca="1" si="100"/>
        <v>0</v>
      </c>
      <c r="K279" s="25" t="str">
        <f ca="1">IFERROR(VLOOKUP(H279,Pollutants!$G$2:$I$6,3,FALSE),"")</f>
        <v/>
      </c>
      <c r="L279" t="str">
        <f t="shared" ca="1" si="101"/>
        <v/>
      </c>
      <c r="M279">
        <f t="shared" ca="1" si="102"/>
        <v>0</v>
      </c>
      <c r="N279" t="str">
        <f ca="1">+IFERROR(VLOOKUP(M279,'Vehicle Type Mapping'!$B$2:$D$50,2,FALSE),"")</f>
        <v/>
      </c>
      <c r="O279" t="str">
        <f t="shared" ca="1" si="84"/>
        <v>INVALID VEHICLE SOURCE 53</v>
      </c>
      <c r="P279">
        <f t="shared" ca="1" si="103"/>
        <v>0</v>
      </c>
      <c r="Q279" s="238" t="str">
        <f ca="1">+IFERROR(VLOOKUP(O279,VehFracBySourceType!$D$2:$F$365,2,FALSE),"")</f>
        <v/>
      </c>
      <c r="R279" t="str">
        <f t="shared" ca="1" si="104"/>
        <v/>
      </c>
      <c r="T279">
        <f t="shared" ca="1" si="85"/>
        <v>0</v>
      </c>
      <c r="U279" t="str">
        <f t="shared" ca="1" si="86"/>
        <v/>
      </c>
      <c r="V279" s="30" t="str">
        <f t="shared" ca="1" si="87"/>
        <v/>
      </c>
      <c r="W279">
        <f t="shared" ca="1" si="88"/>
        <v>0</v>
      </c>
      <c r="Y279" t="str">
        <f ca="1">IF(AND(COUNTIF($L$3:L279,L279)&gt;1,NOT(+L279="")),0,L279)</f>
        <v/>
      </c>
      <c r="Z279">
        <f t="shared" ca="1" si="89"/>
        <v>0</v>
      </c>
      <c r="AA279">
        <f t="shared" ca="1" si="90"/>
        <v>0</v>
      </c>
      <c r="AB279">
        <f t="shared" ca="1" si="91"/>
        <v>0</v>
      </c>
    </row>
    <row r="280" spans="1:28">
      <c r="A280">
        <f t="shared" ca="1" si="92"/>
        <v>0</v>
      </c>
      <c r="B280" s="32" t="str">
        <f t="shared" ca="1" si="93"/>
        <v/>
      </c>
      <c r="C280">
        <f t="shared" ca="1" si="94"/>
        <v>0</v>
      </c>
      <c r="D280" t="str">
        <f t="shared" ca="1" si="95"/>
        <v>Combination Short-haul Truck</v>
      </c>
      <c r="E280">
        <f t="shared" ca="1" si="96"/>
        <v>61</v>
      </c>
      <c r="F280">
        <f t="shared" ca="1" si="97"/>
        <v>0</v>
      </c>
      <c r="G280">
        <f t="shared" ca="1" si="98"/>
        <v>0</v>
      </c>
      <c r="H280">
        <f t="shared" ca="1" si="99"/>
        <v>0</v>
      </c>
      <c r="I280" s="30">
        <f t="shared" ca="1" si="100"/>
        <v>0</v>
      </c>
      <c r="K280" s="25" t="str">
        <f ca="1">IFERROR(VLOOKUP(H280,Pollutants!$G$2:$I$6,3,FALSE),"")</f>
        <v/>
      </c>
      <c r="L280" t="str">
        <f t="shared" ca="1" si="101"/>
        <v/>
      </c>
      <c r="M280">
        <f t="shared" ca="1" si="102"/>
        <v>0</v>
      </c>
      <c r="N280" t="str">
        <f ca="1">+IFERROR(VLOOKUP(M280,'Vehicle Type Mapping'!$B$2:$D$50,2,FALSE),"")</f>
        <v/>
      </c>
      <c r="O280" t="str">
        <f t="shared" ca="1" si="84"/>
        <v>INVALID VEHICLE SOURCE 61</v>
      </c>
      <c r="P280">
        <f t="shared" ca="1" si="103"/>
        <v>0</v>
      </c>
      <c r="Q280" s="238" t="str">
        <f ca="1">+IFERROR(VLOOKUP(O280,VehFracBySourceType!$D$2:$F$365,2,FALSE),"")</f>
        <v/>
      </c>
      <c r="R280" t="str">
        <f t="shared" ca="1" si="104"/>
        <v/>
      </c>
      <c r="T280">
        <f t="shared" ca="1" si="85"/>
        <v>0</v>
      </c>
      <c r="U280" t="str">
        <f t="shared" ca="1" si="86"/>
        <v/>
      </c>
      <c r="V280" s="30" t="str">
        <f t="shared" ca="1" si="87"/>
        <v/>
      </c>
      <c r="W280">
        <f t="shared" ca="1" si="88"/>
        <v>0</v>
      </c>
      <c r="Y280" t="str">
        <f ca="1">IF(AND(COUNTIF($L$3:L280,L280)&gt;1,NOT(+L280="")),0,L280)</f>
        <v/>
      </c>
      <c r="Z280">
        <f t="shared" ca="1" si="89"/>
        <v>0</v>
      </c>
      <c r="AA280">
        <f t="shared" ca="1" si="90"/>
        <v>0</v>
      </c>
      <c r="AB280">
        <f t="shared" ca="1" si="91"/>
        <v>0</v>
      </c>
    </row>
    <row r="281" spans="1:28">
      <c r="A281">
        <f t="shared" ca="1" si="92"/>
        <v>0</v>
      </c>
      <c r="B281" s="32" t="str">
        <f t="shared" ca="1" si="93"/>
        <v/>
      </c>
      <c r="C281">
        <f t="shared" ca="1" si="94"/>
        <v>0</v>
      </c>
      <c r="D281" t="str">
        <f t="shared" ca="1" si="95"/>
        <v>Combination Long-haul Truck</v>
      </c>
      <c r="E281">
        <f t="shared" ca="1" si="96"/>
        <v>62</v>
      </c>
      <c r="F281">
        <f t="shared" ca="1" si="97"/>
        <v>0</v>
      </c>
      <c r="G281">
        <f t="shared" ca="1" si="98"/>
        <v>0</v>
      </c>
      <c r="H281">
        <f t="shared" ca="1" si="99"/>
        <v>0</v>
      </c>
      <c r="I281" s="30">
        <f t="shared" ca="1" si="100"/>
        <v>0</v>
      </c>
      <c r="K281" s="25" t="str">
        <f ca="1">IFERROR(VLOOKUP(H281,Pollutants!$G$2:$I$6,3,FALSE),"")</f>
        <v/>
      </c>
      <c r="L281" t="str">
        <f t="shared" ca="1" si="101"/>
        <v/>
      </c>
      <c r="M281">
        <f t="shared" ca="1" si="102"/>
        <v>0</v>
      </c>
      <c r="N281" t="str">
        <f ca="1">+IFERROR(VLOOKUP(M281,'Vehicle Type Mapping'!$B$2:$D$50,2,FALSE),"")</f>
        <v/>
      </c>
      <c r="O281" t="str">
        <f t="shared" ca="1" si="84"/>
        <v>INVALID VEHICLE SOURCE 62</v>
      </c>
      <c r="P281">
        <f t="shared" ca="1" si="103"/>
        <v>0</v>
      </c>
      <c r="Q281" s="238" t="str">
        <f ca="1">+IFERROR(VLOOKUP(O281,VehFracBySourceType!$D$2:$F$365,2,FALSE),"")</f>
        <v/>
      </c>
      <c r="R281" t="str">
        <f t="shared" ca="1" si="104"/>
        <v/>
      </c>
      <c r="T281">
        <f t="shared" ca="1" si="85"/>
        <v>0</v>
      </c>
      <c r="U281" t="str">
        <f t="shared" ca="1" si="86"/>
        <v/>
      </c>
      <c r="V281" s="30" t="str">
        <f t="shared" ca="1" si="87"/>
        <v/>
      </c>
      <c r="W281">
        <f t="shared" ca="1" si="88"/>
        <v>0</v>
      </c>
      <c r="Y281" t="str">
        <f ca="1">IF(AND(COUNTIF($L$3:L281,L281)&gt;1,NOT(+L281="")),0,L281)</f>
        <v/>
      </c>
      <c r="Z281">
        <f t="shared" ca="1" si="89"/>
        <v>0</v>
      </c>
      <c r="AA281">
        <f t="shared" ca="1" si="90"/>
        <v>0</v>
      </c>
      <c r="AB281">
        <f t="shared" ca="1" si="91"/>
        <v>0</v>
      </c>
    </row>
    <row r="282" spans="1:28">
      <c r="A282">
        <f t="shared" ca="1" si="92"/>
        <v>0</v>
      </c>
      <c r="B282" s="32" t="str">
        <f t="shared" ca="1" si="93"/>
        <v/>
      </c>
      <c r="C282">
        <f t="shared" ca="1" si="94"/>
        <v>0</v>
      </c>
      <c r="D282" t="str">
        <f t="shared" ca="1" si="95"/>
        <v>Light Commercial Truck</v>
      </c>
      <c r="E282">
        <f t="shared" ca="1" si="96"/>
        <v>32</v>
      </c>
      <c r="F282">
        <f t="shared" ca="1" si="97"/>
        <v>0</v>
      </c>
      <c r="G282">
        <f t="shared" ca="1" si="98"/>
        <v>0</v>
      </c>
      <c r="H282">
        <f t="shared" ca="1" si="99"/>
        <v>0</v>
      </c>
      <c r="I282" s="30">
        <f t="shared" ca="1" si="100"/>
        <v>0</v>
      </c>
      <c r="K282" s="25" t="str">
        <f ca="1">IFERROR(VLOOKUP(H282,Pollutants!$G$2:$I$6,3,FALSE),"")</f>
        <v/>
      </c>
      <c r="L282" t="str">
        <f t="shared" ca="1" si="101"/>
        <v/>
      </c>
      <c r="M282">
        <f t="shared" ca="1" si="102"/>
        <v>0</v>
      </c>
      <c r="N282" t="str">
        <f ca="1">+IFERROR(VLOOKUP(M282,'Vehicle Type Mapping'!$B$2:$D$50,2,FALSE),"")</f>
        <v/>
      </c>
      <c r="O282" t="str">
        <f t="shared" ca="1" si="84"/>
        <v>INVALID VEHICLE SOURCE 32</v>
      </c>
      <c r="P282">
        <f t="shared" ca="1" si="103"/>
        <v>0</v>
      </c>
      <c r="Q282" s="238" t="str">
        <f ca="1">+IFERROR(VLOOKUP(O282,VehFracBySourceType!$D$2:$F$365,2,FALSE),"")</f>
        <v/>
      </c>
      <c r="R282" t="str">
        <f t="shared" ca="1" si="104"/>
        <v/>
      </c>
      <c r="T282">
        <f t="shared" ca="1" si="85"/>
        <v>0</v>
      </c>
      <c r="U282" t="str">
        <f t="shared" ca="1" si="86"/>
        <v/>
      </c>
      <c r="V282" s="30" t="str">
        <f t="shared" ca="1" si="87"/>
        <v/>
      </c>
      <c r="W282">
        <f t="shared" ca="1" si="88"/>
        <v>0</v>
      </c>
      <c r="Y282" t="str">
        <f ca="1">IF(AND(COUNTIF($L$3:L282,L282)&gt;1,NOT(+L282="")),0,L282)</f>
        <v/>
      </c>
      <c r="Z282">
        <f t="shared" ca="1" si="89"/>
        <v>0</v>
      </c>
      <c r="AA282">
        <f t="shared" ca="1" si="90"/>
        <v>0</v>
      </c>
      <c r="AB282">
        <f t="shared" ca="1" si="91"/>
        <v>0</v>
      </c>
    </row>
    <row r="283" spans="1:28">
      <c r="A283">
        <f t="shared" ca="1" si="92"/>
        <v>0</v>
      </c>
      <c r="B283" s="32" t="str">
        <f t="shared" ca="1" si="93"/>
        <v/>
      </c>
      <c r="C283">
        <f t="shared" ca="1" si="94"/>
        <v>0</v>
      </c>
      <c r="D283" t="str">
        <f t="shared" ca="1" si="95"/>
        <v>Intercity Bus</v>
      </c>
      <c r="E283">
        <f t="shared" ca="1" si="96"/>
        <v>41</v>
      </c>
      <c r="F283">
        <f t="shared" ca="1" si="97"/>
        <v>0</v>
      </c>
      <c r="G283">
        <f t="shared" ca="1" si="98"/>
        <v>0</v>
      </c>
      <c r="H283">
        <f t="shared" ca="1" si="99"/>
        <v>0</v>
      </c>
      <c r="I283" s="30">
        <f t="shared" ca="1" si="100"/>
        <v>0</v>
      </c>
      <c r="K283" s="25" t="str">
        <f ca="1">IFERROR(VLOOKUP(H283,Pollutants!$G$2:$I$6,3,FALSE),"")</f>
        <v/>
      </c>
      <c r="L283" t="str">
        <f t="shared" ca="1" si="101"/>
        <v/>
      </c>
      <c r="M283">
        <f t="shared" ca="1" si="102"/>
        <v>0</v>
      </c>
      <c r="N283" t="str">
        <f ca="1">+IFERROR(VLOOKUP(M283,'Vehicle Type Mapping'!$B$2:$D$50,2,FALSE),"")</f>
        <v/>
      </c>
      <c r="O283" t="str">
        <f t="shared" ca="1" si="84"/>
        <v>INVALID VEHICLE SOURCE 41</v>
      </c>
      <c r="P283">
        <f t="shared" ca="1" si="103"/>
        <v>0</v>
      </c>
      <c r="Q283" s="238" t="str">
        <f ca="1">+IFERROR(VLOOKUP(O283,VehFracBySourceType!$D$2:$F$365,2,FALSE),"")</f>
        <v/>
      </c>
      <c r="R283" t="str">
        <f t="shared" ca="1" si="104"/>
        <v/>
      </c>
      <c r="T283">
        <f t="shared" ca="1" si="85"/>
        <v>0</v>
      </c>
      <c r="U283" t="str">
        <f t="shared" ca="1" si="86"/>
        <v/>
      </c>
      <c r="V283" s="30" t="str">
        <f t="shared" ca="1" si="87"/>
        <v/>
      </c>
      <c r="W283">
        <f t="shared" ca="1" si="88"/>
        <v>0</v>
      </c>
      <c r="Y283" t="str">
        <f ca="1">IF(AND(COUNTIF($L$3:L283,L283)&gt;1,NOT(+L283="")),0,L283)</f>
        <v/>
      </c>
      <c r="Z283">
        <f t="shared" ca="1" si="89"/>
        <v>0</v>
      </c>
      <c r="AA283">
        <f t="shared" ca="1" si="90"/>
        <v>0</v>
      </c>
      <c r="AB283">
        <f t="shared" ca="1" si="91"/>
        <v>0</v>
      </c>
    </row>
    <row r="284" spans="1:28">
      <c r="A284">
        <f t="shared" ca="1" si="92"/>
        <v>0</v>
      </c>
      <c r="B284" s="32" t="str">
        <f t="shared" ca="1" si="93"/>
        <v/>
      </c>
      <c r="C284">
        <f t="shared" ca="1" si="94"/>
        <v>0</v>
      </c>
      <c r="D284" t="str">
        <f t="shared" ca="1" si="95"/>
        <v>Transit Bus</v>
      </c>
      <c r="E284">
        <f t="shared" ca="1" si="96"/>
        <v>42</v>
      </c>
      <c r="F284">
        <f t="shared" ca="1" si="97"/>
        <v>0</v>
      </c>
      <c r="G284">
        <f t="shared" ca="1" si="98"/>
        <v>0</v>
      </c>
      <c r="H284">
        <f t="shared" ca="1" si="99"/>
        <v>0</v>
      </c>
      <c r="I284" s="30">
        <f t="shared" ca="1" si="100"/>
        <v>0</v>
      </c>
      <c r="K284" s="25" t="str">
        <f ca="1">IFERROR(VLOOKUP(H284,Pollutants!$G$2:$I$6,3,FALSE),"")</f>
        <v/>
      </c>
      <c r="L284" t="str">
        <f t="shared" ca="1" si="101"/>
        <v/>
      </c>
      <c r="M284">
        <f t="shared" ca="1" si="102"/>
        <v>0</v>
      </c>
      <c r="N284" t="str">
        <f ca="1">+IFERROR(VLOOKUP(M284,'Vehicle Type Mapping'!$B$2:$D$50,2,FALSE),"")</f>
        <v/>
      </c>
      <c r="O284" t="str">
        <f t="shared" ca="1" si="84"/>
        <v>INVALID VEHICLE SOURCE 42</v>
      </c>
      <c r="P284">
        <f t="shared" ca="1" si="103"/>
        <v>0</v>
      </c>
      <c r="Q284" s="238" t="str">
        <f ca="1">+IFERROR(VLOOKUP(O284,VehFracBySourceType!$D$2:$F$365,2,FALSE),"")</f>
        <v/>
      </c>
      <c r="R284" t="str">
        <f t="shared" ca="1" si="104"/>
        <v/>
      </c>
      <c r="T284">
        <f t="shared" ca="1" si="85"/>
        <v>0</v>
      </c>
      <c r="U284" t="str">
        <f t="shared" ca="1" si="86"/>
        <v/>
      </c>
      <c r="V284" s="30" t="str">
        <f t="shared" ca="1" si="87"/>
        <v/>
      </c>
      <c r="W284">
        <f t="shared" ca="1" si="88"/>
        <v>0</v>
      </c>
      <c r="Y284" t="str">
        <f ca="1">IF(AND(COUNTIF($L$3:L284,L284)&gt;1,NOT(+L284="")),0,L284)</f>
        <v/>
      </c>
      <c r="Z284">
        <f t="shared" ca="1" si="89"/>
        <v>0</v>
      </c>
      <c r="AA284">
        <f t="shared" ca="1" si="90"/>
        <v>0</v>
      </c>
      <c r="AB284">
        <f t="shared" ca="1" si="91"/>
        <v>0</v>
      </c>
    </row>
    <row r="285" spans="1:28">
      <c r="A285">
        <f t="shared" ca="1" si="92"/>
        <v>0</v>
      </c>
      <c r="B285" s="32" t="str">
        <f t="shared" ca="1" si="93"/>
        <v/>
      </c>
      <c r="C285">
        <f t="shared" ca="1" si="94"/>
        <v>0</v>
      </c>
      <c r="D285" t="str">
        <f t="shared" ca="1" si="95"/>
        <v>School Bus</v>
      </c>
      <c r="E285">
        <f t="shared" ca="1" si="96"/>
        <v>43</v>
      </c>
      <c r="F285">
        <f t="shared" ca="1" si="97"/>
        <v>0</v>
      </c>
      <c r="G285">
        <f t="shared" ca="1" si="98"/>
        <v>0</v>
      </c>
      <c r="H285">
        <f t="shared" ca="1" si="99"/>
        <v>0</v>
      </c>
      <c r="I285" s="30">
        <f t="shared" ca="1" si="100"/>
        <v>0</v>
      </c>
      <c r="K285" s="25" t="str">
        <f ca="1">IFERROR(VLOOKUP(H285,Pollutants!$G$2:$I$6,3,FALSE),"")</f>
        <v/>
      </c>
      <c r="L285" t="str">
        <f t="shared" ca="1" si="101"/>
        <v/>
      </c>
      <c r="M285">
        <f t="shared" ca="1" si="102"/>
        <v>0</v>
      </c>
      <c r="N285" t="str">
        <f ca="1">+IFERROR(VLOOKUP(M285,'Vehicle Type Mapping'!$B$2:$D$50,2,FALSE),"")</f>
        <v/>
      </c>
      <c r="O285" t="str">
        <f t="shared" ca="1" si="84"/>
        <v>INVALID VEHICLE SOURCE 43</v>
      </c>
      <c r="P285">
        <f t="shared" ca="1" si="103"/>
        <v>0</v>
      </c>
      <c r="Q285" s="238" t="str">
        <f ca="1">+IFERROR(VLOOKUP(O285,VehFracBySourceType!$D$2:$F$365,2,FALSE),"")</f>
        <v/>
      </c>
      <c r="R285" t="str">
        <f t="shared" ca="1" si="104"/>
        <v/>
      </c>
      <c r="T285">
        <f t="shared" ca="1" si="85"/>
        <v>0</v>
      </c>
      <c r="U285" t="str">
        <f t="shared" ca="1" si="86"/>
        <v/>
      </c>
      <c r="V285" s="30" t="str">
        <f t="shared" ca="1" si="87"/>
        <v/>
      </c>
      <c r="W285">
        <f t="shared" ca="1" si="88"/>
        <v>0</v>
      </c>
      <c r="Y285" t="str">
        <f ca="1">IF(AND(COUNTIF($L$3:L285,L285)&gt;1,NOT(+L285="")),0,L285)</f>
        <v/>
      </c>
      <c r="Z285">
        <f t="shared" ca="1" si="89"/>
        <v>0</v>
      </c>
      <c r="AA285">
        <f t="shared" ca="1" si="90"/>
        <v>0</v>
      </c>
      <c r="AB285">
        <f t="shared" ca="1" si="91"/>
        <v>0</v>
      </c>
    </row>
    <row r="286" spans="1:28">
      <c r="A286">
        <f t="shared" ca="1" si="92"/>
        <v>0</v>
      </c>
      <c r="B286" s="32" t="str">
        <f t="shared" ca="1" si="93"/>
        <v/>
      </c>
      <c r="C286">
        <f t="shared" ca="1" si="94"/>
        <v>0</v>
      </c>
      <c r="D286" t="str">
        <f t="shared" ca="1" si="95"/>
        <v>Refuse Truck</v>
      </c>
      <c r="E286">
        <f t="shared" ca="1" si="96"/>
        <v>51</v>
      </c>
      <c r="F286">
        <f t="shared" ca="1" si="97"/>
        <v>0</v>
      </c>
      <c r="G286">
        <f t="shared" ca="1" si="98"/>
        <v>0</v>
      </c>
      <c r="H286">
        <f t="shared" ca="1" si="99"/>
        <v>0</v>
      </c>
      <c r="I286" s="30">
        <f t="shared" ca="1" si="100"/>
        <v>0</v>
      </c>
      <c r="K286" s="25" t="str">
        <f ca="1">IFERROR(VLOOKUP(H286,Pollutants!$G$2:$I$6,3,FALSE),"")</f>
        <v/>
      </c>
      <c r="L286" t="str">
        <f t="shared" ca="1" si="101"/>
        <v/>
      </c>
      <c r="M286">
        <f t="shared" ca="1" si="102"/>
        <v>0</v>
      </c>
      <c r="N286" t="str">
        <f ca="1">+IFERROR(VLOOKUP(M286,'Vehicle Type Mapping'!$B$2:$D$50,2,FALSE),"")</f>
        <v/>
      </c>
      <c r="O286" t="str">
        <f t="shared" ca="1" si="84"/>
        <v>INVALID VEHICLE SOURCE 51</v>
      </c>
      <c r="P286">
        <f t="shared" ca="1" si="103"/>
        <v>0</v>
      </c>
      <c r="Q286" s="238" t="str">
        <f ca="1">+IFERROR(VLOOKUP(O286,VehFracBySourceType!$D$2:$F$365,2,FALSE),"")</f>
        <v/>
      </c>
      <c r="R286" t="str">
        <f t="shared" ca="1" si="104"/>
        <v/>
      </c>
      <c r="T286">
        <f t="shared" ca="1" si="85"/>
        <v>0</v>
      </c>
      <c r="U286" t="str">
        <f t="shared" ca="1" si="86"/>
        <v/>
      </c>
      <c r="V286" s="30" t="str">
        <f t="shared" ca="1" si="87"/>
        <v/>
      </c>
      <c r="W286">
        <f t="shared" ca="1" si="88"/>
        <v>0</v>
      </c>
      <c r="Y286" t="str">
        <f ca="1">IF(AND(COUNTIF($L$3:L286,L286)&gt;1,NOT(+L286="")),0,L286)</f>
        <v/>
      </c>
      <c r="Z286">
        <f t="shared" ca="1" si="89"/>
        <v>0</v>
      </c>
      <c r="AA286">
        <f t="shared" ca="1" si="90"/>
        <v>0</v>
      </c>
      <c r="AB286">
        <f t="shared" ca="1" si="91"/>
        <v>0</v>
      </c>
    </row>
    <row r="287" spans="1:28">
      <c r="A287">
        <f t="shared" ca="1" si="92"/>
        <v>0</v>
      </c>
      <c r="B287" s="32" t="str">
        <f t="shared" ca="1" si="93"/>
        <v/>
      </c>
      <c r="C287">
        <f t="shared" ca="1" si="94"/>
        <v>0</v>
      </c>
      <c r="D287" t="str">
        <f t="shared" ca="1" si="95"/>
        <v>Single Unit Short-haul Truck</v>
      </c>
      <c r="E287">
        <f t="shared" ca="1" si="96"/>
        <v>52</v>
      </c>
      <c r="F287">
        <f t="shared" ca="1" si="97"/>
        <v>0</v>
      </c>
      <c r="G287">
        <f t="shared" ca="1" si="98"/>
        <v>0</v>
      </c>
      <c r="H287">
        <f t="shared" ca="1" si="99"/>
        <v>0</v>
      </c>
      <c r="I287" s="30">
        <f t="shared" ca="1" si="100"/>
        <v>0</v>
      </c>
      <c r="K287" s="25" t="str">
        <f ca="1">IFERROR(VLOOKUP(H287,Pollutants!$G$2:$I$6,3,FALSE),"")</f>
        <v/>
      </c>
      <c r="L287" t="str">
        <f t="shared" ca="1" si="101"/>
        <v/>
      </c>
      <c r="M287">
        <f t="shared" ca="1" si="102"/>
        <v>0</v>
      </c>
      <c r="N287" t="str">
        <f ca="1">+IFERROR(VLOOKUP(M287,'Vehicle Type Mapping'!$B$2:$D$50,2,FALSE),"")</f>
        <v/>
      </c>
      <c r="O287" t="str">
        <f t="shared" ca="1" si="84"/>
        <v>INVALID VEHICLE SOURCE 52</v>
      </c>
      <c r="P287">
        <f t="shared" ca="1" si="103"/>
        <v>0</v>
      </c>
      <c r="Q287" s="238" t="str">
        <f ca="1">+IFERROR(VLOOKUP(O287,VehFracBySourceType!$D$2:$F$365,2,FALSE),"")</f>
        <v/>
      </c>
      <c r="R287" t="str">
        <f t="shared" ca="1" si="104"/>
        <v/>
      </c>
      <c r="T287">
        <f t="shared" ca="1" si="85"/>
        <v>0</v>
      </c>
      <c r="U287" t="str">
        <f t="shared" ca="1" si="86"/>
        <v/>
      </c>
      <c r="V287" s="30" t="str">
        <f t="shared" ca="1" si="87"/>
        <v/>
      </c>
      <c r="W287">
        <f t="shared" ca="1" si="88"/>
        <v>0</v>
      </c>
      <c r="Y287" t="str">
        <f ca="1">IF(AND(COUNTIF($L$3:L287,L287)&gt;1,NOT(+L287="")),0,L287)</f>
        <v/>
      </c>
      <c r="Z287">
        <f t="shared" ca="1" si="89"/>
        <v>0</v>
      </c>
      <c r="AA287">
        <f t="shared" ca="1" si="90"/>
        <v>0</v>
      </c>
      <c r="AB287">
        <f t="shared" ca="1" si="91"/>
        <v>0</v>
      </c>
    </row>
    <row r="288" spans="1:28">
      <c r="A288">
        <f t="shared" ca="1" si="92"/>
        <v>0</v>
      </c>
      <c r="B288" s="32" t="str">
        <f t="shared" ca="1" si="93"/>
        <v/>
      </c>
      <c r="C288">
        <f t="shared" ca="1" si="94"/>
        <v>0</v>
      </c>
      <c r="D288" t="str">
        <f t="shared" ca="1" si="95"/>
        <v>Single Unit Long-haul Truck</v>
      </c>
      <c r="E288">
        <f t="shared" ca="1" si="96"/>
        <v>53</v>
      </c>
      <c r="F288">
        <f t="shared" ca="1" si="97"/>
        <v>0</v>
      </c>
      <c r="G288">
        <f t="shared" ca="1" si="98"/>
        <v>0</v>
      </c>
      <c r="H288">
        <f t="shared" ca="1" si="99"/>
        <v>0</v>
      </c>
      <c r="I288" s="30">
        <f t="shared" ca="1" si="100"/>
        <v>0</v>
      </c>
      <c r="K288" s="25" t="str">
        <f ca="1">IFERROR(VLOOKUP(H288,Pollutants!$G$2:$I$6,3,FALSE),"")</f>
        <v/>
      </c>
      <c r="L288" t="str">
        <f t="shared" ca="1" si="101"/>
        <v/>
      </c>
      <c r="M288">
        <f t="shared" ca="1" si="102"/>
        <v>0</v>
      </c>
      <c r="N288" t="str">
        <f ca="1">+IFERROR(VLOOKUP(M288,'Vehicle Type Mapping'!$B$2:$D$50,2,FALSE),"")</f>
        <v/>
      </c>
      <c r="O288" t="str">
        <f t="shared" ca="1" si="84"/>
        <v>INVALID VEHICLE SOURCE 53</v>
      </c>
      <c r="P288">
        <f t="shared" ca="1" si="103"/>
        <v>0</v>
      </c>
      <c r="Q288" s="238" t="str">
        <f ca="1">+IFERROR(VLOOKUP(O288,VehFracBySourceType!$D$2:$F$365,2,FALSE),"")</f>
        <v/>
      </c>
      <c r="R288" t="str">
        <f t="shared" ca="1" si="104"/>
        <v/>
      </c>
      <c r="T288">
        <f t="shared" ca="1" si="85"/>
        <v>0</v>
      </c>
      <c r="U288" t="str">
        <f t="shared" ca="1" si="86"/>
        <v/>
      </c>
      <c r="V288" s="30" t="str">
        <f t="shared" ca="1" si="87"/>
        <v/>
      </c>
      <c r="W288">
        <f t="shared" ca="1" si="88"/>
        <v>0</v>
      </c>
      <c r="Y288" t="str">
        <f ca="1">IF(AND(COUNTIF($L$3:L288,L288)&gt;1,NOT(+L288="")),0,L288)</f>
        <v/>
      </c>
      <c r="Z288">
        <f t="shared" ca="1" si="89"/>
        <v>0</v>
      </c>
      <c r="AA288">
        <f t="shared" ca="1" si="90"/>
        <v>0</v>
      </c>
      <c r="AB288">
        <f t="shared" ca="1" si="91"/>
        <v>0</v>
      </c>
    </row>
    <row r="289" spans="1:28">
      <c r="A289">
        <f t="shared" ca="1" si="92"/>
        <v>0</v>
      </c>
      <c r="B289" s="32" t="str">
        <f t="shared" ca="1" si="93"/>
        <v/>
      </c>
      <c r="C289">
        <f t="shared" ca="1" si="94"/>
        <v>0</v>
      </c>
      <c r="D289" t="str">
        <f t="shared" ca="1" si="95"/>
        <v>Combination Short-haul Truck</v>
      </c>
      <c r="E289">
        <f t="shared" ca="1" si="96"/>
        <v>61</v>
      </c>
      <c r="F289">
        <f t="shared" ca="1" si="97"/>
        <v>0</v>
      </c>
      <c r="G289">
        <f t="shared" ca="1" si="98"/>
        <v>0</v>
      </c>
      <c r="H289">
        <f t="shared" ca="1" si="99"/>
        <v>0</v>
      </c>
      <c r="I289" s="30">
        <f t="shared" ca="1" si="100"/>
        <v>0</v>
      </c>
      <c r="K289" s="25" t="str">
        <f ca="1">IFERROR(VLOOKUP(H289,Pollutants!$G$2:$I$6,3,FALSE),"")</f>
        <v/>
      </c>
      <c r="L289" t="str">
        <f t="shared" ca="1" si="101"/>
        <v/>
      </c>
      <c r="M289">
        <f t="shared" ca="1" si="102"/>
        <v>0</v>
      </c>
      <c r="N289" t="str">
        <f ca="1">+IFERROR(VLOOKUP(M289,'Vehicle Type Mapping'!$B$2:$D$50,2,FALSE),"")</f>
        <v/>
      </c>
      <c r="O289" t="str">
        <f t="shared" ca="1" si="84"/>
        <v>INVALID VEHICLE SOURCE 61</v>
      </c>
      <c r="P289">
        <f t="shared" ca="1" si="103"/>
        <v>0</v>
      </c>
      <c r="Q289" s="238" t="str">
        <f ca="1">+IFERROR(VLOOKUP(O289,VehFracBySourceType!$D$2:$F$365,2,FALSE),"")</f>
        <v/>
      </c>
      <c r="R289" t="str">
        <f t="shared" ca="1" si="104"/>
        <v/>
      </c>
      <c r="T289">
        <f t="shared" ca="1" si="85"/>
        <v>0</v>
      </c>
      <c r="U289" t="str">
        <f t="shared" ca="1" si="86"/>
        <v/>
      </c>
      <c r="V289" s="30" t="str">
        <f t="shared" ca="1" si="87"/>
        <v/>
      </c>
      <c r="W289">
        <f t="shared" ca="1" si="88"/>
        <v>0</v>
      </c>
      <c r="Y289" t="str">
        <f ca="1">IF(AND(COUNTIF($L$3:L289,L289)&gt;1,NOT(+L289="")),0,L289)</f>
        <v/>
      </c>
      <c r="Z289">
        <f t="shared" ca="1" si="89"/>
        <v>0</v>
      </c>
      <c r="AA289">
        <f t="shared" ca="1" si="90"/>
        <v>0</v>
      </c>
      <c r="AB289">
        <f t="shared" ca="1" si="91"/>
        <v>0</v>
      </c>
    </row>
    <row r="290" spans="1:28">
      <c r="A290">
        <f t="shared" ca="1" si="92"/>
        <v>0</v>
      </c>
      <c r="B290" s="32" t="str">
        <f t="shared" ca="1" si="93"/>
        <v/>
      </c>
      <c r="C290">
        <f t="shared" ca="1" si="94"/>
        <v>0</v>
      </c>
      <c r="D290" t="str">
        <f t="shared" ca="1" si="95"/>
        <v>Combination Long-haul Truck</v>
      </c>
      <c r="E290">
        <f t="shared" ca="1" si="96"/>
        <v>62</v>
      </c>
      <c r="F290">
        <f t="shared" ca="1" si="97"/>
        <v>0</v>
      </c>
      <c r="G290">
        <f t="shared" ca="1" si="98"/>
        <v>0</v>
      </c>
      <c r="H290">
        <f t="shared" ca="1" si="99"/>
        <v>0</v>
      </c>
      <c r="I290" s="30">
        <f t="shared" ca="1" si="100"/>
        <v>0</v>
      </c>
      <c r="K290" s="25" t="str">
        <f ca="1">IFERROR(VLOOKUP(H290,Pollutants!$G$2:$I$6,3,FALSE),"")</f>
        <v/>
      </c>
      <c r="L290" t="str">
        <f t="shared" ca="1" si="101"/>
        <v/>
      </c>
      <c r="M290">
        <f t="shared" ca="1" si="102"/>
        <v>0</v>
      </c>
      <c r="N290" t="str">
        <f ca="1">+IFERROR(VLOOKUP(M290,'Vehicle Type Mapping'!$B$2:$D$50,2,FALSE),"")</f>
        <v/>
      </c>
      <c r="O290" t="str">
        <f t="shared" ca="1" si="84"/>
        <v>INVALID VEHICLE SOURCE 62</v>
      </c>
      <c r="P290">
        <f t="shared" ca="1" si="103"/>
        <v>0</v>
      </c>
      <c r="Q290" s="238" t="str">
        <f ca="1">+IFERROR(VLOOKUP(O290,VehFracBySourceType!$D$2:$F$365,2,FALSE),"")</f>
        <v/>
      </c>
      <c r="R290" t="str">
        <f t="shared" ca="1" si="104"/>
        <v/>
      </c>
      <c r="T290">
        <f t="shared" ca="1" si="85"/>
        <v>0</v>
      </c>
      <c r="U290" t="str">
        <f t="shared" ca="1" si="86"/>
        <v/>
      </c>
      <c r="V290" s="30" t="str">
        <f t="shared" ca="1" si="87"/>
        <v/>
      </c>
      <c r="W290">
        <f t="shared" ca="1" si="88"/>
        <v>0</v>
      </c>
      <c r="Y290" t="str">
        <f ca="1">IF(AND(COUNTIF($L$3:L290,L290)&gt;1,NOT(+L290="")),0,L290)</f>
        <v/>
      </c>
      <c r="Z290">
        <f t="shared" ca="1" si="89"/>
        <v>0</v>
      </c>
      <c r="AA290">
        <f t="shared" ca="1" si="90"/>
        <v>0</v>
      </c>
      <c r="AB290">
        <f t="shared" ca="1" si="91"/>
        <v>0</v>
      </c>
    </row>
    <row r="291" spans="1:28">
      <c r="A291">
        <f t="shared" ca="1" si="92"/>
        <v>0</v>
      </c>
      <c r="B291" s="32" t="str">
        <f t="shared" ca="1" si="93"/>
        <v/>
      </c>
      <c r="C291">
        <f t="shared" ca="1" si="94"/>
        <v>0</v>
      </c>
      <c r="D291" t="str">
        <f t="shared" ca="1" si="95"/>
        <v>Light Commercial Truck</v>
      </c>
      <c r="E291">
        <f t="shared" ca="1" si="96"/>
        <v>32</v>
      </c>
      <c r="F291">
        <f t="shared" ca="1" si="97"/>
        <v>0</v>
      </c>
      <c r="G291">
        <f t="shared" ca="1" si="98"/>
        <v>0</v>
      </c>
      <c r="H291">
        <f t="shared" ca="1" si="99"/>
        <v>0</v>
      </c>
      <c r="I291" s="30">
        <f t="shared" ca="1" si="100"/>
        <v>0</v>
      </c>
      <c r="K291" s="25" t="str">
        <f ca="1">IFERROR(VLOOKUP(H291,Pollutants!$G$2:$I$6,3,FALSE),"")</f>
        <v/>
      </c>
      <c r="L291" t="str">
        <f t="shared" ca="1" si="101"/>
        <v/>
      </c>
      <c r="M291">
        <f t="shared" ca="1" si="102"/>
        <v>0</v>
      </c>
      <c r="N291" t="str">
        <f ca="1">+IFERROR(VLOOKUP(M291,'Vehicle Type Mapping'!$B$2:$D$50,2,FALSE),"")</f>
        <v/>
      </c>
      <c r="O291" t="str">
        <f t="shared" ca="1" si="84"/>
        <v>INVALID VEHICLE SOURCE 32</v>
      </c>
      <c r="P291">
        <f t="shared" ca="1" si="103"/>
        <v>0</v>
      </c>
      <c r="Q291" s="238" t="str">
        <f ca="1">+IFERROR(VLOOKUP(O291,VehFracBySourceType!$D$2:$F$365,2,FALSE),"")</f>
        <v/>
      </c>
      <c r="R291" t="str">
        <f t="shared" ca="1" si="104"/>
        <v/>
      </c>
      <c r="T291">
        <f t="shared" ca="1" si="85"/>
        <v>0</v>
      </c>
      <c r="U291" t="str">
        <f t="shared" ca="1" si="86"/>
        <v/>
      </c>
      <c r="V291" s="30" t="str">
        <f t="shared" ca="1" si="87"/>
        <v/>
      </c>
      <c r="W291">
        <f t="shared" ca="1" si="88"/>
        <v>0</v>
      </c>
      <c r="Y291" t="str">
        <f ca="1">IF(AND(COUNTIF($L$3:L291,L291)&gt;1,NOT(+L291="")),0,L291)</f>
        <v/>
      </c>
      <c r="Z291">
        <f t="shared" ca="1" si="89"/>
        <v>0</v>
      </c>
      <c r="AA291">
        <f t="shared" ca="1" si="90"/>
        <v>0</v>
      </c>
      <c r="AB291">
        <f t="shared" ca="1" si="91"/>
        <v>0</v>
      </c>
    </row>
    <row r="292" spans="1:28">
      <c r="A292">
        <f t="shared" ca="1" si="92"/>
        <v>0</v>
      </c>
      <c r="B292" s="32" t="str">
        <f t="shared" ca="1" si="93"/>
        <v/>
      </c>
      <c r="C292">
        <f t="shared" ca="1" si="94"/>
        <v>0</v>
      </c>
      <c r="D292" t="str">
        <f t="shared" ca="1" si="95"/>
        <v>Intercity Bus</v>
      </c>
      <c r="E292">
        <f t="shared" ca="1" si="96"/>
        <v>41</v>
      </c>
      <c r="F292">
        <f t="shared" ca="1" si="97"/>
        <v>0</v>
      </c>
      <c r="G292">
        <f t="shared" ca="1" si="98"/>
        <v>0</v>
      </c>
      <c r="H292">
        <f t="shared" ca="1" si="99"/>
        <v>0</v>
      </c>
      <c r="I292" s="30">
        <f t="shared" ca="1" si="100"/>
        <v>0</v>
      </c>
      <c r="K292" s="25" t="str">
        <f ca="1">IFERROR(VLOOKUP(H292,Pollutants!$G$2:$I$6,3,FALSE),"")</f>
        <v/>
      </c>
      <c r="L292" t="str">
        <f t="shared" ca="1" si="101"/>
        <v/>
      </c>
      <c r="M292">
        <f t="shared" ca="1" si="102"/>
        <v>0</v>
      </c>
      <c r="N292" t="str">
        <f ca="1">+IFERROR(VLOOKUP(M292,'Vehicle Type Mapping'!$B$2:$D$50,2,FALSE),"")</f>
        <v/>
      </c>
      <c r="O292" t="str">
        <f t="shared" ca="1" si="84"/>
        <v>INVALID VEHICLE SOURCE 41</v>
      </c>
      <c r="P292">
        <f t="shared" ca="1" si="103"/>
        <v>0</v>
      </c>
      <c r="Q292" s="238" t="str">
        <f ca="1">+IFERROR(VLOOKUP(O292,VehFracBySourceType!$D$2:$F$365,2,FALSE),"")</f>
        <v/>
      </c>
      <c r="R292" t="str">
        <f t="shared" ca="1" si="104"/>
        <v/>
      </c>
      <c r="T292">
        <f t="shared" ca="1" si="85"/>
        <v>0</v>
      </c>
      <c r="U292" t="str">
        <f t="shared" ca="1" si="86"/>
        <v/>
      </c>
      <c r="V292" s="30" t="str">
        <f t="shared" ca="1" si="87"/>
        <v/>
      </c>
      <c r="W292">
        <f t="shared" ca="1" si="88"/>
        <v>0</v>
      </c>
      <c r="Y292" t="str">
        <f ca="1">IF(AND(COUNTIF($L$3:L292,L292)&gt;1,NOT(+L292="")),0,L292)</f>
        <v/>
      </c>
      <c r="Z292">
        <f t="shared" ca="1" si="89"/>
        <v>0</v>
      </c>
      <c r="AA292">
        <f t="shared" ca="1" si="90"/>
        <v>0</v>
      </c>
      <c r="AB292">
        <f t="shared" ca="1" si="91"/>
        <v>0</v>
      </c>
    </row>
    <row r="293" spans="1:28">
      <c r="A293">
        <f t="shared" ca="1" si="92"/>
        <v>0</v>
      </c>
      <c r="B293" s="32" t="str">
        <f t="shared" ca="1" si="93"/>
        <v/>
      </c>
      <c r="C293">
        <f t="shared" ca="1" si="94"/>
        <v>0</v>
      </c>
      <c r="D293" t="str">
        <f t="shared" ca="1" si="95"/>
        <v>Transit Bus</v>
      </c>
      <c r="E293">
        <f t="shared" ca="1" si="96"/>
        <v>42</v>
      </c>
      <c r="F293">
        <f t="shared" ca="1" si="97"/>
        <v>0</v>
      </c>
      <c r="G293">
        <f t="shared" ca="1" si="98"/>
        <v>0</v>
      </c>
      <c r="H293">
        <f t="shared" ca="1" si="99"/>
        <v>0</v>
      </c>
      <c r="I293" s="30">
        <f t="shared" ca="1" si="100"/>
        <v>0</v>
      </c>
      <c r="K293" s="25" t="str">
        <f ca="1">IFERROR(VLOOKUP(H293,Pollutants!$G$2:$I$6,3,FALSE),"")</f>
        <v/>
      </c>
      <c r="L293" t="str">
        <f t="shared" ca="1" si="101"/>
        <v/>
      </c>
      <c r="M293">
        <f t="shared" ca="1" si="102"/>
        <v>0</v>
      </c>
      <c r="N293" t="str">
        <f ca="1">+IFERROR(VLOOKUP(M293,'Vehicle Type Mapping'!$B$2:$D$50,2,FALSE),"")</f>
        <v/>
      </c>
      <c r="O293" t="str">
        <f t="shared" ca="1" si="84"/>
        <v>INVALID VEHICLE SOURCE 42</v>
      </c>
      <c r="P293">
        <f t="shared" ca="1" si="103"/>
        <v>0</v>
      </c>
      <c r="Q293" s="238" t="str">
        <f ca="1">+IFERROR(VLOOKUP(O293,VehFracBySourceType!$D$2:$F$365,2,FALSE),"")</f>
        <v/>
      </c>
      <c r="R293" t="str">
        <f t="shared" ca="1" si="104"/>
        <v/>
      </c>
      <c r="T293">
        <f t="shared" ca="1" si="85"/>
        <v>0</v>
      </c>
      <c r="U293" t="str">
        <f t="shared" ca="1" si="86"/>
        <v/>
      </c>
      <c r="V293" s="30" t="str">
        <f t="shared" ca="1" si="87"/>
        <v/>
      </c>
      <c r="W293">
        <f t="shared" ca="1" si="88"/>
        <v>0</v>
      </c>
      <c r="Y293" t="str">
        <f ca="1">IF(AND(COUNTIF($L$3:L293,L293)&gt;1,NOT(+L293="")),0,L293)</f>
        <v/>
      </c>
      <c r="Z293">
        <f t="shared" ca="1" si="89"/>
        <v>0</v>
      </c>
      <c r="AA293">
        <f t="shared" ca="1" si="90"/>
        <v>0</v>
      </c>
      <c r="AB293">
        <f t="shared" ca="1" si="91"/>
        <v>0</v>
      </c>
    </row>
    <row r="294" spans="1:28">
      <c r="A294">
        <f t="shared" ca="1" si="92"/>
        <v>0</v>
      </c>
      <c r="B294" s="32" t="str">
        <f t="shared" ca="1" si="93"/>
        <v/>
      </c>
      <c r="C294">
        <f t="shared" ca="1" si="94"/>
        <v>0</v>
      </c>
      <c r="D294" t="str">
        <f t="shared" ca="1" si="95"/>
        <v>School Bus</v>
      </c>
      <c r="E294">
        <f t="shared" ca="1" si="96"/>
        <v>43</v>
      </c>
      <c r="F294">
        <f t="shared" ca="1" si="97"/>
        <v>0</v>
      </c>
      <c r="G294">
        <f t="shared" ca="1" si="98"/>
        <v>0</v>
      </c>
      <c r="H294">
        <f t="shared" ca="1" si="99"/>
        <v>0</v>
      </c>
      <c r="I294" s="30">
        <f t="shared" ca="1" si="100"/>
        <v>0</v>
      </c>
      <c r="K294" s="25" t="str">
        <f ca="1">IFERROR(VLOOKUP(H294,Pollutants!$G$2:$I$6,3,FALSE),"")</f>
        <v/>
      </c>
      <c r="L294" t="str">
        <f t="shared" ca="1" si="101"/>
        <v/>
      </c>
      <c r="M294">
        <f t="shared" ca="1" si="102"/>
        <v>0</v>
      </c>
      <c r="N294" t="str">
        <f ca="1">+IFERROR(VLOOKUP(M294,'Vehicle Type Mapping'!$B$2:$D$50,2,FALSE),"")</f>
        <v/>
      </c>
      <c r="O294" t="str">
        <f t="shared" ca="1" si="84"/>
        <v>INVALID VEHICLE SOURCE 43</v>
      </c>
      <c r="P294">
        <f t="shared" ca="1" si="103"/>
        <v>0</v>
      </c>
      <c r="Q294" s="238" t="str">
        <f ca="1">+IFERROR(VLOOKUP(O294,VehFracBySourceType!$D$2:$F$365,2,FALSE),"")</f>
        <v/>
      </c>
      <c r="R294" t="str">
        <f t="shared" ca="1" si="104"/>
        <v/>
      </c>
      <c r="T294">
        <f t="shared" ca="1" si="85"/>
        <v>0</v>
      </c>
      <c r="U294" t="str">
        <f t="shared" ca="1" si="86"/>
        <v/>
      </c>
      <c r="V294" s="30" t="str">
        <f t="shared" ca="1" si="87"/>
        <v/>
      </c>
      <c r="W294">
        <f t="shared" ca="1" si="88"/>
        <v>0</v>
      </c>
      <c r="Y294" t="str">
        <f ca="1">IF(AND(COUNTIF($L$3:L294,L294)&gt;1,NOT(+L294="")),0,L294)</f>
        <v/>
      </c>
      <c r="Z294">
        <f t="shared" ca="1" si="89"/>
        <v>0</v>
      </c>
      <c r="AA294">
        <f t="shared" ca="1" si="90"/>
        <v>0</v>
      </c>
      <c r="AB294">
        <f t="shared" ca="1" si="91"/>
        <v>0</v>
      </c>
    </row>
    <row r="295" spans="1:28">
      <c r="A295">
        <f t="shared" ca="1" si="92"/>
        <v>0</v>
      </c>
      <c r="B295" s="32" t="str">
        <f t="shared" ca="1" si="93"/>
        <v/>
      </c>
      <c r="C295">
        <f t="shared" ca="1" si="94"/>
        <v>0</v>
      </c>
      <c r="D295" t="str">
        <f t="shared" ca="1" si="95"/>
        <v>Refuse Truck</v>
      </c>
      <c r="E295">
        <f t="shared" ca="1" si="96"/>
        <v>51</v>
      </c>
      <c r="F295">
        <f t="shared" ca="1" si="97"/>
        <v>0</v>
      </c>
      <c r="G295">
        <f t="shared" ca="1" si="98"/>
        <v>0</v>
      </c>
      <c r="H295">
        <f t="shared" ca="1" si="99"/>
        <v>0</v>
      </c>
      <c r="I295" s="30">
        <f t="shared" ca="1" si="100"/>
        <v>0</v>
      </c>
      <c r="K295" s="25" t="str">
        <f ca="1">IFERROR(VLOOKUP(H295,Pollutants!$G$2:$I$6,3,FALSE),"")</f>
        <v/>
      </c>
      <c r="L295" t="str">
        <f t="shared" ca="1" si="101"/>
        <v/>
      </c>
      <c r="M295">
        <f t="shared" ca="1" si="102"/>
        <v>0</v>
      </c>
      <c r="N295" t="str">
        <f ca="1">+IFERROR(VLOOKUP(M295,'Vehicle Type Mapping'!$B$2:$D$50,2,FALSE),"")</f>
        <v/>
      </c>
      <c r="O295" t="str">
        <f t="shared" ca="1" si="84"/>
        <v>INVALID VEHICLE SOURCE 51</v>
      </c>
      <c r="P295">
        <f t="shared" ca="1" si="103"/>
        <v>0</v>
      </c>
      <c r="Q295" s="238" t="str">
        <f ca="1">+IFERROR(VLOOKUP(O295,VehFracBySourceType!$D$2:$F$365,2,FALSE),"")</f>
        <v/>
      </c>
      <c r="R295" t="str">
        <f t="shared" ca="1" si="104"/>
        <v/>
      </c>
      <c r="T295">
        <f t="shared" ca="1" si="85"/>
        <v>0</v>
      </c>
      <c r="U295" t="str">
        <f t="shared" ca="1" si="86"/>
        <v/>
      </c>
      <c r="V295" s="30" t="str">
        <f t="shared" ca="1" si="87"/>
        <v/>
      </c>
      <c r="W295">
        <f t="shared" ca="1" si="88"/>
        <v>0</v>
      </c>
      <c r="Y295" t="str">
        <f ca="1">IF(AND(COUNTIF($L$3:L295,L295)&gt;1,NOT(+L295="")),0,L295)</f>
        <v/>
      </c>
      <c r="Z295">
        <f t="shared" ca="1" si="89"/>
        <v>0</v>
      </c>
      <c r="AA295">
        <f t="shared" ca="1" si="90"/>
        <v>0</v>
      </c>
      <c r="AB295">
        <f t="shared" ca="1" si="91"/>
        <v>0</v>
      </c>
    </row>
    <row r="296" spans="1:28">
      <c r="A296">
        <f t="shared" ca="1" si="92"/>
        <v>0</v>
      </c>
      <c r="B296" s="32" t="str">
        <f t="shared" ca="1" si="93"/>
        <v/>
      </c>
      <c r="C296">
        <f t="shared" ca="1" si="94"/>
        <v>0</v>
      </c>
      <c r="D296" t="str">
        <f t="shared" ca="1" si="95"/>
        <v>Single Unit Short-haul Truck</v>
      </c>
      <c r="E296">
        <f t="shared" ca="1" si="96"/>
        <v>52</v>
      </c>
      <c r="F296">
        <f t="shared" ca="1" si="97"/>
        <v>0</v>
      </c>
      <c r="G296">
        <f t="shared" ca="1" si="98"/>
        <v>0</v>
      </c>
      <c r="H296">
        <f t="shared" ca="1" si="99"/>
        <v>0</v>
      </c>
      <c r="I296" s="30">
        <f t="shared" ca="1" si="100"/>
        <v>0</v>
      </c>
      <c r="K296" s="25" t="str">
        <f ca="1">IFERROR(VLOOKUP(H296,Pollutants!$G$2:$I$6,3,FALSE),"")</f>
        <v/>
      </c>
      <c r="L296" t="str">
        <f t="shared" ca="1" si="101"/>
        <v/>
      </c>
      <c r="M296">
        <f t="shared" ca="1" si="102"/>
        <v>0</v>
      </c>
      <c r="N296" t="str">
        <f ca="1">+IFERROR(VLOOKUP(M296,'Vehicle Type Mapping'!$B$2:$D$50,2,FALSE),"")</f>
        <v/>
      </c>
      <c r="O296" t="str">
        <f t="shared" ca="1" si="84"/>
        <v>INVALID VEHICLE SOURCE 52</v>
      </c>
      <c r="P296">
        <f t="shared" ca="1" si="103"/>
        <v>0</v>
      </c>
      <c r="Q296" s="238" t="str">
        <f ca="1">+IFERROR(VLOOKUP(O296,VehFracBySourceType!$D$2:$F$365,2,FALSE),"")</f>
        <v/>
      </c>
      <c r="R296" t="str">
        <f t="shared" ca="1" si="104"/>
        <v/>
      </c>
      <c r="T296">
        <f t="shared" ca="1" si="85"/>
        <v>0</v>
      </c>
      <c r="U296" t="str">
        <f t="shared" ca="1" si="86"/>
        <v/>
      </c>
      <c r="V296" s="30" t="str">
        <f t="shared" ca="1" si="87"/>
        <v/>
      </c>
      <c r="W296">
        <f t="shared" ca="1" si="88"/>
        <v>0</v>
      </c>
      <c r="Y296" t="str">
        <f ca="1">IF(AND(COUNTIF($L$3:L296,L296)&gt;1,NOT(+L296="")),0,L296)</f>
        <v/>
      </c>
      <c r="Z296">
        <f t="shared" ca="1" si="89"/>
        <v>0</v>
      </c>
      <c r="AA296">
        <f t="shared" ca="1" si="90"/>
        <v>0</v>
      </c>
      <c r="AB296">
        <f t="shared" ca="1" si="91"/>
        <v>0</v>
      </c>
    </row>
    <row r="297" spans="1:28">
      <c r="A297">
        <f t="shared" ca="1" si="92"/>
        <v>0</v>
      </c>
      <c r="B297" s="32" t="str">
        <f t="shared" ca="1" si="93"/>
        <v/>
      </c>
      <c r="C297">
        <f t="shared" ca="1" si="94"/>
        <v>0</v>
      </c>
      <c r="D297" t="str">
        <f t="shared" ca="1" si="95"/>
        <v>Single Unit Long-haul Truck</v>
      </c>
      <c r="E297">
        <f t="shared" ca="1" si="96"/>
        <v>53</v>
      </c>
      <c r="F297">
        <f t="shared" ca="1" si="97"/>
        <v>0</v>
      </c>
      <c r="G297">
        <f t="shared" ca="1" si="98"/>
        <v>0</v>
      </c>
      <c r="H297">
        <f t="shared" ca="1" si="99"/>
        <v>0</v>
      </c>
      <c r="I297" s="30">
        <f t="shared" ca="1" si="100"/>
        <v>0</v>
      </c>
      <c r="K297" s="25" t="str">
        <f ca="1">IFERROR(VLOOKUP(H297,Pollutants!$G$2:$I$6,3,FALSE),"")</f>
        <v/>
      </c>
      <c r="L297" t="str">
        <f t="shared" ca="1" si="101"/>
        <v/>
      </c>
      <c r="M297">
        <f t="shared" ca="1" si="102"/>
        <v>0</v>
      </c>
      <c r="N297" t="str">
        <f ca="1">+IFERROR(VLOOKUP(M297,'Vehicle Type Mapping'!$B$2:$D$50,2,FALSE),"")</f>
        <v/>
      </c>
      <c r="O297" t="str">
        <f t="shared" ca="1" si="84"/>
        <v>INVALID VEHICLE SOURCE 53</v>
      </c>
      <c r="P297">
        <f t="shared" ca="1" si="103"/>
        <v>0</v>
      </c>
      <c r="Q297" s="238" t="str">
        <f ca="1">+IFERROR(VLOOKUP(O297,VehFracBySourceType!$D$2:$F$365,2,FALSE),"")</f>
        <v/>
      </c>
      <c r="R297" t="str">
        <f t="shared" ca="1" si="104"/>
        <v/>
      </c>
      <c r="T297">
        <f t="shared" ca="1" si="85"/>
        <v>0</v>
      </c>
      <c r="U297" t="str">
        <f t="shared" ca="1" si="86"/>
        <v/>
      </c>
      <c r="V297" s="30" t="str">
        <f t="shared" ca="1" si="87"/>
        <v/>
      </c>
      <c r="W297">
        <f t="shared" ca="1" si="88"/>
        <v>0</v>
      </c>
      <c r="Y297" t="str">
        <f ca="1">IF(AND(COUNTIF($L$3:L297,L297)&gt;1,NOT(+L297="")),0,L297)</f>
        <v/>
      </c>
      <c r="Z297">
        <f t="shared" ca="1" si="89"/>
        <v>0</v>
      </c>
      <c r="AA297">
        <f t="shared" ca="1" si="90"/>
        <v>0</v>
      </c>
      <c r="AB297">
        <f t="shared" ca="1" si="91"/>
        <v>0</v>
      </c>
    </row>
    <row r="298" spans="1:28">
      <c r="A298">
        <f t="shared" ca="1" si="92"/>
        <v>0</v>
      </c>
      <c r="B298" s="32" t="str">
        <f t="shared" ca="1" si="93"/>
        <v/>
      </c>
      <c r="C298">
        <f t="shared" ca="1" si="94"/>
        <v>0</v>
      </c>
      <c r="D298" t="str">
        <f t="shared" ca="1" si="95"/>
        <v>Combination Short-haul Truck</v>
      </c>
      <c r="E298">
        <f t="shared" ca="1" si="96"/>
        <v>61</v>
      </c>
      <c r="F298">
        <f t="shared" ca="1" si="97"/>
        <v>0</v>
      </c>
      <c r="G298">
        <f t="shared" ca="1" si="98"/>
        <v>0</v>
      </c>
      <c r="H298">
        <f t="shared" ca="1" si="99"/>
        <v>0</v>
      </c>
      <c r="I298" s="30">
        <f t="shared" ca="1" si="100"/>
        <v>0</v>
      </c>
      <c r="K298" s="25" t="str">
        <f ca="1">IFERROR(VLOOKUP(H298,Pollutants!$G$2:$I$6,3,FALSE),"")</f>
        <v/>
      </c>
      <c r="L298" t="str">
        <f t="shared" ca="1" si="101"/>
        <v/>
      </c>
      <c r="M298">
        <f t="shared" ca="1" si="102"/>
        <v>0</v>
      </c>
      <c r="N298" t="str">
        <f ca="1">+IFERROR(VLOOKUP(M298,'Vehicle Type Mapping'!$B$2:$D$50,2,FALSE),"")</f>
        <v/>
      </c>
      <c r="O298" t="str">
        <f t="shared" ca="1" si="84"/>
        <v>INVALID VEHICLE SOURCE 61</v>
      </c>
      <c r="P298">
        <f t="shared" ca="1" si="103"/>
        <v>0</v>
      </c>
      <c r="Q298" s="238" t="str">
        <f ca="1">+IFERROR(VLOOKUP(O298,VehFracBySourceType!$D$2:$F$365,2,FALSE),"")</f>
        <v/>
      </c>
      <c r="R298" t="str">
        <f t="shared" ca="1" si="104"/>
        <v/>
      </c>
      <c r="T298">
        <f t="shared" ca="1" si="85"/>
        <v>0</v>
      </c>
      <c r="U298" t="str">
        <f t="shared" ca="1" si="86"/>
        <v/>
      </c>
      <c r="V298" s="30" t="str">
        <f t="shared" ca="1" si="87"/>
        <v/>
      </c>
      <c r="W298">
        <f t="shared" ca="1" si="88"/>
        <v>0</v>
      </c>
      <c r="Y298" t="str">
        <f ca="1">IF(AND(COUNTIF($L$3:L298,L298)&gt;1,NOT(+L298="")),0,L298)</f>
        <v/>
      </c>
      <c r="Z298">
        <f t="shared" ca="1" si="89"/>
        <v>0</v>
      </c>
      <c r="AA298">
        <f t="shared" ca="1" si="90"/>
        <v>0</v>
      </c>
      <c r="AB298">
        <f t="shared" ca="1" si="91"/>
        <v>0</v>
      </c>
    </row>
    <row r="299" spans="1:28">
      <c r="A299">
        <f t="shared" ca="1" si="92"/>
        <v>0</v>
      </c>
      <c r="B299" s="32" t="str">
        <f t="shared" ca="1" si="93"/>
        <v/>
      </c>
      <c r="C299">
        <f t="shared" ca="1" si="94"/>
        <v>0</v>
      </c>
      <c r="D299" t="str">
        <f t="shared" ca="1" si="95"/>
        <v>Combination Long-haul Truck</v>
      </c>
      <c r="E299">
        <f t="shared" ca="1" si="96"/>
        <v>62</v>
      </c>
      <c r="F299">
        <f t="shared" ca="1" si="97"/>
        <v>0</v>
      </c>
      <c r="G299">
        <f t="shared" ca="1" si="98"/>
        <v>0</v>
      </c>
      <c r="H299">
        <f t="shared" ca="1" si="99"/>
        <v>0</v>
      </c>
      <c r="I299" s="30">
        <f t="shared" ca="1" si="100"/>
        <v>0</v>
      </c>
      <c r="K299" s="25" t="str">
        <f ca="1">IFERROR(VLOOKUP(H299,Pollutants!$G$2:$I$6,3,FALSE),"")</f>
        <v/>
      </c>
      <c r="L299" t="str">
        <f t="shared" ca="1" si="101"/>
        <v/>
      </c>
      <c r="M299">
        <f t="shared" ca="1" si="102"/>
        <v>0</v>
      </c>
      <c r="N299" t="str">
        <f ca="1">+IFERROR(VLOOKUP(M299,'Vehicle Type Mapping'!$B$2:$D$50,2,FALSE),"")</f>
        <v/>
      </c>
      <c r="O299" t="str">
        <f t="shared" ca="1" si="84"/>
        <v>INVALID VEHICLE SOURCE 62</v>
      </c>
      <c r="P299">
        <f t="shared" ca="1" si="103"/>
        <v>0</v>
      </c>
      <c r="Q299" s="238" t="str">
        <f ca="1">+IFERROR(VLOOKUP(O299,VehFracBySourceType!$D$2:$F$365,2,FALSE),"")</f>
        <v/>
      </c>
      <c r="R299" t="str">
        <f t="shared" ca="1" si="104"/>
        <v/>
      </c>
      <c r="T299">
        <f t="shared" ca="1" si="85"/>
        <v>0</v>
      </c>
      <c r="U299" t="str">
        <f t="shared" ca="1" si="86"/>
        <v/>
      </c>
      <c r="V299" s="30" t="str">
        <f t="shared" ca="1" si="87"/>
        <v/>
      </c>
      <c r="W299">
        <f t="shared" ca="1" si="88"/>
        <v>0</v>
      </c>
      <c r="Y299" t="str">
        <f ca="1">IF(AND(COUNTIF($L$3:L299,L299)&gt;1,NOT(+L299="")),0,L299)</f>
        <v/>
      </c>
      <c r="Z299">
        <f t="shared" ca="1" si="89"/>
        <v>0</v>
      </c>
      <c r="AA299">
        <f t="shared" ca="1" si="90"/>
        <v>0</v>
      </c>
      <c r="AB299">
        <f t="shared" ca="1" si="91"/>
        <v>0</v>
      </c>
    </row>
    <row r="300" spans="1:28">
      <c r="A300">
        <f t="shared" ca="1" si="92"/>
        <v>0</v>
      </c>
      <c r="B300" s="32" t="str">
        <f t="shared" ca="1" si="93"/>
        <v/>
      </c>
      <c r="C300">
        <f t="shared" ca="1" si="94"/>
        <v>0</v>
      </c>
      <c r="D300" t="str">
        <f t="shared" ca="1" si="95"/>
        <v>Light Commercial Truck</v>
      </c>
      <c r="E300">
        <f t="shared" ca="1" si="96"/>
        <v>32</v>
      </c>
      <c r="F300">
        <f t="shared" ca="1" si="97"/>
        <v>0</v>
      </c>
      <c r="G300">
        <f t="shared" ca="1" si="98"/>
        <v>0</v>
      </c>
      <c r="H300">
        <f t="shared" ca="1" si="99"/>
        <v>0</v>
      </c>
      <c r="I300" s="30">
        <f t="shared" ca="1" si="100"/>
        <v>0</v>
      </c>
      <c r="K300" s="25" t="str">
        <f ca="1">IFERROR(VLOOKUP(H300,Pollutants!$G$2:$I$6,3,FALSE),"")</f>
        <v/>
      </c>
      <c r="L300" t="str">
        <f t="shared" ca="1" si="101"/>
        <v/>
      </c>
      <c r="M300">
        <f t="shared" ca="1" si="102"/>
        <v>0</v>
      </c>
      <c r="N300" t="str">
        <f ca="1">+IFERROR(VLOOKUP(M300,'Vehicle Type Mapping'!$B$2:$D$50,2,FALSE),"")</f>
        <v/>
      </c>
      <c r="O300" t="str">
        <f t="shared" ca="1" si="84"/>
        <v>INVALID VEHICLE SOURCE 32</v>
      </c>
      <c r="P300">
        <f t="shared" ca="1" si="103"/>
        <v>0</v>
      </c>
      <c r="Q300" s="238" t="str">
        <f ca="1">+IFERROR(VLOOKUP(O300,VehFracBySourceType!$D$2:$F$365,2,FALSE),"")</f>
        <v/>
      </c>
      <c r="R300" t="str">
        <f t="shared" ca="1" si="104"/>
        <v/>
      </c>
      <c r="T300">
        <f t="shared" ca="1" si="85"/>
        <v>0</v>
      </c>
      <c r="U300" t="str">
        <f t="shared" ca="1" si="86"/>
        <v/>
      </c>
      <c r="V300" s="30" t="str">
        <f t="shared" ca="1" si="87"/>
        <v/>
      </c>
      <c r="W300">
        <f t="shared" ca="1" si="88"/>
        <v>0</v>
      </c>
      <c r="Y300" t="str">
        <f ca="1">IF(AND(COUNTIF($L$3:L300,L300)&gt;1,NOT(+L300="")),0,L300)</f>
        <v/>
      </c>
      <c r="Z300">
        <f t="shared" ca="1" si="89"/>
        <v>0</v>
      </c>
      <c r="AA300">
        <f t="shared" ca="1" si="90"/>
        <v>0</v>
      </c>
      <c r="AB300">
        <f t="shared" ca="1" si="91"/>
        <v>0</v>
      </c>
    </row>
    <row r="301" spans="1:28">
      <c r="A301">
        <f t="shared" ca="1" si="92"/>
        <v>0</v>
      </c>
      <c r="B301" s="32" t="str">
        <f t="shared" ca="1" si="93"/>
        <v/>
      </c>
      <c r="C301">
        <f t="shared" ca="1" si="94"/>
        <v>0</v>
      </c>
      <c r="D301" t="str">
        <f t="shared" ca="1" si="95"/>
        <v>Intercity Bus</v>
      </c>
      <c r="E301">
        <f t="shared" ca="1" si="96"/>
        <v>41</v>
      </c>
      <c r="F301">
        <f t="shared" ca="1" si="97"/>
        <v>0</v>
      </c>
      <c r="G301">
        <f t="shared" ca="1" si="98"/>
        <v>0</v>
      </c>
      <c r="H301">
        <f t="shared" ca="1" si="99"/>
        <v>0</v>
      </c>
      <c r="I301" s="30">
        <f t="shared" ca="1" si="100"/>
        <v>0</v>
      </c>
      <c r="K301" s="25" t="str">
        <f ca="1">IFERROR(VLOOKUP(H301,Pollutants!$G$2:$I$6,3,FALSE),"")</f>
        <v/>
      </c>
      <c r="L301" t="str">
        <f t="shared" ca="1" si="101"/>
        <v/>
      </c>
      <c r="M301">
        <f t="shared" ca="1" si="102"/>
        <v>0</v>
      </c>
      <c r="N301" t="str">
        <f ca="1">+IFERROR(VLOOKUP(M301,'Vehicle Type Mapping'!$B$2:$D$50,2,FALSE),"")</f>
        <v/>
      </c>
      <c r="O301" t="str">
        <f t="shared" ca="1" si="84"/>
        <v>INVALID VEHICLE SOURCE 41</v>
      </c>
      <c r="P301">
        <f t="shared" ca="1" si="103"/>
        <v>0</v>
      </c>
      <c r="Q301" s="238" t="str">
        <f ca="1">+IFERROR(VLOOKUP(O301,VehFracBySourceType!$D$2:$F$365,2,FALSE),"")</f>
        <v/>
      </c>
      <c r="R301" t="str">
        <f t="shared" ca="1" si="104"/>
        <v/>
      </c>
      <c r="T301">
        <f t="shared" ca="1" si="85"/>
        <v>0</v>
      </c>
      <c r="U301" t="str">
        <f t="shared" ca="1" si="86"/>
        <v/>
      </c>
      <c r="V301" s="30" t="str">
        <f t="shared" ca="1" si="87"/>
        <v/>
      </c>
      <c r="W301">
        <f t="shared" ca="1" si="88"/>
        <v>0</v>
      </c>
      <c r="Y301" t="str">
        <f ca="1">IF(AND(COUNTIF($L$3:L301,L301)&gt;1,NOT(+L301="")),0,L301)</f>
        <v/>
      </c>
      <c r="Z301">
        <f t="shared" ca="1" si="89"/>
        <v>0</v>
      </c>
      <c r="AA301">
        <f t="shared" ca="1" si="90"/>
        <v>0</v>
      </c>
      <c r="AB301">
        <f t="shared" ca="1" si="91"/>
        <v>0</v>
      </c>
    </row>
    <row r="302" spans="1:28">
      <c r="A302">
        <f t="shared" ca="1" si="92"/>
        <v>0</v>
      </c>
      <c r="B302" s="32" t="str">
        <f t="shared" ca="1" si="93"/>
        <v/>
      </c>
      <c r="C302">
        <f t="shared" ca="1" si="94"/>
        <v>0</v>
      </c>
      <c r="D302" t="str">
        <f t="shared" ca="1" si="95"/>
        <v>Transit Bus</v>
      </c>
      <c r="E302">
        <f t="shared" ca="1" si="96"/>
        <v>42</v>
      </c>
      <c r="F302">
        <f t="shared" ca="1" si="97"/>
        <v>0</v>
      </c>
      <c r="G302">
        <f t="shared" ca="1" si="98"/>
        <v>0</v>
      </c>
      <c r="H302">
        <f t="shared" ca="1" si="99"/>
        <v>0</v>
      </c>
      <c r="I302" s="30">
        <f t="shared" ca="1" si="100"/>
        <v>0</v>
      </c>
      <c r="K302" s="25" t="str">
        <f ca="1">IFERROR(VLOOKUP(H302,Pollutants!$G$2:$I$6,3,FALSE),"")</f>
        <v/>
      </c>
      <c r="L302" t="str">
        <f t="shared" ca="1" si="101"/>
        <v/>
      </c>
      <c r="M302">
        <f t="shared" ca="1" si="102"/>
        <v>0</v>
      </c>
      <c r="N302" t="str">
        <f ca="1">+IFERROR(VLOOKUP(M302,'Vehicle Type Mapping'!$B$2:$D$50,2,FALSE),"")</f>
        <v/>
      </c>
      <c r="O302" t="str">
        <f t="shared" ca="1" si="84"/>
        <v>INVALID VEHICLE SOURCE 42</v>
      </c>
      <c r="P302">
        <f t="shared" ca="1" si="103"/>
        <v>0</v>
      </c>
      <c r="Q302" s="238" t="str">
        <f ca="1">+IFERROR(VLOOKUP(O302,VehFracBySourceType!$D$2:$F$365,2,FALSE),"")</f>
        <v/>
      </c>
      <c r="R302" t="str">
        <f t="shared" ca="1" si="104"/>
        <v/>
      </c>
      <c r="T302">
        <f t="shared" ca="1" si="85"/>
        <v>0</v>
      </c>
      <c r="U302" t="str">
        <f t="shared" ca="1" si="86"/>
        <v/>
      </c>
      <c r="V302" s="30" t="str">
        <f t="shared" ca="1" si="87"/>
        <v/>
      </c>
      <c r="W302">
        <f t="shared" ca="1" si="88"/>
        <v>0</v>
      </c>
      <c r="Y302" t="str">
        <f ca="1">IF(AND(COUNTIF($L$3:L302,L302)&gt;1,NOT(+L302="")),0,L302)</f>
        <v/>
      </c>
      <c r="Z302">
        <f t="shared" ca="1" si="89"/>
        <v>0</v>
      </c>
      <c r="AA302">
        <f t="shared" ca="1" si="90"/>
        <v>0</v>
      </c>
      <c r="AB302">
        <f t="shared" ca="1" si="91"/>
        <v>0</v>
      </c>
    </row>
    <row r="303" spans="1:28">
      <c r="A303">
        <f t="shared" ca="1" si="92"/>
        <v>0</v>
      </c>
      <c r="B303" s="32" t="str">
        <f t="shared" ca="1" si="93"/>
        <v/>
      </c>
      <c r="C303">
        <f t="shared" ca="1" si="94"/>
        <v>0</v>
      </c>
      <c r="D303" t="str">
        <f t="shared" ca="1" si="95"/>
        <v>School Bus</v>
      </c>
      <c r="E303">
        <f t="shared" ca="1" si="96"/>
        <v>43</v>
      </c>
      <c r="F303">
        <f t="shared" ca="1" si="97"/>
        <v>0</v>
      </c>
      <c r="G303">
        <f t="shared" ca="1" si="98"/>
        <v>0</v>
      </c>
      <c r="H303">
        <f t="shared" ca="1" si="99"/>
        <v>0</v>
      </c>
      <c r="I303" s="30">
        <f t="shared" ca="1" si="100"/>
        <v>0</v>
      </c>
      <c r="K303" s="25" t="str">
        <f ca="1">IFERROR(VLOOKUP(H303,Pollutants!$G$2:$I$6,3,FALSE),"")</f>
        <v/>
      </c>
      <c r="L303" t="str">
        <f t="shared" ca="1" si="101"/>
        <v/>
      </c>
      <c r="M303">
        <f t="shared" ca="1" si="102"/>
        <v>0</v>
      </c>
      <c r="N303" t="str">
        <f ca="1">+IFERROR(VLOOKUP(M303,'Vehicle Type Mapping'!$B$2:$D$50,2,FALSE),"")</f>
        <v/>
      </c>
      <c r="O303" t="str">
        <f t="shared" ca="1" si="84"/>
        <v>INVALID VEHICLE SOURCE 43</v>
      </c>
      <c r="P303">
        <f t="shared" ca="1" si="103"/>
        <v>0</v>
      </c>
      <c r="Q303" s="238" t="str">
        <f ca="1">+IFERROR(VLOOKUP(O303,VehFracBySourceType!$D$2:$F$365,2,FALSE),"")</f>
        <v/>
      </c>
      <c r="R303" t="str">
        <f t="shared" ca="1" si="104"/>
        <v/>
      </c>
      <c r="T303">
        <f t="shared" ca="1" si="85"/>
        <v>0</v>
      </c>
      <c r="U303" t="str">
        <f t="shared" ca="1" si="86"/>
        <v/>
      </c>
      <c r="V303" s="30" t="str">
        <f t="shared" ca="1" si="87"/>
        <v/>
      </c>
      <c r="W303">
        <f t="shared" ca="1" si="88"/>
        <v>0</v>
      </c>
      <c r="Y303" t="str">
        <f ca="1">IF(AND(COUNTIF($L$3:L303,L303)&gt;1,NOT(+L303="")),0,L303)</f>
        <v/>
      </c>
      <c r="Z303">
        <f t="shared" ca="1" si="89"/>
        <v>0</v>
      </c>
      <c r="AA303">
        <f t="shared" ca="1" si="90"/>
        <v>0</v>
      </c>
      <c r="AB303">
        <f t="shared" ca="1" si="91"/>
        <v>0</v>
      </c>
    </row>
    <row r="304" spans="1:28">
      <c r="A304">
        <f t="shared" ca="1" si="92"/>
        <v>0</v>
      </c>
      <c r="B304" s="32" t="str">
        <f t="shared" ca="1" si="93"/>
        <v/>
      </c>
      <c r="C304">
        <f t="shared" ca="1" si="94"/>
        <v>0</v>
      </c>
      <c r="D304" t="str">
        <f t="shared" ca="1" si="95"/>
        <v>Refuse Truck</v>
      </c>
      <c r="E304">
        <f t="shared" ca="1" si="96"/>
        <v>51</v>
      </c>
      <c r="F304">
        <f t="shared" ca="1" si="97"/>
        <v>0</v>
      </c>
      <c r="G304">
        <f t="shared" ca="1" si="98"/>
        <v>0</v>
      </c>
      <c r="H304">
        <f t="shared" ca="1" si="99"/>
        <v>0</v>
      </c>
      <c r="I304" s="30">
        <f t="shared" ca="1" si="100"/>
        <v>0</v>
      </c>
      <c r="K304" s="25" t="str">
        <f ca="1">IFERROR(VLOOKUP(H304,Pollutants!$G$2:$I$6,3,FALSE),"")</f>
        <v/>
      </c>
      <c r="L304" t="str">
        <f t="shared" ca="1" si="101"/>
        <v/>
      </c>
      <c r="M304">
        <f t="shared" ca="1" si="102"/>
        <v>0</v>
      </c>
      <c r="N304" t="str">
        <f ca="1">+IFERROR(VLOOKUP(M304,'Vehicle Type Mapping'!$B$2:$D$50,2,FALSE),"")</f>
        <v/>
      </c>
      <c r="O304" t="str">
        <f t="shared" ca="1" si="84"/>
        <v>INVALID VEHICLE SOURCE 51</v>
      </c>
      <c r="P304">
        <f t="shared" ca="1" si="103"/>
        <v>0</v>
      </c>
      <c r="Q304" s="238" t="str">
        <f ca="1">+IFERROR(VLOOKUP(O304,VehFracBySourceType!$D$2:$F$365,2,FALSE),"")</f>
        <v/>
      </c>
      <c r="R304" t="str">
        <f t="shared" ca="1" si="104"/>
        <v/>
      </c>
      <c r="T304">
        <f t="shared" ca="1" si="85"/>
        <v>0</v>
      </c>
      <c r="U304" t="str">
        <f t="shared" ca="1" si="86"/>
        <v/>
      </c>
      <c r="V304" s="30" t="str">
        <f t="shared" ca="1" si="87"/>
        <v/>
      </c>
      <c r="W304">
        <f t="shared" ca="1" si="88"/>
        <v>0</v>
      </c>
      <c r="Y304" t="str">
        <f ca="1">IF(AND(COUNTIF($L$3:L304,L304)&gt;1,NOT(+L304="")),0,L304)</f>
        <v/>
      </c>
      <c r="Z304">
        <f t="shared" ca="1" si="89"/>
        <v>0</v>
      </c>
      <c r="AA304">
        <f t="shared" ca="1" si="90"/>
        <v>0</v>
      </c>
      <c r="AB304">
        <f t="shared" ca="1" si="91"/>
        <v>0</v>
      </c>
    </row>
    <row r="305" spans="1:28">
      <c r="A305">
        <f t="shared" ca="1" si="92"/>
        <v>0</v>
      </c>
      <c r="B305" s="32" t="str">
        <f t="shared" ca="1" si="93"/>
        <v/>
      </c>
      <c r="C305">
        <f t="shared" ca="1" si="94"/>
        <v>0</v>
      </c>
      <c r="D305" t="str">
        <f t="shared" ca="1" si="95"/>
        <v>Single Unit Short-haul Truck</v>
      </c>
      <c r="E305">
        <f t="shared" ca="1" si="96"/>
        <v>52</v>
      </c>
      <c r="F305">
        <f t="shared" ca="1" si="97"/>
        <v>0</v>
      </c>
      <c r="G305">
        <f t="shared" ca="1" si="98"/>
        <v>0</v>
      </c>
      <c r="H305">
        <f t="shared" ca="1" si="99"/>
        <v>0</v>
      </c>
      <c r="I305" s="30">
        <f t="shared" ca="1" si="100"/>
        <v>0</v>
      </c>
      <c r="K305" s="25" t="str">
        <f ca="1">IFERROR(VLOOKUP(H305,Pollutants!$G$2:$I$6,3,FALSE),"")</f>
        <v/>
      </c>
      <c r="L305" t="str">
        <f t="shared" ca="1" si="101"/>
        <v/>
      </c>
      <c r="M305">
        <f t="shared" ca="1" si="102"/>
        <v>0</v>
      </c>
      <c r="N305" t="str">
        <f ca="1">+IFERROR(VLOOKUP(M305,'Vehicle Type Mapping'!$B$2:$D$50,2,FALSE),"")</f>
        <v/>
      </c>
      <c r="O305" t="str">
        <f t="shared" ca="1" si="84"/>
        <v>INVALID VEHICLE SOURCE 52</v>
      </c>
      <c r="P305">
        <f t="shared" ca="1" si="103"/>
        <v>0</v>
      </c>
      <c r="Q305" s="238" t="str">
        <f ca="1">+IFERROR(VLOOKUP(O305,VehFracBySourceType!$D$2:$F$365,2,FALSE),"")</f>
        <v/>
      </c>
      <c r="R305" t="str">
        <f t="shared" ca="1" si="104"/>
        <v/>
      </c>
      <c r="T305">
        <f t="shared" ca="1" si="85"/>
        <v>0</v>
      </c>
      <c r="U305" t="str">
        <f t="shared" ca="1" si="86"/>
        <v/>
      </c>
      <c r="V305" s="30" t="str">
        <f t="shared" ca="1" si="87"/>
        <v/>
      </c>
      <c r="W305">
        <f t="shared" ca="1" si="88"/>
        <v>0</v>
      </c>
      <c r="Y305" t="str">
        <f ca="1">IF(AND(COUNTIF($L$3:L305,L305)&gt;1,NOT(+L305="")),0,L305)</f>
        <v/>
      </c>
      <c r="Z305">
        <f t="shared" ca="1" si="89"/>
        <v>0</v>
      </c>
      <c r="AA305">
        <f t="shared" ca="1" si="90"/>
        <v>0</v>
      </c>
      <c r="AB305">
        <f t="shared" ca="1" si="91"/>
        <v>0</v>
      </c>
    </row>
    <row r="306" spans="1:28">
      <c r="A306">
        <f t="shared" ca="1" si="92"/>
        <v>0</v>
      </c>
      <c r="B306" s="32" t="str">
        <f t="shared" ca="1" si="93"/>
        <v/>
      </c>
      <c r="C306">
        <f t="shared" ca="1" si="94"/>
        <v>0</v>
      </c>
      <c r="D306" t="str">
        <f t="shared" ca="1" si="95"/>
        <v>Single Unit Long-haul Truck</v>
      </c>
      <c r="E306">
        <f t="shared" ca="1" si="96"/>
        <v>53</v>
      </c>
      <c r="F306">
        <f t="shared" ca="1" si="97"/>
        <v>0</v>
      </c>
      <c r="G306">
        <f t="shared" ca="1" si="98"/>
        <v>0</v>
      </c>
      <c r="H306">
        <f t="shared" ca="1" si="99"/>
        <v>0</v>
      </c>
      <c r="I306" s="30">
        <f t="shared" ca="1" si="100"/>
        <v>0</v>
      </c>
      <c r="K306" s="25" t="str">
        <f ca="1">IFERROR(VLOOKUP(H306,Pollutants!$G$2:$I$6,3,FALSE),"")</f>
        <v/>
      </c>
      <c r="L306" t="str">
        <f t="shared" ca="1" si="101"/>
        <v/>
      </c>
      <c r="M306">
        <f t="shared" ca="1" si="102"/>
        <v>0</v>
      </c>
      <c r="N306" t="str">
        <f ca="1">+IFERROR(VLOOKUP(M306,'Vehicle Type Mapping'!$B$2:$D$50,2,FALSE),"")</f>
        <v/>
      </c>
      <c r="O306" t="str">
        <f t="shared" ca="1" si="84"/>
        <v>INVALID VEHICLE SOURCE 53</v>
      </c>
      <c r="P306">
        <f t="shared" ca="1" si="103"/>
        <v>0</v>
      </c>
      <c r="Q306" s="238" t="str">
        <f ca="1">+IFERROR(VLOOKUP(O306,VehFracBySourceType!$D$2:$F$365,2,FALSE),"")</f>
        <v/>
      </c>
      <c r="R306" t="str">
        <f t="shared" ca="1" si="104"/>
        <v/>
      </c>
      <c r="T306">
        <f t="shared" ca="1" si="85"/>
        <v>0</v>
      </c>
      <c r="U306" t="str">
        <f t="shared" ca="1" si="86"/>
        <v/>
      </c>
      <c r="V306" s="30" t="str">
        <f t="shared" ca="1" si="87"/>
        <v/>
      </c>
      <c r="W306">
        <f t="shared" ca="1" si="88"/>
        <v>0</v>
      </c>
      <c r="Y306" t="str">
        <f ca="1">IF(AND(COUNTIF($L$3:L306,L306)&gt;1,NOT(+L306="")),0,L306)</f>
        <v/>
      </c>
      <c r="Z306">
        <f t="shared" ca="1" si="89"/>
        <v>0</v>
      </c>
      <c r="AA306">
        <f t="shared" ca="1" si="90"/>
        <v>0</v>
      </c>
      <c r="AB306">
        <f t="shared" ca="1" si="91"/>
        <v>0</v>
      </c>
    </row>
    <row r="307" spans="1:28">
      <c r="A307">
        <f t="shared" ca="1" si="92"/>
        <v>0</v>
      </c>
      <c r="B307" s="32" t="str">
        <f t="shared" ca="1" si="93"/>
        <v/>
      </c>
      <c r="C307">
        <f t="shared" ca="1" si="94"/>
        <v>0</v>
      </c>
      <c r="D307" t="str">
        <f t="shared" ca="1" si="95"/>
        <v>Combination Short-haul Truck</v>
      </c>
      <c r="E307">
        <f t="shared" ca="1" si="96"/>
        <v>61</v>
      </c>
      <c r="F307">
        <f t="shared" ca="1" si="97"/>
        <v>0</v>
      </c>
      <c r="G307">
        <f t="shared" ca="1" si="98"/>
        <v>0</v>
      </c>
      <c r="H307">
        <f t="shared" ca="1" si="99"/>
        <v>0</v>
      </c>
      <c r="I307" s="30">
        <f t="shared" ca="1" si="100"/>
        <v>0</v>
      </c>
      <c r="K307" s="25" t="str">
        <f ca="1">IFERROR(VLOOKUP(H307,Pollutants!$G$2:$I$6,3,FALSE),"")</f>
        <v/>
      </c>
      <c r="L307" t="str">
        <f t="shared" ca="1" si="101"/>
        <v/>
      </c>
      <c r="M307">
        <f t="shared" ca="1" si="102"/>
        <v>0</v>
      </c>
      <c r="N307" t="str">
        <f ca="1">+IFERROR(VLOOKUP(M307,'Vehicle Type Mapping'!$B$2:$D$50,2,FALSE),"")</f>
        <v/>
      </c>
      <c r="O307" t="str">
        <f t="shared" ca="1" si="84"/>
        <v>INVALID VEHICLE SOURCE 61</v>
      </c>
      <c r="P307">
        <f t="shared" ca="1" si="103"/>
        <v>0</v>
      </c>
      <c r="Q307" s="238" t="str">
        <f ca="1">+IFERROR(VLOOKUP(O307,VehFracBySourceType!$D$2:$F$365,2,FALSE),"")</f>
        <v/>
      </c>
      <c r="R307" t="str">
        <f t="shared" ca="1" si="104"/>
        <v/>
      </c>
      <c r="T307">
        <f t="shared" ca="1" si="85"/>
        <v>0</v>
      </c>
      <c r="U307" t="str">
        <f t="shared" ca="1" si="86"/>
        <v/>
      </c>
      <c r="V307" s="30" t="str">
        <f t="shared" ca="1" si="87"/>
        <v/>
      </c>
      <c r="W307">
        <f t="shared" ca="1" si="88"/>
        <v>0</v>
      </c>
      <c r="Y307" t="str">
        <f ca="1">IF(AND(COUNTIF($L$3:L307,L307)&gt;1,NOT(+L307="")),0,L307)</f>
        <v/>
      </c>
      <c r="Z307">
        <f t="shared" ca="1" si="89"/>
        <v>0</v>
      </c>
      <c r="AA307">
        <f t="shared" ca="1" si="90"/>
        <v>0</v>
      </c>
      <c r="AB307">
        <f t="shared" ca="1" si="91"/>
        <v>0</v>
      </c>
    </row>
    <row r="308" spans="1:28">
      <c r="A308">
        <f t="shared" ca="1" si="92"/>
        <v>0</v>
      </c>
      <c r="B308" s="32" t="str">
        <f t="shared" ca="1" si="93"/>
        <v/>
      </c>
      <c r="C308">
        <f t="shared" ca="1" si="94"/>
        <v>0</v>
      </c>
      <c r="D308" t="str">
        <f t="shared" ca="1" si="95"/>
        <v>Combination Long-haul Truck</v>
      </c>
      <c r="E308">
        <f t="shared" ca="1" si="96"/>
        <v>62</v>
      </c>
      <c r="F308">
        <f t="shared" ca="1" si="97"/>
        <v>0</v>
      </c>
      <c r="G308">
        <f t="shared" ca="1" si="98"/>
        <v>0</v>
      </c>
      <c r="H308">
        <f t="shared" ca="1" si="99"/>
        <v>0</v>
      </c>
      <c r="I308" s="30">
        <f t="shared" ca="1" si="100"/>
        <v>0</v>
      </c>
      <c r="K308" s="25" t="str">
        <f ca="1">IFERROR(VLOOKUP(H308,Pollutants!$G$2:$I$6,3,FALSE),"")</f>
        <v/>
      </c>
      <c r="L308" t="str">
        <f t="shared" ca="1" si="101"/>
        <v/>
      </c>
      <c r="M308">
        <f t="shared" ca="1" si="102"/>
        <v>0</v>
      </c>
      <c r="N308" t="str">
        <f ca="1">+IFERROR(VLOOKUP(M308,'Vehicle Type Mapping'!$B$2:$D$50,2,FALSE),"")</f>
        <v/>
      </c>
      <c r="O308" t="str">
        <f t="shared" ca="1" si="84"/>
        <v>INVALID VEHICLE SOURCE 62</v>
      </c>
      <c r="P308">
        <f t="shared" ca="1" si="103"/>
        <v>0</v>
      </c>
      <c r="Q308" s="238" t="str">
        <f ca="1">+IFERROR(VLOOKUP(O308,VehFracBySourceType!$D$2:$F$365,2,FALSE),"")</f>
        <v/>
      </c>
      <c r="R308" t="str">
        <f t="shared" ca="1" si="104"/>
        <v/>
      </c>
      <c r="T308">
        <f t="shared" ca="1" si="85"/>
        <v>0</v>
      </c>
      <c r="U308" t="str">
        <f t="shared" ca="1" si="86"/>
        <v/>
      </c>
      <c r="V308" s="30" t="str">
        <f t="shared" ca="1" si="87"/>
        <v/>
      </c>
      <c r="W308">
        <f t="shared" ca="1" si="88"/>
        <v>0</v>
      </c>
      <c r="Y308" t="str">
        <f ca="1">IF(AND(COUNTIF($L$3:L308,L308)&gt;1,NOT(+L308="")),0,L308)</f>
        <v/>
      </c>
      <c r="Z308">
        <f t="shared" ca="1" si="89"/>
        <v>0</v>
      </c>
      <c r="AA308">
        <f t="shared" ca="1" si="90"/>
        <v>0</v>
      </c>
      <c r="AB308">
        <f t="shared" ca="1" si="91"/>
        <v>0</v>
      </c>
    </row>
    <row r="309" spans="1:28">
      <c r="A309">
        <f t="shared" ca="1" si="92"/>
        <v>0</v>
      </c>
      <c r="B309" s="32" t="str">
        <f t="shared" ca="1" si="93"/>
        <v/>
      </c>
      <c r="C309">
        <f t="shared" ca="1" si="94"/>
        <v>0</v>
      </c>
      <c r="D309" t="str">
        <f t="shared" ca="1" si="95"/>
        <v>Light Commercial Truck</v>
      </c>
      <c r="E309">
        <f t="shared" ca="1" si="96"/>
        <v>32</v>
      </c>
      <c r="F309">
        <f t="shared" ca="1" si="97"/>
        <v>0</v>
      </c>
      <c r="G309">
        <f t="shared" ca="1" si="98"/>
        <v>0</v>
      </c>
      <c r="H309">
        <f t="shared" ca="1" si="99"/>
        <v>0</v>
      </c>
      <c r="I309" s="30">
        <f t="shared" ca="1" si="100"/>
        <v>0</v>
      </c>
      <c r="K309" s="25" t="str">
        <f ca="1">IFERROR(VLOOKUP(H309,Pollutants!$G$2:$I$6,3,FALSE),"")</f>
        <v/>
      </c>
      <c r="L309" t="str">
        <f t="shared" ca="1" si="101"/>
        <v/>
      </c>
      <c r="M309">
        <f t="shared" ca="1" si="102"/>
        <v>0</v>
      </c>
      <c r="N309" t="str">
        <f ca="1">+IFERROR(VLOOKUP(M309,'Vehicle Type Mapping'!$B$2:$D$50,2,FALSE),"")</f>
        <v/>
      </c>
      <c r="O309" t="str">
        <f t="shared" ca="1" si="84"/>
        <v>INVALID VEHICLE SOURCE 32</v>
      </c>
      <c r="P309">
        <f t="shared" ca="1" si="103"/>
        <v>0</v>
      </c>
      <c r="Q309" s="238" t="str">
        <f ca="1">+IFERROR(VLOOKUP(O309,VehFracBySourceType!$D$2:$F$365,2,FALSE),"")</f>
        <v/>
      </c>
      <c r="R309" t="str">
        <f t="shared" ca="1" si="104"/>
        <v/>
      </c>
      <c r="T309">
        <f t="shared" ca="1" si="85"/>
        <v>0</v>
      </c>
      <c r="U309" t="str">
        <f t="shared" ca="1" si="86"/>
        <v/>
      </c>
      <c r="V309" s="30" t="str">
        <f t="shared" ca="1" si="87"/>
        <v/>
      </c>
      <c r="W309">
        <f t="shared" ca="1" si="88"/>
        <v>0</v>
      </c>
      <c r="Y309" t="str">
        <f ca="1">IF(AND(COUNTIF($L$3:L309,L309)&gt;1,NOT(+L309="")),0,L309)</f>
        <v/>
      </c>
      <c r="Z309">
        <f t="shared" ca="1" si="89"/>
        <v>0</v>
      </c>
      <c r="AA309">
        <f t="shared" ca="1" si="90"/>
        <v>0</v>
      </c>
      <c r="AB309">
        <f t="shared" ca="1" si="91"/>
        <v>0</v>
      </c>
    </row>
    <row r="310" spans="1:28">
      <c r="A310">
        <f t="shared" ca="1" si="92"/>
        <v>0</v>
      </c>
      <c r="B310" s="32" t="str">
        <f t="shared" ca="1" si="93"/>
        <v/>
      </c>
      <c r="C310">
        <f t="shared" ca="1" si="94"/>
        <v>0</v>
      </c>
      <c r="D310" t="str">
        <f t="shared" ca="1" si="95"/>
        <v>Intercity Bus</v>
      </c>
      <c r="E310">
        <f t="shared" ca="1" si="96"/>
        <v>41</v>
      </c>
      <c r="F310">
        <f t="shared" ca="1" si="97"/>
        <v>0</v>
      </c>
      <c r="G310">
        <f t="shared" ca="1" si="98"/>
        <v>0</v>
      </c>
      <c r="H310">
        <f t="shared" ca="1" si="99"/>
        <v>0</v>
      </c>
      <c r="I310" s="30">
        <f t="shared" ca="1" si="100"/>
        <v>0</v>
      </c>
      <c r="K310" s="25" t="str">
        <f ca="1">IFERROR(VLOOKUP(H310,Pollutants!$G$2:$I$6,3,FALSE),"")</f>
        <v/>
      </c>
      <c r="L310" t="str">
        <f t="shared" ca="1" si="101"/>
        <v/>
      </c>
      <c r="M310">
        <f t="shared" ca="1" si="102"/>
        <v>0</v>
      </c>
      <c r="N310" t="str">
        <f ca="1">+IFERROR(VLOOKUP(M310,'Vehicle Type Mapping'!$B$2:$D$50,2,FALSE),"")</f>
        <v/>
      </c>
      <c r="O310" t="str">
        <f t="shared" ca="1" si="84"/>
        <v>INVALID VEHICLE SOURCE 41</v>
      </c>
      <c r="P310">
        <f t="shared" ca="1" si="103"/>
        <v>0</v>
      </c>
      <c r="Q310" s="238" t="str">
        <f ca="1">+IFERROR(VLOOKUP(O310,VehFracBySourceType!$D$2:$F$365,2,FALSE),"")</f>
        <v/>
      </c>
      <c r="R310" t="str">
        <f t="shared" ca="1" si="104"/>
        <v/>
      </c>
      <c r="T310">
        <f t="shared" ca="1" si="85"/>
        <v>0</v>
      </c>
      <c r="U310" t="str">
        <f t="shared" ca="1" si="86"/>
        <v/>
      </c>
      <c r="V310" s="30" t="str">
        <f t="shared" ca="1" si="87"/>
        <v/>
      </c>
      <c r="W310">
        <f t="shared" ca="1" si="88"/>
        <v>0</v>
      </c>
      <c r="Y310" t="str">
        <f ca="1">IF(AND(COUNTIF($L$3:L310,L310)&gt;1,NOT(+L310="")),0,L310)</f>
        <v/>
      </c>
      <c r="Z310">
        <f t="shared" ca="1" si="89"/>
        <v>0</v>
      </c>
      <c r="AA310">
        <f t="shared" ca="1" si="90"/>
        <v>0</v>
      </c>
      <c r="AB310">
        <f t="shared" ca="1" si="91"/>
        <v>0</v>
      </c>
    </row>
    <row r="311" spans="1:28">
      <c r="A311">
        <f t="shared" ca="1" si="92"/>
        <v>0</v>
      </c>
      <c r="B311" s="32" t="str">
        <f t="shared" ca="1" si="93"/>
        <v/>
      </c>
      <c r="C311">
        <f t="shared" ca="1" si="94"/>
        <v>0</v>
      </c>
      <c r="D311" t="str">
        <f t="shared" ca="1" si="95"/>
        <v>Transit Bus</v>
      </c>
      <c r="E311">
        <f t="shared" ca="1" si="96"/>
        <v>42</v>
      </c>
      <c r="F311">
        <f t="shared" ca="1" si="97"/>
        <v>0</v>
      </c>
      <c r="G311">
        <f t="shared" ca="1" si="98"/>
        <v>0</v>
      </c>
      <c r="H311">
        <f t="shared" ca="1" si="99"/>
        <v>0</v>
      </c>
      <c r="I311" s="30">
        <f t="shared" ca="1" si="100"/>
        <v>0</v>
      </c>
      <c r="K311" s="25" t="str">
        <f ca="1">IFERROR(VLOOKUP(H311,Pollutants!$G$2:$I$6,3,FALSE),"")</f>
        <v/>
      </c>
      <c r="L311" t="str">
        <f t="shared" ca="1" si="101"/>
        <v/>
      </c>
      <c r="M311">
        <f t="shared" ca="1" si="102"/>
        <v>0</v>
      </c>
      <c r="N311" t="str">
        <f ca="1">+IFERROR(VLOOKUP(M311,'Vehicle Type Mapping'!$B$2:$D$50,2,FALSE),"")</f>
        <v/>
      </c>
      <c r="O311" t="str">
        <f t="shared" ca="1" si="84"/>
        <v>INVALID VEHICLE SOURCE 42</v>
      </c>
      <c r="P311">
        <f t="shared" ca="1" si="103"/>
        <v>0</v>
      </c>
      <c r="Q311" s="238" t="str">
        <f ca="1">+IFERROR(VLOOKUP(O311,VehFracBySourceType!$D$2:$F$365,2,FALSE),"")</f>
        <v/>
      </c>
      <c r="R311" t="str">
        <f t="shared" ca="1" si="104"/>
        <v/>
      </c>
      <c r="T311">
        <f t="shared" ca="1" si="85"/>
        <v>0</v>
      </c>
      <c r="U311" t="str">
        <f t="shared" ca="1" si="86"/>
        <v/>
      </c>
      <c r="V311" s="30" t="str">
        <f t="shared" ca="1" si="87"/>
        <v/>
      </c>
      <c r="W311">
        <f t="shared" ca="1" si="88"/>
        <v>0</v>
      </c>
      <c r="Y311" t="str">
        <f ca="1">IF(AND(COUNTIF($L$3:L311,L311)&gt;1,NOT(+L311="")),0,L311)</f>
        <v/>
      </c>
      <c r="Z311">
        <f t="shared" ca="1" si="89"/>
        <v>0</v>
      </c>
      <c r="AA311">
        <f t="shared" ca="1" si="90"/>
        <v>0</v>
      </c>
      <c r="AB311">
        <f t="shared" ca="1" si="91"/>
        <v>0</v>
      </c>
    </row>
    <row r="312" spans="1:28">
      <c r="A312">
        <f t="shared" ca="1" si="92"/>
        <v>0</v>
      </c>
      <c r="B312" s="32" t="str">
        <f t="shared" ca="1" si="93"/>
        <v/>
      </c>
      <c r="C312">
        <f t="shared" ca="1" si="94"/>
        <v>0</v>
      </c>
      <c r="D312" t="str">
        <f t="shared" ca="1" si="95"/>
        <v>School Bus</v>
      </c>
      <c r="E312">
        <f t="shared" ca="1" si="96"/>
        <v>43</v>
      </c>
      <c r="F312">
        <f t="shared" ca="1" si="97"/>
        <v>0</v>
      </c>
      <c r="G312">
        <f t="shared" ca="1" si="98"/>
        <v>0</v>
      </c>
      <c r="H312">
        <f t="shared" ca="1" si="99"/>
        <v>0</v>
      </c>
      <c r="I312" s="30">
        <f t="shared" ca="1" si="100"/>
        <v>0</v>
      </c>
      <c r="K312" s="25" t="str">
        <f ca="1">IFERROR(VLOOKUP(H312,Pollutants!$G$2:$I$6,3,FALSE),"")</f>
        <v/>
      </c>
      <c r="L312" t="str">
        <f t="shared" ca="1" si="101"/>
        <v/>
      </c>
      <c r="M312">
        <f t="shared" ca="1" si="102"/>
        <v>0</v>
      </c>
      <c r="N312" t="str">
        <f ca="1">+IFERROR(VLOOKUP(M312,'Vehicle Type Mapping'!$B$2:$D$50,2,FALSE),"")</f>
        <v/>
      </c>
      <c r="O312" t="str">
        <f t="shared" ca="1" si="84"/>
        <v>INVALID VEHICLE SOURCE 43</v>
      </c>
      <c r="P312">
        <f t="shared" ca="1" si="103"/>
        <v>0</v>
      </c>
      <c r="Q312" s="238" t="str">
        <f ca="1">+IFERROR(VLOOKUP(O312,VehFracBySourceType!$D$2:$F$365,2,FALSE),"")</f>
        <v/>
      </c>
      <c r="R312" t="str">
        <f t="shared" ca="1" si="104"/>
        <v/>
      </c>
      <c r="T312">
        <f t="shared" ca="1" si="85"/>
        <v>0</v>
      </c>
      <c r="U312" t="str">
        <f t="shared" ca="1" si="86"/>
        <v/>
      </c>
      <c r="V312" s="30" t="str">
        <f t="shared" ca="1" si="87"/>
        <v/>
      </c>
      <c r="W312">
        <f t="shared" ca="1" si="88"/>
        <v>0</v>
      </c>
      <c r="Y312" t="str">
        <f ca="1">IF(AND(COUNTIF($L$3:L312,L312)&gt;1,NOT(+L312="")),0,L312)</f>
        <v/>
      </c>
      <c r="Z312">
        <f t="shared" ca="1" si="89"/>
        <v>0</v>
      </c>
      <c r="AA312">
        <f t="shared" ca="1" si="90"/>
        <v>0</v>
      </c>
      <c r="AB312">
        <f t="shared" ca="1" si="91"/>
        <v>0</v>
      </c>
    </row>
    <row r="313" spans="1:28">
      <c r="A313">
        <f t="shared" ca="1" si="92"/>
        <v>0</v>
      </c>
      <c r="B313" s="32" t="str">
        <f t="shared" ca="1" si="93"/>
        <v/>
      </c>
      <c r="C313">
        <f t="shared" ca="1" si="94"/>
        <v>0</v>
      </c>
      <c r="D313" t="str">
        <f t="shared" ca="1" si="95"/>
        <v>Refuse Truck</v>
      </c>
      <c r="E313">
        <f t="shared" ca="1" si="96"/>
        <v>51</v>
      </c>
      <c r="F313">
        <f t="shared" ca="1" si="97"/>
        <v>0</v>
      </c>
      <c r="G313">
        <f t="shared" ca="1" si="98"/>
        <v>0</v>
      </c>
      <c r="H313">
        <f t="shared" ca="1" si="99"/>
        <v>0</v>
      </c>
      <c r="I313" s="30">
        <f t="shared" ca="1" si="100"/>
        <v>0</v>
      </c>
      <c r="K313" s="25" t="str">
        <f ca="1">IFERROR(VLOOKUP(H313,Pollutants!$G$2:$I$6,3,FALSE),"")</f>
        <v/>
      </c>
      <c r="L313" t="str">
        <f t="shared" ca="1" si="101"/>
        <v/>
      </c>
      <c r="M313">
        <f t="shared" ca="1" si="102"/>
        <v>0</v>
      </c>
      <c r="N313" t="str">
        <f ca="1">+IFERROR(VLOOKUP(M313,'Vehicle Type Mapping'!$B$2:$D$50,2,FALSE),"")</f>
        <v/>
      </c>
      <c r="O313" t="str">
        <f t="shared" ca="1" si="84"/>
        <v>INVALID VEHICLE SOURCE 51</v>
      </c>
      <c r="P313">
        <f t="shared" ca="1" si="103"/>
        <v>0</v>
      </c>
      <c r="Q313" s="238" t="str">
        <f ca="1">+IFERROR(VLOOKUP(O313,VehFracBySourceType!$D$2:$F$365,2,FALSE),"")</f>
        <v/>
      </c>
      <c r="R313" t="str">
        <f t="shared" ca="1" si="104"/>
        <v/>
      </c>
      <c r="T313">
        <f t="shared" ca="1" si="85"/>
        <v>0</v>
      </c>
      <c r="U313" t="str">
        <f t="shared" ca="1" si="86"/>
        <v/>
      </c>
      <c r="V313" s="30" t="str">
        <f t="shared" ca="1" si="87"/>
        <v/>
      </c>
      <c r="W313">
        <f t="shared" ca="1" si="88"/>
        <v>0</v>
      </c>
      <c r="Y313" t="str">
        <f ca="1">IF(AND(COUNTIF($L$3:L313,L313)&gt;1,NOT(+L313="")),0,L313)</f>
        <v/>
      </c>
      <c r="Z313">
        <f t="shared" ca="1" si="89"/>
        <v>0</v>
      </c>
      <c r="AA313">
        <f t="shared" ca="1" si="90"/>
        <v>0</v>
      </c>
      <c r="AB313">
        <f t="shared" ca="1" si="91"/>
        <v>0</v>
      </c>
    </row>
    <row r="314" spans="1:28">
      <c r="A314">
        <f t="shared" ca="1" si="92"/>
        <v>0</v>
      </c>
      <c r="B314" s="32" t="str">
        <f t="shared" ca="1" si="93"/>
        <v/>
      </c>
      <c r="C314">
        <f t="shared" ca="1" si="94"/>
        <v>0</v>
      </c>
      <c r="D314" t="str">
        <f t="shared" ca="1" si="95"/>
        <v>Single Unit Short-haul Truck</v>
      </c>
      <c r="E314">
        <f t="shared" ca="1" si="96"/>
        <v>52</v>
      </c>
      <c r="F314">
        <f t="shared" ca="1" si="97"/>
        <v>0</v>
      </c>
      <c r="G314">
        <f t="shared" ca="1" si="98"/>
        <v>0</v>
      </c>
      <c r="H314">
        <f t="shared" ca="1" si="99"/>
        <v>0</v>
      </c>
      <c r="I314" s="30">
        <f t="shared" ca="1" si="100"/>
        <v>0</v>
      </c>
      <c r="K314" s="25" t="str">
        <f ca="1">IFERROR(VLOOKUP(H314,Pollutants!$G$2:$I$6,3,FALSE),"")</f>
        <v/>
      </c>
      <c r="L314" t="str">
        <f t="shared" ca="1" si="101"/>
        <v/>
      </c>
      <c r="M314">
        <f t="shared" ca="1" si="102"/>
        <v>0</v>
      </c>
      <c r="N314" t="str">
        <f ca="1">+IFERROR(VLOOKUP(M314,'Vehicle Type Mapping'!$B$2:$D$50,2,FALSE),"")</f>
        <v/>
      </c>
      <c r="O314" t="str">
        <f t="shared" ca="1" si="84"/>
        <v>INVALID VEHICLE SOURCE 52</v>
      </c>
      <c r="P314">
        <f t="shared" ca="1" si="103"/>
        <v>0</v>
      </c>
      <c r="Q314" s="238" t="str">
        <f ca="1">+IFERROR(VLOOKUP(O314,VehFracBySourceType!$D$2:$F$365,2,FALSE),"")</f>
        <v/>
      </c>
      <c r="R314" t="str">
        <f t="shared" ca="1" si="104"/>
        <v/>
      </c>
      <c r="T314">
        <f t="shared" ca="1" si="85"/>
        <v>0</v>
      </c>
      <c r="U314" t="str">
        <f t="shared" ca="1" si="86"/>
        <v/>
      </c>
      <c r="V314" s="30" t="str">
        <f t="shared" ca="1" si="87"/>
        <v/>
      </c>
      <c r="W314">
        <f t="shared" ca="1" si="88"/>
        <v>0</v>
      </c>
      <c r="Y314" t="str">
        <f ca="1">IF(AND(COUNTIF($L$3:L314,L314)&gt;1,NOT(+L314="")),0,L314)</f>
        <v/>
      </c>
      <c r="Z314">
        <f t="shared" ca="1" si="89"/>
        <v>0</v>
      </c>
      <c r="AA314">
        <f t="shared" ca="1" si="90"/>
        <v>0</v>
      </c>
      <c r="AB314">
        <f t="shared" ca="1" si="91"/>
        <v>0</v>
      </c>
    </row>
    <row r="315" spans="1:28">
      <c r="A315">
        <f t="shared" ca="1" si="92"/>
        <v>0</v>
      </c>
      <c r="B315" s="32" t="str">
        <f t="shared" ca="1" si="93"/>
        <v/>
      </c>
      <c r="C315">
        <f t="shared" ca="1" si="94"/>
        <v>0</v>
      </c>
      <c r="D315" t="str">
        <f t="shared" ca="1" si="95"/>
        <v>Single Unit Long-haul Truck</v>
      </c>
      <c r="E315">
        <f t="shared" ca="1" si="96"/>
        <v>53</v>
      </c>
      <c r="F315">
        <f t="shared" ca="1" si="97"/>
        <v>0</v>
      </c>
      <c r="G315">
        <f t="shared" ca="1" si="98"/>
        <v>0</v>
      </c>
      <c r="H315">
        <f t="shared" ca="1" si="99"/>
        <v>0</v>
      </c>
      <c r="I315" s="30">
        <f t="shared" ca="1" si="100"/>
        <v>0</v>
      </c>
      <c r="K315" s="25" t="str">
        <f ca="1">IFERROR(VLOOKUP(H315,Pollutants!$G$2:$I$6,3,FALSE),"")</f>
        <v/>
      </c>
      <c r="L315" t="str">
        <f t="shared" ca="1" si="101"/>
        <v/>
      </c>
      <c r="M315">
        <f t="shared" ca="1" si="102"/>
        <v>0</v>
      </c>
      <c r="N315" t="str">
        <f ca="1">+IFERROR(VLOOKUP(M315,'Vehicle Type Mapping'!$B$2:$D$50,2,FALSE),"")</f>
        <v/>
      </c>
      <c r="O315" t="str">
        <f t="shared" ca="1" si="84"/>
        <v>INVALID VEHICLE SOURCE 53</v>
      </c>
      <c r="P315">
        <f t="shared" ca="1" si="103"/>
        <v>0</v>
      </c>
      <c r="Q315" s="238" t="str">
        <f ca="1">+IFERROR(VLOOKUP(O315,VehFracBySourceType!$D$2:$F$365,2,FALSE),"")</f>
        <v/>
      </c>
      <c r="R315" t="str">
        <f t="shared" ca="1" si="104"/>
        <v/>
      </c>
      <c r="T315">
        <f t="shared" ca="1" si="85"/>
        <v>0</v>
      </c>
      <c r="U315" t="str">
        <f t="shared" ca="1" si="86"/>
        <v/>
      </c>
      <c r="V315" s="30" t="str">
        <f t="shared" ca="1" si="87"/>
        <v/>
      </c>
      <c r="W315">
        <f t="shared" ca="1" si="88"/>
        <v>0</v>
      </c>
      <c r="Y315" t="str">
        <f ca="1">IF(AND(COUNTIF($L$3:L315,L315)&gt;1,NOT(+L315="")),0,L315)</f>
        <v/>
      </c>
      <c r="Z315">
        <f t="shared" ca="1" si="89"/>
        <v>0</v>
      </c>
      <c r="AA315">
        <f t="shared" ca="1" si="90"/>
        <v>0</v>
      </c>
      <c r="AB315">
        <f t="shared" ca="1" si="91"/>
        <v>0</v>
      </c>
    </row>
    <row r="316" spans="1:28">
      <c r="A316">
        <f t="shared" ca="1" si="92"/>
        <v>0</v>
      </c>
      <c r="B316" s="32" t="str">
        <f t="shared" ca="1" si="93"/>
        <v/>
      </c>
      <c r="C316">
        <f t="shared" ca="1" si="94"/>
        <v>0</v>
      </c>
      <c r="D316" t="str">
        <f t="shared" ca="1" si="95"/>
        <v>Combination Short-haul Truck</v>
      </c>
      <c r="E316">
        <f t="shared" ca="1" si="96"/>
        <v>61</v>
      </c>
      <c r="F316">
        <f t="shared" ca="1" si="97"/>
        <v>0</v>
      </c>
      <c r="G316">
        <f t="shared" ca="1" si="98"/>
        <v>0</v>
      </c>
      <c r="H316">
        <f t="shared" ca="1" si="99"/>
        <v>0</v>
      </c>
      <c r="I316" s="30">
        <f t="shared" ca="1" si="100"/>
        <v>0</v>
      </c>
      <c r="K316" s="25" t="str">
        <f ca="1">IFERROR(VLOOKUP(H316,Pollutants!$G$2:$I$6,3,FALSE),"")</f>
        <v/>
      </c>
      <c r="L316" t="str">
        <f t="shared" ca="1" si="101"/>
        <v/>
      </c>
      <c r="M316">
        <f t="shared" ca="1" si="102"/>
        <v>0</v>
      </c>
      <c r="N316" t="str">
        <f ca="1">+IFERROR(VLOOKUP(M316,'Vehicle Type Mapping'!$B$2:$D$50,2,FALSE),"")</f>
        <v/>
      </c>
      <c r="O316" t="str">
        <f t="shared" ca="1" si="84"/>
        <v>INVALID VEHICLE SOURCE 61</v>
      </c>
      <c r="P316">
        <f t="shared" ca="1" si="103"/>
        <v>0</v>
      </c>
      <c r="Q316" s="238" t="str">
        <f ca="1">+IFERROR(VLOOKUP(O316,VehFracBySourceType!$D$2:$F$365,2,FALSE),"")</f>
        <v/>
      </c>
      <c r="R316" t="str">
        <f t="shared" ca="1" si="104"/>
        <v/>
      </c>
      <c r="T316">
        <f t="shared" ca="1" si="85"/>
        <v>0</v>
      </c>
      <c r="U316" t="str">
        <f t="shared" ca="1" si="86"/>
        <v/>
      </c>
      <c r="V316" s="30" t="str">
        <f t="shared" ca="1" si="87"/>
        <v/>
      </c>
      <c r="W316">
        <f t="shared" ca="1" si="88"/>
        <v>0</v>
      </c>
      <c r="Y316" t="str">
        <f ca="1">IF(AND(COUNTIF($L$3:L316,L316)&gt;1,NOT(+L316="")),0,L316)</f>
        <v/>
      </c>
      <c r="Z316">
        <f t="shared" ca="1" si="89"/>
        <v>0</v>
      </c>
      <c r="AA316">
        <f t="shared" ca="1" si="90"/>
        <v>0</v>
      </c>
      <c r="AB316">
        <f t="shared" ca="1" si="91"/>
        <v>0</v>
      </c>
    </row>
    <row r="317" spans="1:28">
      <c r="A317">
        <f t="shared" ca="1" si="92"/>
        <v>0</v>
      </c>
      <c r="B317" s="32" t="str">
        <f t="shared" ca="1" si="93"/>
        <v/>
      </c>
      <c r="C317">
        <f t="shared" ca="1" si="94"/>
        <v>0</v>
      </c>
      <c r="D317" t="str">
        <f t="shared" ca="1" si="95"/>
        <v>Combination Long-haul Truck</v>
      </c>
      <c r="E317">
        <f t="shared" ca="1" si="96"/>
        <v>62</v>
      </c>
      <c r="F317">
        <f t="shared" ca="1" si="97"/>
        <v>0</v>
      </c>
      <c r="G317">
        <f t="shared" ca="1" si="98"/>
        <v>0</v>
      </c>
      <c r="H317">
        <f t="shared" ca="1" si="99"/>
        <v>0</v>
      </c>
      <c r="I317" s="30">
        <f t="shared" ca="1" si="100"/>
        <v>0</v>
      </c>
      <c r="K317" s="25" t="str">
        <f ca="1">IFERROR(VLOOKUP(H317,Pollutants!$G$2:$I$6,3,FALSE),"")</f>
        <v/>
      </c>
      <c r="L317" t="str">
        <f t="shared" ca="1" si="101"/>
        <v/>
      </c>
      <c r="M317">
        <f t="shared" ca="1" si="102"/>
        <v>0</v>
      </c>
      <c r="N317" t="str">
        <f ca="1">+IFERROR(VLOOKUP(M317,'Vehicle Type Mapping'!$B$2:$D$50,2,FALSE),"")</f>
        <v/>
      </c>
      <c r="O317" t="str">
        <f t="shared" ca="1" si="84"/>
        <v>INVALID VEHICLE SOURCE 62</v>
      </c>
      <c r="P317">
        <f t="shared" ca="1" si="103"/>
        <v>0</v>
      </c>
      <c r="Q317" s="238" t="str">
        <f ca="1">+IFERROR(VLOOKUP(O317,VehFracBySourceType!$D$2:$F$365,2,FALSE),"")</f>
        <v/>
      </c>
      <c r="R317" t="str">
        <f t="shared" ca="1" si="104"/>
        <v/>
      </c>
      <c r="T317">
        <f t="shared" ca="1" si="85"/>
        <v>0</v>
      </c>
      <c r="U317" t="str">
        <f t="shared" ca="1" si="86"/>
        <v/>
      </c>
      <c r="V317" s="30" t="str">
        <f t="shared" ca="1" si="87"/>
        <v/>
      </c>
      <c r="W317">
        <f t="shared" ca="1" si="88"/>
        <v>0</v>
      </c>
      <c r="Y317" t="str">
        <f ca="1">IF(AND(COUNTIF($L$3:L317,L317)&gt;1,NOT(+L317="")),0,L317)</f>
        <v/>
      </c>
      <c r="Z317">
        <f t="shared" ca="1" si="89"/>
        <v>0</v>
      </c>
      <c r="AA317">
        <f t="shared" ca="1" si="90"/>
        <v>0</v>
      </c>
      <c r="AB317">
        <f t="shared" ca="1" si="91"/>
        <v>0</v>
      </c>
    </row>
    <row r="318" spans="1:28">
      <c r="A318">
        <f t="shared" ca="1" si="92"/>
        <v>0</v>
      </c>
      <c r="B318" s="32" t="str">
        <f t="shared" ca="1" si="93"/>
        <v/>
      </c>
      <c r="C318">
        <f t="shared" ca="1" si="94"/>
        <v>0</v>
      </c>
      <c r="D318" t="str">
        <f t="shared" ca="1" si="95"/>
        <v>Light Commercial Truck</v>
      </c>
      <c r="E318">
        <f t="shared" ca="1" si="96"/>
        <v>32</v>
      </c>
      <c r="F318">
        <f t="shared" ca="1" si="97"/>
        <v>0</v>
      </c>
      <c r="G318">
        <f t="shared" ca="1" si="98"/>
        <v>0</v>
      </c>
      <c r="H318">
        <f t="shared" ca="1" si="99"/>
        <v>0</v>
      </c>
      <c r="I318" s="30">
        <f t="shared" ca="1" si="100"/>
        <v>0</v>
      </c>
      <c r="K318" s="25" t="str">
        <f ca="1">IFERROR(VLOOKUP(H318,Pollutants!$G$2:$I$6,3,FALSE),"")</f>
        <v/>
      </c>
      <c r="L318" t="str">
        <f t="shared" ca="1" si="101"/>
        <v/>
      </c>
      <c r="M318">
        <f t="shared" ca="1" si="102"/>
        <v>0</v>
      </c>
      <c r="N318" t="str">
        <f ca="1">+IFERROR(VLOOKUP(M318,'Vehicle Type Mapping'!$B$2:$D$50,2,FALSE),"")</f>
        <v/>
      </c>
      <c r="O318" t="str">
        <f t="shared" ca="1" si="84"/>
        <v>INVALID VEHICLE SOURCE 32</v>
      </c>
      <c r="P318">
        <f t="shared" ca="1" si="103"/>
        <v>0</v>
      </c>
      <c r="Q318" s="238" t="str">
        <f ca="1">+IFERROR(VLOOKUP(O318,VehFracBySourceType!$D$2:$F$365,2,FALSE),"")</f>
        <v/>
      </c>
      <c r="R318" t="str">
        <f t="shared" ca="1" si="104"/>
        <v/>
      </c>
      <c r="T318">
        <f t="shared" ca="1" si="85"/>
        <v>0</v>
      </c>
      <c r="U318" t="str">
        <f t="shared" ca="1" si="86"/>
        <v/>
      </c>
      <c r="V318" s="30" t="str">
        <f t="shared" ca="1" si="87"/>
        <v/>
      </c>
      <c r="W318">
        <f t="shared" ca="1" si="88"/>
        <v>0</v>
      </c>
      <c r="Y318" t="str">
        <f ca="1">IF(AND(COUNTIF($L$3:L318,L318)&gt;1,NOT(+L318="")),0,L318)</f>
        <v/>
      </c>
      <c r="Z318">
        <f t="shared" ca="1" si="89"/>
        <v>0</v>
      </c>
      <c r="AA318">
        <f t="shared" ca="1" si="90"/>
        <v>0</v>
      </c>
      <c r="AB318">
        <f t="shared" ca="1" si="91"/>
        <v>0</v>
      </c>
    </row>
    <row r="319" spans="1:28">
      <c r="A319">
        <f t="shared" ca="1" si="92"/>
        <v>0</v>
      </c>
      <c r="B319" s="32" t="str">
        <f t="shared" ca="1" si="93"/>
        <v/>
      </c>
      <c r="C319">
        <f t="shared" ca="1" si="94"/>
        <v>0</v>
      </c>
      <c r="D319" t="str">
        <f t="shared" ca="1" si="95"/>
        <v>Intercity Bus</v>
      </c>
      <c r="E319">
        <f t="shared" ca="1" si="96"/>
        <v>41</v>
      </c>
      <c r="F319">
        <f t="shared" ca="1" si="97"/>
        <v>0</v>
      </c>
      <c r="G319">
        <f t="shared" ca="1" si="98"/>
        <v>0</v>
      </c>
      <c r="H319">
        <f t="shared" ca="1" si="99"/>
        <v>0</v>
      </c>
      <c r="I319" s="30">
        <f t="shared" ca="1" si="100"/>
        <v>0</v>
      </c>
      <c r="K319" s="25" t="str">
        <f ca="1">IFERROR(VLOOKUP(H319,Pollutants!$G$2:$I$6,3,FALSE),"")</f>
        <v/>
      </c>
      <c r="L319" t="str">
        <f t="shared" ca="1" si="101"/>
        <v/>
      </c>
      <c r="M319">
        <f t="shared" ca="1" si="102"/>
        <v>0</v>
      </c>
      <c r="N319" t="str">
        <f ca="1">+IFERROR(VLOOKUP(M319,'Vehicle Type Mapping'!$B$2:$D$50,2,FALSE),"")</f>
        <v/>
      </c>
      <c r="O319" t="str">
        <f t="shared" ca="1" si="84"/>
        <v>INVALID VEHICLE SOURCE 41</v>
      </c>
      <c r="P319">
        <f t="shared" ca="1" si="103"/>
        <v>0</v>
      </c>
      <c r="Q319" s="238" t="str">
        <f ca="1">+IFERROR(VLOOKUP(O319,VehFracBySourceType!$D$2:$F$365,2,FALSE),"")</f>
        <v/>
      </c>
      <c r="R319" t="str">
        <f t="shared" ca="1" si="104"/>
        <v/>
      </c>
      <c r="T319">
        <f t="shared" ca="1" si="85"/>
        <v>0</v>
      </c>
      <c r="U319" t="str">
        <f t="shared" ca="1" si="86"/>
        <v/>
      </c>
      <c r="V319" s="30" t="str">
        <f t="shared" ca="1" si="87"/>
        <v/>
      </c>
      <c r="W319">
        <f t="shared" ca="1" si="88"/>
        <v>0</v>
      </c>
      <c r="Y319" t="str">
        <f ca="1">IF(AND(COUNTIF($L$3:L319,L319)&gt;1,NOT(+L319="")),0,L319)</f>
        <v/>
      </c>
      <c r="Z319">
        <f t="shared" ca="1" si="89"/>
        <v>0</v>
      </c>
      <c r="AA319">
        <f t="shared" ca="1" si="90"/>
        <v>0</v>
      </c>
      <c r="AB319">
        <f t="shared" ca="1" si="91"/>
        <v>0</v>
      </c>
    </row>
    <row r="320" spans="1:28">
      <c r="A320">
        <f t="shared" ca="1" si="92"/>
        <v>0</v>
      </c>
      <c r="B320" s="32" t="str">
        <f t="shared" ca="1" si="93"/>
        <v/>
      </c>
      <c r="C320">
        <f t="shared" ca="1" si="94"/>
        <v>0</v>
      </c>
      <c r="D320" t="str">
        <f t="shared" ca="1" si="95"/>
        <v>Transit Bus</v>
      </c>
      <c r="E320">
        <f t="shared" ca="1" si="96"/>
        <v>42</v>
      </c>
      <c r="F320">
        <f t="shared" ca="1" si="97"/>
        <v>0</v>
      </c>
      <c r="G320">
        <f t="shared" ca="1" si="98"/>
        <v>0</v>
      </c>
      <c r="H320">
        <f t="shared" ca="1" si="99"/>
        <v>0</v>
      </c>
      <c r="I320" s="30">
        <f t="shared" ca="1" si="100"/>
        <v>0</v>
      </c>
      <c r="K320" s="25" t="str">
        <f ca="1">IFERROR(VLOOKUP(H320,Pollutants!$G$2:$I$6,3,FALSE),"")</f>
        <v/>
      </c>
      <c r="L320" t="str">
        <f t="shared" ca="1" si="101"/>
        <v/>
      </c>
      <c r="M320">
        <f t="shared" ca="1" si="102"/>
        <v>0</v>
      </c>
      <c r="N320" t="str">
        <f ca="1">+IFERROR(VLOOKUP(M320,'Vehicle Type Mapping'!$B$2:$D$50,2,FALSE),"")</f>
        <v/>
      </c>
      <c r="O320" t="str">
        <f t="shared" ca="1" si="84"/>
        <v>INVALID VEHICLE SOURCE 42</v>
      </c>
      <c r="P320">
        <f t="shared" ca="1" si="103"/>
        <v>0</v>
      </c>
      <c r="Q320" s="238" t="str">
        <f ca="1">+IFERROR(VLOOKUP(O320,VehFracBySourceType!$D$2:$F$365,2,FALSE),"")</f>
        <v/>
      </c>
      <c r="R320" t="str">
        <f t="shared" ca="1" si="104"/>
        <v/>
      </c>
      <c r="T320">
        <f t="shared" ca="1" si="85"/>
        <v>0</v>
      </c>
      <c r="U320" t="str">
        <f t="shared" ca="1" si="86"/>
        <v/>
      </c>
      <c r="V320" s="30" t="str">
        <f t="shared" ca="1" si="87"/>
        <v/>
      </c>
      <c r="W320">
        <f t="shared" ca="1" si="88"/>
        <v>0</v>
      </c>
      <c r="Y320" t="str">
        <f ca="1">IF(AND(COUNTIF($L$3:L320,L320)&gt;1,NOT(+L320="")),0,L320)</f>
        <v/>
      </c>
      <c r="Z320">
        <f t="shared" ca="1" si="89"/>
        <v>0</v>
      </c>
      <c r="AA320">
        <f t="shared" ca="1" si="90"/>
        <v>0</v>
      </c>
      <c r="AB320">
        <f t="shared" ca="1" si="91"/>
        <v>0</v>
      </c>
    </row>
    <row r="321" spans="1:28">
      <c r="A321">
        <f t="shared" ca="1" si="92"/>
        <v>0</v>
      </c>
      <c r="B321" s="32" t="str">
        <f t="shared" ca="1" si="93"/>
        <v/>
      </c>
      <c r="C321">
        <f t="shared" ca="1" si="94"/>
        <v>0</v>
      </c>
      <c r="D321" t="str">
        <f t="shared" ca="1" si="95"/>
        <v>School Bus</v>
      </c>
      <c r="E321">
        <f t="shared" ca="1" si="96"/>
        <v>43</v>
      </c>
      <c r="F321">
        <f t="shared" ca="1" si="97"/>
        <v>0</v>
      </c>
      <c r="G321">
        <f t="shared" ca="1" si="98"/>
        <v>0</v>
      </c>
      <c r="H321">
        <f t="shared" ca="1" si="99"/>
        <v>0</v>
      </c>
      <c r="I321" s="30">
        <f t="shared" ca="1" si="100"/>
        <v>0</v>
      </c>
      <c r="K321" s="25" t="str">
        <f ca="1">IFERROR(VLOOKUP(H321,Pollutants!$G$2:$I$6,3,FALSE),"")</f>
        <v/>
      </c>
      <c r="L321" t="str">
        <f t="shared" ca="1" si="101"/>
        <v/>
      </c>
      <c r="M321">
        <f t="shared" ca="1" si="102"/>
        <v>0</v>
      </c>
      <c r="N321" t="str">
        <f ca="1">+IFERROR(VLOOKUP(M321,'Vehicle Type Mapping'!$B$2:$D$50,2,FALSE),"")</f>
        <v/>
      </c>
      <c r="O321" t="str">
        <f t="shared" ca="1" si="84"/>
        <v>INVALID VEHICLE SOURCE 43</v>
      </c>
      <c r="P321">
        <f t="shared" ca="1" si="103"/>
        <v>0</v>
      </c>
      <c r="Q321" s="238" t="str">
        <f ca="1">+IFERROR(VLOOKUP(O321,VehFracBySourceType!$D$2:$F$365,2,FALSE),"")</f>
        <v/>
      </c>
      <c r="R321" t="str">
        <f t="shared" ca="1" si="104"/>
        <v/>
      </c>
      <c r="T321">
        <f t="shared" ca="1" si="85"/>
        <v>0</v>
      </c>
      <c r="U321" t="str">
        <f t="shared" ca="1" si="86"/>
        <v/>
      </c>
      <c r="V321" s="30" t="str">
        <f t="shared" ca="1" si="87"/>
        <v/>
      </c>
      <c r="W321">
        <f t="shared" ca="1" si="88"/>
        <v>0</v>
      </c>
      <c r="Y321" t="str">
        <f ca="1">IF(AND(COUNTIF($L$3:L321,L321)&gt;1,NOT(+L321="")),0,L321)</f>
        <v/>
      </c>
      <c r="Z321">
        <f t="shared" ca="1" si="89"/>
        <v>0</v>
      </c>
      <c r="AA321">
        <f t="shared" ca="1" si="90"/>
        <v>0</v>
      </c>
      <c r="AB321">
        <f t="shared" ca="1" si="91"/>
        <v>0</v>
      </c>
    </row>
    <row r="322" spans="1:28">
      <c r="A322">
        <f t="shared" ca="1" si="92"/>
        <v>0</v>
      </c>
      <c r="B322" s="32" t="str">
        <f t="shared" ca="1" si="93"/>
        <v/>
      </c>
      <c r="C322">
        <f t="shared" ca="1" si="94"/>
        <v>0</v>
      </c>
      <c r="D322" t="str">
        <f t="shared" ca="1" si="95"/>
        <v>Refuse Truck</v>
      </c>
      <c r="E322">
        <f t="shared" ca="1" si="96"/>
        <v>51</v>
      </c>
      <c r="F322">
        <f t="shared" ca="1" si="97"/>
        <v>0</v>
      </c>
      <c r="G322">
        <f t="shared" ca="1" si="98"/>
        <v>0</v>
      </c>
      <c r="H322">
        <f t="shared" ca="1" si="99"/>
        <v>0</v>
      </c>
      <c r="I322" s="30">
        <f t="shared" ca="1" si="100"/>
        <v>0</v>
      </c>
      <c r="K322" s="25" t="str">
        <f ca="1">IFERROR(VLOOKUP(H322,Pollutants!$G$2:$I$6,3,FALSE),"")</f>
        <v/>
      </c>
      <c r="L322" t="str">
        <f t="shared" ca="1" si="101"/>
        <v/>
      </c>
      <c r="M322">
        <f t="shared" ca="1" si="102"/>
        <v>0</v>
      </c>
      <c r="N322" t="str">
        <f ca="1">+IFERROR(VLOOKUP(M322,'Vehicle Type Mapping'!$B$2:$D$50,2,FALSE),"")</f>
        <v/>
      </c>
      <c r="O322" t="str">
        <f t="shared" ca="1" si="84"/>
        <v>INVALID VEHICLE SOURCE 51</v>
      </c>
      <c r="P322">
        <f t="shared" ca="1" si="103"/>
        <v>0</v>
      </c>
      <c r="Q322" s="238" t="str">
        <f ca="1">+IFERROR(VLOOKUP(O322,VehFracBySourceType!$D$2:$F$365,2,FALSE),"")</f>
        <v/>
      </c>
      <c r="R322" t="str">
        <f t="shared" ca="1" si="104"/>
        <v/>
      </c>
      <c r="T322">
        <f t="shared" ca="1" si="85"/>
        <v>0</v>
      </c>
      <c r="U322" t="str">
        <f t="shared" ca="1" si="86"/>
        <v/>
      </c>
      <c r="V322" s="30" t="str">
        <f t="shared" ca="1" si="87"/>
        <v/>
      </c>
      <c r="W322">
        <f t="shared" ca="1" si="88"/>
        <v>0</v>
      </c>
      <c r="Y322" t="str">
        <f ca="1">IF(AND(COUNTIF($L$3:L322,L322)&gt;1,NOT(+L322="")),0,L322)</f>
        <v/>
      </c>
      <c r="Z322">
        <f t="shared" ca="1" si="89"/>
        <v>0</v>
      </c>
      <c r="AA322">
        <f t="shared" ca="1" si="90"/>
        <v>0</v>
      </c>
      <c r="AB322">
        <f t="shared" ca="1" si="91"/>
        <v>0</v>
      </c>
    </row>
    <row r="323" spans="1:28">
      <c r="A323">
        <f t="shared" ca="1" si="92"/>
        <v>0</v>
      </c>
      <c r="B323" s="32" t="str">
        <f t="shared" ca="1" si="93"/>
        <v/>
      </c>
      <c r="C323">
        <f t="shared" ca="1" si="94"/>
        <v>0</v>
      </c>
      <c r="D323" t="str">
        <f t="shared" ca="1" si="95"/>
        <v>Single Unit Short-haul Truck</v>
      </c>
      <c r="E323">
        <f t="shared" ca="1" si="96"/>
        <v>52</v>
      </c>
      <c r="F323">
        <f t="shared" ca="1" si="97"/>
        <v>0</v>
      </c>
      <c r="G323">
        <f t="shared" ca="1" si="98"/>
        <v>0</v>
      </c>
      <c r="H323">
        <f t="shared" ca="1" si="99"/>
        <v>0</v>
      </c>
      <c r="I323" s="30">
        <f t="shared" ca="1" si="100"/>
        <v>0</v>
      </c>
      <c r="K323" s="25" t="str">
        <f ca="1">IFERROR(VLOOKUP(H323,Pollutants!$G$2:$I$6,3,FALSE),"")</f>
        <v/>
      </c>
      <c r="L323" t="str">
        <f t="shared" ca="1" si="101"/>
        <v/>
      </c>
      <c r="M323">
        <f t="shared" ca="1" si="102"/>
        <v>0</v>
      </c>
      <c r="N323" t="str">
        <f ca="1">+IFERROR(VLOOKUP(M323,'Vehicle Type Mapping'!$B$2:$D$50,2,FALSE),"")</f>
        <v/>
      </c>
      <c r="O323" t="str">
        <f t="shared" ref="O323:O386" ca="1" si="105">+IF(C323="MOBILE6","B",IF(C323="MOVES","M",IF(C323="DEQ","D","INVALID VEHICLE SOURCE")))&amp;N323&amp;" "&amp;E323</f>
        <v>INVALID VEHICLE SOURCE 52</v>
      </c>
      <c r="P323">
        <f t="shared" ca="1" si="103"/>
        <v>0</v>
      </c>
      <c r="Q323" s="238" t="str">
        <f ca="1">+IFERROR(VLOOKUP(O323,VehFracBySourceType!$D$2:$F$365,2,FALSE),"")</f>
        <v/>
      </c>
      <c r="R323" t="str">
        <f t="shared" ca="1" si="104"/>
        <v/>
      </c>
      <c r="T323">
        <f t="shared" ref="T323:T386" ca="1" si="106">IFERROR(VLOOKUP(L323,$Y$3:$Z$452,2,FALSE),"")</f>
        <v>0</v>
      </c>
      <c r="U323" t="str">
        <f t="shared" ref="U323:U386" ca="1" si="107">IFERROR(IF(ISNUMBER(B323),B323/T323,""),"")</f>
        <v/>
      </c>
      <c r="V323" s="30" t="str">
        <f t="shared" ref="V323:V386" ca="1" si="108">IFERROR(U323*I323,"")</f>
        <v/>
      </c>
      <c r="W323">
        <f t="shared" ref="W323:W386" ca="1" si="109">IFERROR(VLOOKUP(L323,$Y$3:$AC$452,4,FALSE),"")</f>
        <v>0</v>
      </c>
      <c r="Y323" t="str">
        <f ca="1">IF(AND(COUNTIF($L$3:L323,L323)&gt;1,NOT(+L323="")),0,L323)</f>
        <v/>
      </c>
      <c r="Z323">
        <f t="shared" ref="Z323:Z386" ca="1" si="110">SUMIF($L$3:$L$452,Y323,$B$3:$B$452)</f>
        <v>0</v>
      </c>
      <c r="AA323">
        <f t="shared" ref="AA323:AA386" ca="1" si="111">SUMIF($L$3:$L$452,Y323,$V$3:$V$452)</f>
        <v>0</v>
      </c>
      <c r="AB323">
        <f t="shared" ref="AB323:AB386" ca="1" si="112">SUMIF($L$3:$L$452,Y323,$R$3:$R$452)</f>
        <v>0</v>
      </c>
    </row>
    <row r="324" spans="1:28">
      <c r="A324">
        <f t="shared" ref="A324:A387" ca="1" si="113">+INDIRECT(ADDRESS(INT((ROW()-3)/9)+3,1,3,,"User Inputs"))</f>
        <v>0</v>
      </c>
      <c r="B324" s="32" t="str">
        <f t="shared" ref="B324:B387" ca="1" si="114">IFERROR(P324*Q324,"")</f>
        <v/>
      </c>
      <c r="C324">
        <f t="shared" ref="C324:C387" ca="1" si="115">+INDIRECT(ADDRESS(INT((ROW()-3)/9)+3,4,3,,"User Inputs"))</f>
        <v>0</v>
      </c>
      <c r="D324" t="str">
        <f t="shared" ref="D324:D387" ca="1" si="116">+INDIRECT(ADDRESS(MOD((ROW()-3),9)+2,2,3,,"MOVESsourcetypeID"))</f>
        <v>Single Unit Long-haul Truck</v>
      </c>
      <c r="E324">
        <f t="shared" ref="E324:E387" ca="1" si="117">+INDIRECT(ADDRESS(MOD((ROW()-3),9)+2,1,3,,"MOVESsourcetypeID"))</f>
        <v>53</v>
      </c>
      <c r="F324">
        <f t="shared" ref="F324:F387" ca="1" si="118">+INDIRECT(ADDRESS(INT((ROW()-3)/9)+3,6,3,,"User Inputs"))</f>
        <v>0</v>
      </c>
      <c r="G324">
        <f t="shared" ref="G324:G387" ca="1" si="119">+INDIRECT(ADDRESS(INT((ROW()-3)/9)+3,7,3,,"User Inputs"))</f>
        <v>0</v>
      </c>
      <c r="H324">
        <f t="shared" ref="H324:H387" ca="1" si="120">+INDIRECT(ADDRESS(INT((ROW()-3)/9)+3,2,3,,"User Inputs"))</f>
        <v>0</v>
      </c>
      <c r="I324" s="30">
        <f t="shared" ref="I324:I387" ca="1" si="121">+INDIRECT(ADDRESS(INT((ROW()-3)/9)+3,3,3,,"User Inputs"))</f>
        <v>0</v>
      </c>
      <c r="K324" s="25" t="str">
        <f ca="1">IFERROR(VLOOKUP(H324,Pollutants!$G$2:$I$6,3,FALSE),"")</f>
        <v/>
      </c>
      <c r="L324" t="str">
        <f t="shared" ref="L324:L387" ca="1" si="122">IF(ISNUMBER(B324),CONCATENATE(K324,E324,F324,G324),"")</f>
        <v/>
      </c>
      <c r="M324">
        <f t="shared" ref="M324:M387" ca="1" si="123">+INDIRECT(ADDRESS(INT((ROW()-3)/9)+3,5,3,,"User Inputs"))</f>
        <v>0</v>
      </c>
      <c r="N324" t="str">
        <f ca="1">+IFERROR(VLOOKUP(M324,'Vehicle Type Mapping'!$B$2:$D$50,2,FALSE),"")</f>
        <v/>
      </c>
      <c r="O324" t="str">
        <f t="shared" ca="1" si="105"/>
        <v>INVALID VEHICLE SOURCE 53</v>
      </c>
      <c r="P324">
        <f t="shared" ref="P324:P387" ca="1" si="124">+INDIRECT(ADDRESS(INT((ROW()-3)/9)+3,8,3,,"User Inputs"))</f>
        <v>0</v>
      </c>
      <c r="Q324" s="238" t="str">
        <f ca="1">+IFERROR(VLOOKUP(O324,VehFracBySourceType!$D$2:$F$365,2,FALSE),"")</f>
        <v/>
      </c>
      <c r="R324" t="str">
        <f t="shared" ref="R324:R387" ca="1" si="125">+IFERROR(INDIRECT(ADDRESS(INT((ROW()-3)/9)+3,9,3,,"User Inputs"))*Q324,"")</f>
        <v/>
      </c>
      <c r="T324">
        <f t="shared" ca="1" si="106"/>
        <v>0</v>
      </c>
      <c r="U324" t="str">
        <f t="shared" ca="1" si="107"/>
        <v/>
      </c>
      <c r="V324" s="30" t="str">
        <f t="shared" ca="1" si="108"/>
        <v/>
      </c>
      <c r="W324">
        <f t="shared" ca="1" si="109"/>
        <v>0</v>
      </c>
      <c r="Y324" t="str">
        <f ca="1">IF(AND(COUNTIF($L$3:L324,L324)&gt;1,NOT(+L324="")),0,L324)</f>
        <v/>
      </c>
      <c r="Z324">
        <f t="shared" ca="1" si="110"/>
        <v>0</v>
      </c>
      <c r="AA324">
        <f t="shared" ca="1" si="111"/>
        <v>0</v>
      </c>
      <c r="AB324">
        <f t="shared" ca="1" si="112"/>
        <v>0</v>
      </c>
    </row>
    <row r="325" spans="1:28">
      <c r="A325">
        <f t="shared" ca="1" si="113"/>
        <v>0</v>
      </c>
      <c r="B325" s="32" t="str">
        <f t="shared" ca="1" si="114"/>
        <v/>
      </c>
      <c r="C325">
        <f t="shared" ca="1" si="115"/>
        <v>0</v>
      </c>
      <c r="D325" t="str">
        <f t="shared" ca="1" si="116"/>
        <v>Combination Short-haul Truck</v>
      </c>
      <c r="E325">
        <f t="shared" ca="1" si="117"/>
        <v>61</v>
      </c>
      <c r="F325">
        <f t="shared" ca="1" si="118"/>
        <v>0</v>
      </c>
      <c r="G325">
        <f t="shared" ca="1" si="119"/>
        <v>0</v>
      </c>
      <c r="H325">
        <f t="shared" ca="1" si="120"/>
        <v>0</v>
      </c>
      <c r="I325" s="30">
        <f t="shared" ca="1" si="121"/>
        <v>0</v>
      </c>
      <c r="K325" s="25" t="str">
        <f ca="1">IFERROR(VLOOKUP(H325,Pollutants!$G$2:$I$6,3,FALSE),"")</f>
        <v/>
      </c>
      <c r="L325" t="str">
        <f t="shared" ca="1" si="122"/>
        <v/>
      </c>
      <c r="M325">
        <f t="shared" ca="1" si="123"/>
        <v>0</v>
      </c>
      <c r="N325" t="str">
        <f ca="1">+IFERROR(VLOOKUP(M325,'Vehicle Type Mapping'!$B$2:$D$50,2,FALSE),"")</f>
        <v/>
      </c>
      <c r="O325" t="str">
        <f t="shared" ca="1" si="105"/>
        <v>INVALID VEHICLE SOURCE 61</v>
      </c>
      <c r="P325">
        <f t="shared" ca="1" si="124"/>
        <v>0</v>
      </c>
      <c r="Q325" s="238" t="str">
        <f ca="1">+IFERROR(VLOOKUP(O325,VehFracBySourceType!$D$2:$F$365,2,FALSE),"")</f>
        <v/>
      </c>
      <c r="R325" t="str">
        <f t="shared" ca="1" si="125"/>
        <v/>
      </c>
      <c r="T325">
        <f t="shared" ca="1" si="106"/>
        <v>0</v>
      </c>
      <c r="U325" t="str">
        <f t="shared" ca="1" si="107"/>
        <v/>
      </c>
      <c r="V325" s="30" t="str">
        <f t="shared" ca="1" si="108"/>
        <v/>
      </c>
      <c r="W325">
        <f t="shared" ca="1" si="109"/>
        <v>0</v>
      </c>
      <c r="Y325" t="str">
        <f ca="1">IF(AND(COUNTIF($L$3:L325,L325)&gt;1,NOT(+L325="")),0,L325)</f>
        <v/>
      </c>
      <c r="Z325">
        <f t="shared" ca="1" si="110"/>
        <v>0</v>
      </c>
      <c r="AA325">
        <f t="shared" ca="1" si="111"/>
        <v>0</v>
      </c>
      <c r="AB325">
        <f t="shared" ca="1" si="112"/>
        <v>0</v>
      </c>
    </row>
    <row r="326" spans="1:28">
      <c r="A326">
        <f t="shared" ca="1" si="113"/>
        <v>0</v>
      </c>
      <c r="B326" s="32" t="str">
        <f t="shared" ca="1" si="114"/>
        <v/>
      </c>
      <c r="C326">
        <f t="shared" ca="1" si="115"/>
        <v>0</v>
      </c>
      <c r="D326" t="str">
        <f t="shared" ca="1" si="116"/>
        <v>Combination Long-haul Truck</v>
      </c>
      <c r="E326">
        <f t="shared" ca="1" si="117"/>
        <v>62</v>
      </c>
      <c r="F326">
        <f t="shared" ca="1" si="118"/>
        <v>0</v>
      </c>
      <c r="G326">
        <f t="shared" ca="1" si="119"/>
        <v>0</v>
      </c>
      <c r="H326">
        <f t="shared" ca="1" si="120"/>
        <v>0</v>
      </c>
      <c r="I326" s="30">
        <f t="shared" ca="1" si="121"/>
        <v>0</v>
      </c>
      <c r="K326" s="25" t="str">
        <f ca="1">IFERROR(VLOOKUP(H326,Pollutants!$G$2:$I$6,3,FALSE),"")</f>
        <v/>
      </c>
      <c r="L326" t="str">
        <f t="shared" ca="1" si="122"/>
        <v/>
      </c>
      <c r="M326">
        <f t="shared" ca="1" si="123"/>
        <v>0</v>
      </c>
      <c r="N326" t="str">
        <f ca="1">+IFERROR(VLOOKUP(M326,'Vehicle Type Mapping'!$B$2:$D$50,2,FALSE),"")</f>
        <v/>
      </c>
      <c r="O326" t="str">
        <f t="shared" ca="1" si="105"/>
        <v>INVALID VEHICLE SOURCE 62</v>
      </c>
      <c r="P326">
        <f t="shared" ca="1" si="124"/>
        <v>0</v>
      </c>
      <c r="Q326" s="238" t="str">
        <f ca="1">+IFERROR(VLOOKUP(O326,VehFracBySourceType!$D$2:$F$365,2,FALSE),"")</f>
        <v/>
      </c>
      <c r="R326" t="str">
        <f t="shared" ca="1" si="125"/>
        <v/>
      </c>
      <c r="T326">
        <f t="shared" ca="1" si="106"/>
        <v>0</v>
      </c>
      <c r="U326" t="str">
        <f t="shared" ca="1" si="107"/>
        <v/>
      </c>
      <c r="V326" s="30" t="str">
        <f t="shared" ca="1" si="108"/>
        <v/>
      </c>
      <c r="W326">
        <f t="shared" ca="1" si="109"/>
        <v>0</v>
      </c>
      <c r="Y326" t="str">
        <f ca="1">IF(AND(COUNTIF($L$3:L326,L326)&gt;1,NOT(+L326="")),0,L326)</f>
        <v/>
      </c>
      <c r="Z326">
        <f t="shared" ca="1" si="110"/>
        <v>0</v>
      </c>
      <c r="AA326">
        <f t="shared" ca="1" si="111"/>
        <v>0</v>
      </c>
      <c r="AB326">
        <f t="shared" ca="1" si="112"/>
        <v>0</v>
      </c>
    </row>
    <row r="327" spans="1:28">
      <c r="A327">
        <f t="shared" ca="1" si="113"/>
        <v>0</v>
      </c>
      <c r="B327" s="32" t="str">
        <f t="shared" ca="1" si="114"/>
        <v/>
      </c>
      <c r="C327">
        <f t="shared" ca="1" si="115"/>
        <v>0</v>
      </c>
      <c r="D327" t="str">
        <f t="shared" ca="1" si="116"/>
        <v>Light Commercial Truck</v>
      </c>
      <c r="E327">
        <f t="shared" ca="1" si="117"/>
        <v>32</v>
      </c>
      <c r="F327">
        <f t="shared" ca="1" si="118"/>
        <v>0</v>
      </c>
      <c r="G327">
        <f t="shared" ca="1" si="119"/>
        <v>0</v>
      </c>
      <c r="H327">
        <f t="shared" ca="1" si="120"/>
        <v>0</v>
      </c>
      <c r="I327" s="30">
        <f t="shared" ca="1" si="121"/>
        <v>0</v>
      </c>
      <c r="K327" s="25" t="str">
        <f ca="1">IFERROR(VLOOKUP(H327,Pollutants!$G$2:$I$6,3,FALSE),"")</f>
        <v/>
      </c>
      <c r="L327" t="str">
        <f t="shared" ca="1" si="122"/>
        <v/>
      </c>
      <c r="M327">
        <f t="shared" ca="1" si="123"/>
        <v>0</v>
      </c>
      <c r="N327" t="str">
        <f ca="1">+IFERROR(VLOOKUP(M327,'Vehicle Type Mapping'!$B$2:$D$50,2,FALSE),"")</f>
        <v/>
      </c>
      <c r="O327" t="str">
        <f t="shared" ca="1" si="105"/>
        <v>INVALID VEHICLE SOURCE 32</v>
      </c>
      <c r="P327">
        <f t="shared" ca="1" si="124"/>
        <v>0</v>
      </c>
      <c r="Q327" s="238" t="str">
        <f ca="1">+IFERROR(VLOOKUP(O327,VehFracBySourceType!$D$2:$F$365,2,FALSE),"")</f>
        <v/>
      </c>
      <c r="R327" t="str">
        <f t="shared" ca="1" si="125"/>
        <v/>
      </c>
      <c r="T327">
        <f t="shared" ca="1" si="106"/>
        <v>0</v>
      </c>
      <c r="U327" t="str">
        <f t="shared" ca="1" si="107"/>
        <v/>
      </c>
      <c r="V327" s="30" t="str">
        <f t="shared" ca="1" si="108"/>
        <v/>
      </c>
      <c r="W327">
        <f t="shared" ca="1" si="109"/>
        <v>0</v>
      </c>
      <c r="Y327" t="str">
        <f ca="1">IF(AND(COUNTIF($L$3:L327,L327)&gt;1,NOT(+L327="")),0,L327)</f>
        <v/>
      </c>
      <c r="Z327">
        <f t="shared" ca="1" si="110"/>
        <v>0</v>
      </c>
      <c r="AA327">
        <f t="shared" ca="1" si="111"/>
        <v>0</v>
      </c>
      <c r="AB327">
        <f t="shared" ca="1" si="112"/>
        <v>0</v>
      </c>
    </row>
    <row r="328" spans="1:28">
      <c r="A328">
        <f t="shared" ca="1" si="113"/>
        <v>0</v>
      </c>
      <c r="B328" s="32" t="str">
        <f t="shared" ca="1" si="114"/>
        <v/>
      </c>
      <c r="C328">
        <f t="shared" ca="1" si="115"/>
        <v>0</v>
      </c>
      <c r="D328" t="str">
        <f t="shared" ca="1" si="116"/>
        <v>Intercity Bus</v>
      </c>
      <c r="E328">
        <f t="shared" ca="1" si="117"/>
        <v>41</v>
      </c>
      <c r="F328">
        <f t="shared" ca="1" si="118"/>
        <v>0</v>
      </c>
      <c r="G328">
        <f t="shared" ca="1" si="119"/>
        <v>0</v>
      </c>
      <c r="H328">
        <f t="shared" ca="1" si="120"/>
        <v>0</v>
      </c>
      <c r="I328" s="30">
        <f t="shared" ca="1" si="121"/>
        <v>0</v>
      </c>
      <c r="K328" s="25" t="str">
        <f ca="1">IFERROR(VLOOKUP(H328,Pollutants!$G$2:$I$6,3,FALSE),"")</f>
        <v/>
      </c>
      <c r="L328" t="str">
        <f t="shared" ca="1" si="122"/>
        <v/>
      </c>
      <c r="M328">
        <f t="shared" ca="1" si="123"/>
        <v>0</v>
      </c>
      <c r="N328" t="str">
        <f ca="1">+IFERROR(VLOOKUP(M328,'Vehicle Type Mapping'!$B$2:$D$50,2,FALSE),"")</f>
        <v/>
      </c>
      <c r="O328" t="str">
        <f t="shared" ca="1" si="105"/>
        <v>INVALID VEHICLE SOURCE 41</v>
      </c>
      <c r="P328">
        <f t="shared" ca="1" si="124"/>
        <v>0</v>
      </c>
      <c r="Q328" s="238" t="str">
        <f ca="1">+IFERROR(VLOOKUP(O328,VehFracBySourceType!$D$2:$F$365,2,FALSE),"")</f>
        <v/>
      </c>
      <c r="R328" t="str">
        <f t="shared" ca="1" si="125"/>
        <v/>
      </c>
      <c r="T328">
        <f t="shared" ca="1" si="106"/>
        <v>0</v>
      </c>
      <c r="U328" t="str">
        <f t="shared" ca="1" si="107"/>
        <v/>
      </c>
      <c r="V328" s="30" t="str">
        <f t="shared" ca="1" si="108"/>
        <v/>
      </c>
      <c r="W328">
        <f t="shared" ca="1" si="109"/>
        <v>0</v>
      </c>
      <c r="Y328" t="str">
        <f ca="1">IF(AND(COUNTIF($L$3:L328,L328)&gt;1,NOT(+L328="")),0,L328)</f>
        <v/>
      </c>
      <c r="Z328">
        <f t="shared" ca="1" si="110"/>
        <v>0</v>
      </c>
      <c r="AA328">
        <f t="shared" ca="1" si="111"/>
        <v>0</v>
      </c>
      <c r="AB328">
        <f t="shared" ca="1" si="112"/>
        <v>0</v>
      </c>
    </row>
    <row r="329" spans="1:28">
      <c r="A329">
        <f t="shared" ca="1" si="113"/>
        <v>0</v>
      </c>
      <c r="B329" s="32" t="str">
        <f t="shared" ca="1" si="114"/>
        <v/>
      </c>
      <c r="C329">
        <f t="shared" ca="1" si="115"/>
        <v>0</v>
      </c>
      <c r="D329" t="str">
        <f t="shared" ca="1" si="116"/>
        <v>Transit Bus</v>
      </c>
      <c r="E329">
        <f t="shared" ca="1" si="117"/>
        <v>42</v>
      </c>
      <c r="F329">
        <f t="shared" ca="1" si="118"/>
        <v>0</v>
      </c>
      <c r="G329">
        <f t="shared" ca="1" si="119"/>
        <v>0</v>
      </c>
      <c r="H329">
        <f t="shared" ca="1" si="120"/>
        <v>0</v>
      </c>
      <c r="I329" s="30">
        <f t="shared" ca="1" si="121"/>
        <v>0</v>
      </c>
      <c r="K329" s="25" t="str">
        <f ca="1">IFERROR(VLOOKUP(H329,Pollutants!$G$2:$I$6,3,FALSE),"")</f>
        <v/>
      </c>
      <c r="L329" t="str">
        <f t="shared" ca="1" si="122"/>
        <v/>
      </c>
      <c r="M329">
        <f t="shared" ca="1" si="123"/>
        <v>0</v>
      </c>
      <c r="N329" t="str">
        <f ca="1">+IFERROR(VLOOKUP(M329,'Vehicle Type Mapping'!$B$2:$D$50,2,FALSE),"")</f>
        <v/>
      </c>
      <c r="O329" t="str">
        <f t="shared" ca="1" si="105"/>
        <v>INVALID VEHICLE SOURCE 42</v>
      </c>
      <c r="P329">
        <f t="shared" ca="1" si="124"/>
        <v>0</v>
      </c>
      <c r="Q329" s="238" t="str">
        <f ca="1">+IFERROR(VLOOKUP(O329,VehFracBySourceType!$D$2:$F$365,2,FALSE),"")</f>
        <v/>
      </c>
      <c r="R329" t="str">
        <f t="shared" ca="1" si="125"/>
        <v/>
      </c>
      <c r="T329">
        <f t="shared" ca="1" si="106"/>
        <v>0</v>
      </c>
      <c r="U329" t="str">
        <f t="shared" ca="1" si="107"/>
        <v/>
      </c>
      <c r="V329" s="30" t="str">
        <f t="shared" ca="1" si="108"/>
        <v/>
      </c>
      <c r="W329">
        <f t="shared" ca="1" si="109"/>
        <v>0</v>
      </c>
      <c r="Y329" t="str">
        <f ca="1">IF(AND(COUNTIF($L$3:L329,L329)&gt;1,NOT(+L329="")),0,L329)</f>
        <v/>
      </c>
      <c r="Z329">
        <f t="shared" ca="1" si="110"/>
        <v>0</v>
      </c>
      <c r="AA329">
        <f t="shared" ca="1" si="111"/>
        <v>0</v>
      </c>
      <c r="AB329">
        <f t="shared" ca="1" si="112"/>
        <v>0</v>
      </c>
    </row>
    <row r="330" spans="1:28">
      <c r="A330">
        <f t="shared" ca="1" si="113"/>
        <v>0</v>
      </c>
      <c r="B330" s="32" t="str">
        <f t="shared" ca="1" si="114"/>
        <v/>
      </c>
      <c r="C330">
        <f t="shared" ca="1" si="115"/>
        <v>0</v>
      </c>
      <c r="D330" t="str">
        <f t="shared" ca="1" si="116"/>
        <v>School Bus</v>
      </c>
      <c r="E330">
        <f t="shared" ca="1" si="117"/>
        <v>43</v>
      </c>
      <c r="F330">
        <f t="shared" ca="1" si="118"/>
        <v>0</v>
      </c>
      <c r="G330">
        <f t="shared" ca="1" si="119"/>
        <v>0</v>
      </c>
      <c r="H330">
        <f t="shared" ca="1" si="120"/>
        <v>0</v>
      </c>
      <c r="I330" s="30">
        <f t="shared" ca="1" si="121"/>
        <v>0</v>
      </c>
      <c r="K330" s="25" t="str">
        <f ca="1">IFERROR(VLOOKUP(H330,Pollutants!$G$2:$I$6,3,FALSE),"")</f>
        <v/>
      </c>
      <c r="L330" t="str">
        <f t="shared" ca="1" si="122"/>
        <v/>
      </c>
      <c r="M330">
        <f t="shared" ca="1" si="123"/>
        <v>0</v>
      </c>
      <c r="N330" t="str">
        <f ca="1">+IFERROR(VLOOKUP(M330,'Vehicle Type Mapping'!$B$2:$D$50,2,FALSE),"")</f>
        <v/>
      </c>
      <c r="O330" t="str">
        <f t="shared" ca="1" si="105"/>
        <v>INVALID VEHICLE SOURCE 43</v>
      </c>
      <c r="P330">
        <f t="shared" ca="1" si="124"/>
        <v>0</v>
      </c>
      <c r="Q330" s="238" t="str">
        <f ca="1">+IFERROR(VLOOKUP(O330,VehFracBySourceType!$D$2:$F$365,2,FALSE),"")</f>
        <v/>
      </c>
      <c r="R330" t="str">
        <f t="shared" ca="1" si="125"/>
        <v/>
      </c>
      <c r="T330">
        <f t="shared" ca="1" si="106"/>
        <v>0</v>
      </c>
      <c r="U330" t="str">
        <f t="shared" ca="1" si="107"/>
        <v/>
      </c>
      <c r="V330" s="30" t="str">
        <f t="shared" ca="1" si="108"/>
        <v/>
      </c>
      <c r="W330">
        <f t="shared" ca="1" si="109"/>
        <v>0</v>
      </c>
      <c r="Y330" t="str">
        <f ca="1">IF(AND(COUNTIF($L$3:L330,L330)&gt;1,NOT(+L330="")),0,L330)</f>
        <v/>
      </c>
      <c r="Z330">
        <f t="shared" ca="1" si="110"/>
        <v>0</v>
      </c>
      <c r="AA330">
        <f t="shared" ca="1" si="111"/>
        <v>0</v>
      </c>
      <c r="AB330">
        <f t="shared" ca="1" si="112"/>
        <v>0</v>
      </c>
    </row>
    <row r="331" spans="1:28">
      <c r="A331">
        <f t="shared" ca="1" si="113"/>
        <v>0</v>
      </c>
      <c r="B331" s="32" t="str">
        <f t="shared" ca="1" si="114"/>
        <v/>
      </c>
      <c r="C331">
        <f t="shared" ca="1" si="115"/>
        <v>0</v>
      </c>
      <c r="D331" t="str">
        <f t="shared" ca="1" si="116"/>
        <v>Refuse Truck</v>
      </c>
      <c r="E331">
        <f t="shared" ca="1" si="117"/>
        <v>51</v>
      </c>
      <c r="F331">
        <f t="shared" ca="1" si="118"/>
        <v>0</v>
      </c>
      <c r="G331">
        <f t="shared" ca="1" si="119"/>
        <v>0</v>
      </c>
      <c r="H331">
        <f t="shared" ca="1" si="120"/>
        <v>0</v>
      </c>
      <c r="I331" s="30">
        <f t="shared" ca="1" si="121"/>
        <v>0</v>
      </c>
      <c r="K331" s="25" t="str">
        <f ca="1">IFERROR(VLOOKUP(H331,Pollutants!$G$2:$I$6,3,FALSE),"")</f>
        <v/>
      </c>
      <c r="L331" t="str">
        <f t="shared" ca="1" si="122"/>
        <v/>
      </c>
      <c r="M331">
        <f t="shared" ca="1" si="123"/>
        <v>0</v>
      </c>
      <c r="N331" t="str">
        <f ca="1">+IFERROR(VLOOKUP(M331,'Vehicle Type Mapping'!$B$2:$D$50,2,FALSE),"")</f>
        <v/>
      </c>
      <c r="O331" t="str">
        <f t="shared" ca="1" si="105"/>
        <v>INVALID VEHICLE SOURCE 51</v>
      </c>
      <c r="P331">
        <f t="shared" ca="1" si="124"/>
        <v>0</v>
      </c>
      <c r="Q331" s="238" t="str">
        <f ca="1">+IFERROR(VLOOKUP(O331,VehFracBySourceType!$D$2:$F$365,2,FALSE),"")</f>
        <v/>
      </c>
      <c r="R331" t="str">
        <f t="shared" ca="1" si="125"/>
        <v/>
      </c>
      <c r="T331">
        <f t="shared" ca="1" si="106"/>
        <v>0</v>
      </c>
      <c r="U331" t="str">
        <f t="shared" ca="1" si="107"/>
        <v/>
      </c>
      <c r="V331" s="30" t="str">
        <f t="shared" ca="1" si="108"/>
        <v/>
      </c>
      <c r="W331">
        <f t="shared" ca="1" si="109"/>
        <v>0</v>
      </c>
      <c r="Y331" t="str">
        <f ca="1">IF(AND(COUNTIF($L$3:L331,L331)&gt;1,NOT(+L331="")),0,L331)</f>
        <v/>
      </c>
      <c r="Z331">
        <f t="shared" ca="1" si="110"/>
        <v>0</v>
      </c>
      <c r="AA331">
        <f t="shared" ca="1" si="111"/>
        <v>0</v>
      </c>
      <c r="AB331">
        <f t="shared" ca="1" si="112"/>
        <v>0</v>
      </c>
    </row>
    <row r="332" spans="1:28">
      <c r="A332">
        <f t="shared" ca="1" si="113"/>
        <v>0</v>
      </c>
      <c r="B332" s="32" t="str">
        <f t="shared" ca="1" si="114"/>
        <v/>
      </c>
      <c r="C332">
        <f t="shared" ca="1" si="115"/>
        <v>0</v>
      </c>
      <c r="D332" t="str">
        <f t="shared" ca="1" si="116"/>
        <v>Single Unit Short-haul Truck</v>
      </c>
      <c r="E332">
        <f t="shared" ca="1" si="117"/>
        <v>52</v>
      </c>
      <c r="F332">
        <f t="shared" ca="1" si="118"/>
        <v>0</v>
      </c>
      <c r="G332">
        <f t="shared" ca="1" si="119"/>
        <v>0</v>
      </c>
      <c r="H332">
        <f t="shared" ca="1" si="120"/>
        <v>0</v>
      </c>
      <c r="I332" s="30">
        <f t="shared" ca="1" si="121"/>
        <v>0</v>
      </c>
      <c r="K332" s="25" t="str">
        <f ca="1">IFERROR(VLOOKUP(H332,Pollutants!$G$2:$I$6,3,FALSE),"")</f>
        <v/>
      </c>
      <c r="L332" t="str">
        <f t="shared" ca="1" si="122"/>
        <v/>
      </c>
      <c r="M332">
        <f t="shared" ca="1" si="123"/>
        <v>0</v>
      </c>
      <c r="N332" t="str">
        <f ca="1">+IFERROR(VLOOKUP(M332,'Vehicle Type Mapping'!$B$2:$D$50,2,FALSE),"")</f>
        <v/>
      </c>
      <c r="O332" t="str">
        <f t="shared" ca="1" si="105"/>
        <v>INVALID VEHICLE SOURCE 52</v>
      </c>
      <c r="P332">
        <f t="shared" ca="1" si="124"/>
        <v>0</v>
      </c>
      <c r="Q332" s="238" t="str">
        <f ca="1">+IFERROR(VLOOKUP(O332,VehFracBySourceType!$D$2:$F$365,2,FALSE),"")</f>
        <v/>
      </c>
      <c r="R332" t="str">
        <f t="shared" ca="1" si="125"/>
        <v/>
      </c>
      <c r="T332">
        <f t="shared" ca="1" si="106"/>
        <v>0</v>
      </c>
      <c r="U332" t="str">
        <f t="shared" ca="1" si="107"/>
        <v/>
      </c>
      <c r="V332" s="30" t="str">
        <f t="shared" ca="1" si="108"/>
        <v/>
      </c>
      <c r="W332">
        <f t="shared" ca="1" si="109"/>
        <v>0</v>
      </c>
      <c r="Y332" t="str">
        <f ca="1">IF(AND(COUNTIF($L$3:L332,L332)&gt;1,NOT(+L332="")),0,L332)</f>
        <v/>
      </c>
      <c r="Z332">
        <f t="shared" ca="1" si="110"/>
        <v>0</v>
      </c>
      <c r="AA332">
        <f t="shared" ca="1" si="111"/>
        <v>0</v>
      </c>
      <c r="AB332">
        <f t="shared" ca="1" si="112"/>
        <v>0</v>
      </c>
    </row>
    <row r="333" spans="1:28">
      <c r="A333">
        <f t="shared" ca="1" si="113"/>
        <v>0</v>
      </c>
      <c r="B333" s="32" t="str">
        <f t="shared" ca="1" si="114"/>
        <v/>
      </c>
      <c r="C333">
        <f t="shared" ca="1" si="115"/>
        <v>0</v>
      </c>
      <c r="D333" t="str">
        <f t="shared" ca="1" si="116"/>
        <v>Single Unit Long-haul Truck</v>
      </c>
      <c r="E333">
        <f t="shared" ca="1" si="117"/>
        <v>53</v>
      </c>
      <c r="F333">
        <f t="shared" ca="1" si="118"/>
        <v>0</v>
      </c>
      <c r="G333">
        <f t="shared" ca="1" si="119"/>
        <v>0</v>
      </c>
      <c r="H333">
        <f t="shared" ca="1" si="120"/>
        <v>0</v>
      </c>
      <c r="I333" s="30">
        <f t="shared" ca="1" si="121"/>
        <v>0</v>
      </c>
      <c r="K333" s="25" t="str">
        <f ca="1">IFERROR(VLOOKUP(H333,Pollutants!$G$2:$I$6,3,FALSE),"")</f>
        <v/>
      </c>
      <c r="L333" t="str">
        <f t="shared" ca="1" si="122"/>
        <v/>
      </c>
      <c r="M333">
        <f t="shared" ca="1" si="123"/>
        <v>0</v>
      </c>
      <c r="N333" t="str">
        <f ca="1">+IFERROR(VLOOKUP(M333,'Vehicle Type Mapping'!$B$2:$D$50,2,FALSE),"")</f>
        <v/>
      </c>
      <c r="O333" t="str">
        <f t="shared" ca="1" si="105"/>
        <v>INVALID VEHICLE SOURCE 53</v>
      </c>
      <c r="P333">
        <f t="shared" ca="1" si="124"/>
        <v>0</v>
      </c>
      <c r="Q333" s="238" t="str">
        <f ca="1">+IFERROR(VLOOKUP(O333,VehFracBySourceType!$D$2:$F$365,2,FALSE),"")</f>
        <v/>
      </c>
      <c r="R333" t="str">
        <f t="shared" ca="1" si="125"/>
        <v/>
      </c>
      <c r="T333">
        <f t="shared" ca="1" si="106"/>
        <v>0</v>
      </c>
      <c r="U333" t="str">
        <f t="shared" ca="1" si="107"/>
        <v/>
      </c>
      <c r="V333" s="30" t="str">
        <f t="shared" ca="1" si="108"/>
        <v/>
      </c>
      <c r="W333">
        <f t="shared" ca="1" si="109"/>
        <v>0</v>
      </c>
      <c r="Y333" t="str">
        <f ca="1">IF(AND(COUNTIF($L$3:L333,L333)&gt;1,NOT(+L333="")),0,L333)</f>
        <v/>
      </c>
      <c r="Z333">
        <f t="shared" ca="1" si="110"/>
        <v>0</v>
      </c>
      <c r="AA333">
        <f t="shared" ca="1" si="111"/>
        <v>0</v>
      </c>
      <c r="AB333">
        <f t="shared" ca="1" si="112"/>
        <v>0</v>
      </c>
    </row>
    <row r="334" spans="1:28">
      <c r="A334">
        <f t="shared" ca="1" si="113"/>
        <v>0</v>
      </c>
      <c r="B334" s="32" t="str">
        <f t="shared" ca="1" si="114"/>
        <v/>
      </c>
      <c r="C334">
        <f t="shared" ca="1" si="115"/>
        <v>0</v>
      </c>
      <c r="D334" t="str">
        <f t="shared" ca="1" si="116"/>
        <v>Combination Short-haul Truck</v>
      </c>
      <c r="E334">
        <f t="shared" ca="1" si="117"/>
        <v>61</v>
      </c>
      <c r="F334">
        <f t="shared" ca="1" si="118"/>
        <v>0</v>
      </c>
      <c r="G334">
        <f t="shared" ca="1" si="119"/>
        <v>0</v>
      </c>
      <c r="H334">
        <f t="shared" ca="1" si="120"/>
        <v>0</v>
      </c>
      <c r="I334" s="30">
        <f t="shared" ca="1" si="121"/>
        <v>0</v>
      </c>
      <c r="K334" s="25" t="str">
        <f ca="1">IFERROR(VLOOKUP(H334,Pollutants!$G$2:$I$6,3,FALSE),"")</f>
        <v/>
      </c>
      <c r="L334" t="str">
        <f t="shared" ca="1" si="122"/>
        <v/>
      </c>
      <c r="M334">
        <f t="shared" ca="1" si="123"/>
        <v>0</v>
      </c>
      <c r="N334" t="str">
        <f ca="1">+IFERROR(VLOOKUP(M334,'Vehicle Type Mapping'!$B$2:$D$50,2,FALSE),"")</f>
        <v/>
      </c>
      <c r="O334" t="str">
        <f t="shared" ca="1" si="105"/>
        <v>INVALID VEHICLE SOURCE 61</v>
      </c>
      <c r="P334">
        <f t="shared" ca="1" si="124"/>
        <v>0</v>
      </c>
      <c r="Q334" s="238" t="str">
        <f ca="1">+IFERROR(VLOOKUP(O334,VehFracBySourceType!$D$2:$F$365,2,FALSE),"")</f>
        <v/>
      </c>
      <c r="R334" t="str">
        <f t="shared" ca="1" si="125"/>
        <v/>
      </c>
      <c r="T334">
        <f t="shared" ca="1" si="106"/>
        <v>0</v>
      </c>
      <c r="U334" t="str">
        <f t="shared" ca="1" si="107"/>
        <v/>
      </c>
      <c r="V334" s="30" t="str">
        <f t="shared" ca="1" si="108"/>
        <v/>
      </c>
      <c r="W334">
        <f t="shared" ca="1" si="109"/>
        <v>0</v>
      </c>
      <c r="Y334" t="str">
        <f ca="1">IF(AND(COUNTIF($L$3:L334,L334)&gt;1,NOT(+L334="")),0,L334)</f>
        <v/>
      </c>
      <c r="Z334">
        <f t="shared" ca="1" si="110"/>
        <v>0</v>
      </c>
      <c r="AA334">
        <f t="shared" ca="1" si="111"/>
        <v>0</v>
      </c>
      <c r="AB334">
        <f t="shared" ca="1" si="112"/>
        <v>0</v>
      </c>
    </row>
    <row r="335" spans="1:28">
      <c r="A335">
        <f t="shared" ca="1" si="113"/>
        <v>0</v>
      </c>
      <c r="B335" s="32" t="str">
        <f t="shared" ca="1" si="114"/>
        <v/>
      </c>
      <c r="C335">
        <f t="shared" ca="1" si="115"/>
        <v>0</v>
      </c>
      <c r="D335" t="str">
        <f t="shared" ca="1" si="116"/>
        <v>Combination Long-haul Truck</v>
      </c>
      <c r="E335">
        <f t="shared" ca="1" si="117"/>
        <v>62</v>
      </c>
      <c r="F335">
        <f t="shared" ca="1" si="118"/>
        <v>0</v>
      </c>
      <c r="G335">
        <f t="shared" ca="1" si="119"/>
        <v>0</v>
      </c>
      <c r="H335">
        <f t="shared" ca="1" si="120"/>
        <v>0</v>
      </c>
      <c r="I335" s="30">
        <f t="shared" ca="1" si="121"/>
        <v>0</v>
      </c>
      <c r="K335" s="25" t="str">
        <f ca="1">IFERROR(VLOOKUP(H335,Pollutants!$G$2:$I$6,3,FALSE),"")</f>
        <v/>
      </c>
      <c r="L335" t="str">
        <f t="shared" ca="1" si="122"/>
        <v/>
      </c>
      <c r="M335">
        <f t="shared" ca="1" si="123"/>
        <v>0</v>
      </c>
      <c r="N335" t="str">
        <f ca="1">+IFERROR(VLOOKUP(M335,'Vehicle Type Mapping'!$B$2:$D$50,2,FALSE),"")</f>
        <v/>
      </c>
      <c r="O335" t="str">
        <f t="shared" ca="1" si="105"/>
        <v>INVALID VEHICLE SOURCE 62</v>
      </c>
      <c r="P335">
        <f t="shared" ca="1" si="124"/>
        <v>0</v>
      </c>
      <c r="Q335" s="238" t="str">
        <f ca="1">+IFERROR(VLOOKUP(O335,VehFracBySourceType!$D$2:$F$365,2,FALSE),"")</f>
        <v/>
      </c>
      <c r="R335" t="str">
        <f t="shared" ca="1" si="125"/>
        <v/>
      </c>
      <c r="T335">
        <f t="shared" ca="1" si="106"/>
        <v>0</v>
      </c>
      <c r="U335" t="str">
        <f t="shared" ca="1" si="107"/>
        <v/>
      </c>
      <c r="V335" s="30" t="str">
        <f t="shared" ca="1" si="108"/>
        <v/>
      </c>
      <c r="W335">
        <f t="shared" ca="1" si="109"/>
        <v>0</v>
      </c>
      <c r="Y335" t="str">
        <f ca="1">IF(AND(COUNTIF($L$3:L335,L335)&gt;1,NOT(+L335="")),0,L335)</f>
        <v/>
      </c>
      <c r="Z335">
        <f t="shared" ca="1" si="110"/>
        <v>0</v>
      </c>
      <c r="AA335">
        <f t="shared" ca="1" si="111"/>
        <v>0</v>
      </c>
      <c r="AB335">
        <f t="shared" ca="1" si="112"/>
        <v>0</v>
      </c>
    </row>
    <row r="336" spans="1:28">
      <c r="A336">
        <f t="shared" ca="1" si="113"/>
        <v>0</v>
      </c>
      <c r="B336" s="32" t="str">
        <f t="shared" ca="1" si="114"/>
        <v/>
      </c>
      <c r="C336">
        <f t="shared" ca="1" si="115"/>
        <v>0</v>
      </c>
      <c r="D336" t="str">
        <f t="shared" ca="1" si="116"/>
        <v>Light Commercial Truck</v>
      </c>
      <c r="E336">
        <f t="shared" ca="1" si="117"/>
        <v>32</v>
      </c>
      <c r="F336">
        <f t="shared" ca="1" si="118"/>
        <v>0</v>
      </c>
      <c r="G336">
        <f t="shared" ca="1" si="119"/>
        <v>0</v>
      </c>
      <c r="H336">
        <f t="shared" ca="1" si="120"/>
        <v>0</v>
      </c>
      <c r="I336" s="30">
        <f t="shared" ca="1" si="121"/>
        <v>0</v>
      </c>
      <c r="K336" s="25" t="str">
        <f ca="1">IFERROR(VLOOKUP(H336,Pollutants!$G$2:$I$6,3,FALSE),"")</f>
        <v/>
      </c>
      <c r="L336" t="str">
        <f t="shared" ca="1" si="122"/>
        <v/>
      </c>
      <c r="M336">
        <f t="shared" ca="1" si="123"/>
        <v>0</v>
      </c>
      <c r="N336" t="str">
        <f ca="1">+IFERROR(VLOOKUP(M336,'Vehicle Type Mapping'!$B$2:$D$50,2,FALSE),"")</f>
        <v/>
      </c>
      <c r="O336" t="str">
        <f t="shared" ca="1" si="105"/>
        <v>INVALID VEHICLE SOURCE 32</v>
      </c>
      <c r="P336">
        <f t="shared" ca="1" si="124"/>
        <v>0</v>
      </c>
      <c r="Q336" s="238" t="str">
        <f ca="1">+IFERROR(VLOOKUP(O336,VehFracBySourceType!$D$2:$F$365,2,FALSE),"")</f>
        <v/>
      </c>
      <c r="R336" t="str">
        <f t="shared" ca="1" si="125"/>
        <v/>
      </c>
      <c r="T336">
        <f t="shared" ca="1" si="106"/>
        <v>0</v>
      </c>
      <c r="U336" t="str">
        <f t="shared" ca="1" si="107"/>
        <v/>
      </c>
      <c r="V336" s="30" t="str">
        <f t="shared" ca="1" si="108"/>
        <v/>
      </c>
      <c r="W336">
        <f t="shared" ca="1" si="109"/>
        <v>0</v>
      </c>
      <c r="Y336" t="str">
        <f ca="1">IF(AND(COUNTIF($L$3:L336,L336)&gt;1,NOT(+L336="")),0,L336)</f>
        <v/>
      </c>
      <c r="Z336">
        <f t="shared" ca="1" si="110"/>
        <v>0</v>
      </c>
      <c r="AA336">
        <f t="shared" ca="1" si="111"/>
        <v>0</v>
      </c>
      <c r="AB336">
        <f t="shared" ca="1" si="112"/>
        <v>0</v>
      </c>
    </row>
    <row r="337" spans="1:28">
      <c r="A337">
        <f t="shared" ca="1" si="113"/>
        <v>0</v>
      </c>
      <c r="B337" s="32" t="str">
        <f t="shared" ca="1" si="114"/>
        <v/>
      </c>
      <c r="C337">
        <f t="shared" ca="1" si="115"/>
        <v>0</v>
      </c>
      <c r="D337" t="str">
        <f t="shared" ca="1" si="116"/>
        <v>Intercity Bus</v>
      </c>
      <c r="E337">
        <f t="shared" ca="1" si="117"/>
        <v>41</v>
      </c>
      <c r="F337">
        <f t="shared" ca="1" si="118"/>
        <v>0</v>
      </c>
      <c r="G337">
        <f t="shared" ca="1" si="119"/>
        <v>0</v>
      </c>
      <c r="H337">
        <f t="shared" ca="1" si="120"/>
        <v>0</v>
      </c>
      <c r="I337" s="30">
        <f t="shared" ca="1" si="121"/>
        <v>0</v>
      </c>
      <c r="K337" s="25" t="str">
        <f ca="1">IFERROR(VLOOKUP(H337,Pollutants!$G$2:$I$6,3,FALSE),"")</f>
        <v/>
      </c>
      <c r="L337" t="str">
        <f t="shared" ca="1" si="122"/>
        <v/>
      </c>
      <c r="M337">
        <f t="shared" ca="1" si="123"/>
        <v>0</v>
      </c>
      <c r="N337" t="str">
        <f ca="1">+IFERROR(VLOOKUP(M337,'Vehicle Type Mapping'!$B$2:$D$50,2,FALSE),"")</f>
        <v/>
      </c>
      <c r="O337" t="str">
        <f t="shared" ca="1" si="105"/>
        <v>INVALID VEHICLE SOURCE 41</v>
      </c>
      <c r="P337">
        <f t="shared" ca="1" si="124"/>
        <v>0</v>
      </c>
      <c r="Q337" s="238" t="str">
        <f ca="1">+IFERROR(VLOOKUP(O337,VehFracBySourceType!$D$2:$F$365,2,FALSE),"")</f>
        <v/>
      </c>
      <c r="R337" t="str">
        <f t="shared" ca="1" si="125"/>
        <v/>
      </c>
      <c r="T337">
        <f t="shared" ca="1" si="106"/>
        <v>0</v>
      </c>
      <c r="U337" t="str">
        <f t="shared" ca="1" si="107"/>
        <v/>
      </c>
      <c r="V337" s="30" t="str">
        <f t="shared" ca="1" si="108"/>
        <v/>
      </c>
      <c r="W337">
        <f t="shared" ca="1" si="109"/>
        <v>0</v>
      </c>
      <c r="Y337" t="str">
        <f ca="1">IF(AND(COUNTIF($L$3:L337,L337)&gt;1,NOT(+L337="")),0,L337)</f>
        <v/>
      </c>
      <c r="Z337">
        <f t="shared" ca="1" si="110"/>
        <v>0</v>
      </c>
      <c r="AA337">
        <f t="shared" ca="1" si="111"/>
        <v>0</v>
      </c>
      <c r="AB337">
        <f t="shared" ca="1" si="112"/>
        <v>0</v>
      </c>
    </row>
    <row r="338" spans="1:28">
      <c r="A338">
        <f t="shared" ca="1" si="113"/>
        <v>0</v>
      </c>
      <c r="B338" s="32" t="str">
        <f t="shared" ca="1" si="114"/>
        <v/>
      </c>
      <c r="C338">
        <f t="shared" ca="1" si="115"/>
        <v>0</v>
      </c>
      <c r="D338" t="str">
        <f t="shared" ca="1" si="116"/>
        <v>Transit Bus</v>
      </c>
      <c r="E338">
        <f t="shared" ca="1" si="117"/>
        <v>42</v>
      </c>
      <c r="F338">
        <f t="shared" ca="1" si="118"/>
        <v>0</v>
      </c>
      <c r="G338">
        <f t="shared" ca="1" si="119"/>
        <v>0</v>
      </c>
      <c r="H338">
        <f t="shared" ca="1" si="120"/>
        <v>0</v>
      </c>
      <c r="I338" s="30">
        <f t="shared" ca="1" si="121"/>
        <v>0</v>
      </c>
      <c r="K338" s="25" t="str">
        <f ca="1">IFERROR(VLOOKUP(H338,Pollutants!$G$2:$I$6,3,FALSE),"")</f>
        <v/>
      </c>
      <c r="L338" t="str">
        <f t="shared" ca="1" si="122"/>
        <v/>
      </c>
      <c r="M338">
        <f t="shared" ca="1" si="123"/>
        <v>0</v>
      </c>
      <c r="N338" t="str">
        <f ca="1">+IFERROR(VLOOKUP(M338,'Vehicle Type Mapping'!$B$2:$D$50,2,FALSE),"")</f>
        <v/>
      </c>
      <c r="O338" t="str">
        <f t="shared" ca="1" si="105"/>
        <v>INVALID VEHICLE SOURCE 42</v>
      </c>
      <c r="P338">
        <f t="shared" ca="1" si="124"/>
        <v>0</v>
      </c>
      <c r="Q338" s="238" t="str">
        <f ca="1">+IFERROR(VLOOKUP(O338,VehFracBySourceType!$D$2:$F$365,2,FALSE),"")</f>
        <v/>
      </c>
      <c r="R338" t="str">
        <f t="shared" ca="1" si="125"/>
        <v/>
      </c>
      <c r="T338">
        <f t="shared" ca="1" si="106"/>
        <v>0</v>
      </c>
      <c r="U338" t="str">
        <f t="shared" ca="1" si="107"/>
        <v/>
      </c>
      <c r="V338" s="30" t="str">
        <f t="shared" ca="1" si="108"/>
        <v/>
      </c>
      <c r="W338">
        <f t="shared" ca="1" si="109"/>
        <v>0</v>
      </c>
      <c r="Y338" t="str">
        <f ca="1">IF(AND(COUNTIF($L$3:L338,L338)&gt;1,NOT(+L338="")),0,L338)</f>
        <v/>
      </c>
      <c r="Z338">
        <f t="shared" ca="1" si="110"/>
        <v>0</v>
      </c>
      <c r="AA338">
        <f t="shared" ca="1" si="111"/>
        <v>0</v>
      </c>
      <c r="AB338">
        <f t="shared" ca="1" si="112"/>
        <v>0</v>
      </c>
    </row>
    <row r="339" spans="1:28">
      <c r="A339">
        <f t="shared" ca="1" si="113"/>
        <v>0</v>
      </c>
      <c r="B339" s="32" t="str">
        <f t="shared" ca="1" si="114"/>
        <v/>
      </c>
      <c r="C339">
        <f t="shared" ca="1" si="115"/>
        <v>0</v>
      </c>
      <c r="D339" t="str">
        <f t="shared" ca="1" si="116"/>
        <v>School Bus</v>
      </c>
      <c r="E339">
        <f t="shared" ca="1" si="117"/>
        <v>43</v>
      </c>
      <c r="F339">
        <f t="shared" ca="1" si="118"/>
        <v>0</v>
      </c>
      <c r="G339">
        <f t="shared" ca="1" si="119"/>
        <v>0</v>
      </c>
      <c r="H339">
        <f t="shared" ca="1" si="120"/>
        <v>0</v>
      </c>
      <c r="I339" s="30">
        <f t="shared" ca="1" si="121"/>
        <v>0</v>
      </c>
      <c r="K339" s="25" t="str">
        <f ca="1">IFERROR(VLOOKUP(H339,Pollutants!$G$2:$I$6,3,FALSE),"")</f>
        <v/>
      </c>
      <c r="L339" t="str">
        <f t="shared" ca="1" si="122"/>
        <v/>
      </c>
      <c r="M339">
        <f t="shared" ca="1" si="123"/>
        <v>0</v>
      </c>
      <c r="N339" t="str">
        <f ca="1">+IFERROR(VLOOKUP(M339,'Vehicle Type Mapping'!$B$2:$D$50,2,FALSE),"")</f>
        <v/>
      </c>
      <c r="O339" t="str">
        <f t="shared" ca="1" si="105"/>
        <v>INVALID VEHICLE SOURCE 43</v>
      </c>
      <c r="P339">
        <f t="shared" ca="1" si="124"/>
        <v>0</v>
      </c>
      <c r="Q339" s="238" t="str">
        <f ca="1">+IFERROR(VLOOKUP(O339,VehFracBySourceType!$D$2:$F$365,2,FALSE),"")</f>
        <v/>
      </c>
      <c r="R339" t="str">
        <f t="shared" ca="1" si="125"/>
        <v/>
      </c>
      <c r="T339">
        <f t="shared" ca="1" si="106"/>
        <v>0</v>
      </c>
      <c r="U339" t="str">
        <f t="shared" ca="1" si="107"/>
        <v/>
      </c>
      <c r="V339" s="30" t="str">
        <f t="shared" ca="1" si="108"/>
        <v/>
      </c>
      <c r="W339">
        <f t="shared" ca="1" si="109"/>
        <v>0</v>
      </c>
      <c r="Y339" t="str">
        <f ca="1">IF(AND(COUNTIF($L$3:L339,L339)&gt;1,NOT(+L339="")),0,L339)</f>
        <v/>
      </c>
      <c r="Z339">
        <f t="shared" ca="1" si="110"/>
        <v>0</v>
      </c>
      <c r="AA339">
        <f t="shared" ca="1" si="111"/>
        <v>0</v>
      </c>
      <c r="AB339">
        <f t="shared" ca="1" si="112"/>
        <v>0</v>
      </c>
    </row>
    <row r="340" spans="1:28">
      <c r="A340">
        <f t="shared" ca="1" si="113"/>
        <v>0</v>
      </c>
      <c r="B340" s="32" t="str">
        <f t="shared" ca="1" si="114"/>
        <v/>
      </c>
      <c r="C340">
        <f t="shared" ca="1" si="115"/>
        <v>0</v>
      </c>
      <c r="D340" t="str">
        <f t="shared" ca="1" si="116"/>
        <v>Refuse Truck</v>
      </c>
      <c r="E340">
        <f t="shared" ca="1" si="117"/>
        <v>51</v>
      </c>
      <c r="F340">
        <f t="shared" ca="1" si="118"/>
        <v>0</v>
      </c>
      <c r="G340">
        <f t="shared" ca="1" si="119"/>
        <v>0</v>
      </c>
      <c r="H340">
        <f t="shared" ca="1" si="120"/>
        <v>0</v>
      </c>
      <c r="I340" s="30">
        <f t="shared" ca="1" si="121"/>
        <v>0</v>
      </c>
      <c r="K340" s="25" t="str">
        <f ca="1">IFERROR(VLOOKUP(H340,Pollutants!$G$2:$I$6,3,FALSE),"")</f>
        <v/>
      </c>
      <c r="L340" t="str">
        <f t="shared" ca="1" si="122"/>
        <v/>
      </c>
      <c r="M340">
        <f t="shared" ca="1" si="123"/>
        <v>0</v>
      </c>
      <c r="N340" t="str">
        <f ca="1">+IFERROR(VLOOKUP(M340,'Vehicle Type Mapping'!$B$2:$D$50,2,FALSE),"")</f>
        <v/>
      </c>
      <c r="O340" t="str">
        <f t="shared" ca="1" si="105"/>
        <v>INVALID VEHICLE SOURCE 51</v>
      </c>
      <c r="P340">
        <f t="shared" ca="1" si="124"/>
        <v>0</v>
      </c>
      <c r="Q340" s="238" t="str">
        <f ca="1">+IFERROR(VLOOKUP(O340,VehFracBySourceType!$D$2:$F$365,2,FALSE),"")</f>
        <v/>
      </c>
      <c r="R340" t="str">
        <f t="shared" ca="1" si="125"/>
        <v/>
      </c>
      <c r="T340">
        <f t="shared" ca="1" si="106"/>
        <v>0</v>
      </c>
      <c r="U340" t="str">
        <f t="shared" ca="1" si="107"/>
        <v/>
      </c>
      <c r="V340" s="30" t="str">
        <f t="shared" ca="1" si="108"/>
        <v/>
      </c>
      <c r="W340">
        <f t="shared" ca="1" si="109"/>
        <v>0</v>
      </c>
      <c r="Y340" t="str">
        <f ca="1">IF(AND(COUNTIF($L$3:L340,L340)&gt;1,NOT(+L340="")),0,L340)</f>
        <v/>
      </c>
      <c r="Z340">
        <f t="shared" ca="1" si="110"/>
        <v>0</v>
      </c>
      <c r="AA340">
        <f t="shared" ca="1" si="111"/>
        <v>0</v>
      </c>
      <c r="AB340">
        <f t="shared" ca="1" si="112"/>
        <v>0</v>
      </c>
    </row>
    <row r="341" spans="1:28">
      <c r="A341">
        <f t="shared" ca="1" si="113"/>
        <v>0</v>
      </c>
      <c r="B341" s="32" t="str">
        <f t="shared" ca="1" si="114"/>
        <v/>
      </c>
      <c r="C341">
        <f t="shared" ca="1" si="115"/>
        <v>0</v>
      </c>
      <c r="D341" t="str">
        <f t="shared" ca="1" si="116"/>
        <v>Single Unit Short-haul Truck</v>
      </c>
      <c r="E341">
        <f t="shared" ca="1" si="117"/>
        <v>52</v>
      </c>
      <c r="F341">
        <f t="shared" ca="1" si="118"/>
        <v>0</v>
      </c>
      <c r="G341">
        <f t="shared" ca="1" si="119"/>
        <v>0</v>
      </c>
      <c r="H341">
        <f t="shared" ca="1" si="120"/>
        <v>0</v>
      </c>
      <c r="I341" s="30">
        <f t="shared" ca="1" si="121"/>
        <v>0</v>
      </c>
      <c r="K341" s="25" t="str">
        <f ca="1">IFERROR(VLOOKUP(H341,Pollutants!$G$2:$I$6,3,FALSE),"")</f>
        <v/>
      </c>
      <c r="L341" t="str">
        <f t="shared" ca="1" si="122"/>
        <v/>
      </c>
      <c r="M341">
        <f t="shared" ca="1" si="123"/>
        <v>0</v>
      </c>
      <c r="N341" t="str">
        <f ca="1">+IFERROR(VLOOKUP(M341,'Vehicle Type Mapping'!$B$2:$D$50,2,FALSE),"")</f>
        <v/>
      </c>
      <c r="O341" t="str">
        <f t="shared" ca="1" si="105"/>
        <v>INVALID VEHICLE SOURCE 52</v>
      </c>
      <c r="P341">
        <f t="shared" ca="1" si="124"/>
        <v>0</v>
      </c>
      <c r="Q341" s="238" t="str">
        <f ca="1">+IFERROR(VLOOKUP(O341,VehFracBySourceType!$D$2:$F$365,2,FALSE),"")</f>
        <v/>
      </c>
      <c r="R341" t="str">
        <f t="shared" ca="1" si="125"/>
        <v/>
      </c>
      <c r="T341">
        <f t="shared" ca="1" si="106"/>
        <v>0</v>
      </c>
      <c r="U341" t="str">
        <f t="shared" ca="1" si="107"/>
        <v/>
      </c>
      <c r="V341" s="30" t="str">
        <f t="shared" ca="1" si="108"/>
        <v/>
      </c>
      <c r="W341">
        <f t="shared" ca="1" si="109"/>
        <v>0</v>
      </c>
      <c r="Y341" t="str">
        <f ca="1">IF(AND(COUNTIF($L$3:L341,L341)&gt;1,NOT(+L341="")),0,L341)</f>
        <v/>
      </c>
      <c r="Z341">
        <f t="shared" ca="1" si="110"/>
        <v>0</v>
      </c>
      <c r="AA341">
        <f t="shared" ca="1" si="111"/>
        <v>0</v>
      </c>
      <c r="AB341">
        <f t="shared" ca="1" si="112"/>
        <v>0</v>
      </c>
    </row>
    <row r="342" spans="1:28">
      <c r="A342">
        <f t="shared" ca="1" si="113"/>
        <v>0</v>
      </c>
      <c r="B342" s="32" t="str">
        <f t="shared" ca="1" si="114"/>
        <v/>
      </c>
      <c r="C342">
        <f t="shared" ca="1" si="115"/>
        <v>0</v>
      </c>
      <c r="D342" t="str">
        <f t="shared" ca="1" si="116"/>
        <v>Single Unit Long-haul Truck</v>
      </c>
      <c r="E342">
        <f t="shared" ca="1" si="117"/>
        <v>53</v>
      </c>
      <c r="F342">
        <f t="shared" ca="1" si="118"/>
        <v>0</v>
      </c>
      <c r="G342">
        <f t="shared" ca="1" si="119"/>
        <v>0</v>
      </c>
      <c r="H342">
        <f t="shared" ca="1" si="120"/>
        <v>0</v>
      </c>
      <c r="I342" s="30">
        <f t="shared" ca="1" si="121"/>
        <v>0</v>
      </c>
      <c r="K342" s="25" t="str">
        <f ca="1">IFERROR(VLOOKUP(H342,Pollutants!$G$2:$I$6,3,FALSE),"")</f>
        <v/>
      </c>
      <c r="L342" t="str">
        <f t="shared" ca="1" si="122"/>
        <v/>
      </c>
      <c r="M342">
        <f t="shared" ca="1" si="123"/>
        <v>0</v>
      </c>
      <c r="N342" t="str">
        <f ca="1">+IFERROR(VLOOKUP(M342,'Vehicle Type Mapping'!$B$2:$D$50,2,FALSE),"")</f>
        <v/>
      </c>
      <c r="O342" t="str">
        <f t="shared" ca="1" si="105"/>
        <v>INVALID VEHICLE SOURCE 53</v>
      </c>
      <c r="P342">
        <f t="shared" ca="1" si="124"/>
        <v>0</v>
      </c>
      <c r="Q342" s="238" t="str">
        <f ca="1">+IFERROR(VLOOKUP(O342,VehFracBySourceType!$D$2:$F$365,2,FALSE),"")</f>
        <v/>
      </c>
      <c r="R342" t="str">
        <f t="shared" ca="1" si="125"/>
        <v/>
      </c>
      <c r="T342">
        <f t="shared" ca="1" si="106"/>
        <v>0</v>
      </c>
      <c r="U342" t="str">
        <f t="shared" ca="1" si="107"/>
        <v/>
      </c>
      <c r="V342" s="30" t="str">
        <f t="shared" ca="1" si="108"/>
        <v/>
      </c>
      <c r="W342">
        <f t="shared" ca="1" si="109"/>
        <v>0</v>
      </c>
      <c r="Y342" t="str">
        <f ca="1">IF(AND(COUNTIF($L$3:L342,L342)&gt;1,NOT(+L342="")),0,L342)</f>
        <v/>
      </c>
      <c r="Z342">
        <f t="shared" ca="1" si="110"/>
        <v>0</v>
      </c>
      <c r="AA342">
        <f t="shared" ca="1" si="111"/>
        <v>0</v>
      </c>
      <c r="AB342">
        <f t="shared" ca="1" si="112"/>
        <v>0</v>
      </c>
    </row>
    <row r="343" spans="1:28">
      <c r="A343">
        <f t="shared" ca="1" si="113"/>
        <v>0</v>
      </c>
      <c r="B343" s="32" t="str">
        <f t="shared" ca="1" si="114"/>
        <v/>
      </c>
      <c r="C343">
        <f t="shared" ca="1" si="115"/>
        <v>0</v>
      </c>
      <c r="D343" t="str">
        <f t="shared" ca="1" si="116"/>
        <v>Combination Short-haul Truck</v>
      </c>
      <c r="E343">
        <f t="shared" ca="1" si="117"/>
        <v>61</v>
      </c>
      <c r="F343">
        <f t="shared" ca="1" si="118"/>
        <v>0</v>
      </c>
      <c r="G343">
        <f t="shared" ca="1" si="119"/>
        <v>0</v>
      </c>
      <c r="H343">
        <f t="shared" ca="1" si="120"/>
        <v>0</v>
      </c>
      <c r="I343" s="30">
        <f t="shared" ca="1" si="121"/>
        <v>0</v>
      </c>
      <c r="K343" s="25" t="str">
        <f ca="1">IFERROR(VLOOKUP(H343,Pollutants!$G$2:$I$6,3,FALSE),"")</f>
        <v/>
      </c>
      <c r="L343" t="str">
        <f t="shared" ca="1" si="122"/>
        <v/>
      </c>
      <c r="M343">
        <f t="shared" ca="1" si="123"/>
        <v>0</v>
      </c>
      <c r="N343" t="str">
        <f ca="1">+IFERROR(VLOOKUP(M343,'Vehicle Type Mapping'!$B$2:$D$50,2,FALSE),"")</f>
        <v/>
      </c>
      <c r="O343" t="str">
        <f t="shared" ca="1" si="105"/>
        <v>INVALID VEHICLE SOURCE 61</v>
      </c>
      <c r="P343">
        <f t="shared" ca="1" si="124"/>
        <v>0</v>
      </c>
      <c r="Q343" s="238" t="str">
        <f ca="1">+IFERROR(VLOOKUP(O343,VehFracBySourceType!$D$2:$F$365,2,FALSE),"")</f>
        <v/>
      </c>
      <c r="R343" t="str">
        <f t="shared" ca="1" si="125"/>
        <v/>
      </c>
      <c r="T343">
        <f t="shared" ca="1" si="106"/>
        <v>0</v>
      </c>
      <c r="U343" t="str">
        <f t="shared" ca="1" si="107"/>
        <v/>
      </c>
      <c r="V343" s="30" t="str">
        <f t="shared" ca="1" si="108"/>
        <v/>
      </c>
      <c r="W343">
        <f t="shared" ca="1" si="109"/>
        <v>0</v>
      </c>
      <c r="Y343" t="str">
        <f ca="1">IF(AND(COUNTIF($L$3:L343,L343)&gt;1,NOT(+L343="")),0,L343)</f>
        <v/>
      </c>
      <c r="Z343">
        <f t="shared" ca="1" si="110"/>
        <v>0</v>
      </c>
      <c r="AA343">
        <f t="shared" ca="1" si="111"/>
        <v>0</v>
      </c>
      <c r="AB343">
        <f t="shared" ca="1" si="112"/>
        <v>0</v>
      </c>
    </row>
    <row r="344" spans="1:28">
      <c r="A344">
        <f t="shared" ca="1" si="113"/>
        <v>0</v>
      </c>
      <c r="B344" s="32" t="str">
        <f t="shared" ca="1" si="114"/>
        <v/>
      </c>
      <c r="C344">
        <f t="shared" ca="1" si="115"/>
        <v>0</v>
      </c>
      <c r="D344" t="str">
        <f t="shared" ca="1" si="116"/>
        <v>Combination Long-haul Truck</v>
      </c>
      <c r="E344">
        <f t="shared" ca="1" si="117"/>
        <v>62</v>
      </c>
      <c r="F344">
        <f t="shared" ca="1" si="118"/>
        <v>0</v>
      </c>
      <c r="G344">
        <f t="shared" ca="1" si="119"/>
        <v>0</v>
      </c>
      <c r="H344">
        <f t="shared" ca="1" si="120"/>
        <v>0</v>
      </c>
      <c r="I344" s="30">
        <f t="shared" ca="1" si="121"/>
        <v>0</v>
      </c>
      <c r="K344" s="25" t="str">
        <f ca="1">IFERROR(VLOOKUP(H344,Pollutants!$G$2:$I$6,3,FALSE),"")</f>
        <v/>
      </c>
      <c r="L344" t="str">
        <f t="shared" ca="1" si="122"/>
        <v/>
      </c>
      <c r="M344">
        <f t="shared" ca="1" si="123"/>
        <v>0</v>
      </c>
      <c r="N344" t="str">
        <f ca="1">+IFERROR(VLOOKUP(M344,'Vehicle Type Mapping'!$B$2:$D$50,2,FALSE),"")</f>
        <v/>
      </c>
      <c r="O344" t="str">
        <f t="shared" ca="1" si="105"/>
        <v>INVALID VEHICLE SOURCE 62</v>
      </c>
      <c r="P344">
        <f t="shared" ca="1" si="124"/>
        <v>0</v>
      </c>
      <c r="Q344" s="238" t="str">
        <f ca="1">+IFERROR(VLOOKUP(O344,VehFracBySourceType!$D$2:$F$365,2,FALSE),"")</f>
        <v/>
      </c>
      <c r="R344" t="str">
        <f t="shared" ca="1" si="125"/>
        <v/>
      </c>
      <c r="T344">
        <f t="shared" ca="1" si="106"/>
        <v>0</v>
      </c>
      <c r="U344" t="str">
        <f t="shared" ca="1" si="107"/>
        <v/>
      </c>
      <c r="V344" s="30" t="str">
        <f t="shared" ca="1" si="108"/>
        <v/>
      </c>
      <c r="W344">
        <f t="shared" ca="1" si="109"/>
        <v>0</v>
      </c>
      <c r="Y344" t="str">
        <f ca="1">IF(AND(COUNTIF($L$3:L344,L344)&gt;1,NOT(+L344="")),0,L344)</f>
        <v/>
      </c>
      <c r="Z344">
        <f t="shared" ca="1" si="110"/>
        <v>0</v>
      </c>
      <c r="AA344">
        <f t="shared" ca="1" si="111"/>
        <v>0</v>
      </c>
      <c r="AB344">
        <f t="shared" ca="1" si="112"/>
        <v>0</v>
      </c>
    </row>
    <row r="345" spans="1:28">
      <c r="A345">
        <f t="shared" ca="1" si="113"/>
        <v>0</v>
      </c>
      <c r="B345" s="32" t="str">
        <f t="shared" ca="1" si="114"/>
        <v/>
      </c>
      <c r="C345">
        <f t="shared" ca="1" si="115"/>
        <v>0</v>
      </c>
      <c r="D345" t="str">
        <f t="shared" ca="1" si="116"/>
        <v>Light Commercial Truck</v>
      </c>
      <c r="E345">
        <f t="shared" ca="1" si="117"/>
        <v>32</v>
      </c>
      <c r="F345">
        <f t="shared" ca="1" si="118"/>
        <v>0</v>
      </c>
      <c r="G345">
        <f t="shared" ca="1" si="119"/>
        <v>0</v>
      </c>
      <c r="H345">
        <f t="shared" ca="1" si="120"/>
        <v>0</v>
      </c>
      <c r="I345" s="30">
        <f t="shared" ca="1" si="121"/>
        <v>0</v>
      </c>
      <c r="K345" s="25" t="str">
        <f ca="1">IFERROR(VLOOKUP(H345,Pollutants!$G$2:$I$6,3,FALSE),"")</f>
        <v/>
      </c>
      <c r="L345" t="str">
        <f t="shared" ca="1" si="122"/>
        <v/>
      </c>
      <c r="M345">
        <f t="shared" ca="1" si="123"/>
        <v>0</v>
      </c>
      <c r="N345" t="str">
        <f ca="1">+IFERROR(VLOOKUP(M345,'Vehicle Type Mapping'!$B$2:$D$50,2,FALSE),"")</f>
        <v/>
      </c>
      <c r="O345" t="str">
        <f t="shared" ca="1" si="105"/>
        <v>INVALID VEHICLE SOURCE 32</v>
      </c>
      <c r="P345">
        <f t="shared" ca="1" si="124"/>
        <v>0</v>
      </c>
      <c r="Q345" s="238" t="str">
        <f ca="1">+IFERROR(VLOOKUP(O345,VehFracBySourceType!$D$2:$F$365,2,FALSE),"")</f>
        <v/>
      </c>
      <c r="R345" t="str">
        <f t="shared" ca="1" si="125"/>
        <v/>
      </c>
      <c r="T345">
        <f t="shared" ca="1" si="106"/>
        <v>0</v>
      </c>
      <c r="U345" t="str">
        <f t="shared" ca="1" si="107"/>
        <v/>
      </c>
      <c r="V345" s="30" t="str">
        <f t="shared" ca="1" si="108"/>
        <v/>
      </c>
      <c r="W345">
        <f t="shared" ca="1" si="109"/>
        <v>0</v>
      </c>
      <c r="Y345" t="str">
        <f ca="1">IF(AND(COUNTIF($L$3:L345,L345)&gt;1,NOT(+L345="")),0,L345)</f>
        <v/>
      </c>
      <c r="Z345">
        <f t="shared" ca="1" si="110"/>
        <v>0</v>
      </c>
      <c r="AA345">
        <f t="shared" ca="1" si="111"/>
        <v>0</v>
      </c>
      <c r="AB345">
        <f t="shared" ca="1" si="112"/>
        <v>0</v>
      </c>
    </row>
    <row r="346" spans="1:28">
      <c r="A346">
        <f t="shared" ca="1" si="113"/>
        <v>0</v>
      </c>
      <c r="B346" s="32" t="str">
        <f t="shared" ca="1" si="114"/>
        <v/>
      </c>
      <c r="C346">
        <f t="shared" ca="1" si="115"/>
        <v>0</v>
      </c>
      <c r="D346" t="str">
        <f t="shared" ca="1" si="116"/>
        <v>Intercity Bus</v>
      </c>
      <c r="E346">
        <f t="shared" ca="1" si="117"/>
        <v>41</v>
      </c>
      <c r="F346">
        <f t="shared" ca="1" si="118"/>
        <v>0</v>
      </c>
      <c r="G346">
        <f t="shared" ca="1" si="119"/>
        <v>0</v>
      </c>
      <c r="H346">
        <f t="shared" ca="1" si="120"/>
        <v>0</v>
      </c>
      <c r="I346" s="30">
        <f t="shared" ca="1" si="121"/>
        <v>0</v>
      </c>
      <c r="K346" s="25" t="str">
        <f ca="1">IFERROR(VLOOKUP(H346,Pollutants!$G$2:$I$6,3,FALSE),"")</f>
        <v/>
      </c>
      <c r="L346" t="str">
        <f t="shared" ca="1" si="122"/>
        <v/>
      </c>
      <c r="M346">
        <f t="shared" ca="1" si="123"/>
        <v>0</v>
      </c>
      <c r="N346" t="str">
        <f ca="1">+IFERROR(VLOOKUP(M346,'Vehicle Type Mapping'!$B$2:$D$50,2,FALSE),"")</f>
        <v/>
      </c>
      <c r="O346" t="str">
        <f t="shared" ca="1" si="105"/>
        <v>INVALID VEHICLE SOURCE 41</v>
      </c>
      <c r="P346">
        <f t="shared" ca="1" si="124"/>
        <v>0</v>
      </c>
      <c r="Q346" s="238" t="str">
        <f ca="1">+IFERROR(VLOOKUP(O346,VehFracBySourceType!$D$2:$F$365,2,FALSE),"")</f>
        <v/>
      </c>
      <c r="R346" t="str">
        <f t="shared" ca="1" si="125"/>
        <v/>
      </c>
      <c r="T346">
        <f t="shared" ca="1" si="106"/>
        <v>0</v>
      </c>
      <c r="U346" t="str">
        <f t="shared" ca="1" si="107"/>
        <v/>
      </c>
      <c r="V346" s="30" t="str">
        <f t="shared" ca="1" si="108"/>
        <v/>
      </c>
      <c r="W346">
        <f t="shared" ca="1" si="109"/>
        <v>0</v>
      </c>
      <c r="Y346" t="str">
        <f ca="1">IF(AND(COUNTIF($L$3:L346,L346)&gt;1,NOT(+L346="")),0,L346)</f>
        <v/>
      </c>
      <c r="Z346">
        <f t="shared" ca="1" si="110"/>
        <v>0</v>
      </c>
      <c r="AA346">
        <f t="shared" ca="1" si="111"/>
        <v>0</v>
      </c>
      <c r="AB346">
        <f t="shared" ca="1" si="112"/>
        <v>0</v>
      </c>
    </row>
    <row r="347" spans="1:28">
      <c r="A347">
        <f t="shared" ca="1" si="113"/>
        <v>0</v>
      </c>
      <c r="B347" s="32" t="str">
        <f t="shared" ca="1" si="114"/>
        <v/>
      </c>
      <c r="C347">
        <f t="shared" ca="1" si="115"/>
        <v>0</v>
      </c>
      <c r="D347" t="str">
        <f t="shared" ca="1" si="116"/>
        <v>Transit Bus</v>
      </c>
      <c r="E347">
        <f t="shared" ca="1" si="117"/>
        <v>42</v>
      </c>
      <c r="F347">
        <f t="shared" ca="1" si="118"/>
        <v>0</v>
      </c>
      <c r="G347">
        <f t="shared" ca="1" si="119"/>
        <v>0</v>
      </c>
      <c r="H347">
        <f t="shared" ca="1" si="120"/>
        <v>0</v>
      </c>
      <c r="I347" s="30">
        <f t="shared" ca="1" si="121"/>
        <v>0</v>
      </c>
      <c r="K347" s="25" t="str">
        <f ca="1">IFERROR(VLOOKUP(H347,Pollutants!$G$2:$I$6,3,FALSE),"")</f>
        <v/>
      </c>
      <c r="L347" t="str">
        <f t="shared" ca="1" si="122"/>
        <v/>
      </c>
      <c r="M347">
        <f t="shared" ca="1" si="123"/>
        <v>0</v>
      </c>
      <c r="N347" t="str">
        <f ca="1">+IFERROR(VLOOKUP(M347,'Vehicle Type Mapping'!$B$2:$D$50,2,FALSE),"")</f>
        <v/>
      </c>
      <c r="O347" t="str">
        <f t="shared" ca="1" si="105"/>
        <v>INVALID VEHICLE SOURCE 42</v>
      </c>
      <c r="P347">
        <f t="shared" ca="1" si="124"/>
        <v>0</v>
      </c>
      <c r="Q347" s="238" t="str">
        <f ca="1">+IFERROR(VLOOKUP(O347,VehFracBySourceType!$D$2:$F$365,2,FALSE),"")</f>
        <v/>
      </c>
      <c r="R347" t="str">
        <f t="shared" ca="1" si="125"/>
        <v/>
      </c>
      <c r="T347">
        <f t="shared" ca="1" si="106"/>
        <v>0</v>
      </c>
      <c r="U347" t="str">
        <f t="shared" ca="1" si="107"/>
        <v/>
      </c>
      <c r="V347" s="30" t="str">
        <f t="shared" ca="1" si="108"/>
        <v/>
      </c>
      <c r="W347">
        <f t="shared" ca="1" si="109"/>
        <v>0</v>
      </c>
      <c r="Y347" t="str">
        <f ca="1">IF(AND(COUNTIF($L$3:L347,L347)&gt;1,NOT(+L347="")),0,L347)</f>
        <v/>
      </c>
      <c r="Z347">
        <f t="shared" ca="1" si="110"/>
        <v>0</v>
      </c>
      <c r="AA347">
        <f t="shared" ca="1" si="111"/>
        <v>0</v>
      </c>
      <c r="AB347">
        <f t="shared" ca="1" si="112"/>
        <v>0</v>
      </c>
    </row>
    <row r="348" spans="1:28">
      <c r="A348">
        <f t="shared" ca="1" si="113"/>
        <v>0</v>
      </c>
      <c r="B348" s="32" t="str">
        <f t="shared" ca="1" si="114"/>
        <v/>
      </c>
      <c r="C348">
        <f t="shared" ca="1" si="115"/>
        <v>0</v>
      </c>
      <c r="D348" t="str">
        <f t="shared" ca="1" si="116"/>
        <v>School Bus</v>
      </c>
      <c r="E348">
        <f t="shared" ca="1" si="117"/>
        <v>43</v>
      </c>
      <c r="F348">
        <f t="shared" ca="1" si="118"/>
        <v>0</v>
      </c>
      <c r="G348">
        <f t="shared" ca="1" si="119"/>
        <v>0</v>
      </c>
      <c r="H348">
        <f t="shared" ca="1" si="120"/>
        <v>0</v>
      </c>
      <c r="I348" s="30">
        <f t="shared" ca="1" si="121"/>
        <v>0</v>
      </c>
      <c r="K348" s="25" t="str">
        <f ca="1">IFERROR(VLOOKUP(H348,Pollutants!$G$2:$I$6,3,FALSE),"")</f>
        <v/>
      </c>
      <c r="L348" t="str">
        <f t="shared" ca="1" si="122"/>
        <v/>
      </c>
      <c r="M348">
        <f t="shared" ca="1" si="123"/>
        <v>0</v>
      </c>
      <c r="N348" t="str">
        <f ca="1">+IFERROR(VLOOKUP(M348,'Vehicle Type Mapping'!$B$2:$D$50,2,FALSE),"")</f>
        <v/>
      </c>
      <c r="O348" t="str">
        <f t="shared" ca="1" si="105"/>
        <v>INVALID VEHICLE SOURCE 43</v>
      </c>
      <c r="P348">
        <f t="shared" ca="1" si="124"/>
        <v>0</v>
      </c>
      <c r="Q348" s="238" t="str">
        <f ca="1">+IFERROR(VLOOKUP(O348,VehFracBySourceType!$D$2:$F$365,2,FALSE),"")</f>
        <v/>
      </c>
      <c r="R348" t="str">
        <f t="shared" ca="1" si="125"/>
        <v/>
      </c>
      <c r="T348">
        <f t="shared" ca="1" si="106"/>
        <v>0</v>
      </c>
      <c r="U348" t="str">
        <f t="shared" ca="1" si="107"/>
        <v/>
      </c>
      <c r="V348" s="30" t="str">
        <f t="shared" ca="1" si="108"/>
        <v/>
      </c>
      <c r="W348">
        <f t="shared" ca="1" si="109"/>
        <v>0</v>
      </c>
      <c r="Y348" t="str">
        <f ca="1">IF(AND(COUNTIF($L$3:L348,L348)&gt;1,NOT(+L348="")),0,L348)</f>
        <v/>
      </c>
      <c r="Z348">
        <f t="shared" ca="1" si="110"/>
        <v>0</v>
      </c>
      <c r="AA348">
        <f t="shared" ca="1" si="111"/>
        <v>0</v>
      </c>
      <c r="AB348">
        <f t="shared" ca="1" si="112"/>
        <v>0</v>
      </c>
    </row>
    <row r="349" spans="1:28">
      <c r="A349">
        <f t="shared" ca="1" si="113"/>
        <v>0</v>
      </c>
      <c r="B349" s="32" t="str">
        <f t="shared" ca="1" si="114"/>
        <v/>
      </c>
      <c r="C349">
        <f t="shared" ca="1" si="115"/>
        <v>0</v>
      </c>
      <c r="D349" t="str">
        <f t="shared" ca="1" si="116"/>
        <v>Refuse Truck</v>
      </c>
      <c r="E349">
        <f t="shared" ca="1" si="117"/>
        <v>51</v>
      </c>
      <c r="F349">
        <f t="shared" ca="1" si="118"/>
        <v>0</v>
      </c>
      <c r="G349">
        <f t="shared" ca="1" si="119"/>
        <v>0</v>
      </c>
      <c r="H349">
        <f t="shared" ca="1" si="120"/>
        <v>0</v>
      </c>
      <c r="I349" s="30">
        <f t="shared" ca="1" si="121"/>
        <v>0</v>
      </c>
      <c r="K349" s="25" t="str">
        <f ca="1">IFERROR(VLOOKUP(H349,Pollutants!$G$2:$I$6,3,FALSE),"")</f>
        <v/>
      </c>
      <c r="L349" t="str">
        <f t="shared" ca="1" si="122"/>
        <v/>
      </c>
      <c r="M349">
        <f t="shared" ca="1" si="123"/>
        <v>0</v>
      </c>
      <c r="N349" t="str">
        <f ca="1">+IFERROR(VLOOKUP(M349,'Vehicle Type Mapping'!$B$2:$D$50,2,FALSE),"")</f>
        <v/>
      </c>
      <c r="O349" t="str">
        <f t="shared" ca="1" si="105"/>
        <v>INVALID VEHICLE SOURCE 51</v>
      </c>
      <c r="P349">
        <f t="shared" ca="1" si="124"/>
        <v>0</v>
      </c>
      <c r="Q349" s="238" t="str">
        <f ca="1">+IFERROR(VLOOKUP(O349,VehFracBySourceType!$D$2:$F$365,2,FALSE),"")</f>
        <v/>
      </c>
      <c r="R349" t="str">
        <f t="shared" ca="1" si="125"/>
        <v/>
      </c>
      <c r="T349">
        <f t="shared" ca="1" si="106"/>
        <v>0</v>
      </c>
      <c r="U349" t="str">
        <f t="shared" ca="1" si="107"/>
        <v/>
      </c>
      <c r="V349" s="30" t="str">
        <f t="shared" ca="1" si="108"/>
        <v/>
      </c>
      <c r="W349">
        <f t="shared" ca="1" si="109"/>
        <v>0</v>
      </c>
      <c r="Y349" t="str">
        <f ca="1">IF(AND(COUNTIF($L$3:L349,L349)&gt;1,NOT(+L349="")),0,L349)</f>
        <v/>
      </c>
      <c r="Z349">
        <f t="shared" ca="1" si="110"/>
        <v>0</v>
      </c>
      <c r="AA349">
        <f t="shared" ca="1" si="111"/>
        <v>0</v>
      </c>
      <c r="AB349">
        <f t="shared" ca="1" si="112"/>
        <v>0</v>
      </c>
    </row>
    <row r="350" spans="1:28">
      <c r="A350">
        <f t="shared" ca="1" si="113"/>
        <v>0</v>
      </c>
      <c r="B350" s="32" t="str">
        <f t="shared" ca="1" si="114"/>
        <v/>
      </c>
      <c r="C350">
        <f t="shared" ca="1" si="115"/>
        <v>0</v>
      </c>
      <c r="D350" t="str">
        <f t="shared" ca="1" si="116"/>
        <v>Single Unit Short-haul Truck</v>
      </c>
      <c r="E350">
        <f t="shared" ca="1" si="117"/>
        <v>52</v>
      </c>
      <c r="F350">
        <f t="shared" ca="1" si="118"/>
        <v>0</v>
      </c>
      <c r="G350">
        <f t="shared" ca="1" si="119"/>
        <v>0</v>
      </c>
      <c r="H350">
        <f t="shared" ca="1" si="120"/>
        <v>0</v>
      </c>
      <c r="I350" s="30">
        <f t="shared" ca="1" si="121"/>
        <v>0</v>
      </c>
      <c r="K350" s="25" t="str">
        <f ca="1">IFERROR(VLOOKUP(H350,Pollutants!$G$2:$I$6,3,FALSE),"")</f>
        <v/>
      </c>
      <c r="L350" t="str">
        <f t="shared" ca="1" si="122"/>
        <v/>
      </c>
      <c r="M350">
        <f t="shared" ca="1" si="123"/>
        <v>0</v>
      </c>
      <c r="N350" t="str">
        <f ca="1">+IFERROR(VLOOKUP(M350,'Vehicle Type Mapping'!$B$2:$D$50,2,FALSE),"")</f>
        <v/>
      </c>
      <c r="O350" t="str">
        <f t="shared" ca="1" si="105"/>
        <v>INVALID VEHICLE SOURCE 52</v>
      </c>
      <c r="P350">
        <f t="shared" ca="1" si="124"/>
        <v>0</v>
      </c>
      <c r="Q350" s="238" t="str">
        <f ca="1">+IFERROR(VLOOKUP(O350,VehFracBySourceType!$D$2:$F$365,2,FALSE),"")</f>
        <v/>
      </c>
      <c r="R350" t="str">
        <f t="shared" ca="1" si="125"/>
        <v/>
      </c>
      <c r="T350">
        <f t="shared" ca="1" si="106"/>
        <v>0</v>
      </c>
      <c r="U350" t="str">
        <f t="shared" ca="1" si="107"/>
        <v/>
      </c>
      <c r="V350" s="30" t="str">
        <f t="shared" ca="1" si="108"/>
        <v/>
      </c>
      <c r="W350">
        <f t="shared" ca="1" si="109"/>
        <v>0</v>
      </c>
      <c r="Y350" t="str">
        <f ca="1">IF(AND(COUNTIF($L$3:L350,L350)&gt;1,NOT(+L350="")),0,L350)</f>
        <v/>
      </c>
      <c r="Z350">
        <f t="shared" ca="1" si="110"/>
        <v>0</v>
      </c>
      <c r="AA350">
        <f t="shared" ca="1" si="111"/>
        <v>0</v>
      </c>
      <c r="AB350">
        <f t="shared" ca="1" si="112"/>
        <v>0</v>
      </c>
    </row>
    <row r="351" spans="1:28">
      <c r="A351">
        <f t="shared" ca="1" si="113"/>
        <v>0</v>
      </c>
      <c r="B351" s="32" t="str">
        <f t="shared" ca="1" si="114"/>
        <v/>
      </c>
      <c r="C351">
        <f t="shared" ca="1" si="115"/>
        <v>0</v>
      </c>
      <c r="D351" t="str">
        <f t="shared" ca="1" si="116"/>
        <v>Single Unit Long-haul Truck</v>
      </c>
      <c r="E351">
        <f t="shared" ca="1" si="117"/>
        <v>53</v>
      </c>
      <c r="F351">
        <f t="shared" ca="1" si="118"/>
        <v>0</v>
      </c>
      <c r="G351">
        <f t="shared" ca="1" si="119"/>
        <v>0</v>
      </c>
      <c r="H351">
        <f t="shared" ca="1" si="120"/>
        <v>0</v>
      </c>
      <c r="I351" s="30">
        <f t="shared" ca="1" si="121"/>
        <v>0</v>
      </c>
      <c r="K351" s="25" t="str">
        <f ca="1">IFERROR(VLOOKUP(H351,Pollutants!$G$2:$I$6,3,FALSE),"")</f>
        <v/>
      </c>
      <c r="L351" t="str">
        <f t="shared" ca="1" si="122"/>
        <v/>
      </c>
      <c r="M351">
        <f t="shared" ca="1" si="123"/>
        <v>0</v>
      </c>
      <c r="N351" t="str">
        <f ca="1">+IFERROR(VLOOKUP(M351,'Vehicle Type Mapping'!$B$2:$D$50,2,FALSE),"")</f>
        <v/>
      </c>
      <c r="O351" t="str">
        <f t="shared" ca="1" si="105"/>
        <v>INVALID VEHICLE SOURCE 53</v>
      </c>
      <c r="P351">
        <f t="shared" ca="1" si="124"/>
        <v>0</v>
      </c>
      <c r="Q351" s="238" t="str">
        <f ca="1">+IFERROR(VLOOKUP(O351,VehFracBySourceType!$D$2:$F$365,2,FALSE),"")</f>
        <v/>
      </c>
      <c r="R351" t="str">
        <f t="shared" ca="1" si="125"/>
        <v/>
      </c>
      <c r="T351">
        <f t="shared" ca="1" si="106"/>
        <v>0</v>
      </c>
      <c r="U351" t="str">
        <f t="shared" ca="1" si="107"/>
        <v/>
      </c>
      <c r="V351" s="30" t="str">
        <f t="shared" ca="1" si="108"/>
        <v/>
      </c>
      <c r="W351">
        <f t="shared" ca="1" si="109"/>
        <v>0</v>
      </c>
      <c r="Y351" t="str">
        <f ca="1">IF(AND(COUNTIF($L$3:L351,L351)&gt;1,NOT(+L351="")),0,L351)</f>
        <v/>
      </c>
      <c r="Z351">
        <f t="shared" ca="1" si="110"/>
        <v>0</v>
      </c>
      <c r="AA351">
        <f t="shared" ca="1" si="111"/>
        <v>0</v>
      </c>
      <c r="AB351">
        <f t="shared" ca="1" si="112"/>
        <v>0</v>
      </c>
    </row>
    <row r="352" spans="1:28">
      <c r="A352">
        <f t="shared" ca="1" si="113"/>
        <v>0</v>
      </c>
      <c r="B352" s="32" t="str">
        <f t="shared" ca="1" si="114"/>
        <v/>
      </c>
      <c r="C352">
        <f t="shared" ca="1" si="115"/>
        <v>0</v>
      </c>
      <c r="D352" t="str">
        <f t="shared" ca="1" si="116"/>
        <v>Combination Short-haul Truck</v>
      </c>
      <c r="E352">
        <f t="shared" ca="1" si="117"/>
        <v>61</v>
      </c>
      <c r="F352">
        <f t="shared" ca="1" si="118"/>
        <v>0</v>
      </c>
      <c r="G352">
        <f t="shared" ca="1" si="119"/>
        <v>0</v>
      </c>
      <c r="H352">
        <f t="shared" ca="1" si="120"/>
        <v>0</v>
      </c>
      <c r="I352" s="30">
        <f t="shared" ca="1" si="121"/>
        <v>0</v>
      </c>
      <c r="K352" s="25" t="str">
        <f ca="1">IFERROR(VLOOKUP(H352,Pollutants!$G$2:$I$6,3,FALSE),"")</f>
        <v/>
      </c>
      <c r="L352" t="str">
        <f t="shared" ca="1" si="122"/>
        <v/>
      </c>
      <c r="M352">
        <f t="shared" ca="1" si="123"/>
        <v>0</v>
      </c>
      <c r="N352" t="str">
        <f ca="1">+IFERROR(VLOOKUP(M352,'Vehicle Type Mapping'!$B$2:$D$50,2,FALSE),"")</f>
        <v/>
      </c>
      <c r="O352" t="str">
        <f t="shared" ca="1" si="105"/>
        <v>INVALID VEHICLE SOURCE 61</v>
      </c>
      <c r="P352">
        <f t="shared" ca="1" si="124"/>
        <v>0</v>
      </c>
      <c r="Q352" s="238" t="str">
        <f ca="1">+IFERROR(VLOOKUP(O352,VehFracBySourceType!$D$2:$F$365,2,FALSE),"")</f>
        <v/>
      </c>
      <c r="R352" t="str">
        <f t="shared" ca="1" si="125"/>
        <v/>
      </c>
      <c r="T352">
        <f t="shared" ca="1" si="106"/>
        <v>0</v>
      </c>
      <c r="U352" t="str">
        <f t="shared" ca="1" si="107"/>
        <v/>
      </c>
      <c r="V352" s="30" t="str">
        <f t="shared" ca="1" si="108"/>
        <v/>
      </c>
      <c r="W352">
        <f t="shared" ca="1" si="109"/>
        <v>0</v>
      </c>
      <c r="Y352" t="str">
        <f ca="1">IF(AND(COUNTIF($L$3:L352,L352)&gt;1,NOT(+L352="")),0,L352)</f>
        <v/>
      </c>
      <c r="Z352">
        <f t="shared" ca="1" si="110"/>
        <v>0</v>
      </c>
      <c r="AA352">
        <f t="shared" ca="1" si="111"/>
        <v>0</v>
      </c>
      <c r="AB352">
        <f t="shared" ca="1" si="112"/>
        <v>0</v>
      </c>
    </row>
    <row r="353" spans="1:28">
      <c r="A353">
        <f t="shared" ca="1" si="113"/>
        <v>0</v>
      </c>
      <c r="B353" s="32" t="str">
        <f t="shared" ca="1" si="114"/>
        <v/>
      </c>
      <c r="C353">
        <f t="shared" ca="1" si="115"/>
        <v>0</v>
      </c>
      <c r="D353" t="str">
        <f t="shared" ca="1" si="116"/>
        <v>Combination Long-haul Truck</v>
      </c>
      <c r="E353">
        <f t="shared" ca="1" si="117"/>
        <v>62</v>
      </c>
      <c r="F353">
        <f t="shared" ca="1" si="118"/>
        <v>0</v>
      </c>
      <c r="G353">
        <f t="shared" ca="1" si="119"/>
        <v>0</v>
      </c>
      <c r="H353">
        <f t="shared" ca="1" si="120"/>
        <v>0</v>
      </c>
      <c r="I353" s="30">
        <f t="shared" ca="1" si="121"/>
        <v>0</v>
      </c>
      <c r="K353" s="25" t="str">
        <f ca="1">IFERROR(VLOOKUP(H353,Pollutants!$G$2:$I$6,3,FALSE),"")</f>
        <v/>
      </c>
      <c r="L353" t="str">
        <f t="shared" ca="1" si="122"/>
        <v/>
      </c>
      <c r="M353">
        <f t="shared" ca="1" si="123"/>
        <v>0</v>
      </c>
      <c r="N353" t="str">
        <f ca="1">+IFERROR(VLOOKUP(M353,'Vehicle Type Mapping'!$B$2:$D$50,2,FALSE),"")</f>
        <v/>
      </c>
      <c r="O353" t="str">
        <f t="shared" ca="1" si="105"/>
        <v>INVALID VEHICLE SOURCE 62</v>
      </c>
      <c r="P353">
        <f t="shared" ca="1" si="124"/>
        <v>0</v>
      </c>
      <c r="Q353" s="238" t="str">
        <f ca="1">+IFERROR(VLOOKUP(O353,VehFracBySourceType!$D$2:$F$365,2,FALSE),"")</f>
        <v/>
      </c>
      <c r="R353" t="str">
        <f t="shared" ca="1" si="125"/>
        <v/>
      </c>
      <c r="T353">
        <f t="shared" ca="1" si="106"/>
        <v>0</v>
      </c>
      <c r="U353" t="str">
        <f t="shared" ca="1" si="107"/>
        <v/>
      </c>
      <c r="V353" s="30" t="str">
        <f t="shared" ca="1" si="108"/>
        <v/>
      </c>
      <c r="W353">
        <f t="shared" ca="1" si="109"/>
        <v>0</v>
      </c>
      <c r="Y353" t="str">
        <f ca="1">IF(AND(COUNTIF($L$3:L353,L353)&gt;1,NOT(+L353="")),0,L353)</f>
        <v/>
      </c>
      <c r="Z353">
        <f t="shared" ca="1" si="110"/>
        <v>0</v>
      </c>
      <c r="AA353">
        <f t="shared" ca="1" si="111"/>
        <v>0</v>
      </c>
      <c r="AB353">
        <f t="shared" ca="1" si="112"/>
        <v>0</v>
      </c>
    </row>
    <row r="354" spans="1:28">
      <c r="A354">
        <f t="shared" ca="1" si="113"/>
        <v>0</v>
      </c>
      <c r="B354" s="32" t="str">
        <f t="shared" ca="1" si="114"/>
        <v/>
      </c>
      <c r="C354">
        <f t="shared" ca="1" si="115"/>
        <v>0</v>
      </c>
      <c r="D354" t="str">
        <f t="shared" ca="1" si="116"/>
        <v>Light Commercial Truck</v>
      </c>
      <c r="E354">
        <f t="shared" ca="1" si="117"/>
        <v>32</v>
      </c>
      <c r="F354">
        <f t="shared" ca="1" si="118"/>
        <v>0</v>
      </c>
      <c r="G354">
        <f t="shared" ca="1" si="119"/>
        <v>0</v>
      </c>
      <c r="H354">
        <f t="shared" ca="1" si="120"/>
        <v>0</v>
      </c>
      <c r="I354" s="30">
        <f t="shared" ca="1" si="121"/>
        <v>0</v>
      </c>
      <c r="K354" s="25" t="str">
        <f ca="1">IFERROR(VLOOKUP(H354,Pollutants!$G$2:$I$6,3,FALSE),"")</f>
        <v/>
      </c>
      <c r="L354" t="str">
        <f t="shared" ca="1" si="122"/>
        <v/>
      </c>
      <c r="M354">
        <f t="shared" ca="1" si="123"/>
        <v>0</v>
      </c>
      <c r="N354" t="str">
        <f ca="1">+IFERROR(VLOOKUP(M354,'Vehicle Type Mapping'!$B$2:$D$50,2,FALSE),"")</f>
        <v/>
      </c>
      <c r="O354" t="str">
        <f t="shared" ca="1" si="105"/>
        <v>INVALID VEHICLE SOURCE 32</v>
      </c>
      <c r="P354">
        <f t="shared" ca="1" si="124"/>
        <v>0</v>
      </c>
      <c r="Q354" s="238" t="str">
        <f ca="1">+IFERROR(VLOOKUP(O354,VehFracBySourceType!$D$2:$F$365,2,FALSE),"")</f>
        <v/>
      </c>
      <c r="R354" t="str">
        <f t="shared" ca="1" si="125"/>
        <v/>
      </c>
      <c r="T354">
        <f t="shared" ca="1" si="106"/>
        <v>0</v>
      </c>
      <c r="U354" t="str">
        <f t="shared" ca="1" si="107"/>
        <v/>
      </c>
      <c r="V354" s="30" t="str">
        <f t="shared" ca="1" si="108"/>
        <v/>
      </c>
      <c r="W354">
        <f t="shared" ca="1" si="109"/>
        <v>0</v>
      </c>
      <c r="Y354" t="str">
        <f ca="1">IF(AND(COUNTIF($L$3:L354,L354)&gt;1,NOT(+L354="")),0,L354)</f>
        <v/>
      </c>
      <c r="Z354">
        <f t="shared" ca="1" si="110"/>
        <v>0</v>
      </c>
      <c r="AA354">
        <f t="shared" ca="1" si="111"/>
        <v>0</v>
      </c>
      <c r="AB354">
        <f t="shared" ca="1" si="112"/>
        <v>0</v>
      </c>
    </row>
    <row r="355" spans="1:28">
      <c r="A355">
        <f t="shared" ca="1" si="113"/>
        <v>0</v>
      </c>
      <c r="B355" s="32" t="str">
        <f t="shared" ca="1" si="114"/>
        <v/>
      </c>
      <c r="C355">
        <f t="shared" ca="1" si="115"/>
        <v>0</v>
      </c>
      <c r="D355" t="str">
        <f t="shared" ca="1" si="116"/>
        <v>Intercity Bus</v>
      </c>
      <c r="E355">
        <f t="shared" ca="1" si="117"/>
        <v>41</v>
      </c>
      <c r="F355">
        <f t="shared" ca="1" si="118"/>
        <v>0</v>
      </c>
      <c r="G355">
        <f t="shared" ca="1" si="119"/>
        <v>0</v>
      </c>
      <c r="H355">
        <f t="shared" ca="1" si="120"/>
        <v>0</v>
      </c>
      <c r="I355" s="30">
        <f t="shared" ca="1" si="121"/>
        <v>0</v>
      </c>
      <c r="K355" s="25" t="str">
        <f ca="1">IFERROR(VLOOKUP(H355,Pollutants!$G$2:$I$6,3,FALSE),"")</f>
        <v/>
      </c>
      <c r="L355" t="str">
        <f t="shared" ca="1" si="122"/>
        <v/>
      </c>
      <c r="M355">
        <f t="shared" ca="1" si="123"/>
        <v>0</v>
      </c>
      <c r="N355" t="str">
        <f ca="1">+IFERROR(VLOOKUP(M355,'Vehicle Type Mapping'!$B$2:$D$50,2,FALSE),"")</f>
        <v/>
      </c>
      <c r="O355" t="str">
        <f t="shared" ca="1" si="105"/>
        <v>INVALID VEHICLE SOURCE 41</v>
      </c>
      <c r="P355">
        <f t="shared" ca="1" si="124"/>
        <v>0</v>
      </c>
      <c r="Q355" s="238" t="str">
        <f ca="1">+IFERROR(VLOOKUP(O355,VehFracBySourceType!$D$2:$F$365,2,FALSE),"")</f>
        <v/>
      </c>
      <c r="R355" t="str">
        <f t="shared" ca="1" si="125"/>
        <v/>
      </c>
      <c r="T355">
        <f t="shared" ca="1" si="106"/>
        <v>0</v>
      </c>
      <c r="U355" t="str">
        <f t="shared" ca="1" si="107"/>
        <v/>
      </c>
      <c r="V355" s="30" t="str">
        <f t="shared" ca="1" si="108"/>
        <v/>
      </c>
      <c r="W355">
        <f t="shared" ca="1" si="109"/>
        <v>0</v>
      </c>
      <c r="Y355" t="str">
        <f ca="1">IF(AND(COUNTIF($L$3:L355,L355)&gt;1,NOT(+L355="")),0,L355)</f>
        <v/>
      </c>
      <c r="Z355">
        <f t="shared" ca="1" si="110"/>
        <v>0</v>
      </c>
      <c r="AA355">
        <f t="shared" ca="1" si="111"/>
        <v>0</v>
      </c>
      <c r="AB355">
        <f t="shared" ca="1" si="112"/>
        <v>0</v>
      </c>
    </row>
    <row r="356" spans="1:28">
      <c r="A356">
        <f t="shared" ca="1" si="113"/>
        <v>0</v>
      </c>
      <c r="B356" s="32" t="str">
        <f t="shared" ca="1" si="114"/>
        <v/>
      </c>
      <c r="C356">
        <f t="shared" ca="1" si="115"/>
        <v>0</v>
      </c>
      <c r="D356" t="str">
        <f t="shared" ca="1" si="116"/>
        <v>Transit Bus</v>
      </c>
      <c r="E356">
        <f t="shared" ca="1" si="117"/>
        <v>42</v>
      </c>
      <c r="F356">
        <f t="shared" ca="1" si="118"/>
        <v>0</v>
      </c>
      <c r="G356">
        <f t="shared" ca="1" si="119"/>
        <v>0</v>
      </c>
      <c r="H356">
        <f t="shared" ca="1" si="120"/>
        <v>0</v>
      </c>
      <c r="I356" s="30">
        <f t="shared" ca="1" si="121"/>
        <v>0</v>
      </c>
      <c r="K356" s="25" t="str">
        <f ca="1">IFERROR(VLOOKUP(H356,Pollutants!$G$2:$I$6,3,FALSE),"")</f>
        <v/>
      </c>
      <c r="L356" t="str">
        <f t="shared" ca="1" si="122"/>
        <v/>
      </c>
      <c r="M356">
        <f t="shared" ca="1" si="123"/>
        <v>0</v>
      </c>
      <c r="N356" t="str">
        <f ca="1">+IFERROR(VLOOKUP(M356,'Vehicle Type Mapping'!$B$2:$D$50,2,FALSE),"")</f>
        <v/>
      </c>
      <c r="O356" t="str">
        <f t="shared" ca="1" si="105"/>
        <v>INVALID VEHICLE SOURCE 42</v>
      </c>
      <c r="P356">
        <f t="shared" ca="1" si="124"/>
        <v>0</v>
      </c>
      <c r="Q356" s="238" t="str">
        <f ca="1">+IFERROR(VLOOKUP(O356,VehFracBySourceType!$D$2:$F$365,2,FALSE),"")</f>
        <v/>
      </c>
      <c r="R356" t="str">
        <f t="shared" ca="1" si="125"/>
        <v/>
      </c>
      <c r="T356">
        <f t="shared" ca="1" si="106"/>
        <v>0</v>
      </c>
      <c r="U356" t="str">
        <f t="shared" ca="1" si="107"/>
        <v/>
      </c>
      <c r="V356" s="30" t="str">
        <f t="shared" ca="1" si="108"/>
        <v/>
      </c>
      <c r="W356">
        <f t="shared" ca="1" si="109"/>
        <v>0</v>
      </c>
      <c r="Y356" t="str">
        <f ca="1">IF(AND(COUNTIF($L$3:L356,L356)&gt;1,NOT(+L356="")),0,L356)</f>
        <v/>
      </c>
      <c r="Z356">
        <f t="shared" ca="1" si="110"/>
        <v>0</v>
      </c>
      <c r="AA356">
        <f t="shared" ca="1" si="111"/>
        <v>0</v>
      </c>
      <c r="AB356">
        <f t="shared" ca="1" si="112"/>
        <v>0</v>
      </c>
    </row>
    <row r="357" spans="1:28">
      <c r="A357">
        <f t="shared" ca="1" si="113"/>
        <v>0</v>
      </c>
      <c r="B357" s="32" t="str">
        <f t="shared" ca="1" si="114"/>
        <v/>
      </c>
      <c r="C357">
        <f t="shared" ca="1" si="115"/>
        <v>0</v>
      </c>
      <c r="D357" t="str">
        <f t="shared" ca="1" si="116"/>
        <v>School Bus</v>
      </c>
      <c r="E357">
        <f t="shared" ca="1" si="117"/>
        <v>43</v>
      </c>
      <c r="F357">
        <f t="shared" ca="1" si="118"/>
        <v>0</v>
      </c>
      <c r="G357">
        <f t="shared" ca="1" si="119"/>
        <v>0</v>
      </c>
      <c r="H357">
        <f t="shared" ca="1" si="120"/>
        <v>0</v>
      </c>
      <c r="I357" s="30">
        <f t="shared" ca="1" si="121"/>
        <v>0</v>
      </c>
      <c r="K357" s="25" t="str">
        <f ca="1">IFERROR(VLOOKUP(H357,Pollutants!$G$2:$I$6,3,FALSE),"")</f>
        <v/>
      </c>
      <c r="L357" t="str">
        <f t="shared" ca="1" si="122"/>
        <v/>
      </c>
      <c r="M357">
        <f t="shared" ca="1" si="123"/>
        <v>0</v>
      </c>
      <c r="N357" t="str">
        <f ca="1">+IFERROR(VLOOKUP(M357,'Vehicle Type Mapping'!$B$2:$D$50,2,FALSE),"")</f>
        <v/>
      </c>
      <c r="O357" t="str">
        <f t="shared" ca="1" si="105"/>
        <v>INVALID VEHICLE SOURCE 43</v>
      </c>
      <c r="P357">
        <f t="shared" ca="1" si="124"/>
        <v>0</v>
      </c>
      <c r="Q357" s="238" t="str">
        <f ca="1">+IFERROR(VLOOKUP(O357,VehFracBySourceType!$D$2:$F$365,2,FALSE),"")</f>
        <v/>
      </c>
      <c r="R357" t="str">
        <f t="shared" ca="1" si="125"/>
        <v/>
      </c>
      <c r="T357">
        <f t="shared" ca="1" si="106"/>
        <v>0</v>
      </c>
      <c r="U357" t="str">
        <f t="shared" ca="1" si="107"/>
        <v/>
      </c>
      <c r="V357" s="30" t="str">
        <f t="shared" ca="1" si="108"/>
        <v/>
      </c>
      <c r="W357">
        <f t="shared" ca="1" si="109"/>
        <v>0</v>
      </c>
      <c r="Y357" t="str">
        <f ca="1">IF(AND(COUNTIF($L$3:L357,L357)&gt;1,NOT(+L357="")),0,L357)</f>
        <v/>
      </c>
      <c r="Z357">
        <f t="shared" ca="1" si="110"/>
        <v>0</v>
      </c>
      <c r="AA357">
        <f t="shared" ca="1" si="111"/>
        <v>0</v>
      </c>
      <c r="AB357">
        <f t="shared" ca="1" si="112"/>
        <v>0</v>
      </c>
    </row>
    <row r="358" spans="1:28">
      <c r="A358">
        <f t="shared" ca="1" si="113"/>
        <v>0</v>
      </c>
      <c r="B358" s="32" t="str">
        <f t="shared" ca="1" si="114"/>
        <v/>
      </c>
      <c r="C358">
        <f t="shared" ca="1" si="115"/>
        <v>0</v>
      </c>
      <c r="D358" t="str">
        <f t="shared" ca="1" si="116"/>
        <v>Refuse Truck</v>
      </c>
      <c r="E358">
        <f t="shared" ca="1" si="117"/>
        <v>51</v>
      </c>
      <c r="F358">
        <f t="shared" ca="1" si="118"/>
        <v>0</v>
      </c>
      <c r="G358">
        <f t="shared" ca="1" si="119"/>
        <v>0</v>
      </c>
      <c r="H358">
        <f t="shared" ca="1" si="120"/>
        <v>0</v>
      </c>
      <c r="I358" s="30">
        <f t="shared" ca="1" si="121"/>
        <v>0</v>
      </c>
      <c r="K358" s="25" t="str">
        <f ca="1">IFERROR(VLOOKUP(H358,Pollutants!$G$2:$I$6,3,FALSE),"")</f>
        <v/>
      </c>
      <c r="L358" t="str">
        <f t="shared" ca="1" si="122"/>
        <v/>
      </c>
      <c r="M358">
        <f t="shared" ca="1" si="123"/>
        <v>0</v>
      </c>
      <c r="N358" t="str">
        <f ca="1">+IFERROR(VLOOKUP(M358,'Vehicle Type Mapping'!$B$2:$D$50,2,FALSE),"")</f>
        <v/>
      </c>
      <c r="O358" t="str">
        <f t="shared" ca="1" si="105"/>
        <v>INVALID VEHICLE SOURCE 51</v>
      </c>
      <c r="P358">
        <f t="shared" ca="1" si="124"/>
        <v>0</v>
      </c>
      <c r="Q358" s="238" t="str">
        <f ca="1">+IFERROR(VLOOKUP(O358,VehFracBySourceType!$D$2:$F$365,2,FALSE),"")</f>
        <v/>
      </c>
      <c r="R358" t="str">
        <f t="shared" ca="1" si="125"/>
        <v/>
      </c>
      <c r="T358">
        <f t="shared" ca="1" si="106"/>
        <v>0</v>
      </c>
      <c r="U358" t="str">
        <f t="shared" ca="1" si="107"/>
        <v/>
      </c>
      <c r="V358" s="30" t="str">
        <f t="shared" ca="1" si="108"/>
        <v/>
      </c>
      <c r="W358">
        <f t="shared" ca="1" si="109"/>
        <v>0</v>
      </c>
      <c r="Y358" t="str">
        <f ca="1">IF(AND(COUNTIF($L$3:L358,L358)&gt;1,NOT(+L358="")),0,L358)</f>
        <v/>
      </c>
      <c r="Z358">
        <f t="shared" ca="1" si="110"/>
        <v>0</v>
      </c>
      <c r="AA358">
        <f t="shared" ca="1" si="111"/>
        <v>0</v>
      </c>
      <c r="AB358">
        <f t="shared" ca="1" si="112"/>
        <v>0</v>
      </c>
    </row>
    <row r="359" spans="1:28">
      <c r="A359">
        <f t="shared" ca="1" si="113"/>
        <v>0</v>
      </c>
      <c r="B359" s="32" t="str">
        <f t="shared" ca="1" si="114"/>
        <v/>
      </c>
      <c r="C359">
        <f t="shared" ca="1" si="115"/>
        <v>0</v>
      </c>
      <c r="D359" t="str">
        <f t="shared" ca="1" si="116"/>
        <v>Single Unit Short-haul Truck</v>
      </c>
      <c r="E359">
        <f t="shared" ca="1" si="117"/>
        <v>52</v>
      </c>
      <c r="F359">
        <f t="shared" ca="1" si="118"/>
        <v>0</v>
      </c>
      <c r="G359">
        <f t="shared" ca="1" si="119"/>
        <v>0</v>
      </c>
      <c r="H359">
        <f t="shared" ca="1" si="120"/>
        <v>0</v>
      </c>
      <c r="I359" s="30">
        <f t="shared" ca="1" si="121"/>
        <v>0</v>
      </c>
      <c r="K359" s="25" t="str">
        <f ca="1">IFERROR(VLOOKUP(H359,Pollutants!$G$2:$I$6,3,FALSE),"")</f>
        <v/>
      </c>
      <c r="L359" t="str">
        <f t="shared" ca="1" si="122"/>
        <v/>
      </c>
      <c r="M359">
        <f t="shared" ca="1" si="123"/>
        <v>0</v>
      </c>
      <c r="N359" t="str">
        <f ca="1">+IFERROR(VLOOKUP(M359,'Vehicle Type Mapping'!$B$2:$D$50,2,FALSE),"")</f>
        <v/>
      </c>
      <c r="O359" t="str">
        <f t="shared" ca="1" si="105"/>
        <v>INVALID VEHICLE SOURCE 52</v>
      </c>
      <c r="P359">
        <f t="shared" ca="1" si="124"/>
        <v>0</v>
      </c>
      <c r="Q359" s="238" t="str">
        <f ca="1">+IFERROR(VLOOKUP(O359,VehFracBySourceType!$D$2:$F$365,2,FALSE),"")</f>
        <v/>
      </c>
      <c r="R359" t="str">
        <f t="shared" ca="1" si="125"/>
        <v/>
      </c>
      <c r="T359">
        <f t="shared" ca="1" si="106"/>
        <v>0</v>
      </c>
      <c r="U359" t="str">
        <f t="shared" ca="1" si="107"/>
        <v/>
      </c>
      <c r="V359" s="30" t="str">
        <f t="shared" ca="1" si="108"/>
        <v/>
      </c>
      <c r="W359">
        <f t="shared" ca="1" si="109"/>
        <v>0</v>
      </c>
      <c r="Y359" t="str">
        <f ca="1">IF(AND(COUNTIF($L$3:L359,L359)&gt;1,NOT(+L359="")),0,L359)</f>
        <v/>
      </c>
      <c r="Z359">
        <f t="shared" ca="1" si="110"/>
        <v>0</v>
      </c>
      <c r="AA359">
        <f t="shared" ca="1" si="111"/>
        <v>0</v>
      </c>
      <c r="AB359">
        <f t="shared" ca="1" si="112"/>
        <v>0</v>
      </c>
    </row>
    <row r="360" spans="1:28">
      <c r="A360">
        <f t="shared" ca="1" si="113"/>
        <v>0</v>
      </c>
      <c r="B360" s="32" t="str">
        <f t="shared" ca="1" si="114"/>
        <v/>
      </c>
      <c r="C360">
        <f t="shared" ca="1" si="115"/>
        <v>0</v>
      </c>
      <c r="D360" t="str">
        <f t="shared" ca="1" si="116"/>
        <v>Single Unit Long-haul Truck</v>
      </c>
      <c r="E360">
        <f t="shared" ca="1" si="117"/>
        <v>53</v>
      </c>
      <c r="F360">
        <f t="shared" ca="1" si="118"/>
        <v>0</v>
      </c>
      <c r="G360">
        <f t="shared" ca="1" si="119"/>
        <v>0</v>
      </c>
      <c r="H360">
        <f t="shared" ca="1" si="120"/>
        <v>0</v>
      </c>
      <c r="I360" s="30">
        <f t="shared" ca="1" si="121"/>
        <v>0</v>
      </c>
      <c r="K360" s="25" t="str">
        <f ca="1">IFERROR(VLOOKUP(H360,Pollutants!$G$2:$I$6,3,FALSE),"")</f>
        <v/>
      </c>
      <c r="L360" t="str">
        <f t="shared" ca="1" si="122"/>
        <v/>
      </c>
      <c r="M360">
        <f t="shared" ca="1" si="123"/>
        <v>0</v>
      </c>
      <c r="N360" t="str">
        <f ca="1">+IFERROR(VLOOKUP(M360,'Vehicle Type Mapping'!$B$2:$D$50,2,FALSE),"")</f>
        <v/>
      </c>
      <c r="O360" t="str">
        <f t="shared" ca="1" si="105"/>
        <v>INVALID VEHICLE SOURCE 53</v>
      </c>
      <c r="P360">
        <f t="shared" ca="1" si="124"/>
        <v>0</v>
      </c>
      <c r="Q360" s="238" t="str">
        <f ca="1">+IFERROR(VLOOKUP(O360,VehFracBySourceType!$D$2:$F$365,2,FALSE),"")</f>
        <v/>
      </c>
      <c r="R360" t="str">
        <f t="shared" ca="1" si="125"/>
        <v/>
      </c>
      <c r="T360">
        <f t="shared" ca="1" si="106"/>
        <v>0</v>
      </c>
      <c r="U360" t="str">
        <f t="shared" ca="1" si="107"/>
        <v/>
      </c>
      <c r="V360" s="30" t="str">
        <f t="shared" ca="1" si="108"/>
        <v/>
      </c>
      <c r="W360">
        <f t="shared" ca="1" si="109"/>
        <v>0</v>
      </c>
      <c r="Y360" t="str">
        <f ca="1">IF(AND(COUNTIF($L$3:L360,L360)&gt;1,NOT(+L360="")),0,L360)</f>
        <v/>
      </c>
      <c r="Z360">
        <f t="shared" ca="1" si="110"/>
        <v>0</v>
      </c>
      <c r="AA360">
        <f t="shared" ca="1" si="111"/>
        <v>0</v>
      </c>
      <c r="AB360">
        <f t="shared" ca="1" si="112"/>
        <v>0</v>
      </c>
    </row>
    <row r="361" spans="1:28">
      <c r="A361">
        <f t="shared" ca="1" si="113"/>
        <v>0</v>
      </c>
      <c r="B361" s="32" t="str">
        <f t="shared" ca="1" si="114"/>
        <v/>
      </c>
      <c r="C361">
        <f t="shared" ca="1" si="115"/>
        <v>0</v>
      </c>
      <c r="D361" t="str">
        <f t="shared" ca="1" si="116"/>
        <v>Combination Short-haul Truck</v>
      </c>
      <c r="E361">
        <f t="shared" ca="1" si="117"/>
        <v>61</v>
      </c>
      <c r="F361">
        <f t="shared" ca="1" si="118"/>
        <v>0</v>
      </c>
      <c r="G361">
        <f t="shared" ca="1" si="119"/>
        <v>0</v>
      </c>
      <c r="H361">
        <f t="shared" ca="1" si="120"/>
        <v>0</v>
      </c>
      <c r="I361" s="30">
        <f t="shared" ca="1" si="121"/>
        <v>0</v>
      </c>
      <c r="K361" s="25" t="str">
        <f ca="1">IFERROR(VLOOKUP(H361,Pollutants!$G$2:$I$6,3,FALSE),"")</f>
        <v/>
      </c>
      <c r="L361" t="str">
        <f t="shared" ca="1" si="122"/>
        <v/>
      </c>
      <c r="M361">
        <f t="shared" ca="1" si="123"/>
        <v>0</v>
      </c>
      <c r="N361" t="str">
        <f ca="1">+IFERROR(VLOOKUP(M361,'Vehicle Type Mapping'!$B$2:$D$50,2,FALSE),"")</f>
        <v/>
      </c>
      <c r="O361" t="str">
        <f t="shared" ca="1" si="105"/>
        <v>INVALID VEHICLE SOURCE 61</v>
      </c>
      <c r="P361">
        <f t="shared" ca="1" si="124"/>
        <v>0</v>
      </c>
      <c r="Q361" s="238" t="str">
        <f ca="1">+IFERROR(VLOOKUP(O361,VehFracBySourceType!$D$2:$F$365,2,FALSE),"")</f>
        <v/>
      </c>
      <c r="R361" t="str">
        <f t="shared" ca="1" si="125"/>
        <v/>
      </c>
      <c r="T361">
        <f t="shared" ca="1" si="106"/>
        <v>0</v>
      </c>
      <c r="U361" t="str">
        <f t="shared" ca="1" si="107"/>
        <v/>
      </c>
      <c r="V361" s="30" t="str">
        <f t="shared" ca="1" si="108"/>
        <v/>
      </c>
      <c r="W361">
        <f t="shared" ca="1" si="109"/>
        <v>0</v>
      </c>
      <c r="Y361" t="str">
        <f ca="1">IF(AND(COUNTIF($L$3:L361,L361)&gt;1,NOT(+L361="")),0,L361)</f>
        <v/>
      </c>
      <c r="Z361">
        <f t="shared" ca="1" si="110"/>
        <v>0</v>
      </c>
      <c r="AA361">
        <f t="shared" ca="1" si="111"/>
        <v>0</v>
      </c>
      <c r="AB361">
        <f t="shared" ca="1" si="112"/>
        <v>0</v>
      </c>
    </row>
    <row r="362" spans="1:28">
      <c r="A362">
        <f t="shared" ca="1" si="113"/>
        <v>0</v>
      </c>
      <c r="B362" s="32" t="str">
        <f t="shared" ca="1" si="114"/>
        <v/>
      </c>
      <c r="C362">
        <f t="shared" ca="1" si="115"/>
        <v>0</v>
      </c>
      <c r="D362" t="str">
        <f t="shared" ca="1" si="116"/>
        <v>Combination Long-haul Truck</v>
      </c>
      <c r="E362">
        <f t="shared" ca="1" si="117"/>
        <v>62</v>
      </c>
      <c r="F362">
        <f t="shared" ca="1" si="118"/>
        <v>0</v>
      </c>
      <c r="G362">
        <f t="shared" ca="1" si="119"/>
        <v>0</v>
      </c>
      <c r="H362">
        <f t="shared" ca="1" si="120"/>
        <v>0</v>
      </c>
      <c r="I362" s="30">
        <f t="shared" ca="1" si="121"/>
        <v>0</v>
      </c>
      <c r="K362" s="25" t="str">
        <f ca="1">IFERROR(VLOOKUP(H362,Pollutants!$G$2:$I$6,3,FALSE),"")</f>
        <v/>
      </c>
      <c r="L362" t="str">
        <f t="shared" ca="1" si="122"/>
        <v/>
      </c>
      <c r="M362">
        <f t="shared" ca="1" si="123"/>
        <v>0</v>
      </c>
      <c r="N362" t="str">
        <f ca="1">+IFERROR(VLOOKUP(M362,'Vehicle Type Mapping'!$B$2:$D$50,2,FALSE),"")</f>
        <v/>
      </c>
      <c r="O362" t="str">
        <f t="shared" ca="1" si="105"/>
        <v>INVALID VEHICLE SOURCE 62</v>
      </c>
      <c r="P362">
        <f t="shared" ca="1" si="124"/>
        <v>0</v>
      </c>
      <c r="Q362" s="238" t="str">
        <f ca="1">+IFERROR(VLOOKUP(O362,VehFracBySourceType!$D$2:$F$365,2,FALSE),"")</f>
        <v/>
      </c>
      <c r="R362" t="str">
        <f t="shared" ca="1" si="125"/>
        <v/>
      </c>
      <c r="T362">
        <f t="shared" ca="1" si="106"/>
        <v>0</v>
      </c>
      <c r="U362" t="str">
        <f t="shared" ca="1" si="107"/>
        <v/>
      </c>
      <c r="V362" s="30" t="str">
        <f t="shared" ca="1" si="108"/>
        <v/>
      </c>
      <c r="W362">
        <f t="shared" ca="1" si="109"/>
        <v>0</v>
      </c>
      <c r="Y362" t="str">
        <f ca="1">IF(AND(COUNTIF($L$3:L362,L362)&gt;1,NOT(+L362="")),0,L362)</f>
        <v/>
      </c>
      <c r="Z362">
        <f t="shared" ca="1" si="110"/>
        <v>0</v>
      </c>
      <c r="AA362">
        <f t="shared" ca="1" si="111"/>
        <v>0</v>
      </c>
      <c r="AB362">
        <f t="shared" ca="1" si="112"/>
        <v>0</v>
      </c>
    </row>
    <row r="363" spans="1:28">
      <c r="A363">
        <f t="shared" ca="1" si="113"/>
        <v>0</v>
      </c>
      <c r="B363" s="32" t="str">
        <f t="shared" ca="1" si="114"/>
        <v/>
      </c>
      <c r="C363">
        <f t="shared" ca="1" si="115"/>
        <v>0</v>
      </c>
      <c r="D363" t="str">
        <f t="shared" ca="1" si="116"/>
        <v>Light Commercial Truck</v>
      </c>
      <c r="E363">
        <f t="shared" ca="1" si="117"/>
        <v>32</v>
      </c>
      <c r="F363">
        <f t="shared" ca="1" si="118"/>
        <v>0</v>
      </c>
      <c r="G363">
        <f t="shared" ca="1" si="119"/>
        <v>0</v>
      </c>
      <c r="H363">
        <f t="shared" ca="1" si="120"/>
        <v>0</v>
      </c>
      <c r="I363" s="30">
        <f t="shared" ca="1" si="121"/>
        <v>0</v>
      </c>
      <c r="K363" s="25" t="str">
        <f ca="1">IFERROR(VLOOKUP(H363,Pollutants!$G$2:$I$6,3,FALSE),"")</f>
        <v/>
      </c>
      <c r="L363" t="str">
        <f t="shared" ca="1" si="122"/>
        <v/>
      </c>
      <c r="M363">
        <f t="shared" ca="1" si="123"/>
        <v>0</v>
      </c>
      <c r="N363" t="str">
        <f ca="1">+IFERROR(VLOOKUP(M363,'Vehicle Type Mapping'!$B$2:$D$50,2,FALSE),"")</f>
        <v/>
      </c>
      <c r="O363" t="str">
        <f t="shared" ca="1" si="105"/>
        <v>INVALID VEHICLE SOURCE 32</v>
      </c>
      <c r="P363">
        <f t="shared" ca="1" si="124"/>
        <v>0</v>
      </c>
      <c r="Q363" s="238" t="str">
        <f ca="1">+IFERROR(VLOOKUP(O363,VehFracBySourceType!$D$2:$F$365,2,FALSE),"")</f>
        <v/>
      </c>
      <c r="R363" t="str">
        <f t="shared" ca="1" si="125"/>
        <v/>
      </c>
      <c r="T363">
        <f t="shared" ca="1" si="106"/>
        <v>0</v>
      </c>
      <c r="U363" t="str">
        <f t="shared" ca="1" si="107"/>
        <v/>
      </c>
      <c r="V363" s="30" t="str">
        <f t="shared" ca="1" si="108"/>
        <v/>
      </c>
      <c r="W363">
        <f t="shared" ca="1" si="109"/>
        <v>0</v>
      </c>
      <c r="Y363" t="str">
        <f ca="1">IF(AND(COUNTIF($L$3:L363,L363)&gt;1,NOT(+L363="")),0,L363)</f>
        <v/>
      </c>
      <c r="Z363">
        <f t="shared" ca="1" si="110"/>
        <v>0</v>
      </c>
      <c r="AA363">
        <f t="shared" ca="1" si="111"/>
        <v>0</v>
      </c>
      <c r="AB363">
        <f t="shared" ca="1" si="112"/>
        <v>0</v>
      </c>
    </row>
    <row r="364" spans="1:28">
      <c r="A364">
        <f t="shared" ca="1" si="113"/>
        <v>0</v>
      </c>
      <c r="B364" s="32" t="str">
        <f t="shared" ca="1" si="114"/>
        <v/>
      </c>
      <c r="C364">
        <f t="shared" ca="1" si="115"/>
        <v>0</v>
      </c>
      <c r="D364" t="str">
        <f t="shared" ca="1" si="116"/>
        <v>Intercity Bus</v>
      </c>
      <c r="E364">
        <f t="shared" ca="1" si="117"/>
        <v>41</v>
      </c>
      <c r="F364">
        <f t="shared" ca="1" si="118"/>
        <v>0</v>
      </c>
      <c r="G364">
        <f t="shared" ca="1" si="119"/>
        <v>0</v>
      </c>
      <c r="H364">
        <f t="shared" ca="1" si="120"/>
        <v>0</v>
      </c>
      <c r="I364" s="30">
        <f t="shared" ca="1" si="121"/>
        <v>0</v>
      </c>
      <c r="K364" s="25" t="str">
        <f ca="1">IFERROR(VLOOKUP(H364,Pollutants!$G$2:$I$6,3,FALSE),"")</f>
        <v/>
      </c>
      <c r="L364" t="str">
        <f t="shared" ca="1" si="122"/>
        <v/>
      </c>
      <c r="M364">
        <f t="shared" ca="1" si="123"/>
        <v>0</v>
      </c>
      <c r="N364" t="str">
        <f ca="1">+IFERROR(VLOOKUP(M364,'Vehicle Type Mapping'!$B$2:$D$50,2,FALSE),"")</f>
        <v/>
      </c>
      <c r="O364" t="str">
        <f t="shared" ca="1" si="105"/>
        <v>INVALID VEHICLE SOURCE 41</v>
      </c>
      <c r="P364">
        <f t="shared" ca="1" si="124"/>
        <v>0</v>
      </c>
      <c r="Q364" s="238" t="str">
        <f ca="1">+IFERROR(VLOOKUP(O364,VehFracBySourceType!$D$2:$F$365,2,FALSE),"")</f>
        <v/>
      </c>
      <c r="R364" t="str">
        <f t="shared" ca="1" si="125"/>
        <v/>
      </c>
      <c r="T364">
        <f t="shared" ca="1" si="106"/>
        <v>0</v>
      </c>
      <c r="U364" t="str">
        <f t="shared" ca="1" si="107"/>
        <v/>
      </c>
      <c r="V364" s="30" t="str">
        <f t="shared" ca="1" si="108"/>
        <v/>
      </c>
      <c r="W364">
        <f t="shared" ca="1" si="109"/>
        <v>0</v>
      </c>
      <c r="Y364" t="str">
        <f ca="1">IF(AND(COUNTIF($L$3:L364,L364)&gt;1,NOT(+L364="")),0,L364)</f>
        <v/>
      </c>
      <c r="Z364">
        <f t="shared" ca="1" si="110"/>
        <v>0</v>
      </c>
      <c r="AA364">
        <f t="shared" ca="1" si="111"/>
        <v>0</v>
      </c>
      <c r="AB364">
        <f t="shared" ca="1" si="112"/>
        <v>0</v>
      </c>
    </row>
    <row r="365" spans="1:28">
      <c r="A365">
        <f t="shared" ca="1" si="113"/>
        <v>0</v>
      </c>
      <c r="B365" s="32" t="str">
        <f t="shared" ca="1" si="114"/>
        <v/>
      </c>
      <c r="C365">
        <f t="shared" ca="1" si="115"/>
        <v>0</v>
      </c>
      <c r="D365" t="str">
        <f t="shared" ca="1" si="116"/>
        <v>Transit Bus</v>
      </c>
      <c r="E365">
        <f t="shared" ca="1" si="117"/>
        <v>42</v>
      </c>
      <c r="F365">
        <f t="shared" ca="1" si="118"/>
        <v>0</v>
      </c>
      <c r="G365">
        <f t="shared" ca="1" si="119"/>
        <v>0</v>
      </c>
      <c r="H365">
        <f t="shared" ca="1" si="120"/>
        <v>0</v>
      </c>
      <c r="I365" s="30">
        <f t="shared" ca="1" si="121"/>
        <v>0</v>
      </c>
      <c r="K365" s="25" t="str">
        <f ca="1">IFERROR(VLOOKUP(H365,Pollutants!$G$2:$I$6,3,FALSE),"")</f>
        <v/>
      </c>
      <c r="L365" t="str">
        <f t="shared" ca="1" si="122"/>
        <v/>
      </c>
      <c r="M365">
        <f t="shared" ca="1" si="123"/>
        <v>0</v>
      </c>
      <c r="N365" t="str">
        <f ca="1">+IFERROR(VLOOKUP(M365,'Vehicle Type Mapping'!$B$2:$D$50,2,FALSE),"")</f>
        <v/>
      </c>
      <c r="O365" t="str">
        <f t="shared" ca="1" si="105"/>
        <v>INVALID VEHICLE SOURCE 42</v>
      </c>
      <c r="P365">
        <f t="shared" ca="1" si="124"/>
        <v>0</v>
      </c>
      <c r="Q365" s="238" t="str">
        <f ca="1">+IFERROR(VLOOKUP(O365,VehFracBySourceType!$D$2:$F$365,2,FALSE),"")</f>
        <v/>
      </c>
      <c r="R365" t="str">
        <f t="shared" ca="1" si="125"/>
        <v/>
      </c>
      <c r="T365">
        <f t="shared" ca="1" si="106"/>
        <v>0</v>
      </c>
      <c r="U365" t="str">
        <f t="shared" ca="1" si="107"/>
        <v/>
      </c>
      <c r="V365" s="30" t="str">
        <f t="shared" ca="1" si="108"/>
        <v/>
      </c>
      <c r="W365">
        <f t="shared" ca="1" si="109"/>
        <v>0</v>
      </c>
      <c r="Y365" t="str">
        <f ca="1">IF(AND(COUNTIF($L$3:L365,L365)&gt;1,NOT(+L365="")),0,L365)</f>
        <v/>
      </c>
      <c r="Z365">
        <f t="shared" ca="1" si="110"/>
        <v>0</v>
      </c>
      <c r="AA365">
        <f t="shared" ca="1" si="111"/>
        <v>0</v>
      </c>
      <c r="AB365">
        <f t="shared" ca="1" si="112"/>
        <v>0</v>
      </c>
    </row>
    <row r="366" spans="1:28">
      <c r="A366">
        <f t="shared" ca="1" si="113"/>
        <v>0</v>
      </c>
      <c r="B366" s="32" t="str">
        <f t="shared" ca="1" si="114"/>
        <v/>
      </c>
      <c r="C366">
        <f t="shared" ca="1" si="115"/>
        <v>0</v>
      </c>
      <c r="D366" t="str">
        <f t="shared" ca="1" si="116"/>
        <v>School Bus</v>
      </c>
      <c r="E366">
        <f t="shared" ca="1" si="117"/>
        <v>43</v>
      </c>
      <c r="F366">
        <f t="shared" ca="1" si="118"/>
        <v>0</v>
      </c>
      <c r="G366">
        <f t="shared" ca="1" si="119"/>
        <v>0</v>
      </c>
      <c r="H366">
        <f t="shared" ca="1" si="120"/>
        <v>0</v>
      </c>
      <c r="I366" s="30">
        <f t="shared" ca="1" si="121"/>
        <v>0</v>
      </c>
      <c r="K366" s="25" t="str">
        <f ca="1">IFERROR(VLOOKUP(H366,Pollutants!$G$2:$I$6,3,FALSE),"")</f>
        <v/>
      </c>
      <c r="L366" t="str">
        <f t="shared" ca="1" si="122"/>
        <v/>
      </c>
      <c r="M366">
        <f t="shared" ca="1" si="123"/>
        <v>0</v>
      </c>
      <c r="N366" t="str">
        <f ca="1">+IFERROR(VLOOKUP(M366,'Vehicle Type Mapping'!$B$2:$D$50,2,FALSE),"")</f>
        <v/>
      </c>
      <c r="O366" t="str">
        <f t="shared" ca="1" si="105"/>
        <v>INVALID VEHICLE SOURCE 43</v>
      </c>
      <c r="P366">
        <f t="shared" ca="1" si="124"/>
        <v>0</v>
      </c>
      <c r="Q366" s="238" t="str">
        <f ca="1">+IFERROR(VLOOKUP(O366,VehFracBySourceType!$D$2:$F$365,2,FALSE),"")</f>
        <v/>
      </c>
      <c r="R366" t="str">
        <f t="shared" ca="1" si="125"/>
        <v/>
      </c>
      <c r="T366">
        <f t="shared" ca="1" si="106"/>
        <v>0</v>
      </c>
      <c r="U366" t="str">
        <f t="shared" ca="1" si="107"/>
        <v/>
      </c>
      <c r="V366" s="30" t="str">
        <f t="shared" ca="1" si="108"/>
        <v/>
      </c>
      <c r="W366">
        <f t="shared" ca="1" si="109"/>
        <v>0</v>
      </c>
      <c r="Y366" t="str">
        <f ca="1">IF(AND(COUNTIF($L$3:L366,L366)&gt;1,NOT(+L366="")),0,L366)</f>
        <v/>
      </c>
      <c r="Z366">
        <f t="shared" ca="1" si="110"/>
        <v>0</v>
      </c>
      <c r="AA366">
        <f t="shared" ca="1" si="111"/>
        <v>0</v>
      </c>
      <c r="AB366">
        <f t="shared" ca="1" si="112"/>
        <v>0</v>
      </c>
    </row>
    <row r="367" spans="1:28">
      <c r="A367">
        <f t="shared" ca="1" si="113"/>
        <v>0</v>
      </c>
      <c r="B367" s="32" t="str">
        <f t="shared" ca="1" si="114"/>
        <v/>
      </c>
      <c r="C367">
        <f t="shared" ca="1" si="115"/>
        <v>0</v>
      </c>
      <c r="D367" t="str">
        <f t="shared" ca="1" si="116"/>
        <v>Refuse Truck</v>
      </c>
      <c r="E367">
        <f t="shared" ca="1" si="117"/>
        <v>51</v>
      </c>
      <c r="F367">
        <f t="shared" ca="1" si="118"/>
        <v>0</v>
      </c>
      <c r="G367">
        <f t="shared" ca="1" si="119"/>
        <v>0</v>
      </c>
      <c r="H367">
        <f t="shared" ca="1" si="120"/>
        <v>0</v>
      </c>
      <c r="I367" s="30">
        <f t="shared" ca="1" si="121"/>
        <v>0</v>
      </c>
      <c r="K367" s="25" t="str">
        <f ca="1">IFERROR(VLOOKUP(H367,Pollutants!$G$2:$I$6,3,FALSE),"")</f>
        <v/>
      </c>
      <c r="L367" t="str">
        <f t="shared" ca="1" si="122"/>
        <v/>
      </c>
      <c r="M367">
        <f t="shared" ca="1" si="123"/>
        <v>0</v>
      </c>
      <c r="N367" t="str">
        <f ca="1">+IFERROR(VLOOKUP(M367,'Vehicle Type Mapping'!$B$2:$D$50,2,FALSE),"")</f>
        <v/>
      </c>
      <c r="O367" t="str">
        <f t="shared" ca="1" si="105"/>
        <v>INVALID VEHICLE SOURCE 51</v>
      </c>
      <c r="P367">
        <f t="shared" ca="1" si="124"/>
        <v>0</v>
      </c>
      <c r="Q367" s="238" t="str">
        <f ca="1">+IFERROR(VLOOKUP(O367,VehFracBySourceType!$D$2:$F$365,2,FALSE),"")</f>
        <v/>
      </c>
      <c r="R367" t="str">
        <f t="shared" ca="1" si="125"/>
        <v/>
      </c>
      <c r="T367">
        <f t="shared" ca="1" si="106"/>
        <v>0</v>
      </c>
      <c r="U367" t="str">
        <f t="shared" ca="1" si="107"/>
        <v/>
      </c>
      <c r="V367" s="30" t="str">
        <f t="shared" ca="1" si="108"/>
        <v/>
      </c>
      <c r="W367">
        <f t="shared" ca="1" si="109"/>
        <v>0</v>
      </c>
      <c r="Y367" t="str">
        <f ca="1">IF(AND(COUNTIF($L$3:L367,L367)&gt;1,NOT(+L367="")),0,L367)</f>
        <v/>
      </c>
      <c r="Z367">
        <f t="shared" ca="1" si="110"/>
        <v>0</v>
      </c>
      <c r="AA367">
        <f t="shared" ca="1" si="111"/>
        <v>0</v>
      </c>
      <c r="AB367">
        <f t="shared" ca="1" si="112"/>
        <v>0</v>
      </c>
    </row>
    <row r="368" spans="1:28">
      <c r="A368">
        <f t="shared" ca="1" si="113"/>
        <v>0</v>
      </c>
      <c r="B368" s="32" t="str">
        <f t="shared" ca="1" si="114"/>
        <v/>
      </c>
      <c r="C368">
        <f t="shared" ca="1" si="115"/>
        <v>0</v>
      </c>
      <c r="D368" t="str">
        <f t="shared" ca="1" si="116"/>
        <v>Single Unit Short-haul Truck</v>
      </c>
      <c r="E368">
        <f t="shared" ca="1" si="117"/>
        <v>52</v>
      </c>
      <c r="F368">
        <f t="shared" ca="1" si="118"/>
        <v>0</v>
      </c>
      <c r="G368">
        <f t="shared" ca="1" si="119"/>
        <v>0</v>
      </c>
      <c r="H368">
        <f t="shared" ca="1" si="120"/>
        <v>0</v>
      </c>
      <c r="I368" s="30">
        <f t="shared" ca="1" si="121"/>
        <v>0</v>
      </c>
      <c r="K368" s="25" t="str">
        <f ca="1">IFERROR(VLOOKUP(H368,Pollutants!$G$2:$I$6,3,FALSE),"")</f>
        <v/>
      </c>
      <c r="L368" t="str">
        <f t="shared" ca="1" si="122"/>
        <v/>
      </c>
      <c r="M368">
        <f t="shared" ca="1" si="123"/>
        <v>0</v>
      </c>
      <c r="N368" t="str">
        <f ca="1">+IFERROR(VLOOKUP(M368,'Vehicle Type Mapping'!$B$2:$D$50,2,FALSE),"")</f>
        <v/>
      </c>
      <c r="O368" t="str">
        <f t="shared" ca="1" si="105"/>
        <v>INVALID VEHICLE SOURCE 52</v>
      </c>
      <c r="P368">
        <f t="shared" ca="1" si="124"/>
        <v>0</v>
      </c>
      <c r="Q368" s="238" t="str">
        <f ca="1">+IFERROR(VLOOKUP(O368,VehFracBySourceType!$D$2:$F$365,2,FALSE),"")</f>
        <v/>
      </c>
      <c r="R368" t="str">
        <f t="shared" ca="1" si="125"/>
        <v/>
      </c>
      <c r="T368">
        <f t="shared" ca="1" si="106"/>
        <v>0</v>
      </c>
      <c r="U368" t="str">
        <f t="shared" ca="1" si="107"/>
        <v/>
      </c>
      <c r="V368" s="30" t="str">
        <f t="shared" ca="1" si="108"/>
        <v/>
      </c>
      <c r="W368">
        <f t="shared" ca="1" si="109"/>
        <v>0</v>
      </c>
      <c r="Y368" t="str">
        <f ca="1">IF(AND(COUNTIF($L$3:L368,L368)&gt;1,NOT(+L368="")),0,L368)</f>
        <v/>
      </c>
      <c r="Z368">
        <f t="shared" ca="1" si="110"/>
        <v>0</v>
      </c>
      <c r="AA368">
        <f t="shared" ca="1" si="111"/>
        <v>0</v>
      </c>
      <c r="AB368">
        <f t="shared" ca="1" si="112"/>
        <v>0</v>
      </c>
    </row>
    <row r="369" spans="1:28">
      <c r="A369">
        <f t="shared" ca="1" si="113"/>
        <v>0</v>
      </c>
      <c r="B369" s="32" t="str">
        <f t="shared" ca="1" si="114"/>
        <v/>
      </c>
      <c r="C369">
        <f t="shared" ca="1" si="115"/>
        <v>0</v>
      </c>
      <c r="D369" t="str">
        <f t="shared" ca="1" si="116"/>
        <v>Single Unit Long-haul Truck</v>
      </c>
      <c r="E369">
        <f t="shared" ca="1" si="117"/>
        <v>53</v>
      </c>
      <c r="F369">
        <f t="shared" ca="1" si="118"/>
        <v>0</v>
      </c>
      <c r="G369">
        <f t="shared" ca="1" si="119"/>
        <v>0</v>
      </c>
      <c r="H369">
        <f t="shared" ca="1" si="120"/>
        <v>0</v>
      </c>
      <c r="I369" s="30">
        <f t="shared" ca="1" si="121"/>
        <v>0</v>
      </c>
      <c r="K369" s="25" t="str">
        <f ca="1">IFERROR(VLOOKUP(H369,Pollutants!$G$2:$I$6,3,FALSE),"")</f>
        <v/>
      </c>
      <c r="L369" t="str">
        <f t="shared" ca="1" si="122"/>
        <v/>
      </c>
      <c r="M369">
        <f t="shared" ca="1" si="123"/>
        <v>0</v>
      </c>
      <c r="N369" t="str">
        <f ca="1">+IFERROR(VLOOKUP(M369,'Vehicle Type Mapping'!$B$2:$D$50,2,FALSE),"")</f>
        <v/>
      </c>
      <c r="O369" t="str">
        <f t="shared" ca="1" si="105"/>
        <v>INVALID VEHICLE SOURCE 53</v>
      </c>
      <c r="P369">
        <f t="shared" ca="1" si="124"/>
        <v>0</v>
      </c>
      <c r="Q369" s="238" t="str">
        <f ca="1">+IFERROR(VLOOKUP(O369,VehFracBySourceType!$D$2:$F$365,2,FALSE),"")</f>
        <v/>
      </c>
      <c r="R369" t="str">
        <f t="shared" ca="1" si="125"/>
        <v/>
      </c>
      <c r="T369">
        <f t="shared" ca="1" si="106"/>
        <v>0</v>
      </c>
      <c r="U369" t="str">
        <f t="shared" ca="1" si="107"/>
        <v/>
      </c>
      <c r="V369" s="30" t="str">
        <f t="shared" ca="1" si="108"/>
        <v/>
      </c>
      <c r="W369">
        <f t="shared" ca="1" si="109"/>
        <v>0</v>
      </c>
      <c r="Y369" t="str">
        <f ca="1">IF(AND(COUNTIF($L$3:L369,L369)&gt;1,NOT(+L369="")),0,L369)</f>
        <v/>
      </c>
      <c r="Z369">
        <f t="shared" ca="1" si="110"/>
        <v>0</v>
      </c>
      <c r="AA369">
        <f t="shared" ca="1" si="111"/>
        <v>0</v>
      </c>
      <c r="AB369">
        <f t="shared" ca="1" si="112"/>
        <v>0</v>
      </c>
    </row>
    <row r="370" spans="1:28">
      <c r="A370">
        <f t="shared" ca="1" si="113"/>
        <v>0</v>
      </c>
      <c r="B370" s="32" t="str">
        <f t="shared" ca="1" si="114"/>
        <v/>
      </c>
      <c r="C370">
        <f t="shared" ca="1" si="115"/>
        <v>0</v>
      </c>
      <c r="D370" t="str">
        <f t="shared" ca="1" si="116"/>
        <v>Combination Short-haul Truck</v>
      </c>
      <c r="E370">
        <f t="shared" ca="1" si="117"/>
        <v>61</v>
      </c>
      <c r="F370">
        <f t="shared" ca="1" si="118"/>
        <v>0</v>
      </c>
      <c r="G370">
        <f t="shared" ca="1" si="119"/>
        <v>0</v>
      </c>
      <c r="H370">
        <f t="shared" ca="1" si="120"/>
        <v>0</v>
      </c>
      <c r="I370" s="30">
        <f t="shared" ca="1" si="121"/>
        <v>0</v>
      </c>
      <c r="K370" s="25" t="str">
        <f ca="1">IFERROR(VLOOKUP(H370,Pollutants!$G$2:$I$6,3,FALSE),"")</f>
        <v/>
      </c>
      <c r="L370" t="str">
        <f t="shared" ca="1" si="122"/>
        <v/>
      </c>
      <c r="M370">
        <f t="shared" ca="1" si="123"/>
        <v>0</v>
      </c>
      <c r="N370" t="str">
        <f ca="1">+IFERROR(VLOOKUP(M370,'Vehicle Type Mapping'!$B$2:$D$50,2,FALSE),"")</f>
        <v/>
      </c>
      <c r="O370" t="str">
        <f t="shared" ca="1" si="105"/>
        <v>INVALID VEHICLE SOURCE 61</v>
      </c>
      <c r="P370">
        <f t="shared" ca="1" si="124"/>
        <v>0</v>
      </c>
      <c r="Q370" s="238" t="str">
        <f ca="1">+IFERROR(VLOOKUP(O370,VehFracBySourceType!$D$2:$F$365,2,FALSE),"")</f>
        <v/>
      </c>
      <c r="R370" t="str">
        <f t="shared" ca="1" si="125"/>
        <v/>
      </c>
      <c r="T370">
        <f t="shared" ca="1" si="106"/>
        <v>0</v>
      </c>
      <c r="U370" t="str">
        <f t="shared" ca="1" si="107"/>
        <v/>
      </c>
      <c r="V370" s="30" t="str">
        <f t="shared" ca="1" si="108"/>
        <v/>
      </c>
      <c r="W370">
        <f t="shared" ca="1" si="109"/>
        <v>0</v>
      </c>
      <c r="Y370" t="str">
        <f ca="1">IF(AND(COUNTIF($L$3:L370,L370)&gt;1,NOT(+L370="")),0,L370)</f>
        <v/>
      </c>
      <c r="Z370">
        <f t="shared" ca="1" si="110"/>
        <v>0</v>
      </c>
      <c r="AA370">
        <f t="shared" ca="1" si="111"/>
        <v>0</v>
      </c>
      <c r="AB370">
        <f t="shared" ca="1" si="112"/>
        <v>0</v>
      </c>
    </row>
    <row r="371" spans="1:28">
      <c r="A371">
        <f t="shared" ca="1" si="113"/>
        <v>0</v>
      </c>
      <c r="B371" s="32" t="str">
        <f t="shared" ca="1" si="114"/>
        <v/>
      </c>
      <c r="C371">
        <f t="shared" ca="1" si="115"/>
        <v>0</v>
      </c>
      <c r="D371" t="str">
        <f t="shared" ca="1" si="116"/>
        <v>Combination Long-haul Truck</v>
      </c>
      <c r="E371">
        <f t="shared" ca="1" si="117"/>
        <v>62</v>
      </c>
      <c r="F371">
        <f t="shared" ca="1" si="118"/>
        <v>0</v>
      </c>
      <c r="G371">
        <f t="shared" ca="1" si="119"/>
        <v>0</v>
      </c>
      <c r="H371">
        <f t="shared" ca="1" si="120"/>
        <v>0</v>
      </c>
      <c r="I371" s="30">
        <f t="shared" ca="1" si="121"/>
        <v>0</v>
      </c>
      <c r="K371" s="25" t="str">
        <f ca="1">IFERROR(VLOOKUP(H371,Pollutants!$G$2:$I$6,3,FALSE),"")</f>
        <v/>
      </c>
      <c r="L371" t="str">
        <f t="shared" ca="1" si="122"/>
        <v/>
      </c>
      <c r="M371">
        <f t="shared" ca="1" si="123"/>
        <v>0</v>
      </c>
      <c r="N371" t="str">
        <f ca="1">+IFERROR(VLOOKUP(M371,'Vehicle Type Mapping'!$B$2:$D$50,2,FALSE),"")</f>
        <v/>
      </c>
      <c r="O371" t="str">
        <f t="shared" ca="1" si="105"/>
        <v>INVALID VEHICLE SOURCE 62</v>
      </c>
      <c r="P371">
        <f t="shared" ca="1" si="124"/>
        <v>0</v>
      </c>
      <c r="Q371" s="238" t="str">
        <f ca="1">+IFERROR(VLOOKUP(O371,VehFracBySourceType!$D$2:$F$365,2,FALSE),"")</f>
        <v/>
      </c>
      <c r="R371" t="str">
        <f t="shared" ca="1" si="125"/>
        <v/>
      </c>
      <c r="T371">
        <f t="shared" ca="1" si="106"/>
        <v>0</v>
      </c>
      <c r="U371" t="str">
        <f t="shared" ca="1" si="107"/>
        <v/>
      </c>
      <c r="V371" s="30" t="str">
        <f t="shared" ca="1" si="108"/>
        <v/>
      </c>
      <c r="W371">
        <f t="shared" ca="1" si="109"/>
        <v>0</v>
      </c>
      <c r="Y371" t="str">
        <f ca="1">IF(AND(COUNTIF($L$3:L371,L371)&gt;1,NOT(+L371="")),0,L371)</f>
        <v/>
      </c>
      <c r="Z371">
        <f t="shared" ca="1" si="110"/>
        <v>0</v>
      </c>
      <c r="AA371">
        <f t="shared" ca="1" si="111"/>
        <v>0</v>
      </c>
      <c r="AB371">
        <f t="shared" ca="1" si="112"/>
        <v>0</v>
      </c>
    </row>
    <row r="372" spans="1:28">
      <c r="A372">
        <f t="shared" ca="1" si="113"/>
        <v>0</v>
      </c>
      <c r="B372" s="32" t="str">
        <f t="shared" ca="1" si="114"/>
        <v/>
      </c>
      <c r="C372">
        <f t="shared" ca="1" si="115"/>
        <v>0</v>
      </c>
      <c r="D372" t="str">
        <f t="shared" ca="1" si="116"/>
        <v>Light Commercial Truck</v>
      </c>
      <c r="E372">
        <f t="shared" ca="1" si="117"/>
        <v>32</v>
      </c>
      <c r="F372">
        <f t="shared" ca="1" si="118"/>
        <v>0</v>
      </c>
      <c r="G372">
        <f t="shared" ca="1" si="119"/>
        <v>0</v>
      </c>
      <c r="H372">
        <f t="shared" ca="1" si="120"/>
        <v>0</v>
      </c>
      <c r="I372" s="30">
        <f t="shared" ca="1" si="121"/>
        <v>0</v>
      </c>
      <c r="K372" s="25" t="str">
        <f ca="1">IFERROR(VLOOKUP(H372,Pollutants!$G$2:$I$6,3,FALSE),"")</f>
        <v/>
      </c>
      <c r="L372" t="str">
        <f t="shared" ca="1" si="122"/>
        <v/>
      </c>
      <c r="M372">
        <f t="shared" ca="1" si="123"/>
        <v>0</v>
      </c>
      <c r="N372" t="str">
        <f ca="1">+IFERROR(VLOOKUP(M372,'Vehicle Type Mapping'!$B$2:$D$50,2,FALSE),"")</f>
        <v/>
      </c>
      <c r="O372" t="str">
        <f t="shared" ca="1" si="105"/>
        <v>INVALID VEHICLE SOURCE 32</v>
      </c>
      <c r="P372">
        <f t="shared" ca="1" si="124"/>
        <v>0</v>
      </c>
      <c r="Q372" s="238" t="str">
        <f ca="1">+IFERROR(VLOOKUP(O372,VehFracBySourceType!$D$2:$F$365,2,FALSE),"")</f>
        <v/>
      </c>
      <c r="R372" t="str">
        <f t="shared" ca="1" si="125"/>
        <v/>
      </c>
      <c r="T372">
        <f t="shared" ca="1" si="106"/>
        <v>0</v>
      </c>
      <c r="U372" t="str">
        <f t="shared" ca="1" si="107"/>
        <v/>
      </c>
      <c r="V372" s="30" t="str">
        <f t="shared" ca="1" si="108"/>
        <v/>
      </c>
      <c r="W372">
        <f t="shared" ca="1" si="109"/>
        <v>0</v>
      </c>
      <c r="Y372" t="str">
        <f ca="1">IF(AND(COUNTIF($L$3:L372,L372)&gt;1,NOT(+L372="")),0,L372)</f>
        <v/>
      </c>
      <c r="Z372">
        <f t="shared" ca="1" si="110"/>
        <v>0</v>
      </c>
      <c r="AA372">
        <f t="shared" ca="1" si="111"/>
        <v>0</v>
      </c>
      <c r="AB372">
        <f t="shared" ca="1" si="112"/>
        <v>0</v>
      </c>
    </row>
    <row r="373" spans="1:28">
      <c r="A373">
        <f t="shared" ca="1" si="113"/>
        <v>0</v>
      </c>
      <c r="B373" s="32" t="str">
        <f t="shared" ca="1" si="114"/>
        <v/>
      </c>
      <c r="C373">
        <f t="shared" ca="1" si="115"/>
        <v>0</v>
      </c>
      <c r="D373" t="str">
        <f t="shared" ca="1" si="116"/>
        <v>Intercity Bus</v>
      </c>
      <c r="E373">
        <f t="shared" ca="1" si="117"/>
        <v>41</v>
      </c>
      <c r="F373">
        <f t="shared" ca="1" si="118"/>
        <v>0</v>
      </c>
      <c r="G373">
        <f t="shared" ca="1" si="119"/>
        <v>0</v>
      </c>
      <c r="H373">
        <f t="shared" ca="1" si="120"/>
        <v>0</v>
      </c>
      <c r="I373" s="30">
        <f t="shared" ca="1" si="121"/>
        <v>0</v>
      </c>
      <c r="K373" s="25" t="str">
        <f ca="1">IFERROR(VLOOKUP(H373,Pollutants!$G$2:$I$6,3,FALSE),"")</f>
        <v/>
      </c>
      <c r="L373" t="str">
        <f t="shared" ca="1" si="122"/>
        <v/>
      </c>
      <c r="M373">
        <f t="shared" ca="1" si="123"/>
        <v>0</v>
      </c>
      <c r="N373" t="str">
        <f ca="1">+IFERROR(VLOOKUP(M373,'Vehicle Type Mapping'!$B$2:$D$50,2,FALSE),"")</f>
        <v/>
      </c>
      <c r="O373" t="str">
        <f t="shared" ca="1" si="105"/>
        <v>INVALID VEHICLE SOURCE 41</v>
      </c>
      <c r="P373">
        <f t="shared" ca="1" si="124"/>
        <v>0</v>
      </c>
      <c r="Q373" s="238" t="str">
        <f ca="1">+IFERROR(VLOOKUP(O373,VehFracBySourceType!$D$2:$F$365,2,FALSE),"")</f>
        <v/>
      </c>
      <c r="R373" t="str">
        <f t="shared" ca="1" si="125"/>
        <v/>
      </c>
      <c r="T373">
        <f t="shared" ca="1" si="106"/>
        <v>0</v>
      </c>
      <c r="U373" t="str">
        <f t="shared" ca="1" si="107"/>
        <v/>
      </c>
      <c r="V373" s="30" t="str">
        <f t="shared" ca="1" si="108"/>
        <v/>
      </c>
      <c r="W373">
        <f t="shared" ca="1" si="109"/>
        <v>0</v>
      </c>
      <c r="Y373" t="str">
        <f ca="1">IF(AND(COUNTIF($L$3:L373,L373)&gt;1,NOT(+L373="")),0,L373)</f>
        <v/>
      </c>
      <c r="Z373">
        <f t="shared" ca="1" si="110"/>
        <v>0</v>
      </c>
      <c r="AA373">
        <f t="shared" ca="1" si="111"/>
        <v>0</v>
      </c>
      <c r="AB373">
        <f t="shared" ca="1" si="112"/>
        <v>0</v>
      </c>
    </row>
    <row r="374" spans="1:28">
      <c r="A374">
        <f t="shared" ca="1" si="113"/>
        <v>0</v>
      </c>
      <c r="B374" s="32" t="str">
        <f t="shared" ca="1" si="114"/>
        <v/>
      </c>
      <c r="C374">
        <f t="shared" ca="1" si="115"/>
        <v>0</v>
      </c>
      <c r="D374" t="str">
        <f t="shared" ca="1" si="116"/>
        <v>Transit Bus</v>
      </c>
      <c r="E374">
        <f t="shared" ca="1" si="117"/>
        <v>42</v>
      </c>
      <c r="F374">
        <f t="shared" ca="1" si="118"/>
        <v>0</v>
      </c>
      <c r="G374">
        <f t="shared" ca="1" si="119"/>
        <v>0</v>
      </c>
      <c r="H374">
        <f t="shared" ca="1" si="120"/>
        <v>0</v>
      </c>
      <c r="I374" s="30">
        <f t="shared" ca="1" si="121"/>
        <v>0</v>
      </c>
      <c r="K374" s="25" t="str">
        <f ca="1">IFERROR(VLOOKUP(H374,Pollutants!$G$2:$I$6,3,FALSE),"")</f>
        <v/>
      </c>
      <c r="L374" t="str">
        <f t="shared" ca="1" si="122"/>
        <v/>
      </c>
      <c r="M374">
        <f t="shared" ca="1" si="123"/>
        <v>0</v>
      </c>
      <c r="N374" t="str">
        <f ca="1">+IFERROR(VLOOKUP(M374,'Vehicle Type Mapping'!$B$2:$D$50,2,FALSE),"")</f>
        <v/>
      </c>
      <c r="O374" t="str">
        <f t="shared" ca="1" si="105"/>
        <v>INVALID VEHICLE SOURCE 42</v>
      </c>
      <c r="P374">
        <f t="shared" ca="1" si="124"/>
        <v>0</v>
      </c>
      <c r="Q374" s="238" t="str">
        <f ca="1">+IFERROR(VLOOKUP(O374,VehFracBySourceType!$D$2:$F$365,2,FALSE),"")</f>
        <v/>
      </c>
      <c r="R374" t="str">
        <f t="shared" ca="1" si="125"/>
        <v/>
      </c>
      <c r="T374">
        <f t="shared" ca="1" si="106"/>
        <v>0</v>
      </c>
      <c r="U374" t="str">
        <f t="shared" ca="1" si="107"/>
        <v/>
      </c>
      <c r="V374" s="30" t="str">
        <f t="shared" ca="1" si="108"/>
        <v/>
      </c>
      <c r="W374">
        <f t="shared" ca="1" si="109"/>
        <v>0</v>
      </c>
      <c r="Y374" t="str">
        <f ca="1">IF(AND(COUNTIF($L$3:L374,L374)&gt;1,NOT(+L374="")),0,L374)</f>
        <v/>
      </c>
      <c r="Z374">
        <f t="shared" ca="1" si="110"/>
        <v>0</v>
      </c>
      <c r="AA374">
        <f t="shared" ca="1" si="111"/>
        <v>0</v>
      </c>
      <c r="AB374">
        <f t="shared" ca="1" si="112"/>
        <v>0</v>
      </c>
    </row>
    <row r="375" spans="1:28">
      <c r="A375">
        <f t="shared" ca="1" si="113"/>
        <v>0</v>
      </c>
      <c r="B375" s="32" t="str">
        <f t="shared" ca="1" si="114"/>
        <v/>
      </c>
      <c r="C375">
        <f t="shared" ca="1" si="115"/>
        <v>0</v>
      </c>
      <c r="D375" t="str">
        <f t="shared" ca="1" si="116"/>
        <v>School Bus</v>
      </c>
      <c r="E375">
        <f t="shared" ca="1" si="117"/>
        <v>43</v>
      </c>
      <c r="F375">
        <f t="shared" ca="1" si="118"/>
        <v>0</v>
      </c>
      <c r="G375">
        <f t="shared" ca="1" si="119"/>
        <v>0</v>
      </c>
      <c r="H375">
        <f t="shared" ca="1" si="120"/>
        <v>0</v>
      </c>
      <c r="I375" s="30">
        <f t="shared" ca="1" si="121"/>
        <v>0</v>
      </c>
      <c r="K375" s="25" t="str">
        <f ca="1">IFERROR(VLOOKUP(H375,Pollutants!$G$2:$I$6,3,FALSE),"")</f>
        <v/>
      </c>
      <c r="L375" t="str">
        <f t="shared" ca="1" si="122"/>
        <v/>
      </c>
      <c r="M375">
        <f t="shared" ca="1" si="123"/>
        <v>0</v>
      </c>
      <c r="N375" t="str">
        <f ca="1">+IFERROR(VLOOKUP(M375,'Vehicle Type Mapping'!$B$2:$D$50,2,FALSE),"")</f>
        <v/>
      </c>
      <c r="O375" t="str">
        <f t="shared" ca="1" si="105"/>
        <v>INVALID VEHICLE SOURCE 43</v>
      </c>
      <c r="P375">
        <f t="shared" ca="1" si="124"/>
        <v>0</v>
      </c>
      <c r="Q375" s="238" t="str">
        <f ca="1">+IFERROR(VLOOKUP(O375,VehFracBySourceType!$D$2:$F$365,2,FALSE),"")</f>
        <v/>
      </c>
      <c r="R375" t="str">
        <f t="shared" ca="1" si="125"/>
        <v/>
      </c>
      <c r="T375">
        <f t="shared" ca="1" si="106"/>
        <v>0</v>
      </c>
      <c r="U375" t="str">
        <f t="shared" ca="1" si="107"/>
        <v/>
      </c>
      <c r="V375" s="30" t="str">
        <f t="shared" ca="1" si="108"/>
        <v/>
      </c>
      <c r="W375">
        <f t="shared" ca="1" si="109"/>
        <v>0</v>
      </c>
      <c r="Y375" t="str">
        <f ca="1">IF(AND(COUNTIF($L$3:L375,L375)&gt;1,NOT(+L375="")),0,L375)</f>
        <v/>
      </c>
      <c r="Z375">
        <f t="shared" ca="1" si="110"/>
        <v>0</v>
      </c>
      <c r="AA375">
        <f t="shared" ca="1" si="111"/>
        <v>0</v>
      </c>
      <c r="AB375">
        <f t="shared" ca="1" si="112"/>
        <v>0</v>
      </c>
    </row>
    <row r="376" spans="1:28">
      <c r="A376">
        <f t="shared" ca="1" si="113"/>
        <v>0</v>
      </c>
      <c r="B376" s="32" t="str">
        <f t="shared" ca="1" si="114"/>
        <v/>
      </c>
      <c r="C376">
        <f t="shared" ca="1" si="115"/>
        <v>0</v>
      </c>
      <c r="D376" t="str">
        <f t="shared" ca="1" si="116"/>
        <v>Refuse Truck</v>
      </c>
      <c r="E376">
        <f t="shared" ca="1" si="117"/>
        <v>51</v>
      </c>
      <c r="F376">
        <f t="shared" ca="1" si="118"/>
        <v>0</v>
      </c>
      <c r="G376">
        <f t="shared" ca="1" si="119"/>
        <v>0</v>
      </c>
      <c r="H376">
        <f t="shared" ca="1" si="120"/>
        <v>0</v>
      </c>
      <c r="I376" s="30">
        <f t="shared" ca="1" si="121"/>
        <v>0</v>
      </c>
      <c r="K376" s="25" t="str">
        <f ca="1">IFERROR(VLOOKUP(H376,Pollutants!$G$2:$I$6,3,FALSE),"")</f>
        <v/>
      </c>
      <c r="L376" t="str">
        <f t="shared" ca="1" si="122"/>
        <v/>
      </c>
      <c r="M376">
        <f t="shared" ca="1" si="123"/>
        <v>0</v>
      </c>
      <c r="N376" t="str">
        <f ca="1">+IFERROR(VLOOKUP(M376,'Vehicle Type Mapping'!$B$2:$D$50,2,FALSE),"")</f>
        <v/>
      </c>
      <c r="O376" t="str">
        <f t="shared" ca="1" si="105"/>
        <v>INVALID VEHICLE SOURCE 51</v>
      </c>
      <c r="P376">
        <f t="shared" ca="1" si="124"/>
        <v>0</v>
      </c>
      <c r="Q376" s="238" t="str">
        <f ca="1">+IFERROR(VLOOKUP(O376,VehFracBySourceType!$D$2:$F$365,2,FALSE),"")</f>
        <v/>
      </c>
      <c r="R376" t="str">
        <f t="shared" ca="1" si="125"/>
        <v/>
      </c>
      <c r="T376">
        <f t="shared" ca="1" si="106"/>
        <v>0</v>
      </c>
      <c r="U376" t="str">
        <f t="shared" ca="1" si="107"/>
        <v/>
      </c>
      <c r="V376" s="30" t="str">
        <f t="shared" ca="1" si="108"/>
        <v/>
      </c>
      <c r="W376">
        <f t="shared" ca="1" si="109"/>
        <v>0</v>
      </c>
      <c r="Y376" t="str">
        <f ca="1">IF(AND(COUNTIF($L$3:L376,L376)&gt;1,NOT(+L376="")),0,L376)</f>
        <v/>
      </c>
      <c r="Z376">
        <f t="shared" ca="1" si="110"/>
        <v>0</v>
      </c>
      <c r="AA376">
        <f t="shared" ca="1" si="111"/>
        <v>0</v>
      </c>
      <c r="AB376">
        <f t="shared" ca="1" si="112"/>
        <v>0</v>
      </c>
    </row>
    <row r="377" spans="1:28">
      <c r="A377">
        <f t="shared" ca="1" si="113"/>
        <v>0</v>
      </c>
      <c r="B377" s="32" t="str">
        <f t="shared" ca="1" si="114"/>
        <v/>
      </c>
      <c r="C377">
        <f t="shared" ca="1" si="115"/>
        <v>0</v>
      </c>
      <c r="D377" t="str">
        <f t="shared" ca="1" si="116"/>
        <v>Single Unit Short-haul Truck</v>
      </c>
      <c r="E377">
        <f t="shared" ca="1" si="117"/>
        <v>52</v>
      </c>
      <c r="F377">
        <f t="shared" ca="1" si="118"/>
        <v>0</v>
      </c>
      <c r="G377">
        <f t="shared" ca="1" si="119"/>
        <v>0</v>
      </c>
      <c r="H377">
        <f t="shared" ca="1" si="120"/>
        <v>0</v>
      </c>
      <c r="I377" s="30">
        <f t="shared" ca="1" si="121"/>
        <v>0</v>
      </c>
      <c r="K377" s="25" t="str">
        <f ca="1">IFERROR(VLOOKUP(H377,Pollutants!$G$2:$I$6,3,FALSE),"")</f>
        <v/>
      </c>
      <c r="L377" t="str">
        <f t="shared" ca="1" si="122"/>
        <v/>
      </c>
      <c r="M377">
        <f t="shared" ca="1" si="123"/>
        <v>0</v>
      </c>
      <c r="N377" t="str">
        <f ca="1">+IFERROR(VLOOKUP(M377,'Vehicle Type Mapping'!$B$2:$D$50,2,FALSE),"")</f>
        <v/>
      </c>
      <c r="O377" t="str">
        <f t="shared" ca="1" si="105"/>
        <v>INVALID VEHICLE SOURCE 52</v>
      </c>
      <c r="P377">
        <f t="shared" ca="1" si="124"/>
        <v>0</v>
      </c>
      <c r="Q377" s="238" t="str">
        <f ca="1">+IFERROR(VLOOKUP(O377,VehFracBySourceType!$D$2:$F$365,2,FALSE),"")</f>
        <v/>
      </c>
      <c r="R377" t="str">
        <f t="shared" ca="1" si="125"/>
        <v/>
      </c>
      <c r="T377">
        <f t="shared" ca="1" si="106"/>
        <v>0</v>
      </c>
      <c r="U377" t="str">
        <f t="shared" ca="1" si="107"/>
        <v/>
      </c>
      <c r="V377" s="30" t="str">
        <f t="shared" ca="1" si="108"/>
        <v/>
      </c>
      <c r="W377">
        <f t="shared" ca="1" si="109"/>
        <v>0</v>
      </c>
      <c r="Y377" t="str">
        <f ca="1">IF(AND(COUNTIF($L$3:L377,L377)&gt;1,NOT(+L377="")),0,L377)</f>
        <v/>
      </c>
      <c r="Z377">
        <f t="shared" ca="1" si="110"/>
        <v>0</v>
      </c>
      <c r="AA377">
        <f t="shared" ca="1" si="111"/>
        <v>0</v>
      </c>
      <c r="AB377">
        <f t="shared" ca="1" si="112"/>
        <v>0</v>
      </c>
    </row>
    <row r="378" spans="1:28">
      <c r="A378">
        <f t="shared" ca="1" si="113"/>
        <v>0</v>
      </c>
      <c r="B378" s="32" t="str">
        <f t="shared" ca="1" si="114"/>
        <v/>
      </c>
      <c r="C378">
        <f t="shared" ca="1" si="115"/>
        <v>0</v>
      </c>
      <c r="D378" t="str">
        <f t="shared" ca="1" si="116"/>
        <v>Single Unit Long-haul Truck</v>
      </c>
      <c r="E378">
        <f t="shared" ca="1" si="117"/>
        <v>53</v>
      </c>
      <c r="F378">
        <f t="shared" ca="1" si="118"/>
        <v>0</v>
      </c>
      <c r="G378">
        <f t="shared" ca="1" si="119"/>
        <v>0</v>
      </c>
      <c r="H378">
        <f t="shared" ca="1" si="120"/>
        <v>0</v>
      </c>
      <c r="I378" s="30">
        <f t="shared" ca="1" si="121"/>
        <v>0</v>
      </c>
      <c r="K378" s="25" t="str">
        <f ca="1">IFERROR(VLOOKUP(H378,Pollutants!$G$2:$I$6,3,FALSE),"")</f>
        <v/>
      </c>
      <c r="L378" t="str">
        <f t="shared" ca="1" si="122"/>
        <v/>
      </c>
      <c r="M378">
        <f t="shared" ca="1" si="123"/>
        <v>0</v>
      </c>
      <c r="N378" t="str">
        <f ca="1">+IFERROR(VLOOKUP(M378,'Vehicle Type Mapping'!$B$2:$D$50,2,FALSE),"")</f>
        <v/>
      </c>
      <c r="O378" t="str">
        <f t="shared" ca="1" si="105"/>
        <v>INVALID VEHICLE SOURCE 53</v>
      </c>
      <c r="P378">
        <f t="shared" ca="1" si="124"/>
        <v>0</v>
      </c>
      <c r="Q378" s="238" t="str">
        <f ca="1">+IFERROR(VLOOKUP(O378,VehFracBySourceType!$D$2:$F$365,2,FALSE),"")</f>
        <v/>
      </c>
      <c r="R378" t="str">
        <f t="shared" ca="1" si="125"/>
        <v/>
      </c>
      <c r="T378">
        <f t="shared" ca="1" si="106"/>
        <v>0</v>
      </c>
      <c r="U378" t="str">
        <f t="shared" ca="1" si="107"/>
        <v/>
      </c>
      <c r="V378" s="30" t="str">
        <f t="shared" ca="1" si="108"/>
        <v/>
      </c>
      <c r="W378">
        <f t="shared" ca="1" si="109"/>
        <v>0</v>
      </c>
      <c r="Y378" t="str">
        <f ca="1">IF(AND(COUNTIF($L$3:L378,L378)&gt;1,NOT(+L378="")),0,L378)</f>
        <v/>
      </c>
      <c r="Z378">
        <f t="shared" ca="1" si="110"/>
        <v>0</v>
      </c>
      <c r="AA378">
        <f t="shared" ca="1" si="111"/>
        <v>0</v>
      </c>
      <c r="AB378">
        <f t="shared" ca="1" si="112"/>
        <v>0</v>
      </c>
    </row>
    <row r="379" spans="1:28">
      <c r="A379">
        <f t="shared" ca="1" si="113"/>
        <v>0</v>
      </c>
      <c r="B379" s="32" t="str">
        <f t="shared" ca="1" si="114"/>
        <v/>
      </c>
      <c r="C379">
        <f t="shared" ca="1" si="115"/>
        <v>0</v>
      </c>
      <c r="D379" t="str">
        <f t="shared" ca="1" si="116"/>
        <v>Combination Short-haul Truck</v>
      </c>
      <c r="E379">
        <f t="shared" ca="1" si="117"/>
        <v>61</v>
      </c>
      <c r="F379">
        <f t="shared" ca="1" si="118"/>
        <v>0</v>
      </c>
      <c r="G379">
        <f t="shared" ca="1" si="119"/>
        <v>0</v>
      </c>
      <c r="H379">
        <f t="shared" ca="1" si="120"/>
        <v>0</v>
      </c>
      <c r="I379" s="30">
        <f t="shared" ca="1" si="121"/>
        <v>0</v>
      </c>
      <c r="K379" s="25" t="str">
        <f ca="1">IFERROR(VLOOKUP(H379,Pollutants!$G$2:$I$6,3,FALSE),"")</f>
        <v/>
      </c>
      <c r="L379" t="str">
        <f t="shared" ca="1" si="122"/>
        <v/>
      </c>
      <c r="M379">
        <f t="shared" ca="1" si="123"/>
        <v>0</v>
      </c>
      <c r="N379" t="str">
        <f ca="1">+IFERROR(VLOOKUP(M379,'Vehicle Type Mapping'!$B$2:$D$50,2,FALSE),"")</f>
        <v/>
      </c>
      <c r="O379" t="str">
        <f t="shared" ca="1" si="105"/>
        <v>INVALID VEHICLE SOURCE 61</v>
      </c>
      <c r="P379">
        <f t="shared" ca="1" si="124"/>
        <v>0</v>
      </c>
      <c r="Q379" s="238" t="str">
        <f ca="1">+IFERROR(VLOOKUP(O379,VehFracBySourceType!$D$2:$F$365,2,FALSE),"")</f>
        <v/>
      </c>
      <c r="R379" t="str">
        <f t="shared" ca="1" si="125"/>
        <v/>
      </c>
      <c r="T379">
        <f t="shared" ca="1" si="106"/>
        <v>0</v>
      </c>
      <c r="U379" t="str">
        <f t="shared" ca="1" si="107"/>
        <v/>
      </c>
      <c r="V379" s="30" t="str">
        <f t="shared" ca="1" si="108"/>
        <v/>
      </c>
      <c r="W379">
        <f t="shared" ca="1" si="109"/>
        <v>0</v>
      </c>
      <c r="Y379" t="str">
        <f ca="1">IF(AND(COUNTIF($L$3:L379,L379)&gt;1,NOT(+L379="")),0,L379)</f>
        <v/>
      </c>
      <c r="Z379">
        <f t="shared" ca="1" si="110"/>
        <v>0</v>
      </c>
      <c r="AA379">
        <f t="shared" ca="1" si="111"/>
        <v>0</v>
      </c>
      <c r="AB379">
        <f t="shared" ca="1" si="112"/>
        <v>0</v>
      </c>
    </row>
    <row r="380" spans="1:28">
      <c r="A380">
        <f t="shared" ca="1" si="113"/>
        <v>0</v>
      </c>
      <c r="B380" s="32" t="str">
        <f t="shared" ca="1" si="114"/>
        <v/>
      </c>
      <c r="C380">
        <f t="shared" ca="1" si="115"/>
        <v>0</v>
      </c>
      <c r="D380" t="str">
        <f t="shared" ca="1" si="116"/>
        <v>Combination Long-haul Truck</v>
      </c>
      <c r="E380">
        <f t="shared" ca="1" si="117"/>
        <v>62</v>
      </c>
      <c r="F380">
        <f t="shared" ca="1" si="118"/>
        <v>0</v>
      </c>
      <c r="G380">
        <f t="shared" ca="1" si="119"/>
        <v>0</v>
      </c>
      <c r="H380">
        <f t="shared" ca="1" si="120"/>
        <v>0</v>
      </c>
      <c r="I380" s="30">
        <f t="shared" ca="1" si="121"/>
        <v>0</v>
      </c>
      <c r="K380" s="25" t="str">
        <f ca="1">IFERROR(VLOOKUP(H380,Pollutants!$G$2:$I$6,3,FALSE),"")</f>
        <v/>
      </c>
      <c r="L380" t="str">
        <f t="shared" ca="1" si="122"/>
        <v/>
      </c>
      <c r="M380">
        <f t="shared" ca="1" si="123"/>
        <v>0</v>
      </c>
      <c r="N380" t="str">
        <f ca="1">+IFERROR(VLOOKUP(M380,'Vehicle Type Mapping'!$B$2:$D$50,2,FALSE),"")</f>
        <v/>
      </c>
      <c r="O380" t="str">
        <f t="shared" ca="1" si="105"/>
        <v>INVALID VEHICLE SOURCE 62</v>
      </c>
      <c r="P380">
        <f t="shared" ca="1" si="124"/>
        <v>0</v>
      </c>
      <c r="Q380" s="238" t="str">
        <f ca="1">+IFERROR(VLOOKUP(O380,VehFracBySourceType!$D$2:$F$365,2,FALSE),"")</f>
        <v/>
      </c>
      <c r="R380" t="str">
        <f t="shared" ca="1" si="125"/>
        <v/>
      </c>
      <c r="T380">
        <f t="shared" ca="1" si="106"/>
        <v>0</v>
      </c>
      <c r="U380" t="str">
        <f t="shared" ca="1" si="107"/>
        <v/>
      </c>
      <c r="V380" s="30" t="str">
        <f t="shared" ca="1" si="108"/>
        <v/>
      </c>
      <c r="W380">
        <f t="shared" ca="1" si="109"/>
        <v>0</v>
      </c>
      <c r="Y380" t="str">
        <f ca="1">IF(AND(COUNTIF($L$3:L380,L380)&gt;1,NOT(+L380="")),0,L380)</f>
        <v/>
      </c>
      <c r="Z380">
        <f t="shared" ca="1" si="110"/>
        <v>0</v>
      </c>
      <c r="AA380">
        <f t="shared" ca="1" si="111"/>
        <v>0</v>
      </c>
      <c r="AB380">
        <f t="shared" ca="1" si="112"/>
        <v>0</v>
      </c>
    </row>
    <row r="381" spans="1:28">
      <c r="A381">
        <f t="shared" ca="1" si="113"/>
        <v>0</v>
      </c>
      <c r="B381" s="32" t="str">
        <f t="shared" ca="1" si="114"/>
        <v/>
      </c>
      <c r="C381">
        <f t="shared" ca="1" si="115"/>
        <v>0</v>
      </c>
      <c r="D381" t="str">
        <f t="shared" ca="1" si="116"/>
        <v>Light Commercial Truck</v>
      </c>
      <c r="E381">
        <f t="shared" ca="1" si="117"/>
        <v>32</v>
      </c>
      <c r="F381">
        <f t="shared" ca="1" si="118"/>
        <v>0</v>
      </c>
      <c r="G381">
        <f t="shared" ca="1" si="119"/>
        <v>0</v>
      </c>
      <c r="H381">
        <f t="shared" ca="1" si="120"/>
        <v>0</v>
      </c>
      <c r="I381" s="30">
        <f t="shared" ca="1" si="121"/>
        <v>0</v>
      </c>
      <c r="K381" s="25" t="str">
        <f ca="1">IFERROR(VLOOKUP(H381,Pollutants!$G$2:$I$6,3,FALSE),"")</f>
        <v/>
      </c>
      <c r="L381" t="str">
        <f t="shared" ca="1" si="122"/>
        <v/>
      </c>
      <c r="M381">
        <f t="shared" ca="1" si="123"/>
        <v>0</v>
      </c>
      <c r="N381" t="str">
        <f ca="1">+IFERROR(VLOOKUP(M381,'Vehicle Type Mapping'!$B$2:$D$50,2,FALSE),"")</f>
        <v/>
      </c>
      <c r="O381" t="str">
        <f t="shared" ca="1" si="105"/>
        <v>INVALID VEHICLE SOURCE 32</v>
      </c>
      <c r="P381">
        <f t="shared" ca="1" si="124"/>
        <v>0</v>
      </c>
      <c r="Q381" s="238" t="str">
        <f ca="1">+IFERROR(VLOOKUP(O381,VehFracBySourceType!$D$2:$F$365,2,FALSE),"")</f>
        <v/>
      </c>
      <c r="R381" t="str">
        <f t="shared" ca="1" si="125"/>
        <v/>
      </c>
      <c r="T381">
        <f t="shared" ca="1" si="106"/>
        <v>0</v>
      </c>
      <c r="U381" t="str">
        <f t="shared" ca="1" si="107"/>
        <v/>
      </c>
      <c r="V381" s="30" t="str">
        <f t="shared" ca="1" si="108"/>
        <v/>
      </c>
      <c r="W381">
        <f t="shared" ca="1" si="109"/>
        <v>0</v>
      </c>
      <c r="Y381" t="str">
        <f ca="1">IF(AND(COUNTIF($L$3:L381,L381)&gt;1,NOT(+L381="")),0,L381)</f>
        <v/>
      </c>
      <c r="Z381">
        <f t="shared" ca="1" si="110"/>
        <v>0</v>
      </c>
      <c r="AA381">
        <f t="shared" ca="1" si="111"/>
        <v>0</v>
      </c>
      <c r="AB381">
        <f t="shared" ca="1" si="112"/>
        <v>0</v>
      </c>
    </row>
    <row r="382" spans="1:28">
      <c r="A382">
        <f t="shared" ca="1" si="113"/>
        <v>0</v>
      </c>
      <c r="B382" s="32" t="str">
        <f t="shared" ca="1" si="114"/>
        <v/>
      </c>
      <c r="C382">
        <f t="shared" ca="1" si="115"/>
        <v>0</v>
      </c>
      <c r="D382" t="str">
        <f t="shared" ca="1" si="116"/>
        <v>Intercity Bus</v>
      </c>
      <c r="E382">
        <f t="shared" ca="1" si="117"/>
        <v>41</v>
      </c>
      <c r="F382">
        <f t="shared" ca="1" si="118"/>
        <v>0</v>
      </c>
      <c r="G382">
        <f t="shared" ca="1" si="119"/>
        <v>0</v>
      </c>
      <c r="H382">
        <f t="shared" ca="1" si="120"/>
        <v>0</v>
      </c>
      <c r="I382" s="30">
        <f t="shared" ca="1" si="121"/>
        <v>0</v>
      </c>
      <c r="K382" s="25" t="str">
        <f ca="1">IFERROR(VLOOKUP(H382,Pollutants!$G$2:$I$6,3,FALSE),"")</f>
        <v/>
      </c>
      <c r="L382" t="str">
        <f t="shared" ca="1" si="122"/>
        <v/>
      </c>
      <c r="M382">
        <f t="shared" ca="1" si="123"/>
        <v>0</v>
      </c>
      <c r="N382" t="str">
        <f ca="1">+IFERROR(VLOOKUP(M382,'Vehicle Type Mapping'!$B$2:$D$50,2,FALSE),"")</f>
        <v/>
      </c>
      <c r="O382" t="str">
        <f t="shared" ca="1" si="105"/>
        <v>INVALID VEHICLE SOURCE 41</v>
      </c>
      <c r="P382">
        <f t="shared" ca="1" si="124"/>
        <v>0</v>
      </c>
      <c r="Q382" s="238" t="str">
        <f ca="1">+IFERROR(VLOOKUP(O382,VehFracBySourceType!$D$2:$F$365,2,FALSE),"")</f>
        <v/>
      </c>
      <c r="R382" t="str">
        <f t="shared" ca="1" si="125"/>
        <v/>
      </c>
      <c r="T382">
        <f t="shared" ca="1" si="106"/>
        <v>0</v>
      </c>
      <c r="U382" t="str">
        <f t="shared" ca="1" si="107"/>
        <v/>
      </c>
      <c r="V382" s="30" t="str">
        <f t="shared" ca="1" si="108"/>
        <v/>
      </c>
      <c r="W382">
        <f t="shared" ca="1" si="109"/>
        <v>0</v>
      </c>
      <c r="Y382" t="str">
        <f ca="1">IF(AND(COUNTIF($L$3:L382,L382)&gt;1,NOT(+L382="")),0,L382)</f>
        <v/>
      </c>
      <c r="Z382">
        <f t="shared" ca="1" si="110"/>
        <v>0</v>
      </c>
      <c r="AA382">
        <f t="shared" ca="1" si="111"/>
        <v>0</v>
      </c>
      <c r="AB382">
        <f t="shared" ca="1" si="112"/>
        <v>0</v>
      </c>
    </row>
    <row r="383" spans="1:28">
      <c r="A383">
        <f t="shared" ca="1" si="113"/>
        <v>0</v>
      </c>
      <c r="B383" s="32" t="str">
        <f t="shared" ca="1" si="114"/>
        <v/>
      </c>
      <c r="C383">
        <f t="shared" ca="1" si="115"/>
        <v>0</v>
      </c>
      <c r="D383" t="str">
        <f t="shared" ca="1" si="116"/>
        <v>Transit Bus</v>
      </c>
      <c r="E383">
        <f t="shared" ca="1" si="117"/>
        <v>42</v>
      </c>
      <c r="F383">
        <f t="shared" ca="1" si="118"/>
        <v>0</v>
      </c>
      <c r="G383">
        <f t="shared" ca="1" si="119"/>
        <v>0</v>
      </c>
      <c r="H383">
        <f t="shared" ca="1" si="120"/>
        <v>0</v>
      </c>
      <c r="I383" s="30">
        <f t="shared" ca="1" si="121"/>
        <v>0</v>
      </c>
      <c r="K383" s="25" t="str">
        <f ca="1">IFERROR(VLOOKUP(H383,Pollutants!$G$2:$I$6,3,FALSE),"")</f>
        <v/>
      </c>
      <c r="L383" t="str">
        <f t="shared" ca="1" si="122"/>
        <v/>
      </c>
      <c r="M383">
        <f t="shared" ca="1" si="123"/>
        <v>0</v>
      </c>
      <c r="N383" t="str">
        <f ca="1">+IFERROR(VLOOKUP(M383,'Vehicle Type Mapping'!$B$2:$D$50,2,FALSE),"")</f>
        <v/>
      </c>
      <c r="O383" t="str">
        <f t="shared" ca="1" si="105"/>
        <v>INVALID VEHICLE SOURCE 42</v>
      </c>
      <c r="P383">
        <f t="shared" ca="1" si="124"/>
        <v>0</v>
      </c>
      <c r="Q383" s="238" t="str">
        <f ca="1">+IFERROR(VLOOKUP(O383,VehFracBySourceType!$D$2:$F$365,2,FALSE),"")</f>
        <v/>
      </c>
      <c r="R383" t="str">
        <f t="shared" ca="1" si="125"/>
        <v/>
      </c>
      <c r="T383">
        <f t="shared" ca="1" si="106"/>
        <v>0</v>
      </c>
      <c r="U383" t="str">
        <f t="shared" ca="1" si="107"/>
        <v/>
      </c>
      <c r="V383" s="30" t="str">
        <f t="shared" ca="1" si="108"/>
        <v/>
      </c>
      <c r="W383">
        <f t="shared" ca="1" si="109"/>
        <v>0</v>
      </c>
      <c r="Y383" t="str">
        <f ca="1">IF(AND(COUNTIF($L$3:L383,L383)&gt;1,NOT(+L383="")),0,L383)</f>
        <v/>
      </c>
      <c r="Z383">
        <f t="shared" ca="1" si="110"/>
        <v>0</v>
      </c>
      <c r="AA383">
        <f t="shared" ca="1" si="111"/>
        <v>0</v>
      </c>
      <c r="AB383">
        <f t="shared" ca="1" si="112"/>
        <v>0</v>
      </c>
    </row>
    <row r="384" spans="1:28">
      <c r="A384">
        <f t="shared" ca="1" si="113"/>
        <v>0</v>
      </c>
      <c r="B384" s="32" t="str">
        <f t="shared" ca="1" si="114"/>
        <v/>
      </c>
      <c r="C384">
        <f t="shared" ca="1" si="115"/>
        <v>0</v>
      </c>
      <c r="D384" t="str">
        <f t="shared" ca="1" si="116"/>
        <v>School Bus</v>
      </c>
      <c r="E384">
        <f t="shared" ca="1" si="117"/>
        <v>43</v>
      </c>
      <c r="F384">
        <f t="shared" ca="1" si="118"/>
        <v>0</v>
      </c>
      <c r="G384">
        <f t="shared" ca="1" si="119"/>
        <v>0</v>
      </c>
      <c r="H384">
        <f t="shared" ca="1" si="120"/>
        <v>0</v>
      </c>
      <c r="I384" s="30">
        <f t="shared" ca="1" si="121"/>
        <v>0</v>
      </c>
      <c r="K384" s="25" t="str">
        <f ca="1">IFERROR(VLOOKUP(H384,Pollutants!$G$2:$I$6,3,FALSE),"")</f>
        <v/>
      </c>
      <c r="L384" t="str">
        <f t="shared" ca="1" si="122"/>
        <v/>
      </c>
      <c r="M384">
        <f t="shared" ca="1" si="123"/>
        <v>0</v>
      </c>
      <c r="N384" t="str">
        <f ca="1">+IFERROR(VLOOKUP(M384,'Vehicle Type Mapping'!$B$2:$D$50,2,FALSE),"")</f>
        <v/>
      </c>
      <c r="O384" t="str">
        <f t="shared" ca="1" si="105"/>
        <v>INVALID VEHICLE SOURCE 43</v>
      </c>
      <c r="P384">
        <f t="shared" ca="1" si="124"/>
        <v>0</v>
      </c>
      <c r="Q384" s="238" t="str">
        <f ca="1">+IFERROR(VLOOKUP(O384,VehFracBySourceType!$D$2:$F$365,2,FALSE),"")</f>
        <v/>
      </c>
      <c r="R384" t="str">
        <f t="shared" ca="1" si="125"/>
        <v/>
      </c>
      <c r="T384">
        <f t="shared" ca="1" si="106"/>
        <v>0</v>
      </c>
      <c r="U384" t="str">
        <f t="shared" ca="1" si="107"/>
        <v/>
      </c>
      <c r="V384" s="30" t="str">
        <f t="shared" ca="1" si="108"/>
        <v/>
      </c>
      <c r="W384">
        <f t="shared" ca="1" si="109"/>
        <v>0</v>
      </c>
      <c r="Y384" t="str">
        <f ca="1">IF(AND(COUNTIF($L$3:L384,L384)&gt;1,NOT(+L384="")),0,L384)</f>
        <v/>
      </c>
      <c r="Z384">
        <f t="shared" ca="1" si="110"/>
        <v>0</v>
      </c>
      <c r="AA384">
        <f t="shared" ca="1" si="111"/>
        <v>0</v>
      </c>
      <c r="AB384">
        <f t="shared" ca="1" si="112"/>
        <v>0</v>
      </c>
    </row>
    <row r="385" spans="1:28">
      <c r="A385">
        <f t="shared" ca="1" si="113"/>
        <v>0</v>
      </c>
      <c r="B385" s="32" t="str">
        <f t="shared" ca="1" si="114"/>
        <v/>
      </c>
      <c r="C385">
        <f t="shared" ca="1" si="115"/>
        <v>0</v>
      </c>
      <c r="D385" t="str">
        <f t="shared" ca="1" si="116"/>
        <v>Refuse Truck</v>
      </c>
      <c r="E385">
        <f t="shared" ca="1" si="117"/>
        <v>51</v>
      </c>
      <c r="F385">
        <f t="shared" ca="1" si="118"/>
        <v>0</v>
      </c>
      <c r="G385">
        <f t="shared" ca="1" si="119"/>
        <v>0</v>
      </c>
      <c r="H385">
        <f t="shared" ca="1" si="120"/>
        <v>0</v>
      </c>
      <c r="I385" s="30">
        <f t="shared" ca="1" si="121"/>
        <v>0</v>
      </c>
      <c r="K385" s="25" t="str">
        <f ca="1">IFERROR(VLOOKUP(H385,Pollutants!$G$2:$I$6,3,FALSE),"")</f>
        <v/>
      </c>
      <c r="L385" t="str">
        <f t="shared" ca="1" si="122"/>
        <v/>
      </c>
      <c r="M385">
        <f t="shared" ca="1" si="123"/>
        <v>0</v>
      </c>
      <c r="N385" t="str">
        <f ca="1">+IFERROR(VLOOKUP(M385,'Vehicle Type Mapping'!$B$2:$D$50,2,FALSE),"")</f>
        <v/>
      </c>
      <c r="O385" t="str">
        <f t="shared" ca="1" si="105"/>
        <v>INVALID VEHICLE SOURCE 51</v>
      </c>
      <c r="P385">
        <f t="shared" ca="1" si="124"/>
        <v>0</v>
      </c>
      <c r="Q385" s="238" t="str">
        <f ca="1">+IFERROR(VLOOKUP(O385,VehFracBySourceType!$D$2:$F$365,2,FALSE),"")</f>
        <v/>
      </c>
      <c r="R385" t="str">
        <f t="shared" ca="1" si="125"/>
        <v/>
      </c>
      <c r="T385">
        <f t="shared" ca="1" si="106"/>
        <v>0</v>
      </c>
      <c r="U385" t="str">
        <f t="shared" ca="1" si="107"/>
        <v/>
      </c>
      <c r="V385" s="30" t="str">
        <f t="shared" ca="1" si="108"/>
        <v/>
      </c>
      <c r="W385">
        <f t="shared" ca="1" si="109"/>
        <v>0</v>
      </c>
      <c r="Y385" t="str">
        <f ca="1">IF(AND(COUNTIF($L$3:L385,L385)&gt;1,NOT(+L385="")),0,L385)</f>
        <v/>
      </c>
      <c r="Z385">
        <f t="shared" ca="1" si="110"/>
        <v>0</v>
      </c>
      <c r="AA385">
        <f t="shared" ca="1" si="111"/>
        <v>0</v>
      </c>
      <c r="AB385">
        <f t="shared" ca="1" si="112"/>
        <v>0</v>
      </c>
    </row>
    <row r="386" spans="1:28">
      <c r="A386">
        <f t="shared" ca="1" si="113"/>
        <v>0</v>
      </c>
      <c r="B386" s="32" t="str">
        <f t="shared" ca="1" si="114"/>
        <v/>
      </c>
      <c r="C386">
        <f t="shared" ca="1" si="115"/>
        <v>0</v>
      </c>
      <c r="D386" t="str">
        <f t="shared" ca="1" si="116"/>
        <v>Single Unit Short-haul Truck</v>
      </c>
      <c r="E386">
        <f t="shared" ca="1" si="117"/>
        <v>52</v>
      </c>
      <c r="F386">
        <f t="shared" ca="1" si="118"/>
        <v>0</v>
      </c>
      <c r="G386">
        <f t="shared" ca="1" si="119"/>
        <v>0</v>
      </c>
      <c r="H386">
        <f t="shared" ca="1" si="120"/>
        <v>0</v>
      </c>
      <c r="I386" s="30">
        <f t="shared" ca="1" si="121"/>
        <v>0</v>
      </c>
      <c r="K386" s="25" t="str">
        <f ca="1">IFERROR(VLOOKUP(H386,Pollutants!$G$2:$I$6,3,FALSE),"")</f>
        <v/>
      </c>
      <c r="L386" t="str">
        <f t="shared" ca="1" si="122"/>
        <v/>
      </c>
      <c r="M386">
        <f t="shared" ca="1" si="123"/>
        <v>0</v>
      </c>
      <c r="N386" t="str">
        <f ca="1">+IFERROR(VLOOKUP(M386,'Vehicle Type Mapping'!$B$2:$D$50,2,FALSE),"")</f>
        <v/>
      </c>
      <c r="O386" t="str">
        <f t="shared" ca="1" si="105"/>
        <v>INVALID VEHICLE SOURCE 52</v>
      </c>
      <c r="P386">
        <f t="shared" ca="1" si="124"/>
        <v>0</v>
      </c>
      <c r="Q386" s="238" t="str">
        <f ca="1">+IFERROR(VLOOKUP(O386,VehFracBySourceType!$D$2:$F$365,2,FALSE),"")</f>
        <v/>
      </c>
      <c r="R386" t="str">
        <f t="shared" ca="1" si="125"/>
        <v/>
      </c>
      <c r="T386">
        <f t="shared" ca="1" si="106"/>
        <v>0</v>
      </c>
      <c r="U386" t="str">
        <f t="shared" ca="1" si="107"/>
        <v/>
      </c>
      <c r="V386" s="30" t="str">
        <f t="shared" ca="1" si="108"/>
        <v/>
      </c>
      <c r="W386">
        <f t="shared" ca="1" si="109"/>
        <v>0</v>
      </c>
      <c r="Y386" t="str">
        <f ca="1">IF(AND(COUNTIF($L$3:L386,L386)&gt;1,NOT(+L386="")),0,L386)</f>
        <v/>
      </c>
      <c r="Z386">
        <f t="shared" ca="1" si="110"/>
        <v>0</v>
      </c>
      <c r="AA386">
        <f t="shared" ca="1" si="111"/>
        <v>0</v>
      </c>
      <c r="AB386">
        <f t="shared" ca="1" si="112"/>
        <v>0</v>
      </c>
    </row>
    <row r="387" spans="1:28">
      <c r="A387">
        <f t="shared" ca="1" si="113"/>
        <v>0</v>
      </c>
      <c r="B387" s="32" t="str">
        <f t="shared" ca="1" si="114"/>
        <v/>
      </c>
      <c r="C387">
        <f t="shared" ca="1" si="115"/>
        <v>0</v>
      </c>
      <c r="D387" t="str">
        <f t="shared" ca="1" si="116"/>
        <v>Single Unit Long-haul Truck</v>
      </c>
      <c r="E387">
        <f t="shared" ca="1" si="117"/>
        <v>53</v>
      </c>
      <c r="F387">
        <f t="shared" ca="1" si="118"/>
        <v>0</v>
      </c>
      <c r="G387">
        <f t="shared" ca="1" si="119"/>
        <v>0</v>
      </c>
      <c r="H387">
        <f t="shared" ca="1" si="120"/>
        <v>0</v>
      </c>
      <c r="I387" s="30">
        <f t="shared" ca="1" si="121"/>
        <v>0</v>
      </c>
      <c r="K387" s="25" t="str">
        <f ca="1">IFERROR(VLOOKUP(H387,Pollutants!$G$2:$I$6,3,FALSE),"")</f>
        <v/>
      </c>
      <c r="L387" t="str">
        <f t="shared" ca="1" si="122"/>
        <v/>
      </c>
      <c r="M387">
        <f t="shared" ca="1" si="123"/>
        <v>0</v>
      </c>
      <c r="N387" t="str">
        <f ca="1">+IFERROR(VLOOKUP(M387,'Vehicle Type Mapping'!$B$2:$D$50,2,FALSE),"")</f>
        <v/>
      </c>
      <c r="O387" t="str">
        <f t="shared" ref="O387:O450" ca="1" si="126">+IF(C387="MOBILE6","B",IF(C387="MOVES","M",IF(C387="DEQ","D","INVALID VEHICLE SOURCE")))&amp;N387&amp;" "&amp;E387</f>
        <v>INVALID VEHICLE SOURCE 53</v>
      </c>
      <c r="P387">
        <f t="shared" ca="1" si="124"/>
        <v>0</v>
      </c>
      <c r="Q387" s="238" t="str">
        <f ca="1">+IFERROR(VLOOKUP(O387,VehFracBySourceType!$D$2:$F$365,2,FALSE),"")</f>
        <v/>
      </c>
      <c r="R387" t="str">
        <f t="shared" ca="1" si="125"/>
        <v/>
      </c>
      <c r="T387">
        <f t="shared" ref="T387:T452" ca="1" si="127">IFERROR(VLOOKUP(L387,$Y$3:$Z$452,2,FALSE),"")</f>
        <v>0</v>
      </c>
      <c r="U387" t="str">
        <f t="shared" ref="U387:U450" ca="1" si="128">IFERROR(IF(ISNUMBER(B387),B387/T387,""),"")</f>
        <v/>
      </c>
      <c r="V387" s="30" t="str">
        <f t="shared" ref="V387:V450" ca="1" si="129">IFERROR(U387*I387,"")</f>
        <v/>
      </c>
      <c r="W387">
        <f t="shared" ref="W387:W452" ca="1" si="130">IFERROR(VLOOKUP(L387,$Y$3:$AC$452,4,FALSE),"")</f>
        <v>0</v>
      </c>
      <c r="Y387" t="str">
        <f ca="1">IF(AND(COUNTIF($L$3:L387,L387)&gt;1,NOT(+L387="")),0,L387)</f>
        <v/>
      </c>
      <c r="Z387">
        <f t="shared" ref="Z387:Z450" ca="1" si="131">SUMIF($L$3:$L$452,Y387,$B$3:$B$452)</f>
        <v>0</v>
      </c>
      <c r="AA387">
        <f t="shared" ref="AA387:AA452" ca="1" si="132">SUMIF($L$3:$L$452,Y387,$V$3:$V$452)</f>
        <v>0</v>
      </c>
      <c r="AB387">
        <f t="shared" ref="AB387:AB452" ca="1" si="133">SUMIF($L$3:$L$452,Y387,$R$3:$R$452)</f>
        <v>0</v>
      </c>
    </row>
    <row r="388" spans="1:28">
      <c r="A388">
        <f t="shared" ref="A388:A451" ca="1" si="134">+INDIRECT(ADDRESS(INT((ROW()-3)/9)+3,1,3,,"User Inputs"))</f>
        <v>0</v>
      </c>
      <c r="B388" s="32" t="str">
        <f t="shared" ref="B388:B451" ca="1" si="135">IFERROR(P388*Q388,"")</f>
        <v/>
      </c>
      <c r="C388">
        <f t="shared" ref="C388:C451" ca="1" si="136">+INDIRECT(ADDRESS(INT((ROW()-3)/9)+3,4,3,,"User Inputs"))</f>
        <v>0</v>
      </c>
      <c r="D388" t="str">
        <f t="shared" ref="D388:D451" ca="1" si="137">+INDIRECT(ADDRESS(MOD((ROW()-3),9)+2,2,3,,"MOVESsourcetypeID"))</f>
        <v>Combination Short-haul Truck</v>
      </c>
      <c r="E388">
        <f t="shared" ref="E388:E451" ca="1" si="138">+INDIRECT(ADDRESS(MOD((ROW()-3),9)+2,1,3,,"MOVESsourcetypeID"))</f>
        <v>61</v>
      </c>
      <c r="F388">
        <f t="shared" ref="F388:F451" ca="1" si="139">+INDIRECT(ADDRESS(INT((ROW()-3)/9)+3,6,3,,"User Inputs"))</f>
        <v>0</v>
      </c>
      <c r="G388">
        <f t="shared" ref="G388:G451" ca="1" si="140">+INDIRECT(ADDRESS(INT((ROW()-3)/9)+3,7,3,,"User Inputs"))</f>
        <v>0</v>
      </c>
      <c r="H388">
        <f t="shared" ref="H388:H451" ca="1" si="141">+INDIRECT(ADDRESS(INT((ROW()-3)/9)+3,2,3,,"User Inputs"))</f>
        <v>0</v>
      </c>
      <c r="I388" s="30">
        <f t="shared" ref="I388:I451" ca="1" si="142">+INDIRECT(ADDRESS(INT((ROW()-3)/9)+3,3,3,,"User Inputs"))</f>
        <v>0</v>
      </c>
      <c r="K388" s="25" t="str">
        <f ca="1">IFERROR(VLOOKUP(H388,Pollutants!$G$2:$I$6,3,FALSE),"")</f>
        <v/>
      </c>
      <c r="L388" t="str">
        <f t="shared" ref="L388:L451" ca="1" si="143">IF(ISNUMBER(B388),CONCATENATE(K388,E388,F388,G388),"")</f>
        <v/>
      </c>
      <c r="M388">
        <f t="shared" ref="M388:M451" ca="1" si="144">+INDIRECT(ADDRESS(INT((ROW()-3)/9)+3,5,3,,"User Inputs"))</f>
        <v>0</v>
      </c>
      <c r="N388" t="str">
        <f ca="1">+IFERROR(VLOOKUP(M388,'Vehicle Type Mapping'!$B$2:$D$50,2,FALSE),"")</f>
        <v/>
      </c>
      <c r="O388" t="str">
        <f t="shared" ca="1" si="126"/>
        <v>INVALID VEHICLE SOURCE 61</v>
      </c>
      <c r="P388">
        <f t="shared" ref="P388:P451" ca="1" si="145">+INDIRECT(ADDRESS(INT((ROW()-3)/9)+3,8,3,,"User Inputs"))</f>
        <v>0</v>
      </c>
      <c r="Q388" s="238" t="str">
        <f ca="1">+IFERROR(VLOOKUP(O388,VehFracBySourceType!$D$2:$F$365,2,FALSE),"")</f>
        <v/>
      </c>
      <c r="R388" t="str">
        <f t="shared" ref="R388:R451" ca="1" si="146">+IFERROR(INDIRECT(ADDRESS(INT((ROW()-3)/9)+3,9,3,,"User Inputs"))*Q388,"")</f>
        <v/>
      </c>
      <c r="T388">
        <f t="shared" ca="1" si="127"/>
        <v>0</v>
      </c>
      <c r="U388" t="str">
        <f t="shared" ca="1" si="128"/>
        <v/>
      </c>
      <c r="V388" s="30" t="str">
        <f t="shared" ca="1" si="129"/>
        <v/>
      </c>
      <c r="W388">
        <f t="shared" ca="1" si="130"/>
        <v>0</v>
      </c>
      <c r="Y388" t="str">
        <f ca="1">IF(AND(COUNTIF($L$3:L388,L388)&gt;1,NOT(+L388="")),0,L388)</f>
        <v/>
      </c>
      <c r="Z388">
        <f t="shared" ca="1" si="131"/>
        <v>0</v>
      </c>
      <c r="AA388">
        <f t="shared" ca="1" si="132"/>
        <v>0</v>
      </c>
      <c r="AB388">
        <f t="shared" ca="1" si="133"/>
        <v>0</v>
      </c>
    </row>
    <row r="389" spans="1:28">
      <c r="A389">
        <f t="shared" ca="1" si="134"/>
        <v>0</v>
      </c>
      <c r="B389" s="32" t="str">
        <f t="shared" ca="1" si="135"/>
        <v/>
      </c>
      <c r="C389">
        <f t="shared" ca="1" si="136"/>
        <v>0</v>
      </c>
      <c r="D389" t="str">
        <f t="shared" ca="1" si="137"/>
        <v>Combination Long-haul Truck</v>
      </c>
      <c r="E389">
        <f t="shared" ca="1" si="138"/>
        <v>62</v>
      </c>
      <c r="F389">
        <f t="shared" ca="1" si="139"/>
        <v>0</v>
      </c>
      <c r="G389">
        <f t="shared" ca="1" si="140"/>
        <v>0</v>
      </c>
      <c r="H389">
        <f t="shared" ca="1" si="141"/>
        <v>0</v>
      </c>
      <c r="I389" s="30">
        <f t="shared" ca="1" si="142"/>
        <v>0</v>
      </c>
      <c r="K389" s="25" t="str">
        <f ca="1">IFERROR(VLOOKUP(H389,Pollutants!$G$2:$I$6,3,FALSE),"")</f>
        <v/>
      </c>
      <c r="L389" t="str">
        <f t="shared" ca="1" si="143"/>
        <v/>
      </c>
      <c r="M389">
        <f t="shared" ca="1" si="144"/>
        <v>0</v>
      </c>
      <c r="N389" t="str">
        <f ca="1">+IFERROR(VLOOKUP(M389,'Vehicle Type Mapping'!$B$2:$D$50,2,FALSE),"")</f>
        <v/>
      </c>
      <c r="O389" t="str">
        <f t="shared" ca="1" si="126"/>
        <v>INVALID VEHICLE SOURCE 62</v>
      </c>
      <c r="P389">
        <f t="shared" ca="1" si="145"/>
        <v>0</v>
      </c>
      <c r="Q389" s="238" t="str">
        <f ca="1">+IFERROR(VLOOKUP(O389,VehFracBySourceType!$D$2:$F$365,2,FALSE),"")</f>
        <v/>
      </c>
      <c r="R389" t="str">
        <f t="shared" ca="1" si="146"/>
        <v/>
      </c>
      <c r="T389">
        <f t="shared" ca="1" si="127"/>
        <v>0</v>
      </c>
      <c r="U389" t="str">
        <f t="shared" ca="1" si="128"/>
        <v/>
      </c>
      <c r="V389" s="30" t="str">
        <f t="shared" ca="1" si="129"/>
        <v/>
      </c>
      <c r="W389">
        <f t="shared" ca="1" si="130"/>
        <v>0</v>
      </c>
      <c r="Y389" t="str">
        <f ca="1">IF(AND(COUNTIF($L$3:L389,L389)&gt;1,NOT(+L389="")),0,L389)</f>
        <v/>
      </c>
      <c r="Z389">
        <f t="shared" ca="1" si="131"/>
        <v>0</v>
      </c>
      <c r="AA389">
        <f t="shared" ca="1" si="132"/>
        <v>0</v>
      </c>
      <c r="AB389">
        <f t="shared" ca="1" si="133"/>
        <v>0</v>
      </c>
    </row>
    <row r="390" spans="1:28">
      <c r="A390">
        <f t="shared" ca="1" si="134"/>
        <v>0</v>
      </c>
      <c r="B390" s="32" t="str">
        <f t="shared" ca="1" si="135"/>
        <v/>
      </c>
      <c r="C390">
        <f t="shared" ca="1" si="136"/>
        <v>0</v>
      </c>
      <c r="D390" t="str">
        <f t="shared" ca="1" si="137"/>
        <v>Light Commercial Truck</v>
      </c>
      <c r="E390">
        <f t="shared" ca="1" si="138"/>
        <v>32</v>
      </c>
      <c r="F390">
        <f t="shared" ca="1" si="139"/>
        <v>0</v>
      </c>
      <c r="G390">
        <f t="shared" ca="1" si="140"/>
        <v>0</v>
      </c>
      <c r="H390">
        <f t="shared" ca="1" si="141"/>
        <v>0</v>
      </c>
      <c r="I390" s="30">
        <f t="shared" ca="1" si="142"/>
        <v>0</v>
      </c>
      <c r="K390" s="25" t="str">
        <f ca="1">IFERROR(VLOOKUP(H390,Pollutants!$G$2:$I$6,3,FALSE),"")</f>
        <v/>
      </c>
      <c r="L390" t="str">
        <f t="shared" ca="1" si="143"/>
        <v/>
      </c>
      <c r="M390">
        <f t="shared" ca="1" si="144"/>
        <v>0</v>
      </c>
      <c r="N390" t="str">
        <f ca="1">+IFERROR(VLOOKUP(M390,'Vehicle Type Mapping'!$B$2:$D$50,2,FALSE),"")</f>
        <v/>
      </c>
      <c r="O390" t="str">
        <f t="shared" ca="1" si="126"/>
        <v>INVALID VEHICLE SOURCE 32</v>
      </c>
      <c r="P390">
        <f t="shared" ca="1" si="145"/>
        <v>0</v>
      </c>
      <c r="Q390" s="238" t="str">
        <f ca="1">+IFERROR(VLOOKUP(O390,VehFracBySourceType!$D$2:$F$365,2,FALSE),"")</f>
        <v/>
      </c>
      <c r="R390" t="str">
        <f t="shared" ca="1" si="146"/>
        <v/>
      </c>
      <c r="T390">
        <f t="shared" ca="1" si="127"/>
        <v>0</v>
      </c>
      <c r="U390" t="str">
        <f t="shared" ca="1" si="128"/>
        <v/>
      </c>
      <c r="V390" s="30" t="str">
        <f t="shared" ca="1" si="129"/>
        <v/>
      </c>
      <c r="W390">
        <f t="shared" ca="1" si="130"/>
        <v>0</v>
      </c>
      <c r="Y390" t="str">
        <f ca="1">IF(AND(COUNTIF($L$3:L390,L390)&gt;1,NOT(+L390="")),0,L390)</f>
        <v/>
      </c>
      <c r="Z390">
        <f t="shared" ca="1" si="131"/>
        <v>0</v>
      </c>
      <c r="AA390">
        <f t="shared" ca="1" si="132"/>
        <v>0</v>
      </c>
      <c r="AB390">
        <f t="shared" ca="1" si="133"/>
        <v>0</v>
      </c>
    </row>
    <row r="391" spans="1:28">
      <c r="A391">
        <f t="shared" ca="1" si="134"/>
        <v>0</v>
      </c>
      <c r="B391" s="32" t="str">
        <f t="shared" ca="1" si="135"/>
        <v/>
      </c>
      <c r="C391">
        <f t="shared" ca="1" si="136"/>
        <v>0</v>
      </c>
      <c r="D391" t="str">
        <f t="shared" ca="1" si="137"/>
        <v>Intercity Bus</v>
      </c>
      <c r="E391">
        <f t="shared" ca="1" si="138"/>
        <v>41</v>
      </c>
      <c r="F391">
        <f t="shared" ca="1" si="139"/>
        <v>0</v>
      </c>
      <c r="G391">
        <f t="shared" ca="1" si="140"/>
        <v>0</v>
      </c>
      <c r="H391">
        <f t="shared" ca="1" si="141"/>
        <v>0</v>
      </c>
      <c r="I391" s="30">
        <f t="shared" ca="1" si="142"/>
        <v>0</v>
      </c>
      <c r="K391" s="25" t="str">
        <f ca="1">IFERROR(VLOOKUP(H391,Pollutants!$G$2:$I$6,3,FALSE),"")</f>
        <v/>
      </c>
      <c r="L391" t="str">
        <f t="shared" ca="1" si="143"/>
        <v/>
      </c>
      <c r="M391">
        <f t="shared" ca="1" si="144"/>
        <v>0</v>
      </c>
      <c r="N391" t="str">
        <f ca="1">+IFERROR(VLOOKUP(M391,'Vehicle Type Mapping'!$B$2:$D$50,2,FALSE),"")</f>
        <v/>
      </c>
      <c r="O391" t="str">
        <f t="shared" ca="1" si="126"/>
        <v>INVALID VEHICLE SOURCE 41</v>
      </c>
      <c r="P391">
        <f t="shared" ca="1" si="145"/>
        <v>0</v>
      </c>
      <c r="Q391" s="238" t="str">
        <f ca="1">+IFERROR(VLOOKUP(O391,VehFracBySourceType!$D$2:$F$365,2,FALSE),"")</f>
        <v/>
      </c>
      <c r="R391" t="str">
        <f t="shared" ca="1" si="146"/>
        <v/>
      </c>
      <c r="T391">
        <f t="shared" ca="1" si="127"/>
        <v>0</v>
      </c>
      <c r="U391" t="str">
        <f t="shared" ca="1" si="128"/>
        <v/>
      </c>
      <c r="V391" s="30" t="str">
        <f t="shared" ca="1" si="129"/>
        <v/>
      </c>
      <c r="W391">
        <f t="shared" ca="1" si="130"/>
        <v>0</v>
      </c>
      <c r="Y391" t="str">
        <f ca="1">IF(AND(COUNTIF($L$3:L391,L391)&gt;1,NOT(+L391="")),0,L391)</f>
        <v/>
      </c>
      <c r="Z391">
        <f t="shared" ca="1" si="131"/>
        <v>0</v>
      </c>
      <c r="AA391">
        <f t="shared" ca="1" si="132"/>
        <v>0</v>
      </c>
      <c r="AB391">
        <f t="shared" ca="1" si="133"/>
        <v>0</v>
      </c>
    </row>
    <row r="392" spans="1:28">
      <c r="A392">
        <f t="shared" ca="1" si="134"/>
        <v>0</v>
      </c>
      <c r="B392" s="32" t="str">
        <f t="shared" ca="1" si="135"/>
        <v/>
      </c>
      <c r="C392">
        <f t="shared" ca="1" si="136"/>
        <v>0</v>
      </c>
      <c r="D392" t="str">
        <f t="shared" ca="1" si="137"/>
        <v>Transit Bus</v>
      </c>
      <c r="E392">
        <f t="shared" ca="1" si="138"/>
        <v>42</v>
      </c>
      <c r="F392">
        <f t="shared" ca="1" si="139"/>
        <v>0</v>
      </c>
      <c r="G392">
        <f t="shared" ca="1" si="140"/>
        <v>0</v>
      </c>
      <c r="H392">
        <f t="shared" ca="1" si="141"/>
        <v>0</v>
      </c>
      <c r="I392" s="30">
        <f t="shared" ca="1" si="142"/>
        <v>0</v>
      </c>
      <c r="K392" s="25" t="str">
        <f ca="1">IFERROR(VLOOKUP(H392,Pollutants!$G$2:$I$6,3,FALSE),"")</f>
        <v/>
      </c>
      <c r="L392" t="str">
        <f t="shared" ca="1" si="143"/>
        <v/>
      </c>
      <c r="M392">
        <f t="shared" ca="1" si="144"/>
        <v>0</v>
      </c>
      <c r="N392" t="str">
        <f ca="1">+IFERROR(VLOOKUP(M392,'Vehicle Type Mapping'!$B$2:$D$50,2,FALSE),"")</f>
        <v/>
      </c>
      <c r="O392" t="str">
        <f t="shared" ca="1" si="126"/>
        <v>INVALID VEHICLE SOURCE 42</v>
      </c>
      <c r="P392">
        <f t="shared" ca="1" si="145"/>
        <v>0</v>
      </c>
      <c r="Q392" s="238" t="str">
        <f ca="1">+IFERROR(VLOOKUP(O392,VehFracBySourceType!$D$2:$F$365,2,FALSE),"")</f>
        <v/>
      </c>
      <c r="R392" t="str">
        <f t="shared" ca="1" si="146"/>
        <v/>
      </c>
      <c r="T392">
        <f t="shared" ca="1" si="127"/>
        <v>0</v>
      </c>
      <c r="U392" t="str">
        <f t="shared" ca="1" si="128"/>
        <v/>
      </c>
      <c r="V392" s="30" t="str">
        <f t="shared" ca="1" si="129"/>
        <v/>
      </c>
      <c r="W392">
        <f t="shared" ca="1" si="130"/>
        <v>0</v>
      </c>
      <c r="Y392" t="str">
        <f ca="1">IF(AND(COUNTIF($L$3:L392,L392)&gt;1,NOT(+L392="")),0,L392)</f>
        <v/>
      </c>
      <c r="Z392">
        <f t="shared" ca="1" si="131"/>
        <v>0</v>
      </c>
      <c r="AA392">
        <f t="shared" ca="1" si="132"/>
        <v>0</v>
      </c>
      <c r="AB392">
        <f t="shared" ca="1" si="133"/>
        <v>0</v>
      </c>
    </row>
    <row r="393" spans="1:28">
      <c r="A393">
        <f t="shared" ca="1" si="134"/>
        <v>0</v>
      </c>
      <c r="B393" s="32" t="str">
        <f t="shared" ca="1" si="135"/>
        <v/>
      </c>
      <c r="C393">
        <f t="shared" ca="1" si="136"/>
        <v>0</v>
      </c>
      <c r="D393" t="str">
        <f t="shared" ca="1" si="137"/>
        <v>School Bus</v>
      </c>
      <c r="E393">
        <f t="shared" ca="1" si="138"/>
        <v>43</v>
      </c>
      <c r="F393">
        <f t="shared" ca="1" si="139"/>
        <v>0</v>
      </c>
      <c r="G393">
        <f t="shared" ca="1" si="140"/>
        <v>0</v>
      </c>
      <c r="H393">
        <f t="shared" ca="1" si="141"/>
        <v>0</v>
      </c>
      <c r="I393" s="30">
        <f t="shared" ca="1" si="142"/>
        <v>0</v>
      </c>
      <c r="K393" s="25" t="str">
        <f ca="1">IFERROR(VLOOKUP(H393,Pollutants!$G$2:$I$6,3,FALSE),"")</f>
        <v/>
      </c>
      <c r="L393" t="str">
        <f t="shared" ca="1" si="143"/>
        <v/>
      </c>
      <c r="M393">
        <f t="shared" ca="1" si="144"/>
        <v>0</v>
      </c>
      <c r="N393" t="str">
        <f ca="1">+IFERROR(VLOOKUP(M393,'Vehicle Type Mapping'!$B$2:$D$50,2,FALSE),"")</f>
        <v/>
      </c>
      <c r="O393" t="str">
        <f t="shared" ca="1" si="126"/>
        <v>INVALID VEHICLE SOURCE 43</v>
      </c>
      <c r="P393">
        <f t="shared" ca="1" si="145"/>
        <v>0</v>
      </c>
      <c r="Q393" s="238" t="str">
        <f ca="1">+IFERROR(VLOOKUP(O393,VehFracBySourceType!$D$2:$F$365,2,FALSE),"")</f>
        <v/>
      </c>
      <c r="R393" t="str">
        <f t="shared" ca="1" si="146"/>
        <v/>
      </c>
      <c r="T393">
        <f t="shared" ca="1" si="127"/>
        <v>0</v>
      </c>
      <c r="U393" t="str">
        <f t="shared" ca="1" si="128"/>
        <v/>
      </c>
      <c r="V393" s="30" t="str">
        <f t="shared" ca="1" si="129"/>
        <v/>
      </c>
      <c r="W393">
        <f t="shared" ca="1" si="130"/>
        <v>0</v>
      </c>
      <c r="Y393" t="str">
        <f ca="1">IF(AND(COUNTIF($L$3:L393,L393)&gt;1,NOT(+L393="")),0,L393)</f>
        <v/>
      </c>
      <c r="Z393">
        <f t="shared" ca="1" si="131"/>
        <v>0</v>
      </c>
      <c r="AA393">
        <f t="shared" ca="1" si="132"/>
        <v>0</v>
      </c>
      <c r="AB393">
        <f t="shared" ca="1" si="133"/>
        <v>0</v>
      </c>
    </row>
    <row r="394" spans="1:28">
      <c r="A394">
        <f t="shared" ca="1" si="134"/>
        <v>0</v>
      </c>
      <c r="B394" s="32" t="str">
        <f t="shared" ca="1" si="135"/>
        <v/>
      </c>
      <c r="C394">
        <f t="shared" ca="1" si="136"/>
        <v>0</v>
      </c>
      <c r="D394" t="str">
        <f t="shared" ca="1" si="137"/>
        <v>Refuse Truck</v>
      </c>
      <c r="E394">
        <f t="shared" ca="1" si="138"/>
        <v>51</v>
      </c>
      <c r="F394">
        <f t="shared" ca="1" si="139"/>
        <v>0</v>
      </c>
      <c r="G394">
        <f t="shared" ca="1" si="140"/>
        <v>0</v>
      </c>
      <c r="H394">
        <f t="shared" ca="1" si="141"/>
        <v>0</v>
      </c>
      <c r="I394" s="30">
        <f t="shared" ca="1" si="142"/>
        <v>0</v>
      </c>
      <c r="K394" s="25" t="str">
        <f ca="1">IFERROR(VLOOKUP(H394,Pollutants!$G$2:$I$6,3,FALSE),"")</f>
        <v/>
      </c>
      <c r="L394" t="str">
        <f t="shared" ca="1" si="143"/>
        <v/>
      </c>
      <c r="M394">
        <f t="shared" ca="1" si="144"/>
        <v>0</v>
      </c>
      <c r="N394" t="str">
        <f ca="1">+IFERROR(VLOOKUP(M394,'Vehicle Type Mapping'!$B$2:$D$50,2,FALSE),"")</f>
        <v/>
      </c>
      <c r="O394" t="str">
        <f t="shared" ca="1" si="126"/>
        <v>INVALID VEHICLE SOURCE 51</v>
      </c>
      <c r="P394">
        <f t="shared" ca="1" si="145"/>
        <v>0</v>
      </c>
      <c r="Q394" s="238" t="str">
        <f ca="1">+IFERROR(VLOOKUP(O394,VehFracBySourceType!$D$2:$F$365,2,FALSE),"")</f>
        <v/>
      </c>
      <c r="R394" t="str">
        <f t="shared" ca="1" si="146"/>
        <v/>
      </c>
      <c r="T394">
        <f t="shared" ca="1" si="127"/>
        <v>0</v>
      </c>
      <c r="U394" t="str">
        <f t="shared" ca="1" si="128"/>
        <v/>
      </c>
      <c r="V394" s="30" t="str">
        <f t="shared" ca="1" si="129"/>
        <v/>
      </c>
      <c r="W394">
        <f t="shared" ca="1" si="130"/>
        <v>0</v>
      </c>
      <c r="Y394" t="str">
        <f ca="1">IF(AND(COUNTIF($L$3:L394,L394)&gt;1,NOT(+L394="")),0,L394)</f>
        <v/>
      </c>
      <c r="Z394">
        <f t="shared" ca="1" si="131"/>
        <v>0</v>
      </c>
      <c r="AA394">
        <f t="shared" ca="1" si="132"/>
        <v>0</v>
      </c>
      <c r="AB394">
        <f t="shared" ca="1" si="133"/>
        <v>0</v>
      </c>
    </row>
    <row r="395" spans="1:28">
      <c r="A395">
        <f t="shared" ca="1" si="134"/>
        <v>0</v>
      </c>
      <c r="B395" s="32" t="str">
        <f t="shared" ca="1" si="135"/>
        <v/>
      </c>
      <c r="C395">
        <f t="shared" ca="1" si="136"/>
        <v>0</v>
      </c>
      <c r="D395" t="str">
        <f t="shared" ca="1" si="137"/>
        <v>Single Unit Short-haul Truck</v>
      </c>
      <c r="E395">
        <f t="shared" ca="1" si="138"/>
        <v>52</v>
      </c>
      <c r="F395">
        <f t="shared" ca="1" si="139"/>
        <v>0</v>
      </c>
      <c r="G395">
        <f t="shared" ca="1" si="140"/>
        <v>0</v>
      </c>
      <c r="H395">
        <f t="shared" ca="1" si="141"/>
        <v>0</v>
      </c>
      <c r="I395" s="30">
        <f t="shared" ca="1" si="142"/>
        <v>0</v>
      </c>
      <c r="K395" s="25" t="str">
        <f ca="1">IFERROR(VLOOKUP(H395,Pollutants!$G$2:$I$6,3,FALSE),"")</f>
        <v/>
      </c>
      <c r="L395" t="str">
        <f t="shared" ca="1" si="143"/>
        <v/>
      </c>
      <c r="M395">
        <f t="shared" ca="1" si="144"/>
        <v>0</v>
      </c>
      <c r="N395" t="str">
        <f ca="1">+IFERROR(VLOOKUP(M395,'Vehicle Type Mapping'!$B$2:$D$50,2,FALSE),"")</f>
        <v/>
      </c>
      <c r="O395" t="str">
        <f t="shared" ca="1" si="126"/>
        <v>INVALID VEHICLE SOURCE 52</v>
      </c>
      <c r="P395">
        <f t="shared" ca="1" si="145"/>
        <v>0</v>
      </c>
      <c r="Q395" s="238" t="str">
        <f ca="1">+IFERROR(VLOOKUP(O395,VehFracBySourceType!$D$2:$F$365,2,FALSE),"")</f>
        <v/>
      </c>
      <c r="R395" t="str">
        <f t="shared" ca="1" si="146"/>
        <v/>
      </c>
      <c r="T395">
        <f t="shared" ca="1" si="127"/>
        <v>0</v>
      </c>
      <c r="U395" t="str">
        <f t="shared" ca="1" si="128"/>
        <v/>
      </c>
      <c r="V395" s="30" t="str">
        <f t="shared" ca="1" si="129"/>
        <v/>
      </c>
      <c r="W395">
        <f t="shared" ca="1" si="130"/>
        <v>0</v>
      </c>
      <c r="Y395" t="str">
        <f ca="1">IF(AND(COUNTIF($L$3:L395,L395)&gt;1,NOT(+L395="")),0,L395)</f>
        <v/>
      </c>
      <c r="Z395">
        <f t="shared" ca="1" si="131"/>
        <v>0</v>
      </c>
      <c r="AA395">
        <f t="shared" ca="1" si="132"/>
        <v>0</v>
      </c>
      <c r="AB395">
        <f t="shared" ca="1" si="133"/>
        <v>0</v>
      </c>
    </row>
    <row r="396" spans="1:28">
      <c r="A396">
        <f t="shared" ca="1" si="134"/>
        <v>0</v>
      </c>
      <c r="B396" s="32" t="str">
        <f t="shared" ca="1" si="135"/>
        <v/>
      </c>
      <c r="C396">
        <f t="shared" ca="1" si="136"/>
        <v>0</v>
      </c>
      <c r="D396" t="str">
        <f t="shared" ca="1" si="137"/>
        <v>Single Unit Long-haul Truck</v>
      </c>
      <c r="E396">
        <f t="shared" ca="1" si="138"/>
        <v>53</v>
      </c>
      <c r="F396">
        <f t="shared" ca="1" si="139"/>
        <v>0</v>
      </c>
      <c r="G396">
        <f t="shared" ca="1" si="140"/>
        <v>0</v>
      </c>
      <c r="H396">
        <f t="shared" ca="1" si="141"/>
        <v>0</v>
      </c>
      <c r="I396" s="30">
        <f t="shared" ca="1" si="142"/>
        <v>0</v>
      </c>
      <c r="K396" s="25" t="str">
        <f ca="1">IFERROR(VLOOKUP(H396,Pollutants!$G$2:$I$6,3,FALSE),"")</f>
        <v/>
      </c>
      <c r="L396" t="str">
        <f t="shared" ca="1" si="143"/>
        <v/>
      </c>
      <c r="M396">
        <f t="shared" ca="1" si="144"/>
        <v>0</v>
      </c>
      <c r="N396" t="str">
        <f ca="1">+IFERROR(VLOOKUP(M396,'Vehicle Type Mapping'!$B$2:$D$50,2,FALSE),"")</f>
        <v/>
      </c>
      <c r="O396" t="str">
        <f t="shared" ca="1" si="126"/>
        <v>INVALID VEHICLE SOURCE 53</v>
      </c>
      <c r="P396">
        <f t="shared" ca="1" si="145"/>
        <v>0</v>
      </c>
      <c r="Q396" s="238" t="str">
        <f ca="1">+IFERROR(VLOOKUP(O396,VehFracBySourceType!$D$2:$F$365,2,FALSE),"")</f>
        <v/>
      </c>
      <c r="R396" t="str">
        <f t="shared" ca="1" si="146"/>
        <v/>
      </c>
      <c r="T396">
        <f t="shared" ca="1" si="127"/>
        <v>0</v>
      </c>
      <c r="U396" t="str">
        <f t="shared" ca="1" si="128"/>
        <v/>
      </c>
      <c r="V396" s="30" t="str">
        <f t="shared" ca="1" si="129"/>
        <v/>
      </c>
      <c r="W396">
        <f t="shared" ca="1" si="130"/>
        <v>0</v>
      </c>
      <c r="Y396" t="str">
        <f ca="1">IF(AND(COUNTIF($L$3:L396,L396)&gt;1,NOT(+L396="")),0,L396)</f>
        <v/>
      </c>
      <c r="Z396">
        <f t="shared" ca="1" si="131"/>
        <v>0</v>
      </c>
      <c r="AA396">
        <f t="shared" ca="1" si="132"/>
        <v>0</v>
      </c>
      <c r="AB396">
        <f t="shared" ca="1" si="133"/>
        <v>0</v>
      </c>
    </row>
    <row r="397" spans="1:28">
      <c r="A397">
        <f t="shared" ca="1" si="134"/>
        <v>0</v>
      </c>
      <c r="B397" s="32" t="str">
        <f t="shared" ca="1" si="135"/>
        <v/>
      </c>
      <c r="C397">
        <f t="shared" ca="1" si="136"/>
        <v>0</v>
      </c>
      <c r="D397" t="str">
        <f t="shared" ca="1" si="137"/>
        <v>Combination Short-haul Truck</v>
      </c>
      <c r="E397">
        <f t="shared" ca="1" si="138"/>
        <v>61</v>
      </c>
      <c r="F397">
        <f t="shared" ca="1" si="139"/>
        <v>0</v>
      </c>
      <c r="G397">
        <f t="shared" ca="1" si="140"/>
        <v>0</v>
      </c>
      <c r="H397">
        <f t="shared" ca="1" si="141"/>
        <v>0</v>
      </c>
      <c r="I397" s="30">
        <f t="shared" ca="1" si="142"/>
        <v>0</v>
      </c>
      <c r="K397" s="25" t="str">
        <f ca="1">IFERROR(VLOOKUP(H397,Pollutants!$G$2:$I$6,3,FALSE),"")</f>
        <v/>
      </c>
      <c r="L397" t="str">
        <f t="shared" ca="1" si="143"/>
        <v/>
      </c>
      <c r="M397">
        <f t="shared" ca="1" si="144"/>
        <v>0</v>
      </c>
      <c r="N397" t="str">
        <f ca="1">+IFERROR(VLOOKUP(M397,'Vehicle Type Mapping'!$B$2:$D$50,2,FALSE),"")</f>
        <v/>
      </c>
      <c r="O397" t="str">
        <f t="shared" ca="1" si="126"/>
        <v>INVALID VEHICLE SOURCE 61</v>
      </c>
      <c r="P397">
        <f t="shared" ca="1" si="145"/>
        <v>0</v>
      </c>
      <c r="Q397" s="238" t="str">
        <f ca="1">+IFERROR(VLOOKUP(O397,VehFracBySourceType!$D$2:$F$365,2,FALSE),"")</f>
        <v/>
      </c>
      <c r="R397" t="str">
        <f t="shared" ca="1" si="146"/>
        <v/>
      </c>
      <c r="T397">
        <f t="shared" ca="1" si="127"/>
        <v>0</v>
      </c>
      <c r="U397" t="str">
        <f t="shared" ca="1" si="128"/>
        <v/>
      </c>
      <c r="V397" s="30" t="str">
        <f t="shared" ca="1" si="129"/>
        <v/>
      </c>
      <c r="W397">
        <f t="shared" ca="1" si="130"/>
        <v>0</v>
      </c>
      <c r="Y397" t="str">
        <f ca="1">IF(AND(COUNTIF($L$3:L397,L397)&gt;1,NOT(+L397="")),0,L397)</f>
        <v/>
      </c>
      <c r="Z397">
        <f t="shared" ca="1" si="131"/>
        <v>0</v>
      </c>
      <c r="AA397">
        <f t="shared" ca="1" si="132"/>
        <v>0</v>
      </c>
      <c r="AB397">
        <f t="shared" ca="1" si="133"/>
        <v>0</v>
      </c>
    </row>
    <row r="398" spans="1:28">
      <c r="A398">
        <f t="shared" ca="1" si="134"/>
        <v>0</v>
      </c>
      <c r="B398" s="32" t="str">
        <f t="shared" ca="1" si="135"/>
        <v/>
      </c>
      <c r="C398">
        <f t="shared" ca="1" si="136"/>
        <v>0</v>
      </c>
      <c r="D398" t="str">
        <f t="shared" ca="1" si="137"/>
        <v>Combination Long-haul Truck</v>
      </c>
      <c r="E398">
        <f t="shared" ca="1" si="138"/>
        <v>62</v>
      </c>
      <c r="F398">
        <f t="shared" ca="1" si="139"/>
        <v>0</v>
      </c>
      <c r="G398">
        <f t="shared" ca="1" si="140"/>
        <v>0</v>
      </c>
      <c r="H398">
        <f t="shared" ca="1" si="141"/>
        <v>0</v>
      </c>
      <c r="I398" s="30">
        <f t="shared" ca="1" si="142"/>
        <v>0</v>
      </c>
      <c r="K398" s="25" t="str">
        <f ca="1">IFERROR(VLOOKUP(H398,Pollutants!$G$2:$I$6,3,FALSE),"")</f>
        <v/>
      </c>
      <c r="L398" t="str">
        <f t="shared" ca="1" si="143"/>
        <v/>
      </c>
      <c r="M398">
        <f t="shared" ca="1" si="144"/>
        <v>0</v>
      </c>
      <c r="N398" t="str">
        <f ca="1">+IFERROR(VLOOKUP(M398,'Vehicle Type Mapping'!$B$2:$D$50,2,FALSE),"")</f>
        <v/>
      </c>
      <c r="O398" t="str">
        <f t="shared" ca="1" si="126"/>
        <v>INVALID VEHICLE SOURCE 62</v>
      </c>
      <c r="P398">
        <f t="shared" ca="1" si="145"/>
        <v>0</v>
      </c>
      <c r="Q398" s="238" t="str">
        <f ca="1">+IFERROR(VLOOKUP(O398,VehFracBySourceType!$D$2:$F$365,2,FALSE),"")</f>
        <v/>
      </c>
      <c r="R398" t="str">
        <f t="shared" ca="1" si="146"/>
        <v/>
      </c>
      <c r="T398">
        <f t="shared" ca="1" si="127"/>
        <v>0</v>
      </c>
      <c r="U398" t="str">
        <f t="shared" ca="1" si="128"/>
        <v/>
      </c>
      <c r="V398" s="30" t="str">
        <f t="shared" ca="1" si="129"/>
        <v/>
      </c>
      <c r="W398">
        <f t="shared" ca="1" si="130"/>
        <v>0</v>
      </c>
      <c r="Y398" t="str">
        <f ca="1">IF(AND(COUNTIF($L$3:L398,L398)&gt;1,NOT(+L398="")),0,L398)</f>
        <v/>
      </c>
      <c r="Z398">
        <f t="shared" ca="1" si="131"/>
        <v>0</v>
      </c>
      <c r="AA398">
        <f t="shared" ca="1" si="132"/>
        <v>0</v>
      </c>
      <c r="AB398">
        <f t="shared" ca="1" si="133"/>
        <v>0</v>
      </c>
    </row>
    <row r="399" spans="1:28">
      <c r="A399">
        <f t="shared" ca="1" si="134"/>
        <v>0</v>
      </c>
      <c r="B399" s="32" t="str">
        <f t="shared" ca="1" si="135"/>
        <v/>
      </c>
      <c r="C399">
        <f t="shared" ca="1" si="136"/>
        <v>0</v>
      </c>
      <c r="D399" t="str">
        <f t="shared" ca="1" si="137"/>
        <v>Light Commercial Truck</v>
      </c>
      <c r="E399">
        <f t="shared" ca="1" si="138"/>
        <v>32</v>
      </c>
      <c r="F399">
        <f t="shared" ca="1" si="139"/>
        <v>0</v>
      </c>
      <c r="G399">
        <f t="shared" ca="1" si="140"/>
        <v>0</v>
      </c>
      <c r="H399">
        <f t="shared" ca="1" si="141"/>
        <v>0</v>
      </c>
      <c r="I399" s="30">
        <f t="shared" ca="1" si="142"/>
        <v>0</v>
      </c>
      <c r="K399" s="25" t="str">
        <f ca="1">IFERROR(VLOOKUP(H399,Pollutants!$G$2:$I$6,3,FALSE),"")</f>
        <v/>
      </c>
      <c r="L399" t="str">
        <f t="shared" ca="1" si="143"/>
        <v/>
      </c>
      <c r="M399">
        <f t="shared" ca="1" si="144"/>
        <v>0</v>
      </c>
      <c r="N399" t="str">
        <f ca="1">+IFERROR(VLOOKUP(M399,'Vehicle Type Mapping'!$B$2:$D$50,2,FALSE),"")</f>
        <v/>
      </c>
      <c r="O399" t="str">
        <f t="shared" ca="1" si="126"/>
        <v>INVALID VEHICLE SOURCE 32</v>
      </c>
      <c r="P399">
        <f t="shared" ca="1" si="145"/>
        <v>0</v>
      </c>
      <c r="Q399" s="238" t="str">
        <f ca="1">+IFERROR(VLOOKUP(O399,VehFracBySourceType!$D$2:$F$365,2,FALSE),"")</f>
        <v/>
      </c>
      <c r="R399" t="str">
        <f t="shared" ca="1" si="146"/>
        <v/>
      </c>
      <c r="T399">
        <f t="shared" ca="1" si="127"/>
        <v>0</v>
      </c>
      <c r="U399" t="str">
        <f t="shared" ca="1" si="128"/>
        <v/>
      </c>
      <c r="V399" s="30" t="str">
        <f t="shared" ca="1" si="129"/>
        <v/>
      </c>
      <c r="W399">
        <f t="shared" ca="1" si="130"/>
        <v>0</v>
      </c>
      <c r="Y399" t="str">
        <f ca="1">IF(AND(COUNTIF($L$3:L399,L399)&gt;1,NOT(+L399="")),0,L399)</f>
        <v/>
      </c>
      <c r="Z399">
        <f t="shared" ca="1" si="131"/>
        <v>0</v>
      </c>
      <c r="AA399">
        <f t="shared" ca="1" si="132"/>
        <v>0</v>
      </c>
      <c r="AB399">
        <f t="shared" ca="1" si="133"/>
        <v>0</v>
      </c>
    </row>
    <row r="400" spans="1:28">
      <c r="A400">
        <f t="shared" ca="1" si="134"/>
        <v>0</v>
      </c>
      <c r="B400" s="32" t="str">
        <f t="shared" ca="1" si="135"/>
        <v/>
      </c>
      <c r="C400">
        <f t="shared" ca="1" si="136"/>
        <v>0</v>
      </c>
      <c r="D400" t="str">
        <f t="shared" ca="1" si="137"/>
        <v>Intercity Bus</v>
      </c>
      <c r="E400">
        <f t="shared" ca="1" si="138"/>
        <v>41</v>
      </c>
      <c r="F400">
        <f t="shared" ca="1" si="139"/>
        <v>0</v>
      </c>
      <c r="G400">
        <f t="shared" ca="1" si="140"/>
        <v>0</v>
      </c>
      <c r="H400">
        <f t="shared" ca="1" si="141"/>
        <v>0</v>
      </c>
      <c r="I400" s="30">
        <f t="shared" ca="1" si="142"/>
        <v>0</v>
      </c>
      <c r="K400" s="25" t="str">
        <f ca="1">IFERROR(VLOOKUP(H400,Pollutants!$G$2:$I$6,3,FALSE),"")</f>
        <v/>
      </c>
      <c r="L400" t="str">
        <f t="shared" ca="1" si="143"/>
        <v/>
      </c>
      <c r="M400">
        <f t="shared" ca="1" si="144"/>
        <v>0</v>
      </c>
      <c r="N400" t="str">
        <f ca="1">+IFERROR(VLOOKUP(M400,'Vehicle Type Mapping'!$B$2:$D$50,2,FALSE),"")</f>
        <v/>
      </c>
      <c r="O400" t="str">
        <f t="shared" ca="1" si="126"/>
        <v>INVALID VEHICLE SOURCE 41</v>
      </c>
      <c r="P400">
        <f t="shared" ca="1" si="145"/>
        <v>0</v>
      </c>
      <c r="Q400" s="238" t="str">
        <f ca="1">+IFERROR(VLOOKUP(O400,VehFracBySourceType!$D$2:$F$365,2,FALSE),"")</f>
        <v/>
      </c>
      <c r="R400" t="str">
        <f t="shared" ca="1" si="146"/>
        <v/>
      </c>
      <c r="T400">
        <f t="shared" ca="1" si="127"/>
        <v>0</v>
      </c>
      <c r="U400" t="str">
        <f t="shared" ca="1" si="128"/>
        <v/>
      </c>
      <c r="V400" s="30" t="str">
        <f t="shared" ca="1" si="129"/>
        <v/>
      </c>
      <c r="W400">
        <f t="shared" ca="1" si="130"/>
        <v>0</v>
      </c>
      <c r="Y400" t="str">
        <f ca="1">IF(AND(COUNTIF($L$3:L400,L400)&gt;1,NOT(+L400="")),0,L400)</f>
        <v/>
      </c>
      <c r="Z400">
        <f t="shared" ca="1" si="131"/>
        <v>0</v>
      </c>
      <c r="AA400">
        <f t="shared" ca="1" si="132"/>
        <v>0</v>
      </c>
      <c r="AB400">
        <f t="shared" ca="1" si="133"/>
        <v>0</v>
      </c>
    </row>
    <row r="401" spans="1:28">
      <c r="A401">
        <f t="shared" ca="1" si="134"/>
        <v>0</v>
      </c>
      <c r="B401" s="32" t="str">
        <f t="shared" ca="1" si="135"/>
        <v/>
      </c>
      <c r="C401">
        <f t="shared" ca="1" si="136"/>
        <v>0</v>
      </c>
      <c r="D401" t="str">
        <f t="shared" ca="1" si="137"/>
        <v>Transit Bus</v>
      </c>
      <c r="E401">
        <f t="shared" ca="1" si="138"/>
        <v>42</v>
      </c>
      <c r="F401">
        <f t="shared" ca="1" si="139"/>
        <v>0</v>
      </c>
      <c r="G401">
        <f t="shared" ca="1" si="140"/>
        <v>0</v>
      </c>
      <c r="H401">
        <f t="shared" ca="1" si="141"/>
        <v>0</v>
      </c>
      <c r="I401" s="30">
        <f t="shared" ca="1" si="142"/>
        <v>0</v>
      </c>
      <c r="K401" s="25" t="str">
        <f ca="1">IFERROR(VLOOKUP(H401,Pollutants!$G$2:$I$6,3,FALSE),"")</f>
        <v/>
      </c>
      <c r="L401" t="str">
        <f t="shared" ca="1" si="143"/>
        <v/>
      </c>
      <c r="M401">
        <f t="shared" ca="1" si="144"/>
        <v>0</v>
      </c>
      <c r="N401" t="str">
        <f ca="1">+IFERROR(VLOOKUP(M401,'Vehicle Type Mapping'!$B$2:$D$50,2,FALSE),"")</f>
        <v/>
      </c>
      <c r="O401" t="str">
        <f t="shared" ca="1" si="126"/>
        <v>INVALID VEHICLE SOURCE 42</v>
      </c>
      <c r="P401">
        <f t="shared" ca="1" si="145"/>
        <v>0</v>
      </c>
      <c r="Q401" s="238" t="str">
        <f ca="1">+IFERROR(VLOOKUP(O401,VehFracBySourceType!$D$2:$F$365,2,FALSE),"")</f>
        <v/>
      </c>
      <c r="R401" t="str">
        <f t="shared" ca="1" si="146"/>
        <v/>
      </c>
      <c r="T401">
        <f t="shared" ca="1" si="127"/>
        <v>0</v>
      </c>
      <c r="U401" t="str">
        <f t="shared" ca="1" si="128"/>
        <v/>
      </c>
      <c r="V401" s="30" t="str">
        <f t="shared" ca="1" si="129"/>
        <v/>
      </c>
      <c r="W401">
        <f t="shared" ca="1" si="130"/>
        <v>0</v>
      </c>
      <c r="Y401" t="str">
        <f ca="1">IF(AND(COUNTIF($L$3:L401,L401)&gt;1,NOT(+L401="")),0,L401)</f>
        <v/>
      </c>
      <c r="Z401">
        <f t="shared" ca="1" si="131"/>
        <v>0</v>
      </c>
      <c r="AA401">
        <f t="shared" ca="1" si="132"/>
        <v>0</v>
      </c>
      <c r="AB401">
        <f t="shared" ca="1" si="133"/>
        <v>0</v>
      </c>
    </row>
    <row r="402" spans="1:28">
      <c r="A402">
        <f t="shared" ca="1" si="134"/>
        <v>0</v>
      </c>
      <c r="B402" s="32" t="str">
        <f t="shared" ca="1" si="135"/>
        <v/>
      </c>
      <c r="C402">
        <f t="shared" ca="1" si="136"/>
        <v>0</v>
      </c>
      <c r="D402" t="str">
        <f t="shared" ca="1" si="137"/>
        <v>School Bus</v>
      </c>
      <c r="E402">
        <f t="shared" ca="1" si="138"/>
        <v>43</v>
      </c>
      <c r="F402">
        <f t="shared" ca="1" si="139"/>
        <v>0</v>
      </c>
      <c r="G402">
        <f t="shared" ca="1" si="140"/>
        <v>0</v>
      </c>
      <c r="H402">
        <f t="shared" ca="1" si="141"/>
        <v>0</v>
      </c>
      <c r="I402" s="30">
        <f t="shared" ca="1" si="142"/>
        <v>0</v>
      </c>
      <c r="K402" s="25" t="str">
        <f ca="1">IFERROR(VLOOKUP(H402,Pollutants!$G$2:$I$6,3,FALSE),"")</f>
        <v/>
      </c>
      <c r="L402" t="str">
        <f t="shared" ca="1" si="143"/>
        <v/>
      </c>
      <c r="M402">
        <f t="shared" ca="1" si="144"/>
        <v>0</v>
      </c>
      <c r="N402" t="str">
        <f ca="1">+IFERROR(VLOOKUP(M402,'Vehicle Type Mapping'!$B$2:$D$50,2,FALSE),"")</f>
        <v/>
      </c>
      <c r="O402" t="str">
        <f t="shared" ca="1" si="126"/>
        <v>INVALID VEHICLE SOURCE 43</v>
      </c>
      <c r="P402">
        <f t="shared" ca="1" si="145"/>
        <v>0</v>
      </c>
      <c r="Q402" s="238" t="str">
        <f ca="1">+IFERROR(VLOOKUP(O402,VehFracBySourceType!$D$2:$F$365,2,FALSE),"")</f>
        <v/>
      </c>
      <c r="R402" t="str">
        <f t="shared" ca="1" si="146"/>
        <v/>
      </c>
      <c r="T402">
        <f t="shared" ca="1" si="127"/>
        <v>0</v>
      </c>
      <c r="U402" t="str">
        <f t="shared" ca="1" si="128"/>
        <v/>
      </c>
      <c r="V402" s="30" t="str">
        <f t="shared" ca="1" si="129"/>
        <v/>
      </c>
      <c r="W402">
        <f t="shared" ca="1" si="130"/>
        <v>0</v>
      </c>
      <c r="Y402" t="str">
        <f ca="1">IF(AND(COUNTIF($L$3:L402,L402)&gt;1,NOT(+L402="")),0,L402)</f>
        <v/>
      </c>
      <c r="Z402">
        <f t="shared" ca="1" si="131"/>
        <v>0</v>
      </c>
      <c r="AA402">
        <f t="shared" ca="1" si="132"/>
        <v>0</v>
      </c>
      <c r="AB402">
        <f t="shared" ca="1" si="133"/>
        <v>0</v>
      </c>
    </row>
    <row r="403" spans="1:28">
      <c r="A403">
        <f t="shared" ca="1" si="134"/>
        <v>0</v>
      </c>
      <c r="B403" s="32" t="str">
        <f t="shared" ca="1" si="135"/>
        <v/>
      </c>
      <c r="C403">
        <f t="shared" ca="1" si="136"/>
        <v>0</v>
      </c>
      <c r="D403" t="str">
        <f t="shared" ca="1" si="137"/>
        <v>Refuse Truck</v>
      </c>
      <c r="E403">
        <f t="shared" ca="1" si="138"/>
        <v>51</v>
      </c>
      <c r="F403">
        <f t="shared" ca="1" si="139"/>
        <v>0</v>
      </c>
      <c r="G403">
        <f t="shared" ca="1" si="140"/>
        <v>0</v>
      </c>
      <c r="H403">
        <f t="shared" ca="1" si="141"/>
        <v>0</v>
      </c>
      <c r="I403" s="30">
        <f t="shared" ca="1" si="142"/>
        <v>0</v>
      </c>
      <c r="K403" s="25" t="str">
        <f ca="1">IFERROR(VLOOKUP(H403,Pollutants!$G$2:$I$6,3,FALSE),"")</f>
        <v/>
      </c>
      <c r="L403" t="str">
        <f t="shared" ca="1" si="143"/>
        <v/>
      </c>
      <c r="M403">
        <f t="shared" ca="1" si="144"/>
        <v>0</v>
      </c>
      <c r="N403" t="str">
        <f ca="1">+IFERROR(VLOOKUP(M403,'Vehicle Type Mapping'!$B$2:$D$50,2,FALSE),"")</f>
        <v/>
      </c>
      <c r="O403" t="str">
        <f t="shared" ca="1" si="126"/>
        <v>INVALID VEHICLE SOURCE 51</v>
      </c>
      <c r="P403">
        <f t="shared" ca="1" si="145"/>
        <v>0</v>
      </c>
      <c r="Q403" s="238" t="str">
        <f ca="1">+IFERROR(VLOOKUP(O403,VehFracBySourceType!$D$2:$F$365,2,FALSE),"")</f>
        <v/>
      </c>
      <c r="R403" t="str">
        <f t="shared" ca="1" si="146"/>
        <v/>
      </c>
      <c r="T403">
        <f t="shared" ca="1" si="127"/>
        <v>0</v>
      </c>
      <c r="U403" t="str">
        <f t="shared" ca="1" si="128"/>
        <v/>
      </c>
      <c r="V403" s="30" t="str">
        <f t="shared" ca="1" si="129"/>
        <v/>
      </c>
      <c r="W403">
        <f t="shared" ca="1" si="130"/>
        <v>0</v>
      </c>
      <c r="Y403" t="str">
        <f ca="1">IF(AND(COUNTIF($L$3:L403,L403)&gt;1,NOT(+L403="")),0,L403)</f>
        <v/>
      </c>
      <c r="Z403">
        <f t="shared" ca="1" si="131"/>
        <v>0</v>
      </c>
      <c r="AA403">
        <f t="shared" ca="1" si="132"/>
        <v>0</v>
      </c>
      <c r="AB403">
        <f t="shared" ca="1" si="133"/>
        <v>0</v>
      </c>
    </row>
    <row r="404" spans="1:28">
      <c r="A404">
        <f t="shared" ca="1" si="134"/>
        <v>0</v>
      </c>
      <c r="B404" s="32" t="str">
        <f t="shared" ca="1" si="135"/>
        <v/>
      </c>
      <c r="C404">
        <f t="shared" ca="1" si="136"/>
        <v>0</v>
      </c>
      <c r="D404" t="str">
        <f t="shared" ca="1" si="137"/>
        <v>Single Unit Short-haul Truck</v>
      </c>
      <c r="E404">
        <f t="shared" ca="1" si="138"/>
        <v>52</v>
      </c>
      <c r="F404">
        <f t="shared" ca="1" si="139"/>
        <v>0</v>
      </c>
      <c r="G404">
        <f t="shared" ca="1" si="140"/>
        <v>0</v>
      </c>
      <c r="H404">
        <f t="shared" ca="1" si="141"/>
        <v>0</v>
      </c>
      <c r="I404" s="30">
        <f t="shared" ca="1" si="142"/>
        <v>0</v>
      </c>
      <c r="K404" s="25" t="str">
        <f ca="1">IFERROR(VLOOKUP(H404,Pollutants!$G$2:$I$6,3,FALSE),"")</f>
        <v/>
      </c>
      <c r="L404" t="str">
        <f t="shared" ca="1" si="143"/>
        <v/>
      </c>
      <c r="M404">
        <f t="shared" ca="1" si="144"/>
        <v>0</v>
      </c>
      <c r="N404" t="str">
        <f ca="1">+IFERROR(VLOOKUP(M404,'Vehicle Type Mapping'!$B$2:$D$50,2,FALSE),"")</f>
        <v/>
      </c>
      <c r="O404" t="str">
        <f t="shared" ca="1" si="126"/>
        <v>INVALID VEHICLE SOURCE 52</v>
      </c>
      <c r="P404">
        <f t="shared" ca="1" si="145"/>
        <v>0</v>
      </c>
      <c r="Q404" s="238" t="str">
        <f ca="1">+IFERROR(VLOOKUP(O404,VehFracBySourceType!$D$2:$F$365,2,FALSE),"")</f>
        <v/>
      </c>
      <c r="R404" t="str">
        <f t="shared" ca="1" si="146"/>
        <v/>
      </c>
      <c r="T404">
        <f t="shared" ca="1" si="127"/>
        <v>0</v>
      </c>
      <c r="U404" t="str">
        <f t="shared" ca="1" si="128"/>
        <v/>
      </c>
      <c r="V404" s="30" t="str">
        <f t="shared" ca="1" si="129"/>
        <v/>
      </c>
      <c r="W404">
        <f t="shared" ca="1" si="130"/>
        <v>0</v>
      </c>
      <c r="Y404" t="str">
        <f ca="1">IF(AND(COUNTIF($L$3:L404,L404)&gt;1,NOT(+L404="")),0,L404)</f>
        <v/>
      </c>
      <c r="Z404">
        <f t="shared" ca="1" si="131"/>
        <v>0</v>
      </c>
      <c r="AA404">
        <f t="shared" ca="1" si="132"/>
        <v>0</v>
      </c>
      <c r="AB404">
        <f t="shared" ca="1" si="133"/>
        <v>0</v>
      </c>
    </row>
    <row r="405" spans="1:28">
      <c r="A405">
        <f t="shared" ca="1" si="134"/>
        <v>0</v>
      </c>
      <c r="B405" s="32" t="str">
        <f t="shared" ca="1" si="135"/>
        <v/>
      </c>
      <c r="C405">
        <f t="shared" ca="1" si="136"/>
        <v>0</v>
      </c>
      <c r="D405" t="str">
        <f t="shared" ca="1" si="137"/>
        <v>Single Unit Long-haul Truck</v>
      </c>
      <c r="E405">
        <f t="shared" ca="1" si="138"/>
        <v>53</v>
      </c>
      <c r="F405">
        <f t="shared" ca="1" si="139"/>
        <v>0</v>
      </c>
      <c r="G405">
        <f t="shared" ca="1" si="140"/>
        <v>0</v>
      </c>
      <c r="H405">
        <f t="shared" ca="1" si="141"/>
        <v>0</v>
      </c>
      <c r="I405" s="30">
        <f t="shared" ca="1" si="142"/>
        <v>0</v>
      </c>
      <c r="K405" s="25" t="str">
        <f ca="1">IFERROR(VLOOKUP(H405,Pollutants!$G$2:$I$6,3,FALSE),"")</f>
        <v/>
      </c>
      <c r="L405" t="str">
        <f t="shared" ca="1" si="143"/>
        <v/>
      </c>
      <c r="M405">
        <f t="shared" ca="1" si="144"/>
        <v>0</v>
      </c>
      <c r="N405" t="str">
        <f ca="1">+IFERROR(VLOOKUP(M405,'Vehicle Type Mapping'!$B$2:$D$50,2,FALSE),"")</f>
        <v/>
      </c>
      <c r="O405" t="str">
        <f t="shared" ca="1" si="126"/>
        <v>INVALID VEHICLE SOURCE 53</v>
      </c>
      <c r="P405">
        <f t="shared" ca="1" si="145"/>
        <v>0</v>
      </c>
      <c r="Q405" s="238" t="str">
        <f ca="1">+IFERROR(VLOOKUP(O405,VehFracBySourceType!$D$2:$F$365,2,FALSE),"")</f>
        <v/>
      </c>
      <c r="R405" t="str">
        <f t="shared" ca="1" si="146"/>
        <v/>
      </c>
      <c r="T405">
        <f t="shared" ca="1" si="127"/>
        <v>0</v>
      </c>
      <c r="U405" t="str">
        <f t="shared" ca="1" si="128"/>
        <v/>
      </c>
      <c r="V405" s="30" t="str">
        <f t="shared" ca="1" si="129"/>
        <v/>
      </c>
      <c r="W405">
        <f t="shared" ca="1" si="130"/>
        <v>0</v>
      </c>
      <c r="Y405" t="str">
        <f ca="1">IF(AND(COUNTIF($L$3:L405,L405)&gt;1,NOT(+L405="")),0,L405)</f>
        <v/>
      </c>
      <c r="Z405">
        <f t="shared" ca="1" si="131"/>
        <v>0</v>
      </c>
      <c r="AA405">
        <f t="shared" ca="1" si="132"/>
        <v>0</v>
      </c>
      <c r="AB405">
        <f t="shared" ca="1" si="133"/>
        <v>0</v>
      </c>
    </row>
    <row r="406" spans="1:28">
      <c r="A406">
        <f t="shared" ca="1" si="134"/>
        <v>0</v>
      </c>
      <c r="B406" s="32" t="str">
        <f t="shared" ca="1" si="135"/>
        <v/>
      </c>
      <c r="C406">
        <f t="shared" ca="1" si="136"/>
        <v>0</v>
      </c>
      <c r="D406" t="str">
        <f t="shared" ca="1" si="137"/>
        <v>Combination Short-haul Truck</v>
      </c>
      <c r="E406">
        <f t="shared" ca="1" si="138"/>
        <v>61</v>
      </c>
      <c r="F406">
        <f t="shared" ca="1" si="139"/>
        <v>0</v>
      </c>
      <c r="G406">
        <f t="shared" ca="1" si="140"/>
        <v>0</v>
      </c>
      <c r="H406">
        <f t="shared" ca="1" si="141"/>
        <v>0</v>
      </c>
      <c r="I406" s="30">
        <f t="shared" ca="1" si="142"/>
        <v>0</v>
      </c>
      <c r="K406" s="25" t="str">
        <f ca="1">IFERROR(VLOOKUP(H406,Pollutants!$G$2:$I$6,3,FALSE),"")</f>
        <v/>
      </c>
      <c r="L406" t="str">
        <f t="shared" ca="1" si="143"/>
        <v/>
      </c>
      <c r="M406">
        <f t="shared" ca="1" si="144"/>
        <v>0</v>
      </c>
      <c r="N406" t="str">
        <f ca="1">+IFERROR(VLOOKUP(M406,'Vehicle Type Mapping'!$B$2:$D$50,2,FALSE),"")</f>
        <v/>
      </c>
      <c r="O406" t="str">
        <f t="shared" ca="1" si="126"/>
        <v>INVALID VEHICLE SOURCE 61</v>
      </c>
      <c r="P406">
        <f t="shared" ca="1" si="145"/>
        <v>0</v>
      </c>
      <c r="Q406" s="238" t="str">
        <f ca="1">+IFERROR(VLOOKUP(O406,VehFracBySourceType!$D$2:$F$365,2,FALSE),"")</f>
        <v/>
      </c>
      <c r="R406" t="str">
        <f t="shared" ca="1" si="146"/>
        <v/>
      </c>
      <c r="T406">
        <f t="shared" ca="1" si="127"/>
        <v>0</v>
      </c>
      <c r="U406" t="str">
        <f t="shared" ca="1" si="128"/>
        <v/>
      </c>
      <c r="V406" s="30" t="str">
        <f t="shared" ca="1" si="129"/>
        <v/>
      </c>
      <c r="W406">
        <f t="shared" ca="1" si="130"/>
        <v>0</v>
      </c>
      <c r="Y406" t="str">
        <f ca="1">IF(AND(COUNTIF($L$3:L406,L406)&gt;1,NOT(+L406="")),0,L406)</f>
        <v/>
      </c>
      <c r="Z406">
        <f t="shared" ca="1" si="131"/>
        <v>0</v>
      </c>
      <c r="AA406">
        <f t="shared" ca="1" si="132"/>
        <v>0</v>
      </c>
      <c r="AB406">
        <f t="shared" ca="1" si="133"/>
        <v>0</v>
      </c>
    </row>
    <row r="407" spans="1:28">
      <c r="A407">
        <f t="shared" ca="1" si="134"/>
        <v>0</v>
      </c>
      <c r="B407" s="32" t="str">
        <f t="shared" ca="1" si="135"/>
        <v/>
      </c>
      <c r="C407">
        <f t="shared" ca="1" si="136"/>
        <v>0</v>
      </c>
      <c r="D407" t="str">
        <f t="shared" ca="1" si="137"/>
        <v>Combination Long-haul Truck</v>
      </c>
      <c r="E407">
        <f t="shared" ca="1" si="138"/>
        <v>62</v>
      </c>
      <c r="F407">
        <f t="shared" ca="1" si="139"/>
        <v>0</v>
      </c>
      <c r="G407">
        <f t="shared" ca="1" si="140"/>
        <v>0</v>
      </c>
      <c r="H407">
        <f t="shared" ca="1" si="141"/>
        <v>0</v>
      </c>
      <c r="I407" s="30">
        <f t="shared" ca="1" si="142"/>
        <v>0</v>
      </c>
      <c r="K407" s="25" t="str">
        <f ca="1">IFERROR(VLOOKUP(H407,Pollutants!$G$2:$I$6,3,FALSE),"")</f>
        <v/>
      </c>
      <c r="L407" t="str">
        <f t="shared" ca="1" si="143"/>
        <v/>
      </c>
      <c r="M407">
        <f t="shared" ca="1" si="144"/>
        <v>0</v>
      </c>
      <c r="N407" t="str">
        <f ca="1">+IFERROR(VLOOKUP(M407,'Vehicle Type Mapping'!$B$2:$D$50,2,FALSE),"")</f>
        <v/>
      </c>
      <c r="O407" t="str">
        <f t="shared" ca="1" si="126"/>
        <v>INVALID VEHICLE SOURCE 62</v>
      </c>
      <c r="P407">
        <f t="shared" ca="1" si="145"/>
        <v>0</v>
      </c>
      <c r="Q407" s="238" t="str">
        <f ca="1">+IFERROR(VLOOKUP(O407,VehFracBySourceType!$D$2:$F$365,2,FALSE),"")</f>
        <v/>
      </c>
      <c r="R407" t="str">
        <f t="shared" ca="1" si="146"/>
        <v/>
      </c>
      <c r="T407">
        <f t="shared" ca="1" si="127"/>
        <v>0</v>
      </c>
      <c r="U407" t="str">
        <f t="shared" ca="1" si="128"/>
        <v/>
      </c>
      <c r="V407" s="30" t="str">
        <f t="shared" ca="1" si="129"/>
        <v/>
      </c>
      <c r="W407">
        <f t="shared" ca="1" si="130"/>
        <v>0</v>
      </c>
      <c r="Y407" t="str">
        <f ca="1">IF(AND(COUNTIF($L$3:L407,L407)&gt;1,NOT(+L407="")),0,L407)</f>
        <v/>
      </c>
      <c r="Z407">
        <f t="shared" ca="1" si="131"/>
        <v>0</v>
      </c>
      <c r="AA407">
        <f t="shared" ca="1" si="132"/>
        <v>0</v>
      </c>
      <c r="AB407">
        <f t="shared" ca="1" si="133"/>
        <v>0</v>
      </c>
    </row>
    <row r="408" spans="1:28">
      <c r="A408">
        <f t="shared" ca="1" si="134"/>
        <v>0</v>
      </c>
      <c r="B408" s="32" t="str">
        <f t="shared" ca="1" si="135"/>
        <v/>
      </c>
      <c r="C408">
        <f t="shared" ca="1" si="136"/>
        <v>0</v>
      </c>
      <c r="D408" t="str">
        <f t="shared" ca="1" si="137"/>
        <v>Light Commercial Truck</v>
      </c>
      <c r="E408">
        <f t="shared" ca="1" si="138"/>
        <v>32</v>
      </c>
      <c r="F408">
        <f t="shared" ca="1" si="139"/>
        <v>0</v>
      </c>
      <c r="G408">
        <f t="shared" ca="1" si="140"/>
        <v>0</v>
      </c>
      <c r="H408">
        <f t="shared" ca="1" si="141"/>
        <v>0</v>
      </c>
      <c r="I408" s="30">
        <f t="shared" ca="1" si="142"/>
        <v>0</v>
      </c>
      <c r="K408" s="25" t="str">
        <f ca="1">IFERROR(VLOOKUP(H408,Pollutants!$G$2:$I$6,3,FALSE),"")</f>
        <v/>
      </c>
      <c r="L408" t="str">
        <f t="shared" ca="1" si="143"/>
        <v/>
      </c>
      <c r="M408">
        <f t="shared" ca="1" si="144"/>
        <v>0</v>
      </c>
      <c r="N408" t="str">
        <f ca="1">+IFERROR(VLOOKUP(M408,'Vehicle Type Mapping'!$B$2:$D$50,2,FALSE),"")</f>
        <v/>
      </c>
      <c r="O408" t="str">
        <f t="shared" ca="1" si="126"/>
        <v>INVALID VEHICLE SOURCE 32</v>
      </c>
      <c r="P408">
        <f t="shared" ca="1" si="145"/>
        <v>0</v>
      </c>
      <c r="Q408" s="238" t="str">
        <f ca="1">+IFERROR(VLOOKUP(O408,VehFracBySourceType!$D$2:$F$365,2,FALSE),"")</f>
        <v/>
      </c>
      <c r="R408" t="str">
        <f t="shared" ca="1" si="146"/>
        <v/>
      </c>
      <c r="T408">
        <f t="shared" ca="1" si="127"/>
        <v>0</v>
      </c>
      <c r="U408" t="str">
        <f t="shared" ca="1" si="128"/>
        <v/>
      </c>
      <c r="V408" s="30" t="str">
        <f t="shared" ca="1" si="129"/>
        <v/>
      </c>
      <c r="W408">
        <f t="shared" ca="1" si="130"/>
        <v>0</v>
      </c>
      <c r="Y408" t="str">
        <f ca="1">IF(AND(COUNTIF($L$3:L408,L408)&gt;1,NOT(+L408="")),0,L408)</f>
        <v/>
      </c>
      <c r="Z408">
        <f t="shared" ca="1" si="131"/>
        <v>0</v>
      </c>
      <c r="AA408">
        <f t="shared" ca="1" si="132"/>
        <v>0</v>
      </c>
      <c r="AB408">
        <f t="shared" ca="1" si="133"/>
        <v>0</v>
      </c>
    </row>
    <row r="409" spans="1:28">
      <c r="A409">
        <f t="shared" ca="1" si="134"/>
        <v>0</v>
      </c>
      <c r="B409" s="32" t="str">
        <f t="shared" ca="1" si="135"/>
        <v/>
      </c>
      <c r="C409">
        <f t="shared" ca="1" si="136"/>
        <v>0</v>
      </c>
      <c r="D409" t="str">
        <f t="shared" ca="1" si="137"/>
        <v>Intercity Bus</v>
      </c>
      <c r="E409">
        <f t="shared" ca="1" si="138"/>
        <v>41</v>
      </c>
      <c r="F409">
        <f t="shared" ca="1" si="139"/>
        <v>0</v>
      </c>
      <c r="G409">
        <f t="shared" ca="1" si="140"/>
        <v>0</v>
      </c>
      <c r="H409">
        <f t="shared" ca="1" si="141"/>
        <v>0</v>
      </c>
      <c r="I409" s="30">
        <f t="shared" ca="1" si="142"/>
        <v>0</v>
      </c>
      <c r="K409" s="25" t="str">
        <f ca="1">IFERROR(VLOOKUP(H409,Pollutants!$G$2:$I$6,3,FALSE),"")</f>
        <v/>
      </c>
      <c r="L409" t="str">
        <f t="shared" ca="1" si="143"/>
        <v/>
      </c>
      <c r="M409">
        <f t="shared" ca="1" si="144"/>
        <v>0</v>
      </c>
      <c r="N409" t="str">
        <f ca="1">+IFERROR(VLOOKUP(M409,'Vehicle Type Mapping'!$B$2:$D$50,2,FALSE),"")</f>
        <v/>
      </c>
      <c r="O409" t="str">
        <f t="shared" ca="1" si="126"/>
        <v>INVALID VEHICLE SOURCE 41</v>
      </c>
      <c r="P409">
        <f t="shared" ca="1" si="145"/>
        <v>0</v>
      </c>
      <c r="Q409" s="238" t="str">
        <f ca="1">+IFERROR(VLOOKUP(O409,VehFracBySourceType!$D$2:$F$365,2,FALSE),"")</f>
        <v/>
      </c>
      <c r="R409" t="str">
        <f t="shared" ca="1" si="146"/>
        <v/>
      </c>
      <c r="T409">
        <f t="shared" ca="1" si="127"/>
        <v>0</v>
      </c>
      <c r="U409" t="str">
        <f t="shared" ca="1" si="128"/>
        <v/>
      </c>
      <c r="V409" s="30" t="str">
        <f t="shared" ca="1" si="129"/>
        <v/>
      </c>
      <c r="W409">
        <f t="shared" ca="1" si="130"/>
        <v>0</v>
      </c>
      <c r="Y409" t="str">
        <f ca="1">IF(AND(COUNTIF($L$3:L409,L409)&gt;1,NOT(+L409="")),0,L409)</f>
        <v/>
      </c>
      <c r="Z409">
        <f t="shared" ca="1" si="131"/>
        <v>0</v>
      </c>
      <c r="AA409">
        <f t="shared" ca="1" si="132"/>
        <v>0</v>
      </c>
      <c r="AB409">
        <f t="shared" ca="1" si="133"/>
        <v>0</v>
      </c>
    </row>
    <row r="410" spans="1:28">
      <c r="A410">
        <f t="shared" ca="1" si="134"/>
        <v>0</v>
      </c>
      <c r="B410" s="32" t="str">
        <f t="shared" ca="1" si="135"/>
        <v/>
      </c>
      <c r="C410">
        <f t="shared" ca="1" si="136"/>
        <v>0</v>
      </c>
      <c r="D410" t="str">
        <f t="shared" ca="1" si="137"/>
        <v>Transit Bus</v>
      </c>
      <c r="E410">
        <f t="shared" ca="1" si="138"/>
        <v>42</v>
      </c>
      <c r="F410">
        <f t="shared" ca="1" si="139"/>
        <v>0</v>
      </c>
      <c r="G410">
        <f t="shared" ca="1" si="140"/>
        <v>0</v>
      </c>
      <c r="H410">
        <f t="shared" ca="1" si="141"/>
        <v>0</v>
      </c>
      <c r="I410" s="30">
        <f t="shared" ca="1" si="142"/>
        <v>0</v>
      </c>
      <c r="K410" s="25" t="str">
        <f ca="1">IFERROR(VLOOKUP(H410,Pollutants!$G$2:$I$6,3,FALSE),"")</f>
        <v/>
      </c>
      <c r="L410" t="str">
        <f t="shared" ca="1" si="143"/>
        <v/>
      </c>
      <c r="M410">
        <f t="shared" ca="1" si="144"/>
        <v>0</v>
      </c>
      <c r="N410" t="str">
        <f ca="1">+IFERROR(VLOOKUP(M410,'Vehicle Type Mapping'!$B$2:$D$50,2,FALSE),"")</f>
        <v/>
      </c>
      <c r="O410" t="str">
        <f t="shared" ca="1" si="126"/>
        <v>INVALID VEHICLE SOURCE 42</v>
      </c>
      <c r="P410">
        <f t="shared" ca="1" si="145"/>
        <v>0</v>
      </c>
      <c r="Q410" s="238" t="str">
        <f ca="1">+IFERROR(VLOOKUP(O410,VehFracBySourceType!$D$2:$F$365,2,FALSE),"")</f>
        <v/>
      </c>
      <c r="R410" t="str">
        <f t="shared" ca="1" si="146"/>
        <v/>
      </c>
      <c r="T410">
        <f t="shared" ca="1" si="127"/>
        <v>0</v>
      </c>
      <c r="U410" t="str">
        <f t="shared" ca="1" si="128"/>
        <v/>
      </c>
      <c r="V410" s="30" t="str">
        <f t="shared" ca="1" si="129"/>
        <v/>
      </c>
      <c r="W410">
        <f t="shared" ca="1" si="130"/>
        <v>0</v>
      </c>
      <c r="Y410" t="str">
        <f ca="1">IF(AND(COUNTIF($L$3:L410,L410)&gt;1,NOT(+L410="")),0,L410)</f>
        <v/>
      </c>
      <c r="Z410">
        <f t="shared" ca="1" si="131"/>
        <v>0</v>
      </c>
      <c r="AA410">
        <f t="shared" ca="1" si="132"/>
        <v>0</v>
      </c>
      <c r="AB410">
        <f t="shared" ca="1" si="133"/>
        <v>0</v>
      </c>
    </row>
    <row r="411" spans="1:28">
      <c r="A411">
        <f t="shared" ca="1" si="134"/>
        <v>0</v>
      </c>
      <c r="B411" s="32" t="str">
        <f t="shared" ca="1" si="135"/>
        <v/>
      </c>
      <c r="C411">
        <f t="shared" ca="1" si="136"/>
        <v>0</v>
      </c>
      <c r="D411" t="str">
        <f t="shared" ca="1" si="137"/>
        <v>School Bus</v>
      </c>
      <c r="E411">
        <f t="shared" ca="1" si="138"/>
        <v>43</v>
      </c>
      <c r="F411">
        <f t="shared" ca="1" si="139"/>
        <v>0</v>
      </c>
      <c r="G411">
        <f t="shared" ca="1" si="140"/>
        <v>0</v>
      </c>
      <c r="H411">
        <f t="shared" ca="1" si="141"/>
        <v>0</v>
      </c>
      <c r="I411" s="30">
        <f t="shared" ca="1" si="142"/>
        <v>0</v>
      </c>
      <c r="K411" s="25" t="str">
        <f ca="1">IFERROR(VLOOKUP(H411,Pollutants!$G$2:$I$6,3,FALSE),"")</f>
        <v/>
      </c>
      <c r="L411" t="str">
        <f t="shared" ca="1" si="143"/>
        <v/>
      </c>
      <c r="M411">
        <f t="shared" ca="1" si="144"/>
        <v>0</v>
      </c>
      <c r="N411" t="str">
        <f ca="1">+IFERROR(VLOOKUP(M411,'Vehicle Type Mapping'!$B$2:$D$50,2,FALSE),"")</f>
        <v/>
      </c>
      <c r="O411" t="str">
        <f t="shared" ca="1" si="126"/>
        <v>INVALID VEHICLE SOURCE 43</v>
      </c>
      <c r="P411">
        <f t="shared" ca="1" si="145"/>
        <v>0</v>
      </c>
      <c r="Q411" s="238" t="str">
        <f ca="1">+IFERROR(VLOOKUP(O411,VehFracBySourceType!$D$2:$F$365,2,FALSE),"")</f>
        <v/>
      </c>
      <c r="R411" t="str">
        <f t="shared" ca="1" si="146"/>
        <v/>
      </c>
      <c r="T411">
        <f t="shared" ca="1" si="127"/>
        <v>0</v>
      </c>
      <c r="U411" t="str">
        <f t="shared" ca="1" si="128"/>
        <v/>
      </c>
      <c r="V411" s="30" t="str">
        <f t="shared" ca="1" si="129"/>
        <v/>
      </c>
      <c r="W411">
        <f t="shared" ca="1" si="130"/>
        <v>0</v>
      </c>
      <c r="Y411" t="str">
        <f ca="1">IF(AND(COUNTIF($L$3:L411,L411)&gt;1,NOT(+L411="")),0,L411)</f>
        <v/>
      </c>
      <c r="Z411">
        <f t="shared" ca="1" si="131"/>
        <v>0</v>
      </c>
      <c r="AA411">
        <f t="shared" ca="1" si="132"/>
        <v>0</v>
      </c>
      <c r="AB411">
        <f t="shared" ca="1" si="133"/>
        <v>0</v>
      </c>
    </row>
    <row r="412" spans="1:28">
      <c r="A412">
        <f t="shared" ca="1" si="134"/>
        <v>0</v>
      </c>
      <c r="B412" s="32" t="str">
        <f t="shared" ca="1" si="135"/>
        <v/>
      </c>
      <c r="C412">
        <f t="shared" ca="1" si="136"/>
        <v>0</v>
      </c>
      <c r="D412" t="str">
        <f t="shared" ca="1" si="137"/>
        <v>Refuse Truck</v>
      </c>
      <c r="E412">
        <f t="shared" ca="1" si="138"/>
        <v>51</v>
      </c>
      <c r="F412">
        <f t="shared" ca="1" si="139"/>
        <v>0</v>
      </c>
      <c r="G412">
        <f t="shared" ca="1" si="140"/>
        <v>0</v>
      </c>
      <c r="H412">
        <f t="shared" ca="1" si="141"/>
        <v>0</v>
      </c>
      <c r="I412" s="30">
        <f t="shared" ca="1" si="142"/>
        <v>0</v>
      </c>
      <c r="K412" s="25" t="str">
        <f ca="1">IFERROR(VLOOKUP(H412,Pollutants!$G$2:$I$6,3,FALSE),"")</f>
        <v/>
      </c>
      <c r="L412" t="str">
        <f t="shared" ca="1" si="143"/>
        <v/>
      </c>
      <c r="M412">
        <f t="shared" ca="1" si="144"/>
        <v>0</v>
      </c>
      <c r="N412" t="str">
        <f ca="1">+IFERROR(VLOOKUP(M412,'Vehicle Type Mapping'!$B$2:$D$50,2,FALSE),"")</f>
        <v/>
      </c>
      <c r="O412" t="str">
        <f t="shared" ca="1" si="126"/>
        <v>INVALID VEHICLE SOURCE 51</v>
      </c>
      <c r="P412">
        <f t="shared" ca="1" si="145"/>
        <v>0</v>
      </c>
      <c r="Q412" s="238" t="str">
        <f ca="1">+IFERROR(VLOOKUP(O412,VehFracBySourceType!$D$2:$F$365,2,FALSE),"")</f>
        <v/>
      </c>
      <c r="R412" t="str">
        <f t="shared" ca="1" si="146"/>
        <v/>
      </c>
      <c r="T412">
        <f t="shared" ca="1" si="127"/>
        <v>0</v>
      </c>
      <c r="U412" t="str">
        <f t="shared" ca="1" si="128"/>
        <v/>
      </c>
      <c r="V412" s="30" t="str">
        <f t="shared" ca="1" si="129"/>
        <v/>
      </c>
      <c r="W412">
        <f t="shared" ca="1" si="130"/>
        <v>0</v>
      </c>
      <c r="Y412" t="str">
        <f ca="1">IF(AND(COUNTIF($L$3:L412,L412)&gt;1,NOT(+L412="")),0,L412)</f>
        <v/>
      </c>
      <c r="Z412">
        <f t="shared" ca="1" si="131"/>
        <v>0</v>
      </c>
      <c r="AA412">
        <f t="shared" ca="1" si="132"/>
        <v>0</v>
      </c>
      <c r="AB412">
        <f t="shared" ca="1" si="133"/>
        <v>0</v>
      </c>
    </row>
    <row r="413" spans="1:28">
      <c r="A413">
        <f t="shared" ca="1" si="134"/>
        <v>0</v>
      </c>
      <c r="B413" s="32" t="str">
        <f t="shared" ca="1" si="135"/>
        <v/>
      </c>
      <c r="C413">
        <f t="shared" ca="1" si="136"/>
        <v>0</v>
      </c>
      <c r="D413" t="str">
        <f t="shared" ca="1" si="137"/>
        <v>Single Unit Short-haul Truck</v>
      </c>
      <c r="E413">
        <f t="shared" ca="1" si="138"/>
        <v>52</v>
      </c>
      <c r="F413">
        <f t="shared" ca="1" si="139"/>
        <v>0</v>
      </c>
      <c r="G413">
        <f t="shared" ca="1" si="140"/>
        <v>0</v>
      </c>
      <c r="H413">
        <f t="shared" ca="1" si="141"/>
        <v>0</v>
      </c>
      <c r="I413" s="30">
        <f t="shared" ca="1" si="142"/>
        <v>0</v>
      </c>
      <c r="K413" s="25" t="str">
        <f ca="1">IFERROR(VLOOKUP(H413,Pollutants!$G$2:$I$6,3,FALSE),"")</f>
        <v/>
      </c>
      <c r="L413" t="str">
        <f t="shared" ca="1" si="143"/>
        <v/>
      </c>
      <c r="M413">
        <f t="shared" ca="1" si="144"/>
        <v>0</v>
      </c>
      <c r="N413" t="str">
        <f ca="1">+IFERROR(VLOOKUP(M413,'Vehicle Type Mapping'!$B$2:$D$50,2,FALSE),"")</f>
        <v/>
      </c>
      <c r="O413" t="str">
        <f t="shared" ca="1" si="126"/>
        <v>INVALID VEHICLE SOURCE 52</v>
      </c>
      <c r="P413">
        <f t="shared" ca="1" si="145"/>
        <v>0</v>
      </c>
      <c r="Q413" s="238" t="str">
        <f ca="1">+IFERROR(VLOOKUP(O413,VehFracBySourceType!$D$2:$F$365,2,FALSE),"")</f>
        <v/>
      </c>
      <c r="R413" t="str">
        <f t="shared" ca="1" si="146"/>
        <v/>
      </c>
      <c r="T413">
        <f t="shared" ca="1" si="127"/>
        <v>0</v>
      </c>
      <c r="U413" t="str">
        <f t="shared" ca="1" si="128"/>
        <v/>
      </c>
      <c r="V413" s="30" t="str">
        <f t="shared" ca="1" si="129"/>
        <v/>
      </c>
      <c r="W413">
        <f t="shared" ca="1" si="130"/>
        <v>0</v>
      </c>
      <c r="Y413" t="str">
        <f ca="1">IF(AND(COUNTIF($L$3:L413,L413)&gt;1,NOT(+L413="")),0,L413)</f>
        <v/>
      </c>
      <c r="Z413">
        <f t="shared" ca="1" si="131"/>
        <v>0</v>
      </c>
      <c r="AA413">
        <f t="shared" ca="1" si="132"/>
        <v>0</v>
      </c>
      <c r="AB413">
        <f t="shared" ca="1" si="133"/>
        <v>0</v>
      </c>
    </row>
    <row r="414" spans="1:28">
      <c r="A414">
        <f t="shared" ca="1" si="134"/>
        <v>0</v>
      </c>
      <c r="B414" s="32" t="str">
        <f t="shared" ca="1" si="135"/>
        <v/>
      </c>
      <c r="C414">
        <f t="shared" ca="1" si="136"/>
        <v>0</v>
      </c>
      <c r="D414" t="str">
        <f t="shared" ca="1" si="137"/>
        <v>Single Unit Long-haul Truck</v>
      </c>
      <c r="E414">
        <f t="shared" ca="1" si="138"/>
        <v>53</v>
      </c>
      <c r="F414">
        <f t="shared" ca="1" si="139"/>
        <v>0</v>
      </c>
      <c r="G414">
        <f t="shared" ca="1" si="140"/>
        <v>0</v>
      </c>
      <c r="H414">
        <f t="shared" ca="1" si="141"/>
        <v>0</v>
      </c>
      <c r="I414" s="30">
        <f t="shared" ca="1" si="142"/>
        <v>0</v>
      </c>
      <c r="K414" s="25" t="str">
        <f ca="1">IFERROR(VLOOKUP(H414,Pollutants!$G$2:$I$6,3,FALSE),"")</f>
        <v/>
      </c>
      <c r="L414" t="str">
        <f t="shared" ca="1" si="143"/>
        <v/>
      </c>
      <c r="M414">
        <f t="shared" ca="1" si="144"/>
        <v>0</v>
      </c>
      <c r="N414" t="str">
        <f ca="1">+IFERROR(VLOOKUP(M414,'Vehicle Type Mapping'!$B$2:$D$50,2,FALSE),"")</f>
        <v/>
      </c>
      <c r="O414" t="str">
        <f t="shared" ca="1" si="126"/>
        <v>INVALID VEHICLE SOURCE 53</v>
      </c>
      <c r="P414">
        <f t="shared" ca="1" si="145"/>
        <v>0</v>
      </c>
      <c r="Q414" s="238" t="str">
        <f ca="1">+IFERROR(VLOOKUP(O414,VehFracBySourceType!$D$2:$F$365,2,FALSE),"")</f>
        <v/>
      </c>
      <c r="R414" t="str">
        <f t="shared" ca="1" si="146"/>
        <v/>
      </c>
      <c r="T414">
        <f t="shared" ca="1" si="127"/>
        <v>0</v>
      </c>
      <c r="U414" t="str">
        <f t="shared" ca="1" si="128"/>
        <v/>
      </c>
      <c r="V414" s="30" t="str">
        <f t="shared" ca="1" si="129"/>
        <v/>
      </c>
      <c r="W414">
        <f t="shared" ca="1" si="130"/>
        <v>0</v>
      </c>
      <c r="Y414" t="str">
        <f ca="1">IF(AND(COUNTIF($L$3:L414,L414)&gt;1,NOT(+L414="")),0,L414)</f>
        <v/>
      </c>
      <c r="Z414">
        <f t="shared" ca="1" si="131"/>
        <v>0</v>
      </c>
      <c r="AA414">
        <f t="shared" ca="1" si="132"/>
        <v>0</v>
      </c>
      <c r="AB414">
        <f t="shared" ca="1" si="133"/>
        <v>0</v>
      </c>
    </row>
    <row r="415" spans="1:28">
      <c r="A415">
        <f t="shared" ca="1" si="134"/>
        <v>0</v>
      </c>
      <c r="B415" s="32" t="str">
        <f t="shared" ca="1" si="135"/>
        <v/>
      </c>
      <c r="C415">
        <f t="shared" ca="1" si="136"/>
        <v>0</v>
      </c>
      <c r="D415" t="str">
        <f t="shared" ca="1" si="137"/>
        <v>Combination Short-haul Truck</v>
      </c>
      <c r="E415">
        <f t="shared" ca="1" si="138"/>
        <v>61</v>
      </c>
      <c r="F415">
        <f t="shared" ca="1" si="139"/>
        <v>0</v>
      </c>
      <c r="G415">
        <f t="shared" ca="1" si="140"/>
        <v>0</v>
      </c>
      <c r="H415">
        <f t="shared" ca="1" si="141"/>
        <v>0</v>
      </c>
      <c r="I415" s="30">
        <f t="shared" ca="1" si="142"/>
        <v>0</v>
      </c>
      <c r="K415" s="25" t="str">
        <f ca="1">IFERROR(VLOOKUP(H415,Pollutants!$G$2:$I$6,3,FALSE),"")</f>
        <v/>
      </c>
      <c r="L415" t="str">
        <f t="shared" ca="1" si="143"/>
        <v/>
      </c>
      <c r="M415">
        <f t="shared" ca="1" si="144"/>
        <v>0</v>
      </c>
      <c r="N415" t="str">
        <f ca="1">+IFERROR(VLOOKUP(M415,'Vehicle Type Mapping'!$B$2:$D$50,2,FALSE),"")</f>
        <v/>
      </c>
      <c r="O415" t="str">
        <f t="shared" ca="1" si="126"/>
        <v>INVALID VEHICLE SOURCE 61</v>
      </c>
      <c r="P415">
        <f t="shared" ca="1" si="145"/>
        <v>0</v>
      </c>
      <c r="Q415" s="238" t="str">
        <f ca="1">+IFERROR(VLOOKUP(O415,VehFracBySourceType!$D$2:$F$365,2,FALSE),"")</f>
        <v/>
      </c>
      <c r="R415" t="str">
        <f t="shared" ca="1" si="146"/>
        <v/>
      </c>
      <c r="T415">
        <f t="shared" ca="1" si="127"/>
        <v>0</v>
      </c>
      <c r="U415" t="str">
        <f t="shared" ca="1" si="128"/>
        <v/>
      </c>
      <c r="V415" s="30" t="str">
        <f t="shared" ca="1" si="129"/>
        <v/>
      </c>
      <c r="W415">
        <f t="shared" ca="1" si="130"/>
        <v>0</v>
      </c>
      <c r="Y415" t="str">
        <f ca="1">IF(AND(COUNTIF($L$3:L415,L415)&gt;1,NOT(+L415="")),0,L415)</f>
        <v/>
      </c>
      <c r="Z415">
        <f t="shared" ca="1" si="131"/>
        <v>0</v>
      </c>
      <c r="AA415">
        <f t="shared" ca="1" si="132"/>
        <v>0</v>
      </c>
      <c r="AB415">
        <f t="shared" ca="1" si="133"/>
        <v>0</v>
      </c>
    </row>
    <row r="416" spans="1:28">
      <c r="A416">
        <f t="shared" ca="1" si="134"/>
        <v>0</v>
      </c>
      <c r="B416" s="32" t="str">
        <f t="shared" ca="1" si="135"/>
        <v/>
      </c>
      <c r="C416">
        <f t="shared" ca="1" si="136"/>
        <v>0</v>
      </c>
      <c r="D416" t="str">
        <f t="shared" ca="1" si="137"/>
        <v>Combination Long-haul Truck</v>
      </c>
      <c r="E416">
        <f t="shared" ca="1" si="138"/>
        <v>62</v>
      </c>
      <c r="F416">
        <f t="shared" ca="1" si="139"/>
        <v>0</v>
      </c>
      <c r="G416">
        <f t="shared" ca="1" si="140"/>
        <v>0</v>
      </c>
      <c r="H416">
        <f t="shared" ca="1" si="141"/>
        <v>0</v>
      </c>
      <c r="I416" s="30">
        <f t="shared" ca="1" si="142"/>
        <v>0</v>
      </c>
      <c r="K416" s="25" t="str">
        <f ca="1">IFERROR(VLOOKUP(H416,Pollutants!$G$2:$I$6,3,FALSE),"")</f>
        <v/>
      </c>
      <c r="L416" t="str">
        <f t="shared" ca="1" si="143"/>
        <v/>
      </c>
      <c r="M416">
        <f t="shared" ca="1" si="144"/>
        <v>0</v>
      </c>
      <c r="N416" t="str">
        <f ca="1">+IFERROR(VLOOKUP(M416,'Vehicle Type Mapping'!$B$2:$D$50,2,FALSE),"")</f>
        <v/>
      </c>
      <c r="O416" t="str">
        <f t="shared" ca="1" si="126"/>
        <v>INVALID VEHICLE SOURCE 62</v>
      </c>
      <c r="P416">
        <f t="shared" ca="1" si="145"/>
        <v>0</v>
      </c>
      <c r="Q416" s="238" t="str">
        <f ca="1">+IFERROR(VLOOKUP(O416,VehFracBySourceType!$D$2:$F$365,2,FALSE),"")</f>
        <v/>
      </c>
      <c r="R416" t="str">
        <f t="shared" ca="1" si="146"/>
        <v/>
      </c>
      <c r="T416">
        <f t="shared" ca="1" si="127"/>
        <v>0</v>
      </c>
      <c r="U416" t="str">
        <f t="shared" ca="1" si="128"/>
        <v/>
      </c>
      <c r="V416" s="30" t="str">
        <f t="shared" ca="1" si="129"/>
        <v/>
      </c>
      <c r="W416">
        <f t="shared" ca="1" si="130"/>
        <v>0</v>
      </c>
      <c r="Y416" t="str">
        <f ca="1">IF(AND(COUNTIF($L$3:L416,L416)&gt;1,NOT(+L416="")),0,L416)</f>
        <v/>
      </c>
      <c r="Z416">
        <f t="shared" ca="1" si="131"/>
        <v>0</v>
      </c>
      <c r="AA416">
        <f t="shared" ca="1" si="132"/>
        <v>0</v>
      </c>
      <c r="AB416">
        <f t="shared" ca="1" si="133"/>
        <v>0</v>
      </c>
    </row>
    <row r="417" spans="1:28">
      <c r="A417">
        <f t="shared" ca="1" si="134"/>
        <v>0</v>
      </c>
      <c r="B417" s="32" t="str">
        <f t="shared" ca="1" si="135"/>
        <v/>
      </c>
      <c r="C417">
        <f t="shared" ca="1" si="136"/>
        <v>0</v>
      </c>
      <c r="D417" t="str">
        <f t="shared" ca="1" si="137"/>
        <v>Light Commercial Truck</v>
      </c>
      <c r="E417">
        <f t="shared" ca="1" si="138"/>
        <v>32</v>
      </c>
      <c r="F417">
        <f t="shared" ca="1" si="139"/>
        <v>0</v>
      </c>
      <c r="G417">
        <f t="shared" ca="1" si="140"/>
        <v>0</v>
      </c>
      <c r="H417">
        <f t="shared" ca="1" si="141"/>
        <v>0</v>
      </c>
      <c r="I417" s="30">
        <f t="shared" ca="1" si="142"/>
        <v>0</v>
      </c>
      <c r="K417" s="25" t="str">
        <f ca="1">IFERROR(VLOOKUP(H417,Pollutants!$G$2:$I$6,3,FALSE),"")</f>
        <v/>
      </c>
      <c r="L417" t="str">
        <f t="shared" ca="1" si="143"/>
        <v/>
      </c>
      <c r="M417">
        <f t="shared" ca="1" si="144"/>
        <v>0</v>
      </c>
      <c r="N417" t="str">
        <f ca="1">+IFERROR(VLOOKUP(M417,'Vehicle Type Mapping'!$B$2:$D$50,2,FALSE),"")</f>
        <v/>
      </c>
      <c r="O417" t="str">
        <f t="shared" ca="1" si="126"/>
        <v>INVALID VEHICLE SOURCE 32</v>
      </c>
      <c r="P417">
        <f t="shared" ca="1" si="145"/>
        <v>0</v>
      </c>
      <c r="Q417" s="238" t="str">
        <f ca="1">+IFERROR(VLOOKUP(O417,VehFracBySourceType!$D$2:$F$365,2,FALSE),"")</f>
        <v/>
      </c>
      <c r="R417" t="str">
        <f t="shared" ca="1" si="146"/>
        <v/>
      </c>
      <c r="T417">
        <f t="shared" ca="1" si="127"/>
        <v>0</v>
      </c>
      <c r="U417" t="str">
        <f t="shared" ca="1" si="128"/>
        <v/>
      </c>
      <c r="V417" s="30" t="str">
        <f t="shared" ca="1" si="129"/>
        <v/>
      </c>
      <c r="W417">
        <f t="shared" ca="1" si="130"/>
        <v>0</v>
      </c>
      <c r="Y417" t="str">
        <f ca="1">IF(AND(COUNTIF($L$3:L417,L417)&gt;1,NOT(+L417="")),0,L417)</f>
        <v/>
      </c>
      <c r="Z417">
        <f t="shared" ca="1" si="131"/>
        <v>0</v>
      </c>
      <c r="AA417">
        <f t="shared" ca="1" si="132"/>
        <v>0</v>
      </c>
      <c r="AB417">
        <f t="shared" ca="1" si="133"/>
        <v>0</v>
      </c>
    </row>
    <row r="418" spans="1:28">
      <c r="A418">
        <f t="shared" ca="1" si="134"/>
        <v>0</v>
      </c>
      <c r="B418" s="32" t="str">
        <f t="shared" ca="1" si="135"/>
        <v/>
      </c>
      <c r="C418">
        <f t="shared" ca="1" si="136"/>
        <v>0</v>
      </c>
      <c r="D418" t="str">
        <f t="shared" ca="1" si="137"/>
        <v>Intercity Bus</v>
      </c>
      <c r="E418">
        <f t="shared" ca="1" si="138"/>
        <v>41</v>
      </c>
      <c r="F418">
        <f t="shared" ca="1" si="139"/>
        <v>0</v>
      </c>
      <c r="G418">
        <f t="shared" ca="1" si="140"/>
        <v>0</v>
      </c>
      <c r="H418">
        <f t="shared" ca="1" si="141"/>
        <v>0</v>
      </c>
      <c r="I418" s="30">
        <f t="shared" ca="1" si="142"/>
        <v>0</v>
      </c>
      <c r="K418" s="25" t="str">
        <f ca="1">IFERROR(VLOOKUP(H418,Pollutants!$G$2:$I$6,3,FALSE),"")</f>
        <v/>
      </c>
      <c r="L418" t="str">
        <f t="shared" ca="1" si="143"/>
        <v/>
      </c>
      <c r="M418">
        <f t="shared" ca="1" si="144"/>
        <v>0</v>
      </c>
      <c r="N418" t="str">
        <f ca="1">+IFERROR(VLOOKUP(M418,'Vehicle Type Mapping'!$B$2:$D$50,2,FALSE),"")</f>
        <v/>
      </c>
      <c r="O418" t="str">
        <f t="shared" ca="1" si="126"/>
        <v>INVALID VEHICLE SOURCE 41</v>
      </c>
      <c r="P418">
        <f t="shared" ca="1" si="145"/>
        <v>0</v>
      </c>
      <c r="Q418" s="238" t="str">
        <f ca="1">+IFERROR(VLOOKUP(O418,VehFracBySourceType!$D$2:$F$365,2,FALSE),"")</f>
        <v/>
      </c>
      <c r="R418" t="str">
        <f t="shared" ca="1" si="146"/>
        <v/>
      </c>
      <c r="T418">
        <f t="shared" ca="1" si="127"/>
        <v>0</v>
      </c>
      <c r="U418" t="str">
        <f t="shared" ca="1" si="128"/>
        <v/>
      </c>
      <c r="V418" s="30" t="str">
        <f t="shared" ca="1" si="129"/>
        <v/>
      </c>
      <c r="W418">
        <f t="shared" ca="1" si="130"/>
        <v>0</v>
      </c>
      <c r="Y418" t="str">
        <f ca="1">IF(AND(COUNTIF($L$3:L418,L418)&gt;1,NOT(+L418="")),0,L418)</f>
        <v/>
      </c>
      <c r="Z418">
        <f t="shared" ca="1" si="131"/>
        <v>0</v>
      </c>
      <c r="AA418">
        <f t="shared" ca="1" si="132"/>
        <v>0</v>
      </c>
      <c r="AB418">
        <f t="shared" ca="1" si="133"/>
        <v>0</v>
      </c>
    </row>
    <row r="419" spans="1:28">
      <c r="A419">
        <f t="shared" ca="1" si="134"/>
        <v>0</v>
      </c>
      <c r="B419" s="32" t="str">
        <f t="shared" ca="1" si="135"/>
        <v/>
      </c>
      <c r="C419">
        <f t="shared" ca="1" si="136"/>
        <v>0</v>
      </c>
      <c r="D419" t="str">
        <f t="shared" ca="1" si="137"/>
        <v>Transit Bus</v>
      </c>
      <c r="E419">
        <f t="shared" ca="1" si="138"/>
        <v>42</v>
      </c>
      <c r="F419">
        <f t="shared" ca="1" si="139"/>
        <v>0</v>
      </c>
      <c r="G419">
        <f t="shared" ca="1" si="140"/>
        <v>0</v>
      </c>
      <c r="H419">
        <f t="shared" ca="1" si="141"/>
        <v>0</v>
      </c>
      <c r="I419" s="30">
        <f t="shared" ca="1" si="142"/>
        <v>0</v>
      </c>
      <c r="K419" s="25" t="str">
        <f ca="1">IFERROR(VLOOKUP(H419,Pollutants!$G$2:$I$6,3,FALSE),"")</f>
        <v/>
      </c>
      <c r="L419" t="str">
        <f t="shared" ca="1" si="143"/>
        <v/>
      </c>
      <c r="M419">
        <f t="shared" ca="1" si="144"/>
        <v>0</v>
      </c>
      <c r="N419" t="str">
        <f ca="1">+IFERROR(VLOOKUP(M419,'Vehicle Type Mapping'!$B$2:$D$50,2,FALSE),"")</f>
        <v/>
      </c>
      <c r="O419" t="str">
        <f t="shared" ca="1" si="126"/>
        <v>INVALID VEHICLE SOURCE 42</v>
      </c>
      <c r="P419">
        <f t="shared" ca="1" si="145"/>
        <v>0</v>
      </c>
      <c r="Q419" s="238" t="str">
        <f ca="1">+IFERROR(VLOOKUP(O419,VehFracBySourceType!$D$2:$F$365,2,FALSE),"")</f>
        <v/>
      </c>
      <c r="R419" t="str">
        <f t="shared" ca="1" si="146"/>
        <v/>
      </c>
      <c r="T419">
        <f t="shared" ca="1" si="127"/>
        <v>0</v>
      </c>
      <c r="U419" t="str">
        <f t="shared" ca="1" si="128"/>
        <v/>
      </c>
      <c r="V419" s="30" t="str">
        <f t="shared" ca="1" si="129"/>
        <v/>
      </c>
      <c r="W419">
        <f t="shared" ca="1" si="130"/>
        <v>0</v>
      </c>
      <c r="Y419" t="str">
        <f ca="1">IF(AND(COUNTIF($L$3:L419,L419)&gt;1,NOT(+L419="")),0,L419)</f>
        <v/>
      </c>
      <c r="Z419">
        <f t="shared" ca="1" si="131"/>
        <v>0</v>
      </c>
      <c r="AA419">
        <f t="shared" ca="1" si="132"/>
        <v>0</v>
      </c>
      <c r="AB419">
        <f t="shared" ca="1" si="133"/>
        <v>0</v>
      </c>
    </row>
    <row r="420" spans="1:28">
      <c r="A420">
        <f t="shared" ca="1" si="134"/>
        <v>0</v>
      </c>
      <c r="B420" s="32" t="str">
        <f t="shared" ca="1" si="135"/>
        <v/>
      </c>
      <c r="C420">
        <f t="shared" ca="1" si="136"/>
        <v>0</v>
      </c>
      <c r="D420" t="str">
        <f t="shared" ca="1" si="137"/>
        <v>School Bus</v>
      </c>
      <c r="E420">
        <f t="shared" ca="1" si="138"/>
        <v>43</v>
      </c>
      <c r="F420">
        <f t="shared" ca="1" si="139"/>
        <v>0</v>
      </c>
      <c r="G420">
        <f t="shared" ca="1" si="140"/>
        <v>0</v>
      </c>
      <c r="H420">
        <f t="shared" ca="1" si="141"/>
        <v>0</v>
      </c>
      <c r="I420" s="30">
        <f t="shared" ca="1" si="142"/>
        <v>0</v>
      </c>
      <c r="K420" s="25" t="str">
        <f ca="1">IFERROR(VLOOKUP(H420,Pollutants!$G$2:$I$6,3,FALSE),"")</f>
        <v/>
      </c>
      <c r="L420" t="str">
        <f t="shared" ca="1" si="143"/>
        <v/>
      </c>
      <c r="M420">
        <f t="shared" ca="1" si="144"/>
        <v>0</v>
      </c>
      <c r="N420" t="str">
        <f ca="1">+IFERROR(VLOOKUP(M420,'Vehicle Type Mapping'!$B$2:$D$50,2,FALSE),"")</f>
        <v/>
      </c>
      <c r="O420" t="str">
        <f t="shared" ca="1" si="126"/>
        <v>INVALID VEHICLE SOURCE 43</v>
      </c>
      <c r="P420">
        <f t="shared" ca="1" si="145"/>
        <v>0</v>
      </c>
      <c r="Q420" s="238" t="str">
        <f ca="1">+IFERROR(VLOOKUP(O420,VehFracBySourceType!$D$2:$F$365,2,FALSE),"")</f>
        <v/>
      </c>
      <c r="R420" t="str">
        <f t="shared" ca="1" si="146"/>
        <v/>
      </c>
      <c r="T420">
        <f t="shared" ca="1" si="127"/>
        <v>0</v>
      </c>
      <c r="U420" t="str">
        <f t="shared" ca="1" si="128"/>
        <v/>
      </c>
      <c r="V420" s="30" t="str">
        <f t="shared" ca="1" si="129"/>
        <v/>
      </c>
      <c r="W420">
        <f t="shared" ca="1" si="130"/>
        <v>0</v>
      </c>
      <c r="Y420" t="str">
        <f ca="1">IF(AND(COUNTIF($L$3:L420,L420)&gt;1,NOT(+L420="")),0,L420)</f>
        <v/>
      </c>
      <c r="Z420">
        <f t="shared" ca="1" si="131"/>
        <v>0</v>
      </c>
      <c r="AA420">
        <f t="shared" ca="1" si="132"/>
        <v>0</v>
      </c>
      <c r="AB420">
        <f t="shared" ca="1" si="133"/>
        <v>0</v>
      </c>
    </row>
    <row r="421" spans="1:28">
      <c r="A421">
        <f t="shared" ca="1" si="134"/>
        <v>0</v>
      </c>
      <c r="B421" s="32" t="str">
        <f t="shared" ca="1" si="135"/>
        <v/>
      </c>
      <c r="C421">
        <f t="shared" ca="1" si="136"/>
        <v>0</v>
      </c>
      <c r="D421" t="str">
        <f t="shared" ca="1" si="137"/>
        <v>Refuse Truck</v>
      </c>
      <c r="E421">
        <f t="shared" ca="1" si="138"/>
        <v>51</v>
      </c>
      <c r="F421">
        <f t="shared" ca="1" si="139"/>
        <v>0</v>
      </c>
      <c r="G421">
        <f t="shared" ca="1" si="140"/>
        <v>0</v>
      </c>
      <c r="H421">
        <f t="shared" ca="1" si="141"/>
        <v>0</v>
      </c>
      <c r="I421" s="30">
        <f t="shared" ca="1" si="142"/>
        <v>0</v>
      </c>
      <c r="K421" s="25" t="str">
        <f ca="1">IFERROR(VLOOKUP(H421,Pollutants!$G$2:$I$6,3,FALSE),"")</f>
        <v/>
      </c>
      <c r="L421" t="str">
        <f t="shared" ca="1" si="143"/>
        <v/>
      </c>
      <c r="M421">
        <f t="shared" ca="1" si="144"/>
        <v>0</v>
      </c>
      <c r="N421" t="str">
        <f ca="1">+IFERROR(VLOOKUP(M421,'Vehicle Type Mapping'!$B$2:$D$50,2,FALSE),"")</f>
        <v/>
      </c>
      <c r="O421" t="str">
        <f t="shared" ca="1" si="126"/>
        <v>INVALID VEHICLE SOURCE 51</v>
      </c>
      <c r="P421">
        <f t="shared" ca="1" si="145"/>
        <v>0</v>
      </c>
      <c r="Q421" s="238" t="str">
        <f ca="1">+IFERROR(VLOOKUP(O421,VehFracBySourceType!$D$2:$F$365,2,FALSE),"")</f>
        <v/>
      </c>
      <c r="R421" t="str">
        <f t="shared" ca="1" si="146"/>
        <v/>
      </c>
      <c r="T421">
        <f t="shared" ca="1" si="127"/>
        <v>0</v>
      </c>
      <c r="U421" t="str">
        <f t="shared" ca="1" si="128"/>
        <v/>
      </c>
      <c r="V421" s="30" t="str">
        <f t="shared" ca="1" si="129"/>
        <v/>
      </c>
      <c r="W421">
        <f t="shared" ca="1" si="130"/>
        <v>0</v>
      </c>
      <c r="Y421" t="str">
        <f ca="1">IF(AND(COUNTIF($L$3:L421,L421)&gt;1,NOT(+L421="")),0,L421)</f>
        <v/>
      </c>
      <c r="Z421">
        <f t="shared" ca="1" si="131"/>
        <v>0</v>
      </c>
      <c r="AA421">
        <f t="shared" ca="1" si="132"/>
        <v>0</v>
      </c>
      <c r="AB421">
        <f t="shared" ca="1" si="133"/>
        <v>0</v>
      </c>
    </row>
    <row r="422" spans="1:28">
      <c r="A422">
        <f t="shared" ca="1" si="134"/>
        <v>0</v>
      </c>
      <c r="B422" s="32" t="str">
        <f t="shared" ca="1" si="135"/>
        <v/>
      </c>
      <c r="C422">
        <f t="shared" ca="1" si="136"/>
        <v>0</v>
      </c>
      <c r="D422" t="str">
        <f t="shared" ca="1" si="137"/>
        <v>Single Unit Short-haul Truck</v>
      </c>
      <c r="E422">
        <f t="shared" ca="1" si="138"/>
        <v>52</v>
      </c>
      <c r="F422">
        <f t="shared" ca="1" si="139"/>
        <v>0</v>
      </c>
      <c r="G422">
        <f t="shared" ca="1" si="140"/>
        <v>0</v>
      </c>
      <c r="H422">
        <f t="shared" ca="1" si="141"/>
        <v>0</v>
      </c>
      <c r="I422" s="30">
        <f t="shared" ca="1" si="142"/>
        <v>0</v>
      </c>
      <c r="K422" s="25" t="str">
        <f ca="1">IFERROR(VLOOKUP(H422,Pollutants!$G$2:$I$6,3,FALSE),"")</f>
        <v/>
      </c>
      <c r="L422" t="str">
        <f t="shared" ca="1" si="143"/>
        <v/>
      </c>
      <c r="M422">
        <f t="shared" ca="1" si="144"/>
        <v>0</v>
      </c>
      <c r="N422" t="str">
        <f ca="1">+IFERROR(VLOOKUP(M422,'Vehicle Type Mapping'!$B$2:$D$50,2,FALSE),"")</f>
        <v/>
      </c>
      <c r="O422" t="str">
        <f t="shared" ca="1" si="126"/>
        <v>INVALID VEHICLE SOURCE 52</v>
      </c>
      <c r="P422">
        <f t="shared" ca="1" si="145"/>
        <v>0</v>
      </c>
      <c r="Q422" s="238" t="str">
        <f ca="1">+IFERROR(VLOOKUP(O422,VehFracBySourceType!$D$2:$F$365,2,FALSE),"")</f>
        <v/>
      </c>
      <c r="R422" t="str">
        <f t="shared" ca="1" si="146"/>
        <v/>
      </c>
      <c r="T422">
        <f t="shared" ca="1" si="127"/>
        <v>0</v>
      </c>
      <c r="U422" t="str">
        <f t="shared" ca="1" si="128"/>
        <v/>
      </c>
      <c r="V422" s="30" t="str">
        <f t="shared" ca="1" si="129"/>
        <v/>
      </c>
      <c r="W422">
        <f t="shared" ca="1" si="130"/>
        <v>0</v>
      </c>
      <c r="Y422" t="str">
        <f ca="1">IF(AND(COUNTIF($L$3:L422,L422)&gt;1,NOT(+L422="")),0,L422)</f>
        <v/>
      </c>
      <c r="Z422">
        <f t="shared" ca="1" si="131"/>
        <v>0</v>
      </c>
      <c r="AA422">
        <f t="shared" ca="1" si="132"/>
        <v>0</v>
      </c>
      <c r="AB422">
        <f t="shared" ca="1" si="133"/>
        <v>0</v>
      </c>
    </row>
    <row r="423" spans="1:28">
      <c r="A423">
        <f t="shared" ca="1" si="134"/>
        <v>0</v>
      </c>
      <c r="B423" s="32" t="str">
        <f t="shared" ca="1" si="135"/>
        <v/>
      </c>
      <c r="C423">
        <f t="shared" ca="1" si="136"/>
        <v>0</v>
      </c>
      <c r="D423" t="str">
        <f t="shared" ca="1" si="137"/>
        <v>Single Unit Long-haul Truck</v>
      </c>
      <c r="E423">
        <f t="shared" ca="1" si="138"/>
        <v>53</v>
      </c>
      <c r="F423">
        <f t="shared" ca="1" si="139"/>
        <v>0</v>
      </c>
      <c r="G423">
        <f t="shared" ca="1" si="140"/>
        <v>0</v>
      </c>
      <c r="H423">
        <f t="shared" ca="1" si="141"/>
        <v>0</v>
      </c>
      <c r="I423" s="30">
        <f t="shared" ca="1" si="142"/>
        <v>0</v>
      </c>
      <c r="K423" s="25" t="str">
        <f ca="1">IFERROR(VLOOKUP(H423,Pollutants!$G$2:$I$6,3,FALSE),"")</f>
        <v/>
      </c>
      <c r="L423" t="str">
        <f t="shared" ca="1" si="143"/>
        <v/>
      </c>
      <c r="M423">
        <f t="shared" ca="1" si="144"/>
        <v>0</v>
      </c>
      <c r="N423" t="str">
        <f ca="1">+IFERROR(VLOOKUP(M423,'Vehicle Type Mapping'!$B$2:$D$50,2,FALSE),"")</f>
        <v/>
      </c>
      <c r="O423" t="str">
        <f t="shared" ca="1" si="126"/>
        <v>INVALID VEHICLE SOURCE 53</v>
      </c>
      <c r="P423">
        <f t="shared" ca="1" si="145"/>
        <v>0</v>
      </c>
      <c r="Q423" s="238" t="str">
        <f ca="1">+IFERROR(VLOOKUP(O423,VehFracBySourceType!$D$2:$F$365,2,FALSE),"")</f>
        <v/>
      </c>
      <c r="R423" t="str">
        <f t="shared" ca="1" si="146"/>
        <v/>
      </c>
      <c r="T423">
        <f t="shared" ca="1" si="127"/>
        <v>0</v>
      </c>
      <c r="U423" t="str">
        <f t="shared" ca="1" si="128"/>
        <v/>
      </c>
      <c r="V423" s="30" t="str">
        <f t="shared" ca="1" si="129"/>
        <v/>
      </c>
      <c r="W423">
        <f t="shared" ca="1" si="130"/>
        <v>0</v>
      </c>
      <c r="Y423" t="str">
        <f ca="1">IF(AND(COUNTIF($L$3:L423,L423)&gt;1,NOT(+L423="")),0,L423)</f>
        <v/>
      </c>
      <c r="Z423">
        <f t="shared" ca="1" si="131"/>
        <v>0</v>
      </c>
      <c r="AA423">
        <f t="shared" ca="1" si="132"/>
        <v>0</v>
      </c>
      <c r="AB423">
        <f t="shared" ca="1" si="133"/>
        <v>0</v>
      </c>
    </row>
    <row r="424" spans="1:28">
      <c r="A424">
        <f t="shared" ca="1" si="134"/>
        <v>0</v>
      </c>
      <c r="B424" s="32" t="str">
        <f t="shared" ca="1" si="135"/>
        <v/>
      </c>
      <c r="C424">
        <f t="shared" ca="1" si="136"/>
        <v>0</v>
      </c>
      <c r="D424" t="str">
        <f t="shared" ca="1" si="137"/>
        <v>Combination Short-haul Truck</v>
      </c>
      <c r="E424">
        <f t="shared" ca="1" si="138"/>
        <v>61</v>
      </c>
      <c r="F424">
        <f t="shared" ca="1" si="139"/>
        <v>0</v>
      </c>
      <c r="G424">
        <f t="shared" ca="1" si="140"/>
        <v>0</v>
      </c>
      <c r="H424">
        <f t="shared" ca="1" si="141"/>
        <v>0</v>
      </c>
      <c r="I424" s="30">
        <f t="shared" ca="1" si="142"/>
        <v>0</v>
      </c>
      <c r="K424" s="25" t="str">
        <f ca="1">IFERROR(VLOOKUP(H424,Pollutants!$G$2:$I$6,3,FALSE),"")</f>
        <v/>
      </c>
      <c r="L424" t="str">
        <f t="shared" ca="1" si="143"/>
        <v/>
      </c>
      <c r="M424">
        <f t="shared" ca="1" si="144"/>
        <v>0</v>
      </c>
      <c r="N424" t="str">
        <f ca="1">+IFERROR(VLOOKUP(M424,'Vehicle Type Mapping'!$B$2:$D$50,2,FALSE),"")</f>
        <v/>
      </c>
      <c r="O424" t="str">
        <f t="shared" ca="1" si="126"/>
        <v>INVALID VEHICLE SOURCE 61</v>
      </c>
      <c r="P424">
        <f t="shared" ca="1" si="145"/>
        <v>0</v>
      </c>
      <c r="Q424" s="238" t="str">
        <f ca="1">+IFERROR(VLOOKUP(O424,VehFracBySourceType!$D$2:$F$365,2,FALSE),"")</f>
        <v/>
      </c>
      <c r="R424" t="str">
        <f t="shared" ca="1" si="146"/>
        <v/>
      </c>
      <c r="T424">
        <f t="shared" ca="1" si="127"/>
        <v>0</v>
      </c>
      <c r="U424" t="str">
        <f t="shared" ca="1" si="128"/>
        <v/>
      </c>
      <c r="V424" s="30" t="str">
        <f t="shared" ca="1" si="129"/>
        <v/>
      </c>
      <c r="W424">
        <f t="shared" ca="1" si="130"/>
        <v>0</v>
      </c>
      <c r="Y424" t="str">
        <f ca="1">IF(AND(COUNTIF($L$3:L424,L424)&gt;1,NOT(+L424="")),0,L424)</f>
        <v/>
      </c>
      <c r="Z424">
        <f t="shared" ca="1" si="131"/>
        <v>0</v>
      </c>
      <c r="AA424">
        <f t="shared" ca="1" si="132"/>
        <v>0</v>
      </c>
      <c r="AB424">
        <f t="shared" ca="1" si="133"/>
        <v>0</v>
      </c>
    </row>
    <row r="425" spans="1:28">
      <c r="A425">
        <f t="shared" ca="1" si="134"/>
        <v>0</v>
      </c>
      <c r="B425" s="32" t="str">
        <f t="shared" ca="1" si="135"/>
        <v/>
      </c>
      <c r="C425">
        <f t="shared" ca="1" si="136"/>
        <v>0</v>
      </c>
      <c r="D425" t="str">
        <f t="shared" ca="1" si="137"/>
        <v>Combination Long-haul Truck</v>
      </c>
      <c r="E425">
        <f t="shared" ca="1" si="138"/>
        <v>62</v>
      </c>
      <c r="F425">
        <f t="shared" ca="1" si="139"/>
        <v>0</v>
      </c>
      <c r="G425">
        <f t="shared" ca="1" si="140"/>
        <v>0</v>
      </c>
      <c r="H425">
        <f t="shared" ca="1" si="141"/>
        <v>0</v>
      </c>
      <c r="I425" s="30">
        <f t="shared" ca="1" si="142"/>
        <v>0</v>
      </c>
      <c r="K425" s="25" t="str">
        <f ca="1">IFERROR(VLOOKUP(H425,Pollutants!$G$2:$I$6,3,FALSE),"")</f>
        <v/>
      </c>
      <c r="L425" t="str">
        <f t="shared" ca="1" si="143"/>
        <v/>
      </c>
      <c r="M425">
        <f t="shared" ca="1" si="144"/>
        <v>0</v>
      </c>
      <c r="N425" t="str">
        <f ca="1">+IFERROR(VLOOKUP(M425,'Vehicle Type Mapping'!$B$2:$D$50,2,FALSE),"")</f>
        <v/>
      </c>
      <c r="O425" t="str">
        <f t="shared" ca="1" si="126"/>
        <v>INVALID VEHICLE SOURCE 62</v>
      </c>
      <c r="P425">
        <f t="shared" ca="1" si="145"/>
        <v>0</v>
      </c>
      <c r="Q425" s="238" t="str">
        <f ca="1">+IFERROR(VLOOKUP(O425,VehFracBySourceType!$D$2:$F$365,2,FALSE),"")</f>
        <v/>
      </c>
      <c r="R425" t="str">
        <f t="shared" ca="1" si="146"/>
        <v/>
      </c>
      <c r="T425">
        <f t="shared" ca="1" si="127"/>
        <v>0</v>
      </c>
      <c r="U425" t="str">
        <f t="shared" ca="1" si="128"/>
        <v/>
      </c>
      <c r="V425" s="30" t="str">
        <f t="shared" ca="1" si="129"/>
        <v/>
      </c>
      <c r="W425">
        <f t="shared" ca="1" si="130"/>
        <v>0</v>
      </c>
      <c r="Y425" t="str">
        <f ca="1">IF(AND(COUNTIF($L$3:L425,L425)&gt;1,NOT(+L425="")),0,L425)</f>
        <v/>
      </c>
      <c r="Z425">
        <f t="shared" ca="1" si="131"/>
        <v>0</v>
      </c>
      <c r="AA425">
        <f t="shared" ca="1" si="132"/>
        <v>0</v>
      </c>
      <c r="AB425">
        <f t="shared" ca="1" si="133"/>
        <v>0</v>
      </c>
    </row>
    <row r="426" spans="1:28">
      <c r="A426">
        <f t="shared" ca="1" si="134"/>
        <v>0</v>
      </c>
      <c r="B426" s="32" t="str">
        <f t="shared" ca="1" si="135"/>
        <v/>
      </c>
      <c r="C426">
        <f t="shared" ca="1" si="136"/>
        <v>0</v>
      </c>
      <c r="D426" t="str">
        <f t="shared" ca="1" si="137"/>
        <v>Light Commercial Truck</v>
      </c>
      <c r="E426">
        <f t="shared" ca="1" si="138"/>
        <v>32</v>
      </c>
      <c r="F426">
        <f t="shared" ca="1" si="139"/>
        <v>0</v>
      </c>
      <c r="G426">
        <f t="shared" ca="1" si="140"/>
        <v>0</v>
      </c>
      <c r="H426">
        <f t="shared" ca="1" si="141"/>
        <v>0</v>
      </c>
      <c r="I426" s="30">
        <f t="shared" ca="1" si="142"/>
        <v>0</v>
      </c>
      <c r="K426" s="25" t="str">
        <f ca="1">IFERROR(VLOOKUP(H426,Pollutants!$G$2:$I$6,3,FALSE),"")</f>
        <v/>
      </c>
      <c r="L426" t="str">
        <f t="shared" ca="1" si="143"/>
        <v/>
      </c>
      <c r="M426">
        <f t="shared" ca="1" si="144"/>
        <v>0</v>
      </c>
      <c r="N426" t="str">
        <f ca="1">+IFERROR(VLOOKUP(M426,'Vehicle Type Mapping'!$B$2:$D$50,2,FALSE),"")</f>
        <v/>
      </c>
      <c r="O426" t="str">
        <f t="shared" ca="1" si="126"/>
        <v>INVALID VEHICLE SOURCE 32</v>
      </c>
      <c r="P426">
        <f t="shared" ca="1" si="145"/>
        <v>0</v>
      </c>
      <c r="Q426" s="238" t="str">
        <f ca="1">+IFERROR(VLOOKUP(O426,VehFracBySourceType!$D$2:$F$365,2,FALSE),"")</f>
        <v/>
      </c>
      <c r="R426" t="str">
        <f t="shared" ca="1" si="146"/>
        <v/>
      </c>
      <c r="T426">
        <f t="shared" ca="1" si="127"/>
        <v>0</v>
      </c>
      <c r="U426" t="str">
        <f t="shared" ca="1" si="128"/>
        <v/>
      </c>
      <c r="V426" s="30" t="str">
        <f t="shared" ca="1" si="129"/>
        <v/>
      </c>
      <c r="W426">
        <f t="shared" ca="1" si="130"/>
        <v>0</v>
      </c>
      <c r="Y426" t="str">
        <f ca="1">IF(AND(COUNTIF($L$3:L426,L426)&gt;1,NOT(+L426="")),0,L426)</f>
        <v/>
      </c>
      <c r="Z426">
        <f t="shared" ca="1" si="131"/>
        <v>0</v>
      </c>
      <c r="AA426">
        <f t="shared" ca="1" si="132"/>
        <v>0</v>
      </c>
      <c r="AB426">
        <f t="shared" ca="1" si="133"/>
        <v>0</v>
      </c>
    </row>
    <row r="427" spans="1:28">
      <c r="A427">
        <f t="shared" ca="1" si="134"/>
        <v>0</v>
      </c>
      <c r="B427" s="32" t="str">
        <f t="shared" ca="1" si="135"/>
        <v/>
      </c>
      <c r="C427">
        <f t="shared" ca="1" si="136"/>
        <v>0</v>
      </c>
      <c r="D427" t="str">
        <f t="shared" ca="1" si="137"/>
        <v>Intercity Bus</v>
      </c>
      <c r="E427">
        <f t="shared" ca="1" si="138"/>
        <v>41</v>
      </c>
      <c r="F427">
        <f t="shared" ca="1" si="139"/>
        <v>0</v>
      </c>
      <c r="G427">
        <f t="shared" ca="1" si="140"/>
        <v>0</v>
      </c>
      <c r="H427">
        <f t="shared" ca="1" si="141"/>
        <v>0</v>
      </c>
      <c r="I427" s="30">
        <f t="shared" ca="1" si="142"/>
        <v>0</v>
      </c>
      <c r="K427" s="25" t="str">
        <f ca="1">IFERROR(VLOOKUP(H427,Pollutants!$G$2:$I$6,3,FALSE),"")</f>
        <v/>
      </c>
      <c r="L427" t="str">
        <f t="shared" ca="1" si="143"/>
        <v/>
      </c>
      <c r="M427">
        <f t="shared" ca="1" si="144"/>
        <v>0</v>
      </c>
      <c r="N427" t="str">
        <f ca="1">+IFERROR(VLOOKUP(M427,'Vehicle Type Mapping'!$B$2:$D$50,2,FALSE),"")</f>
        <v/>
      </c>
      <c r="O427" t="str">
        <f t="shared" ca="1" si="126"/>
        <v>INVALID VEHICLE SOURCE 41</v>
      </c>
      <c r="P427">
        <f t="shared" ca="1" si="145"/>
        <v>0</v>
      </c>
      <c r="Q427" s="238" t="str">
        <f ca="1">+IFERROR(VLOOKUP(O427,VehFracBySourceType!$D$2:$F$365,2,FALSE),"")</f>
        <v/>
      </c>
      <c r="R427" t="str">
        <f t="shared" ca="1" si="146"/>
        <v/>
      </c>
      <c r="T427">
        <f t="shared" ca="1" si="127"/>
        <v>0</v>
      </c>
      <c r="U427" t="str">
        <f t="shared" ca="1" si="128"/>
        <v/>
      </c>
      <c r="V427" s="30" t="str">
        <f t="shared" ca="1" si="129"/>
        <v/>
      </c>
      <c r="W427">
        <f t="shared" ca="1" si="130"/>
        <v>0</v>
      </c>
      <c r="Y427" t="str">
        <f ca="1">IF(AND(COUNTIF($L$3:L427,L427)&gt;1,NOT(+L427="")),0,L427)</f>
        <v/>
      </c>
      <c r="Z427">
        <f t="shared" ca="1" si="131"/>
        <v>0</v>
      </c>
      <c r="AA427">
        <f t="shared" ca="1" si="132"/>
        <v>0</v>
      </c>
      <c r="AB427">
        <f t="shared" ca="1" si="133"/>
        <v>0</v>
      </c>
    </row>
    <row r="428" spans="1:28">
      <c r="A428">
        <f t="shared" ca="1" si="134"/>
        <v>0</v>
      </c>
      <c r="B428" s="32" t="str">
        <f t="shared" ca="1" si="135"/>
        <v/>
      </c>
      <c r="C428">
        <f t="shared" ca="1" si="136"/>
        <v>0</v>
      </c>
      <c r="D428" t="str">
        <f t="shared" ca="1" si="137"/>
        <v>Transit Bus</v>
      </c>
      <c r="E428">
        <f t="shared" ca="1" si="138"/>
        <v>42</v>
      </c>
      <c r="F428">
        <f t="shared" ca="1" si="139"/>
        <v>0</v>
      </c>
      <c r="G428">
        <f t="shared" ca="1" si="140"/>
        <v>0</v>
      </c>
      <c r="H428">
        <f t="shared" ca="1" si="141"/>
        <v>0</v>
      </c>
      <c r="I428" s="30">
        <f t="shared" ca="1" si="142"/>
        <v>0</v>
      </c>
      <c r="K428" s="25" t="str">
        <f ca="1">IFERROR(VLOOKUP(H428,Pollutants!$G$2:$I$6,3,FALSE),"")</f>
        <v/>
      </c>
      <c r="L428" t="str">
        <f t="shared" ca="1" si="143"/>
        <v/>
      </c>
      <c r="M428">
        <f t="shared" ca="1" si="144"/>
        <v>0</v>
      </c>
      <c r="N428" t="str">
        <f ca="1">+IFERROR(VLOOKUP(M428,'Vehicle Type Mapping'!$B$2:$D$50,2,FALSE),"")</f>
        <v/>
      </c>
      <c r="O428" t="str">
        <f t="shared" ca="1" si="126"/>
        <v>INVALID VEHICLE SOURCE 42</v>
      </c>
      <c r="P428">
        <f t="shared" ca="1" si="145"/>
        <v>0</v>
      </c>
      <c r="Q428" s="238" t="str">
        <f ca="1">+IFERROR(VLOOKUP(O428,VehFracBySourceType!$D$2:$F$365,2,FALSE),"")</f>
        <v/>
      </c>
      <c r="R428" t="str">
        <f t="shared" ca="1" si="146"/>
        <v/>
      </c>
      <c r="T428">
        <f t="shared" ca="1" si="127"/>
        <v>0</v>
      </c>
      <c r="U428" t="str">
        <f t="shared" ca="1" si="128"/>
        <v/>
      </c>
      <c r="V428" s="30" t="str">
        <f t="shared" ca="1" si="129"/>
        <v/>
      </c>
      <c r="W428">
        <f t="shared" ca="1" si="130"/>
        <v>0</v>
      </c>
      <c r="Y428" t="str">
        <f ca="1">IF(AND(COUNTIF($L$3:L428,L428)&gt;1,NOT(+L428="")),0,L428)</f>
        <v/>
      </c>
      <c r="Z428">
        <f t="shared" ca="1" si="131"/>
        <v>0</v>
      </c>
      <c r="AA428">
        <f t="shared" ca="1" si="132"/>
        <v>0</v>
      </c>
      <c r="AB428">
        <f t="shared" ca="1" si="133"/>
        <v>0</v>
      </c>
    </row>
    <row r="429" spans="1:28">
      <c r="A429">
        <f t="shared" ca="1" si="134"/>
        <v>0</v>
      </c>
      <c r="B429" s="32" t="str">
        <f t="shared" ca="1" si="135"/>
        <v/>
      </c>
      <c r="C429">
        <f t="shared" ca="1" si="136"/>
        <v>0</v>
      </c>
      <c r="D429" t="str">
        <f t="shared" ca="1" si="137"/>
        <v>School Bus</v>
      </c>
      <c r="E429">
        <f t="shared" ca="1" si="138"/>
        <v>43</v>
      </c>
      <c r="F429">
        <f t="shared" ca="1" si="139"/>
        <v>0</v>
      </c>
      <c r="G429">
        <f t="shared" ca="1" si="140"/>
        <v>0</v>
      </c>
      <c r="H429">
        <f t="shared" ca="1" si="141"/>
        <v>0</v>
      </c>
      <c r="I429" s="30">
        <f t="shared" ca="1" si="142"/>
        <v>0</v>
      </c>
      <c r="K429" s="25" t="str">
        <f ca="1">IFERROR(VLOOKUP(H429,Pollutants!$G$2:$I$6,3,FALSE),"")</f>
        <v/>
      </c>
      <c r="L429" t="str">
        <f t="shared" ca="1" si="143"/>
        <v/>
      </c>
      <c r="M429">
        <f t="shared" ca="1" si="144"/>
        <v>0</v>
      </c>
      <c r="N429" t="str">
        <f ca="1">+IFERROR(VLOOKUP(M429,'Vehicle Type Mapping'!$B$2:$D$50,2,FALSE),"")</f>
        <v/>
      </c>
      <c r="O429" t="str">
        <f t="shared" ca="1" si="126"/>
        <v>INVALID VEHICLE SOURCE 43</v>
      </c>
      <c r="P429">
        <f t="shared" ca="1" si="145"/>
        <v>0</v>
      </c>
      <c r="Q429" s="238" t="str">
        <f ca="1">+IFERROR(VLOOKUP(O429,VehFracBySourceType!$D$2:$F$365,2,FALSE),"")</f>
        <v/>
      </c>
      <c r="R429" t="str">
        <f t="shared" ca="1" si="146"/>
        <v/>
      </c>
      <c r="T429">
        <f t="shared" ca="1" si="127"/>
        <v>0</v>
      </c>
      <c r="U429" t="str">
        <f t="shared" ca="1" si="128"/>
        <v/>
      </c>
      <c r="V429" s="30" t="str">
        <f t="shared" ca="1" si="129"/>
        <v/>
      </c>
      <c r="W429">
        <f t="shared" ca="1" si="130"/>
        <v>0</v>
      </c>
      <c r="Y429" t="str">
        <f ca="1">IF(AND(COUNTIF($L$3:L429,L429)&gt;1,NOT(+L429="")),0,L429)</f>
        <v/>
      </c>
      <c r="Z429">
        <f t="shared" ca="1" si="131"/>
        <v>0</v>
      </c>
      <c r="AA429">
        <f t="shared" ca="1" si="132"/>
        <v>0</v>
      </c>
      <c r="AB429">
        <f t="shared" ca="1" si="133"/>
        <v>0</v>
      </c>
    </row>
    <row r="430" spans="1:28">
      <c r="A430">
        <f t="shared" ca="1" si="134"/>
        <v>0</v>
      </c>
      <c r="B430" s="32" t="str">
        <f t="shared" ca="1" si="135"/>
        <v/>
      </c>
      <c r="C430">
        <f t="shared" ca="1" si="136"/>
        <v>0</v>
      </c>
      <c r="D430" t="str">
        <f t="shared" ca="1" si="137"/>
        <v>Refuse Truck</v>
      </c>
      <c r="E430">
        <f t="shared" ca="1" si="138"/>
        <v>51</v>
      </c>
      <c r="F430">
        <f t="shared" ca="1" si="139"/>
        <v>0</v>
      </c>
      <c r="G430">
        <f t="shared" ca="1" si="140"/>
        <v>0</v>
      </c>
      <c r="H430">
        <f t="shared" ca="1" si="141"/>
        <v>0</v>
      </c>
      <c r="I430" s="30">
        <f t="shared" ca="1" si="142"/>
        <v>0</v>
      </c>
      <c r="K430" s="25" t="str">
        <f ca="1">IFERROR(VLOOKUP(H430,Pollutants!$G$2:$I$6,3,FALSE),"")</f>
        <v/>
      </c>
      <c r="L430" t="str">
        <f t="shared" ca="1" si="143"/>
        <v/>
      </c>
      <c r="M430">
        <f t="shared" ca="1" si="144"/>
        <v>0</v>
      </c>
      <c r="N430" t="str">
        <f ca="1">+IFERROR(VLOOKUP(M430,'Vehicle Type Mapping'!$B$2:$D$50,2,FALSE),"")</f>
        <v/>
      </c>
      <c r="O430" t="str">
        <f t="shared" ca="1" si="126"/>
        <v>INVALID VEHICLE SOURCE 51</v>
      </c>
      <c r="P430">
        <f t="shared" ca="1" si="145"/>
        <v>0</v>
      </c>
      <c r="Q430" s="238" t="str">
        <f ca="1">+IFERROR(VLOOKUP(O430,VehFracBySourceType!$D$2:$F$365,2,FALSE),"")</f>
        <v/>
      </c>
      <c r="R430" t="str">
        <f t="shared" ca="1" si="146"/>
        <v/>
      </c>
      <c r="T430">
        <f t="shared" ca="1" si="127"/>
        <v>0</v>
      </c>
      <c r="U430" t="str">
        <f t="shared" ca="1" si="128"/>
        <v/>
      </c>
      <c r="V430" s="30" t="str">
        <f t="shared" ca="1" si="129"/>
        <v/>
      </c>
      <c r="W430">
        <f t="shared" ca="1" si="130"/>
        <v>0</v>
      </c>
      <c r="Y430" t="str">
        <f ca="1">IF(AND(COUNTIF($L$3:L430,L430)&gt;1,NOT(+L430="")),0,L430)</f>
        <v/>
      </c>
      <c r="Z430">
        <f t="shared" ca="1" si="131"/>
        <v>0</v>
      </c>
      <c r="AA430">
        <f t="shared" ca="1" si="132"/>
        <v>0</v>
      </c>
      <c r="AB430">
        <f t="shared" ca="1" si="133"/>
        <v>0</v>
      </c>
    </row>
    <row r="431" spans="1:28">
      <c r="A431">
        <f t="shared" ca="1" si="134"/>
        <v>0</v>
      </c>
      <c r="B431" s="32" t="str">
        <f t="shared" ca="1" si="135"/>
        <v/>
      </c>
      <c r="C431">
        <f t="shared" ca="1" si="136"/>
        <v>0</v>
      </c>
      <c r="D431" t="str">
        <f t="shared" ca="1" si="137"/>
        <v>Single Unit Short-haul Truck</v>
      </c>
      <c r="E431">
        <f t="shared" ca="1" si="138"/>
        <v>52</v>
      </c>
      <c r="F431">
        <f t="shared" ca="1" si="139"/>
        <v>0</v>
      </c>
      <c r="G431">
        <f t="shared" ca="1" si="140"/>
        <v>0</v>
      </c>
      <c r="H431">
        <f t="shared" ca="1" si="141"/>
        <v>0</v>
      </c>
      <c r="I431" s="30">
        <f t="shared" ca="1" si="142"/>
        <v>0</v>
      </c>
      <c r="K431" s="25" t="str">
        <f ca="1">IFERROR(VLOOKUP(H431,Pollutants!$G$2:$I$6,3,FALSE),"")</f>
        <v/>
      </c>
      <c r="L431" t="str">
        <f t="shared" ca="1" si="143"/>
        <v/>
      </c>
      <c r="M431">
        <f t="shared" ca="1" si="144"/>
        <v>0</v>
      </c>
      <c r="N431" t="str">
        <f ca="1">+IFERROR(VLOOKUP(M431,'Vehicle Type Mapping'!$B$2:$D$50,2,FALSE),"")</f>
        <v/>
      </c>
      <c r="O431" t="str">
        <f t="shared" ca="1" si="126"/>
        <v>INVALID VEHICLE SOURCE 52</v>
      </c>
      <c r="P431">
        <f t="shared" ca="1" si="145"/>
        <v>0</v>
      </c>
      <c r="Q431" s="238" t="str">
        <f ca="1">+IFERROR(VLOOKUP(O431,VehFracBySourceType!$D$2:$F$365,2,FALSE),"")</f>
        <v/>
      </c>
      <c r="R431" t="str">
        <f t="shared" ca="1" si="146"/>
        <v/>
      </c>
      <c r="T431">
        <f t="shared" ca="1" si="127"/>
        <v>0</v>
      </c>
      <c r="U431" t="str">
        <f t="shared" ca="1" si="128"/>
        <v/>
      </c>
      <c r="V431" s="30" t="str">
        <f t="shared" ca="1" si="129"/>
        <v/>
      </c>
      <c r="W431">
        <f t="shared" ca="1" si="130"/>
        <v>0</v>
      </c>
      <c r="Y431" t="str">
        <f ca="1">IF(AND(COUNTIF($L$3:L431,L431)&gt;1,NOT(+L431="")),0,L431)</f>
        <v/>
      </c>
      <c r="Z431">
        <f t="shared" ca="1" si="131"/>
        <v>0</v>
      </c>
      <c r="AA431">
        <f t="shared" ca="1" si="132"/>
        <v>0</v>
      </c>
      <c r="AB431">
        <f t="shared" ca="1" si="133"/>
        <v>0</v>
      </c>
    </row>
    <row r="432" spans="1:28">
      <c r="A432">
        <f t="shared" ca="1" si="134"/>
        <v>0</v>
      </c>
      <c r="B432" s="32" t="str">
        <f t="shared" ca="1" si="135"/>
        <v/>
      </c>
      <c r="C432">
        <f t="shared" ca="1" si="136"/>
        <v>0</v>
      </c>
      <c r="D432" t="str">
        <f t="shared" ca="1" si="137"/>
        <v>Single Unit Long-haul Truck</v>
      </c>
      <c r="E432">
        <f t="shared" ca="1" si="138"/>
        <v>53</v>
      </c>
      <c r="F432">
        <f t="shared" ca="1" si="139"/>
        <v>0</v>
      </c>
      <c r="G432">
        <f t="shared" ca="1" si="140"/>
        <v>0</v>
      </c>
      <c r="H432">
        <f t="shared" ca="1" si="141"/>
        <v>0</v>
      </c>
      <c r="I432" s="30">
        <f t="shared" ca="1" si="142"/>
        <v>0</v>
      </c>
      <c r="K432" s="25" t="str">
        <f ca="1">IFERROR(VLOOKUP(H432,Pollutants!$G$2:$I$6,3,FALSE),"")</f>
        <v/>
      </c>
      <c r="L432" t="str">
        <f t="shared" ca="1" si="143"/>
        <v/>
      </c>
      <c r="M432">
        <f t="shared" ca="1" si="144"/>
        <v>0</v>
      </c>
      <c r="N432" t="str">
        <f ca="1">+IFERROR(VLOOKUP(M432,'Vehicle Type Mapping'!$B$2:$D$50,2,FALSE),"")</f>
        <v/>
      </c>
      <c r="O432" t="str">
        <f t="shared" ca="1" si="126"/>
        <v>INVALID VEHICLE SOURCE 53</v>
      </c>
      <c r="P432">
        <f t="shared" ca="1" si="145"/>
        <v>0</v>
      </c>
      <c r="Q432" s="238" t="str">
        <f ca="1">+IFERROR(VLOOKUP(O432,VehFracBySourceType!$D$2:$F$365,2,FALSE),"")</f>
        <v/>
      </c>
      <c r="R432" t="str">
        <f t="shared" ca="1" si="146"/>
        <v/>
      </c>
      <c r="T432">
        <f t="shared" ca="1" si="127"/>
        <v>0</v>
      </c>
      <c r="U432" t="str">
        <f t="shared" ca="1" si="128"/>
        <v/>
      </c>
      <c r="V432" s="30" t="str">
        <f t="shared" ca="1" si="129"/>
        <v/>
      </c>
      <c r="W432">
        <f t="shared" ca="1" si="130"/>
        <v>0</v>
      </c>
      <c r="Y432" t="str">
        <f ca="1">IF(AND(COUNTIF($L$3:L432,L432)&gt;1,NOT(+L432="")),0,L432)</f>
        <v/>
      </c>
      <c r="Z432">
        <f t="shared" ca="1" si="131"/>
        <v>0</v>
      </c>
      <c r="AA432">
        <f t="shared" ca="1" si="132"/>
        <v>0</v>
      </c>
      <c r="AB432">
        <f t="shared" ca="1" si="133"/>
        <v>0</v>
      </c>
    </row>
    <row r="433" spans="1:28">
      <c r="A433">
        <f t="shared" ca="1" si="134"/>
        <v>0</v>
      </c>
      <c r="B433" s="32" t="str">
        <f t="shared" ca="1" si="135"/>
        <v/>
      </c>
      <c r="C433">
        <f t="shared" ca="1" si="136"/>
        <v>0</v>
      </c>
      <c r="D433" t="str">
        <f t="shared" ca="1" si="137"/>
        <v>Combination Short-haul Truck</v>
      </c>
      <c r="E433">
        <f t="shared" ca="1" si="138"/>
        <v>61</v>
      </c>
      <c r="F433">
        <f t="shared" ca="1" si="139"/>
        <v>0</v>
      </c>
      <c r="G433">
        <f t="shared" ca="1" si="140"/>
        <v>0</v>
      </c>
      <c r="H433">
        <f t="shared" ca="1" si="141"/>
        <v>0</v>
      </c>
      <c r="I433" s="30">
        <f t="shared" ca="1" si="142"/>
        <v>0</v>
      </c>
      <c r="K433" s="25" t="str">
        <f ca="1">IFERROR(VLOOKUP(H433,Pollutants!$G$2:$I$6,3,FALSE),"")</f>
        <v/>
      </c>
      <c r="L433" t="str">
        <f t="shared" ca="1" si="143"/>
        <v/>
      </c>
      <c r="M433">
        <f t="shared" ca="1" si="144"/>
        <v>0</v>
      </c>
      <c r="N433" t="str">
        <f ca="1">+IFERROR(VLOOKUP(M433,'Vehicle Type Mapping'!$B$2:$D$50,2,FALSE),"")</f>
        <v/>
      </c>
      <c r="O433" t="str">
        <f t="shared" ca="1" si="126"/>
        <v>INVALID VEHICLE SOURCE 61</v>
      </c>
      <c r="P433">
        <f t="shared" ca="1" si="145"/>
        <v>0</v>
      </c>
      <c r="Q433" s="238" t="str">
        <f ca="1">+IFERROR(VLOOKUP(O433,VehFracBySourceType!$D$2:$F$365,2,FALSE),"")</f>
        <v/>
      </c>
      <c r="R433" t="str">
        <f t="shared" ca="1" si="146"/>
        <v/>
      </c>
      <c r="T433">
        <f t="shared" ca="1" si="127"/>
        <v>0</v>
      </c>
      <c r="U433" t="str">
        <f t="shared" ca="1" si="128"/>
        <v/>
      </c>
      <c r="V433" s="30" t="str">
        <f t="shared" ca="1" si="129"/>
        <v/>
      </c>
      <c r="W433">
        <f t="shared" ca="1" si="130"/>
        <v>0</v>
      </c>
      <c r="Y433" t="str">
        <f ca="1">IF(AND(COUNTIF($L$3:L433,L433)&gt;1,NOT(+L433="")),0,L433)</f>
        <v/>
      </c>
      <c r="Z433">
        <f t="shared" ca="1" si="131"/>
        <v>0</v>
      </c>
      <c r="AA433">
        <f t="shared" ca="1" si="132"/>
        <v>0</v>
      </c>
      <c r="AB433">
        <f t="shared" ca="1" si="133"/>
        <v>0</v>
      </c>
    </row>
    <row r="434" spans="1:28">
      <c r="A434">
        <f t="shared" ca="1" si="134"/>
        <v>0</v>
      </c>
      <c r="B434" s="32" t="str">
        <f t="shared" ca="1" si="135"/>
        <v/>
      </c>
      <c r="C434">
        <f t="shared" ca="1" si="136"/>
        <v>0</v>
      </c>
      <c r="D434" t="str">
        <f t="shared" ca="1" si="137"/>
        <v>Combination Long-haul Truck</v>
      </c>
      <c r="E434">
        <f t="shared" ca="1" si="138"/>
        <v>62</v>
      </c>
      <c r="F434">
        <f t="shared" ca="1" si="139"/>
        <v>0</v>
      </c>
      <c r="G434">
        <f t="shared" ca="1" si="140"/>
        <v>0</v>
      </c>
      <c r="H434">
        <f t="shared" ca="1" si="141"/>
        <v>0</v>
      </c>
      <c r="I434" s="30">
        <f t="shared" ca="1" si="142"/>
        <v>0</v>
      </c>
      <c r="K434" s="25" t="str">
        <f ca="1">IFERROR(VLOOKUP(H434,Pollutants!$G$2:$I$6,3,FALSE),"")</f>
        <v/>
      </c>
      <c r="L434" t="str">
        <f t="shared" ca="1" si="143"/>
        <v/>
      </c>
      <c r="M434">
        <f t="shared" ca="1" si="144"/>
        <v>0</v>
      </c>
      <c r="N434" t="str">
        <f ca="1">+IFERROR(VLOOKUP(M434,'Vehicle Type Mapping'!$B$2:$D$50,2,FALSE),"")</f>
        <v/>
      </c>
      <c r="O434" t="str">
        <f t="shared" ca="1" si="126"/>
        <v>INVALID VEHICLE SOURCE 62</v>
      </c>
      <c r="P434">
        <f t="shared" ca="1" si="145"/>
        <v>0</v>
      </c>
      <c r="Q434" s="238" t="str">
        <f ca="1">+IFERROR(VLOOKUP(O434,VehFracBySourceType!$D$2:$F$365,2,FALSE),"")</f>
        <v/>
      </c>
      <c r="R434" t="str">
        <f t="shared" ca="1" si="146"/>
        <v/>
      </c>
      <c r="T434">
        <f t="shared" ca="1" si="127"/>
        <v>0</v>
      </c>
      <c r="U434" t="str">
        <f t="shared" ca="1" si="128"/>
        <v/>
      </c>
      <c r="V434" s="30" t="str">
        <f t="shared" ca="1" si="129"/>
        <v/>
      </c>
      <c r="W434">
        <f t="shared" ca="1" si="130"/>
        <v>0</v>
      </c>
      <c r="Y434" t="str">
        <f ca="1">IF(AND(COUNTIF($L$3:L434,L434)&gt;1,NOT(+L434="")),0,L434)</f>
        <v/>
      </c>
      <c r="Z434">
        <f t="shared" ca="1" si="131"/>
        <v>0</v>
      </c>
      <c r="AA434">
        <f t="shared" ca="1" si="132"/>
        <v>0</v>
      </c>
      <c r="AB434">
        <f t="shared" ca="1" si="133"/>
        <v>0</v>
      </c>
    </row>
    <row r="435" spans="1:28">
      <c r="A435">
        <f t="shared" ca="1" si="134"/>
        <v>0</v>
      </c>
      <c r="B435" s="32" t="str">
        <f t="shared" ca="1" si="135"/>
        <v/>
      </c>
      <c r="C435">
        <f t="shared" ca="1" si="136"/>
        <v>0</v>
      </c>
      <c r="D435" t="str">
        <f t="shared" ca="1" si="137"/>
        <v>Light Commercial Truck</v>
      </c>
      <c r="E435">
        <f t="shared" ca="1" si="138"/>
        <v>32</v>
      </c>
      <c r="F435">
        <f t="shared" ca="1" si="139"/>
        <v>0</v>
      </c>
      <c r="G435">
        <f t="shared" ca="1" si="140"/>
        <v>0</v>
      </c>
      <c r="H435">
        <f t="shared" ca="1" si="141"/>
        <v>0</v>
      </c>
      <c r="I435" s="30">
        <f t="shared" ca="1" si="142"/>
        <v>0</v>
      </c>
      <c r="K435" s="25" t="str">
        <f ca="1">IFERROR(VLOOKUP(H435,Pollutants!$G$2:$I$6,3,FALSE),"")</f>
        <v/>
      </c>
      <c r="L435" t="str">
        <f t="shared" ca="1" si="143"/>
        <v/>
      </c>
      <c r="M435">
        <f t="shared" ca="1" si="144"/>
        <v>0</v>
      </c>
      <c r="N435" t="str">
        <f ca="1">+IFERROR(VLOOKUP(M435,'Vehicle Type Mapping'!$B$2:$D$50,2,FALSE),"")</f>
        <v/>
      </c>
      <c r="O435" t="str">
        <f t="shared" ca="1" si="126"/>
        <v>INVALID VEHICLE SOURCE 32</v>
      </c>
      <c r="P435">
        <f t="shared" ca="1" si="145"/>
        <v>0</v>
      </c>
      <c r="Q435" s="238" t="str">
        <f ca="1">+IFERROR(VLOOKUP(O435,VehFracBySourceType!$D$2:$F$365,2,FALSE),"")</f>
        <v/>
      </c>
      <c r="R435" t="str">
        <f t="shared" ca="1" si="146"/>
        <v/>
      </c>
      <c r="T435">
        <f t="shared" ca="1" si="127"/>
        <v>0</v>
      </c>
      <c r="U435" t="str">
        <f t="shared" ca="1" si="128"/>
        <v/>
      </c>
      <c r="V435" s="30" t="str">
        <f t="shared" ca="1" si="129"/>
        <v/>
      </c>
      <c r="W435">
        <f t="shared" ca="1" si="130"/>
        <v>0</v>
      </c>
      <c r="Y435" t="str">
        <f ca="1">IF(AND(COUNTIF($L$3:L435,L435)&gt;1,NOT(+L435="")),0,L435)</f>
        <v/>
      </c>
      <c r="Z435">
        <f t="shared" ca="1" si="131"/>
        <v>0</v>
      </c>
      <c r="AA435">
        <f t="shared" ca="1" si="132"/>
        <v>0</v>
      </c>
      <c r="AB435">
        <f t="shared" ca="1" si="133"/>
        <v>0</v>
      </c>
    </row>
    <row r="436" spans="1:28">
      <c r="A436">
        <f t="shared" ca="1" si="134"/>
        <v>0</v>
      </c>
      <c r="B436" s="32" t="str">
        <f t="shared" ca="1" si="135"/>
        <v/>
      </c>
      <c r="C436">
        <f t="shared" ca="1" si="136"/>
        <v>0</v>
      </c>
      <c r="D436" t="str">
        <f t="shared" ca="1" si="137"/>
        <v>Intercity Bus</v>
      </c>
      <c r="E436">
        <f t="shared" ca="1" si="138"/>
        <v>41</v>
      </c>
      <c r="F436">
        <f t="shared" ca="1" si="139"/>
        <v>0</v>
      </c>
      <c r="G436">
        <f t="shared" ca="1" si="140"/>
        <v>0</v>
      </c>
      <c r="H436">
        <f t="shared" ca="1" si="141"/>
        <v>0</v>
      </c>
      <c r="I436" s="30">
        <f t="shared" ca="1" si="142"/>
        <v>0</v>
      </c>
      <c r="K436" s="25" t="str">
        <f ca="1">IFERROR(VLOOKUP(H436,Pollutants!$G$2:$I$6,3,FALSE),"")</f>
        <v/>
      </c>
      <c r="L436" t="str">
        <f t="shared" ca="1" si="143"/>
        <v/>
      </c>
      <c r="M436">
        <f t="shared" ca="1" si="144"/>
        <v>0</v>
      </c>
      <c r="N436" t="str">
        <f ca="1">+IFERROR(VLOOKUP(M436,'Vehicle Type Mapping'!$B$2:$D$50,2,FALSE),"")</f>
        <v/>
      </c>
      <c r="O436" t="str">
        <f t="shared" ca="1" si="126"/>
        <v>INVALID VEHICLE SOURCE 41</v>
      </c>
      <c r="P436">
        <f t="shared" ca="1" si="145"/>
        <v>0</v>
      </c>
      <c r="Q436" s="238" t="str">
        <f ca="1">+IFERROR(VLOOKUP(O436,VehFracBySourceType!$D$2:$F$365,2,FALSE),"")</f>
        <v/>
      </c>
      <c r="R436" t="str">
        <f t="shared" ca="1" si="146"/>
        <v/>
      </c>
      <c r="T436">
        <f t="shared" ca="1" si="127"/>
        <v>0</v>
      </c>
      <c r="U436" t="str">
        <f t="shared" ca="1" si="128"/>
        <v/>
      </c>
      <c r="V436" s="30" t="str">
        <f t="shared" ca="1" si="129"/>
        <v/>
      </c>
      <c r="W436">
        <f t="shared" ca="1" si="130"/>
        <v>0</v>
      </c>
      <c r="Y436" t="str">
        <f ca="1">IF(AND(COUNTIF($L$3:L436,L436)&gt;1,NOT(+L436="")),0,L436)</f>
        <v/>
      </c>
      <c r="Z436">
        <f t="shared" ca="1" si="131"/>
        <v>0</v>
      </c>
      <c r="AA436">
        <f t="shared" ca="1" si="132"/>
        <v>0</v>
      </c>
      <c r="AB436">
        <f t="shared" ca="1" si="133"/>
        <v>0</v>
      </c>
    </row>
    <row r="437" spans="1:28">
      <c r="A437">
        <f t="shared" ca="1" si="134"/>
        <v>0</v>
      </c>
      <c r="B437" s="32" t="str">
        <f t="shared" ca="1" si="135"/>
        <v/>
      </c>
      <c r="C437">
        <f t="shared" ca="1" si="136"/>
        <v>0</v>
      </c>
      <c r="D437" t="str">
        <f t="shared" ca="1" si="137"/>
        <v>Transit Bus</v>
      </c>
      <c r="E437">
        <f t="shared" ca="1" si="138"/>
        <v>42</v>
      </c>
      <c r="F437">
        <f t="shared" ca="1" si="139"/>
        <v>0</v>
      </c>
      <c r="G437">
        <f t="shared" ca="1" si="140"/>
        <v>0</v>
      </c>
      <c r="H437">
        <f t="shared" ca="1" si="141"/>
        <v>0</v>
      </c>
      <c r="I437" s="30">
        <f t="shared" ca="1" si="142"/>
        <v>0</v>
      </c>
      <c r="K437" s="25" t="str">
        <f ca="1">IFERROR(VLOOKUP(H437,Pollutants!$G$2:$I$6,3,FALSE),"")</f>
        <v/>
      </c>
      <c r="L437" t="str">
        <f t="shared" ca="1" si="143"/>
        <v/>
      </c>
      <c r="M437">
        <f t="shared" ca="1" si="144"/>
        <v>0</v>
      </c>
      <c r="N437" t="str">
        <f ca="1">+IFERROR(VLOOKUP(M437,'Vehicle Type Mapping'!$B$2:$D$50,2,FALSE),"")</f>
        <v/>
      </c>
      <c r="O437" t="str">
        <f t="shared" ca="1" si="126"/>
        <v>INVALID VEHICLE SOURCE 42</v>
      </c>
      <c r="P437">
        <f t="shared" ca="1" si="145"/>
        <v>0</v>
      </c>
      <c r="Q437" s="238" t="str">
        <f ca="1">+IFERROR(VLOOKUP(O437,VehFracBySourceType!$D$2:$F$365,2,FALSE),"")</f>
        <v/>
      </c>
      <c r="R437" t="str">
        <f t="shared" ca="1" si="146"/>
        <v/>
      </c>
      <c r="T437">
        <f t="shared" ca="1" si="127"/>
        <v>0</v>
      </c>
      <c r="U437" t="str">
        <f t="shared" ca="1" si="128"/>
        <v/>
      </c>
      <c r="V437" s="30" t="str">
        <f t="shared" ca="1" si="129"/>
        <v/>
      </c>
      <c r="W437">
        <f t="shared" ca="1" si="130"/>
        <v>0</v>
      </c>
      <c r="Y437" t="str">
        <f ca="1">IF(AND(COUNTIF($L$3:L437,L437)&gt;1,NOT(+L437="")),0,L437)</f>
        <v/>
      </c>
      <c r="Z437">
        <f t="shared" ca="1" si="131"/>
        <v>0</v>
      </c>
      <c r="AA437">
        <f t="shared" ca="1" si="132"/>
        <v>0</v>
      </c>
      <c r="AB437">
        <f t="shared" ca="1" si="133"/>
        <v>0</v>
      </c>
    </row>
    <row r="438" spans="1:28">
      <c r="A438">
        <f t="shared" ca="1" si="134"/>
        <v>0</v>
      </c>
      <c r="B438" s="32" t="str">
        <f t="shared" ca="1" si="135"/>
        <v/>
      </c>
      <c r="C438">
        <f t="shared" ca="1" si="136"/>
        <v>0</v>
      </c>
      <c r="D438" t="str">
        <f t="shared" ca="1" si="137"/>
        <v>School Bus</v>
      </c>
      <c r="E438">
        <f t="shared" ca="1" si="138"/>
        <v>43</v>
      </c>
      <c r="F438">
        <f t="shared" ca="1" si="139"/>
        <v>0</v>
      </c>
      <c r="G438">
        <f t="shared" ca="1" si="140"/>
        <v>0</v>
      </c>
      <c r="H438">
        <f t="shared" ca="1" si="141"/>
        <v>0</v>
      </c>
      <c r="I438" s="30">
        <f t="shared" ca="1" si="142"/>
        <v>0</v>
      </c>
      <c r="K438" s="25" t="str">
        <f ca="1">IFERROR(VLOOKUP(H438,Pollutants!$G$2:$I$6,3,FALSE),"")</f>
        <v/>
      </c>
      <c r="L438" t="str">
        <f t="shared" ca="1" si="143"/>
        <v/>
      </c>
      <c r="M438">
        <f t="shared" ca="1" si="144"/>
        <v>0</v>
      </c>
      <c r="N438" t="str">
        <f ca="1">+IFERROR(VLOOKUP(M438,'Vehicle Type Mapping'!$B$2:$D$50,2,FALSE),"")</f>
        <v/>
      </c>
      <c r="O438" t="str">
        <f t="shared" ca="1" si="126"/>
        <v>INVALID VEHICLE SOURCE 43</v>
      </c>
      <c r="P438">
        <f t="shared" ca="1" si="145"/>
        <v>0</v>
      </c>
      <c r="Q438" s="238" t="str">
        <f ca="1">+IFERROR(VLOOKUP(O438,VehFracBySourceType!$D$2:$F$365,2,FALSE),"")</f>
        <v/>
      </c>
      <c r="R438" t="str">
        <f t="shared" ca="1" si="146"/>
        <v/>
      </c>
      <c r="T438">
        <f t="shared" ca="1" si="127"/>
        <v>0</v>
      </c>
      <c r="U438" t="str">
        <f t="shared" ca="1" si="128"/>
        <v/>
      </c>
      <c r="V438" s="30" t="str">
        <f t="shared" ca="1" si="129"/>
        <v/>
      </c>
      <c r="W438">
        <f t="shared" ca="1" si="130"/>
        <v>0</v>
      </c>
      <c r="Y438" t="str">
        <f ca="1">IF(AND(COUNTIF($L$3:L438,L438)&gt;1,NOT(+L438="")),0,L438)</f>
        <v/>
      </c>
      <c r="Z438">
        <f t="shared" ca="1" si="131"/>
        <v>0</v>
      </c>
      <c r="AA438">
        <f t="shared" ca="1" si="132"/>
        <v>0</v>
      </c>
      <c r="AB438">
        <f t="shared" ca="1" si="133"/>
        <v>0</v>
      </c>
    </row>
    <row r="439" spans="1:28">
      <c r="A439">
        <f t="shared" ca="1" si="134"/>
        <v>0</v>
      </c>
      <c r="B439" s="32" t="str">
        <f t="shared" ca="1" si="135"/>
        <v/>
      </c>
      <c r="C439">
        <f t="shared" ca="1" si="136"/>
        <v>0</v>
      </c>
      <c r="D439" t="str">
        <f t="shared" ca="1" si="137"/>
        <v>Refuse Truck</v>
      </c>
      <c r="E439">
        <f t="shared" ca="1" si="138"/>
        <v>51</v>
      </c>
      <c r="F439">
        <f t="shared" ca="1" si="139"/>
        <v>0</v>
      </c>
      <c r="G439">
        <f t="shared" ca="1" si="140"/>
        <v>0</v>
      </c>
      <c r="H439">
        <f t="shared" ca="1" si="141"/>
        <v>0</v>
      </c>
      <c r="I439" s="30">
        <f t="shared" ca="1" si="142"/>
        <v>0</v>
      </c>
      <c r="K439" s="25" t="str">
        <f ca="1">IFERROR(VLOOKUP(H439,Pollutants!$G$2:$I$6,3,FALSE),"")</f>
        <v/>
      </c>
      <c r="L439" t="str">
        <f t="shared" ca="1" si="143"/>
        <v/>
      </c>
      <c r="M439">
        <f t="shared" ca="1" si="144"/>
        <v>0</v>
      </c>
      <c r="N439" t="str">
        <f ca="1">+IFERROR(VLOOKUP(M439,'Vehicle Type Mapping'!$B$2:$D$50,2,FALSE),"")</f>
        <v/>
      </c>
      <c r="O439" t="str">
        <f t="shared" ca="1" si="126"/>
        <v>INVALID VEHICLE SOURCE 51</v>
      </c>
      <c r="P439">
        <f t="shared" ca="1" si="145"/>
        <v>0</v>
      </c>
      <c r="Q439" s="238" t="str">
        <f ca="1">+IFERROR(VLOOKUP(O439,VehFracBySourceType!$D$2:$F$365,2,FALSE),"")</f>
        <v/>
      </c>
      <c r="R439" t="str">
        <f t="shared" ca="1" si="146"/>
        <v/>
      </c>
      <c r="T439">
        <f t="shared" ca="1" si="127"/>
        <v>0</v>
      </c>
      <c r="U439" t="str">
        <f t="shared" ca="1" si="128"/>
        <v/>
      </c>
      <c r="V439" s="30" t="str">
        <f t="shared" ca="1" si="129"/>
        <v/>
      </c>
      <c r="W439">
        <f t="shared" ca="1" si="130"/>
        <v>0</v>
      </c>
      <c r="Y439" t="str">
        <f ca="1">IF(AND(COUNTIF($L$3:L439,L439)&gt;1,NOT(+L439="")),0,L439)</f>
        <v/>
      </c>
      <c r="Z439">
        <f t="shared" ca="1" si="131"/>
        <v>0</v>
      </c>
      <c r="AA439">
        <f t="shared" ca="1" si="132"/>
        <v>0</v>
      </c>
      <c r="AB439">
        <f t="shared" ca="1" si="133"/>
        <v>0</v>
      </c>
    </row>
    <row r="440" spans="1:28">
      <c r="A440">
        <f t="shared" ca="1" si="134"/>
        <v>0</v>
      </c>
      <c r="B440" s="32" t="str">
        <f t="shared" ca="1" si="135"/>
        <v/>
      </c>
      <c r="C440">
        <f t="shared" ca="1" si="136"/>
        <v>0</v>
      </c>
      <c r="D440" t="str">
        <f t="shared" ca="1" si="137"/>
        <v>Single Unit Short-haul Truck</v>
      </c>
      <c r="E440">
        <f t="shared" ca="1" si="138"/>
        <v>52</v>
      </c>
      <c r="F440">
        <f t="shared" ca="1" si="139"/>
        <v>0</v>
      </c>
      <c r="G440">
        <f t="shared" ca="1" si="140"/>
        <v>0</v>
      </c>
      <c r="H440">
        <f t="shared" ca="1" si="141"/>
        <v>0</v>
      </c>
      <c r="I440" s="30">
        <f t="shared" ca="1" si="142"/>
        <v>0</v>
      </c>
      <c r="K440" s="25" t="str">
        <f ca="1">IFERROR(VLOOKUP(H440,Pollutants!$G$2:$I$6,3,FALSE),"")</f>
        <v/>
      </c>
      <c r="L440" t="str">
        <f t="shared" ca="1" si="143"/>
        <v/>
      </c>
      <c r="M440">
        <f t="shared" ca="1" si="144"/>
        <v>0</v>
      </c>
      <c r="N440" t="str">
        <f ca="1">+IFERROR(VLOOKUP(M440,'Vehicle Type Mapping'!$B$2:$D$50,2,FALSE),"")</f>
        <v/>
      </c>
      <c r="O440" t="str">
        <f t="shared" ca="1" si="126"/>
        <v>INVALID VEHICLE SOURCE 52</v>
      </c>
      <c r="P440">
        <f t="shared" ca="1" si="145"/>
        <v>0</v>
      </c>
      <c r="Q440" s="238" t="str">
        <f ca="1">+IFERROR(VLOOKUP(O440,VehFracBySourceType!$D$2:$F$365,2,FALSE),"")</f>
        <v/>
      </c>
      <c r="R440" t="str">
        <f t="shared" ca="1" si="146"/>
        <v/>
      </c>
      <c r="T440">
        <f t="shared" ca="1" si="127"/>
        <v>0</v>
      </c>
      <c r="U440" t="str">
        <f t="shared" ca="1" si="128"/>
        <v/>
      </c>
      <c r="V440" s="30" t="str">
        <f t="shared" ca="1" si="129"/>
        <v/>
      </c>
      <c r="W440">
        <f t="shared" ca="1" si="130"/>
        <v>0</v>
      </c>
      <c r="Y440" t="str">
        <f ca="1">IF(AND(COUNTIF($L$3:L440,L440)&gt;1,NOT(+L440="")),0,L440)</f>
        <v/>
      </c>
      <c r="Z440">
        <f t="shared" ca="1" si="131"/>
        <v>0</v>
      </c>
      <c r="AA440">
        <f t="shared" ca="1" si="132"/>
        <v>0</v>
      </c>
      <c r="AB440">
        <f t="shared" ca="1" si="133"/>
        <v>0</v>
      </c>
    </row>
    <row r="441" spans="1:28">
      <c r="A441">
        <f t="shared" ca="1" si="134"/>
        <v>0</v>
      </c>
      <c r="B441" s="32" t="str">
        <f t="shared" ca="1" si="135"/>
        <v/>
      </c>
      <c r="C441">
        <f t="shared" ca="1" si="136"/>
        <v>0</v>
      </c>
      <c r="D441" t="str">
        <f t="shared" ca="1" si="137"/>
        <v>Single Unit Long-haul Truck</v>
      </c>
      <c r="E441">
        <f t="shared" ca="1" si="138"/>
        <v>53</v>
      </c>
      <c r="F441">
        <f t="shared" ca="1" si="139"/>
        <v>0</v>
      </c>
      <c r="G441">
        <f t="shared" ca="1" si="140"/>
        <v>0</v>
      </c>
      <c r="H441">
        <f t="shared" ca="1" si="141"/>
        <v>0</v>
      </c>
      <c r="I441" s="30">
        <f t="shared" ca="1" si="142"/>
        <v>0</v>
      </c>
      <c r="K441" s="25" t="str">
        <f ca="1">IFERROR(VLOOKUP(H441,Pollutants!$G$2:$I$6,3,FALSE),"")</f>
        <v/>
      </c>
      <c r="L441" t="str">
        <f t="shared" ca="1" si="143"/>
        <v/>
      </c>
      <c r="M441">
        <f t="shared" ca="1" si="144"/>
        <v>0</v>
      </c>
      <c r="N441" t="str">
        <f ca="1">+IFERROR(VLOOKUP(M441,'Vehicle Type Mapping'!$B$2:$D$50,2,FALSE),"")</f>
        <v/>
      </c>
      <c r="O441" t="str">
        <f t="shared" ca="1" si="126"/>
        <v>INVALID VEHICLE SOURCE 53</v>
      </c>
      <c r="P441">
        <f t="shared" ca="1" si="145"/>
        <v>0</v>
      </c>
      <c r="Q441" s="238" t="str">
        <f ca="1">+IFERROR(VLOOKUP(O441,VehFracBySourceType!$D$2:$F$365,2,FALSE),"")</f>
        <v/>
      </c>
      <c r="R441" t="str">
        <f t="shared" ca="1" si="146"/>
        <v/>
      </c>
      <c r="T441">
        <f t="shared" ca="1" si="127"/>
        <v>0</v>
      </c>
      <c r="U441" t="str">
        <f t="shared" ca="1" si="128"/>
        <v/>
      </c>
      <c r="V441" s="30" t="str">
        <f t="shared" ca="1" si="129"/>
        <v/>
      </c>
      <c r="W441">
        <f t="shared" ca="1" si="130"/>
        <v>0</v>
      </c>
      <c r="Y441" t="str">
        <f ca="1">IF(AND(COUNTIF($L$3:L441,L441)&gt;1,NOT(+L441="")),0,L441)</f>
        <v/>
      </c>
      <c r="Z441">
        <f t="shared" ca="1" si="131"/>
        <v>0</v>
      </c>
      <c r="AA441">
        <f t="shared" ca="1" si="132"/>
        <v>0</v>
      </c>
      <c r="AB441">
        <f t="shared" ca="1" si="133"/>
        <v>0</v>
      </c>
    </row>
    <row r="442" spans="1:28">
      <c r="A442">
        <f t="shared" ca="1" si="134"/>
        <v>0</v>
      </c>
      <c r="B442" s="32" t="str">
        <f t="shared" ca="1" si="135"/>
        <v/>
      </c>
      <c r="C442">
        <f t="shared" ca="1" si="136"/>
        <v>0</v>
      </c>
      <c r="D442" t="str">
        <f t="shared" ca="1" si="137"/>
        <v>Combination Short-haul Truck</v>
      </c>
      <c r="E442">
        <f t="shared" ca="1" si="138"/>
        <v>61</v>
      </c>
      <c r="F442">
        <f t="shared" ca="1" si="139"/>
        <v>0</v>
      </c>
      <c r="G442">
        <f t="shared" ca="1" si="140"/>
        <v>0</v>
      </c>
      <c r="H442">
        <f t="shared" ca="1" si="141"/>
        <v>0</v>
      </c>
      <c r="I442" s="30">
        <f t="shared" ca="1" si="142"/>
        <v>0</v>
      </c>
      <c r="K442" s="25" t="str">
        <f ca="1">IFERROR(VLOOKUP(H442,Pollutants!$G$2:$I$6,3,FALSE),"")</f>
        <v/>
      </c>
      <c r="L442" t="str">
        <f t="shared" ca="1" si="143"/>
        <v/>
      </c>
      <c r="M442">
        <f t="shared" ca="1" si="144"/>
        <v>0</v>
      </c>
      <c r="N442" t="str">
        <f ca="1">+IFERROR(VLOOKUP(M442,'Vehicle Type Mapping'!$B$2:$D$50,2,FALSE),"")</f>
        <v/>
      </c>
      <c r="O442" t="str">
        <f t="shared" ca="1" si="126"/>
        <v>INVALID VEHICLE SOURCE 61</v>
      </c>
      <c r="P442">
        <f t="shared" ca="1" si="145"/>
        <v>0</v>
      </c>
      <c r="Q442" s="238" t="str">
        <f ca="1">+IFERROR(VLOOKUP(O442,VehFracBySourceType!$D$2:$F$365,2,FALSE),"")</f>
        <v/>
      </c>
      <c r="R442" t="str">
        <f t="shared" ca="1" si="146"/>
        <v/>
      </c>
      <c r="T442">
        <f t="shared" ca="1" si="127"/>
        <v>0</v>
      </c>
      <c r="U442" t="str">
        <f t="shared" ca="1" si="128"/>
        <v/>
      </c>
      <c r="V442" s="30" t="str">
        <f t="shared" ca="1" si="129"/>
        <v/>
      </c>
      <c r="W442">
        <f t="shared" ca="1" si="130"/>
        <v>0</v>
      </c>
      <c r="Y442" t="str">
        <f ca="1">IF(AND(COUNTIF($L$3:L442,L442)&gt;1,NOT(+L442="")),0,L442)</f>
        <v/>
      </c>
      <c r="Z442">
        <f t="shared" ca="1" si="131"/>
        <v>0</v>
      </c>
      <c r="AA442">
        <f t="shared" ca="1" si="132"/>
        <v>0</v>
      </c>
      <c r="AB442">
        <f t="shared" ca="1" si="133"/>
        <v>0</v>
      </c>
    </row>
    <row r="443" spans="1:28">
      <c r="A443">
        <f t="shared" ca="1" si="134"/>
        <v>0</v>
      </c>
      <c r="B443" s="32" t="str">
        <f t="shared" ca="1" si="135"/>
        <v/>
      </c>
      <c r="C443">
        <f t="shared" ca="1" si="136"/>
        <v>0</v>
      </c>
      <c r="D443" t="str">
        <f t="shared" ca="1" si="137"/>
        <v>Combination Long-haul Truck</v>
      </c>
      <c r="E443">
        <f t="shared" ca="1" si="138"/>
        <v>62</v>
      </c>
      <c r="F443">
        <f t="shared" ca="1" si="139"/>
        <v>0</v>
      </c>
      <c r="G443">
        <f t="shared" ca="1" si="140"/>
        <v>0</v>
      </c>
      <c r="H443">
        <f t="shared" ca="1" si="141"/>
        <v>0</v>
      </c>
      <c r="I443" s="30">
        <f t="shared" ca="1" si="142"/>
        <v>0</v>
      </c>
      <c r="K443" s="25" t="str">
        <f ca="1">IFERROR(VLOOKUP(H443,Pollutants!$G$2:$I$6,3,FALSE),"")</f>
        <v/>
      </c>
      <c r="L443" t="str">
        <f t="shared" ca="1" si="143"/>
        <v/>
      </c>
      <c r="M443">
        <f t="shared" ca="1" si="144"/>
        <v>0</v>
      </c>
      <c r="N443" t="str">
        <f ca="1">+IFERROR(VLOOKUP(M443,'Vehicle Type Mapping'!$B$2:$D$50,2,FALSE),"")</f>
        <v/>
      </c>
      <c r="O443" t="str">
        <f t="shared" ca="1" si="126"/>
        <v>INVALID VEHICLE SOURCE 62</v>
      </c>
      <c r="P443">
        <f t="shared" ca="1" si="145"/>
        <v>0</v>
      </c>
      <c r="Q443" s="238" t="str">
        <f ca="1">+IFERROR(VLOOKUP(O443,VehFracBySourceType!$D$2:$F$365,2,FALSE),"")</f>
        <v/>
      </c>
      <c r="R443" t="str">
        <f t="shared" ca="1" si="146"/>
        <v/>
      </c>
      <c r="T443">
        <f t="shared" ca="1" si="127"/>
        <v>0</v>
      </c>
      <c r="U443" t="str">
        <f t="shared" ca="1" si="128"/>
        <v/>
      </c>
      <c r="V443" s="30" t="str">
        <f t="shared" ca="1" si="129"/>
        <v/>
      </c>
      <c r="W443">
        <f t="shared" ca="1" si="130"/>
        <v>0</v>
      </c>
      <c r="Y443" t="str">
        <f ca="1">IF(AND(COUNTIF($L$3:L443,L443)&gt;1,NOT(+L443="")),0,L443)</f>
        <v/>
      </c>
      <c r="Z443">
        <f t="shared" ca="1" si="131"/>
        <v>0</v>
      </c>
      <c r="AA443">
        <f t="shared" ca="1" si="132"/>
        <v>0</v>
      </c>
      <c r="AB443">
        <f t="shared" ca="1" si="133"/>
        <v>0</v>
      </c>
    </row>
    <row r="444" spans="1:28">
      <c r="A444">
        <f t="shared" ca="1" si="134"/>
        <v>0</v>
      </c>
      <c r="B444" s="32" t="str">
        <f t="shared" ca="1" si="135"/>
        <v/>
      </c>
      <c r="C444">
        <f t="shared" ca="1" si="136"/>
        <v>0</v>
      </c>
      <c r="D444" t="str">
        <f t="shared" ca="1" si="137"/>
        <v>Light Commercial Truck</v>
      </c>
      <c r="E444">
        <f t="shared" ca="1" si="138"/>
        <v>32</v>
      </c>
      <c r="F444">
        <f t="shared" ca="1" si="139"/>
        <v>0</v>
      </c>
      <c r="G444">
        <f t="shared" ca="1" si="140"/>
        <v>0</v>
      </c>
      <c r="H444">
        <f t="shared" ca="1" si="141"/>
        <v>0</v>
      </c>
      <c r="I444" s="30">
        <f t="shared" ca="1" si="142"/>
        <v>0</v>
      </c>
      <c r="K444" s="25" t="str">
        <f ca="1">IFERROR(VLOOKUP(H444,Pollutants!$G$2:$I$6,3,FALSE),"")</f>
        <v/>
      </c>
      <c r="L444" t="str">
        <f t="shared" ca="1" si="143"/>
        <v/>
      </c>
      <c r="M444">
        <f t="shared" ca="1" si="144"/>
        <v>0</v>
      </c>
      <c r="N444" t="str">
        <f ca="1">+IFERROR(VLOOKUP(M444,'Vehicle Type Mapping'!$B$2:$D$50,2,FALSE),"")</f>
        <v/>
      </c>
      <c r="O444" t="str">
        <f t="shared" ca="1" si="126"/>
        <v>INVALID VEHICLE SOURCE 32</v>
      </c>
      <c r="P444">
        <f t="shared" ca="1" si="145"/>
        <v>0</v>
      </c>
      <c r="Q444" s="238" t="str">
        <f ca="1">+IFERROR(VLOOKUP(O444,VehFracBySourceType!$D$2:$F$365,2,FALSE),"")</f>
        <v/>
      </c>
      <c r="R444" t="str">
        <f t="shared" ca="1" si="146"/>
        <v/>
      </c>
      <c r="T444">
        <f t="shared" ca="1" si="127"/>
        <v>0</v>
      </c>
      <c r="U444" t="str">
        <f t="shared" ca="1" si="128"/>
        <v/>
      </c>
      <c r="V444" s="30" t="str">
        <f t="shared" ca="1" si="129"/>
        <v/>
      </c>
      <c r="W444">
        <f t="shared" ca="1" si="130"/>
        <v>0</v>
      </c>
      <c r="Y444" t="str">
        <f ca="1">IF(AND(COUNTIF($L$3:L444,L444)&gt;1,NOT(+L444="")),0,L444)</f>
        <v/>
      </c>
      <c r="Z444">
        <f t="shared" ca="1" si="131"/>
        <v>0</v>
      </c>
      <c r="AA444">
        <f t="shared" ca="1" si="132"/>
        <v>0</v>
      </c>
      <c r="AB444">
        <f t="shared" ca="1" si="133"/>
        <v>0</v>
      </c>
    </row>
    <row r="445" spans="1:28">
      <c r="A445">
        <f t="shared" ca="1" si="134"/>
        <v>0</v>
      </c>
      <c r="B445" s="32" t="str">
        <f t="shared" ca="1" si="135"/>
        <v/>
      </c>
      <c r="C445">
        <f t="shared" ca="1" si="136"/>
        <v>0</v>
      </c>
      <c r="D445" t="str">
        <f t="shared" ca="1" si="137"/>
        <v>Intercity Bus</v>
      </c>
      <c r="E445">
        <f t="shared" ca="1" si="138"/>
        <v>41</v>
      </c>
      <c r="F445">
        <f t="shared" ca="1" si="139"/>
        <v>0</v>
      </c>
      <c r="G445">
        <f t="shared" ca="1" si="140"/>
        <v>0</v>
      </c>
      <c r="H445">
        <f t="shared" ca="1" si="141"/>
        <v>0</v>
      </c>
      <c r="I445" s="30">
        <f t="shared" ca="1" si="142"/>
        <v>0</v>
      </c>
      <c r="K445" s="25" t="str">
        <f ca="1">IFERROR(VLOOKUP(H445,Pollutants!$G$2:$I$6,3,FALSE),"")</f>
        <v/>
      </c>
      <c r="L445" t="str">
        <f t="shared" ca="1" si="143"/>
        <v/>
      </c>
      <c r="M445">
        <f t="shared" ca="1" si="144"/>
        <v>0</v>
      </c>
      <c r="N445" t="str">
        <f ca="1">+IFERROR(VLOOKUP(M445,'Vehicle Type Mapping'!$B$2:$D$50,2,FALSE),"")</f>
        <v/>
      </c>
      <c r="O445" t="str">
        <f t="shared" ca="1" si="126"/>
        <v>INVALID VEHICLE SOURCE 41</v>
      </c>
      <c r="P445">
        <f t="shared" ca="1" si="145"/>
        <v>0</v>
      </c>
      <c r="Q445" s="238" t="str">
        <f ca="1">+IFERROR(VLOOKUP(O445,VehFracBySourceType!$D$2:$F$365,2,FALSE),"")</f>
        <v/>
      </c>
      <c r="R445" t="str">
        <f t="shared" ca="1" si="146"/>
        <v/>
      </c>
      <c r="T445">
        <f t="shared" ca="1" si="127"/>
        <v>0</v>
      </c>
      <c r="U445" t="str">
        <f t="shared" ca="1" si="128"/>
        <v/>
      </c>
      <c r="V445" s="30" t="str">
        <f t="shared" ca="1" si="129"/>
        <v/>
      </c>
      <c r="W445">
        <f t="shared" ca="1" si="130"/>
        <v>0</v>
      </c>
      <c r="Y445" t="str">
        <f ca="1">IF(AND(COUNTIF($L$3:L445,L445)&gt;1,NOT(+L445="")),0,L445)</f>
        <v/>
      </c>
      <c r="Z445">
        <f t="shared" ca="1" si="131"/>
        <v>0</v>
      </c>
      <c r="AA445">
        <f t="shared" ca="1" si="132"/>
        <v>0</v>
      </c>
      <c r="AB445">
        <f t="shared" ca="1" si="133"/>
        <v>0</v>
      </c>
    </row>
    <row r="446" spans="1:28">
      <c r="A446">
        <f t="shared" ca="1" si="134"/>
        <v>0</v>
      </c>
      <c r="B446" s="32" t="str">
        <f t="shared" ca="1" si="135"/>
        <v/>
      </c>
      <c r="C446">
        <f t="shared" ca="1" si="136"/>
        <v>0</v>
      </c>
      <c r="D446" t="str">
        <f t="shared" ca="1" si="137"/>
        <v>Transit Bus</v>
      </c>
      <c r="E446">
        <f t="shared" ca="1" si="138"/>
        <v>42</v>
      </c>
      <c r="F446">
        <f t="shared" ca="1" si="139"/>
        <v>0</v>
      </c>
      <c r="G446">
        <f t="shared" ca="1" si="140"/>
        <v>0</v>
      </c>
      <c r="H446">
        <f t="shared" ca="1" si="141"/>
        <v>0</v>
      </c>
      <c r="I446" s="30">
        <f t="shared" ca="1" si="142"/>
        <v>0</v>
      </c>
      <c r="K446" s="25" t="str">
        <f ca="1">IFERROR(VLOOKUP(H446,Pollutants!$G$2:$I$6,3,FALSE),"")</f>
        <v/>
      </c>
      <c r="L446" t="str">
        <f t="shared" ca="1" si="143"/>
        <v/>
      </c>
      <c r="M446">
        <f t="shared" ca="1" si="144"/>
        <v>0</v>
      </c>
      <c r="N446" t="str">
        <f ca="1">+IFERROR(VLOOKUP(M446,'Vehicle Type Mapping'!$B$2:$D$50,2,FALSE),"")</f>
        <v/>
      </c>
      <c r="O446" t="str">
        <f t="shared" ca="1" si="126"/>
        <v>INVALID VEHICLE SOURCE 42</v>
      </c>
      <c r="P446">
        <f t="shared" ca="1" si="145"/>
        <v>0</v>
      </c>
      <c r="Q446" s="238" t="str">
        <f ca="1">+IFERROR(VLOOKUP(O446,VehFracBySourceType!$D$2:$F$365,2,FALSE),"")</f>
        <v/>
      </c>
      <c r="R446" t="str">
        <f t="shared" ca="1" si="146"/>
        <v/>
      </c>
      <c r="T446">
        <f t="shared" ca="1" si="127"/>
        <v>0</v>
      </c>
      <c r="U446" t="str">
        <f t="shared" ca="1" si="128"/>
        <v/>
      </c>
      <c r="V446" s="30" t="str">
        <f t="shared" ca="1" si="129"/>
        <v/>
      </c>
      <c r="W446">
        <f t="shared" ca="1" si="130"/>
        <v>0</v>
      </c>
      <c r="Y446" t="str">
        <f ca="1">IF(AND(COUNTIF($L$3:L446,L446)&gt;1,NOT(+L446="")),0,L446)</f>
        <v/>
      </c>
      <c r="Z446">
        <f t="shared" ca="1" si="131"/>
        <v>0</v>
      </c>
      <c r="AA446">
        <f t="shared" ca="1" si="132"/>
        <v>0</v>
      </c>
      <c r="AB446">
        <f t="shared" ca="1" si="133"/>
        <v>0</v>
      </c>
    </row>
    <row r="447" spans="1:28">
      <c r="A447">
        <f t="shared" ca="1" si="134"/>
        <v>0</v>
      </c>
      <c r="B447" s="32" t="str">
        <f t="shared" ca="1" si="135"/>
        <v/>
      </c>
      <c r="C447">
        <f t="shared" ca="1" si="136"/>
        <v>0</v>
      </c>
      <c r="D447" t="str">
        <f t="shared" ca="1" si="137"/>
        <v>School Bus</v>
      </c>
      <c r="E447">
        <f t="shared" ca="1" si="138"/>
        <v>43</v>
      </c>
      <c r="F447">
        <f t="shared" ca="1" si="139"/>
        <v>0</v>
      </c>
      <c r="G447">
        <f t="shared" ca="1" si="140"/>
        <v>0</v>
      </c>
      <c r="H447">
        <f t="shared" ca="1" si="141"/>
        <v>0</v>
      </c>
      <c r="I447" s="30">
        <f t="shared" ca="1" si="142"/>
        <v>0</v>
      </c>
      <c r="K447" s="25" t="str">
        <f ca="1">IFERROR(VLOOKUP(H447,Pollutants!$G$2:$I$6,3,FALSE),"")</f>
        <v/>
      </c>
      <c r="L447" t="str">
        <f t="shared" ca="1" si="143"/>
        <v/>
      </c>
      <c r="M447">
        <f t="shared" ca="1" si="144"/>
        <v>0</v>
      </c>
      <c r="N447" t="str">
        <f ca="1">+IFERROR(VLOOKUP(M447,'Vehicle Type Mapping'!$B$2:$D$50,2,FALSE),"")</f>
        <v/>
      </c>
      <c r="O447" t="str">
        <f t="shared" ca="1" si="126"/>
        <v>INVALID VEHICLE SOURCE 43</v>
      </c>
      <c r="P447">
        <f t="shared" ca="1" si="145"/>
        <v>0</v>
      </c>
      <c r="Q447" s="238" t="str">
        <f ca="1">+IFERROR(VLOOKUP(O447,VehFracBySourceType!$D$2:$F$365,2,FALSE),"")</f>
        <v/>
      </c>
      <c r="R447" t="str">
        <f t="shared" ca="1" si="146"/>
        <v/>
      </c>
      <c r="T447">
        <f t="shared" ca="1" si="127"/>
        <v>0</v>
      </c>
      <c r="U447" t="str">
        <f t="shared" ca="1" si="128"/>
        <v/>
      </c>
      <c r="V447" s="30" t="str">
        <f t="shared" ca="1" si="129"/>
        <v/>
      </c>
      <c r="W447">
        <f t="shared" ca="1" si="130"/>
        <v>0</v>
      </c>
      <c r="Y447" t="str">
        <f ca="1">IF(AND(COUNTIF($L$3:L447,L447)&gt;1,NOT(+L447="")),0,L447)</f>
        <v/>
      </c>
      <c r="Z447">
        <f t="shared" ca="1" si="131"/>
        <v>0</v>
      </c>
      <c r="AA447">
        <f t="shared" ca="1" si="132"/>
        <v>0</v>
      </c>
      <c r="AB447">
        <f t="shared" ca="1" si="133"/>
        <v>0</v>
      </c>
    </row>
    <row r="448" spans="1:28">
      <c r="A448">
        <f t="shared" ca="1" si="134"/>
        <v>0</v>
      </c>
      <c r="B448" s="32" t="str">
        <f t="shared" ca="1" si="135"/>
        <v/>
      </c>
      <c r="C448">
        <f t="shared" ca="1" si="136"/>
        <v>0</v>
      </c>
      <c r="D448" t="str">
        <f t="shared" ca="1" si="137"/>
        <v>Refuse Truck</v>
      </c>
      <c r="E448">
        <f t="shared" ca="1" si="138"/>
        <v>51</v>
      </c>
      <c r="F448">
        <f t="shared" ca="1" si="139"/>
        <v>0</v>
      </c>
      <c r="G448">
        <f t="shared" ca="1" si="140"/>
        <v>0</v>
      </c>
      <c r="H448">
        <f t="shared" ca="1" si="141"/>
        <v>0</v>
      </c>
      <c r="I448" s="30">
        <f t="shared" ca="1" si="142"/>
        <v>0</v>
      </c>
      <c r="K448" s="25" t="str">
        <f ca="1">IFERROR(VLOOKUP(H448,Pollutants!$G$2:$I$6,3,FALSE),"")</f>
        <v/>
      </c>
      <c r="L448" t="str">
        <f t="shared" ca="1" si="143"/>
        <v/>
      </c>
      <c r="M448">
        <f t="shared" ca="1" si="144"/>
        <v>0</v>
      </c>
      <c r="N448" t="str">
        <f ca="1">+IFERROR(VLOOKUP(M448,'Vehicle Type Mapping'!$B$2:$D$50,2,FALSE),"")</f>
        <v/>
      </c>
      <c r="O448" t="str">
        <f t="shared" ca="1" si="126"/>
        <v>INVALID VEHICLE SOURCE 51</v>
      </c>
      <c r="P448">
        <f t="shared" ca="1" si="145"/>
        <v>0</v>
      </c>
      <c r="Q448" s="238" t="str">
        <f ca="1">+IFERROR(VLOOKUP(O448,VehFracBySourceType!$D$2:$F$365,2,FALSE),"")</f>
        <v/>
      </c>
      <c r="R448" t="str">
        <f t="shared" ca="1" si="146"/>
        <v/>
      </c>
      <c r="T448">
        <f t="shared" ca="1" si="127"/>
        <v>0</v>
      </c>
      <c r="U448" t="str">
        <f t="shared" ca="1" si="128"/>
        <v/>
      </c>
      <c r="V448" s="30" t="str">
        <f t="shared" ca="1" si="129"/>
        <v/>
      </c>
      <c r="W448">
        <f t="shared" ca="1" si="130"/>
        <v>0</v>
      </c>
      <c r="Y448" t="str">
        <f ca="1">IF(AND(COUNTIF($L$3:L448,L448)&gt;1,NOT(+L448="")),0,L448)</f>
        <v/>
      </c>
      <c r="Z448">
        <f t="shared" ca="1" si="131"/>
        <v>0</v>
      </c>
      <c r="AA448">
        <f t="shared" ca="1" si="132"/>
        <v>0</v>
      </c>
      <c r="AB448">
        <f t="shared" ca="1" si="133"/>
        <v>0</v>
      </c>
    </row>
    <row r="449" spans="1:28">
      <c r="A449">
        <f t="shared" ca="1" si="134"/>
        <v>0</v>
      </c>
      <c r="B449" s="32" t="str">
        <f t="shared" ca="1" si="135"/>
        <v/>
      </c>
      <c r="C449">
        <f t="shared" ca="1" si="136"/>
        <v>0</v>
      </c>
      <c r="D449" t="str">
        <f t="shared" ca="1" si="137"/>
        <v>Single Unit Short-haul Truck</v>
      </c>
      <c r="E449">
        <f t="shared" ca="1" si="138"/>
        <v>52</v>
      </c>
      <c r="F449">
        <f t="shared" ca="1" si="139"/>
        <v>0</v>
      </c>
      <c r="G449">
        <f t="shared" ca="1" si="140"/>
        <v>0</v>
      </c>
      <c r="H449">
        <f t="shared" ca="1" si="141"/>
        <v>0</v>
      </c>
      <c r="I449" s="30">
        <f t="shared" ca="1" si="142"/>
        <v>0</v>
      </c>
      <c r="K449" s="25" t="str">
        <f ca="1">IFERROR(VLOOKUP(H449,Pollutants!$G$2:$I$6,3,FALSE),"")</f>
        <v/>
      </c>
      <c r="L449" t="str">
        <f t="shared" ca="1" si="143"/>
        <v/>
      </c>
      <c r="M449">
        <f t="shared" ca="1" si="144"/>
        <v>0</v>
      </c>
      <c r="N449" t="str">
        <f ca="1">+IFERROR(VLOOKUP(M449,'Vehicle Type Mapping'!$B$2:$D$50,2,FALSE),"")</f>
        <v/>
      </c>
      <c r="O449" t="str">
        <f t="shared" ca="1" si="126"/>
        <v>INVALID VEHICLE SOURCE 52</v>
      </c>
      <c r="P449">
        <f t="shared" ca="1" si="145"/>
        <v>0</v>
      </c>
      <c r="Q449" s="238" t="str">
        <f ca="1">+IFERROR(VLOOKUP(O449,VehFracBySourceType!$D$2:$F$365,2,FALSE),"")</f>
        <v/>
      </c>
      <c r="R449" t="str">
        <f t="shared" ca="1" si="146"/>
        <v/>
      </c>
      <c r="T449">
        <f t="shared" ca="1" si="127"/>
        <v>0</v>
      </c>
      <c r="U449" t="str">
        <f t="shared" ca="1" si="128"/>
        <v/>
      </c>
      <c r="V449" s="30" t="str">
        <f t="shared" ca="1" si="129"/>
        <v/>
      </c>
      <c r="W449">
        <f t="shared" ca="1" si="130"/>
        <v>0</v>
      </c>
      <c r="Y449" t="str">
        <f ca="1">IF(AND(COUNTIF($L$3:L449,L449)&gt;1,NOT(+L449="")),0,L449)</f>
        <v/>
      </c>
      <c r="Z449">
        <f t="shared" ca="1" si="131"/>
        <v>0</v>
      </c>
      <c r="AA449">
        <f t="shared" ca="1" si="132"/>
        <v>0</v>
      </c>
      <c r="AB449">
        <f t="shared" ca="1" si="133"/>
        <v>0</v>
      </c>
    </row>
    <row r="450" spans="1:28">
      <c r="A450">
        <f t="shared" ca="1" si="134"/>
        <v>0</v>
      </c>
      <c r="B450" s="32" t="str">
        <f t="shared" ca="1" si="135"/>
        <v/>
      </c>
      <c r="C450">
        <f t="shared" ca="1" si="136"/>
        <v>0</v>
      </c>
      <c r="D450" t="str">
        <f t="shared" ca="1" si="137"/>
        <v>Single Unit Long-haul Truck</v>
      </c>
      <c r="E450">
        <f t="shared" ca="1" si="138"/>
        <v>53</v>
      </c>
      <c r="F450">
        <f t="shared" ca="1" si="139"/>
        <v>0</v>
      </c>
      <c r="G450">
        <f t="shared" ca="1" si="140"/>
        <v>0</v>
      </c>
      <c r="H450">
        <f t="shared" ca="1" si="141"/>
        <v>0</v>
      </c>
      <c r="I450" s="30">
        <f t="shared" ca="1" si="142"/>
        <v>0</v>
      </c>
      <c r="K450" s="25" t="str">
        <f ca="1">IFERROR(VLOOKUP(H450,Pollutants!$G$2:$I$6,3,FALSE),"")</f>
        <v/>
      </c>
      <c r="L450" t="str">
        <f t="shared" ca="1" si="143"/>
        <v/>
      </c>
      <c r="M450">
        <f t="shared" ca="1" si="144"/>
        <v>0</v>
      </c>
      <c r="N450" t="str">
        <f ca="1">+IFERROR(VLOOKUP(M450,'Vehicle Type Mapping'!$B$2:$D$50,2,FALSE),"")</f>
        <v/>
      </c>
      <c r="O450" t="str">
        <f t="shared" ca="1" si="126"/>
        <v>INVALID VEHICLE SOURCE 53</v>
      </c>
      <c r="P450">
        <f t="shared" ca="1" si="145"/>
        <v>0</v>
      </c>
      <c r="Q450" s="238" t="str">
        <f ca="1">+IFERROR(VLOOKUP(O450,VehFracBySourceType!$D$2:$F$365,2,FALSE),"")</f>
        <v/>
      </c>
      <c r="R450" t="str">
        <f t="shared" ca="1" si="146"/>
        <v/>
      </c>
      <c r="T450">
        <f t="shared" ca="1" si="127"/>
        <v>0</v>
      </c>
      <c r="U450" t="str">
        <f t="shared" ca="1" si="128"/>
        <v/>
      </c>
      <c r="V450" s="30" t="str">
        <f t="shared" ca="1" si="129"/>
        <v/>
      </c>
      <c r="W450">
        <f t="shared" ca="1" si="130"/>
        <v>0</v>
      </c>
      <c r="Y450" t="str">
        <f ca="1">IF(AND(COUNTIF($L$3:L450,L450)&gt;1,NOT(+L450="")),0,L450)</f>
        <v/>
      </c>
      <c r="Z450">
        <f t="shared" ca="1" si="131"/>
        <v>0</v>
      </c>
      <c r="AA450">
        <f t="shared" ca="1" si="132"/>
        <v>0</v>
      </c>
      <c r="AB450">
        <f t="shared" ca="1" si="133"/>
        <v>0</v>
      </c>
    </row>
    <row r="451" spans="1:28">
      <c r="A451">
        <f t="shared" ca="1" si="134"/>
        <v>0</v>
      </c>
      <c r="B451" s="32" t="str">
        <f t="shared" ca="1" si="135"/>
        <v/>
      </c>
      <c r="C451">
        <f t="shared" ca="1" si="136"/>
        <v>0</v>
      </c>
      <c r="D451" t="str">
        <f t="shared" ca="1" si="137"/>
        <v>Combination Short-haul Truck</v>
      </c>
      <c r="E451">
        <f t="shared" ca="1" si="138"/>
        <v>61</v>
      </c>
      <c r="F451">
        <f t="shared" ca="1" si="139"/>
        <v>0</v>
      </c>
      <c r="G451">
        <f t="shared" ca="1" si="140"/>
        <v>0</v>
      </c>
      <c r="H451">
        <f t="shared" ca="1" si="141"/>
        <v>0</v>
      </c>
      <c r="I451" s="30">
        <f t="shared" ca="1" si="142"/>
        <v>0</v>
      </c>
      <c r="K451" s="25" t="str">
        <f ca="1">IFERROR(VLOOKUP(H451,Pollutants!$G$2:$I$6,3,FALSE),"")</f>
        <v/>
      </c>
      <c r="L451" t="str">
        <f t="shared" ca="1" si="143"/>
        <v/>
      </c>
      <c r="M451">
        <f t="shared" ca="1" si="144"/>
        <v>0</v>
      </c>
      <c r="N451" t="str">
        <f ca="1">+IFERROR(VLOOKUP(M451,'Vehicle Type Mapping'!$B$2:$D$50,2,FALSE),"")</f>
        <v/>
      </c>
      <c r="O451" t="str">
        <f t="shared" ref="O451:O452" ca="1" si="147">+IF(C451="MOBILE6","B",IF(C451="MOVES","M",IF(C451="DEQ","D","INVALID VEHICLE SOURCE")))&amp;N451&amp;" "&amp;E451</f>
        <v>INVALID VEHICLE SOURCE 61</v>
      </c>
      <c r="P451">
        <f t="shared" ca="1" si="145"/>
        <v>0</v>
      </c>
      <c r="Q451" s="238" t="str">
        <f ca="1">+IFERROR(VLOOKUP(O451,VehFracBySourceType!$D$2:$F$365,2,FALSE),"")</f>
        <v/>
      </c>
      <c r="R451" t="str">
        <f t="shared" ca="1" si="146"/>
        <v/>
      </c>
      <c r="T451">
        <f t="shared" ca="1" si="127"/>
        <v>0</v>
      </c>
      <c r="U451" t="str">
        <f t="shared" ref="U451:U452" ca="1" si="148">IFERROR(IF(ISNUMBER(B451),B451/T451,""),"")</f>
        <v/>
      </c>
      <c r="V451" s="30" t="str">
        <f t="shared" ref="V451:V452" ca="1" si="149">IFERROR(U451*I451,"")</f>
        <v/>
      </c>
      <c r="W451">
        <f t="shared" ca="1" si="130"/>
        <v>0</v>
      </c>
      <c r="Y451" t="str">
        <f ca="1">IF(AND(COUNTIF($L$3:L451,L451)&gt;1,NOT(+L451="")),0,L451)</f>
        <v/>
      </c>
      <c r="Z451">
        <f t="shared" ref="Z451:Z452" ca="1" si="150">SUMIF($L$3:$L$452,Y451,$B$3:$B$452)</f>
        <v>0</v>
      </c>
      <c r="AA451">
        <f t="shared" ca="1" si="132"/>
        <v>0</v>
      </c>
      <c r="AB451">
        <f t="shared" ca="1" si="133"/>
        <v>0</v>
      </c>
    </row>
    <row r="452" spans="1:28">
      <c r="A452">
        <f t="shared" ref="A452" ca="1" si="151">+INDIRECT(ADDRESS(INT((ROW()-3)/9)+3,1,3,,"User Inputs"))</f>
        <v>0</v>
      </c>
      <c r="B452" s="32" t="str">
        <f t="shared" ref="B452" ca="1" si="152">IFERROR(P452*Q452,"")</f>
        <v/>
      </c>
      <c r="C452">
        <f t="shared" ref="C452" ca="1" si="153">+INDIRECT(ADDRESS(INT((ROW()-3)/9)+3,4,3,,"User Inputs"))</f>
        <v>0</v>
      </c>
      <c r="D452" t="str">
        <f t="shared" ref="D452" ca="1" si="154">+INDIRECT(ADDRESS(MOD((ROW()-3),9)+2,2,3,,"MOVESsourcetypeID"))</f>
        <v>Combination Long-haul Truck</v>
      </c>
      <c r="E452">
        <f t="shared" ref="E452" ca="1" si="155">+INDIRECT(ADDRESS(MOD((ROW()-3),9)+2,1,3,,"MOVESsourcetypeID"))</f>
        <v>62</v>
      </c>
      <c r="F452">
        <f t="shared" ref="F452" ca="1" si="156">+INDIRECT(ADDRESS(INT((ROW()-3)/9)+3,6,3,,"User Inputs"))</f>
        <v>0</v>
      </c>
      <c r="G452">
        <f t="shared" ref="G452" ca="1" si="157">+INDIRECT(ADDRESS(INT((ROW()-3)/9)+3,7,3,,"User Inputs"))</f>
        <v>0</v>
      </c>
      <c r="H452">
        <f t="shared" ref="H452" ca="1" si="158">+INDIRECT(ADDRESS(INT((ROW()-3)/9)+3,2,3,,"User Inputs"))</f>
        <v>0</v>
      </c>
      <c r="I452" s="30">
        <f t="shared" ref="I452" ca="1" si="159">+INDIRECT(ADDRESS(INT((ROW()-3)/9)+3,3,3,,"User Inputs"))</f>
        <v>0</v>
      </c>
      <c r="K452" s="25" t="str">
        <f ca="1">IFERROR(VLOOKUP(H452,Pollutants!$G$2:$I$6,3,FALSE),"")</f>
        <v/>
      </c>
      <c r="L452" t="str">
        <f t="shared" ref="L452" ca="1" si="160">IF(ISNUMBER(B452),CONCATENATE(K452,E452,F452,G452),"")</f>
        <v/>
      </c>
      <c r="M452">
        <f t="shared" ref="M452" ca="1" si="161">+INDIRECT(ADDRESS(INT((ROW()-3)/9)+3,5,3,,"User Inputs"))</f>
        <v>0</v>
      </c>
      <c r="N452" t="str">
        <f ca="1">+IFERROR(VLOOKUP(M452,'Vehicle Type Mapping'!$B$2:$D$50,2,FALSE),"")</f>
        <v/>
      </c>
      <c r="O452" t="str">
        <f t="shared" ca="1" si="147"/>
        <v>INVALID VEHICLE SOURCE 62</v>
      </c>
      <c r="P452">
        <f t="shared" ref="P452" ca="1" si="162">+INDIRECT(ADDRESS(INT((ROW()-3)/9)+3,8,3,,"User Inputs"))</f>
        <v>0</v>
      </c>
      <c r="Q452" s="238" t="str">
        <f ca="1">+IFERROR(VLOOKUP(O452,VehFracBySourceType!$D$2:$F$365,2,FALSE),"")</f>
        <v/>
      </c>
      <c r="R452" t="str">
        <f t="shared" ref="R452" ca="1" si="163">+IFERROR(INDIRECT(ADDRESS(INT((ROW()-3)/9)+3,9,3,,"User Inputs"))*Q452,"")</f>
        <v/>
      </c>
      <c r="T452">
        <f t="shared" ca="1" si="127"/>
        <v>0</v>
      </c>
      <c r="U452" t="str">
        <f t="shared" ca="1" si="148"/>
        <v/>
      </c>
      <c r="V452" s="30" t="str">
        <f t="shared" ca="1" si="149"/>
        <v/>
      </c>
      <c r="W452">
        <f t="shared" ca="1" si="130"/>
        <v>0</v>
      </c>
      <c r="Y452" t="str">
        <f ca="1">IF(AND(COUNTIF($L$3:L452,L452)&gt;1,NOT(+L452="")),0,L452)</f>
        <v/>
      </c>
      <c r="Z452">
        <f t="shared" ca="1" si="150"/>
        <v>0</v>
      </c>
      <c r="AA452">
        <f t="shared" ca="1" si="132"/>
        <v>0</v>
      </c>
      <c r="AB452">
        <f t="shared" ca="1" si="133"/>
        <v>0</v>
      </c>
    </row>
  </sheetData>
  <mergeCells count="5">
    <mergeCell ref="A1:A2"/>
    <mergeCell ref="B1:F1"/>
    <mergeCell ref="G1:G2"/>
    <mergeCell ref="H1:H2"/>
    <mergeCell ref="I1:I2"/>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sheetPr codeName="Sheet17"/>
  <dimension ref="A1:AR3601"/>
  <sheetViews>
    <sheetView topLeftCell="T1" zoomScale="70" zoomScaleNormal="70" workbookViewId="0">
      <selection activeCell="X35" sqref="X35"/>
    </sheetView>
  </sheetViews>
  <sheetFormatPr defaultRowHeight="12.75"/>
  <cols>
    <col min="1" max="1" width="9.28515625" customWidth="1"/>
    <col min="2" max="2" width="15.7109375" customWidth="1"/>
    <col min="3" max="3" width="17.5703125" customWidth="1"/>
    <col min="4" max="4" width="15" customWidth="1"/>
    <col min="5" max="5" width="12.42578125" style="130" customWidth="1"/>
    <col min="6" max="6" width="14.7109375" customWidth="1"/>
    <col min="7" max="7" width="17.140625" customWidth="1"/>
    <col min="10" max="10" width="2" style="31" customWidth="1"/>
    <col min="11" max="11" width="13.140625" style="130" customWidth="1"/>
    <col min="12" max="12" width="29" style="130" customWidth="1"/>
    <col min="13" max="13" width="17.5703125" style="130" customWidth="1"/>
    <col min="14" max="14" width="15" style="130" customWidth="1"/>
    <col min="15" max="15" width="12.42578125" style="238" customWidth="1"/>
    <col min="16" max="16" width="14.7109375" style="130" customWidth="1"/>
    <col min="17" max="17" width="2" style="243" customWidth="1"/>
    <col min="18" max="18" width="9.140625" style="130" customWidth="1"/>
    <col min="19" max="19" width="32.7109375" style="130" customWidth="1"/>
    <col min="20" max="20" width="12" style="248" customWidth="1"/>
    <col min="21" max="21" width="33.28515625" style="130" customWidth="1"/>
    <col min="22" max="22" width="6.5703125" style="130" customWidth="1"/>
    <col min="23" max="23" width="16.42578125" style="130" customWidth="1"/>
    <col min="24" max="26" width="9.140625" style="130" customWidth="1"/>
    <col min="27" max="27" width="15.85546875" style="130" customWidth="1"/>
    <col min="28" max="28" width="2.140625" style="243" customWidth="1"/>
    <col min="29" max="29" width="40.28515625" style="130" customWidth="1"/>
    <col min="30" max="30" width="29" style="130" customWidth="1"/>
    <col min="31" max="34" width="9.140625" style="130" customWidth="1"/>
    <col min="35" max="35" width="16.7109375" style="130" customWidth="1"/>
    <col min="36" max="37" width="9.140625" customWidth="1"/>
    <col min="38" max="38" width="17.28515625" customWidth="1"/>
    <col min="39" max="40" width="9.140625" customWidth="1"/>
  </cols>
  <sheetData>
    <row r="1" spans="1:44">
      <c r="A1" t="s">
        <v>0</v>
      </c>
      <c r="B1" t="s">
        <v>3</v>
      </c>
      <c r="C1" t="s">
        <v>4</v>
      </c>
      <c r="D1" t="s">
        <v>6</v>
      </c>
      <c r="E1" s="130" t="s">
        <v>8</v>
      </c>
      <c r="F1" t="s">
        <v>9</v>
      </c>
      <c r="G1" s="25" t="s">
        <v>91</v>
      </c>
      <c r="H1" s="25" t="s">
        <v>89</v>
      </c>
      <c r="I1" s="25" t="s">
        <v>90</v>
      </c>
      <c r="K1" s="130" t="s">
        <v>0</v>
      </c>
      <c r="L1" t="s">
        <v>3</v>
      </c>
      <c r="M1" s="130" t="s">
        <v>4</v>
      </c>
      <c r="N1" s="130" t="s">
        <v>6</v>
      </c>
      <c r="O1" s="238" t="s">
        <v>8</v>
      </c>
      <c r="P1" s="130" t="s">
        <v>9</v>
      </c>
      <c r="S1" s="246" t="s">
        <v>299</v>
      </c>
      <c r="T1" s="247" t="s">
        <v>282</v>
      </c>
      <c r="U1" s="246" t="s">
        <v>299</v>
      </c>
      <c r="V1" s="130" t="s">
        <v>282</v>
      </c>
      <c r="W1" s="130" t="s">
        <v>3</v>
      </c>
      <c r="X1" s="130" t="s">
        <v>4</v>
      </c>
      <c r="Y1" s="130" t="s">
        <v>6</v>
      </c>
      <c r="Z1" s="238" t="s">
        <v>8</v>
      </c>
      <c r="AA1" s="130" t="s">
        <v>9</v>
      </c>
      <c r="AC1" s="130" t="s">
        <v>0</v>
      </c>
      <c r="AD1" s="130" t="s">
        <v>1</v>
      </c>
      <c r="AE1" s="130" t="s">
        <v>3</v>
      </c>
      <c r="AF1" s="130" t="s">
        <v>4</v>
      </c>
      <c r="AG1" s="130" t="s">
        <v>6</v>
      </c>
      <c r="AH1" s="130" t="s">
        <v>8</v>
      </c>
      <c r="AI1" s="130" t="s">
        <v>9</v>
      </c>
      <c r="AR1" s="130"/>
    </row>
    <row r="2" spans="1:44">
      <c r="A2">
        <f ca="1">IF(B2="","",'Source Results'!H3)</f>
        <v>0</v>
      </c>
      <c r="B2" t="str">
        <f ca="1">IF('Source Results'!D3="","",'Source Results'!D3)</f>
        <v>Light Commercial Truck</v>
      </c>
      <c r="C2">
        <f ca="1">IF(B2="","",'Source Results'!G3)</f>
        <v>0</v>
      </c>
      <c r="D2">
        <f ca="1">IF(OnRoadRetrofit!B2="","",'Source Results'!F3)</f>
        <v>0</v>
      </c>
      <c r="E2" s="239">
        <f ca="1">IFERROR(IF(B2="","",(VLOOKUP(G2,'Source Results'!$Y$3:$AB$452,2,FALSE)/(VLOOKUP(G2,'Source Results'!$Y$3:$AB$452,4,FALSE)))),0)</f>
        <v>0</v>
      </c>
      <c r="F2" s="28">
        <f ca="1">IF(B2="","",(VLOOKUP(G2,'Source Results'!$Y$3:$AA$452,3,FALSE)))</f>
        <v>0</v>
      </c>
      <c r="G2" t="str">
        <f ca="1">IF(B2="","",'Source Results'!L3)</f>
        <v/>
      </c>
      <c r="H2">
        <f ca="1">IF(COUNTIF($G$2:G2,G2)&gt;1,0,1*F2)</f>
        <v>0</v>
      </c>
      <c r="I2" t="str">
        <f ca="1">IFERROR(IF(H2&lt;&gt;0,1,"null"),"")</f>
        <v>null</v>
      </c>
      <c r="K2" s="238" t="str">
        <f t="array" ref="K2:K301" ca="1">IFERROR(INDEX($A$2:$A$451, SMALL(IF(ISTEXT($I$2:$I$451), "", ROW($I$2:$I$451)-MIN(ROW($I$2:$I$451))+1), ROW()-1)),"")</f>
        <v/>
      </c>
      <c r="L2" s="130" t="str">
        <f t="array" ref="L2:L301" ca="1">IFERROR(INDEX($B$2:$B$451, SMALL(IF(ISTEXT($I$2:$I$451), "", ROW($I$2:$I$451)-MIN(ROW($I$2:$I$451))+1), ROW()-1)),"")</f>
        <v/>
      </c>
      <c r="M2" s="130" t="str">
        <f t="array" ref="M2:M301" ca="1">IFERROR(INDEX($C$2:$C$451, SMALL(IF(ISTEXT($I$2:$I$451), "", ROW($I$2:$I$451)-MIN(ROW($I$2:$I$451))+1), ROW()-1)),"")</f>
        <v/>
      </c>
      <c r="N2" s="130" t="str">
        <f t="array" ref="N2:N301" ca="1">IFERROR(INDEX($D$2:$D$451, SMALL(IF(ISTEXT($I$2:$I$451), "", ROW($I$2:$I$451)-MIN(ROW($I$2:$I$451))+1), ROW()-1)),"")</f>
        <v/>
      </c>
      <c r="O2" s="238" t="str">
        <f t="array" ref="O2:O301" ca="1">IFERROR(INDEX($E$2:$E$451, SMALL(IF(ISTEXT($I$2:$I$451), "", ROW($I$2:$I$451)-MIN(ROW($I$2:$I$451))+1), ROW()-1)),"")</f>
        <v/>
      </c>
      <c r="P2" s="130" t="str">
        <f t="array" ref="P2:P301" ca="1">IFERROR(INDEX($F$2:$F$451, SMALL(IF(ISTEXT($I$2:$I$451), "", ROW($I$2:$I$451)-MIN(ROW($I$2:$I$451))+1), ROW()-1)),"")</f>
        <v/>
      </c>
      <c r="R2" s="130" t="str">
        <f ca="1">+MOD(ROW()-2,7)&amp;" "&amp;INDIRECT(ADDRESS(INT((ROW()-2)/7)+2,11,3))</f>
        <v xml:space="preserve">0 </v>
      </c>
      <c r="S2" s="130">
        <f ca="1">+IFERROR(VLOOKUP(R2,Pollutants!$H$2:$K$11,3,FALSE),0)</f>
        <v>0</v>
      </c>
      <c r="T2" s="248">
        <f>+(INT((ROW()-2)/7)+2)</f>
        <v>2</v>
      </c>
      <c r="U2" s="238" t="str">
        <f t="array" ref="U2:U1801" ca="1">IFERROR(INDEX($S$2:$S$2101, SMALL(IF(ISTEXT($S$2:$S$2101), ROW($S$2:$S$2101)-1,""), ROW()-1)),"")</f>
        <v/>
      </c>
      <c r="V2" s="130" t="str">
        <f t="array" ref="V2:V1801" ca="1">IFERROR(INDEX($T$2:$T$2101, SMALL(IF(ISTEXT($S$2:$S$2101), ROW($S$2:$S$2101)-1,""), ROW()-1)),"")</f>
        <v/>
      </c>
      <c r="W2" s="130" t="str">
        <f ca="1">+IFERROR(INDEX(L$1:L$301,V2),"")</f>
        <v/>
      </c>
      <c r="X2" s="130" t="str">
        <f ca="1">+IFERROR(INDEX(M$1:M$301,V2),"")</f>
        <v/>
      </c>
      <c r="Y2" s="130" t="str">
        <f ca="1">+IFERROR(INDEX(N$1:N$301,V2),"")</f>
        <v/>
      </c>
      <c r="Z2" s="130" t="str">
        <f ca="1">+IFERROR(INDEX(O$1:O$301,V2),"")</f>
        <v/>
      </c>
      <c r="AA2" s="130" t="str">
        <f ca="1">+IFERROR(INDEX(P$1:P$301,V2),"")</f>
        <v/>
      </c>
      <c r="AC2" s="130" t="str">
        <f ca="1">+INDIRECT(ADDRESS(INT((ROW()-2)/2)+2,21,3))</f>
        <v/>
      </c>
      <c r="AD2" s="130" t="str">
        <f ca="1">+IF(ISNUMBER(AI2),IF(ISEVEN(ROW()),$AL$2,$AL$3),"")</f>
        <v/>
      </c>
      <c r="AE2" s="130" t="str">
        <f ca="1">+INDIRECT(ADDRESS(INT((ROW()-2)/2)+2,23,3))</f>
        <v/>
      </c>
      <c r="AF2" s="130" t="str">
        <f ca="1">+INDIRECT(ADDRESS(INT((ROW()-2)/2)+2,24,3))</f>
        <v/>
      </c>
      <c r="AG2" s="130" t="str">
        <f ca="1">+INDIRECT(ADDRESS(INT((ROW()-2)/2)+2,25,3))</f>
        <v/>
      </c>
      <c r="AH2" s="130" t="str">
        <f ca="1">+INDIRECT(ADDRESS(INT((ROW()-2)/2)+2,26,3))</f>
        <v/>
      </c>
      <c r="AI2" s="130" t="str">
        <f ca="1">+INDIRECT(ADDRESS(INT((ROW()-2)/2)+2,27,3))</f>
        <v/>
      </c>
      <c r="AL2" s="244" t="s">
        <v>228</v>
      </c>
      <c r="AR2" s="130"/>
    </row>
    <row r="3" spans="1:44">
      <c r="A3">
        <f ca="1">IF(B3="","",'Source Results'!H4)</f>
        <v>0</v>
      </c>
      <c r="B3" t="str">
        <f ca="1">IF('Source Results'!D4="","",'Source Results'!D4)</f>
        <v>Intercity Bus</v>
      </c>
      <c r="C3">
        <f ca="1">IF(B3="","",'Source Results'!G4)</f>
        <v>0</v>
      </c>
      <c r="D3">
        <f ca="1">IF(OnRoadRetrofit!B3="","",'Source Results'!F4)</f>
        <v>0</v>
      </c>
      <c r="E3" s="239">
        <f ca="1">IFERROR(IF(B3="","",(VLOOKUP(G3,'Source Results'!$Y$3:$AB$452,2,FALSE)/(VLOOKUP(G3,'Source Results'!$Y$3:$AB$452,4,FALSE)))),0)</f>
        <v>0</v>
      </c>
      <c r="F3" s="28">
        <f ca="1">IF(B3="","",(VLOOKUP(G3,'Source Results'!$Y$3:$AA$452,3,FALSE)))</f>
        <v>0</v>
      </c>
      <c r="G3" t="str">
        <f ca="1">IF(B3="","",'Source Results'!L4)</f>
        <v/>
      </c>
      <c r="H3">
        <f ca="1">IF(COUNTIF($G$2:G3,G3)&gt;1,0,1*F3)</f>
        <v>0</v>
      </c>
      <c r="I3" t="str">
        <f t="shared" ref="I3:I66" ca="1" si="0">IFERROR(IF(H3&lt;&gt;0,1,"null"),"")</f>
        <v>null</v>
      </c>
      <c r="K3" s="238" t="str">
        <f ca="1"/>
        <v/>
      </c>
      <c r="L3" s="130" t="str">
        <f ca="1"/>
        <v/>
      </c>
      <c r="M3" s="130" t="str">
        <f ca="1"/>
        <v/>
      </c>
      <c r="N3" s="130" t="str">
        <f ca="1"/>
        <v/>
      </c>
      <c r="O3" s="238" t="str">
        <f ca="1"/>
        <v/>
      </c>
      <c r="P3" s="130" t="str">
        <f ca="1"/>
        <v/>
      </c>
      <c r="R3" s="130" t="str">
        <f t="shared" ref="R3:R66" ca="1" si="1">+MOD(ROW()-2,7)&amp;" "&amp;INDIRECT(ADDRESS(INT((ROW()-2)/7)+2,11,3))</f>
        <v xml:space="preserve">1 </v>
      </c>
      <c r="S3" s="130">
        <f ca="1">+IFERROR(VLOOKUP(R3,Pollutants!$H$2:$K$11,3,FALSE),0)</f>
        <v>0</v>
      </c>
      <c r="T3" s="248">
        <f t="shared" ref="T3:T66" si="2">+(INT((ROW()-2)/7)+2)</f>
        <v>2</v>
      </c>
      <c r="U3" s="130" t="str">
        <f ca="1"/>
        <v/>
      </c>
      <c r="V3" s="130" t="str">
        <f ca="1"/>
        <v/>
      </c>
      <c r="W3" s="130" t="str">
        <f t="shared" ref="W3:W66" ca="1" si="3">+IFERROR(INDEX(L$1:L$301,V3),"")</f>
        <v/>
      </c>
      <c r="X3" s="130" t="str">
        <f t="shared" ref="X3:X66" ca="1" si="4">+IFERROR(INDEX(M$1:M$301,V3),"")</f>
        <v/>
      </c>
      <c r="Y3" s="130" t="str">
        <f t="shared" ref="Y3:Y66" ca="1" si="5">+IFERROR(INDEX(N$1:N$301,V3),"")</f>
        <v/>
      </c>
      <c r="Z3" s="130" t="str">
        <f t="shared" ref="Z3:Z66" ca="1" si="6">+IFERROR(INDEX(O$1:O$301,V3),"")</f>
        <v/>
      </c>
      <c r="AA3" s="130" t="str">
        <f t="shared" ref="AA3:AA66" ca="1" si="7">+IFERROR(INDEX(P$1:P$301,V3),"")</f>
        <v/>
      </c>
      <c r="AC3" s="130" t="str">
        <f t="shared" ref="AC3:AC66" ca="1" si="8">+INDIRECT(ADDRESS(INT((ROW()-2)/2)+2,21,3))</f>
        <v/>
      </c>
      <c r="AD3" s="130" t="str">
        <f t="shared" ref="AD3:AD66" ca="1" si="9">+IF(ISNUMBER(AI3),IF(ISEVEN(ROW()),$AL$2,$AL$3),"")</f>
        <v/>
      </c>
      <c r="AE3" s="130" t="str">
        <f t="shared" ref="AE3:AE66" ca="1" si="10">+INDIRECT(ADDRESS(INT((ROW()-2)/2)+2,23,3))</f>
        <v/>
      </c>
      <c r="AF3" s="130" t="str">
        <f t="shared" ref="AF3:AF66" ca="1" si="11">+INDIRECT(ADDRESS(INT((ROW()-2)/2)+2,24,3))</f>
        <v/>
      </c>
      <c r="AG3" s="130" t="str">
        <f t="shared" ref="AG3:AG66" ca="1" si="12">+INDIRECT(ADDRESS(INT((ROW()-2)/2)+2,25,3))</f>
        <v/>
      </c>
      <c r="AH3" s="130" t="str">
        <f t="shared" ref="AH3:AH66" ca="1" si="13">+INDIRECT(ADDRESS(INT((ROW()-2)/2)+2,26,3))</f>
        <v/>
      </c>
      <c r="AI3" s="130" t="str">
        <f t="shared" ref="AI3:AI66" ca="1" si="14">+INDIRECT(ADDRESS(INT((ROW()-2)/2)+2,27,3))</f>
        <v/>
      </c>
      <c r="AL3" s="245" t="s">
        <v>229</v>
      </c>
      <c r="AR3" s="130"/>
    </row>
    <row r="4" spans="1:44" s="130" customFormat="1">
      <c r="A4">
        <f ca="1">IF(B4="","",'Source Results'!H5)</f>
        <v>0</v>
      </c>
      <c r="B4" t="str">
        <f ca="1">IF('Source Results'!D5="","",'Source Results'!D5)</f>
        <v>Transit Bus</v>
      </c>
      <c r="C4">
        <f ca="1">IF(B4="","",'Source Results'!G5)</f>
        <v>0</v>
      </c>
      <c r="D4">
        <f ca="1">IF(OnRoadRetrofit!B4="","",'Source Results'!F5)</f>
        <v>0</v>
      </c>
      <c r="E4" s="239">
        <f ca="1">IFERROR(IF(B4="","",(VLOOKUP(G4,'Source Results'!$Y$3:$AB$452,2,FALSE)/(VLOOKUP(G4,'Source Results'!$Y$3:$AB$452,4,FALSE)))),0)</f>
        <v>0</v>
      </c>
      <c r="F4" s="28">
        <f ca="1">IF(B4="","",(VLOOKUP(G4,'Source Results'!$Y$3:$AA$452,3,FALSE)))</f>
        <v>0</v>
      </c>
      <c r="G4" t="str">
        <f ca="1">IF(B4="","",'Source Results'!L5)</f>
        <v/>
      </c>
      <c r="H4">
        <f ca="1">IF(COUNTIF($G$2:G4,G4)&gt;1,0,1*F4)</f>
        <v>0</v>
      </c>
      <c r="I4" t="str">
        <f t="shared" ca="1" si="0"/>
        <v>null</v>
      </c>
      <c r="J4" s="31"/>
      <c r="K4" s="238" t="str">
        <f ca="1"/>
        <v/>
      </c>
      <c r="L4" s="130" t="str">
        <f ca="1"/>
        <v/>
      </c>
      <c r="M4" s="130" t="str">
        <f ca="1"/>
        <v/>
      </c>
      <c r="N4" s="130" t="str">
        <f ca="1"/>
        <v/>
      </c>
      <c r="O4" s="238" t="str">
        <f ca="1"/>
        <v/>
      </c>
      <c r="P4" s="130" t="str">
        <f ca="1"/>
        <v/>
      </c>
      <c r="Q4" s="243"/>
      <c r="R4" s="130" t="str">
        <f t="shared" ca="1" si="1"/>
        <v xml:space="preserve">2 </v>
      </c>
      <c r="S4" s="130">
        <f ca="1">+IFERROR(VLOOKUP(R4,Pollutants!$H$2:$K$11,3,FALSE),0)</f>
        <v>0</v>
      </c>
      <c r="T4" s="248">
        <f t="shared" si="2"/>
        <v>2</v>
      </c>
      <c r="U4" s="130" t="str">
        <f ca="1"/>
        <v/>
      </c>
      <c r="V4" s="130" t="str">
        <f ca="1"/>
        <v/>
      </c>
      <c r="W4" s="130" t="str">
        <f t="shared" ca="1" si="3"/>
        <v/>
      </c>
      <c r="X4" s="130" t="str">
        <f t="shared" ca="1" si="4"/>
        <v/>
      </c>
      <c r="Y4" s="130" t="str">
        <f t="shared" ca="1" si="5"/>
        <v/>
      </c>
      <c r="Z4" s="130" t="str">
        <f t="shared" ca="1" si="6"/>
        <v/>
      </c>
      <c r="AA4" s="130" t="str">
        <f t="shared" ca="1" si="7"/>
        <v/>
      </c>
      <c r="AB4" s="243"/>
      <c r="AC4" s="130" t="str">
        <f t="shared" ca="1" si="8"/>
        <v/>
      </c>
      <c r="AD4" s="130" t="str">
        <f t="shared" ca="1" si="9"/>
        <v/>
      </c>
      <c r="AE4" s="130" t="str">
        <f t="shared" ca="1" si="10"/>
        <v/>
      </c>
      <c r="AF4" s="130" t="str">
        <f t="shared" ca="1" si="11"/>
        <v/>
      </c>
      <c r="AG4" s="130" t="str">
        <f t="shared" ca="1" si="12"/>
        <v/>
      </c>
      <c r="AH4" s="130" t="str">
        <f t="shared" ca="1" si="13"/>
        <v/>
      </c>
      <c r="AI4" s="130" t="str">
        <f t="shared" ca="1" si="14"/>
        <v/>
      </c>
    </row>
    <row r="5" spans="1:44" s="130" customFormat="1">
      <c r="A5">
        <f ca="1">IF(B5="","",'Source Results'!H6)</f>
        <v>0</v>
      </c>
      <c r="B5" t="str">
        <f ca="1">IF('Source Results'!D6="","",'Source Results'!D6)</f>
        <v>School Bus</v>
      </c>
      <c r="C5">
        <f ca="1">IF(B5="","",'Source Results'!G6)</f>
        <v>0</v>
      </c>
      <c r="D5">
        <f ca="1">IF(OnRoadRetrofit!B5="","",'Source Results'!F6)</f>
        <v>0</v>
      </c>
      <c r="E5" s="239">
        <f ca="1">IFERROR(IF(B5="","",(VLOOKUP(G5,'Source Results'!$Y$3:$AB$452,2,FALSE)/(VLOOKUP(G5,'Source Results'!$Y$3:$AB$452,4,FALSE)))),0)</f>
        <v>0</v>
      </c>
      <c r="F5" s="28">
        <f ca="1">IF(B5="","",(VLOOKUP(G5,'Source Results'!$Y$3:$AA$452,3,FALSE)))</f>
        <v>0</v>
      </c>
      <c r="G5" t="str">
        <f ca="1">IF(B5="","",'Source Results'!L6)</f>
        <v/>
      </c>
      <c r="H5">
        <f ca="1">IF(COUNTIF($G$2:G5,G5)&gt;1,0,1*F5)</f>
        <v>0</v>
      </c>
      <c r="I5" t="str">
        <f t="shared" ca="1" si="0"/>
        <v>null</v>
      </c>
      <c r="J5" s="31"/>
      <c r="K5" s="238" t="str">
        <f ca="1"/>
        <v/>
      </c>
      <c r="L5" s="130" t="str">
        <f ca="1"/>
        <v/>
      </c>
      <c r="M5" s="130" t="str">
        <f ca="1"/>
        <v/>
      </c>
      <c r="N5" s="130" t="str">
        <f ca="1"/>
        <v/>
      </c>
      <c r="O5" s="238" t="str">
        <f ca="1"/>
        <v/>
      </c>
      <c r="P5" s="130" t="str">
        <f ca="1"/>
        <v/>
      </c>
      <c r="Q5" s="243"/>
      <c r="R5" s="130" t="str">
        <f t="shared" ca="1" si="1"/>
        <v xml:space="preserve">3 </v>
      </c>
      <c r="S5" s="130">
        <f ca="1">+IFERROR(VLOOKUP(R5,Pollutants!$H$2:$K$11,3,FALSE),0)</f>
        <v>0</v>
      </c>
      <c r="T5" s="248">
        <f t="shared" si="2"/>
        <v>2</v>
      </c>
      <c r="U5" s="130" t="str">
        <f ca="1"/>
        <v/>
      </c>
      <c r="V5" s="130" t="str">
        <f ca="1"/>
        <v/>
      </c>
      <c r="W5" s="130" t="str">
        <f t="shared" ca="1" si="3"/>
        <v/>
      </c>
      <c r="X5" s="130" t="str">
        <f t="shared" ca="1" si="4"/>
        <v/>
      </c>
      <c r="Y5" s="130" t="str">
        <f t="shared" ca="1" si="5"/>
        <v/>
      </c>
      <c r="Z5" s="130" t="str">
        <f t="shared" ca="1" si="6"/>
        <v/>
      </c>
      <c r="AA5" s="130" t="str">
        <f t="shared" ca="1" si="7"/>
        <v/>
      </c>
      <c r="AB5" s="243"/>
      <c r="AC5" s="130" t="str">
        <f t="shared" ca="1" si="8"/>
        <v/>
      </c>
      <c r="AD5" s="130" t="str">
        <f t="shared" ca="1" si="9"/>
        <v/>
      </c>
      <c r="AE5" s="130" t="str">
        <f t="shared" ca="1" si="10"/>
        <v/>
      </c>
      <c r="AF5" s="130" t="str">
        <f t="shared" ca="1" si="11"/>
        <v/>
      </c>
      <c r="AG5" s="130" t="str">
        <f t="shared" ca="1" si="12"/>
        <v/>
      </c>
      <c r="AH5" s="130" t="str">
        <f t="shared" ca="1" si="13"/>
        <v/>
      </c>
      <c r="AI5" s="130" t="str">
        <f t="shared" ca="1" si="14"/>
        <v/>
      </c>
    </row>
    <row r="6" spans="1:44" s="130" customFormat="1">
      <c r="A6">
        <f ca="1">IF(B6="","",'Source Results'!H7)</f>
        <v>0</v>
      </c>
      <c r="B6" t="str">
        <f ca="1">IF('Source Results'!D7="","",'Source Results'!D7)</f>
        <v>Refuse Truck</v>
      </c>
      <c r="C6">
        <f ca="1">IF(B6="","",'Source Results'!G7)</f>
        <v>0</v>
      </c>
      <c r="D6">
        <f ca="1">IF(OnRoadRetrofit!B6="","",'Source Results'!F7)</f>
        <v>0</v>
      </c>
      <c r="E6" s="239">
        <f ca="1">IFERROR(IF(B6="","",(VLOOKUP(G6,'Source Results'!$Y$3:$AB$452,2,FALSE)/(VLOOKUP(G6,'Source Results'!$Y$3:$AB$452,4,FALSE)))),0)</f>
        <v>0</v>
      </c>
      <c r="F6" s="28">
        <f ca="1">IF(B6="","",(VLOOKUP(G6,'Source Results'!$Y$3:$AA$452,3,FALSE)))</f>
        <v>0</v>
      </c>
      <c r="G6" t="str">
        <f ca="1">IF(B6="","",'Source Results'!L7)</f>
        <v/>
      </c>
      <c r="H6">
        <f ca="1">IF(COUNTIF($G$2:G6,G6)&gt;1,0,1*F6)</f>
        <v>0</v>
      </c>
      <c r="I6" t="str">
        <f t="shared" ca="1" si="0"/>
        <v>null</v>
      </c>
      <c r="J6" s="31"/>
      <c r="K6" s="238" t="str">
        <f ca="1"/>
        <v/>
      </c>
      <c r="L6" s="130" t="str">
        <f ca="1"/>
        <v/>
      </c>
      <c r="M6" s="130" t="str">
        <f ca="1"/>
        <v/>
      </c>
      <c r="N6" s="130" t="str">
        <f ca="1"/>
        <v/>
      </c>
      <c r="O6" s="238" t="str">
        <f ca="1"/>
        <v/>
      </c>
      <c r="P6" s="130" t="str">
        <f ca="1"/>
        <v/>
      </c>
      <c r="Q6" s="243"/>
      <c r="R6" s="130" t="str">
        <f t="shared" ca="1" si="1"/>
        <v xml:space="preserve">4 </v>
      </c>
      <c r="S6" s="130">
        <f ca="1">+IFERROR(VLOOKUP(R6,Pollutants!$H$2:$K$11,3,FALSE),0)</f>
        <v>0</v>
      </c>
      <c r="T6" s="248">
        <f t="shared" si="2"/>
        <v>2</v>
      </c>
      <c r="U6" s="130" t="str">
        <f ca="1"/>
        <v/>
      </c>
      <c r="V6" s="130" t="str">
        <f ca="1"/>
        <v/>
      </c>
      <c r="W6" s="130" t="str">
        <f t="shared" ca="1" si="3"/>
        <v/>
      </c>
      <c r="X6" s="130" t="str">
        <f t="shared" ca="1" si="4"/>
        <v/>
      </c>
      <c r="Y6" s="130" t="str">
        <f t="shared" ca="1" si="5"/>
        <v/>
      </c>
      <c r="Z6" s="130" t="str">
        <f t="shared" ca="1" si="6"/>
        <v/>
      </c>
      <c r="AA6" s="130" t="str">
        <f t="shared" ca="1" si="7"/>
        <v/>
      </c>
      <c r="AB6" s="243"/>
      <c r="AC6" s="130" t="str">
        <f t="shared" ca="1" si="8"/>
        <v/>
      </c>
      <c r="AD6" s="130" t="str">
        <f t="shared" ca="1" si="9"/>
        <v/>
      </c>
      <c r="AE6" s="130" t="str">
        <f t="shared" ca="1" si="10"/>
        <v/>
      </c>
      <c r="AF6" s="130" t="str">
        <f t="shared" ca="1" si="11"/>
        <v/>
      </c>
      <c r="AG6" s="130" t="str">
        <f t="shared" ca="1" si="12"/>
        <v/>
      </c>
      <c r="AH6" s="130" t="str">
        <f t="shared" ca="1" si="13"/>
        <v/>
      </c>
      <c r="AI6" s="130" t="str">
        <f t="shared" ca="1" si="14"/>
        <v/>
      </c>
    </row>
    <row r="7" spans="1:44" s="130" customFormat="1">
      <c r="A7">
        <f ca="1">IF(B7="","",'Source Results'!H8)</f>
        <v>0</v>
      </c>
      <c r="B7" t="str">
        <f ca="1">IF('Source Results'!D8="","",'Source Results'!D8)</f>
        <v>Single Unit Short-haul Truck</v>
      </c>
      <c r="C7">
        <f ca="1">IF(B7="","",'Source Results'!G8)</f>
        <v>0</v>
      </c>
      <c r="D7">
        <f ca="1">IF(OnRoadRetrofit!B7="","",'Source Results'!F8)</f>
        <v>0</v>
      </c>
      <c r="E7" s="239">
        <f ca="1">IFERROR(IF(B7="","",(VLOOKUP(G7,'Source Results'!$Y$3:$AB$452,2,FALSE)/(VLOOKUP(G7,'Source Results'!$Y$3:$AB$452,4,FALSE)))),0)</f>
        <v>0</v>
      </c>
      <c r="F7" s="28">
        <f ca="1">IF(B7="","",(VLOOKUP(G7,'Source Results'!$Y$3:$AA$452,3,FALSE)))</f>
        <v>0</v>
      </c>
      <c r="G7" t="str">
        <f ca="1">IF(B7="","",'Source Results'!L8)</f>
        <v/>
      </c>
      <c r="H7">
        <f ca="1">IF(COUNTIF($G$2:G7,G7)&gt;1,0,1*F7)</f>
        <v>0</v>
      </c>
      <c r="I7" t="str">
        <f t="shared" ca="1" si="0"/>
        <v>null</v>
      </c>
      <c r="J7" s="31"/>
      <c r="K7" s="238" t="str">
        <f ca="1"/>
        <v/>
      </c>
      <c r="L7" s="130" t="str">
        <f ca="1"/>
        <v/>
      </c>
      <c r="M7" s="130" t="str">
        <f ca="1"/>
        <v/>
      </c>
      <c r="N7" s="130" t="str">
        <f ca="1"/>
        <v/>
      </c>
      <c r="O7" s="238" t="str">
        <f ca="1"/>
        <v/>
      </c>
      <c r="P7" s="130" t="str">
        <f ca="1"/>
        <v/>
      </c>
      <c r="Q7" s="243"/>
      <c r="R7" s="130" t="str">
        <f t="shared" ca="1" si="1"/>
        <v xml:space="preserve">5 </v>
      </c>
      <c r="S7" s="130">
        <f ca="1">+IFERROR(VLOOKUP(R7,Pollutants!$H$2:$K$11,3,FALSE),0)</f>
        <v>0</v>
      </c>
      <c r="T7" s="248">
        <f t="shared" si="2"/>
        <v>2</v>
      </c>
      <c r="U7" s="130" t="str">
        <f ca="1"/>
        <v/>
      </c>
      <c r="V7" s="130" t="str">
        <f ca="1"/>
        <v/>
      </c>
      <c r="W7" s="130" t="str">
        <f t="shared" ca="1" si="3"/>
        <v/>
      </c>
      <c r="X7" s="130" t="str">
        <f t="shared" ca="1" si="4"/>
        <v/>
      </c>
      <c r="Y7" s="130" t="str">
        <f t="shared" ca="1" si="5"/>
        <v/>
      </c>
      <c r="Z7" s="130" t="str">
        <f t="shared" ca="1" si="6"/>
        <v/>
      </c>
      <c r="AA7" s="130" t="str">
        <f t="shared" ca="1" si="7"/>
        <v/>
      </c>
      <c r="AB7" s="243"/>
      <c r="AC7" s="130" t="str">
        <f t="shared" ca="1" si="8"/>
        <v/>
      </c>
      <c r="AD7" s="130" t="str">
        <f t="shared" ca="1" si="9"/>
        <v/>
      </c>
      <c r="AE7" s="130" t="str">
        <f t="shared" ca="1" si="10"/>
        <v/>
      </c>
      <c r="AF7" s="130" t="str">
        <f t="shared" ca="1" si="11"/>
        <v/>
      </c>
      <c r="AG7" s="130" t="str">
        <f t="shared" ca="1" si="12"/>
        <v/>
      </c>
      <c r="AH7" s="130" t="str">
        <f t="shared" ca="1" si="13"/>
        <v/>
      </c>
      <c r="AI7" s="130" t="str">
        <f t="shared" ca="1" si="14"/>
        <v/>
      </c>
    </row>
    <row r="8" spans="1:44">
      <c r="A8">
        <f ca="1">IF(B8="","",'Source Results'!H9)</f>
        <v>0</v>
      </c>
      <c r="B8" t="str">
        <f ca="1">IF('Source Results'!D9="","",'Source Results'!D9)</f>
        <v>Single Unit Long-haul Truck</v>
      </c>
      <c r="C8">
        <f ca="1">IF(B8="","",'Source Results'!G9)</f>
        <v>0</v>
      </c>
      <c r="D8">
        <f ca="1">IF(OnRoadRetrofit!B8="","",'Source Results'!F9)</f>
        <v>0</v>
      </c>
      <c r="E8" s="239">
        <f ca="1">IFERROR(IF(B8="","",(VLOOKUP(G8,'Source Results'!$Y$3:$AB$452,2,FALSE)/(VLOOKUP(G8,'Source Results'!$Y$3:$AB$452,4,FALSE)))),0)</f>
        <v>0</v>
      </c>
      <c r="F8" s="28">
        <f ca="1">IF(B8="","",(VLOOKUP(G8,'Source Results'!$Y$3:$AA$452,3,FALSE)))</f>
        <v>0</v>
      </c>
      <c r="G8" t="str">
        <f ca="1">IF(B8="","",'Source Results'!L9)</f>
        <v/>
      </c>
      <c r="H8">
        <f ca="1">IF(COUNTIF($G$2:G8,G8)&gt;1,0,1*F8)</f>
        <v>0</v>
      </c>
      <c r="I8" t="str">
        <f t="shared" ca="1" si="0"/>
        <v>null</v>
      </c>
      <c r="K8" s="238" t="str">
        <f ca="1"/>
        <v/>
      </c>
      <c r="L8" s="130" t="str">
        <f ca="1"/>
        <v/>
      </c>
      <c r="M8" s="130" t="str">
        <f ca="1"/>
        <v/>
      </c>
      <c r="N8" s="130" t="str">
        <f ca="1"/>
        <v/>
      </c>
      <c r="O8" s="238" t="str">
        <f ca="1"/>
        <v/>
      </c>
      <c r="P8" s="130" t="str">
        <f ca="1"/>
        <v/>
      </c>
      <c r="R8" s="130" t="str">
        <f t="shared" ca="1" si="1"/>
        <v xml:space="preserve">6 </v>
      </c>
      <c r="S8" s="130">
        <f ca="1">+IFERROR(VLOOKUP(R8,Pollutants!$H$2:$K$11,3,FALSE),0)</f>
        <v>0</v>
      </c>
      <c r="T8" s="248">
        <f t="shared" si="2"/>
        <v>2</v>
      </c>
      <c r="U8" s="130" t="str">
        <f ca="1"/>
        <v/>
      </c>
      <c r="V8" s="130" t="str">
        <f ca="1"/>
        <v/>
      </c>
      <c r="W8" s="130" t="str">
        <f t="shared" ca="1" si="3"/>
        <v/>
      </c>
      <c r="X8" s="130" t="str">
        <f t="shared" ca="1" si="4"/>
        <v/>
      </c>
      <c r="Y8" s="130" t="str">
        <f t="shared" ca="1" si="5"/>
        <v/>
      </c>
      <c r="Z8" s="130" t="str">
        <f t="shared" ca="1" si="6"/>
        <v/>
      </c>
      <c r="AA8" s="130" t="str">
        <f t="shared" ca="1" si="7"/>
        <v/>
      </c>
      <c r="AC8" s="130" t="str">
        <f t="shared" ca="1" si="8"/>
        <v/>
      </c>
      <c r="AD8" s="130" t="str">
        <f t="shared" ca="1" si="9"/>
        <v/>
      </c>
      <c r="AE8" s="130" t="str">
        <f t="shared" ca="1" si="10"/>
        <v/>
      </c>
      <c r="AF8" s="130" t="str">
        <f t="shared" ca="1" si="11"/>
        <v/>
      </c>
      <c r="AG8" s="130" t="str">
        <f t="shared" ca="1" si="12"/>
        <v/>
      </c>
      <c r="AH8" s="130" t="str">
        <f t="shared" ca="1" si="13"/>
        <v/>
      </c>
      <c r="AI8" s="130" t="str">
        <f t="shared" ca="1" si="14"/>
        <v/>
      </c>
    </row>
    <row r="9" spans="1:44">
      <c r="A9">
        <f ca="1">IF(B9="","",'Source Results'!H10)</f>
        <v>0</v>
      </c>
      <c r="B9" t="str">
        <f ca="1">IF('Source Results'!D10="","",'Source Results'!D10)</f>
        <v>Combination Short-haul Truck</v>
      </c>
      <c r="C9">
        <f ca="1">IF(B9="","",'Source Results'!G10)</f>
        <v>0</v>
      </c>
      <c r="D9">
        <f ca="1">IF(OnRoadRetrofit!B9="","",'Source Results'!F10)</f>
        <v>0</v>
      </c>
      <c r="E9" s="239">
        <f ca="1">IFERROR(IF(B9="","",(VLOOKUP(G9,'Source Results'!$Y$3:$AB$452,2,FALSE)/(VLOOKUP(G9,'Source Results'!$Y$3:$AB$452,4,FALSE)))),0)</f>
        <v>0</v>
      </c>
      <c r="F9" s="28">
        <f ca="1">IF(B9="","",(VLOOKUP(G9,'Source Results'!$Y$3:$AA$452,3,FALSE)))</f>
        <v>0</v>
      </c>
      <c r="G9" t="str">
        <f ca="1">IF(B9="","",'Source Results'!L10)</f>
        <v/>
      </c>
      <c r="H9">
        <f ca="1">IF(COUNTIF($G$2:G9,G9)&gt;1,0,1*F9)</f>
        <v>0</v>
      </c>
      <c r="I9" t="str">
        <f t="shared" ca="1" si="0"/>
        <v>null</v>
      </c>
      <c r="K9" s="238" t="str">
        <f ca="1"/>
        <v/>
      </c>
      <c r="L9" s="130" t="str">
        <f ca="1"/>
        <v/>
      </c>
      <c r="M9" s="130" t="str">
        <f ca="1"/>
        <v/>
      </c>
      <c r="N9" s="130" t="str">
        <f ca="1"/>
        <v/>
      </c>
      <c r="O9" s="238" t="str">
        <f ca="1"/>
        <v/>
      </c>
      <c r="P9" s="130" t="str">
        <f ca="1"/>
        <v/>
      </c>
      <c r="R9" s="130" t="str">
        <f t="shared" ca="1" si="1"/>
        <v xml:space="preserve">0 </v>
      </c>
      <c r="S9" s="130">
        <f ca="1">+IFERROR(VLOOKUP(R9,Pollutants!$H$2:$K$11,3,FALSE),0)</f>
        <v>0</v>
      </c>
      <c r="T9" s="248">
        <f t="shared" si="2"/>
        <v>3</v>
      </c>
      <c r="U9" s="130" t="str">
        <f ca="1"/>
        <v/>
      </c>
      <c r="V9" s="130" t="str">
        <f ca="1"/>
        <v/>
      </c>
      <c r="W9" s="130" t="str">
        <f t="shared" ca="1" si="3"/>
        <v/>
      </c>
      <c r="X9" s="130" t="str">
        <f t="shared" ca="1" si="4"/>
        <v/>
      </c>
      <c r="Y9" s="130" t="str">
        <f t="shared" ca="1" si="5"/>
        <v/>
      </c>
      <c r="Z9" s="130" t="str">
        <f t="shared" ca="1" si="6"/>
        <v/>
      </c>
      <c r="AA9" s="130" t="str">
        <f t="shared" ca="1" si="7"/>
        <v/>
      </c>
      <c r="AC9" s="130" t="str">
        <f t="shared" ca="1" si="8"/>
        <v/>
      </c>
      <c r="AD9" s="130" t="str">
        <f t="shared" ca="1" si="9"/>
        <v/>
      </c>
      <c r="AE9" s="130" t="str">
        <f t="shared" ca="1" si="10"/>
        <v/>
      </c>
      <c r="AF9" s="130" t="str">
        <f t="shared" ca="1" si="11"/>
        <v/>
      </c>
      <c r="AG9" s="130" t="str">
        <f t="shared" ca="1" si="12"/>
        <v/>
      </c>
      <c r="AH9" s="130" t="str">
        <f t="shared" ca="1" si="13"/>
        <v/>
      </c>
      <c r="AI9" s="130" t="str">
        <f t="shared" ca="1" si="14"/>
        <v/>
      </c>
    </row>
    <row r="10" spans="1:44">
      <c r="A10">
        <f ca="1">IF(B10="","",'Source Results'!H11)</f>
        <v>0</v>
      </c>
      <c r="B10" t="str">
        <f ca="1">IF('Source Results'!D11="","",'Source Results'!D11)</f>
        <v>Combination Long-haul Truck</v>
      </c>
      <c r="C10">
        <f ca="1">IF(B10="","",'Source Results'!G11)</f>
        <v>0</v>
      </c>
      <c r="D10">
        <f ca="1">IF(OnRoadRetrofit!B10="","",'Source Results'!F11)</f>
        <v>0</v>
      </c>
      <c r="E10" s="239">
        <f ca="1">IFERROR(IF(B10="","",(VLOOKUP(G10,'Source Results'!$Y$3:$AB$452,2,FALSE)/(VLOOKUP(G10,'Source Results'!$Y$3:$AB$452,4,FALSE)))),0)</f>
        <v>0</v>
      </c>
      <c r="F10" s="28">
        <f ca="1">IF(B10="","",(VLOOKUP(G10,'Source Results'!$Y$3:$AA$452,3,FALSE)))</f>
        <v>0</v>
      </c>
      <c r="G10" t="str">
        <f ca="1">IF(B10="","",'Source Results'!L11)</f>
        <v/>
      </c>
      <c r="H10">
        <f ca="1">IF(COUNTIF($G$2:G10,G10)&gt;1,0,1*F10)</f>
        <v>0</v>
      </c>
      <c r="I10" t="str">
        <f t="shared" ca="1" si="0"/>
        <v>null</v>
      </c>
      <c r="K10" s="238" t="str">
        <f ca="1"/>
        <v/>
      </c>
      <c r="L10" s="130" t="str">
        <f ca="1"/>
        <v/>
      </c>
      <c r="M10" s="130" t="str">
        <f ca="1"/>
        <v/>
      </c>
      <c r="N10" s="130" t="str">
        <f ca="1"/>
        <v/>
      </c>
      <c r="O10" s="238" t="str">
        <f ca="1"/>
        <v/>
      </c>
      <c r="P10" s="130" t="str">
        <f ca="1"/>
        <v/>
      </c>
      <c r="R10" s="130" t="str">
        <f t="shared" ca="1" si="1"/>
        <v xml:space="preserve">1 </v>
      </c>
      <c r="S10" s="130">
        <f ca="1">+IFERROR(VLOOKUP(R10,Pollutants!$H$2:$K$11,3,FALSE),0)</f>
        <v>0</v>
      </c>
      <c r="T10" s="248">
        <f t="shared" si="2"/>
        <v>3</v>
      </c>
      <c r="U10" s="130" t="str">
        <f ca="1"/>
        <v/>
      </c>
      <c r="V10" s="130" t="str">
        <f ca="1"/>
        <v/>
      </c>
      <c r="W10" s="130" t="str">
        <f t="shared" ca="1" si="3"/>
        <v/>
      </c>
      <c r="X10" s="130" t="str">
        <f t="shared" ca="1" si="4"/>
        <v/>
      </c>
      <c r="Y10" s="130" t="str">
        <f t="shared" ca="1" si="5"/>
        <v/>
      </c>
      <c r="Z10" s="130" t="str">
        <f t="shared" ca="1" si="6"/>
        <v/>
      </c>
      <c r="AA10" s="130" t="str">
        <f t="shared" ca="1" si="7"/>
        <v/>
      </c>
      <c r="AC10" s="130" t="str">
        <f t="shared" ca="1" si="8"/>
        <v/>
      </c>
      <c r="AD10" s="130" t="str">
        <f t="shared" ca="1" si="9"/>
        <v/>
      </c>
      <c r="AE10" s="130" t="str">
        <f t="shared" ca="1" si="10"/>
        <v/>
      </c>
      <c r="AF10" s="130" t="str">
        <f t="shared" ca="1" si="11"/>
        <v/>
      </c>
      <c r="AG10" s="130" t="str">
        <f t="shared" ca="1" si="12"/>
        <v/>
      </c>
      <c r="AH10" s="130" t="str">
        <f t="shared" ca="1" si="13"/>
        <v/>
      </c>
      <c r="AI10" s="130" t="str">
        <f t="shared" ca="1" si="14"/>
        <v/>
      </c>
    </row>
    <row r="11" spans="1:44">
      <c r="A11">
        <f ca="1">IF(B11="","",'Source Results'!H12)</f>
        <v>0</v>
      </c>
      <c r="B11" t="str">
        <f ca="1">IF('Source Results'!D12="","",'Source Results'!D12)</f>
        <v>Light Commercial Truck</v>
      </c>
      <c r="C11">
        <f ca="1">IF(B11="","",'Source Results'!G12)</f>
        <v>0</v>
      </c>
      <c r="D11">
        <f ca="1">IF(OnRoadRetrofit!B11="","",'Source Results'!F12)</f>
        <v>0</v>
      </c>
      <c r="E11" s="239">
        <f ca="1">IFERROR(IF(B11="","",(VLOOKUP(G11,'Source Results'!$Y$3:$AB$452,2,FALSE)/(VLOOKUP(G11,'Source Results'!$Y$3:$AB$452,4,FALSE)))),0)</f>
        <v>0</v>
      </c>
      <c r="F11" s="28">
        <f ca="1">IF(B11="","",(VLOOKUP(G11,'Source Results'!$Y$3:$AA$452,3,FALSE)))</f>
        <v>0</v>
      </c>
      <c r="G11" t="str">
        <f ca="1">IF(B11="","",'Source Results'!L12)</f>
        <v/>
      </c>
      <c r="H11">
        <f ca="1">IF(COUNTIF($G$2:G11,G11)&gt;1,0,1*F11)</f>
        <v>0</v>
      </c>
      <c r="I11" t="str">
        <f t="shared" ca="1" si="0"/>
        <v>null</v>
      </c>
      <c r="K11" s="238" t="str">
        <f ca="1"/>
        <v/>
      </c>
      <c r="L11" s="130" t="str">
        <f ca="1"/>
        <v/>
      </c>
      <c r="M11" s="130" t="str">
        <f ca="1"/>
        <v/>
      </c>
      <c r="N11" s="130" t="str">
        <f ca="1"/>
        <v/>
      </c>
      <c r="O11" s="238" t="str">
        <f ca="1"/>
        <v/>
      </c>
      <c r="P11" s="130" t="str">
        <f ca="1"/>
        <v/>
      </c>
      <c r="R11" s="130" t="str">
        <f t="shared" ca="1" si="1"/>
        <v xml:space="preserve">2 </v>
      </c>
      <c r="S11" s="130">
        <f ca="1">+IFERROR(VLOOKUP(R11,Pollutants!$H$2:$K$11,3,FALSE),0)</f>
        <v>0</v>
      </c>
      <c r="T11" s="248">
        <f t="shared" si="2"/>
        <v>3</v>
      </c>
      <c r="U11" s="130" t="str">
        <f ca="1"/>
        <v/>
      </c>
      <c r="V11" s="130" t="str">
        <f ca="1"/>
        <v/>
      </c>
      <c r="W11" s="130" t="str">
        <f t="shared" ca="1" si="3"/>
        <v/>
      </c>
      <c r="X11" s="130" t="str">
        <f t="shared" ca="1" si="4"/>
        <v/>
      </c>
      <c r="Y11" s="130" t="str">
        <f t="shared" ca="1" si="5"/>
        <v/>
      </c>
      <c r="Z11" s="130" t="str">
        <f t="shared" ca="1" si="6"/>
        <v/>
      </c>
      <c r="AA11" s="130" t="str">
        <f t="shared" ca="1" si="7"/>
        <v/>
      </c>
      <c r="AC11" s="130" t="str">
        <f t="shared" ca="1" si="8"/>
        <v/>
      </c>
      <c r="AD11" s="130" t="str">
        <f t="shared" ca="1" si="9"/>
        <v/>
      </c>
      <c r="AE11" s="130" t="str">
        <f t="shared" ca="1" si="10"/>
        <v/>
      </c>
      <c r="AF11" s="130" t="str">
        <f t="shared" ca="1" si="11"/>
        <v/>
      </c>
      <c r="AG11" s="130" t="str">
        <f t="shared" ca="1" si="12"/>
        <v/>
      </c>
      <c r="AH11" s="130" t="str">
        <f t="shared" ca="1" si="13"/>
        <v/>
      </c>
      <c r="AI11" s="130" t="str">
        <f t="shared" ca="1" si="14"/>
        <v/>
      </c>
    </row>
    <row r="12" spans="1:44">
      <c r="A12">
        <f ca="1">IF(B12="","",'Source Results'!H13)</f>
        <v>0</v>
      </c>
      <c r="B12" t="str">
        <f ca="1">IF('Source Results'!D13="","",'Source Results'!D13)</f>
        <v>Intercity Bus</v>
      </c>
      <c r="C12">
        <f ca="1">IF(B12="","",'Source Results'!G13)</f>
        <v>0</v>
      </c>
      <c r="D12">
        <f ca="1">IF(OnRoadRetrofit!B12="","",'Source Results'!F13)</f>
        <v>0</v>
      </c>
      <c r="E12" s="239">
        <f ca="1">IFERROR(IF(B12="","",(VLOOKUP(G12,'Source Results'!$Y$3:$AB$452,2,FALSE)/(VLOOKUP(G12,'Source Results'!$Y$3:$AB$452,4,FALSE)))),0)</f>
        <v>0</v>
      </c>
      <c r="F12" s="28">
        <f ca="1">IF(B12="","",(VLOOKUP(G12,'Source Results'!$Y$3:$AA$452,3,FALSE)))</f>
        <v>0</v>
      </c>
      <c r="G12" t="str">
        <f ca="1">IF(B12="","",'Source Results'!L13)</f>
        <v/>
      </c>
      <c r="H12">
        <f ca="1">IF(COUNTIF($G$2:G12,G12)&gt;1,0,1*F12)</f>
        <v>0</v>
      </c>
      <c r="I12" t="str">
        <f t="shared" ca="1" si="0"/>
        <v>null</v>
      </c>
      <c r="K12" s="238" t="str">
        <f ca="1"/>
        <v/>
      </c>
      <c r="L12" s="130" t="str">
        <f ca="1"/>
        <v/>
      </c>
      <c r="M12" s="130" t="str">
        <f ca="1"/>
        <v/>
      </c>
      <c r="N12" s="130" t="str">
        <f ca="1"/>
        <v/>
      </c>
      <c r="O12" s="238" t="str">
        <f ca="1"/>
        <v/>
      </c>
      <c r="P12" s="130" t="str">
        <f ca="1"/>
        <v/>
      </c>
      <c r="R12" s="130" t="str">
        <f t="shared" ca="1" si="1"/>
        <v xml:space="preserve">3 </v>
      </c>
      <c r="S12" s="130">
        <f ca="1">+IFERROR(VLOOKUP(R12,Pollutants!$H$2:$K$11,3,FALSE),0)</f>
        <v>0</v>
      </c>
      <c r="T12" s="248">
        <f t="shared" si="2"/>
        <v>3</v>
      </c>
      <c r="U12" s="130" t="str">
        <f ca="1"/>
        <v/>
      </c>
      <c r="V12" s="130" t="str">
        <f ca="1"/>
        <v/>
      </c>
      <c r="W12" s="130" t="str">
        <f t="shared" ca="1" si="3"/>
        <v/>
      </c>
      <c r="X12" s="130" t="str">
        <f t="shared" ca="1" si="4"/>
        <v/>
      </c>
      <c r="Y12" s="130" t="str">
        <f t="shared" ca="1" si="5"/>
        <v/>
      </c>
      <c r="Z12" s="130" t="str">
        <f t="shared" ca="1" si="6"/>
        <v/>
      </c>
      <c r="AA12" s="130" t="str">
        <f t="shared" ca="1" si="7"/>
        <v/>
      </c>
      <c r="AC12" s="130" t="str">
        <f t="shared" ca="1" si="8"/>
        <v/>
      </c>
      <c r="AD12" s="130" t="str">
        <f t="shared" ca="1" si="9"/>
        <v/>
      </c>
      <c r="AE12" s="130" t="str">
        <f t="shared" ca="1" si="10"/>
        <v/>
      </c>
      <c r="AF12" s="130" t="str">
        <f t="shared" ca="1" si="11"/>
        <v/>
      </c>
      <c r="AG12" s="130" t="str">
        <f t="shared" ca="1" si="12"/>
        <v/>
      </c>
      <c r="AH12" s="130" t="str">
        <f t="shared" ca="1" si="13"/>
        <v/>
      </c>
      <c r="AI12" s="130" t="str">
        <f t="shared" ca="1" si="14"/>
        <v/>
      </c>
    </row>
    <row r="13" spans="1:44">
      <c r="A13">
        <f ca="1">IF(B13="","",'Source Results'!H14)</f>
        <v>0</v>
      </c>
      <c r="B13" t="str">
        <f ca="1">IF('Source Results'!D14="","",'Source Results'!D14)</f>
        <v>Transit Bus</v>
      </c>
      <c r="C13">
        <f ca="1">IF(B13="","",'Source Results'!G14)</f>
        <v>0</v>
      </c>
      <c r="D13">
        <f ca="1">IF(OnRoadRetrofit!B13="","",'Source Results'!F14)</f>
        <v>0</v>
      </c>
      <c r="E13" s="239">
        <f ca="1">IFERROR(IF(B13="","",(VLOOKUP(G13,'Source Results'!$Y$3:$AB$452,2,FALSE)/(VLOOKUP(G13,'Source Results'!$Y$3:$AB$452,4,FALSE)))),0)</f>
        <v>0</v>
      </c>
      <c r="F13" s="28">
        <f ca="1">IF(B13="","",(VLOOKUP(G13,'Source Results'!$Y$3:$AA$452,3,FALSE)))</f>
        <v>0</v>
      </c>
      <c r="G13" t="str">
        <f ca="1">IF(B13="","",'Source Results'!L14)</f>
        <v/>
      </c>
      <c r="H13">
        <f ca="1">IF(COUNTIF($G$2:G13,G13)&gt;1,0,1*F13)</f>
        <v>0</v>
      </c>
      <c r="I13" t="str">
        <f t="shared" ca="1" si="0"/>
        <v>null</v>
      </c>
      <c r="K13" s="238" t="str">
        <f ca="1"/>
        <v/>
      </c>
      <c r="L13" s="130" t="str">
        <f ca="1"/>
        <v/>
      </c>
      <c r="M13" s="130" t="str">
        <f ca="1"/>
        <v/>
      </c>
      <c r="N13" s="130" t="str">
        <f ca="1"/>
        <v/>
      </c>
      <c r="O13" s="238" t="str">
        <f ca="1"/>
        <v/>
      </c>
      <c r="P13" s="130" t="str">
        <f ca="1"/>
        <v/>
      </c>
      <c r="R13" s="130" t="str">
        <f t="shared" ca="1" si="1"/>
        <v xml:space="preserve">4 </v>
      </c>
      <c r="S13" s="130">
        <f ca="1">+IFERROR(VLOOKUP(R13,Pollutants!$H$2:$K$11,3,FALSE),0)</f>
        <v>0</v>
      </c>
      <c r="T13" s="248">
        <f t="shared" si="2"/>
        <v>3</v>
      </c>
      <c r="U13" s="130" t="str">
        <f ca="1"/>
        <v/>
      </c>
      <c r="V13" s="130" t="str">
        <f ca="1"/>
        <v/>
      </c>
      <c r="W13" s="130" t="str">
        <f t="shared" ca="1" si="3"/>
        <v/>
      </c>
      <c r="X13" s="130" t="str">
        <f t="shared" ca="1" si="4"/>
        <v/>
      </c>
      <c r="Y13" s="130" t="str">
        <f t="shared" ca="1" si="5"/>
        <v/>
      </c>
      <c r="Z13" s="130" t="str">
        <f t="shared" ca="1" si="6"/>
        <v/>
      </c>
      <c r="AA13" s="130" t="str">
        <f t="shared" ca="1" si="7"/>
        <v/>
      </c>
      <c r="AC13" s="130" t="str">
        <f t="shared" ca="1" si="8"/>
        <v/>
      </c>
      <c r="AD13" s="130" t="str">
        <f t="shared" ca="1" si="9"/>
        <v/>
      </c>
      <c r="AE13" s="130" t="str">
        <f t="shared" ca="1" si="10"/>
        <v/>
      </c>
      <c r="AF13" s="130" t="str">
        <f t="shared" ca="1" si="11"/>
        <v/>
      </c>
      <c r="AG13" s="130" t="str">
        <f t="shared" ca="1" si="12"/>
        <v/>
      </c>
      <c r="AH13" s="130" t="str">
        <f t="shared" ca="1" si="13"/>
        <v/>
      </c>
      <c r="AI13" s="130" t="str">
        <f t="shared" ca="1" si="14"/>
        <v/>
      </c>
    </row>
    <row r="14" spans="1:44">
      <c r="A14">
        <f ca="1">IF(B14="","",'Source Results'!H15)</f>
        <v>0</v>
      </c>
      <c r="B14" t="str">
        <f ca="1">IF('Source Results'!D15="","",'Source Results'!D15)</f>
        <v>School Bus</v>
      </c>
      <c r="C14">
        <f ca="1">IF(B14="","",'Source Results'!G15)</f>
        <v>0</v>
      </c>
      <c r="D14">
        <f ca="1">IF(OnRoadRetrofit!B14="","",'Source Results'!F15)</f>
        <v>0</v>
      </c>
      <c r="E14" s="239">
        <f ca="1">IFERROR(IF(B14="","",(VLOOKUP(G14,'Source Results'!$Y$3:$AB$452,2,FALSE)/(VLOOKUP(G14,'Source Results'!$Y$3:$AB$452,4,FALSE)))),0)</f>
        <v>0</v>
      </c>
      <c r="F14" s="28">
        <f ca="1">IF(B14="","",(VLOOKUP(G14,'Source Results'!$Y$3:$AA$452,3,FALSE)))</f>
        <v>0</v>
      </c>
      <c r="G14" t="str">
        <f ca="1">IF(B14="","",'Source Results'!L15)</f>
        <v/>
      </c>
      <c r="H14">
        <f ca="1">IF(COUNTIF($G$2:G14,G14)&gt;1,0,1*F14)</f>
        <v>0</v>
      </c>
      <c r="I14" t="str">
        <f t="shared" ca="1" si="0"/>
        <v>null</v>
      </c>
      <c r="K14" s="238" t="str">
        <f ca="1"/>
        <v/>
      </c>
      <c r="L14" s="130" t="str">
        <f ca="1"/>
        <v/>
      </c>
      <c r="M14" s="130" t="str">
        <f ca="1"/>
        <v/>
      </c>
      <c r="N14" s="130" t="str">
        <f ca="1"/>
        <v/>
      </c>
      <c r="O14" s="238" t="str">
        <f ca="1"/>
        <v/>
      </c>
      <c r="P14" s="130" t="str">
        <f ca="1"/>
        <v/>
      </c>
      <c r="R14" s="130" t="str">
        <f t="shared" ca="1" si="1"/>
        <v xml:space="preserve">5 </v>
      </c>
      <c r="S14" s="130">
        <f ca="1">+IFERROR(VLOOKUP(R14,Pollutants!$H$2:$K$11,3,FALSE),0)</f>
        <v>0</v>
      </c>
      <c r="T14" s="248">
        <f t="shared" si="2"/>
        <v>3</v>
      </c>
      <c r="U14" s="130" t="str">
        <f ca="1"/>
        <v/>
      </c>
      <c r="V14" s="130" t="str">
        <f ca="1"/>
        <v/>
      </c>
      <c r="W14" s="130" t="str">
        <f t="shared" ca="1" si="3"/>
        <v/>
      </c>
      <c r="X14" s="130" t="str">
        <f t="shared" ca="1" si="4"/>
        <v/>
      </c>
      <c r="Y14" s="130" t="str">
        <f t="shared" ca="1" si="5"/>
        <v/>
      </c>
      <c r="Z14" s="130" t="str">
        <f t="shared" ca="1" si="6"/>
        <v/>
      </c>
      <c r="AA14" s="130" t="str">
        <f t="shared" ca="1" si="7"/>
        <v/>
      </c>
      <c r="AC14" s="130" t="str">
        <f t="shared" ca="1" si="8"/>
        <v/>
      </c>
      <c r="AD14" s="130" t="str">
        <f t="shared" ca="1" si="9"/>
        <v/>
      </c>
      <c r="AE14" s="130" t="str">
        <f t="shared" ca="1" si="10"/>
        <v/>
      </c>
      <c r="AF14" s="130" t="str">
        <f t="shared" ca="1" si="11"/>
        <v/>
      </c>
      <c r="AG14" s="130" t="str">
        <f t="shared" ca="1" si="12"/>
        <v/>
      </c>
      <c r="AH14" s="130" t="str">
        <f t="shared" ca="1" si="13"/>
        <v/>
      </c>
      <c r="AI14" s="130" t="str">
        <f t="shared" ca="1" si="14"/>
        <v/>
      </c>
    </row>
    <row r="15" spans="1:44">
      <c r="A15">
        <f ca="1">IF(B15="","",'Source Results'!H16)</f>
        <v>0</v>
      </c>
      <c r="B15" t="str">
        <f ca="1">IF('Source Results'!D16="","",'Source Results'!D16)</f>
        <v>Refuse Truck</v>
      </c>
      <c r="C15">
        <f ca="1">IF(B15="","",'Source Results'!G16)</f>
        <v>0</v>
      </c>
      <c r="D15">
        <f ca="1">IF(OnRoadRetrofit!B15="","",'Source Results'!F16)</f>
        <v>0</v>
      </c>
      <c r="E15" s="239">
        <f ca="1">IFERROR(IF(B15="","",(VLOOKUP(G15,'Source Results'!$Y$3:$AB$452,2,FALSE)/(VLOOKUP(G15,'Source Results'!$Y$3:$AB$452,4,FALSE)))),0)</f>
        <v>0</v>
      </c>
      <c r="F15" s="28">
        <f ca="1">IF(B15="","",(VLOOKUP(G15,'Source Results'!$Y$3:$AA$452,3,FALSE)))</f>
        <v>0</v>
      </c>
      <c r="G15" t="str">
        <f ca="1">IF(B15="","",'Source Results'!L16)</f>
        <v/>
      </c>
      <c r="H15">
        <f ca="1">IF(COUNTIF($G$2:G15,G15)&gt;1,0,1*F15)</f>
        <v>0</v>
      </c>
      <c r="I15" t="str">
        <f t="shared" ca="1" si="0"/>
        <v>null</v>
      </c>
      <c r="K15" s="238" t="str">
        <f ca="1"/>
        <v/>
      </c>
      <c r="L15" s="130" t="str">
        <f ca="1"/>
        <v/>
      </c>
      <c r="M15" s="130" t="str">
        <f ca="1"/>
        <v/>
      </c>
      <c r="N15" s="130" t="str">
        <f ca="1"/>
        <v/>
      </c>
      <c r="O15" s="238" t="str">
        <f ca="1"/>
        <v/>
      </c>
      <c r="P15" s="130" t="str">
        <f ca="1"/>
        <v/>
      </c>
      <c r="R15" s="130" t="str">
        <f t="shared" ca="1" si="1"/>
        <v xml:space="preserve">6 </v>
      </c>
      <c r="S15" s="130">
        <f ca="1">+IFERROR(VLOOKUP(R15,Pollutants!$H$2:$K$11,3,FALSE),0)</f>
        <v>0</v>
      </c>
      <c r="T15" s="248">
        <f t="shared" si="2"/>
        <v>3</v>
      </c>
      <c r="U15" s="130" t="str">
        <f ca="1"/>
        <v/>
      </c>
      <c r="V15" s="130" t="str">
        <f ca="1"/>
        <v/>
      </c>
      <c r="W15" s="130" t="str">
        <f t="shared" ca="1" si="3"/>
        <v/>
      </c>
      <c r="X15" s="130" t="str">
        <f t="shared" ca="1" si="4"/>
        <v/>
      </c>
      <c r="Y15" s="130" t="str">
        <f t="shared" ca="1" si="5"/>
        <v/>
      </c>
      <c r="Z15" s="130" t="str">
        <f t="shared" ca="1" si="6"/>
        <v/>
      </c>
      <c r="AA15" s="130" t="str">
        <f t="shared" ca="1" si="7"/>
        <v/>
      </c>
      <c r="AC15" s="130" t="str">
        <f t="shared" ca="1" si="8"/>
        <v/>
      </c>
      <c r="AD15" s="130" t="str">
        <f t="shared" ca="1" si="9"/>
        <v/>
      </c>
      <c r="AE15" s="130" t="str">
        <f t="shared" ca="1" si="10"/>
        <v/>
      </c>
      <c r="AF15" s="130" t="str">
        <f t="shared" ca="1" si="11"/>
        <v/>
      </c>
      <c r="AG15" s="130" t="str">
        <f t="shared" ca="1" si="12"/>
        <v/>
      </c>
      <c r="AH15" s="130" t="str">
        <f t="shared" ca="1" si="13"/>
        <v/>
      </c>
      <c r="AI15" s="130" t="str">
        <f t="shared" ca="1" si="14"/>
        <v/>
      </c>
    </row>
    <row r="16" spans="1:44">
      <c r="A16">
        <f ca="1">IF(B16="","",'Source Results'!H17)</f>
        <v>0</v>
      </c>
      <c r="B16" t="str">
        <f ca="1">IF('Source Results'!D17="","",'Source Results'!D17)</f>
        <v>Single Unit Short-haul Truck</v>
      </c>
      <c r="C16">
        <f ca="1">IF(B16="","",'Source Results'!G17)</f>
        <v>0</v>
      </c>
      <c r="D16">
        <f ca="1">IF(OnRoadRetrofit!B16="","",'Source Results'!F17)</f>
        <v>0</v>
      </c>
      <c r="E16" s="239">
        <f ca="1">IFERROR(IF(B16="","",(VLOOKUP(G16,'Source Results'!$Y$3:$AB$452,2,FALSE)/(VLOOKUP(G16,'Source Results'!$Y$3:$AB$452,4,FALSE)))),0)</f>
        <v>0</v>
      </c>
      <c r="F16" s="28">
        <f ca="1">IF(B16="","",(VLOOKUP(G16,'Source Results'!$Y$3:$AA$452,3,FALSE)))</f>
        <v>0</v>
      </c>
      <c r="G16" t="str">
        <f ca="1">IF(B16="","",'Source Results'!L17)</f>
        <v/>
      </c>
      <c r="H16">
        <f ca="1">IF(COUNTIF($G$2:G16,G16)&gt;1,0,1*F16)</f>
        <v>0</v>
      </c>
      <c r="I16" t="str">
        <f t="shared" ca="1" si="0"/>
        <v>null</v>
      </c>
      <c r="K16" s="238" t="str">
        <f ca="1"/>
        <v/>
      </c>
      <c r="L16" s="130" t="str">
        <f ca="1"/>
        <v/>
      </c>
      <c r="M16" s="130" t="str">
        <f ca="1"/>
        <v/>
      </c>
      <c r="N16" s="130" t="str">
        <f ca="1"/>
        <v/>
      </c>
      <c r="O16" s="238" t="str">
        <f ca="1"/>
        <v/>
      </c>
      <c r="P16" s="130" t="str">
        <f ca="1"/>
        <v/>
      </c>
      <c r="R16" s="130" t="str">
        <f t="shared" ca="1" si="1"/>
        <v xml:space="preserve">0 </v>
      </c>
      <c r="S16" s="130">
        <f ca="1">+IFERROR(VLOOKUP(R16,Pollutants!$H$2:$K$11,3,FALSE),0)</f>
        <v>0</v>
      </c>
      <c r="T16" s="248">
        <f t="shared" si="2"/>
        <v>4</v>
      </c>
      <c r="U16" s="130" t="str">
        <f ca="1"/>
        <v/>
      </c>
      <c r="V16" s="130" t="str">
        <f ca="1"/>
        <v/>
      </c>
      <c r="W16" s="130" t="str">
        <f t="shared" ca="1" si="3"/>
        <v/>
      </c>
      <c r="X16" s="130" t="str">
        <f t="shared" ca="1" si="4"/>
        <v/>
      </c>
      <c r="Y16" s="130" t="str">
        <f t="shared" ca="1" si="5"/>
        <v/>
      </c>
      <c r="Z16" s="130" t="str">
        <f t="shared" ca="1" si="6"/>
        <v/>
      </c>
      <c r="AA16" s="130" t="str">
        <f t="shared" ca="1" si="7"/>
        <v/>
      </c>
      <c r="AC16" s="130" t="str">
        <f t="shared" ca="1" si="8"/>
        <v/>
      </c>
      <c r="AD16" s="130" t="str">
        <f t="shared" ca="1" si="9"/>
        <v/>
      </c>
      <c r="AE16" s="130" t="str">
        <f t="shared" ca="1" si="10"/>
        <v/>
      </c>
      <c r="AF16" s="130" t="str">
        <f t="shared" ca="1" si="11"/>
        <v/>
      </c>
      <c r="AG16" s="130" t="str">
        <f t="shared" ca="1" si="12"/>
        <v/>
      </c>
      <c r="AH16" s="130" t="str">
        <f t="shared" ca="1" si="13"/>
        <v/>
      </c>
      <c r="AI16" s="130" t="str">
        <f t="shared" ca="1" si="14"/>
        <v/>
      </c>
    </row>
    <row r="17" spans="1:35">
      <c r="A17">
        <f ca="1">IF(B17="","",'Source Results'!H18)</f>
        <v>0</v>
      </c>
      <c r="B17" t="str">
        <f ca="1">IF('Source Results'!D18="","",'Source Results'!D18)</f>
        <v>Single Unit Long-haul Truck</v>
      </c>
      <c r="C17">
        <f ca="1">IF(B17="","",'Source Results'!G18)</f>
        <v>0</v>
      </c>
      <c r="D17">
        <f ca="1">IF(OnRoadRetrofit!B17="","",'Source Results'!F18)</f>
        <v>0</v>
      </c>
      <c r="E17" s="239">
        <f ca="1">IFERROR(IF(B17="","",(VLOOKUP(G17,'Source Results'!$Y$3:$AB$452,2,FALSE)/(VLOOKUP(G17,'Source Results'!$Y$3:$AB$452,4,FALSE)))),0)</f>
        <v>0</v>
      </c>
      <c r="F17" s="28">
        <f ca="1">IF(B17="","",(VLOOKUP(G17,'Source Results'!$Y$3:$AA$452,3,FALSE)))</f>
        <v>0</v>
      </c>
      <c r="G17" t="str">
        <f ca="1">IF(B17="","",'Source Results'!L18)</f>
        <v/>
      </c>
      <c r="H17">
        <f ca="1">IF(COUNTIF($G$2:G17,G17)&gt;1,0,1*F17)</f>
        <v>0</v>
      </c>
      <c r="I17" t="str">
        <f t="shared" ca="1" si="0"/>
        <v>null</v>
      </c>
      <c r="K17" s="238" t="str">
        <f ca="1"/>
        <v/>
      </c>
      <c r="L17" s="130" t="str">
        <f ca="1"/>
        <v/>
      </c>
      <c r="M17" s="130" t="str">
        <f ca="1"/>
        <v/>
      </c>
      <c r="N17" s="130" t="str">
        <f ca="1"/>
        <v/>
      </c>
      <c r="O17" s="238" t="str">
        <f ca="1"/>
        <v/>
      </c>
      <c r="P17" s="130" t="str">
        <f ca="1"/>
        <v/>
      </c>
      <c r="R17" s="130" t="str">
        <f t="shared" ca="1" si="1"/>
        <v xml:space="preserve">1 </v>
      </c>
      <c r="S17" s="130">
        <f ca="1">+IFERROR(VLOOKUP(R17,Pollutants!$H$2:$K$11,3,FALSE),0)</f>
        <v>0</v>
      </c>
      <c r="T17" s="248">
        <f t="shared" si="2"/>
        <v>4</v>
      </c>
      <c r="U17" s="130" t="str">
        <f ca="1"/>
        <v/>
      </c>
      <c r="V17" s="130" t="str">
        <f ca="1"/>
        <v/>
      </c>
      <c r="W17" s="130" t="str">
        <f t="shared" ca="1" si="3"/>
        <v/>
      </c>
      <c r="X17" s="130" t="str">
        <f t="shared" ca="1" si="4"/>
        <v/>
      </c>
      <c r="Y17" s="130" t="str">
        <f t="shared" ca="1" si="5"/>
        <v/>
      </c>
      <c r="Z17" s="130" t="str">
        <f t="shared" ca="1" si="6"/>
        <v/>
      </c>
      <c r="AA17" s="130" t="str">
        <f t="shared" ca="1" si="7"/>
        <v/>
      </c>
      <c r="AC17" s="130" t="str">
        <f t="shared" ca="1" si="8"/>
        <v/>
      </c>
      <c r="AD17" s="130" t="str">
        <f t="shared" ca="1" si="9"/>
        <v/>
      </c>
      <c r="AE17" s="130" t="str">
        <f t="shared" ca="1" si="10"/>
        <v/>
      </c>
      <c r="AF17" s="130" t="str">
        <f t="shared" ca="1" si="11"/>
        <v/>
      </c>
      <c r="AG17" s="130" t="str">
        <f t="shared" ca="1" si="12"/>
        <v/>
      </c>
      <c r="AH17" s="130" t="str">
        <f t="shared" ca="1" si="13"/>
        <v/>
      </c>
      <c r="AI17" s="130" t="str">
        <f t="shared" ca="1" si="14"/>
        <v/>
      </c>
    </row>
    <row r="18" spans="1:35">
      <c r="A18">
        <f ca="1">IF(B18="","",'Source Results'!H19)</f>
        <v>0</v>
      </c>
      <c r="B18" t="str">
        <f ca="1">IF('Source Results'!D19="","",'Source Results'!D19)</f>
        <v>Combination Short-haul Truck</v>
      </c>
      <c r="C18">
        <f ca="1">IF(B18="","",'Source Results'!G19)</f>
        <v>0</v>
      </c>
      <c r="D18">
        <f ca="1">IF(OnRoadRetrofit!B18="","",'Source Results'!F19)</f>
        <v>0</v>
      </c>
      <c r="E18" s="239">
        <f ca="1">IFERROR(IF(B18="","",(VLOOKUP(G18,'Source Results'!$Y$3:$AB$452,2,FALSE)/(VLOOKUP(G18,'Source Results'!$Y$3:$AB$452,4,FALSE)))),0)</f>
        <v>0</v>
      </c>
      <c r="F18" s="28">
        <f ca="1">IF(B18="","",(VLOOKUP(G18,'Source Results'!$Y$3:$AA$452,3,FALSE)))</f>
        <v>0</v>
      </c>
      <c r="G18" t="str">
        <f ca="1">IF(B18="","",'Source Results'!L19)</f>
        <v/>
      </c>
      <c r="H18">
        <f ca="1">IF(COUNTIF($G$2:G18,G18)&gt;1,0,1*F18)</f>
        <v>0</v>
      </c>
      <c r="I18" t="str">
        <f t="shared" ca="1" si="0"/>
        <v>null</v>
      </c>
      <c r="K18" s="238" t="str">
        <f ca="1"/>
        <v/>
      </c>
      <c r="L18" s="130" t="str">
        <f ca="1"/>
        <v/>
      </c>
      <c r="M18" s="130" t="str">
        <f ca="1"/>
        <v/>
      </c>
      <c r="N18" s="130" t="str">
        <f ca="1"/>
        <v/>
      </c>
      <c r="O18" s="238" t="str">
        <f ca="1"/>
        <v/>
      </c>
      <c r="P18" s="130" t="str">
        <f ca="1"/>
        <v/>
      </c>
      <c r="R18" s="130" t="str">
        <f t="shared" ca="1" si="1"/>
        <v xml:space="preserve">2 </v>
      </c>
      <c r="S18" s="130">
        <f ca="1">+IFERROR(VLOOKUP(R18,Pollutants!$H$2:$K$11,3,FALSE),0)</f>
        <v>0</v>
      </c>
      <c r="T18" s="248">
        <f t="shared" si="2"/>
        <v>4</v>
      </c>
      <c r="U18" s="130" t="str">
        <f ca="1"/>
        <v/>
      </c>
      <c r="V18" s="130" t="str">
        <f ca="1"/>
        <v/>
      </c>
      <c r="W18" s="130" t="str">
        <f t="shared" ca="1" si="3"/>
        <v/>
      </c>
      <c r="X18" s="130" t="str">
        <f t="shared" ca="1" si="4"/>
        <v/>
      </c>
      <c r="Y18" s="130" t="str">
        <f t="shared" ca="1" si="5"/>
        <v/>
      </c>
      <c r="Z18" s="130" t="str">
        <f t="shared" ca="1" si="6"/>
        <v/>
      </c>
      <c r="AA18" s="130" t="str">
        <f t="shared" ca="1" si="7"/>
        <v/>
      </c>
      <c r="AC18" s="130" t="str">
        <f t="shared" ca="1" si="8"/>
        <v/>
      </c>
      <c r="AD18" s="130" t="str">
        <f t="shared" ca="1" si="9"/>
        <v/>
      </c>
      <c r="AE18" s="130" t="str">
        <f t="shared" ca="1" si="10"/>
        <v/>
      </c>
      <c r="AF18" s="130" t="str">
        <f t="shared" ca="1" si="11"/>
        <v/>
      </c>
      <c r="AG18" s="130" t="str">
        <f t="shared" ca="1" si="12"/>
        <v/>
      </c>
      <c r="AH18" s="130" t="str">
        <f t="shared" ca="1" si="13"/>
        <v/>
      </c>
      <c r="AI18" s="130" t="str">
        <f t="shared" ca="1" si="14"/>
        <v/>
      </c>
    </row>
    <row r="19" spans="1:35">
      <c r="A19">
        <f ca="1">IF(B19="","",'Source Results'!H20)</f>
        <v>0</v>
      </c>
      <c r="B19" t="str">
        <f ca="1">IF('Source Results'!D20="","",'Source Results'!D20)</f>
        <v>Combination Long-haul Truck</v>
      </c>
      <c r="C19">
        <f ca="1">IF(B19="","",'Source Results'!G20)</f>
        <v>0</v>
      </c>
      <c r="D19">
        <f ca="1">IF(OnRoadRetrofit!B19="","",'Source Results'!F20)</f>
        <v>0</v>
      </c>
      <c r="E19" s="239">
        <f ca="1">IFERROR(IF(B19="","",(VLOOKUP(G19,'Source Results'!$Y$3:$AB$452,2,FALSE)/(VLOOKUP(G19,'Source Results'!$Y$3:$AB$452,4,FALSE)))),0)</f>
        <v>0</v>
      </c>
      <c r="F19" s="28">
        <f ca="1">IF(B19="","",(VLOOKUP(G19,'Source Results'!$Y$3:$AA$452,3,FALSE)))</f>
        <v>0</v>
      </c>
      <c r="G19" t="str">
        <f ca="1">IF(B19="","",'Source Results'!L20)</f>
        <v/>
      </c>
      <c r="H19">
        <f ca="1">IF(COUNTIF($G$2:G19,G19)&gt;1,0,1*F19)</f>
        <v>0</v>
      </c>
      <c r="I19" t="str">
        <f t="shared" ca="1" si="0"/>
        <v>null</v>
      </c>
      <c r="K19" s="238" t="str">
        <f ca="1"/>
        <v/>
      </c>
      <c r="L19" s="130" t="str">
        <f ca="1"/>
        <v/>
      </c>
      <c r="M19" s="130" t="str">
        <f ca="1"/>
        <v/>
      </c>
      <c r="N19" s="130" t="str">
        <f ca="1"/>
        <v/>
      </c>
      <c r="O19" s="238" t="str">
        <f ca="1"/>
        <v/>
      </c>
      <c r="P19" s="130" t="str">
        <f ca="1"/>
        <v/>
      </c>
      <c r="R19" s="130" t="str">
        <f t="shared" ca="1" si="1"/>
        <v xml:space="preserve">3 </v>
      </c>
      <c r="S19" s="130">
        <f ca="1">+IFERROR(VLOOKUP(R19,Pollutants!$H$2:$K$11,3,FALSE),0)</f>
        <v>0</v>
      </c>
      <c r="T19" s="248">
        <f t="shared" si="2"/>
        <v>4</v>
      </c>
      <c r="U19" s="130" t="str">
        <f ca="1"/>
        <v/>
      </c>
      <c r="V19" s="130" t="str">
        <f ca="1"/>
        <v/>
      </c>
      <c r="W19" s="130" t="str">
        <f t="shared" ca="1" si="3"/>
        <v/>
      </c>
      <c r="X19" s="130" t="str">
        <f t="shared" ca="1" si="4"/>
        <v/>
      </c>
      <c r="Y19" s="130" t="str">
        <f t="shared" ca="1" si="5"/>
        <v/>
      </c>
      <c r="Z19" s="130" t="str">
        <f t="shared" ca="1" si="6"/>
        <v/>
      </c>
      <c r="AA19" s="130" t="str">
        <f t="shared" ca="1" si="7"/>
        <v/>
      </c>
      <c r="AC19" s="130" t="str">
        <f t="shared" ca="1" si="8"/>
        <v/>
      </c>
      <c r="AD19" s="130" t="str">
        <f t="shared" ca="1" si="9"/>
        <v/>
      </c>
      <c r="AE19" s="130" t="str">
        <f t="shared" ca="1" si="10"/>
        <v/>
      </c>
      <c r="AF19" s="130" t="str">
        <f t="shared" ca="1" si="11"/>
        <v/>
      </c>
      <c r="AG19" s="130" t="str">
        <f t="shared" ca="1" si="12"/>
        <v/>
      </c>
      <c r="AH19" s="130" t="str">
        <f t="shared" ca="1" si="13"/>
        <v/>
      </c>
      <c r="AI19" s="130" t="str">
        <f t="shared" ca="1" si="14"/>
        <v/>
      </c>
    </row>
    <row r="20" spans="1:35">
      <c r="A20">
        <f ca="1">IF(B20="","",'Source Results'!H21)</f>
        <v>0</v>
      </c>
      <c r="B20" t="str">
        <f ca="1">IF('Source Results'!D21="","",'Source Results'!D21)</f>
        <v>Light Commercial Truck</v>
      </c>
      <c r="C20">
        <f ca="1">IF(B20="","",'Source Results'!G21)</f>
        <v>0</v>
      </c>
      <c r="D20">
        <f ca="1">IF(OnRoadRetrofit!B20="","",'Source Results'!F21)</f>
        <v>0</v>
      </c>
      <c r="E20" s="239">
        <f ca="1">IFERROR(IF(B20="","",(VLOOKUP(G20,'Source Results'!$Y$3:$AB$452,2,FALSE)/(VLOOKUP(G20,'Source Results'!$Y$3:$AB$452,4,FALSE)))),0)</f>
        <v>0</v>
      </c>
      <c r="F20" s="28">
        <f ca="1">IF(B20="","",(VLOOKUP(G20,'Source Results'!$Y$3:$AA$452,3,FALSE)))</f>
        <v>0</v>
      </c>
      <c r="G20" t="str">
        <f ca="1">IF(B20="","",'Source Results'!L21)</f>
        <v/>
      </c>
      <c r="H20">
        <f ca="1">IF(COUNTIF($G$2:G20,G20)&gt;1,0,1*F20)</f>
        <v>0</v>
      </c>
      <c r="I20" t="str">
        <f t="shared" ca="1" si="0"/>
        <v>null</v>
      </c>
      <c r="K20" s="238" t="str">
        <f ca="1"/>
        <v/>
      </c>
      <c r="L20" s="130" t="str">
        <f ca="1"/>
        <v/>
      </c>
      <c r="M20" s="130" t="str">
        <f ca="1"/>
        <v/>
      </c>
      <c r="N20" s="130" t="str">
        <f ca="1"/>
        <v/>
      </c>
      <c r="O20" s="238" t="str">
        <f ca="1"/>
        <v/>
      </c>
      <c r="P20" s="130" t="str">
        <f ca="1"/>
        <v/>
      </c>
      <c r="R20" s="130" t="str">
        <f t="shared" ca="1" si="1"/>
        <v xml:space="preserve">4 </v>
      </c>
      <c r="S20" s="130">
        <f ca="1">+IFERROR(VLOOKUP(R20,Pollutants!$H$2:$K$11,3,FALSE),0)</f>
        <v>0</v>
      </c>
      <c r="T20" s="248">
        <f t="shared" si="2"/>
        <v>4</v>
      </c>
      <c r="U20" s="130" t="str">
        <f ca="1"/>
        <v/>
      </c>
      <c r="V20" s="130" t="str">
        <f ca="1"/>
        <v/>
      </c>
      <c r="W20" s="130" t="str">
        <f t="shared" ca="1" si="3"/>
        <v/>
      </c>
      <c r="X20" s="130" t="str">
        <f t="shared" ca="1" si="4"/>
        <v/>
      </c>
      <c r="Y20" s="130" t="str">
        <f t="shared" ca="1" si="5"/>
        <v/>
      </c>
      <c r="Z20" s="130" t="str">
        <f t="shared" ca="1" si="6"/>
        <v/>
      </c>
      <c r="AA20" s="130" t="str">
        <f t="shared" ca="1" si="7"/>
        <v/>
      </c>
      <c r="AC20" s="130" t="str">
        <f t="shared" ca="1" si="8"/>
        <v/>
      </c>
      <c r="AD20" s="130" t="str">
        <f t="shared" ca="1" si="9"/>
        <v/>
      </c>
      <c r="AE20" s="130" t="str">
        <f t="shared" ca="1" si="10"/>
        <v/>
      </c>
      <c r="AF20" s="130" t="str">
        <f t="shared" ca="1" si="11"/>
        <v/>
      </c>
      <c r="AG20" s="130" t="str">
        <f t="shared" ca="1" si="12"/>
        <v/>
      </c>
      <c r="AH20" s="130" t="str">
        <f t="shared" ca="1" si="13"/>
        <v/>
      </c>
      <c r="AI20" s="130" t="str">
        <f t="shared" ca="1" si="14"/>
        <v/>
      </c>
    </row>
    <row r="21" spans="1:35">
      <c r="A21">
        <f ca="1">IF(B21="","",'Source Results'!H22)</f>
        <v>0</v>
      </c>
      <c r="B21" t="str">
        <f ca="1">IF('Source Results'!D22="","",'Source Results'!D22)</f>
        <v>Intercity Bus</v>
      </c>
      <c r="C21">
        <f ca="1">IF(B21="","",'Source Results'!G22)</f>
        <v>0</v>
      </c>
      <c r="D21">
        <f ca="1">IF(OnRoadRetrofit!B21="","",'Source Results'!F22)</f>
        <v>0</v>
      </c>
      <c r="E21" s="239">
        <f ca="1">IFERROR(IF(B21="","",(VLOOKUP(G21,'Source Results'!$Y$3:$AB$452,2,FALSE)/(VLOOKUP(G21,'Source Results'!$Y$3:$AB$452,4,FALSE)))),0)</f>
        <v>0</v>
      </c>
      <c r="F21" s="28">
        <f ca="1">IF(B21="","",(VLOOKUP(G21,'Source Results'!$Y$3:$AA$452,3,FALSE)))</f>
        <v>0</v>
      </c>
      <c r="G21" t="str">
        <f ca="1">IF(B21="","",'Source Results'!L22)</f>
        <v/>
      </c>
      <c r="H21">
        <f ca="1">IF(COUNTIF($G$2:G21,G21)&gt;1,0,1*F21)</f>
        <v>0</v>
      </c>
      <c r="I21" t="str">
        <f t="shared" ca="1" si="0"/>
        <v>null</v>
      </c>
      <c r="K21" s="238" t="str">
        <f ca="1"/>
        <v/>
      </c>
      <c r="L21" s="130" t="str">
        <f ca="1"/>
        <v/>
      </c>
      <c r="M21" s="130" t="str">
        <f ca="1"/>
        <v/>
      </c>
      <c r="N21" s="130" t="str">
        <f ca="1"/>
        <v/>
      </c>
      <c r="O21" s="238" t="str">
        <f ca="1"/>
        <v/>
      </c>
      <c r="P21" s="130" t="str">
        <f ca="1"/>
        <v/>
      </c>
      <c r="R21" s="130" t="str">
        <f t="shared" ca="1" si="1"/>
        <v xml:space="preserve">5 </v>
      </c>
      <c r="S21" s="130">
        <f ca="1">+IFERROR(VLOOKUP(R21,Pollutants!$H$2:$K$11,3,FALSE),0)</f>
        <v>0</v>
      </c>
      <c r="T21" s="248">
        <f t="shared" si="2"/>
        <v>4</v>
      </c>
      <c r="U21" s="130" t="str">
        <f ca="1"/>
        <v/>
      </c>
      <c r="V21" s="130" t="str">
        <f ca="1"/>
        <v/>
      </c>
      <c r="W21" s="130" t="str">
        <f t="shared" ca="1" si="3"/>
        <v/>
      </c>
      <c r="X21" s="130" t="str">
        <f t="shared" ca="1" si="4"/>
        <v/>
      </c>
      <c r="Y21" s="130" t="str">
        <f t="shared" ca="1" si="5"/>
        <v/>
      </c>
      <c r="Z21" s="130" t="str">
        <f t="shared" ca="1" si="6"/>
        <v/>
      </c>
      <c r="AA21" s="130" t="str">
        <f t="shared" ca="1" si="7"/>
        <v/>
      </c>
      <c r="AC21" s="130" t="str">
        <f t="shared" ca="1" si="8"/>
        <v/>
      </c>
      <c r="AD21" s="130" t="str">
        <f t="shared" ca="1" si="9"/>
        <v/>
      </c>
      <c r="AE21" s="130" t="str">
        <f t="shared" ca="1" si="10"/>
        <v/>
      </c>
      <c r="AF21" s="130" t="str">
        <f t="shared" ca="1" si="11"/>
        <v/>
      </c>
      <c r="AG21" s="130" t="str">
        <f t="shared" ca="1" si="12"/>
        <v/>
      </c>
      <c r="AH21" s="130" t="str">
        <f t="shared" ca="1" si="13"/>
        <v/>
      </c>
      <c r="AI21" s="130" t="str">
        <f t="shared" ca="1" si="14"/>
        <v/>
      </c>
    </row>
    <row r="22" spans="1:35">
      <c r="A22">
        <f ca="1">IF(B22="","",'Source Results'!H23)</f>
        <v>0</v>
      </c>
      <c r="B22" t="str">
        <f ca="1">IF('Source Results'!D23="","",'Source Results'!D23)</f>
        <v>Transit Bus</v>
      </c>
      <c r="C22">
        <f ca="1">IF(B22="","",'Source Results'!G23)</f>
        <v>0</v>
      </c>
      <c r="D22">
        <f ca="1">IF(OnRoadRetrofit!B22="","",'Source Results'!F23)</f>
        <v>0</v>
      </c>
      <c r="E22" s="239">
        <f ca="1">IFERROR(IF(B22="","",(VLOOKUP(G22,'Source Results'!$Y$3:$AB$452,2,FALSE)/(VLOOKUP(G22,'Source Results'!$Y$3:$AB$452,4,FALSE)))),0)</f>
        <v>0</v>
      </c>
      <c r="F22" s="28">
        <f ca="1">IF(B22="","",(VLOOKUP(G22,'Source Results'!$Y$3:$AA$452,3,FALSE)))</f>
        <v>0</v>
      </c>
      <c r="G22" t="str">
        <f ca="1">IF(B22="","",'Source Results'!L23)</f>
        <v/>
      </c>
      <c r="H22">
        <f ca="1">IF(COUNTIF($G$2:G22,G22)&gt;1,0,1*F22)</f>
        <v>0</v>
      </c>
      <c r="I22" t="str">
        <f t="shared" ca="1" si="0"/>
        <v>null</v>
      </c>
      <c r="K22" s="238" t="str">
        <f ca="1"/>
        <v/>
      </c>
      <c r="L22" s="130" t="str">
        <f ca="1"/>
        <v/>
      </c>
      <c r="M22" s="130" t="str">
        <f ca="1"/>
        <v/>
      </c>
      <c r="N22" s="130" t="str">
        <f ca="1"/>
        <v/>
      </c>
      <c r="O22" s="238" t="str">
        <f ca="1"/>
        <v/>
      </c>
      <c r="P22" s="130" t="str">
        <f ca="1"/>
        <v/>
      </c>
      <c r="R22" s="130" t="str">
        <f t="shared" ca="1" si="1"/>
        <v xml:space="preserve">6 </v>
      </c>
      <c r="S22" s="130">
        <f ca="1">+IFERROR(VLOOKUP(R22,Pollutants!$H$2:$K$11,3,FALSE),0)</f>
        <v>0</v>
      </c>
      <c r="T22" s="248">
        <f t="shared" si="2"/>
        <v>4</v>
      </c>
      <c r="U22" s="130" t="str">
        <f ca="1"/>
        <v/>
      </c>
      <c r="V22" s="130" t="str">
        <f ca="1"/>
        <v/>
      </c>
      <c r="W22" s="130" t="str">
        <f t="shared" ca="1" si="3"/>
        <v/>
      </c>
      <c r="X22" s="130" t="str">
        <f t="shared" ca="1" si="4"/>
        <v/>
      </c>
      <c r="Y22" s="130" t="str">
        <f t="shared" ca="1" si="5"/>
        <v/>
      </c>
      <c r="Z22" s="130" t="str">
        <f t="shared" ca="1" si="6"/>
        <v/>
      </c>
      <c r="AA22" s="130" t="str">
        <f t="shared" ca="1" si="7"/>
        <v/>
      </c>
      <c r="AC22" s="130" t="str">
        <f t="shared" ca="1" si="8"/>
        <v/>
      </c>
      <c r="AD22" s="130" t="str">
        <f t="shared" ca="1" si="9"/>
        <v/>
      </c>
      <c r="AE22" s="130" t="str">
        <f t="shared" ca="1" si="10"/>
        <v/>
      </c>
      <c r="AF22" s="130" t="str">
        <f t="shared" ca="1" si="11"/>
        <v/>
      </c>
      <c r="AG22" s="130" t="str">
        <f t="shared" ca="1" si="12"/>
        <v/>
      </c>
      <c r="AH22" s="130" t="str">
        <f t="shared" ca="1" si="13"/>
        <v/>
      </c>
      <c r="AI22" s="130" t="str">
        <f t="shared" ca="1" si="14"/>
        <v/>
      </c>
    </row>
    <row r="23" spans="1:35">
      <c r="A23">
        <f ca="1">IF(B23="","",'Source Results'!H24)</f>
        <v>0</v>
      </c>
      <c r="B23" t="str">
        <f ca="1">IF('Source Results'!D24="","",'Source Results'!D24)</f>
        <v>School Bus</v>
      </c>
      <c r="C23">
        <f ca="1">IF(B23="","",'Source Results'!G24)</f>
        <v>0</v>
      </c>
      <c r="D23">
        <f ca="1">IF(OnRoadRetrofit!B23="","",'Source Results'!F24)</f>
        <v>0</v>
      </c>
      <c r="E23" s="239">
        <f ca="1">IFERROR(IF(B23="","",(VLOOKUP(G23,'Source Results'!$Y$3:$AB$452,2,FALSE)/(VLOOKUP(G23,'Source Results'!$Y$3:$AB$452,4,FALSE)))),0)</f>
        <v>0</v>
      </c>
      <c r="F23" s="28">
        <f ca="1">IF(B23="","",(VLOOKUP(G23,'Source Results'!$Y$3:$AA$452,3,FALSE)))</f>
        <v>0</v>
      </c>
      <c r="G23" t="str">
        <f ca="1">IF(B23="","",'Source Results'!L24)</f>
        <v/>
      </c>
      <c r="H23">
        <f ca="1">IF(COUNTIF($G$2:G23,G23)&gt;1,0,1*F23)</f>
        <v>0</v>
      </c>
      <c r="I23" t="str">
        <f t="shared" ca="1" si="0"/>
        <v>null</v>
      </c>
      <c r="K23" s="238" t="str">
        <f ca="1"/>
        <v/>
      </c>
      <c r="L23" s="130" t="str">
        <f ca="1"/>
        <v/>
      </c>
      <c r="M23" s="130" t="str">
        <f ca="1"/>
        <v/>
      </c>
      <c r="N23" s="130" t="str">
        <f ca="1"/>
        <v/>
      </c>
      <c r="O23" s="238" t="str">
        <f ca="1"/>
        <v/>
      </c>
      <c r="P23" s="130" t="str">
        <f ca="1"/>
        <v/>
      </c>
      <c r="R23" s="130" t="str">
        <f t="shared" ca="1" si="1"/>
        <v xml:space="preserve">0 </v>
      </c>
      <c r="S23" s="130">
        <f ca="1">+IFERROR(VLOOKUP(R23,Pollutants!$H$2:$K$11,3,FALSE),0)</f>
        <v>0</v>
      </c>
      <c r="T23" s="248">
        <f t="shared" si="2"/>
        <v>5</v>
      </c>
      <c r="U23" s="130" t="str">
        <f ca="1"/>
        <v/>
      </c>
      <c r="V23" s="130" t="str">
        <f ca="1"/>
        <v/>
      </c>
      <c r="W23" s="130" t="str">
        <f t="shared" ca="1" si="3"/>
        <v/>
      </c>
      <c r="X23" s="130" t="str">
        <f t="shared" ca="1" si="4"/>
        <v/>
      </c>
      <c r="Y23" s="130" t="str">
        <f t="shared" ca="1" si="5"/>
        <v/>
      </c>
      <c r="Z23" s="130" t="str">
        <f t="shared" ca="1" si="6"/>
        <v/>
      </c>
      <c r="AA23" s="130" t="str">
        <f t="shared" ca="1" si="7"/>
        <v/>
      </c>
      <c r="AC23" s="130" t="str">
        <f t="shared" ca="1" si="8"/>
        <v/>
      </c>
      <c r="AD23" s="130" t="str">
        <f t="shared" ca="1" si="9"/>
        <v/>
      </c>
      <c r="AE23" s="130" t="str">
        <f t="shared" ca="1" si="10"/>
        <v/>
      </c>
      <c r="AF23" s="130" t="str">
        <f t="shared" ca="1" si="11"/>
        <v/>
      </c>
      <c r="AG23" s="130" t="str">
        <f t="shared" ca="1" si="12"/>
        <v/>
      </c>
      <c r="AH23" s="130" t="str">
        <f t="shared" ca="1" si="13"/>
        <v/>
      </c>
      <c r="AI23" s="130" t="str">
        <f t="shared" ca="1" si="14"/>
        <v/>
      </c>
    </row>
    <row r="24" spans="1:35">
      <c r="A24">
        <f ca="1">IF(B24="","",'Source Results'!H25)</f>
        <v>0</v>
      </c>
      <c r="B24" t="str">
        <f ca="1">IF('Source Results'!D25="","",'Source Results'!D25)</f>
        <v>Refuse Truck</v>
      </c>
      <c r="C24">
        <f ca="1">IF(B24="","",'Source Results'!G25)</f>
        <v>0</v>
      </c>
      <c r="D24">
        <f ca="1">IF(OnRoadRetrofit!B24="","",'Source Results'!F25)</f>
        <v>0</v>
      </c>
      <c r="E24" s="239">
        <f ca="1">IFERROR(IF(B24="","",(VLOOKUP(G24,'Source Results'!$Y$3:$AB$452,2,FALSE)/(VLOOKUP(G24,'Source Results'!$Y$3:$AB$452,4,FALSE)))),0)</f>
        <v>0</v>
      </c>
      <c r="F24" s="28">
        <f ca="1">IF(B24="","",(VLOOKUP(G24,'Source Results'!$Y$3:$AA$452,3,FALSE)))</f>
        <v>0</v>
      </c>
      <c r="G24" t="str">
        <f ca="1">IF(B24="","",'Source Results'!L25)</f>
        <v/>
      </c>
      <c r="H24">
        <f ca="1">IF(COUNTIF($G$2:G24,G24)&gt;1,0,1*F24)</f>
        <v>0</v>
      </c>
      <c r="I24" t="str">
        <f t="shared" ca="1" si="0"/>
        <v>null</v>
      </c>
      <c r="K24" s="238" t="str">
        <f ca="1"/>
        <v/>
      </c>
      <c r="L24" s="130" t="str">
        <f ca="1"/>
        <v/>
      </c>
      <c r="M24" s="130" t="str">
        <f ca="1"/>
        <v/>
      </c>
      <c r="N24" s="130" t="str">
        <f ca="1"/>
        <v/>
      </c>
      <c r="O24" s="238" t="str">
        <f ca="1"/>
        <v/>
      </c>
      <c r="P24" s="130" t="str">
        <f ca="1"/>
        <v/>
      </c>
      <c r="R24" s="130" t="str">
        <f t="shared" ca="1" si="1"/>
        <v xml:space="preserve">1 </v>
      </c>
      <c r="S24" s="130">
        <f ca="1">+IFERROR(VLOOKUP(R24,Pollutants!$H$2:$K$11,3,FALSE),0)</f>
        <v>0</v>
      </c>
      <c r="T24" s="248">
        <f t="shared" si="2"/>
        <v>5</v>
      </c>
      <c r="U24" s="130" t="str">
        <f ca="1"/>
        <v/>
      </c>
      <c r="V24" s="130" t="str">
        <f ca="1"/>
        <v/>
      </c>
      <c r="W24" s="130" t="str">
        <f t="shared" ca="1" si="3"/>
        <v/>
      </c>
      <c r="X24" s="130" t="str">
        <f t="shared" ca="1" si="4"/>
        <v/>
      </c>
      <c r="Y24" s="130" t="str">
        <f t="shared" ca="1" si="5"/>
        <v/>
      </c>
      <c r="Z24" s="130" t="str">
        <f t="shared" ca="1" si="6"/>
        <v/>
      </c>
      <c r="AA24" s="130" t="str">
        <f t="shared" ca="1" si="7"/>
        <v/>
      </c>
      <c r="AC24" s="130" t="str">
        <f t="shared" ca="1" si="8"/>
        <v/>
      </c>
      <c r="AD24" s="130" t="str">
        <f t="shared" ca="1" si="9"/>
        <v/>
      </c>
      <c r="AE24" s="130" t="str">
        <f t="shared" ca="1" si="10"/>
        <v/>
      </c>
      <c r="AF24" s="130" t="str">
        <f t="shared" ca="1" si="11"/>
        <v/>
      </c>
      <c r="AG24" s="130" t="str">
        <f t="shared" ca="1" si="12"/>
        <v/>
      </c>
      <c r="AH24" s="130" t="str">
        <f t="shared" ca="1" si="13"/>
        <v/>
      </c>
      <c r="AI24" s="130" t="str">
        <f t="shared" ca="1" si="14"/>
        <v/>
      </c>
    </row>
    <row r="25" spans="1:35">
      <c r="A25">
        <f ca="1">IF(B25="","",'Source Results'!H26)</f>
        <v>0</v>
      </c>
      <c r="B25" t="str">
        <f ca="1">IF('Source Results'!D26="","",'Source Results'!D26)</f>
        <v>Single Unit Short-haul Truck</v>
      </c>
      <c r="C25">
        <f ca="1">IF(B25="","",'Source Results'!G26)</f>
        <v>0</v>
      </c>
      <c r="D25">
        <f ca="1">IF(OnRoadRetrofit!B25="","",'Source Results'!F26)</f>
        <v>0</v>
      </c>
      <c r="E25" s="239">
        <f ca="1">IFERROR(IF(B25="","",(VLOOKUP(G25,'Source Results'!$Y$3:$AB$452,2,FALSE)/(VLOOKUP(G25,'Source Results'!$Y$3:$AB$452,4,FALSE)))),0)</f>
        <v>0</v>
      </c>
      <c r="F25" s="28">
        <f ca="1">IF(B25="","",(VLOOKUP(G25,'Source Results'!$Y$3:$AA$452,3,FALSE)))</f>
        <v>0</v>
      </c>
      <c r="G25" t="str">
        <f ca="1">IF(B25="","",'Source Results'!L26)</f>
        <v/>
      </c>
      <c r="H25">
        <f ca="1">IF(COUNTIF($G$2:G25,G25)&gt;1,0,1*F25)</f>
        <v>0</v>
      </c>
      <c r="I25" t="str">
        <f t="shared" ca="1" si="0"/>
        <v>null</v>
      </c>
      <c r="K25" s="238" t="str">
        <f ca="1"/>
        <v/>
      </c>
      <c r="L25" s="130" t="str">
        <f ca="1"/>
        <v/>
      </c>
      <c r="M25" s="130" t="str">
        <f ca="1"/>
        <v/>
      </c>
      <c r="N25" s="130" t="str">
        <f ca="1"/>
        <v/>
      </c>
      <c r="O25" s="238" t="str">
        <f ca="1"/>
        <v/>
      </c>
      <c r="P25" s="130" t="str">
        <f ca="1"/>
        <v/>
      </c>
      <c r="R25" s="130" t="str">
        <f t="shared" ca="1" si="1"/>
        <v xml:space="preserve">2 </v>
      </c>
      <c r="S25" s="130">
        <f ca="1">+IFERROR(VLOOKUP(R25,Pollutants!$H$2:$K$11,3,FALSE),0)</f>
        <v>0</v>
      </c>
      <c r="T25" s="248">
        <f t="shared" si="2"/>
        <v>5</v>
      </c>
      <c r="U25" s="130" t="str">
        <f ca="1"/>
        <v/>
      </c>
      <c r="V25" s="130" t="str">
        <f ca="1"/>
        <v/>
      </c>
      <c r="W25" s="130" t="str">
        <f t="shared" ca="1" si="3"/>
        <v/>
      </c>
      <c r="X25" s="130" t="str">
        <f t="shared" ca="1" si="4"/>
        <v/>
      </c>
      <c r="Y25" s="130" t="str">
        <f t="shared" ca="1" si="5"/>
        <v/>
      </c>
      <c r="Z25" s="130" t="str">
        <f t="shared" ca="1" si="6"/>
        <v/>
      </c>
      <c r="AA25" s="130" t="str">
        <f t="shared" ca="1" si="7"/>
        <v/>
      </c>
      <c r="AC25" s="130" t="str">
        <f t="shared" ca="1" si="8"/>
        <v/>
      </c>
      <c r="AD25" s="130" t="str">
        <f t="shared" ca="1" si="9"/>
        <v/>
      </c>
      <c r="AE25" s="130" t="str">
        <f t="shared" ca="1" si="10"/>
        <v/>
      </c>
      <c r="AF25" s="130" t="str">
        <f t="shared" ca="1" si="11"/>
        <v/>
      </c>
      <c r="AG25" s="130" t="str">
        <f t="shared" ca="1" si="12"/>
        <v/>
      </c>
      <c r="AH25" s="130" t="str">
        <f t="shared" ca="1" si="13"/>
        <v/>
      </c>
      <c r="AI25" s="130" t="str">
        <f t="shared" ca="1" si="14"/>
        <v/>
      </c>
    </row>
    <row r="26" spans="1:35" s="130" customFormat="1">
      <c r="A26">
        <f ca="1">IF(B26="","",'Source Results'!H27)</f>
        <v>0</v>
      </c>
      <c r="B26" t="str">
        <f ca="1">IF('Source Results'!D27="","",'Source Results'!D27)</f>
        <v>Single Unit Long-haul Truck</v>
      </c>
      <c r="C26">
        <f ca="1">IF(B26="","",'Source Results'!G27)</f>
        <v>0</v>
      </c>
      <c r="D26">
        <f ca="1">IF(OnRoadRetrofit!B26="","",'Source Results'!F27)</f>
        <v>0</v>
      </c>
      <c r="E26" s="239">
        <f ca="1">IFERROR(IF(B26="","",(VLOOKUP(G26,'Source Results'!$Y$3:$AB$452,2,FALSE)/(VLOOKUP(G26,'Source Results'!$Y$3:$AB$452,4,FALSE)))),0)</f>
        <v>0</v>
      </c>
      <c r="F26" s="28">
        <f ca="1">IF(B26="","",(VLOOKUP(G26,'Source Results'!$Y$3:$AA$452,3,FALSE)))</f>
        <v>0</v>
      </c>
      <c r="G26" t="str">
        <f ca="1">IF(B26="","",'Source Results'!L27)</f>
        <v/>
      </c>
      <c r="H26">
        <f ca="1">IF(COUNTIF($G$2:G26,G26)&gt;1,0,1*F26)</f>
        <v>0</v>
      </c>
      <c r="I26" t="str">
        <f t="shared" ca="1" si="0"/>
        <v>null</v>
      </c>
      <c r="J26" s="31"/>
      <c r="K26" s="238" t="str">
        <f ca="1"/>
        <v/>
      </c>
      <c r="L26" s="130" t="str">
        <f ca="1"/>
        <v/>
      </c>
      <c r="M26" s="130" t="str">
        <f ca="1"/>
        <v/>
      </c>
      <c r="N26" s="130" t="str">
        <f ca="1"/>
        <v/>
      </c>
      <c r="O26" s="238" t="str">
        <f ca="1"/>
        <v/>
      </c>
      <c r="P26" s="130" t="str">
        <f ca="1"/>
        <v/>
      </c>
      <c r="Q26" s="243"/>
      <c r="R26" s="130" t="str">
        <f t="shared" ca="1" si="1"/>
        <v xml:space="preserve">3 </v>
      </c>
      <c r="S26" s="130">
        <f ca="1">+IFERROR(VLOOKUP(R26,Pollutants!$H$2:$K$11,3,FALSE),0)</f>
        <v>0</v>
      </c>
      <c r="T26" s="248">
        <f t="shared" si="2"/>
        <v>5</v>
      </c>
      <c r="U26" s="130" t="str">
        <f ca="1"/>
        <v/>
      </c>
      <c r="V26" s="130" t="str">
        <f ca="1"/>
        <v/>
      </c>
      <c r="W26" s="130" t="str">
        <f t="shared" ca="1" si="3"/>
        <v/>
      </c>
      <c r="X26" s="130" t="str">
        <f t="shared" ca="1" si="4"/>
        <v/>
      </c>
      <c r="Y26" s="130" t="str">
        <f t="shared" ca="1" si="5"/>
        <v/>
      </c>
      <c r="Z26" s="130" t="str">
        <f t="shared" ca="1" si="6"/>
        <v/>
      </c>
      <c r="AA26" s="130" t="str">
        <f t="shared" ca="1" si="7"/>
        <v/>
      </c>
      <c r="AB26" s="243"/>
      <c r="AC26" s="130" t="str">
        <f t="shared" ca="1" si="8"/>
        <v/>
      </c>
      <c r="AD26" s="130" t="str">
        <f t="shared" ca="1" si="9"/>
        <v/>
      </c>
      <c r="AE26" s="130" t="str">
        <f t="shared" ca="1" si="10"/>
        <v/>
      </c>
      <c r="AF26" s="130" t="str">
        <f t="shared" ca="1" si="11"/>
        <v/>
      </c>
      <c r="AG26" s="130" t="str">
        <f t="shared" ca="1" si="12"/>
        <v/>
      </c>
      <c r="AH26" s="130" t="str">
        <f t="shared" ca="1" si="13"/>
        <v/>
      </c>
      <c r="AI26" s="130" t="str">
        <f t="shared" ca="1" si="14"/>
        <v/>
      </c>
    </row>
    <row r="27" spans="1:35" s="130" customFormat="1">
      <c r="A27">
        <f ca="1">IF(B27="","",'Source Results'!H28)</f>
        <v>0</v>
      </c>
      <c r="B27" t="str">
        <f ca="1">IF('Source Results'!D28="","",'Source Results'!D28)</f>
        <v>Combination Short-haul Truck</v>
      </c>
      <c r="C27">
        <f ca="1">IF(B27="","",'Source Results'!G28)</f>
        <v>0</v>
      </c>
      <c r="D27">
        <f ca="1">IF(OnRoadRetrofit!B27="","",'Source Results'!F28)</f>
        <v>0</v>
      </c>
      <c r="E27" s="239">
        <f ca="1">IFERROR(IF(B27="","",(VLOOKUP(G27,'Source Results'!$Y$3:$AB$452,2,FALSE)/(VLOOKUP(G27,'Source Results'!$Y$3:$AB$452,4,FALSE)))),0)</f>
        <v>0</v>
      </c>
      <c r="F27" s="28">
        <f ca="1">IF(B27="","",(VLOOKUP(G27,'Source Results'!$Y$3:$AA$452,3,FALSE)))</f>
        <v>0</v>
      </c>
      <c r="G27" t="str">
        <f ca="1">IF(B27="","",'Source Results'!L28)</f>
        <v/>
      </c>
      <c r="H27">
        <f ca="1">IF(COUNTIF($G$2:G27,G27)&gt;1,0,1*F27)</f>
        <v>0</v>
      </c>
      <c r="I27" t="str">
        <f t="shared" ca="1" si="0"/>
        <v>null</v>
      </c>
      <c r="J27" s="31"/>
      <c r="K27" s="238" t="str">
        <f ca="1"/>
        <v/>
      </c>
      <c r="L27" s="130" t="str">
        <f ca="1"/>
        <v/>
      </c>
      <c r="M27" s="130" t="str">
        <f ca="1"/>
        <v/>
      </c>
      <c r="N27" s="130" t="str">
        <f ca="1"/>
        <v/>
      </c>
      <c r="O27" s="238" t="str">
        <f ca="1"/>
        <v/>
      </c>
      <c r="P27" s="130" t="str">
        <f ca="1"/>
        <v/>
      </c>
      <c r="Q27" s="243"/>
      <c r="R27" s="130" t="str">
        <f t="shared" ca="1" si="1"/>
        <v xml:space="preserve">4 </v>
      </c>
      <c r="S27" s="130">
        <f ca="1">+IFERROR(VLOOKUP(R27,Pollutants!$H$2:$K$11,3,FALSE),0)</f>
        <v>0</v>
      </c>
      <c r="T27" s="248">
        <f t="shared" si="2"/>
        <v>5</v>
      </c>
      <c r="U27" s="130" t="str">
        <f ca="1"/>
        <v/>
      </c>
      <c r="V27" s="130" t="str">
        <f ca="1"/>
        <v/>
      </c>
      <c r="W27" s="130" t="str">
        <f t="shared" ca="1" si="3"/>
        <v/>
      </c>
      <c r="X27" s="130" t="str">
        <f t="shared" ca="1" si="4"/>
        <v/>
      </c>
      <c r="Y27" s="130" t="str">
        <f t="shared" ca="1" si="5"/>
        <v/>
      </c>
      <c r="Z27" s="130" t="str">
        <f t="shared" ca="1" si="6"/>
        <v/>
      </c>
      <c r="AA27" s="130" t="str">
        <f t="shared" ca="1" si="7"/>
        <v/>
      </c>
      <c r="AB27" s="243"/>
      <c r="AC27" s="130" t="str">
        <f t="shared" ca="1" si="8"/>
        <v/>
      </c>
      <c r="AD27" s="130" t="str">
        <f t="shared" ca="1" si="9"/>
        <v/>
      </c>
      <c r="AE27" s="130" t="str">
        <f t="shared" ca="1" si="10"/>
        <v/>
      </c>
      <c r="AF27" s="130" t="str">
        <f t="shared" ca="1" si="11"/>
        <v/>
      </c>
      <c r="AG27" s="130" t="str">
        <f t="shared" ca="1" si="12"/>
        <v/>
      </c>
      <c r="AH27" s="130" t="str">
        <f t="shared" ca="1" si="13"/>
        <v/>
      </c>
      <c r="AI27" s="130" t="str">
        <f t="shared" ca="1" si="14"/>
        <v/>
      </c>
    </row>
    <row r="28" spans="1:35" s="130" customFormat="1">
      <c r="A28">
        <f ca="1">IF(B28="","",'Source Results'!H29)</f>
        <v>0</v>
      </c>
      <c r="B28" t="str">
        <f ca="1">IF('Source Results'!D29="","",'Source Results'!D29)</f>
        <v>Combination Long-haul Truck</v>
      </c>
      <c r="C28">
        <f ca="1">IF(B28="","",'Source Results'!G29)</f>
        <v>0</v>
      </c>
      <c r="D28">
        <f ca="1">IF(OnRoadRetrofit!B28="","",'Source Results'!F29)</f>
        <v>0</v>
      </c>
      <c r="E28" s="239">
        <f ca="1">IFERROR(IF(B28="","",(VLOOKUP(G28,'Source Results'!$Y$3:$AB$452,2,FALSE)/(VLOOKUP(G28,'Source Results'!$Y$3:$AB$452,4,FALSE)))),0)</f>
        <v>0</v>
      </c>
      <c r="F28" s="28">
        <f ca="1">IF(B28="","",(VLOOKUP(G28,'Source Results'!$Y$3:$AA$452,3,FALSE)))</f>
        <v>0</v>
      </c>
      <c r="G28" t="str">
        <f ca="1">IF(B28="","",'Source Results'!L29)</f>
        <v/>
      </c>
      <c r="H28">
        <f ca="1">IF(COUNTIF($G$2:G28,G28)&gt;1,0,1*F28)</f>
        <v>0</v>
      </c>
      <c r="I28" t="str">
        <f t="shared" ca="1" si="0"/>
        <v>null</v>
      </c>
      <c r="J28" s="31"/>
      <c r="K28" s="238" t="str">
        <f ca="1"/>
        <v/>
      </c>
      <c r="L28" s="130" t="str">
        <f ca="1"/>
        <v/>
      </c>
      <c r="M28" s="130" t="str">
        <f ca="1"/>
        <v/>
      </c>
      <c r="N28" s="130" t="str">
        <f ca="1"/>
        <v/>
      </c>
      <c r="O28" s="238" t="str">
        <f ca="1"/>
        <v/>
      </c>
      <c r="P28" s="130" t="str">
        <f ca="1"/>
        <v/>
      </c>
      <c r="Q28" s="243"/>
      <c r="R28" s="130" t="str">
        <f t="shared" ca="1" si="1"/>
        <v xml:space="preserve">5 </v>
      </c>
      <c r="S28" s="130">
        <f ca="1">+IFERROR(VLOOKUP(R28,Pollutants!$H$2:$K$11,3,FALSE),0)</f>
        <v>0</v>
      </c>
      <c r="T28" s="248">
        <f t="shared" si="2"/>
        <v>5</v>
      </c>
      <c r="U28" s="130" t="str">
        <f ca="1"/>
        <v/>
      </c>
      <c r="V28" s="130" t="str">
        <f ca="1"/>
        <v/>
      </c>
      <c r="W28" s="130" t="str">
        <f t="shared" ca="1" si="3"/>
        <v/>
      </c>
      <c r="X28" s="130" t="str">
        <f t="shared" ca="1" si="4"/>
        <v/>
      </c>
      <c r="Y28" s="130" t="str">
        <f t="shared" ca="1" si="5"/>
        <v/>
      </c>
      <c r="Z28" s="130" t="str">
        <f t="shared" ca="1" si="6"/>
        <v/>
      </c>
      <c r="AA28" s="130" t="str">
        <f t="shared" ca="1" si="7"/>
        <v/>
      </c>
      <c r="AB28" s="243"/>
      <c r="AC28" s="130" t="str">
        <f t="shared" ca="1" si="8"/>
        <v/>
      </c>
      <c r="AD28" s="130" t="str">
        <f t="shared" ca="1" si="9"/>
        <v/>
      </c>
      <c r="AE28" s="130" t="str">
        <f t="shared" ca="1" si="10"/>
        <v/>
      </c>
      <c r="AF28" s="130" t="str">
        <f t="shared" ca="1" si="11"/>
        <v/>
      </c>
      <c r="AG28" s="130" t="str">
        <f t="shared" ca="1" si="12"/>
        <v/>
      </c>
      <c r="AH28" s="130" t="str">
        <f t="shared" ca="1" si="13"/>
        <v/>
      </c>
      <c r="AI28" s="130" t="str">
        <f t="shared" ca="1" si="14"/>
        <v/>
      </c>
    </row>
    <row r="29" spans="1:35" s="130" customFormat="1">
      <c r="A29">
        <f ca="1">IF(B29="","",'Source Results'!H30)</f>
        <v>0</v>
      </c>
      <c r="B29" t="str">
        <f ca="1">IF('Source Results'!D30="","",'Source Results'!D30)</f>
        <v>Light Commercial Truck</v>
      </c>
      <c r="C29">
        <f ca="1">IF(B29="","",'Source Results'!G30)</f>
        <v>0</v>
      </c>
      <c r="D29">
        <f ca="1">IF(OnRoadRetrofit!B29="","",'Source Results'!F30)</f>
        <v>0</v>
      </c>
      <c r="E29" s="239">
        <f ca="1">IFERROR(IF(B29="","",(VLOOKUP(G29,'Source Results'!$Y$3:$AB$452,2,FALSE)/(VLOOKUP(G29,'Source Results'!$Y$3:$AB$452,4,FALSE)))),0)</f>
        <v>0</v>
      </c>
      <c r="F29" s="28">
        <f ca="1">IF(B29="","",(VLOOKUP(G29,'Source Results'!$Y$3:$AA$452,3,FALSE)))</f>
        <v>0</v>
      </c>
      <c r="G29" t="str">
        <f ca="1">IF(B29="","",'Source Results'!L30)</f>
        <v/>
      </c>
      <c r="H29">
        <f ca="1">IF(COUNTIF($G$2:G29,G29)&gt;1,0,1*F29)</f>
        <v>0</v>
      </c>
      <c r="I29" t="str">
        <f t="shared" ca="1" si="0"/>
        <v>null</v>
      </c>
      <c r="J29" s="31"/>
      <c r="K29" s="238" t="str">
        <f ca="1"/>
        <v/>
      </c>
      <c r="L29" s="130" t="str">
        <f ca="1"/>
        <v/>
      </c>
      <c r="M29" s="130" t="str">
        <f ca="1"/>
        <v/>
      </c>
      <c r="N29" s="130" t="str">
        <f ca="1"/>
        <v/>
      </c>
      <c r="O29" s="238" t="str">
        <f ca="1"/>
        <v/>
      </c>
      <c r="P29" s="130" t="str">
        <f ca="1"/>
        <v/>
      </c>
      <c r="Q29" s="243"/>
      <c r="R29" s="130" t="str">
        <f t="shared" ca="1" si="1"/>
        <v xml:space="preserve">6 </v>
      </c>
      <c r="S29" s="130">
        <f ca="1">+IFERROR(VLOOKUP(R29,Pollutants!$H$2:$K$11,3,FALSE),0)</f>
        <v>0</v>
      </c>
      <c r="T29" s="248">
        <f t="shared" si="2"/>
        <v>5</v>
      </c>
      <c r="U29" s="130" t="str">
        <f ca="1"/>
        <v/>
      </c>
      <c r="V29" s="130" t="str">
        <f ca="1"/>
        <v/>
      </c>
      <c r="W29" s="130" t="str">
        <f t="shared" ca="1" si="3"/>
        <v/>
      </c>
      <c r="X29" s="130" t="str">
        <f t="shared" ca="1" si="4"/>
        <v/>
      </c>
      <c r="Y29" s="130" t="str">
        <f t="shared" ca="1" si="5"/>
        <v/>
      </c>
      <c r="Z29" s="130" t="str">
        <f t="shared" ca="1" si="6"/>
        <v/>
      </c>
      <c r="AA29" s="130" t="str">
        <f t="shared" ca="1" si="7"/>
        <v/>
      </c>
      <c r="AB29" s="243"/>
      <c r="AC29" s="130" t="str">
        <f t="shared" ca="1" si="8"/>
        <v/>
      </c>
      <c r="AD29" s="130" t="str">
        <f t="shared" ca="1" si="9"/>
        <v/>
      </c>
      <c r="AE29" s="130" t="str">
        <f t="shared" ca="1" si="10"/>
        <v/>
      </c>
      <c r="AF29" s="130" t="str">
        <f t="shared" ca="1" si="11"/>
        <v/>
      </c>
      <c r="AG29" s="130" t="str">
        <f t="shared" ca="1" si="12"/>
        <v/>
      </c>
      <c r="AH29" s="130" t="str">
        <f t="shared" ca="1" si="13"/>
        <v/>
      </c>
      <c r="AI29" s="130" t="str">
        <f t="shared" ca="1" si="14"/>
        <v/>
      </c>
    </row>
    <row r="30" spans="1:35" s="130" customFormat="1">
      <c r="A30">
        <f ca="1">IF(B30="","",'Source Results'!H31)</f>
        <v>0</v>
      </c>
      <c r="B30" t="str">
        <f ca="1">IF('Source Results'!D31="","",'Source Results'!D31)</f>
        <v>Intercity Bus</v>
      </c>
      <c r="C30">
        <f ca="1">IF(B30="","",'Source Results'!G31)</f>
        <v>0</v>
      </c>
      <c r="D30">
        <f ca="1">IF(OnRoadRetrofit!B30="","",'Source Results'!F31)</f>
        <v>0</v>
      </c>
      <c r="E30" s="239">
        <f ca="1">IFERROR(IF(B30="","",(VLOOKUP(G30,'Source Results'!$Y$3:$AB$452,2,FALSE)/(VLOOKUP(G30,'Source Results'!$Y$3:$AB$452,4,FALSE)))),0)</f>
        <v>0</v>
      </c>
      <c r="F30" s="28">
        <f ca="1">IF(B30="","",(VLOOKUP(G30,'Source Results'!$Y$3:$AA$452,3,FALSE)))</f>
        <v>0</v>
      </c>
      <c r="G30" t="str">
        <f ca="1">IF(B30="","",'Source Results'!L31)</f>
        <v/>
      </c>
      <c r="H30">
        <f ca="1">IF(COUNTIF($G$2:G30,G30)&gt;1,0,1*F30)</f>
        <v>0</v>
      </c>
      <c r="I30" t="str">
        <f t="shared" ca="1" si="0"/>
        <v>null</v>
      </c>
      <c r="J30" s="31"/>
      <c r="K30" s="238" t="str">
        <f ca="1"/>
        <v/>
      </c>
      <c r="L30" s="130" t="str">
        <f ca="1"/>
        <v/>
      </c>
      <c r="M30" s="130" t="str">
        <f ca="1"/>
        <v/>
      </c>
      <c r="N30" s="130" t="str">
        <f ca="1"/>
        <v/>
      </c>
      <c r="O30" s="238" t="str">
        <f ca="1"/>
        <v/>
      </c>
      <c r="P30" s="130" t="str">
        <f ca="1"/>
        <v/>
      </c>
      <c r="Q30" s="243"/>
      <c r="R30" s="130" t="str">
        <f t="shared" ca="1" si="1"/>
        <v xml:space="preserve">0 </v>
      </c>
      <c r="S30" s="130">
        <f ca="1">+IFERROR(VLOOKUP(R30,Pollutants!$H$2:$K$11,3,FALSE),0)</f>
        <v>0</v>
      </c>
      <c r="T30" s="248">
        <f t="shared" si="2"/>
        <v>6</v>
      </c>
      <c r="U30" s="130" t="str">
        <f ca="1"/>
        <v/>
      </c>
      <c r="V30" s="130" t="str">
        <f ca="1"/>
        <v/>
      </c>
      <c r="W30" s="130" t="str">
        <f t="shared" ca="1" si="3"/>
        <v/>
      </c>
      <c r="X30" s="130" t="str">
        <f t="shared" ca="1" si="4"/>
        <v/>
      </c>
      <c r="Y30" s="130" t="str">
        <f t="shared" ca="1" si="5"/>
        <v/>
      </c>
      <c r="Z30" s="130" t="str">
        <f t="shared" ca="1" si="6"/>
        <v/>
      </c>
      <c r="AA30" s="130" t="str">
        <f t="shared" ca="1" si="7"/>
        <v/>
      </c>
      <c r="AB30" s="243"/>
      <c r="AC30" s="130" t="str">
        <f t="shared" ca="1" si="8"/>
        <v/>
      </c>
      <c r="AD30" s="130" t="str">
        <f t="shared" ca="1" si="9"/>
        <v/>
      </c>
      <c r="AE30" s="130" t="str">
        <f t="shared" ca="1" si="10"/>
        <v/>
      </c>
      <c r="AF30" s="130" t="str">
        <f t="shared" ca="1" si="11"/>
        <v/>
      </c>
      <c r="AG30" s="130" t="str">
        <f t="shared" ca="1" si="12"/>
        <v/>
      </c>
      <c r="AH30" s="130" t="str">
        <f t="shared" ca="1" si="13"/>
        <v/>
      </c>
      <c r="AI30" s="130" t="str">
        <f t="shared" ca="1" si="14"/>
        <v/>
      </c>
    </row>
    <row r="31" spans="1:35" s="130" customFormat="1">
      <c r="A31">
        <f ca="1">IF(B31="","",'Source Results'!H32)</f>
        <v>0</v>
      </c>
      <c r="B31" t="str">
        <f ca="1">IF('Source Results'!D32="","",'Source Results'!D32)</f>
        <v>Transit Bus</v>
      </c>
      <c r="C31">
        <f ca="1">IF(B31="","",'Source Results'!G32)</f>
        <v>0</v>
      </c>
      <c r="D31">
        <f ca="1">IF(OnRoadRetrofit!B31="","",'Source Results'!F32)</f>
        <v>0</v>
      </c>
      <c r="E31" s="239">
        <f ca="1">IFERROR(IF(B31="","",(VLOOKUP(G31,'Source Results'!$Y$3:$AB$452,2,FALSE)/(VLOOKUP(G31,'Source Results'!$Y$3:$AB$452,4,FALSE)))),0)</f>
        <v>0</v>
      </c>
      <c r="F31" s="28">
        <f ca="1">IF(B31="","",(VLOOKUP(G31,'Source Results'!$Y$3:$AA$452,3,FALSE)))</f>
        <v>0</v>
      </c>
      <c r="G31" t="str">
        <f ca="1">IF(B31="","",'Source Results'!L32)</f>
        <v/>
      </c>
      <c r="H31">
        <f ca="1">IF(COUNTIF($G$2:G31,G31)&gt;1,0,1*F31)</f>
        <v>0</v>
      </c>
      <c r="I31" t="str">
        <f t="shared" ca="1" si="0"/>
        <v>null</v>
      </c>
      <c r="J31" s="31"/>
      <c r="K31" s="238" t="str">
        <f ca="1"/>
        <v/>
      </c>
      <c r="L31" s="130" t="str">
        <f ca="1"/>
        <v/>
      </c>
      <c r="M31" s="130" t="str">
        <f ca="1"/>
        <v/>
      </c>
      <c r="N31" s="130" t="str">
        <f ca="1"/>
        <v/>
      </c>
      <c r="O31" s="238" t="str">
        <f ca="1"/>
        <v/>
      </c>
      <c r="P31" s="130" t="str">
        <f ca="1"/>
        <v/>
      </c>
      <c r="Q31" s="243"/>
      <c r="R31" s="130" t="str">
        <f t="shared" ca="1" si="1"/>
        <v xml:space="preserve">1 </v>
      </c>
      <c r="S31" s="130">
        <f ca="1">+IFERROR(VLOOKUP(R31,Pollutants!$H$2:$K$11,3,FALSE),0)</f>
        <v>0</v>
      </c>
      <c r="T31" s="248">
        <f t="shared" si="2"/>
        <v>6</v>
      </c>
      <c r="U31" s="130" t="str">
        <f ca="1"/>
        <v/>
      </c>
      <c r="V31" s="130" t="str">
        <f ca="1"/>
        <v/>
      </c>
      <c r="W31" s="130" t="str">
        <f t="shared" ca="1" si="3"/>
        <v/>
      </c>
      <c r="X31" s="130" t="str">
        <f t="shared" ca="1" si="4"/>
        <v/>
      </c>
      <c r="Y31" s="130" t="str">
        <f t="shared" ca="1" si="5"/>
        <v/>
      </c>
      <c r="Z31" s="130" t="str">
        <f t="shared" ca="1" si="6"/>
        <v/>
      </c>
      <c r="AA31" s="130" t="str">
        <f t="shared" ca="1" si="7"/>
        <v/>
      </c>
      <c r="AB31" s="243"/>
      <c r="AC31" s="130" t="str">
        <f t="shared" ca="1" si="8"/>
        <v/>
      </c>
      <c r="AD31" s="130" t="str">
        <f t="shared" ca="1" si="9"/>
        <v/>
      </c>
      <c r="AE31" s="130" t="str">
        <f t="shared" ca="1" si="10"/>
        <v/>
      </c>
      <c r="AF31" s="130" t="str">
        <f t="shared" ca="1" si="11"/>
        <v/>
      </c>
      <c r="AG31" s="130" t="str">
        <f t="shared" ca="1" si="12"/>
        <v/>
      </c>
      <c r="AH31" s="130" t="str">
        <f t="shared" ca="1" si="13"/>
        <v/>
      </c>
      <c r="AI31" s="130" t="str">
        <f t="shared" ca="1" si="14"/>
        <v/>
      </c>
    </row>
    <row r="32" spans="1:35">
      <c r="A32">
        <f ca="1">IF(B32="","",'Source Results'!H33)</f>
        <v>0</v>
      </c>
      <c r="B32" t="str">
        <f ca="1">IF('Source Results'!D33="","",'Source Results'!D33)</f>
        <v>School Bus</v>
      </c>
      <c r="C32">
        <f ca="1">IF(B32="","",'Source Results'!G33)</f>
        <v>0</v>
      </c>
      <c r="D32">
        <f ca="1">IF(OnRoadRetrofit!B32="","",'Source Results'!F33)</f>
        <v>0</v>
      </c>
      <c r="E32" s="239">
        <f ca="1">IFERROR(IF(B32="","",(VLOOKUP(G32,'Source Results'!$Y$3:$AB$452,2,FALSE)/(VLOOKUP(G32,'Source Results'!$Y$3:$AB$452,4,FALSE)))),0)</f>
        <v>0</v>
      </c>
      <c r="F32" s="28">
        <f ca="1">IF(B32="","",(VLOOKUP(G32,'Source Results'!$Y$3:$AA$452,3,FALSE)))</f>
        <v>0</v>
      </c>
      <c r="G32" t="str">
        <f ca="1">IF(B32="","",'Source Results'!L33)</f>
        <v/>
      </c>
      <c r="H32">
        <f ca="1">IF(COUNTIF($G$2:G32,G32)&gt;1,0,1*F32)</f>
        <v>0</v>
      </c>
      <c r="I32" t="str">
        <f t="shared" ca="1" si="0"/>
        <v>null</v>
      </c>
      <c r="K32" s="238" t="str">
        <f ca="1"/>
        <v/>
      </c>
      <c r="L32" s="130" t="str">
        <f ca="1"/>
        <v/>
      </c>
      <c r="M32" s="130" t="str">
        <f ca="1"/>
        <v/>
      </c>
      <c r="N32" s="130" t="str">
        <f ca="1"/>
        <v/>
      </c>
      <c r="O32" s="238" t="str">
        <f ca="1"/>
        <v/>
      </c>
      <c r="P32" s="130" t="str">
        <f ca="1"/>
        <v/>
      </c>
      <c r="R32" s="130" t="str">
        <f t="shared" ca="1" si="1"/>
        <v xml:space="preserve">2 </v>
      </c>
      <c r="S32" s="130">
        <f ca="1">+IFERROR(VLOOKUP(R32,Pollutants!$H$2:$K$11,3,FALSE),0)</f>
        <v>0</v>
      </c>
      <c r="T32" s="248">
        <f t="shared" si="2"/>
        <v>6</v>
      </c>
      <c r="U32" s="130" t="str">
        <f ca="1"/>
        <v/>
      </c>
      <c r="V32" s="130" t="str">
        <f ca="1"/>
        <v/>
      </c>
      <c r="W32" s="130" t="str">
        <f t="shared" ca="1" si="3"/>
        <v/>
      </c>
      <c r="X32" s="130" t="str">
        <f t="shared" ca="1" si="4"/>
        <v/>
      </c>
      <c r="Y32" s="130" t="str">
        <f t="shared" ca="1" si="5"/>
        <v/>
      </c>
      <c r="Z32" s="130" t="str">
        <f t="shared" ca="1" si="6"/>
        <v/>
      </c>
      <c r="AA32" s="130" t="str">
        <f t="shared" ca="1" si="7"/>
        <v/>
      </c>
      <c r="AC32" s="130" t="str">
        <f t="shared" ca="1" si="8"/>
        <v/>
      </c>
      <c r="AD32" s="130" t="str">
        <f t="shared" ca="1" si="9"/>
        <v/>
      </c>
      <c r="AE32" s="130" t="str">
        <f t="shared" ca="1" si="10"/>
        <v/>
      </c>
      <c r="AF32" s="130" t="str">
        <f t="shared" ca="1" si="11"/>
        <v/>
      </c>
      <c r="AG32" s="130" t="str">
        <f t="shared" ca="1" si="12"/>
        <v/>
      </c>
      <c r="AH32" s="130" t="str">
        <f t="shared" ca="1" si="13"/>
        <v/>
      </c>
      <c r="AI32" s="130" t="str">
        <f t="shared" ca="1" si="14"/>
        <v/>
      </c>
    </row>
    <row r="33" spans="1:35">
      <c r="A33">
        <f ca="1">IF(B33="","",'Source Results'!H34)</f>
        <v>0</v>
      </c>
      <c r="B33" t="str">
        <f ca="1">IF('Source Results'!D34="","",'Source Results'!D34)</f>
        <v>Refuse Truck</v>
      </c>
      <c r="C33">
        <f ca="1">IF(B33="","",'Source Results'!G34)</f>
        <v>0</v>
      </c>
      <c r="D33">
        <f ca="1">IF(OnRoadRetrofit!B33="","",'Source Results'!F34)</f>
        <v>0</v>
      </c>
      <c r="E33" s="239">
        <f ca="1">IFERROR(IF(B33="","",(VLOOKUP(G33,'Source Results'!$Y$3:$AB$452,2,FALSE)/(VLOOKUP(G33,'Source Results'!$Y$3:$AB$452,4,FALSE)))),0)</f>
        <v>0</v>
      </c>
      <c r="F33" s="28">
        <f ca="1">IF(B33="","",(VLOOKUP(G33,'Source Results'!$Y$3:$AA$452,3,FALSE)))</f>
        <v>0</v>
      </c>
      <c r="G33" t="str">
        <f ca="1">IF(B33="","",'Source Results'!L34)</f>
        <v/>
      </c>
      <c r="H33">
        <f ca="1">IF(COUNTIF($G$2:G33,G33)&gt;1,0,1*F33)</f>
        <v>0</v>
      </c>
      <c r="I33" t="str">
        <f t="shared" ca="1" si="0"/>
        <v>null</v>
      </c>
      <c r="K33" s="238" t="str">
        <f ca="1"/>
        <v/>
      </c>
      <c r="L33" s="130" t="str">
        <f ca="1"/>
        <v/>
      </c>
      <c r="M33" s="130" t="str">
        <f ca="1"/>
        <v/>
      </c>
      <c r="N33" s="130" t="str">
        <f ca="1"/>
        <v/>
      </c>
      <c r="O33" s="238" t="str">
        <f ca="1"/>
        <v/>
      </c>
      <c r="P33" s="130" t="str">
        <f ca="1"/>
        <v/>
      </c>
      <c r="R33" s="130" t="str">
        <f t="shared" ca="1" si="1"/>
        <v xml:space="preserve">3 </v>
      </c>
      <c r="S33" s="130">
        <f ca="1">+IFERROR(VLOOKUP(R33,Pollutants!$H$2:$K$11,3,FALSE),0)</f>
        <v>0</v>
      </c>
      <c r="T33" s="248">
        <f t="shared" si="2"/>
        <v>6</v>
      </c>
      <c r="U33" s="130" t="str">
        <f ca="1"/>
        <v/>
      </c>
      <c r="V33" s="130" t="str">
        <f ca="1"/>
        <v/>
      </c>
      <c r="W33" s="130" t="str">
        <f t="shared" ca="1" si="3"/>
        <v/>
      </c>
      <c r="X33" s="130" t="str">
        <f t="shared" ca="1" si="4"/>
        <v/>
      </c>
      <c r="Y33" s="130" t="str">
        <f t="shared" ca="1" si="5"/>
        <v/>
      </c>
      <c r="Z33" s="130" t="str">
        <f t="shared" ca="1" si="6"/>
        <v/>
      </c>
      <c r="AA33" s="130" t="str">
        <f t="shared" ca="1" si="7"/>
        <v/>
      </c>
      <c r="AC33" s="130" t="str">
        <f t="shared" ca="1" si="8"/>
        <v/>
      </c>
      <c r="AD33" s="130" t="str">
        <f t="shared" ca="1" si="9"/>
        <v/>
      </c>
      <c r="AE33" s="130" t="str">
        <f t="shared" ca="1" si="10"/>
        <v/>
      </c>
      <c r="AF33" s="130" t="str">
        <f t="shared" ca="1" si="11"/>
        <v/>
      </c>
      <c r="AG33" s="130" t="str">
        <f t="shared" ca="1" si="12"/>
        <v/>
      </c>
      <c r="AH33" s="130" t="str">
        <f t="shared" ca="1" si="13"/>
        <v/>
      </c>
      <c r="AI33" s="130" t="str">
        <f t="shared" ca="1" si="14"/>
        <v/>
      </c>
    </row>
    <row r="34" spans="1:35">
      <c r="A34">
        <f ca="1">IF(B34="","",'Source Results'!H35)</f>
        <v>0</v>
      </c>
      <c r="B34" t="str">
        <f ca="1">IF('Source Results'!D35="","",'Source Results'!D35)</f>
        <v>Single Unit Short-haul Truck</v>
      </c>
      <c r="C34">
        <f ca="1">IF(B34="","",'Source Results'!G35)</f>
        <v>0</v>
      </c>
      <c r="D34">
        <f ca="1">IF(OnRoadRetrofit!B34="","",'Source Results'!F35)</f>
        <v>0</v>
      </c>
      <c r="E34" s="239">
        <f ca="1">IFERROR(IF(B34="","",(VLOOKUP(G34,'Source Results'!$Y$3:$AB$452,2,FALSE)/(VLOOKUP(G34,'Source Results'!$Y$3:$AB$452,4,FALSE)))),0)</f>
        <v>0</v>
      </c>
      <c r="F34" s="28">
        <f ca="1">IF(B34="","",(VLOOKUP(G34,'Source Results'!$Y$3:$AA$452,3,FALSE)))</f>
        <v>0</v>
      </c>
      <c r="G34" t="str">
        <f ca="1">IF(B34="","",'Source Results'!L35)</f>
        <v/>
      </c>
      <c r="H34">
        <f ca="1">IF(COUNTIF($G$2:G34,G34)&gt;1,0,1*F34)</f>
        <v>0</v>
      </c>
      <c r="I34" t="str">
        <f t="shared" ca="1" si="0"/>
        <v>null</v>
      </c>
      <c r="K34" s="238" t="str">
        <f ca="1"/>
        <v/>
      </c>
      <c r="L34" s="130" t="str">
        <f ca="1"/>
        <v/>
      </c>
      <c r="M34" s="130" t="str">
        <f ca="1"/>
        <v/>
      </c>
      <c r="N34" s="130" t="str">
        <f ca="1"/>
        <v/>
      </c>
      <c r="O34" s="238" t="str">
        <f ca="1"/>
        <v/>
      </c>
      <c r="P34" s="130" t="str">
        <f ca="1"/>
        <v/>
      </c>
      <c r="R34" s="130" t="str">
        <f t="shared" ca="1" si="1"/>
        <v xml:space="preserve">4 </v>
      </c>
      <c r="S34" s="130">
        <f ca="1">+IFERROR(VLOOKUP(R34,Pollutants!$H$2:$K$11,3,FALSE),0)</f>
        <v>0</v>
      </c>
      <c r="T34" s="248">
        <f t="shared" si="2"/>
        <v>6</v>
      </c>
      <c r="U34" s="130" t="str">
        <f ca="1"/>
        <v/>
      </c>
      <c r="V34" s="130" t="str">
        <f ca="1"/>
        <v/>
      </c>
      <c r="W34" s="130" t="str">
        <f t="shared" ca="1" si="3"/>
        <v/>
      </c>
      <c r="X34" s="130" t="str">
        <f t="shared" ca="1" si="4"/>
        <v/>
      </c>
      <c r="Y34" s="130" t="str">
        <f t="shared" ca="1" si="5"/>
        <v/>
      </c>
      <c r="Z34" s="130" t="str">
        <f t="shared" ca="1" si="6"/>
        <v/>
      </c>
      <c r="AA34" s="130" t="str">
        <f t="shared" ca="1" si="7"/>
        <v/>
      </c>
      <c r="AC34" s="130" t="str">
        <f t="shared" ca="1" si="8"/>
        <v/>
      </c>
      <c r="AD34" s="130" t="str">
        <f t="shared" ca="1" si="9"/>
        <v/>
      </c>
      <c r="AE34" s="130" t="str">
        <f t="shared" ca="1" si="10"/>
        <v/>
      </c>
      <c r="AF34" s="130" t="str">
        <f t="shared" ca="1" si="11"/>
        <v/>
      </c>
      <c r="AG34" s="130" t="str">
        <f t="shared" ca="1" si="12"/>
        <v/>
      </c>
      <c r="AH34" s="130" t="str">
        <f t="shared" ca="1" si="13"/>
        <v/>
      </c>
      <c r="AI34" s="130" t="str">
        <f t="shared" ca="1" si="14"/>
        <v/>
      </c>
    </row>
    <row r="35" spans="1:35">
      <c r="A35">
        <f ca="1">IF(B35="","",'Source Results'!H36)</f>
        <v>0</v>
      </c>
      <c r="B35" t="str">
        <f ca="1">IF('Source Results'!D36="","",'Source Results'!D36)</f>
        <v>Single Unit Long-haul Truck</v>
      </c>
      <c r="C35">
        <f ca="1">IF(B35="","",'Source Results'!G36)</f>
        <v>0</v>
      </c>
      <c r="D35">
        <f ca="1">IF(OnRoadRetrofit!B35="","",'Source Results'!F36)</f>
        <v>0</v>
      </c>
      <c r="E35" s="239">
        <f ca="1">IFERROR(IF(B35="","",(VLOOKUP(G35,'Source Results'!$Y$3:$AB$452,2,FALSE)/(VLOOKUP(G35,'Source Results'!$Y$3:$AB$452,4,FALSE)))),0)</f>
        <v>0</v>
      </c>
      <c r="F35" s="28">
        <f ca="1">IF(B35="","",(VLOOKUP(G35,'Source Results'!$Y$3:$AA$452,3,FALSE)))</f>
        <v>0</v>
      </c>
      <c r="G35" t="str">
        <f ca="1">IF(B35="","",'Source Results'!L36)</f>
        <v/>
      </c>
      <c r="H35">
        <f ca="1">IF(COUNTIF($G$2:G35,G35)&gt;1,0,1*F35)</f>
        <v>0</v>
      </c>
      <c r="I35" t="str">
        <f t="shared" ca="1" si="0"/>
        <v>null</v>
      </c>
      <c r="K35" s="238" t="str">
        <f ca="1"/>
        <v/>
      </c>
      <c r="L35" s="130" t="str">
        <f ca="1"/>
        <v/>
      </c>
      <c r="M35" s="130" t="str">
        <f ca="1"/>
        <v/>
      </c>
      <c r="N35" s="130" t="str">
        <f ca="1"/>
        <v/>
      </c>
      <c r="O35" s="238" t="str">
        <f ca="1"/>
        <v/>
      </c>
      <c r="P35" s="130" t="str">
        <f ca="1"/>
        <v/>
      </c>
      <c r="R35" s="130" t="str">
        <f t="shared" ca="1" si="1"/>
        <v xml:space="preserve">5 </v>
      </c>
      <c r="S35" s="130">
        <f ca="1">+IFERROR(VLOOKUP(R35,Pollutants!$H$2:$K$11,3,FALSE),0)</f>
        <v>0</v>
      </c>
      <c r="T35" s="248">
        <f t="shared" si="2"/>
        <v>6</v>
      </c>
      <c r="U35" s="130" t="str">
        <f ca="1"/>
        <v/>
      </c>
      <c r="V35" s="130" t="str">
        <f ca="1"/>
        <v/>
      </c>
      <c r="W35" s="130" t="str">
        <f t="shared" ca="1" si="3"/>
        <v/>
      </c>
      <c r="X35" s="130" t="str">
        <f t="shared" ca="1" si="4"/>
        <v/>
      </c>
      <c r="Y35" s="130" t="str">
        <f t="shared" ca="1" si="5"/>
        <v/>
      </c>
      <c r="Z35" s="130" t="str">
        <f t="shared" ca="1" si="6"/>
        <v/>
      </c>
      <c r="AA35" s="130" t="str">
        <f t="shared" ca="1" si="7"/>
        <v/>
      </c>
      <c r="AC35" s="130" t="str">
        <f t="shared" ca="1" si="8"/>
        <v/>
      </c>
      <c r="AD35" s="130" t="str">
        <f t="shared" ca="1" si="9"/>
        <v/>
      </c>
      <c r="AE35" s="130" t="str">
        <f t="shared" ca="1" si="10"/>
        <v/>
      </c>
      <c r="AF35" s="130" t="str">
        <f t="shared" ca="1" si="11"/>
        <v/>
      </c>
      <c r="AG35" s="130" t="str">
        <f t="shared" ca="1" si="12"/>
        <v/>
      </c>
      <c r="AH35" s="130" t="str">
        <f t="shared" ca="1" si="13"/>
        <v/>
      </c>
      <c r="AI35" s="130" t="str">
        <f t="shared" ca="1" si="14"/>
        <v/>
      </c>
    </row>
    <row r="36" spans="1:35">
      <c r="A36">
        <f ca="1">IF(B36="","",'Source Results'!H37)</f>
        <v>0</v>
      </c>
      <c r="B36" t="str">
        <f ca="1">IF('Source Results'!D37="","",'Source Results'!D37)</f>
        <v>Combination Short-haul Truck</v>
      </c>
      <c r="C36">
        <f ca="1">IF(B36="","",'Source Results'!G37)</f>
        <v>0</v>
      </c>
      <c r="D36">
        <f ca="1">IF(OnRoadRetrofit!B36="","",'Source Results'!F37)</f>
        <v>0</v>
      </c>
      <c r="E36" s="239">
        <f ca="1">IFERROR(IF(B36="","",(VLOOKUP(G36,'Source Results'!$Y$3:$AB$452,2,FALSE)/(VLOOKUP(G36,'Source Results'!$Y$3:$AB$452,4,FALSE)))),0)</f>
        <v>0</v>
      </c>
      <c r="F36" s="28">
        <f ca="1">IF(B36="","",(VLOOKUP(G36,'Source Results'!$Y$3:$AA$452,3,FALSE)))</f>
        <v>0</v>
      </c>
      <c r="G36" t="str">
        <f ca="1">IF(B36="","",'Source Results'!L37)</f>
        <v/>
      </c>
      <c r="H36">
        <f ca="1">IF(COUNTIF($G$2:G36,G36)&gt;1,0,1*F36)</f>
        <v>0</v>
      </c>
      <c r="I36" t="str">
        <f t="shared" ca="1" si="0"/>
        <v>null</v>
      </c>
      <c r="K36" s="238" t="str">
        <f ca="1"/>
        <v/>
      </c>
      <c r="L36" s="130" t="str">
        <f ca="1"/>
        <v/>
      </c>
      <c r="M36" s="130" t="str">
        <f ca="1"/>
        <v/>
      </c>
      <c r="N36" s="130" t="str">
        <f ca="1"/>
        <v/>
      </c>
      <c r="O36" s="238" t="str">
        <f ca="1"/>
        <v/>
      </c>
      <c r="P36" s="130" t="str">
        <f ca="1"/>
        <v/>
      </c>
      <c r="R36" s="130" t="str">
        <f t="shared" ca="1" si="1"/>
        <v xml:space="preserve">6 </v>
      </c>
      <c r="S36" s="130">
        <f ca="1">+IFERROR(VLOOKUP(R36,Pollutants!$H$2:$K$11,3,FALSE),0)</f>
        <v>0</v>
      </c>
      <c r="T36" s="248">
        <f t="shared" si="2"/>
        <v>6</v>
      </c>
      <c r="U36" s="130" t="str">
        <f ca="1"/>
        <v/>
      </c>
      <c r="V36" s="130" t="str">
        <f ca="1"/>
        <v/>
      </c>
      <c r="W36" s="130" t="str">
        <f t="shared" ca="1" si="3"/>
        <v/>
      </c>
      <c r="X36" s="130" t="str">
        <f t="shared" ca="1" si="4"/>
        <v/>
      </c>
      <c r="Y36" s="130" t="str">
        <f t="shared" ca="1" si="5"/>
        <v/>
      </c>
      <c r="Z36" s="130" t="str">
        <f t="shared" ca="1" si="6"/>
        <v/>
      </c>
      <c r="AA36" s="130" t="str">
        <f t="shared" ca="1" si="7"/>
        <v/>
      </c>
      <c r="AC36" s="130" t="str">
        <f t="shared" ca="1" si="8"/>
        <v/>
      </c>
      <c r="AD36" s="130" t="str">
        <f t="shared" ca="1" si="9"/>
        <v/>
      </c>
      <c r="AE36" s="130" t="str">
        <f t="shared" ca="1" si="10"/>
        <v/>
      </c>
      <c r="AF36" s="130" t="str">
        <f t="shared" ca="1" si="11"/>
        <v/>
      </c>
      <c r="AG36" s="130" t="str">
        <f t="shared" ca="1" si="12"/>
        <v/>
      </c>
      <c r="AH36" s="130" t="str">
        <f t="shared" ca="1" si="13"/>
        <v/>
      </c>
      <c r="AI36" s="130" t="str">
        <f t="shared" ca="1" si="14"/>
        <v/>
      </c>
    </row>
    <row r="37" spans="1:35">
      <c r="A37">
        <f ca="1">IF(B37="","",'Source Results'!H38)</f>
        <v>0</v>
      </c>
      <c r="B37" t="str">
        <f ca="1">IF('Source Results'!D38="","",'Source Results'!D38)</f>
        <v>Combination Long-haul Truck</v>
      </c>
      <c r="C37">
        <f ca="1">IF(B37="","",'Source Results'!G38)</f>
        <v>0</v>
      </c>
      <c r="D37">
        <f ca="1">IF(OnRoadRetrofit!B37="","",'Source Results'!F38)</f>
        <v>0</v>
      </c>
      <c r="E37" s="239">
        <f ca="1">IFERROR(IF(B37="","",(VLOOKUP(G37,'Source Results'!$Y$3:$AB$452,2,FALSE)/(VLOOKUP(G37,'Source Results'!$Y$3:$AB$452,4,FALSE)))),0)</f>
        <v>0</v>
      </c>
      <c r="F37" s="28">
        <f ca="1">IF(B37="","",(VLOOKUP(G37,'Source Results'!$Y$3:$AA$452,3,FALSE)))</f>
        <v>0</v>
      </c>
      <c r="G37" t="str">
        <f ca="1">IF(B37="","",'Source Results'!L38)</f>
        <v/>
      </c>
      <c r="H37">
        <f ca="1">IF(COUNTIF($G$2:G37,G37)&gt;1,0,1*F37)</f>
        <v>0</v>
      </c>
      <c r="I37" t="str">
        <f t="shared" ca="1" si="0"/>
        <v>null</v>
      </c>
      <c r="K37" s="238" t="str">
        <f ca="1"/>
        <v/>
      </c>
      <c r="L37" s="130" t="str">
        <f ca="1"/>
        <v/>
      </c>
      <c r="M37" s="130" t="str">
        <f ca="1"/>
        <v/>
      </c>
      <c r="N37" s="130" t="str">
        <f ca="1"/>
        <v/>
      </c>
      <c r="O37" s="238" t="str">
        <f ca="1"/>
        <v/>
      </c>
      <c r="P37" s="130" t="str">
        <f ca="1"/>
        <v/>
      </c>
      <c r="R37" s="130" t="str">
        <f t="shared" ca="1" si="1"/>
        <v xml:space="preserve">0 </v>
      </c>
      <c r="S37" s="130">
        <f ca="1">+IFERROR(VLOOKUP(R37,Pollutants!$H$2:$K$11,3,FALSE),0)</f>
        <v>0</v>
      </c>
      <c r="T37" s="248">
        <f t="shared" si="2"/>
        <v>7</v>
      </c>
      <c r="U37" s="130" t="str">
        <f ca="1"/>
        <v/>
      </c>
      <c r="V37" s="130" t="str">
        <f ca="1"/>
        <v/>
      </c>
      <c r="W37" s="130" t="str">
        <f t="shared" ca="1" si="3"/>
        <v/>
      </c>
      <c r="X37" s="130" t="str">
        <f t="shared" ca="1" si="4"/>
        <v/>
      </c>
      <c r="Y37" s="130" t="str">
        <f t="shared" ca="1" si="5"/>
        <v/>
      </c>
      <c r="Z37" s="130" t="str">
        <f t="shared" ca="1" si="6"/>
        <v/>
      </c>
      <c r="AA37" s="130" t="str">
        <f t="shared" ca="1" si="7"/>
        <v/>
      </c>
      <c r="AC37" s="130" t="str">
        <f t="shared" ca="1" si="8"/>
        <v/>
      </c>
      <c r="AD37" s="130" t="str">
        <f t="shared" ca="1" si="9"/>
        <v/>
      </c>
      <c r="AE37" s="130" t="str">
        <f t="shared" ca="1" si="10"/>
        <v/>
      </c>
      <c r="AF37" s="130" t="str">
        <f t="shared" ca="1" si="11"/>
        <v/>
      </c>
      <c r="AG37" s="130" t="str">
        <f t="shared" ca="1" si="12"/>
        <v/>
      </c>
      <c r="AH37" s="130" t="str">
        <f t="shared" ca="1" si="13"/>
        <v/>
      </c>
      <c r="AI37" s="130" t="str">
        <f t="shared" ca="1" si="14"/>
        <v/>
      </c>
    </row>
    <row r="38" spans="1:35">
      <c r="A38">
        <f ca="1">IF(B38="","",'Source Results'!H39)</f>
        <v>0</v>
      </c>
      <c r="B38" t="str">
        <f ca="1">IF('Source Results'!D39="","",'Source Results'!D39)</f>
        <v>Light Commercial Truck</v>
      </c>
      <c r="C38">
        <f ca="1">IF(B38="","",'Source Results'!G39)</f>
        <v>0</v>
      </c>
      <c r="D38">
        <f ca="1">IF(OnRoadRetrofit!B38="","",'Source Results'!F39)</f>
        <v>0</v>
      </c>
      <c r="E38" s="239">
        <f ca="1">IFERROR(IF(B38="","",(VLOOKUP(G38,'Source Results'!$Y$3:$AB$452,2,FALSE)/(VLOOKUP(G38,'Source Results'!$Y$3:$AB$452,4,FALSE)))),0)</f>
        <v>0</v>
      </c>
      <c r="F38" s="28">
        <f ca="1">IF(B38="","",(VLOOKUP(G38,'Source Results'!$Y$3:$AA$452,3,FALSE)))</f>
        <v>0</v>
      </c>
      <c r="G38" t="str">
        <f ca="1">IF(B38="","",'Source Results'!L39)</f>
        <v/>
      </c>
      <c r="H38">
        <f ca="1">IF(COUNTIF($G$2:G38,G38)&gt;1,0,1*F38)</f>
        <v>0</v>
      </c>
      <c r="I38" t="str">
        <f t="shared" ca="1" si="0"/>
        <v>null</v>
      </c>
      <c r="K38" s="238" t="str">
        <f ca="1"/>
        <v/>
      </c>
      <c r="L38" s="130" t="str">
        <f ca="1"/>
        <v/>
      </c>
      <c r="M38" s="130" t="str">
        <f ca="1"/>
        <v/>
      </c>
      <c r="N38" s="130" t="str">
        <f ca="1"/>
        <v/>
      </c>
      <c r="O38" s="238" t="str">
        <f ca="1"/>
        <v/>
      </c>
      <c r="P38" s="130" t="str">
        <f ca="1"/>
        <v/>
      </c>
      <c r="R38" s="130" t="str">
        <f t="shared" ca="1" si="1"/>
        <v xml:space="preserve">1 </v>
      </c>
      <c r="S38" s="130">
        <f ca="1">+IFERROR(VLOOKUP(R38,Pollutants!$H$2:$K$11,3,FALSE),0)</f>
        <v>0</v>
      </c>
      <c r="T38" s="248">
        <f t="shared" si="2"/>
        <v>7</v>
      </c>
      <c r="U38" s="130" t="str">
        <f ca="1"/>
        <v/>
      </c>
      <c r="V38" s="130" t="str">
        <f ca="1"/>
        <v/>
      </c>
      <c r="W38" s="130" t="str">
        <f t="shared" ca="1" si="3"/>
        <v/>
      </c>
      <c r="X38" s="130" t="str">
        <f t="shared" ca="1" si="4"/>
        <v/>
      </c>
      <c r="Y38" s="130" t="str">
        <f t="shared" ca="1" si="5"/>
        <v/>
      </c>
      <c r="Z38" s="130" t="str">
        <f t="shared" ca="1" si="6"/>
        <v/>
      </c>
      <c r="AA38" s="130" t="str">
        <f t="shared" ca="1" si="7"/>
        <v/>
      </c>
      <c r="AC38" s="130" t="str">
        <f t="shared" ca="1" si="8"/>
        <v/>
      </c>
      <c r="AD38" s="130" t="str">
        <f t="shared" ca="1" si="9"/>
        <v/>
      </c>
      <c r="AE38" s="130" t="str">
        <f t="shared" ca="1" si="10"/>
        <v/>
      </c>
      <c r="AF38" s="130" t="str">
        <f t="shared" ca="1" si="11"/>
        <v/>
      </c>
      <c r="AG38" s="130" t="str">
        <f t="shared" ca="1" si="12"/>
        <v/>
      </c>
      <c r="AH38" s="130" t="str">
        <f t="shared" ca="1" si="13"/>
        <v/>
      </c>
      <c r="AI38" s="130" t="str">
        <f t="shared" ca="1" si="14"/>
        <v/>
      </c>
    </row>
    <row r="39" spans="1:35">
      <c r="A39">
        <f ca="1">IF(B39="","",'Source Results'!H40)</f>
        <v>0</v>
      </c>
      <c r="B39" t="str">
        <f ca="1">IF('Source Results'!D40="","",'Source Results'!D40)</f>
        <v>Intercity Bus</v>
      </c>
      <c r="C39">
        <f ca="1">IF(B39="","",'Source Results'!G40)</f>
        <v>0</v>
      </c>
      <c r="D39">
        <f ca="1">IF(OnRoadRetrofit!B39="","",'Source Results'!F40)</f>
        <v>0</v>
      </c>
      <c r="E39" s="239">
        <f ca="1">IFERROR(IF(B39="","",(VLOOKUP(G39,'Source Results'!$Y$3:$AB$452,2,FALSE)/(VLOOKUP(G39,'Source Results'!$Y$3:$AB$452,4,FALSE)))),0)</f>
        <v>0</v>
      </c>
      <c r="F39" s="28">
        <f ca="1">IF(B39="","",(VLOOKUP(G39,'Source Results'!$Y$3:$AA$452,3,FALSE)))</f>
        <v>0</v>
      </c>
      <c r="G39" t="str">
        <f ca="1">IF(B39="","",'Source Results'!L40)</f>
        <v/>
      </c>
      <c r="H39">
        <f ca="1">IF(COUNTIF($G$2:G39,G39)&gt;1,0,1*F39)</f>
        <v>0</v>
      </c>
      <c r="I39" t="str">
        <f t="shared" ca="1" si="0"/>
        <v>null</v>
      </c>
      <c r="K39" s="238" t="str">
        <f ca="1"/>
        <v/>
      </c>
      <c r="L39" s="130" t="str">
        <f ca="1"/>
        <v/>
      </c>
      <c r="M39" s="130" t="str">
        <f ca="1"/>
        <v/>
      </c>
      <c r="N39" s="130" t="str">
        <f ca="1"/>
        <v/>
      </c>
      <c r="O39" s="238" t="str">
        <f ca="1"/>
        <v/>
      </c>
      <c r="P39" s="130" t="str">
        <f ca="1"/>
        <v/>
      </c>
      <c r="R39" s="130" t="str">
        <f t="shared" ca="1" si="1"/>
        <v xml:space="preserve">2 </v>
      </c>
      <c r="S39" s="130">
        <f ca="1">+IFERROR(VLOOKUP(R39,Pollutants!$H$2:$K$11,3,FALSE),0)</f>
        <v>0</v>
      </c>
      <c r="T39" s="248">
        <f t="shared" si="2"/>
        <v>7</v>
      </c>
      <c r="U39" s="130" t="str">
        <f ca="1"/>
        <v/>
      </c>
      <c r="V39" s="130" t="str">
        <f ca="1"/>
        <v/>
      </c>
      <c r="W39" s="130" t="str">
        <f t="shared" ca="1" si="3"/>
        <v/>
      </c>
      <c r="X39" s="130" t="str">
        <f t="shared" ca="1" si="4"/>
        <v/>
      </c>
      <c r="Y39" s="130" t="str">
        <f t="shared" ca="1" si="5"/>
        <v/>
      </c>
      <c r="Z39" s="130" t="str">
        <f t="shared" ca="1" si="6"/>
        <v/>
      </c>
      <c r="AA39" s="130" t="str">
        <f t="shared" ca="1" si="7"/>
        <v/>
      </c>
      <c r="AC39" s="130" t="str">
        <f t="shared" ca="1" si="8"/>
        <v/>
      </c>
      <c r="AD39" s="130" t="str">
        <f t="shared" ca="1" si="9"/>
        <v/>
      </c>
      <c r="AE39" s="130" t="str">
        <f t="shared" ca="1" si="10"/>
        <v/>
      </c>
      <c r="AF39" s="130" t="str">
        <f t="shared" ca="1" si="11"/>
        <v/>
      </c>
      <c r="AG39" s="130" t="str">
        <f t="shared" ca="1" si="12"/>
        <v/>
      </c>
      <c r="AH39" s="130" t="str">
        <f t="shared" ca="1" si="13"/>
        <v/>
      </c>
      <c r="AI39" s="130" t="str">
        <f t="shared" ca="1" si="14"/>
        <v/>
      </c>
    </row>
    <row r="40" spans="1:35">
      <c r="A40">
        <f ca="1">IF(B40="","",'Source Results'!H41)</f>
        <v>0</v>
      </c>
      <c r="B40" t="str">
        <f ca="1">IF('Source Results'!D41="","",'Source Results'!D41)</f>
        <v>Transit Bus</v>
      </c>
      <c r="C40">
        <f ca="1">IF(B40="","",'Source Results'!G41)</f>
        <v>0</v>
      </c>
      <c r="D40">
        <f ca="1">IF(OnRoadRetrofit!B40="","",'Source Results'!F41)</f>
        <v>0</v>
      </c>
      <c r="E40" s="239">
        <f ca="1">IFERROR(IF(B40="","",(VLOOKUP(G40,'Source Results'!$Y$3:$AB$452,2,FALSE)/(VLOOKUP(G40,'Source Results'!$Y$3:$AB$452,4,FALSE)))),0)</f>
        <v>0</v>
      </c>
      <c r="F40" s="28">
        <f ca="1">IF(B40="","",(VLOOKUP(G40,'Source Results'!$Y$3:$AA$452,3,FALSE)))</f>
        <v>0</v>
      </c>
      <c r="G40" t="str">
        <f ca="1">IF(B40="","",'Source Results'!L41)</f>
        <v/>
      </c>
      <c r="H40">
        <f ca="1">IF(COUNTIF($G$2:G40,G40)&gt;1,0,1*F40)</f>
        <v>0</v>
      </c>
      <c r="I40" t="str">
        <f t="shared" ca="1" si="0"/>
        <v>null</v>
      </c>
      <c r="K40" s="238" t="str">
        <f ca="1"/>
        <v/>
      </c>
      <c r="L40" s="130" t="str">
        <f ca="1"/>
        <v/>
      </c>
      <c r="M40" s="130" t="str">
        <f ca="1"/>
        <v/>
      </c>
      <c r="N40" s="130" t="str">
        <f ca="1"/>
        <v/>
      </c>
      <c r="O40" s="238" t="str">
        <f ca="1"/>
        <v/>
      </c>
      <c r="P40" s="130" t="str">
        <f ca="1"/>
        <v/>
      </c>
      <c r="R40" s="130" t="str">
        <f t="shared" ca="1" si="1"/>
        <v xml:space="preserve">3 </v>
      </c>
      <c r="S40" s="130">
        <f ca="1">+IFERROR(VLOOKUP(R40,Pollutants!$H$2:$K$11,3,FALSE),0)</f>
        <v>0</v>
      </c>
      <c r="T40" s="248">
        <f t="shared" si="2"/>
        <v>7</v>
      </c>
      <c r="U40" s="130" t="str">
        <f ca="1"/>
        <v/>
      </c>
      <c r="V40" s="130" t="str">
        <f ca="1"/>
        <v/>
      </c>
      <c r="W40" s="130" t="str">
        <f t="shared" ca="1" si="3"/>
        <v/>
      </c>
      <c r="X40" s="130" t="str">
        <f t="shared" ca="1" si="4"/>
        <v/>
      </c>
      <c r="Y40" s="130" t="str">
        <f t="shared" ca="1" si="5"/>
        <v/>
      </c>
      <c r="Z40" s="130" t="str">
        <f t="shared" ca="1" si="6"/>
        <v/>
      </c>
      <c r="AA40" s="130" t="str">
        <f t="shared" ca="1" si="7"/>
        <v/>
      </c>
      <c r="AC40" s="130" t="str">
        <f t="shared" ca="1" si="8"/>
        <v/>
      </c>
      <c r="AD40" s="130" t="str">
        <f t="shared" ca="1" si="9"/>
        <v/>
      </c>
      <c r="AE40" s="130" t="str">
        <f t="shared" ca="1" si="10"/>
        <v/>
      </c>
      <c r="AF40" s="130" t="str">
        <f t="shared" ca="1" si="11"/>
        <v/>
      </c>
      <c r="AG40" s="130" t="str">
        <f t="shared" ca="1" si="12"/>
        <v/>
      </c>
      <c r="AH40" s="130" t="str">
        <f t="shared" ca="1" si="13"/>
        <v/>
      </c>
      <c r="AI40" s="130" t="str">
        <f t="shared" ca="1" si="14"/>
        <v/>
      </c>
    </row>
    <row r="41" spans="1:35">
      <c r="A41">
        <f ca="1">IF(B41="","",'Source Results'!H42)</f>
        <v>0</v>
      </c>
      <c r="B41" t="str">
        <f ca="1">IF('Source Results'!D42="","",'Source Results'!D42)</f>
        <v>School Bus</v>
      </c>
      <c r="C41">
        <f ca="1">IF(B41="","",'Source Results'!G42)</f>
        <v>0</v>
      </c>
      <c r="D41">
        <f ca="1">IF(OnRoadRetrofit!B41="","",'Source Results'!F42)</f>
        <v>0</v>
      </c>
      <c r="E41" s="239">
        <f ca="1">IFERROR(IF(B41="","",(VLOOKUP(G41,'Source Results'!$Y$3:$AB$452,2,FALSE)/(VLOOKUP(G41,'Source Results'!$Y$3:$AB$452,4,FALSE)))),0)</f>
        <v>0</v>
      </c>
      <c r="F41" s="28">
        <f ca="1">IF(B41="","",(VLOOKUP(G41,'Source Results'!$Y$3:$AA$452,3,FALSE)))</f>
        <v>0</v>
      </c>
      <c r="G41" t="str">
        <f ca="1">IF(B41="","",'Source Results'!L42)</f>
        <v/>
      </c>
      <c r="H41">
        <f ca="1">IF(COUNTIF($G$2:G41,G41)&gt;1,0,1*F41)</f>
        <v>0</v>
      </c>
      <c r="I41" t="str">
        <f t="shared" ca="1" si="0"/>
        <v>null</v>
      </c>
      <c r="K41" s="238" t="str">
        <f ca="1"/>
        <v/>
      </c>
      <c r="L41" s="130" t="str">
        <f ca="1"/>
        <v/>
      </c>
      <c r="M41" s="130" t="str">
        <f ca="1"/>
        <v/>
      </c>
      <c r="N41" s="130" t="str">
        <f ca="1"/>
        <v/>
      </c>
      <c r="O41" s="238" t="str">
        <f ca="1"/>
        <v/>
      </c>
      <c r="P41" s="130" t="str">
        <f ca="1"/>
        <v/>
      </c>
      <c r="R41" s="130" t="str">
        <f t="shared" ca="1" si="1"/>
        <v xml:space="preserve">4 </v>
      </c>
      <c r="S41" s="130">
        <f ca="1">+IFERROR(VLOOKUP(R41,Pollutants!$H$2:$K$11,3,FALSE),0)</f>
        <v>0</v>
      </c>
      <c r="T41" s="248">
        <f t="shared" si="2"/>
        <v>7</v>
      </c>
      <c r="U41" s="130" t="str">
        <f ca="1"/>
        <v/>
      </c>
      <c r="V41" s="130" t="str">
        <f ca="1"/>
        <v/>
      </c>
      <c r="W41" s="130" t="str">
        <f t="shared" ca="1" si="3"/>
        <v/>
      </c>
      <c r="X41" s="130" t="str">
        <f t="shared" ca="1" si="4"/>
        <v/>
      </c>
      <c r="Y41" s="130" t="str">
        <f t="shared" ca="1" si="5"/>
        <v/>
      </c>
      <c r="Z41" s="130" t="str">
        <f t="shared" ca="1" si="6"/>
        <v/>
      </c>
      <c r="AA41" s="130" t="str">
        <f t="shared" ca="1" si="7"/>
        <v/>
      </c>
      <c r="AC41" s="130" t="str">
        <f t="shared" ca="1" si="8"/>
        <v/>
      </c>
      <c r="AD41" s="130" t="str">
        <f t="shared" ca="1" si="9"/>
        <v/>
      </c>
      <c r="AE41" s="130" t="str">
        <f t="shared" ca="1" si="10"/>
        <v/>
      </c>
      <c r="AF41" s="130" t="str">
        <f t="shared" ca="1" si="11"/>
        <v/>
      </c>
      <c r="AG41" s="130" t="str">
        <f t="shared" ca="1" si="12"/>
        <v/>
      </c>
      <c r="AH41" s="130" t="str">
        <f t="shared" ca="1" si="13"/>
        <v/>
      </c>
      <c r="AI41" s="130" t="str">
        <f t="shared" ca="1" si="14"/>
        <v/>
      </c>
    </row>
    <row r="42" spans="1:35">
      <c r="A42">
        <f ca="1">IF(B42="","",'Source Results'!H43)</f>
        <v>0</v>
      </c>
      <c r="B42" t="str">
        <f ca="1">IF('Source Results'!D43="","",'Source Results'!D43)</f>
        <v>Refuse Truck</v>
      </c>
      <c r="C42">
        <f ca="1">IF(B42="","",'Source Results'!G43)</f>
        <v>0</v>
      </c>
      <c r="D42">
        <f ca="1">IF(OnRoadRetrofit!B42="","",'Source Results'!F43)</f>
        <v>0</v>
      </c>
      <c r="E42" s="239">
        <f ca="1">IFERROR(IF(B42="","",(VLOOKUP(G42,'Source Results'!$Y$3:$AB$452,2,FALSE)/(VLOOKUP(G42,'Source Results'!$Y$3:$AB$452,4,FALSE)))),0)</f>
        <v>0</v>
      </c>
      <c r="F42" s="28">
        <f ca="1">IF(B42="","",(VLOOKUP(G42,'Source Results'!$Y$3:$AA$452,3,FALSE)))</f>
        <v>0</v>
      </c>
      <c r="G42" t="str">
        <f ca="1">IF(B42="","",'Source Results'!L43)</f>
        <v/>
      </c>
      <c r="H42">
        <f ca="1">IF(COUNTIF($G$2:G42,G42)&gt;1,0,1*F42)</f>
        <v>0</v>
      </c>
      <c r="I42" t="str">
        <f t="shared" ca="1" si="0"/>
        <v>null</v>
      </c>
      <c r="K42" s="238" t="str">
        <f ca="1"/>
        <v/>
      </c>
      <c r="L42" s="130" t="str">
        <f ca="1"/>
        <v/>
      </c>
      <c r="M42" s="130" t="str">
        <f ca="1"/>
        <v/>
      </c>
      <c r="N42" s="130" t="str">
        <f ca="1"/>
        <v/>
      </c>
      <c r="O42" s="238" t="str">
        <f ca="1"/>
        <v/>
      </c>
      <c r="P42" s="130" t="str">
        <f ca="1"/>
        <v/>
      </c>
      <c r="R42" s="130" t="str">
        <f t="shared" ca="1" si="1"/>
        <v xml:space="preserve">5 </v>
      </c>
      <c r="S42" s="130">
        <f ca="1">+IFERROR(VLOOKUP(R42,Pollutants!$H$2:$K$11,3,FALSE),0)</f>
        <v>0</v>
      </c>
      <c r="T42" s="248">
        <f t="shared" si="2"/>
        <v>7</v>
      </c>
      <c r="U42" s="130" t="str">
        <f ca="1"/>
        <v/>
      </c>
      <c r="V42" s="130" t="str">
        <f ca="1"/>
        <v/>
      </c>
      <c r="W42" s="130" t="str">
        <f t="shared" ca="1" si="3"/>
        <v/>
      </c>
      <c r="X42" s="130" t="str">
        <f t="shared" ca="1" si="4"/>
        <v/>
      </c>
      <c r="Y42" s="130" t="str">
        <f t="shared" ca="1" si="5"/>
        <v/>
      </c>
      <c r="Z42" s="130" t="str">
        <f t="shared" ca="1" si="6"/>
        <v/>
      </c>
      <c r="AA42" s="130" t="str">
        <f t="shared" ca="1" si="7"/>
        <v/>
      </c>
      <c r="AC42" s="130" t="str">
        <f t="shared" ca="1" si="8"/>
        <v/>
      </c>
      <c r="AD42" s="130" t="str">
        <f t="shared" ca="1" si="9"/>
        <v/>
      </c>
      <c r="AE42" s="130" t="str">
        <f t="shared" ca="1" si="10"/>
        <v/>
      </c>
      <c r="AF42" s="130" t="str">
        <f t="shared" ca="1" si="11"/>
        <v/>
      </c>
      <c r="AG42" s="130" t="str">
        <f t="shared" ca="1" si="12"/>
        <v/>
      </c>
      <c r="AH42" s="130" t="str">
        <f t="shared" ca="1" si="13"/>
        <v/>
      </c>
      <c r="AI42" s="130" t="str">
        <f t="shared" ca="1" si="14"/>
        <v/>
      </c>
    </row>
    <row r="43" spans="1:35">
      <c r="A43">
        <f ca="1">IF(B43="","",'Source Results'!H44)</f>
        <v>0</v>
      </c>
      <c r="B43" t="str">
        <f ca="1">IF('Source Results'!D44="","",'Source Results'!D44)</f>
        <v>Single Unit Short-haul Truck</v>
      </c>
      <c r="C43">
        <f ca="1">IF(B43="","",'Source Results'!G44)</f>
        <v>0</v>
      </c>
      <c r="D43">
        <f ca="1">IF(OnRoadRetrofit!B43="","",'Source Results'!F44)</f>
        <v>0</v>
      </c>
      <c r="E43" s="239">
        <f ca="1">IFERROR(IF(B43="","",(VLOOKUP(G43,'Source Results'!$Y$3:$AB$452,2,FALSE)/(VLOOKUP(G43,'Source Results'!$Y$3:$AB$452,4,FALSE)))),0)</f>
        <v>0</v>
      </c>
      <c r="F43" s="28">
        <f ca="1">IF(B43="","",(VLOOKUP(G43,'Source Results'!$Y$3:$AA$452,3,FALSE)))</f>
        <v>0</v>
      </c>
      <c r="G43" t="str">
        <f ca="1">IF(B43="","",'Source Results'!L44)</f>
        <v/>
      </c>
      <c r="H43">
        <f ca="1">IF(COUNTIF($G$2:G43,G43)&gt;1,0,1*F43)</f>
        <v>0</v>
      </c>
      <c r="I43" t="str">
        <f t="shared" ca="1" si="0"/>
        <v>null</v>
      </c>
      <c r="K43" s="238" t="str">
        <f ca="1"/>
        <v/>
      </c>
      <c r="L43" s="130" t="str">
        <f ca="1"/>
        <v/>
      </c>
      <c r="M43" s="130" t="str">
        <f ca="1"/>
        <v/>
      </c>
      <c r="N43" s="130" t="str">
        <f ca="1"/>
        <v/>
      </c>
      <c r="O43" s="238" t="str">
        <f ca="1"/>
        <v/>
      </c>
      <c r="P43" s="130" t="str">
        <f ca="1"/>
        <v/>
      </c>
      <c r="R43" s="130" t="str">
        <f t="shared" ca="1" si="1"/>
        <v xml:space="preserve">6 </v>
      </c>
      <c r="S43" s="130">
        <f ca="1">+IFERROR(VLOOKUP(R43,Pollutants!$H$2:$K$11,3,FALSE),0)</f>
        <v>0</v>
      </c>
      <c r="T43" s="248">
        <f t="shared" si="2"/>
        <v>7</v>
      </c>
      <c r="U43" s="130" t="str">
        <f ca="1"/>
        <v/>
      </c>
      <c r="V43" s="130" t="str">
        <f ca="1"/>
        <v/>
      </c>
      <c r="W43" s="130" t="str">
        <f t="shared" ca="1" si="3"/>
        <v/>
      </c>
      <c r="X43" s="130" t="str">
        <f t="shared" ca="1" si="4"/>
        <v/>
      </c>
      <c r="Y43" s="130" t="str">
        <f t="shared" ca="1" si="5"/>
        <v/>
      </c>
      <c r="Z43" s="130" t="str">
        <f t="shared" ca="1" si="6"/>
        <v/>
      </c>
      <c r="AA43" s="130" t="str">
        <f t="shared" ca="1" si="7"/>
        <v/>
      </c>
      <c r="AC43" s="130" t="str">
        <f t="shared" ca="1" si="8"/>
        <v/>
      </c>
      <c r="AD43" s="130" t="str">
        <f t="shared" ca="1" si="9"/>
        <v/>
      </c>
      <c r="AE43" s="130" t="str">
        <f t="shared" ca="1" si="10"/>
        <v/>
      </c>
      <c r="AF43" s="130" t="str">
        <f t="shared" ca="1" si="11"/>
        <v/>
      </c>
      <c r="AG43" s="130" t="str">
        <f t="shared" ca="1" si="12"/>
        <v/>
      </c>
      <c r="AH43" s="130" t="str">
        <f t="shared" ca="1" si="13"/>
        <v/>
      </c>
      <c r="AI43" s="130" t="str">
        <f t="shared" ca="1" si="14"/>
        <v/>
      </c>
    </row>
    <row r="44" spans="1:35">
      <c r="A44">
        <f ca="1">IF(B44="","",'Source Results'!H45)</f>
        <v>0</v>
      </c>
      <c r="B44" t="str">
        <f ca="1">IF('Source Results'!D45="","",'Source Results'!D45)</f>
        <v>Single Unit Long-haul Truck</v>
      </c>
      <c r="C44">
        <f ca="1">IF(B44="","",'Source Results'!G45)</f>
        <v>0</v>
      </c>
      <c r="D44">
        <f ca="1">IF(OnRoadRetrofit!B44="","",'Source Results'!F45)</f>
        <v>0</v>
      </c>
      <c r="E44" s="239">
        <f ca="1">IFERROR(IF(B44="","",(VLOOKUP(G44,'Source Results'!$Y$3:$AB$452,2,FALSE)/(VLOOKUP(G44,'Source Results'!$Y$3:$AB$452,4,FALSE)))),0)</f>
        <v>0</v>
      </c>
      <c r="F44" s="28">
        <f ca="1">IF(B44="","",(VLOOKUP(G44,'Source Results'!$Y$3:$AA$452,3,FALSE)))</f>
        <v>0</v>
      </c>
      <c r="G44" t="str">
        <f ca="1">IF(B44="","",'Source Results'!L45)</f>
        <v/>
      </c>
      <c r="H44">
        <f ca="1">IF(COUNTIF($G$2:G44,G44)&gt;1,0,1*F44)</f>
        <v>0</v>
      </c>
      <c r="I44" t="str">
        <f t="shared" ca="1" si="0"/>
        <v>null</v>
      </c>
      <c r="K44" s="238" t="str">
        <f ca="1"/>
        <v/>
      </c>
      <c r="L44" s="130" t="str">
        <f ca="1"/>
        <v/>
      </c>
      <c r="M44" s="130" t="str">
        <f ca="1"/>
        <v/>
      </c>
      <c r="N44" s="130" t="str">
        <f ca="1"/>
        <v/>
      </c>
      <c r="O44" s="238" t="str">
        <f ca="1"/>
        <v/>
      </c>
      <c r="P44" s="130" t="str">
        <f ca="1"/>
        <v/>
      </c>
      <c r="R44" s="130" t="str">
        <f t="shared" ca="1" si="1"/>
        <v xml:space="preserve">0 </v>
      </c>
      <c r="S44" s="130">
        <f ca="1">+IFERROR(VLOOKUP(R44,Pollutants!$H$2:$K$11,3,FALSE),0)</f>
        <v>0</v>
      </c>
      <c r="T44" s="248">
        <f t="shared" si="2"/>
        <v>8</v>
      </c>
      <c r="U44" s="130" t="str">
        <f ca="1"/>
        <v/>
      </c>
      <c r="V44" s="130" t="str">
        <f ca="1"/>
        <v/>
      </c>
      <c r="W44" s="130" t="str">
        <f t="shared" ca="1" si="3"/>
        <v/>
      </c>
      <c r="X44" s="130" t="str">
        <f t="shared" ca="1" si="4"/>
        <v/>
      </c>
      <c r="Y44" s="130" t="str">
        <f t="shared" ca="1" si="5"/>
        <v/>
      </c>
      <c r="Z44" s="130" t="str">
        <f t="shared" ca="1" si="6"/>
        <v/>
      </c>
      <c r="AA44" s="130" t="str">
        <f t="shared" ca="1" si="7"/>
        <v/>
      </c>
      <c r="AC44" s="130" t="str">
        <f t="shared" ca="1" si="8"/>
        <v/>
      </c>
      <c r="AD44" s="130" t="str">
        <f t="shared" ca="1" si="9"/>
        <v/>
      </c>
      <c r="AE44" s="130" t="str">
        <f t="shared" ca="1" si="10"/>
        <v/>
      </c>
      <c r="AF44" s="130" t="str">
        <f t="shared" ca="1" si="11"/>
        <v/>
      </c>
      <c r="AG44" s="130" t="str">
        <f t="shared" ca="1" si="12"/>
        <v/>
      </c>
      <c r="AH44" s="130" t="str">
        <f t="shared" ca="1" si="13"/>
        <v/>
      </c>
      <c r="AI44" s="130" t="str">
        <f t="shared" ca="1" si="14"/>
        <v/>
      </c>
    </row>
    <row r="45" spans="1:35">
      <c r="A45">
        <f ca="1">IF(B45="","",'Source Results'!H46)</f>
        <v>0</v>
      </c>
      <c r="B45" t="str">
        <f ca="1">IF('Source Results'!D46="","",'Source Results'!D46)</f>
        <v>Combination Short-haul Truck</v>
      </c>
      <c r="C45">
        <f ca="1">IF(B45="","",'Source Results'!G46)</f>
        <v>0</v>
      </c>
      <c r="D45">
        <f ca="1">IF(OnRoadRetrofit!B45="","",'Source Results'!F46)</f>
        <v>0</v>
      </c>
      <c r="E45" s="239">
        <f ca="1">IFERROR(IF(B45="","",(VLOOKUP(G45,'Source Results'!$Y$3:$AB$452,2,FALSE)/(VLOOKUP(G45,'Source Results'!$Y$3:$AB$452,4,FALSE)))),0)</f>
        <v>0</v>
      </c>
      <c r="F45" s="28">
        <f ca="1">IF(B45="","",(VLOOKUP(G45,'Source Results'!$Y$3:$AA$452,3,FALSE)))</f>
        <v>0</v>
      </c>
      <c r="G45" t="str">
        <f ca="1">IF(B45="","",'Source Results'!L46)</f>
        <v/>
      </c>
      <c r="H45">
        <f ca="1">IF(COUNTIF($G$2:G45,G45)&gt;1,0,1*F45)</f>
        <v>0</v>
      </c>
      <c r="I45" t="str">
        <f t="shared" ca="1" si="0"/>
        <v>null</v>
      </c>
      <c r="K45" s="238" t="str">
        <f ca="1"/>
        <v/>
      </c>
      <c r="L45" s="130" t="str">
        <f ca="1"/>
        <v/>
      </c>
      <c r="M45" s="130" t="str">
        <f ca="1"/>
        <v/>
      </c>
      <c r="N45" s="130" t="str">
        <f ca="1"/>
        <v/>
      </c>
      <c r="O45" s="238" t="str">
        <f ca="1"/>
        <v/>
      </c>
      <c r="P45" s="130" t="str">
        <f ca="1"/>
        <v/>
      </c>
      <c r="R45" s="130" t="str">
        <f t="shared" ca="1" si="1"/>
        <v xml:space="preserve">1 </v>
      </c>
      <c r="S45" s="130">
        <f ca="1">+IFERROR(VLOOKUP(R45,Pollutants!$H$2:$K$11,3,FALSE),0)</f>
        <v>0</v>
      </c>
      <c r="T45" s="248">
        <f t="shared" si="2"/>
        <v>8</v>
      </c>
      <c r="U45" s="130" t="str">
        <f ca="1"/>
        <v/>
      </c>
      <c r="V45" s="130" t="str">
        <f ca="1"/>
        <v/>
      </c>
      <c r="W45" s="130" t="str">
        <f t="shared" ca="1" si="3"/>
        <v/>
      </c>
      <c r="X45" s="130" t="str">
        <f t="shared" ca="1" si="4"/>
        <v/>
      </c>
      <c r="Y45" s="130" t="str">
        <f t="shared" ca="1" si="5"/>
        <v/>
      </c>
      <c r="Z45" s="130" t="str">
        <f t="shared" ca="1" si="6"/>
        <v/>
      </c>
      <c r="AA45" s="130" t="str">
        <f t="shared" ca="1" si="7"/>
        <v/>
      </c>
      <c r="AC45" s="130" t="str">
        <f t="shared" ca="1" si="8"/>
        <v/>
      </c>
      <c r="AD45" s="130" t="str">
        <f t="shared" ca="1" si="9"/>
        <v/>
      </c>
      <c r="AE45" s="130" t="str">
        <f t="shared" ca="1" si="10"/>
        <v/>
      </c>
      <c r="AF45" s="130" t="str">
        <f t="shared" ca="1" si="11"/>
        <v/>
      </c>
      <c r="AG45" s="130" t="str">
        <f t="shared" ca="1" si="12"/>
        <v/>
      </c>
      <c r="AH45" s="130" t="str">
        <f t="shared" ca="1" si="13"/>
        <v/>
      </c>
      <c r="AI45" s="130" t="str">
        <f t="shared" ca="1" si="14"/>
        <v/>
      </c>
    </row>
    <row r="46" spans="1:35">
      <c r="A46">
        <f ca="1">IF(B46="","",'Source Results'!H47)</f>
        <v>0</v>
      </c>
      <c r="B46" t="str">
        <f ca="1">IF('Source Results'!D47="","",'Source Results'!D47)</f>
        <v>Combination Long-haul Truck</v>
      </c>
      <c r="C46">
        <f ca="1">IF(B46="","",'Source Results'!G47)</f>
        <v>0</v>
      </c>
      <c r="D46">
        <f ca="1">IF(OnRoadRetrofit!B46="","",'Source Results'!F47)</f>
        <v>0</v>
      </c>
      <c r="E46" s="239">
        <f ca="1">IFERROR(IF(B46="","",(VLOOKUP(G46,'Source Results'!$Y$3:$AB$452,2,FALSE)/(VLOOKUP(G46,'Source Results'!$Y$3:$AB$452,4,FALSE)))),0)</f>
        <v>0</v>
      </c>
      <c r="F46" s="28">
        <f ca="1">IF(B46="","",(VLOOKUP(G46,'Source Results'!$Y$3:$AA$452,3,FALSE)))</f>
        <v>0</v>
      </c>
      <c r="G46" t="str">
        <f ca="1">IF(B46="","",'Source Results'!L47)</f>
        <v/>
      </c>
      <c r="H46">
        <f ca="1">IF(COUNTIF($G$2:G46,G46)&gt;1,0,1*F46)</f>
        <v>0</v>
      </c>
      <c r="I46" t="str">
        <f t="shared" ca="1" si="0"/>
        <v>null</v>
      </c>
      <c r="K46" s="238" t="str">
        <f ca="1"/>
        <v/>
      </c>
      <c r="L46" s="130" t="str">
        <f ca="1"/>
        <v/>
      </c>
      <c r="M46" s="130" t="str">
        <f ca="1"/>
        <v/>
      </c>
      <c r="N46" s="130" t="str">
        <f ca="1"/>
        <v/>
      </c>
      <c r="O46" s="238" t="str">
        <f ca="1"/>
        <v/>
      </c>
      <c r="P46" s="130" t="str">
        <f ca="1"/>
        <v/>
      </c>
      <c r="R46" s="130" t="str">
        <f t="shared" ca="1" si="1"/>
        <v xml:space="preserve">2 </v>
      </c>
      <c r="S46" s="130">
        <f ca="1">+IFERROR(VLOOKUP(R46,Pollutants!$H$2:$K$11,3,FALSE),0)</f>
        <v>0</v>
      </c>
      <c r="T46" s="248">
        <f t="shared" si="2"/>
        <v>8</v>
      </c>
      <c r="U46" s="130" t="str">
        <f ca="1"/>
        <v/>
      </c>
      <c r="V46" s="130" t="str">
        <f ca="1"/>
        <v/>
      </c>
      <c r="W46" s="130" t="str">
        <f t="shared" ca="1" si="3"/>
        <v/>
      </c>
      <c r="X46" s="130" t="str">
        <f t="shared" ca="1" si="4"/>
        <v/>
      </c>
      <c r="Y46" s="130" t="str">
        <f t="shared" ca="1" si="5"/>
        <v/>
      </c>
      <c r="Z46" s="130" t="str">
        <f t="shared" ca="1" si="6"/>
        <v/>
      </c>
      <c r="AA46" s="130" t="str">
        <f t="shared" ca="1" si="7"/>
        <v/>
      </c>
      <c r="AC46" s="130" t="str">
        <f t="shared" ca="1" si="8"/>
        <v/>
      </c>
      <c r="AD46" s="130" t="str">
        <f t="shared" ca="1" si="9"/>
        <v/>
      </c>
      <c r="AE46" s="130" t="str">
        <f t="shared" ca="1" si="10"/>
        <v/>
      </c>
      <c r="AF46" s="130" t="str">
        <f t="shared" ca="1" si="11"/>
        <v/>
      </c>
      <c r="AG46" s="130" t="str">
        <f t="shared" ca="1" si="12"/>
        <v/>
      </c>
      <c r="AH46" s="130" t="str">
        <f t="shared" ca="1" si="13"/>
        <v/>
      </c>
      <c r="AI46" s="130" t="str">
        <f t="shared" ca="1" si="14"/>
        <v/>
      </c>
    </row>
    <row r="47" spans="1:35">
      <c r="A47">
        <f ca="1">IF(B47="","",'Source Results'!H48)</f>
        <v>0</v>
      </c>
      <c r="B47" t="str">
        <f ca="1">IF('Source Results'!D48="","",'Source Results'!D48)</f>
        <v>Light Commercial Truck</v>
      </c>
      <c r="C47">
        <f ca="1">IF(B47="","",'Source Results'!G48)</f>
        <v>0</v>
      </c>
      <c r="D47">
        <f ca="1">IF(OnRoadRetrofit!B47="","",'Source Results'!F48)</f>
        <v>0</v>
      </c>
      <c r="E47" s="239">
        <f ca="1">IFERROR(IF(B47="","",(VLOOKUP(G47,'Source Results'!$Y$3:$AB$452,2,FALSE)/(VLOOKUP(G47,'Source Results'!$Y$3:$AB$452,4,FALSE)))),0)</f>
        <v>0</v>
      </c>
      <c r="F47" s="28">
        <f ca="1">IF(B47="","",(VLOOKUP(G47,'Source Results'!$Y$3:$AA$452,3,FALSE)))</f>
        <v>0</v>
      </c>
      <c r="G47" t="str">
        <f ca="1">IF(B47="","",'Source Results'!L48)</f>
        <v/>
      </c>
      <c r="H47">
        <f ca="1">IF(COUNTIF($G$2:G47,G47)&gt;1,0,1*F47)</f>
        <v>0</v>
      </c>
      <c r="I47" t="str">
        <f t="shared" ca="1" si="0"/>
        <v>null</v>
      </c>
      <c r="K47" s="238" t="str">
        <f ca="1"/>
        <v/>
      </c>
      <c r="L47" s="130" t="str">
        <f ca="1"/>
        <v/>
      </c>
      <c r="M47" s="130" t="str">
        <f ca="1"/>
        <v/>
      </c>
      <c r="N47" s="130" t="str">
        <f ca="1"/>
        <v/>
      </c>
      <c r="O47" s="238" t="str">
        <f ca="1"/>
        <v/>
      </c>
      <c r="P47" s="130" t="str">
        <f ca="1"/>
        <v/>
      </c>
      <c r="R47" s="130" t="str">
        <f t="shared" ca="1" si="1"/>
        <v xml:space="preserve">3 </v>
      </c>
      <c r="S47" s="130">
        <f ca="1">+IFERROR(VLOOKUP(R47,Pollutants!$H$2:$K$11,3,FALSE),0)</f>
        <v>0</v>
      </c>
      <c r="T47" s="248">
        <f t="shared" si="2"/>
        <v>8</v>
      </c>
      <c r="U47" s="130" t="str">
        <f ca="1"/>
        <v/>
      </c>
      <c r="V47" s="130" t="str">
        <f ca="1"/>
        <v/>
      </c>
      <c r="W47" s="130" t="str">
        <f t="shared" ca="1" si="3"/>
        <v/>
      </c>
      <c r="X47" s="130" t="str">
        <f t="shared" ca="1" si="4"/>
        <v/>
      </c>
      <c r="Y47" s="130" t="str">
        <f t="shared" ca="1" si="5"/>
        <v/>
      </c>
      <c r="Z47" s="130" t="str">
        <f t="shared" ca="1" si="6"/>
        <v/>
      </c>
      <c r="AA47" s="130" t="str">
        <f t="shared" ca="1" si="7"/>
        <v/>
      </c>
      <c r="AC47" s="130" t="str">
        <f t="shared" ca="1" si="8"/>
        <v/>
      </c>
      <c r="AD47" s="130" t="str">
        <f t="shared" ca="1" si="9"/>
        <v/>
      </c>
      <c r="AE47" s="130" t="str">
        <f t="shared" ca="1" si="10"/>
        <v/>
      </c>
      <c r="AF47" s="130" t="str">
        <f t="shared" ca="1" si="11"/>
        <v/>
      </c>
      <c r="AG47" s="130" t="str">
        <f t="shared" ca="1" si="12"/>
        <v/>
      </c>
      <c r="AH47" s="130" t="str">
        <f t="shared" ca="1" si="13"/>
        <v/>
      </c>
      <c r="AI47" s="130" t="str">
        <f t="shared" ca="1" si="14"/>
        <v/>
      </c>
    </row>
    <row r="48" spans="1:35">
      <c r="A48">
        <f ca="1">IF(B48="","",'Source Results'!H49)</f>
        <v>0</v>
      </c>
      <c r="B48" t="str">
        <f ca="1">IF('Source Results'!D49="","",'Source Results'!D49)</f>
        <v>Intercity Bus</v>
      </c>
      <c r="C48">
        <f ca="1">IF(B48="","",'Source Results'!G49)</f>
        <v>0</v>
      </c>
      <c r="D48">
        <f ca="1">IF(OnRoadRetrofit!B48="","",'Source Results'!F49)</f>
        <v>0</v>
      </c>
      <c r="E48" s="239">
        <f ca="1">IFERROR(IF(B48="","",(VLOOKUP(G48,'Source Results'!$Y$3:$AB$452,2,FALSE)/(VLOOKUP(G48,'Source Results'!$Y$3:$AB$452,4,FALSE)))),0)</f>
        <v>0</v>
      </c>
      <c r="F48" s="28">
        <f ca="1">IF(B48="","",(VLOOKUP(G48,'Source Results'!$Y$3:$AA$452,3,FALSE)))</f>
        <v>0</v>
      </c>
      <c r="G48" t="str">
        <f ca="1">IF(B48="","",'Source Results'!L49)</f>
        <v/>
      </c>
      <c r="H48">
        <f ca="1">IF(COUNTIF($G$2:G48,G48)&gt;1,0,1*F48)</f>
        <v>0</v>
      </c>
      <c r="I48" t="str">
        <f t="shared" ca="1" si="0"/>
        <v>null</v>
      </c>
      <c r="K48" s="238" t="str">
        <f ca="1"/>
        <v/>
      </c>
      <c r="L48" s="130" t="str">
        <f ca="1"/>
        <v/>
      </c>
      <c r="M48" s="130" t="str">
        <f ca="1"/>
        <v/>
      </c>
      <c r="N48" s="130" t="str">
        <f ca="1"/>
        <v/>
      </c>
      <c r="O48" s="238" t="str">
        <f ca="1"/>
        <v/>
      </c>
      <c r="P48" s="130" t="str">
        <f ca="1"/>
        <v/>
      </c>
      <c r="R48" s="130" t="str">
        <f t="shared" ca="1" si="1"/>
        <v xml:space="preserve">4 </v>
      </c>
      <c r="S48" s="130">
        <f ca="1">+IFERROR(VLOOKUP(R48,Pollutants!$H$2:$K$11,3,FALSE),0)</f>
        <v>0</v>
      </c>
      <c r="T48" s="248">
        <f t="shared" si="2"/>
        <v>8</v>
      </c>
      <c r="U48" s="130" t="str">
        <f ca="1"/>
        <v/>
      </c>
      <c r="V48" s="130" t="str">
        <f ca="1"/>
        <v/>
      </c>
      <c r="W48" s="130" t="str">
        <f t="shared" ca="1" si="3"/>
        <v/>
      </c>
      <c r="X48" s="130" t="str">
        <f t="shared" ca="1" si="4"/>
        <v/>
      </c>
      <c r="Y48" s="130" t="str">
        <f t="shared" ca="1" si="5"/>
        <v/>
      </c>
      <c r="Z48" s="130" t="str">
        <f t="shared" ca="1" si="6"/>
        <v/>
      </c>
      <c r="AA48" s="130" t="str">
        <f t="shared" ca="1" si="7"/>
        <v/>
      </c>
      <c r="AC48" s="130" t="str">
        <f t="shared" ca="1" si="8"/>
        <v/>
      </c>
      <c r="AD48" s="130" t="str">
        <f t="shared" ca="1" si="9"/>
        <v/>
      </c>
      <c r="AE48" s="130" t="str">
        <f t="shared" ca="1" si="10"/>
        <v/>
      </c>
      <c r="AF48" s="130" t="str">
        <f t="shared" ca="1" si="11"/>
        <v/>
      </c>
      <c r="AG48" s="130" t="str">
        <f t="shared" ca="1" si="12"/>
        <v/>
      </c>
      <c r="AH48" s="130" t="str">
        <f t="shared" ca="1" si="13"/>
        <v/>
      </c>
      <c r="AI48" s="130" t="str">
        <f t="shared" ca="1" si="14"/>
        <v/>
      </c>
    </row>
    <row r="49" spans="1:35">
      <c r="A49">
        <f ca="1">IF(B49="","",'Source Results'!H50)</f>
        <v>0</v>
      </c>
      <c r="B49" t="str">
        <f ca="1">IF('Source Results'!D50="","",'Source Results'!D50)</f>
        <v>Transit Bus</v>
      </c>
      <c r="C49">
        <f ca="1">IF(B49="","",'Source Results'!G50)</f>
        <v>0</v>
      </c>
      <c r="D49">
        <f ca="1">IF(OnRoadRetrofit!B49="","",'Source Results'!F50)</f>
        <v>0</v>
      </c>
      <c r="E49" s="239">
        <f ca="1">IFERROR(IF(B49="","",(VLOOKUP(G49,'Source Results'!$Y$3:$AB$452,2,FALSE)/(VLOOKUP(G49,'Source Results'!$Y$3:$AB$452,4,FALSE)))),0)</f>
        <v>0</v>
      </c>
      <c r="F49" s="28">
        <f ca="1">IF(B49="","",(VLOOKUP(G49,'Source Results'!$Y$3:$AA$452,3,FALSE)))</f>
        <v>0</v>
      </c>
      <c r="G49" t="str">
        <f ca="1">IF(B49="","",'Source Results'!L50)</f>
        <v/>
      </c>
      <c r="H49">
        <f ca="1">IF(COUNTIF($G$2:G49,G49)&gt;1,0,1*F49)</f>
        <v>0</v>
      </c>
      <c r="I49" t="str">
        <f t="shared" ca="1" si="0"/>
        <v>null</v>
      </c>
      <c r="K49" s="238" t="str">
        <f ca="1"/>
        <v/>
      </c>
      <c r="L49" s="130" t="str">
        <f ca="1"/>
        <v/>
      </c>
      <c r="M49" s="130" t="str">
        <f ca="1"/>
        <v/>
      </c>
      <c r="N49" s="130" t="str">
        <f ca="1"/>
        <v/>
      </c>
      <c r="O49" s="238" t="str">
        <f ca="1"/>
        <v/>
      </c>
      <c r="P49" s="130" t="str">
        <f ca="1"/>
        <v/>
      </c>
      <c r="R49" s="130" t="str">
        <f t="shared" ca="1" si="1"/>
        <v xml:space="preserve">5 </v>
      </c>
      <c r="S49" s="130">
        <f ca="1">+IFERROR(VLOOKUP(R49,Pollutants!$H$2:$K$11,3,FALSE),0)</f>
        <v>0</v>
      </c>
      <c r="T49" s="248">
        <f t="shared" si="2"/>
        <v>8</v>
      </c>
      <c r="U49" s="130" t="str">
        <f ca="1"/>
        <v/>
      </c>
      <c r="V49" s="130" t="str">
        <f ca="1"/>
        <v/>
      </c>
      <c r="W49" s="130" t="str">
        <f t="shared" ca="1" si="3"/>
        <v/>
      </c>
      <c r="X49" s="130" t="str">
        <f t="shared" ca="1" si="4"/>
        <v/>
      </c>
      <c r="Y49" s="130" t="str">
        <f t="shared" ca="1" si="5"/>
        <v/>
      </c>
      <c r="Z49" s="130" t="str">
        <f t="shared" ca="1" si="6"/>
        <v/>
      </c>
      <c r="AA49" s="130" t="str">
        <f t="shared" ca="1" si="7"/>
        <v/>
      </c>
      <c r="AC49" s="130" t="str">
        <f t="shared" ca="1" si="8"/>
        <v/>
      </c>
      <c r="AD49" s="130" t="str">
        <f t="shared" ca="1" si="9"/>
        <v/>
      </c>
      <c r="AE49" s="130" t="str">
        <f t="shared" ca="1" si="10"/>
        <v/>
      </c>
      <c r="AF49" s="130" t="str">
        <f t="shared" ca="1" si="11"/>
        <v/>
      </c>
      <c r="AG49" s="130" t="str">
        <f t="shared" ca="1" si="12"/>
        <v/>
      </c>
      <c r="AH49" s="130" t="str">
        <f t="shared" ca="1" si="13"/>
        <v/>
      </c>
      <c r="AI49" s="130" t="str">
        <f t="shared" ca="1" si="14"/>
        <v/>
      </c>
    </row>
    <row r="50" spans="1:35">
      <c r="A50">
        <f ca="1">IF(B50="","",'Source Results'!H51)</f>
        <v>0</v>
      </c>
      <c r="B50" t="str">
        <f ca="1">IF('Source Results'!D51="","",'Source Results'!D51)</f>
        <v>School Bus</v>
      </c>
      <c r="C50">
        <f ca="1">IF(B50="","",'Source Results'!G51)</f>
        <v>0</v>
      </c>
      <c r="D50">
        <f ca="1">IF(OnRoadRetrofit!B50="","",'Source Results'!F51)</f>
        <v>0</v>
      </c>
      <c r="E50" s="239">
        <f ca="1">IFERROR(IF(B50="","",(VLOOKUP(G50,'Source Results'!$Y$3:$AB$452,2,FALSE)/(VLOOKUP(G50,'Source Results'!$Y$3:$AB$452,4,FALSE)))),0)</f>
        <v>0</v>
      </c>
      <c r="F50" s="28">
        <f ca="1">IF(B50="","",(VLOOKUP(G50,'Source Results'!$Y$3:$AA$452,3,FALSE)))</f>
        <v>0</v>
      </c>
      <c r="G50" t="str">
        <f ca="1">IF(B50="","",'Source Results'!L51)</f>
        <v/>
      </c>
      <c r="H50">
        <f ca="1">IF(COUNTIF($G$2:G50,G50)&gt;1,0,1*F50)</f>
        <v>0</v>
      </c>
      <c r="I50" t="str">
        <f t="shared" ca="1" si="0"/>
        <v>null</v>
      </c>
      <c r="K50" s="238" t="str">
        <f ca="1"/>
        <v/>
      </c>
      <c r="L50" s="130" t="str">
        <f ca="1"/>
        <v/>
      </c>
      <c r="M50" s="130" t="str">
        <f ca="1"/>
        <v/>
      </c>
      <c r="N50" s="130" t="str">
        <f ca="1"/>
        <v/>
      </c>
      <c r="O50" s="238" t="str">
        <f ca="1"/>
        <v/>
      </c>
      <c r="P50" s="130" t="str">
        <f ca="1"/>
        <v/>
      </c>
      <c r="R50" s="130" t="str">
        <f t="shared" ca="1" si="1"/>
        <v xml:space="preserve">6 </v>
      </c>
      <c r="S50" s="130">
        <f ca="1">+IFERROR(VLOOKUP(R50,Pollutants!$H$2:$K$11,3,FALSE),0)</f>
        <v>0</v>
      </c>
      <c r="T50" s="248">
        <f t="shared" si="2"/>
        <v>8</v>
      </c>
      <c r="U50" s="130" t="str">
        <f ca="1"/>
        <v/>
      </c>
      <c r="V50" s="130" t="str">
        <f ca="1"/>
        <v/>
      </c>
      <c r="W50" s="130" t="str">
        <f t="shared" ca="1" si="3"/>
        <v/>
      </c>
      <c r="X50" s="130" t="str">
        <f t="shared" ca="1" si="4"/>
        <v/>
      </c>
      <c r="Y50" s="130" t="str">
        <f t="shared" ca="1" si="5"/>
        <v/>
      </c>
      <c r="Z50" s="130" t="str">
        <f t="shared" ca="1" si="6"/>
        <v/>
      </c>
      <c r="AA50" s="130" t="str">
        <f t="shared" ca="1" si="7"/>
        <v/>
      </c>
      <c r="AC50" s="130" t="str">
        <f t="shared" ca="1" si="8"/>
        <v/>
      </c>
      <c r="AD50" s="130" t="str">
        <f t="shared" ca="1" si="9"/>
        <v/>
      </c>
      <c r="AE50" s="130" t="str">
        <f t="shared" ca="1" si="10"/>
        <v/>
      </c>
      <c r="AF50" s="130" t="str">
        <f t="shared" ca="1" si="11"/>
        <v/>
      </c>
      <c r="AG50" s="130" t="str">
        <f t="shared" ca="1" si="12"/>
        <v/>
      </c>
      <c r="AH50" s="130" t="str">
        <f t="shared" ca="1" si="13"/>
        <v/>
      </c>
      <c r="AI50" s="130" t="str">
        <f t="shared" ca="1" si="14"/>
        <v/>
      </c>
    </row>
    <row r="51" spans="1:35">
      <c r="A51">
        <f ca="1">IF(B51="","",'Source Results'!H52)</f>
        <v>0</v>
      </c>
      <c r="B51" t="str">
        <f ca="1">IF('Source Results'!D52="","",'Source Results'!D52)</f>
        <v>Refuse Truck</v>
      </c>
      <c r="C51">
        <f ca="1">IF(B51="","",'Source Results'!G52)</f>
        <v>0</v>
      </c>
      <c r="D51">
        <f ca="1">IF(OnRoadRetrofit!B51="","",'Source Results'!F52)</f>
        <v>0</v>
      </c>
      <c r="E51" s="239">
        <f ca="1">IFERROR(IF(B51="","",(VLOOKUP(G51,'Source Results'!$Y$3:$AB$452,2,FALSE)/(VLOOKUP(G51,'Source Results'!$Y$3:$AB$452,4,FALSE)))),0)</f>
        <v>0</v>
      </c>
      <c r="F51" s="28">
        <f ca="1">IF(B51="","",(VLOOKUP(G51,'Source Results'!$Y$3:$AA$452,3,FALSE)))</f>
        <v>0</v>
      </c>
      <c r="G51" t="str">
        <f ca="1">IF(B51="","",'Source Results'!L52)</f>
        <v/>
      </c>
      <c r="H51">
        <f ca="1">IF(COUNTIF($G$2:G51,G51)&gt;1,0,1*F51)</f>
        <v>0</v>
      </c>
      <c r="I51" t="str">
        <f t="shared" ca="1" si="0"/>
        <v>null</v>
      </c>
      <c r="K51" s="238" t="str">
        <f ca="1"/>
        <v/>
      </c>
      <c r="L51" s="130" t="str">
        <f ca="1"/>
        <v/>
      </c>
      <c r="M51" s="130" t="str">
        <f ca="1"/>
        <v/>
      </c>
      <c r="N51" s="130" t="str">
        <f ca="1"/>
        <v/>
      </c>
      <c r="O51" s="238" t="str">
        <f ca="1"/>
        <v/>
      </c>
      <c r="P51" s="130" t="str">
        <f ca="1"/>
        <v/>
      </c>
      <c r="R51" s="130" t="str">
        <f t="shared" ca="1" si="1"/>
        <v xml:space="preserve">0 </v>
      </c>
      <c r="S51" s="130">
        <f ca="1">+IFERROR(VLOOKUP(R51,Pollutants!$H$2:$K$11,3,FALSE),0)</f>
        <v>0</v>
      </c>
      <c r="T51" s="248">
        <f t="shared" si="2"/>
        <v>9</v>
      </c>
      <c r="U51" s="130" t="str">
        <f ca="1"/>
        <v/>
      </c>
      <c r="V51" s="130" t="str">
        <f ca="1"/>
        <v/>
      </c>
      <c r="W51" s="130" t="str">
        <f t="shared" ca="1" si="3"/>
        <v/>
      </c>
      <c r="X51" s="130" t="str">
        <f t="shared" ca="1" si="4"/>
        <v/>
      </c>
      <c r="Y51" s="130" t="str">
        <f t="shared" ca="1" si="5"/>
        <v/>
      </c>
      <c r="Z51" s="130" t="str">
        <f t="shared" ca="1" si="6"/>
        <v/>
      </c>
      <c r="AA51" s="130" t="str">
        <f t="shared" ca="1" si="7"/>
        <v/>
      </c>
      <c r="AC51" s="130" t="str">
        <f t="shared" ca="1" si="8"/>
        <v/>
      </c>
      <c r="AD51" s="130" t="str">
        <f t="shared" ca="1" si="9"/>
        <v/>
      </c>
      <c r="AE51" s="130" t="str">
        <f t="shared" ca="1" si="10"/>
        <v/>
      </c>
      <c r="AF51" s="130" t="str">
        <f t="shared" ca="1" si="11"/>
        <v/>
      </c>
      <c r="AG51" s="130" t="str">
        <f t="shared" ca="1" si="12"/>
        <v/>
      </c>
      <c r="AH51" s="130" t="str">
        <f t="shared" ca="1" si="13"/>
        <v/>
      </c>
      <c r="AI51" s="130" t="str">
        <f t="shared" ca="1" si="14"/>
        <v/>
      </c>
    </row>
    <row r="52" spans="1:35">
      <c r="A52">
        <f ca="1">IF(B52="","",'Source Results'!H53)</f>
        <v>0</v>
      </c>
      <c r="B52" t="str">
        <f ca="1">IF('Source Results'!D53="","",'Source Results'!D53)</f>
        <v>Single Unit Short-haul Truck</v>
      </c>
      <c r="C52">
        <f ca="1">IF(B52="","",'Source Results'!G53)</f>
        <v>0</v>
      </c>
      <c r="D52">
        <f ca="1">IF(OnRoadRetrofit!B52="","",'Source Results'!F53)</f>
        <v>0</v>
      </c>
      <c r="E52" s="239">
        <f ca="1">IFERROR(IF(B52="","",(VLOOKUP(G52,'Source Results'!$Y$3:$AB$452,2,FALSE)/(VLOOKUP(G52,'Source Results'!$Y$3:$AB$452,4,FALSE)))),0)</f>
        <v>0</v>
      </c>
      <c r="F52" s="28">
        <f ca="1">IF(B52="","",(VLOOKUP(G52,'Source Results'!$Y$3:$AA$452,3,FALSE)))</f>
        <v>0</v>
      </c>
      <c r="G52" t="str">
        <f ca="1">IF(B52="","",'Source Results'!L53)</f>
        <v/>
      </c>
      <c r="H52">
        <f ca="1">IF(COUNTIF($G$2:G52,G52)&gt;1,0,1*F52)</f>
        <v>0</v>
      </c>
      <c r="I52" t="str">
        <f t="shared" ca="1" si="0"/>
        <v>null</v>
      </c>
      <c r="K52" s="238" t="str">
        <f ca="1"/>
        <v/>
      </c>
      <c r="L52" s="130" t="str">
        <f ca="1"/>
        <v/>
      </c>
      <c r="M52" s="130" t="str">
        <f ca="1"/>
        <v/>
      </c>
      <c r="N52" s="130" t="str">
        <f ca="1"/>
        <v/>
      </c>
      <c r="O52" s="238" t="str">
        <f ca="1"/>
        <v/>
      </c>
      <c r="P52" s="130" t="str">
        <f ca="1"/>
        <v/>
      </c>
      <c r="R52" s="130" t="str">
        <f t="shared" ca="1" si="1"/>
        <v xml:space="preserve">1 </v>
      </c>
      <c r="S52" s="130">
        <f ca="1">+IFERROR(VLOOKUP(R52,Pollutants!$H$2:$K$11,3,FALSE),0)</f>
        <v>0</v>
      </c>
      <c r="T52" s="248">
        <f t="shared" si="2"/>
        <v>9</v>
      </c>
      <c r="U52" s="130" t="str">
        <f ca="1"/>
        <v/>
      </c>
      <c r="V52" s="130" t="str">
        <f ca="1"/>
        <v/>
      </c>
      <c r="W52" s="130" t="str">
        <f t="shared" ca="1" si="3"/>
        <v/>
      </c>
      <c r="X52" s="130" t="str">
        <f t="shared" ca="1" si="4"/>
        <v/>
      </c>
      <c r="Y52" s="130" t="str">
        <f t="shared" ca="1" si="5"/>
        <v/>
      </c>
      <c r="Z52" s="130" t="str">
        <f t="shared" ca="1" si="6"/>
        <v/>
      </c>
      <c r="AA52" s="130" t="str">
        <f t="shared" ca="1" si="7"/>
        <v/>
      </c>
      <c r="AC52" s="130" t="str">
        <f t="shared" ca="1" si="8"/>
        <v/>
      </c>
      <c r="AD52" s="130" t="str">
        <f t="shared" ca="1" si="9"/>
        <v/>
      </c>
      <c r="AE52" s="130" t="str">
        <f t="shared" ca="1" si="10"/>
        <v/>
      </c>
      <c r="AF52" s="130" t="str">
        <f t="shared" ca="1" si="11"/>
        <v/>
      </c>
      <c r="AG52" s="130" t="str">
        <f t="shared" ca="1" si="12"/>
        <v/>
      </c>
      <c r="AH52" s="130" t="str">
        <f t="shared" ca="1" si="13"/>
        <v/>
      </c>
      <c r="AI52" s="130" t="str">
        <f t="shared" ca="1" si="14"/>
        <v/>
      </c>
    </row>
    <row r="53" spans="1:35">
      <c r="A53">
        <f ca="1">IF(B53="","",'Source Results'!H54)</f>
        <v>0</v>
      </c>
      <c r="B53" t="str">
        <f ca="1">IF('Source Results'!D54="","",'Source Results'!D54)</f>
        <v>Single Unit Long-haul Truck</v>
      </c>
      <c r="C53">
        <f ca="1">IF(B53="","",'Source Results'!G54)</f>
        <v>0</v>
      </c>
      <c r="D53">
        <f ca="1">IF(OnRoadRetrofit!B53="","",'Source Results'!F54)</f>
        <v>0</v>
      </c>
      <c r="E53" s="239">
        <f ca="1">IFERROR(IF(B53="","",(VLOOKUP(G53,'Source Results'!$Y$3:$AB$452,2,FALSE)/(VLOOKUP(G53,'Source Results'!$Y$3:$AB$452,4,FALSE)))),0)</f>
        <v>0</v>
      </c>
      <c r="F53" s="28">
        <f ca="1">IF(B53="","",(VLOOKUP(G53,'Source Results'!$Y$3:$AA$452,3,FALSE)))</f>
        <v>0</v>
      </c>
      <c r="G53" t="str">
        <f ca="1">IF(B53="","",'Source Results'!L54)</f>
        <v/>
      </c>
      <c r="H53">
        <f ca="1">IF(COUNTIF($G$2:G53,G53)&gt;1,0,1*F53)</f>
        <v>0</v>
      </c>
      <c r="I53" t="str">
        <f t="shared" ca="1" si="0"/>
        <v>null</v>
      </c>
      <c r="K53" s="238" t="str">
        <f ca="1"/>
        <v/>
      </c>
      <c r="L53" s="130" t="str">
        <f ca="1"/>
        <v/>
      </c>
      <c r="M53" s="130" t="str">
        <f ca="1"/>
        <v/>
      </c>
      <c r="N53" s="130" t="str">
        <f ca="1"/>
        <v/>
      </c>
      <c r="O53" s="238" t="str">
        <f ca="1"/>
        <v/>
      </c>
      <c r="P53" s="130" t="str">
        <f ca="1"/>
        <v/>
      </c>
      <c r="R53" s="130" t="str">
        <f t="shared" ca="1" si="1"/>
        <v xml:space="preserve">2 </v>
      </c>
      <c r="S53" s="130">
        <f ca="1">+IFERROR(VLOOKUP(R53,Pollutants!$H$2:$K$11,3,FALSE),0)</f>
        <v>0</v>
      </c>
      <c r="T53" s="248">
        <f t="shared" si="2"/>
        <v>9</v>
      </c>
      <c r="U53" s="130" t="str">
        <f ca="1"/>
        <v/>
      </c>
      <c r="V53" s="130" t="str">
        <f ca="1"/>
        <v/>
      </c>
      <c r="W53" s="130" t="str">
        <f t="shared" ca="1" si="3"/>
        <v/>
      </c>
      <c r="X53" s="130" t="str">
        <f t="shared" ca="1" si="4"/>
        <v/>
      </c>
      <c r="Y53" s="130" t="str">
        <f t="shared" ca="1" si="5"/>
        <v/>
      </c>
      <c r="Z53" s="130" t="str">
        <f t="shared" ca="1" si="6"/>
        <v/>
      </c>
      <c r="AA53" s="130" t="str">
        <f t="shared" ca="1" si="7"/>
        <v/>
      </c>
      <c r="AC53" s="130" t="str">
        <f t="shared" ca="1" si="8"/>
        <v/>
      </c>
      <c r="AD53" s="130" t="str">
        <f t="shared" ca="1" si="9"/>
        <v/>
      </c>
      <c r="AE53" s="130" t="str">
        <f t="shared" ca="1" si="10"/>
        <v/>
      </c>
      <c r="AF53" s="130" t="str">
        <f t="shared" ca="1" si="11"/>
        <v/>
      </c>
      <c r="AG53" s="130" t="str">
        <f t="shared" ca="1" si="12"/>
        <v/>
      </c>
      <c r="AH53" s="130" t="str">
        <f t="shared" ca="1" si="13"/>
        <v/>
      </c>
      <c r="AI53" s="130" t="str">
        <f t="shared" ca="1" si="14"/>
        <v/>
      </c>
    </row>
    <row r="54" spans="1:35">
      <c r="A54">
        <f ca="1">IF(B54="","",'Source Results'!H55)</f>
        <v>0</v>
      </c>
      <c r="B54" t="str">
        <f ca="1">IF('Source Results'!D55="","",'Source Results'!D55)</f>
        <v>Combination Short-haul Truck</v>
      </c>
      <c r="C54">
        <f ca="1">IF(B54="","",'Source Results'!G55)</f>
        <v>0</v>
      </c>
      <c r="D54">
        <f ca="1">IF(OnRoadRetrofit!B54="","",'Source Results'!F55)</f>
        <v>0</v>
      </c>
      <c r="E54" s="239">
        <f ca="1">IFERROR(IF(B54="","",(VLOOKUP(G54,'Source Results'!$Y$3:$AB$452,2,FALSE)/(VLOOKUP(G54,'Source Results'!$Y$3:$AB$452,4,FALSE)))),0)</f>
        <v>0</v>
      </c>
      <c r="F54" s="28">
        <f ca="1">IF(B54="","",(VLOOKUP(G54,'Source Results'!$Y$3:$AA$452,3,FALSE)))</f>
        <v>0</v>
      </c>
      <c r="G54" t="str">
        <f ca="1">IF(B54="","",'Source Results'!L55)</f>
        <v/>
      </c>
      <c r="H54">
        <f ca="1">IF(COUNTIF($G$2:G54,G54)&gt;1,0,1*F54)</f>
        <v>0</v>
      </c>
      <c r="I54" t="str">
        <f t="shared" ca="1" si="0"/>
        <v>null</v>
      </c>
      <c r="K54" s="238" t="str">
        <f ca="1"/>
        <v/>
      </c>
      <c r="L54" s="130" t="str">
        <f ca="1"/>
        <v/>
      </c>
      <c r="M54" s="130" t="str">
        <f ca="1"/>
        <v/>
      </c>
      <c r="N54" s="130" t="str">
        <f ca="1"/>
        <v/>
      </c>
      <c r="O54" s="238" t="str">
        <f ca="1"/>
        <v/>
      </c>
      <c r="P54" s="130" t="str">
        <f ca="1"/>
        <v/>
      </c>
      <c r="R54" s="130" t="str">
        <f t="shared" ca="1" si="1"/>
        <v xml:space="preserve">3 </v>
      </c>
      <c r="S54" s="130">
        <f ca="1">+IFERROR(VLOOKUP(R54,Pollutants!$H$2:$K$11,3,FALSE),0)</f>
        <v>0</v>
      </c>
      <c r="T54" s="248">
        <f t="shared" si="2"/>
        <v>9</v>
      </c>
      <c r="U54" s="130" t="str">
        <f ca="1"/>
        <v/>
      </c>
      <c r="V54" s="130" t="str">
        <f ca="1"/>
        <v/>
      </c>
      <c r="W54" s="130" t="str">
        <f t="shared" ca="1" si="3"/>
        <v/>
      </c>
      <c r="X54" s="130" t="str">
        <f t="shared" ca="1" si="4"/>
        <v/>
      </c>
      <c r="Y54" s="130" t="str">
        <f t="shared" ca="1" si="5"/>
        <v/>
      </c>
      <c r="Z54" s="130" t="str">
        <f t="shared" ca="1" si="6"/>
        <v/>
      </c>
      <c r="AA54" s="130" t="str">
        <f t="shared" ca="1" si="7"/>
        <v/>
      </c>
      <c r="AC54" s="130" t="str">
        <f t="shared" ca="1" si="8"/>
        <v/>
      </c>
      <c r="AD54" s="130" t="str">
        <f t="shared" ca="1" si="9"/>
        <v/>
      </c>
      <c r="AE54" s="130" t="str">
        <f t="shared" ca="1" si="10"/>
        <v/>
      </c>
      <c r="AF54" s="130" t="str">
        <f t="shared" ca="1" si="11"/>
        <v/>
      </c>
      <c r="AG54" s="130" t="str">
        <f t="shared" ca="1" si="12"/>
        <v/>
      </c>
      <c r="AH54" s="130" t="str">
        <f t="shared" ca="1" si="13"/>
        <v/>
      </c>
      <c r="AI54" s="130" t="str">
        <f t="shared" ca="1" si="14"/>
        <v/>
      </c>
    </row>
    <row r="55" spans="1:35">
      <c r="A55">
        <f ca="1">IF(B55="","",'Source Results'!H56)</f>
        <v>0</v>
      </c>
      <c r="B55" t="str">
        <f ca="1">IF('Source Results'!D56="","",'Source Results'!D56)</f>
        <v>Combination Long-haul Truck</v>
      </c>
      <c r="C55">
        <f ca="1">IF(B55="","",'Source Results'!G56)</f>
        <v>0</v>
      </c>
      <c r="D55">
        <f ca="1">IF(OnRoadRetrofit!B55="","",'Source Results'!F56)</f>
        <v>0</v>
      </c>
      <c r="E55" s="239">
        <f ca="1">IFERROR(IF(B55="","",(VLOOKUP(G55,'Source Results'!$Y$3:$AB$452,2,FALSE)/(VLOOKUP(G55,'Source Results'!$Y$3:$AB$452,4,FALSE)))),0)</f>
        <v>0</v>
      </c>
      <c r="F55" s="28">
        <f ca="1">IF(B55="","",(VLOOKUP(G55,'Source Results'!$Y$3:$AA$452,3,FALSE)))</f>
        <v>0</v>
      </c>
      <c r="G55" t="str">
        <f ca="1">IF(B55="","",'Source Results'!L56)</f>
        <v/>
      </c>
      <c r="H55">
        <f ca="1">IF(COUNTIF($G$2:G55,G55)&gt;1,0,1*F55)</f>
        <v>0</v>
      </c>
      <c r="I55" t="str">
        <f t="shared" ca="1" si="0"/>
        <v>null</v>
      </c>
      <c r="K55" s="238" t="str">
        <f ca="1"/>
        <v/>
      </c>
      <c r="L55" s="130" t="str">
        <f ca="1"/>
        <v/>
      </c>
      <c r="M55" s="130" t="str">
        <f ca="1"/>
        <v/>
      </c>
      <c r="N55" s="130" t="str">
        <f ca="1"/>
        <v/>
      </c>
      <c r="O55" s="238" t="str">
        <f ca="1"/>
        <v/>
      </c>
      <c r="P55" s="130" t="str">
        <f ca="1"/>
        <v/>
      </c>
      <c r="R55" s="130" t="str">
        <f t="shared" ca="1" si="1"/>
        <v xml:space="preserve">4 </v>
      </c>
      <c r="S55" s="130">
        <f ca="1">+IFERROR(VLOOKUP(R55,Pollutants!$H$2:$K$11,3,FALSE),0)</f>
        <v>0</v>
      </c>
      <c r="T55" s="248">
        <f t="shared" si="2"/>
        <v>9</v>
      </c>
      <c r="U55" s="130" t="str">
        <f ca="1"/>
        <v/>
      </c>
      <c r="V55" s="130" t="str">
        <f ca="1"/>
        <v/>
      </c>
      <c r="W55" s="130" t="str">
        <f t="shared" ca="1" si="3"/>
        <v/>
      </c>
      <c r="X55" s="130" t="str">
        <f t="shared" ca="1" si="4"/>
        <v/>
      </c>
      <c r="Y55" s="130" t="str">
        <f t="shared" ca="1" si="5"/>
        <v/>
      </c>
      <c r="Z55" s="130" t="str">
        <f t="shared" ca="1" si="6"/>
        <v/>
      </c>
      <c r="AA55" s="130" t="str">
        <f t="shared" ca="1" si="7"/>
        <v/>
      </c>
      <c r="AC55" s="130" t="str">
        <f t="shared" ca="1" si="8"/>
        <v/>
      </c>
      <c r="AD55" s="130" t="str">
        <f t="shared" ca="1" si="9"/>
        <v/>
      </c>
      <c r="AE55" s="130" t="str">
        <f t="shared" ca="1" si="10"/>
        <v/>
      </c>
      <c r="AF55" s="130" t="str">
        <f t="shared" ca="1" si="11"/>
        <v/>
      </c>
      <c r="AG55" s="130" t="str">
        <f t="shared" ca="1" si="12"/>
        <v/>
      </c>
      <c r="AH55" s="130" t="str">
        <f t="shared" ca="1" si="13"/>
        <v/>
      </c>
      <c r="AI55" s="130" t="str">
        <f t="shared" ca="1" si="14"/>
        <v/>
      </c>
    </row>
    <row r="56" spans="1:35">
      <c r="A56">
        <f ca="1">IF(B56="","",'Source Results'!H57)</f>
        <v>0</v>
      </c>
      <c r="B56" t="str">
        <f ca="1">IF('Source Results'!D57="","",'Source Results'!D57)</f>
        <v>Light Commercial Truck</v>
      </c>
      <c r="C56">
        <f ca="1">IF(B56="","",'Source Results'!G57)</f>
        <v>0</v>
      </c>
      <c r="D56">
        <f ca="1">IF(OnRoadRetrofit!B56="","",'Source Results'!F57)</f>
        <v>0</v>
      </c>
      <c r="E56" s="239">
        <f ca="1">IFERROR(IF(B56="","",(VLOOKUP(G56,'Source Results'!$Y$3:$AB$452,2,FALSE)/(VLOOKUP(G56,'Source Results'!$Y$3:$AB$452,4,FALSE)))),0)</f>
        <v>0</v>
      </c>
      <c r="F56" s="28">
        <f ca="1">IF(B56="","",(VLOOKUP(G56,'Source Results'!$Y$3:$AA$452,3,FALSE)))</f>
        <v>0</v>
      </c>
      <c r="G56" t="str">
        <f ca="1">IF(B56="","",'Source Results'!L57)</f>
        <v/>
      </c>
      <c r="H56">
        <f ca="1">IF(COUNTIF($G$2:G56,G56)&gt;1,0,1*F56)</f>
        <v>0</v>
      </c>
      <c r="I56" t="str">
        <f t="shared" ca="1" si="0"/>
        <v>null</v>
      </c>
      <c r="K56" s="238" t="str">
        <f ca="1"/>
        <v/>
      </c>
      <c r="L56" s="130" t="str">
        <f ca="1"/>
        <v/>
      </c>
      <c r="M56" s="130" t="str">
        <f ca="1"/>
        <v/>
      </c>
      <c r="N56" s="130" t="str">
        <f ca="1"/>
        <v/>
      </c>
      <c r="O56" s="238" t="str">
        <f ca="1"/>
        <v/>
      </c>
      <c r="P56" s="130" t="str">
        <f ca="1"/>
        <v/>
      </c>
      <c r="R56" s="130" t="str">
        <f t="shared" ca="1" si="1"/>
        <v xml:space="preserve">5 </v>
      </c>
      <c r="S56" s="130">
        <f ca="1">+IFERROR(VLOOKUP(R56,Pollutants!$H$2:$K$11,3,FALSE),0)</f>
        <v>0</v>
      </c>
      <c r="T56" s="248">
        <f t="shared" si="2"/>
        <v>9</v>
      </c>
      <c r="U56" s="130" t="str">
        <f ca="1"/>
        <v/>
      </c>
      <c r="V56" s="130" t="str">
        <f ca="1"/>
        <v/>
      </c>
      <c r="W56" s="130" t="str">
        <f t="shared" ca="1" si="3"/>
        <v/>
      </c>
      <c r="X56" s="130" t="str">
        <f t="shared" ca="1" si="4"/>
        <v/>
      </c>
      <c r="Y56" s="130" t="str">
        <f t="shared" ca="1" si="5"/>
        <v/>
      </c>
      <c r="Z56" s="130" t="str">
        <f t="shared" ca="1" si="6"/>
        <v/>
      </c>
      <c r="AA56" s="130" t="str">
        <f t="shared" ca="1" si="7"/>
        <v/>
      </c>
      <c r="AC56" s="130" t="str">
        <f t="shared" ca="1" si="8"/>
        <v/>
      </c>
      <c r="AD56" s="130" t="str">
        <f t="shared" ca="1" si="9"/>
        <v/>
      </c>
      <c r="AE56" s="130" t="str">
        <f t="shared" ca="1" si="10"/>
        <v/>
      </c>
      <c r="AF56" s="130" t="str">
        <f t="shared" ca="1" si="11"/>
        <v/>
      </c>
      <c r="AG56" s="130" t="str">
        <f t="shared" ca="1" si="12"/>
        <v/>
      </c>
      <c r="AH56" s="130" t="str">
        <f t="shared" ca="1" si="13"/>
        <v/>
      </c>
      <c r="AI56" s="130" t="str">
        <f t="shared" ca="1" si="14"/>
        <v/>
      </c>
    </row>
    <row r="57" spans="1:35">
      <c r="A57">
        <f ca="1">IF(B57="","",'Source Results'!H58)</f>
        <v>0</v>
      </c>
      <c r="B57" t="str">
        <f ca="1">IF('Source Results'!D58="","",'Source Results'!D58)</f>
        <v>Intercity Bus</v>
      </c>
      <c r="C57">
        <f ca="1">IF(B57="","",'Source Results'!G58)</f>
        <v>0</v>
      </c>
      <c r="D57">
        <f ca="1">IF(OnRoadRetrofit!B57="","",'Source Results'!F58)</f>
        <v>0</v>
      </c>
      <c r="E57" s="239">
        <f ca="1">IFERROR(IF(B57="","",(VLOOKUP(G57,'Source Results'!$Y$3:$AB$452,2,FALSE)/(VLOOKUP(G57,'Source Results'!$Y$3:$AB$452,4,FALSE)))),0)</f>
        <v>0</v>
      </c>
      <c r="F57" s="28">
        <f ca="1">IF(B57="","",(VLOOKUP(G57,'Source Results'!$Y$3:$AA$452,3,FALSE)))</f>
        <v>0</v>
      </c>
      <c r="G57" t="str">
        <f ca="1">IF(B57="","",'Source Results'!L58)</f>
        <v/>
      </c>
      <c r="H57">
        <f ca="1">IF(COUNTIF($G$2:G57,G57)&gt;1,0,1*F57)</f>
        <v>0</v>
      </c>
      <c r="I57" t="str">
        <f t="shared" ca="1" si="0"/>
        <v>null</v>
      </c>
      <c r="K57" s="238" t="str">
        <f ca="1"/>
        <v/>
      </c>
      <c r="L57" s="130" t="str">
        <f ca="1"/>
        <v/>
      </c>
      <c r="M57" s="130" t="str">
        <f ca="1"/>
        <v/>
      </c>
      <c r="N57" s="130" t="str">
        <f ca="1"/>
        <v/>
      </c>
      <c r="O57" s="238" t="str">
        <f ca="1"/>
        <v/>
      </c>
      <c r="P57" s="130" t="str">
        <f ca="1"/>
        <v/>
      </c>
      <c r="R57" s="130" t="str">
        <f t="shared" ca="1" si="1"/>
        <v xml:space="preserve">6 </v>
      </c>
      <c r="S57" s="130">
        <f ca="1">+IFERROR(VLOOKUP(R57,Pollutants!$H$2:$K$11,3,FALSE),0)</f>
        <v>0</v>
      </c>
      <c r="T57" s="248">
        <f t="shared" si="2"/>
        <v>9</v>
      </c>
      <c r="U57" s="130" t="str">
        <f ca="1"/>
        <v/>
      </c>
      <c r="V57" s="130" t="str">
        <f ca="1"/>
        <v/>
      </c>
      <c r="W57" s="130" t="str">
        <f t="shared" ca="1" si="3"/>
        <v/>
      </c>
      <c r="X57" s="130" t="str">
        <f t="shared" ca="1" si="4"/>
        <v/>
      </c>
      <c r="Y57" s="130" t="str">
        <f t="shared" ca="1" si="5"/>
        <v/>
      </c>
      <c r="Z57" s="130" t="str">
        <f t="shared" ca="1" si="6"/>
        <v/>
      </c>
      <c r="AA57" s="130" t="str">
        <f t="shared" ca="1" si="7"/>
        <v/>
      </c>
      <c r="AC57" s="130" t="str">
        <f t="shared" ca="1" si="8"/>
        <v/>
      </c>
      <c r="AD57" s="130" t="str">
        <f t="shared" ca="1" si="9"/>
        <v/>
      </c>
      <c r="AE57" s="130" t="str">
        <f t="shared" ca="1" si="10"/>
        <v/>
      </c>
      <c r="AF57" s="130" t="str">
        <f t="shared" ca="1" si="11"/>
        <v/>
      </c>
      <c r="AG57" s="130" t="str">
        <f t="shared" ca="1" si="12"/>
        <v/>
      </c>
      <c r="AH57" s="130" t="str">
        <f t="shared" ca="1" si="13"/>
        <v/>
      </c>
      <c r="AI57" s="130" t="str">
        <f t="shared" ca="1" si="14"/>
        <v/>
      </c>
    </row>
    <row r="58" spans="1:35">
      <c r="A58">
        <f ca="1">IF(B58="","",'Source Results'!H59)</f>
        <v>0</v>
      </c>
      <c r="B58" t="str">
        <f ca="1">IF('Source Results'!D59="","",'Source Results'!D59)</f>
        <v>Transit Bus</v>
      </c>
      <c r="C58">
        <f ca="1">IF(B58="","",'Source Results'!G59)</f>
        <v>0</v>
      </c>
      <c r="D58">
        <f ca="1">IF(OnRoadRetrofit!B58="","",'Source Results'!F59)</f>
        <v>0</v>
      </c>
      <c r="E58" s="239">
        <f ca="1">IFERROR(IF(B58="","",(VLOOKUP(G58,'Source Results'!$Y$3:$AB$452,2,FALSE)/(VLOOKUP(G58,'Source Results'!$Y$3:$AB$452,4,FALSE)))),0)</f>
        <v>0</v>
      </c>
      <c r="F58" s="28">
        <f ca="1">IF(B58="","",(VLOOKUP(G58,'Source Results'!$Y$3:$AA$452,3,FALSE)))</f>
        <v>0</v>
      </c>
      <c r="G58" t="str">
        <f ca="1">IF(B58="","",'Source Results'!L59)</f>
        <v/>
      </c>
      <c r="H58">
        <f ca="1">IF(COUNTIF($G$2:G58,G58)&gt;1,0,1*F58)</f>
        <v>0</v>
      </c>
      <c r="I58" t="str">
        <f t="shared" ca="1" si="0"/>
        <v>null</v>
      </c>
      <c r="K58" s="238" t="str">
        <f ca="1"/>
        <v/>
      </c>
      <c r="L58" s="130" t="str">
        <f ca="1"/>
        <v/>
      </c>
      <c r="M58" s="130" t="str">
        <f ca="1"/>
        <v/>
      </c>
      <c r="N58" s="130" t="str">
        <f ca="1"/>
        <v/>
      </c>
      <c r="O58" s="238" t="str">
        <f ca="1"/>
        <v/>
      </c>
      <c r="P58" s="130" t="str">
        <f ca="1"/>
        <v/>
      </c>
      <c r="R58" s="130" t="str">
        <f t="shared" ca="1" si="1"/>
        <v xml:space="preserve">0 </v>
      </c>
      <c r="S58" s="130">
        <f ca="1">+IFERROR(VLOOKUP(R58,Pollutants!$H$2:$K$11,3,FALSE),0)</f>
        <v>0</v>
      </c>
      <c r="T58" s="248">
        <f t="shared" si="2"/>
        <v>10</v>
      </c>
      <c r="U58" s="130" t="str">
        <f ca="1"/>
        <v/>
      </c>
      <c r="V58" s="130" t="str">
        <f ca="1"/>
        <v/>
      </c>
      <c r="W58" s="130" t="str">
        <f t="shared" ca="1" si="3"/>
        <v/>
      </c>
      <c r="X58" s="130" t="str">
        <f t="shared" ca="1" si="4"/>
        <v/>
      </c>
      <c r="Y58" s="130" t="str">
        <f t="shared" ca="1" si="5"/>
        <v/>
      </c>
      <c r="Z58" s="130" t="str">
        <f t="shared" ca="1" si="6"/>
        <v/>
      </c>
      <c r="AA58" s="130" t="str">
        <f t="shared" ca="1" si="7"/>
        <v/>
      </c>
      <c r="AC58" s="130" t="str">
        <f t="shared" ca="1" si="8"/>
        <v/>
      </c>
      <c r="AD58" s="130" t="str">
        <f t="shared" ca="1" si="9"/>
        <v/>
      </c>
      <c r="AE58" s="130" t="str">
        <f t="shared" ca="1" si="10"/>
        <v/>
      </c>
      <c r="AF58" s="130" t="str">
        <f t="shared" ca="1" si="11"/>
        <v/>
      </c>
      <c r="AG58" s="130" t="str">
        <f t="shared" ca="1" si="12"/>
        <v/>
      </c>
      <c r="AH58" s="130" t="str">
        <f t="shared" ca="1" si="13"/>
        <v/>
      </c>
      <c r="AI58" s="130" t="str">
        <f t="shared" ca="1" si="14"/>
        <v/>
      </c>
    </row>
    <row r="59" spans="1:35">
      <c r="A59">
        <f ca="1">IF(B59="","",'Source Results'!H60)</f>
        <v>0</v>
      </c>
      <c r="B59" t="str">
        <f ca="1">IF('Source Results'!D60="","",'Source Results'!D60)</f>
        <v>School Bus</v>
      </c>
      <c r="C59">
        <f ca="1">IF(B59="","",'Source Results'!G60)</f>
        <v>0</v>
      </c>
      <c r="D59">
        <f ca="1">IF(OnRoadRetrofit!B59="","",'Source Results'!F60)</f>
        <v>0</v>
      </c>
      <c r="E59" s="239">
        <f ca="1">IFERROR(IF(B59="","",(VLOOKUP(G59,'Source Results'!$Y$3:$AB$452,2,FALSE)/(VLOOKUP(G59,'Source Results'!$Y$3:$AB$452,4,FALSE)))),0)</f>
        <v>0</v>
      </c>
      <c r="F59" s="28">
        <f ca="1">IF(B59="","",(VLOOKUP(G59,'Source Results'!$Y$3:$AA$452,3,FALSE)))</f>
        <v>0</v>
      </c>
      <c r="G59" t="str">
        <f ca="1">IF(B59="","",'Source Results'!L60)</f>
        <v/>
      </c>
      <c r="H59">
        <f ca="1">IF(COUNTIF($G$2:G59,G59)&gt;1,0,1*F59)</f>
        <v>0</v>
      </c>
      <c r="I59" t="str">
        <f t="shared" ca="1" si="0"/>
        <v>null</v>
      </c>
      <c r="K59" s="238" t="str">
        <f ca="1"/>
        <v/>
      </c>
      <c r="L59" s="130" t="str">
        <f ca="1"/>
        <v/>
      </c>
      <c r="M59" s="130" t="str">
        <f ca="1"/>
        <v/>
      </c>
      <c r="N59" s="130" t="str">
        <f ca="1"/>
        <v/>
      </c>
      <c r="O59" s="238" t="str">
        <f ca="1"/>
        <v/>
      </c>
      <c r="P59" s="130" t="str">
        <f ca="1"/>
        <v/>
      </c>
      <c r="R59" s="130" t="str">
        <f t="shared" ca="1" si="1"/>
        <v xml:space="preserve">1 </v>
      </c>
      <c r="S59" s="130">
        <f ca="1">+IFERROR(VLOOKUP(R59,Pollutants!$H$2:$K$11,3,FALSE),0)</f>
        <v>0</v>
      </c>
      <c r="T59" s="248">
        <f t="shared" si="2"/>
        <v>10</v>
      </c>
      <c r="U59" s="130" t="str">
        <f ca="1"/>
        <v/>
      </c>
      <c r="V59" s="130" t="str">
        <f ca="1"/>
        <v/>
      </c>
      <c r="W59" s="130" t="str">
        <f t="shared" ca="1" si="3"/>
        <v/>
      </c>
      <c r="X59" s="130" t="str">
        <f t="shared" ca="1" si="4"/>
        <v/>
      </c>
      <c r="Y59" s="130" t="str">
        <f t="shared" ca="1" si="5"/>
        <v/>
      </c>
      <c r="Z59" s="130" t="str">
        <f t="shared" ca="1" si="6"/>
        <v/>
      </c>
      <c r="AA59" s="130" t="str">
        <f t="shared" ca="1" si="7"/>
        <v/>
      </c>
      <c r="AC59" s="130" t="str">
        <f t="shared" ca="1" si="8"/>
        <v/>
      </c>
      <c r="AD59" s="130" t="str">
        <f t="shared" ca="1" si="9"/>
        <v/>
      </c>
      <c r="AE59" s="130" t="str">
        <f t="shared" ca="1" si="10"/>
        <v/>
      </c>
      <c r="AF59" s="130" t="str">
        <f t="shared" ca="1" si="11"/>
        <v/>
      </c>
      <c r="AG59" s="130" t="str">
        <f t="shared" ca="1" si="12"/>
        <v/>
      </c>
      <c r="AH59" s="130" t="str">
        <f t="shared" ca="1" si="13"/>
        <v/>
      </c>
      <c r="AI59" s="130" t="str">
        <f t="shared" ca="1" si="14"/>
        <v/>
      </c>
    </row>
    <row r="60" spans="1:35">
      <c r="A60">
        <f ca="1">IF(B60="","",'Source Results'!H61)</f>
        <v>0</v>
      </c>
      <c r="B60" t="str">
        <f ca="1">IF('Source Results'!D61="","",'Source Results'!D61)</f>
        <v>Refuse Truck</v>
      </c>
      <c r="C60">
        <f ca="1">IF(B60="","",'Source Results'!G61)</f>
        <v>0</v>
      </c>
      <c r="D60">
        <f ca="1">IF(OnRoadRetrofit!B60="","",'Source Results'!F61)</f>
        <v>0</v>
      </c>
      <c r="E60" s="239">
        <f ca="1">IFERROR(IF(B60="","",(VLOOKUP(G60,'Source Results'!$Y$3:$AB$452,2,FALSE)/(VLOOKUP(G60,'Source Results'!$Y$3:$AB$452,4,FALSE)))),0)</f>
        <v>0</v>
      </c>
      <c r="F60" s="28">
        <f ca="1">IF(B60="","",(VLOOKUP(G60,'Source Results'!$Y$3:$AA$452,3,FALSE)))</f>
        <v>0</v>
      </c>
      <c r="G60" t="str">
        <f ca="1">IF(B60="","",'Source Results'!L61)</f>
        <v/>
      </c>
      <c r="H60">
        <f ca="1">IF(COUNTIF($G$2:G60,G60)&gt;1,0,1*F60)</f>
        <v>0</v>
      </c>
      <c r="I60" t="str">
        <f t="shared" ca="1" si="0"/>
        <v>null</v>
      </c>
      <c r="K60" s="238" t="str">
        <f ca="1"/>
        <v/>
      </c>
      <c r="L60" s="130" t="str">
        <f ca="1"/>
        <v/>
      </c>
      <c r="M60" s="130" t="str">
        <f ca="1"/>
        <v/>
      </c>
      <c r="N60" s="130" t="str">
        <f ca="1"/>
        <v/>
      </c>
      <c r="O60" s="238" t="str">
        <f ca="1"/>
        <v/>
      </c>
      <c r="P60" s="130" t="str">
        <f ca="1"/>
        <v/>
      </c>
      <c r="R60" s="130" t="str">
        <f t="shared" ca="1" si="1"/>
        <v xml:space="preserve">2 </v>
      </c>
      <c r="S60" s="130">
        <f ca="1">+IFERROR(VLOOKUP(R60,Pollutants!$H$2:$K$11,3,FALSE),0)</f>
        <v>0</v>
      </c>
      <c r="T60" s="248">
        <f t="shared" si="2"/>
        <v>10</v>
      </c>
      <c r="U60" s="130" t="str">
        <f ca="1"/>
        <v/>
      </c>
      <c r="V60" s="130" t="str">
        <f ca="1"/>
        <v/>
      </c>
      <c r="W60" s="130" t="str">
        <f t="shared" ca="1" si="3"/>
        <v/>
      </c>
      <c r="X60" s="130" t="str">
        <f t="shared" ca="1" si="4"/>
        <v/>
      </c>
      <c r="Y60" s="130" t="str">
        <f t="shared" ca="1" si="5"/>
        <v/>
      </c>
      <c r="Z60" s="130" t="str">
        <f t="shared" ca="1" si="6"/>
        <v/>
      </c>
      <c r="AA60" s="130" t="str">
        <f t="shared" ca="1" si="7"/>
        <v/>
      </c>
      <c r="AC60" s="130" t="str">
        <f t="shared" ca="1" si="8"/>
        <v/>
      </c>
      <c r="AD60" s="130" t="str">
        <f t="shared" ca="1" si="9"/>
        <v/>
      </c>
      <c r="AE60" s="130" t="str">
        <f t="shared" ca="1" si="10"/>
        <v/>
      </c>
      <c r="AF60" s="130" t="str">
        <f t="shared" ca="1" si="11"/>
        <v/>
      </c>
      <c r="AG60" s="130" t="str">
        <f t="shared" ca="1" si="12"/>
        <v/>
      </c>
      <c r="AH60" s="130" t="str">
        <f t="shared" ca="1" si="13"/>
        <v/>
      </c>
      <c r="AI60" s="130" t="str">
        <f t="shared" ca="1" si="14"/>
        <v/>
      </c>
    </row>
    <row r="61" spans="1:35">
      <c r="A61">
        <f ca="1">IF(B61="","",'Source Results'!H62)</f>
        <v>0</v>
      </c>
      <c r="B61" t="str">
        <f ca="1">IF('Source Results'!D62="","",'Source Results'!D62)</f>
        <v>Single Unit Short-haul Truck</v>
      </c>
      <c r="C61">
        <f ca="1">IF(B61="","",'Source Results'!G62)</f>
        <v>0</v>
      </c>
      <c r="D61">
        <f ca="1">IF(OnRoadRetrofit!B61="","",'Source Results'!F62)</f>
        <v>0</v>
      </c>
      <c r="E61" s="239">
        <f ca="1">IFERROR(IF(B61="","",(VLOOKUP(G61,'Source Results'!$Y$3:$AB$452,2,FALSE)/(VLOOKUP(G61,'Source Results'!$Y$3:$AB$452,4,FALSE)))),0)</f>
        <v>0</v>
      </c>
      <c r="F61" s="28">
        <f ca="1">IF(B61="","",(VLOOKUP(G61,'Source Results'!$Y$3:$AA$452,3,FALSE)))</f>
        <v>0</v>
      </c>
      <c r="G61" t="str">
        <f ca="1">IF(B61="","",'Source Results'!L62)</f>
        <v/>
      </c>
      <c r="H61">
        <f ca="1">IF(COUNTIF($G$2:G61,G61)&gt;1,0,1*F61)</f>
        <v>0</v>
      </c>
      <c r="I61" t="str">
        <f t="shared" ca="1" si="0"/>
        <v>null</v>
      </c>
      <c r="K61" s="238" t="str">
        <f ca="1"/>
        <v/>
      </c>
      <c r="L61" s="130" t="str">
        <f ca="1"/>
        <v/>
      </c>
      <c r="M61" s="130" t="str">
        <f ca="1"/>
        <v/>
      </c>
      <c r="N61" s="130" t="str">
        <f ca="1"/>
        <v/>
      </c>
      <c r="O61" s="238" t="str">
        <f ca="1"/>
        <v/>
      </c>
      <c r="P61" s="130" t="str">
        <f ca="1"/>
        <v/>
      </c>
      <c r="R61" s="130" t="str">
        <f t="shared" ca="1" si="1"/>
        <v xml:space="preserve">3 </v>
      </c>
      <c r="S61" s="130">
        <f ca="1">+IFERROR(VLOOKUP(R61,Pollutants!$H$2:$K$11,3,FALSE),0)</f>
        <v>0</v>
      </c>
      <c r="T61" s="248">
        <f t="shared" si="2"/>
        <v>10</v>
      </c>
      <c r="U61" s="130" t="str">
        <f ca="1"/>
        <v/>
      </c>
      <c r="V61" s="130" t="str">
        <f ca="1"/>
        <v/>
      </c>
      <c r="W61" s="130" t="str">
        <f t="shared" ca="1" si="3"/>
        <v/>
      </c>
      <c r="X61" s="130" t="str">
        <f t="shared" ca="1" si="4"/>
        <v/>
      </c>
      <c r="Y61" s="130" t="str">
        <f t="shared" ca="1" si="5"/>
        <v/>
      </c>
      <c r="Z61" s="130" t="str">
        <f t="shared" ca="1" si="6"/>
        <v/>
      </c>
      <c r="AA61" s="130" t="str">
        <f t="shared" ca="1" si="7"/>
        <v/>
      </c>
      <c r="AC61" s="130" t="str">
        <f t="shared" ca="1" si="8"/>
        <v/>
      </c>
      <c r="AD61" s="130" t="str">
        <f t="shared" ca="1" si="9"/>
        <v/>
      </c>
      <c r="AE61" s="130" t="str">
        <f t="shared" ca="1" si="10"/>
        <v/>
      </c>
      <c r="AF61" s="130" t="str">
        <f t="shared" ca="1" si="11"/>
        <v/>
      </c>
      <c r="AG61" s="130" t="str">
        <f t="shared" ca="1" si="12"/>
        <v/>
      </c>
      <c r="AH61" s="130" t="str">
        <f t="shared" ca="1" si="13"/>
        <v/>
      </c>
      <c r="AI61" s="130" t="str">
        <f t="shared" ca="1" si="14"/>
        <v/>
      </c>
    </row>
    <row r="62" spans="1:35">
      <c r="A62">
        <f ca="1">IF(B62="","",'Source Results'!H63)</f>
        <v>0</v>
      </c>
      <c r="B62" t="str">
        <f ca="1">IF('Source Results'!D63="","",'Source Results'!D63)</f>
        <v>Single Unit Long-haul Truck</v>
      </c>
      <c r="C62">
        <f ca="1">IF(B62="","",'Source Results'!G63)</f>
        <v>0</v>
      </c>
      <c r="D62">
        <f ca="1">IF(OnRoadRetrofit!B62="","",'Source Results'!F63)</f>
        <v>0</v>
      </c>
      <c r="E62" s="239">
        <f ca="1">IFERROR(IF(B62="","",(VLOOKUP(G62,'Source Results'!$Y$3:$AB$452,2,FALSE)/(VLOOKUP(G62,'Source Results'!$Y$3:$AB$452,4,FALSE)))),0)</f>
        <v>0</v>
      </c>
      <c r="F62" s="28">
        <f ca="1">IF(B62="","",(VLOOKUP(G62,'Source Results'!$Y$3:$AA$452,3,FALSE)))</f>
        <v>0</v>
      </c>
      <c r="G62" t="str">
        <f ca="1">IF(B62="","",'Source Results'!L63)</f>
        <v/>
      </c>
      <c r="H62">
        <f ca="1">IF(COUNTIF($G$2:G62,G62)&gt;1,0,1*F62)</f>
        <v>0</v>
      </c>
      <c r="I62" t="str">
        <f t="shared" ca="1" si="0"/>
        <v>null</v>
      </c>
      <c r="K62" s="238" t="str">
        <f ca="1"/>
        <v/>
      </c>
      <c r="L62" s="130" t="str">
        <f ca="1"/>
        <v/>
      </c>
      <c r="M62" s="130" t="str">
        <f ca="1"/>
        <v/>
      </c>
      <c r="N62" s="130" t="str">
        <f ca="1"/>
        <v/>
      </c>
      <c r="O62" s="238" t="str">
        <f ca="1"/>
        <v/>
      </c>
      <c r="P62" s="130" t="str">
        <f ca="1"/>
        <v/>
      </c>
      <c r="R62" s="130" t="str">
        <f t="shared" ca="1" si="1"/>
        <v xml:space="preserve">4 </v>
      </c>
      <c r="S62" s="130">
        <f ca="1">+IFERROR(VLOOKUP(R62,Pollutants!$H$2:$K$11,3,FALSE),0)</f>
        <v>0</v>
      </c>
      <c r="T62" s="248">
        <f t="shared" si="2"/>
        <v>10</v>
      </c>
      <c r="U62" s="130" t="str">
        <f ca="1"/>
        <v/>
      </c>
      <c r="V62" s="130" t="str">
        <f ca="1"/>
        <v/>
      </c>
      <c r="W62" s="130" t="str">
        <f t="shared" ca="1" si="3"/>
        <v/>
      </c>
      <c r="X62" s="130" t="str">
        <f t="shared" ca="1" si="4"/>
        <v/>
      </c>
      <c r="Y62" s="130" t="str">
        <f t="shared" ca="1" si="5"/>
        <v/>
      </c>
      <c r="Z62" s="130" t="str">
        <f t="shared" ca="1" si="6"/>
        <v/>
      </c>
      <c r="AA62" s="130" t="str">
        <f t="shared" ca="1" si="7"/>
        <v/>
      </c>
      <c r="AC62" s="130" t="str">
        <f t="shared" ca="1" si="8"/>
        <v/>
      </c>
      <c r="AD62" s="130" t="str">
        <f t="shared" ca="1" si="9"/>
        <v/>
      </c>
      <c r="AE62" s="130" t="str">
        <f t="shared" ca="1" si="10"/>
        <v/>
      </c>
      <c r="AF62" s="130" t="str">
        <f t="shared" ca="1" si="11"/>
        <v/>
      </c>
      <c r="AG62" s="130" t="str">
        <f t="shared" ca="1" si="12"/>
        <v/>
      </c>
      <c r="AH62" s="130" t="str">
        <f t="shared" ca="1" si="13"/>
        <v/>
      </c>
      <c r="AI62" s="130" t="str">
        <f t="shared" ca="1" si="14"/>
        <v/>
      </c>
    </row>
    <row r="63" spans="1:35">
      <c r="A63">
        <f ca="1">IF(B63="","",'Source Results'!H64)</f>
        <v>0</v>
      </c>
      <c r="B63" t="str">
        <f ca="1">IF('Source Results'!D64="","",'Source Results'!D64)</f>
        <v>Combination Short-haul Truck</v>
      </c>
      <c r="C63">
        <f ca="1">IF(B63="","",'Source Results'!G64)</f>
        <v>0</v>
      </c>
      <c r="D63">
        <f ca="1">IF(OnRoadRetrofit!B63="","",'Source Results'!F64)</f>
        <v>0</v>
      </c>
      <c r="E63" s="239">
        <f ca="1">IFERROR(IF(B63="","",(VLOOKUP(G63,'Source Results'!$Y$3:$AB$452,2,FALSE)/(VLOOKUP(G63,'Source Results'!$Y$3:$AB$452,4,FALSE)))),0)</f>
        <v>0</v>
      </c>
      <c r="F63" s="28">
        <f ca="1">IF(B63="","",(VLOOKUP(G63,'Source Results'!$Y$3:$AA$452,3,FALSE)))</f>
        <v>0</v>
      </c>
      <c r="G63" t="str">
        <f ca="1">IF(B63="","",'Source Results'!L64)</f>
        <v/>
      </c>
      <c r="H63">
        <f ca="1">IF(COUNTIF($G$2:G63,G63)&gt;1,0,1*F63)</f>
        <v>0</v>
      </c>
      <c r="I63" t="str">
        <f t="shared" ca="1" si="0"/>
        <v>null</v>
      </c>
      <c r="K63" s="238" t="str">
        <f ca="1"/>
        <v/>
      </c>
      <c r="L63" s="130" t="str">
        <f ca="1"/>
        <v/>
      </c>
      <c r="M63" s="130" t="str">
        <f ca="1"/>
        <v/>
      </c>
      <c r="N63" s="130" t="str">
        <f ca="1"/>
        <v/>
      </c>
      <c r="O63" s="238" t="str">
        <f ca="1"/>
        <v/>
      </c>
      <c r="P63" s="130" t="str">
        <f ca="1"/>
        <v/>
      </c>
      <c r="R63" s="130" t="str">
        <f t="shared" ca="1" si="1"/>
        <v xml:space="preserve">5 </v>
      </c>
      <c r="S63" s="130">
        <f ca="1">+IFERROR(VLOOKUP(R63,Pollutants!$H$2:$K$11,3,FALSE),0)</f>
        <v>0</v>
      </c>
      <c r="T63" s="248">
        <f t="shared" si="2"/>
        <v>10</v>
      </c>
      <c r="U63" s="130" t="str">
        <f ca="1"/>
        <v/>
      </c>
      <c r="V63" s="130" t="str">
        <f ca="1"/>
        <v/>
      </c>
      <c r="W63" s="130" t="str">
        <f t="shared" ca="1" si="3"/>
        <v/>
      </c>
      <c r="X63" s="130" t="str">
        <f t="shared" ca="1" si="4"/>
        <v/>
      </c>
      <c r="Y63" s="130" t="str">
        <f t="shared" ca="1" si="5"/>
        <v/>
      </c>
      <c r="Z63" s="130" t="str">
        <f t="shared" ca="1" si="6"/>
        <v/>
      </c>
      <c r="AA63" s="130" t="str">
        <f t="shared" ca="1" si="7"/>
        <v/>
      </c>
      <c r="AC63" s="130" t="str">
        <f t="shared" ca="1" si="8"/>
        <v/>
      </c>
      <c r="AD63" s="130" t="str">
        <f t="shared" ca="1" si="9"/>
        <v/>
      </c>
      <c r="AE63" s="130" t="str">
        <f t="shared" ca="1" si="10"/>
        <v/>
      </c>
      <c r="AF63" s="130" t="str">
        <f t="shared" ca="1" si="11"/>
        <v/>
      </c>
      <c r="AG63" s="130" t="str">
        <f t="shared" ca="1" si="12"/>
        <v/>
      </c>
      <c r="AH63" s="130" t="str">
        <f t="shared" ca="1" si="13"/>
        <v/>
      </c>
      <c r="AI63" s="130" t="str">
        <f t="shared" ca="1" si="14"/>
        <v/>
      </c>
    </row>
    <row r="64" spans="1:35">
      <c r="A64">
        <f ca="1">IF(B64="","",'Source Results'!H65)</f>
        <v>0</v>
      </c>
      <c r="B64" t="str">
        <f ca="1">IF('Source Results'!D65="","",'Source Results'!D65)</f>
        <v>Combination Long-haul Truck</v>
      </c>
      <c r="C64">
        <f ca="1">IF(B64="","",'Source Results'!G65)</f>
        <v>0</v>
      </c>
      <c r="D64">
        <f ca="1">IF(OnRoadRetrofit!B64="","",'Source Results'!F65)</f>
        <v>0</v>
      </c>
      <c r="E64" s="239">
        <f ca="1">IFERROR(IF(B64="","",(VLOOKUP(G64,'Source Results'!$Y$3:$AB$452,2,FALSE)/(VLOOKUP(G64,'Source Results'!$Y$3:$AB$452,4,FALSE)))),0)</f>
        <v>0</v>
      </c>
      <c r="F64" s="28">
        <f ca="1">IF(B64="","",(VLOOKUP(G64,'Source Results'!$Y$3:$AA$452,3,FALSE)))</f>
        <v>0</v>
      </c>
      <c r="G64" t="str">
        <f ca="1">IF(B64="","",'Source Results'!L65)</f>
        <v/>
      </c>
      <c r="H64">
        <f ca="1">IF(COUNTIF($G$2:G64,G64)&gt;1,0,1*F64)</f>
        <v>0</v>
      </c>
      <c r="I64" t="str">
        <f t="shared" ca="1" si="0"/>
        <v>null</v>
      </c>
      <c r="K64" s="238" t="str">
        <f ca="1"/>
        <v/>
      </c>
      <c r="L64" s="130" t="str">
        <f ca="1"/>
        <v/>
      </c>
      <c r="M64" s="130" t="str">
        <f ca="1"/>
        <v/>
      </c>
      <c r="N64" s="130" t="str">
        <f ca="1"/>
        <v/>
      </c>
      <c r="O64" s="238" t="str">
        <f ca="1"/>
        <v/>
      </c>
      <c r="P64" s="130" t="str">
        <f ca="1"/>
        <v/>
      </c>
      <c r="R64" s="130" t="str">
        <f t="shared" ca="1" si="1"/>
        <v xml:space="preserve">6 </v>
      </c>
      <c r="S64" s="130">
        <f ca="1">+IFERROR(VLOOKUP(R64,Pollutants!$H$2:$K$11,3,FALSE),0)</f>
        <v>0</v>
      </c>
      <c r="T64" s="248">
        <f t="shared" si="2"/>
        <v>10</v>
      </c>
      <c r="U64" s="130" t="str">
        <f ca="1"/>
        <v/>
      </c>
      <c r="V64" s="130" t="str">
        <f ca="1"/>
        <v/>
      </c>
      <c r="W64" s="130" t="str">
        <f t="shared" ca="1" si="3"/>
        <v/>
      </c>
      <c r="X64" s="130" t="str">
        <f t="shared" ca="1" si="4"/>
        <v/>
      </c>
      <c r="Y64" s="130" t="str">
        <f t="shared" ca="1" si="5"/>
        <v/>
      </c>
      <c r="Z64" s="130" t="str">
        <f t="shared" ca="1" si="6"/>
        <v/>
      </c>
      <c r="AA64" s="130" t="str">
        <f t="shared" ca="1" si="7"/>
        <v/>
      </c>
      <c r="AC64" s="130" t="str">
        <f t="shared" ca="1" si="8"/>
        <v/>
      </c>
      <c r="AD64" s="130" t="str">
        <f t="shared" ca="1" si="9"/>
        <v/>
      </c>
      <c r="AE64" s="130" t="str">
        <f t="shared" ca="1" si="10"/>
        <v/>
      </c>
      <c r="AF64" s="130" t="str">
        <f t="shared" ca="1" si="11"/>
        <v/>
      </c>
      <c r="AG64" s="130" t="str">
        <f t="shared" ca="1" si="12"/>
        <v/>
      </c>
      <c r="AH64" s="130" t="str">
        <f t="shared" ca="1" si="13"/>
        <v/>
      </c>
      <c r="AI64" s="130" t="str">
        <f t="shared" ca="1" si="14"/>
        <v/>
      </c>
    </row>
    <row r="65" spans="1:35">
      <c r="A65">
        <f ca="1">IF(B65="","",'Source Results'!H66)</f>
        <v>0</v>
      </c>
      <c r="B65" t="str">
        <f ca="1">IF('Source Results'!D66="","",'Source Results'!D66)</f>
        <v>Light Commercial Truck</v>
      </c>
      <c r="C65">
        <f ca="1">IF(B65="","",'Source Results'!G66)</f>
        <v>0</v>
      </c>
      <c r="D65">
        <f ca="1">IF(OnRoadRetrofit!B65="","",'Source Results'!F66)</f>
        <v>0</v>
      </c>
      <c r="E65" s="239">
        <f ca="1">IFERROR(IF(B65="","",(VLOOKUP(G65,'Source Results'!$Y$3:$AB$452,2,FALSE)/(VLOOKUP(G65,'Source Results'!$Y$3:$AB$452,4,FALSE)))),0)</f>
        <v>0</v>
      </c>
      <c r="F65" s="28">
        <f ca="1">IF(B65="","",(VLOOKUP(G65,'Source Results'!$Y$3:$AA$452,3,FALSE)))</f>
        <v>0</v>
      </c>
      <c r="G65" t="str">
        <f ca="1">IF(B65="","",'Source Results'!L66)</f>
        <v/>
      </c>
      <c r="H65">
        <f ca="1">IF(COUNTIF($G$2:G65,G65)&gt;1,0,1*F65)</f>
        <v>0</v>
      </c>
      <c r="I65" t="str">
        <f t="shared" ca="1" si="0"/>
        <v>null</v>
      </c>
      <c r="K65" s="238" t="str">
        <f ca="1"/>
        <v/>
      </c>
      <c r="L65" s="130" t="str">
        <f ca="1"/>
        <v/>
      </c>
      <c r="M65" s="130" t="str">
        <f ca="1"/>
        <v/>
      </c>
      <c r="N65" s="130" t="str">
        <f ca="1"/>
        <v/>
      </c>
      <c r="O65" s="238" t="str">
        <f ca="1"/>
        <v/>
      </c>
      <c r="P65" s="130" t="str">
        <f ca="1"/>
        <v/>
      </c>
      <c r="R65" s="130" t="str">
        <f t="shared" ca="1" si="1"/>
        <v xml:space="preserve">0 </v>
      </c>
      <c r="S65" s="130">
        <f ca="1">+IFERROR(VLOOKUP(R65,Pollutants!$H$2:$K$11,3,FALSE),0)</f>
        <v>0</v>
      </c>
      <c r="T65" s="248">
        <f t="shared" si="2"/>
        <v>11</v>
      </c>
      <c r="U65" s="130" t="str">
        <f ca="1"/>
        <v/>
      </c>
      <c r="V65" s="130" t="str">
        <f ca="1"/>
        <v/>
      </c>
      <c r="W65" s="130" t="str">
        <f t="shared" ca="1" si="3"/>
        <v/>
      </c>
      <c r="X65" s="130" t="str">
        <f t="shared" ca="1" si="4"/>
        <v/>
      </c>
      <c r="Y65" s="130" t="str">
        <f t="shared" ca="1" si="5"/>
        <v/>
      </c>
      <c r="Z65" s="130" t="str">
        <f t="shared" ca="1" si="6"/>
        <v/>
      </c>
      <c r="AA65" s="130" t="str">
        <f t="shared" ca="1" si="7"/>
        <v/>
      </c>
      <c r="AC65" s="130" t="str">
        <f t="shared" ca="1" si="8"/>
        <v/>
      </c>
      <c r="AD65" s="130" t="str">
        <f t="shared" ca="1" si="9"/>
        <v/>
      </c>
      <c r="AE65" s="130" t="str">
        <f t="shared" ca="1" si="10"/>
        <v/>
      </c>
      <c r="AF65" s="130" t="str">
        <f t="shared" ca="1" si="11"/>
        <v/>
      </c>
      <c r="AG65" s="130" t="str">
        <f t="shared" ca="1" si="12"/>
        <v/>
      </c>
      <c r="AH65" s="130" t="str">
        <f t="shared" ca="1" si="13"/>
        <v/>
      </c>
      <c r="AI65" s="130" t="str">
        <f t="shared" ca="1" si="14"/>
        <v/>
      </c>
    </row>
    <row r="66" spans="1:35">
      <c r="A66">
        <f ca="1">IF(B66="","",'Source Results'!H67)</f>
        <v>0</v>
      </c>
      <c r="B66" t="str">
        <f ca="1">IF('Source Results'!D67="","",'Source Results'!D67)</f>
        <v>Intercity Bus</v>
      </c>
      <c r="C66">
        <f ca="1">IF(B66="","",'Source Results'!G67)</f>
        <v>0</v>
      </c>
      <c r="D66">
        <f ca="1">IF(OnRoadRetrofit!B66="","",'Source Results'!F67)</f>
        <v>0</v>
      </c>
      <c r="E66" s="239">
        <f ca="1">IFERROR(IF(B66="","",(VLOOKUP(G66,'Source Results'!$Y$3:$AB$452,2,FALSE)/(VLOOKUP(G66,'Source Results'!$Y$3:$AB$452,4,FALSE)))),0)</f>
        <v>0</v>
      </c>
      <c r="F66" s="28">
        <f ca="1">IF(B66="","",(VLOOKUP(G66,'Source Results'!$Y$3:$AA$452,3,FALSE)))</f>
        <v>0</v>
      </c>
      <c r="G66" t="str">
        <f ca="1">IF(B66="","",'Source Results'!L67)</f>
        <v/>
      </c>
      <c r="H66">
        <f ca="1">IF(COUNTIF($G$2:G66,G66)&gt;1,0,1*F66)</f>
        <v>0</v>
      </c>
      <c r="I66" t="str">
        <f t="shared" ca="1" si="0"/>
        <v>null</v>
      </c>
      <c r="K66" s="238" t="str">
        <f ca="1"/>
        <v/>
      </c>
      <c r="L66" s="130" t="str">
        <f ca="1"/>
        <v/>
      </c>
      <c r="M66" s="130" t="str">
        <f ca="1"/>
        <v/>
      </c>
      <c r="N66" s="130" t="str">
        <f ca="1"/>
        <v/>
      </c>
      <c r="O66" s="238" t="str">
        <f ca="1"/>
        <v/>
      </c>
      <c r="P66" s="130" t="str">
        <f ca="1"/>
        <v/>
      </c>
      <c r="R66" s="130" t="str">
        <f t="shared" ca="1" si="1"/>
        <v xml:space="preserve">1 </v>
      </c>
      <c r="S66" s="130">
        <f ca="1">+IFERROR(VLOOKUP(R66,Pollutants!$H$2:$K$11,3,FALSE),0)</f>
        <v>0</v>
      </c>
      <c r="T66" s="248">
        <f t="shared" si="2"/>
        <v>11</v>
      </c>
      <c r="U66" s="130" t="str">
        <f ca="1"/>
        <v/>
      </c>
      <c r="V66" s="130" t="str">
        <f ca="1"/>
        <v/>
      </c>
      <c r="W66" s="130" t="str">
        <f t="shared" ca="1" si="3"/>
        <v/>
      </c>
      <c r="X66" s="130" t="str">
        <f t="shared" ca="1" si="4"/>
        <v/>
      </c>
      <c r="Y66" s="130" t="str">
        <f t="shared" ca="1" si="5"/>
        <v/>
      </c>
      <c r="Z66" s="130" t="str">
        <f t="shared" ca="1" si="6"/>
        <v/>
      </c>
      <c r="AA66" s="130" t="str">
        <f t="shared" ca="1" si="7"/>
        <v/>
      </c>
      <c r="AC66" s="130" t="str">
        <f t="shared" ca="1" si="8"/>
        <v/>
      </c>
      <c r="AD66" s="130" t="str">
        <f t="shared" ca="1" si="9"/>
        <v/>
      </c>
      <c r="AE66" s="130" t="str">
        <f t="shared" ca="1" si="10"/>
        <v/>
      </c>
      <c r="AF66" s="130" t="str">
        <f t="shared" ca="1" si="11"/>
        <v/>
      </c>
      <c r="AG66" s="130" t="str">
        <f t="shared" ca="1" si="12"/>
        <v/>
      </c>
      <c r="AH66" s="130" t="str">
        <f t="shared" ca="1" si="13"/>
        <v/>
      </c>
      <c r="AI66" s="130" t="str">
        <f t="shared" ca="1" si="14"/>
        <v/>
      </c>
    </row>
    <row r="67" spans="1:35">
      <c r="A67">
        <f ca="1">IF(B67="","",'Source Results'!H68)</f>
        <v>0</v>
      </c>
      <c r="B67" t="str">
        <f ca="1">IF('Source Results'!D68="","",'Source Results'!D68)</f>
        <v>Transit Bus</v>
      </c>
      <c r="C67">
        <f ca="1">IF(B67="","",'Source Results'!G68)</f>
        <v>0</v>
      </c>
      <c r="D67">
        <f ca="1">IF(OnRoadRetrofit!B67="","",'Source Results'!F68)</f>
        <v>0</v>
      </c>
      <c r="E67" s="239">
        <f ca="1">IFERROR(IF(B67="","",(VLOOKUP(G67,'Source Results'!$Y$3:$AB$452,2,FALSE)/(VLOOKUP(G67,'Source Results'!$Y$3:$AB$452,4,FALSE)))),0)</f>
        <v>0</v>
      </c>
      <c r="F67" s="28">
        <f ca="1">IF(B67="","",(VLOOKUP(G67,'Source Results'!$Y$3:$AA$452,3,FALSE)))</f>
        <v>0</v>
      </c>
      <c r="G67" t="str">
        <f ca="1">IF(B67="","",'Source Results'!L68)</f>
        <v/>
      </c>
      <c r="H67">
        <f ca="1">IF(COUNTIF($G$2:G67,G67)&gt;1,0,1*F67)</f>
        <v>0</v>
      </c>
      <c r="I67" t="str">
        <f t="shared" ref="I67:I130" ca="1" si="15">IFERROR(IF(H67&lt;&gt;0,1,"null"),"")</f>
        <v>null</v>
      </c>
      <c r="K67" s="238" t="str">
        <f ca="1"/>
        <v/>
      </c>
      <c r="L67" s="130" t="str">
        <f ca="1"/>
        <v/>
      </c>
      <c r="M67" s="130" t="str">
        <f ca="1"/>
        <v/>
      </c>
      <c r="N67" s="130" t="str">
        <f ca="1"/>
        <v/>
      </c>
      <c r="O67" s="238" t="str">
        <f ca="1"/>
        <v/>
      </c>
      <c r="P67" s="130" t="str">
        <f ca="1"/>
        <v/>
      </c>
      <c r="R67" s="130" t="str">
        <f t="shared" ref="R67:R130" ca="1" si="16">+MOD(ROW()-2,7)&amp;" "&amp;INDIRECT(ADDRESS(INT((ROW()-2)/7)+2,11,3))</f>
        <v xml:space="preserve">2 </v>
      </c>
      <c r="S67" s="130">
        <f ca="1">+IFERROR(VLOOKUP(R67,Pollutants!$H$2:$K$11,3,FALSE),0)</f>
        <v>0</v>
      </c>
      <c r="T67" s="248">
        <f t="shared" ref="T67:T130" si="17">+(INT((ROW()-2)/7)+2)</f>
        <v>11</v>
      </c>
      <c r="U67" s="130" t="str">
        <f ca="1"/>
        <v/>
      </c>
      <c r="V67" s="130" t="str">
        <f ca="1"/>
        <v/>
      </c>
      <c r="W67" s="130" t="str">
        <f t="shared" ref="W67:W130" ca="1" si="18">+IFERROR(INDEX(L$1:L$301,V67),"")</f>
        <v/>
      </c>
      <c r="X67" s="130" t="str">
        <f t="shared" ref="X67:X130" ca="1" si="19">+IFERROR(INDEX(M$1:M$301,V67),"")</f>
        <v/>
      </c>
      <c r="Y67" s="130" t="str">
        <f t="shared" ref="Y67:Y130" ca="1" si="20">+IFERROR(INDEX(N$1:N$301,V67),"")</f>
        <v/>
      </c>
      <c r="Z67" s="130" t="str">
        <f t="shared" ref="Z67:Z130" ca="1" si="21">+IFERROR(INDEX(O$1:O$301,V67),"")</f>
        <v/>
      </c>
      <c r="AA67" s="130" t="str">
        <f t="shared" ref="AA67:AA130" ca="1" si="22">+IFERROR(INDEX(P$1:P$301,V67),"")</f>
        <v/>
      </c>
      <c r="AC67" s="130" t="str">
        <f t="shared" ref="AC67:AC130" ca="1" si="23">+INDIRECT(ADDRESS(INT((ROW()-2)/2)+2,21,3))</f>
        <v/>
      </c>
      <c r="AD67" s="130" t="str">
        <f t="shared" ref="AD67:AD130" ca="1" si="24">+IF(ISNUMBER(AI67),IF(ISEVEN(ROW()),$AL$2,$AL$3),"")</f>
        <v/>
      </c>
      <c r="AE67" s="130" t="str">
        <f t="shared" ref="AE67:AE130" ca="1" si="25">+INDIRECT(ADDRESS(INT((ROW()-2)/2)+2,23,3))</f>
        <v/>
      </c>
      <c r="AF67" s="130" t="str">
        <f t="shared" ref="AF67:AF130" ca="1" si="26">+INDIRECT(ADDRESS(INT((ROW()-2)/2)+2,24,3))</f>
        <v/>
      </c>
      <c r="AG67" s="130" t="str">
        <f t="shared" ref="AG67:AG130" ca="1" si="27">+INDIRECT(ADDRESS(INT((ROW()-2)/2)+2,25,3))</f>
        <v/>
      </c>
      <c r="AH67" s="130" t="str">
        <f t="shared" ref="AH67:AH130" ca="1" si="28">+INDIRECT(ADDRESS(INT((ROW()-2)/2)+2,26,3))</f>
        <v/>
      </c>
      <c r="AI67" s="130" t="str">
        <f t="shared" ref="AI67:AI130" ca="1" si="29">+INDIRECT(ADDRESS(INT((ROW()-2)/2)+2,27,3))</f>
        <v/>
      </c>
    </row>
    <row r="68" spans="1:35">
      <c r="A68">
        <f ca="1">IF(B68="","",'Source Results'!H69)</f>
        <v>0</v>
      </c>
      <c r="B68" t="str">
        <f ca="1">IF('Source Results'!D69="","",'Source Results'!D69)</f>
        <v>School Bus</v>
      </c>
      <c r="C68">
        <f ca="1">IF(B68="","",'Source Results'!G69)</f>
        <v>0</v>
      </c>
      <c r="D68">
        <f ca="1">IF(OnRoadRetrofit!B68="","",'Source Results'!F69)</f>
        <v>0</v>
      </c>
      <c r="E68" s="239">
        <f ca="1">IFERROR(IF(B68="","",(VLOOKUP(G68,'Source Results'!$Y$3:$AB$452,2,FALSE)/(VLOOKUP(G68,'Source Results'!$Y$3:$AB$452,4,FALSE)))),0)</f>
        <v>0</v>
      </c>
      <c r="F68" s="28">
        <f ca="1">IF(B68="","",(VLOOKUP(G68,'Source Results'!$Y$3:$AA$452,3,FALSE)))</f>
        <v>0</v>
      </c>
      <c r="G68" t="str">
        <f ca="1">IF(B68="","",'Source Results'!L69)</f>
        <v/>
      </c>
      <c r="H68">
        <f ca="1">IF(COUNTIF($G$2:G68,G68)&gt;1,0,1*F68)</f>
        <v>0</v>
      </c>
      <c r="I68" t="str">
        <f t="shared" ca="1" si="15"/>
        <v>null</v>
      </c>
      <c r="K68" s="238" t="str">
        <f ca="1"/>
        <v/>
      </c>
      <c r="L68" s="130" t="str">
        <f ca="1"/>
        <v/>
      </c>
      <c r="M68" s="130" t="str">
        <f ca="1"/>
        <v/>
      </c>
      <c r="N68" s="130" t="str">
        <f ca="1"/>
        <v/>
      </c>
      <c r="O68" s="238" t="str">
        <f ca="1"/>
        <v/>
      </c>
      <c r="P68" s="130" t="str">
        <f ca="1"/>
        <v/>
      </c>
      <c r="R68" s="130" t="str">
        <f t="shared" ca="1" si="16"/>
        <v xml:space="preserve">3 </v>
      </c>
      <c r="S68" s="130">
        <f ca="1">+IFERROR(VLOOKUP(R68,Pollutants!$H$2:$K$11,3,FALSE),0)</f>
        <v>0</v>
      </c>
      <c r="T68" s="248">
        <f t="shared" si="17"/>
        <v>11</v>
      </c>
      <c r="U68" s="130" t="str">
        <f ca="1"/>
        <v/>
      </c>
      <c r="V68" s="130" t="str">
        <f ca="1"/>
        <v/>
      </c>
      <c r="W68" s="130" t="str">
        <f t="shared" ca="1" si="18"/>
        <v/>
      </c>
      <c r="X68" s="130" t="str">
        <f t="shared" ca="1" si="19"/>
        <v/>
      </c>
      <c r="Y68" s="130" t="str">
        <f t="shared" ca="1" si="20"/>
        <v/>
      </c>
      <c r="Z68" s="130" t="str">
        <f t="shared" ca="1" si="21"/>
        <v/>
      </c>
      <c r="AA68" s="130" t="str">
        <f t="shared" ca="1" si="22"/>
        <v/>
      </c>
      <c r="AC68" s="130" t="str">
        <f t="shared" ca="1" si="23"/>
        <v/>
      </c>
      <c r="AD68" s="130" t="str">
        <f t="shared" ca="1" si="24"/>
        <v/>
      </c>
      <c r="AE68" s="130" t="str">
        <f t="shared" ca="1" si="25"/>
        <v/>
      </c>
      <c r="AF68" s="130" t="str">
        <f t="shared" ca="1" si="26"/>
        <v/>
      </c>
      <c r="AG68" s="130" t="str">
        <f t="shared" ca="1" si="27"/>
        <v/>
      </c>
      <c r="AH68" s="130" t="str">
        <f t="shared" ca="1" si="28"/>
        <v/>
      </c>
      <c r="AI68" s="130" t="str">
        <f t="shared" ca="1" si="29"/>
        <v/>
      </c>
    </row>
    <row r="69" spans="1:35">
      <c r="A69">
        <f ca="1">IF(B69="","",'Source Results'!H70)</f>
        <v>0</v>
      </c>
      <c r="B69" t="str">
        <f ca="1">IF('Source Results'!D70="","",'Source Results'!D70)</f>
        <v>Refuse Truck</v>
      </c>
      <c r="C69">
        <f ca="1">IF(B69="","",'Source Results'!G70)</f>
        <v>0</v>
      </c>
      <c r="D69">
        <f ca="1">IF(OnRoadRetrofit!B69="","",'Source Results'!F70)</f>
        <v>0</v>
      </c>
      <c r="E69" s="239">
        <f ca="1">IFERROR(IF(B69="","",(VLOOKUP(G69,'Source Results'!$Y$3:$AB$452,2,FALSE)/(VLOOKUP(G69,'Source Results'!$Y$3:$AB$452,4,FALSE)))),0)</f>
        <v>0</v>
      </c>
      <c r="F69" s="28">
        <f ca="1">IF(B69="","",(VLOOKUP(G69,'Source Results'!$Y$3:$AA$452,3,FALSE)))</f>
        <v>0</v>
      </c>
      <c r="G69" t="str">
        <f ca="1">IF(B69="","",'Source Results'!L70)</f>
        <v/>
      </c>
      <c r="H69">
        <f ca="1">IF(COUNTIF($G$2:G69,G69)&gt;1,0,1*F69)</f>
        <v>0</v>
      </c>
      <c r="I69" t="str">
        <f t="shared" ca="1" si="15"/>
        <v>null</v>
      </c>
      <c r="K69" s="238" t="str">
        <f ca="1"/>
        <v/>
      </c>
      <c r="L69" s="130" t="str">
        <f ca="1"/>
        <v/>
      </c>
      <c r="M69" s="130" t="str">
        <f ca="1"/>
        <v/>
      </c>
      <c r="N69" s="130" t="str">
        <f ca="1"/>
        <v/>
      </c>
      <c r="O69" s="238" t="str">
        <f ca="1"/>
        <v/>
      </c>
      <c r="P69" s="130" t="str">
        <f ca="1"/>
        <v/>
      </c>
      <c r="R69" s="130" t="str">
        <f t="shared" ca="1" si="16"/>
        <v xml:space="preserve">4 </v>
      </c>
      <c r="S69" s="130">
        <f ca="1">+IFERROR(VLOOKUP(R69,Pollutants!$H$2:$K$11,3,FALSE),0)</f>
        <v>0</v>
      </c>
      <c r="T69" s="248">
        <f t="shared" si="17"/>
        <v>11</v>
      </c>
      <c r="U69" s="130" t="str">
        <f ca="1"/>
        <v/>
      </c>
      <c r="V69" s="130" t="str">
        <f ca="1"/>
        <v/>
      </c>
      <c r="W69" s="130" t="str">
        <f t="shared" ca="1" si="18"/>
        <v/>
      </c>
      <c r="X69" s="130" t="str">
        <f t="shared" ca="1" si="19"/>
        <v/>
      </c>
      <c r="Y69" s="130" t="str">
        <f t="shared" ca="1" si="20"/>
        <v/>
      </c>
      <c r="Z69" s="130" t="str">
        <f t="shared" ca="1" si="21"/>
        <v/>
      </c>
      <c r="AA69" s="130" t="str">
        <f t="shared" ca="1" si="22"/>
        <v/>
      </c>
      <c r="AC69" s="130" t="str">
        <f t="shared" ca="1" si="23"/>
        <v/>
      </c>
      <c r="AD69" s="130" t="str">
        <f t="shared" ca="1" si="24"/>
        <v/>
      </c>
      <c r="AE69" s="130" t="str">
        <f t="shared" ca="1" si="25"/>
        <v/>
      </c>
      <c r="AF69" s="130" t="str">
        <f t="shared" ca="1" si="26"/>
        <v/>
      </c>
      <c r="AG69" s="130" t="str">
        <f t="shared" ca="1" si="27"/>
        <v/>
      </c>
      <c r="AH69" s="130" t="str">
        <f t="shared" ca="1" si="28"/>
        <v/>
      </c>
      <c r="AI69" s="130" t="str">
        <f t="shared" ca="1" si="29"/>
        <v/>
      </c>
    </row>
    <row r="70" spans="1:35">
      <c r="A70">
        <f ca="1">IF(B70="","",'Source Results'!H71)</f>
        <v>0</v>
      </c>
      <c r="B70" t="str">
        <f ca="1">IF('Source Results'!D71="","",'Source Results'!D71)</f>
        <v>Single Unit Short-haul Truck</v>
      </c>
      <c r="C70">
        <f ca="1">IF(B70="","",'Source Results'!G71)</f>
        <v>0</v>
      </c>
      <c r="D70">
        <f ca="1">IF(OnRoadRetrofit!B70="","",'Source Results'!F71)</f>
        <v>0</v>
      </c>
      <c r="E70" s="239">
        <f ca="1">IFERROR(IF(B70="","",(VLOOKUP(G70,'Source Results'!$Y$3:$AB$452,2,FALSE)/(VLOOKUP(G70,'Source Results'!$Y$3:$AB$452,4,FALSE)))),0)</f>
        <v>0</v>
      </c>
      <c r="F70" s="28">
        <f ca="1">IF(B70="","",(VLOOKUP(G70,'Source Results'!$Y$3:$AA$452,3,FALSE)))</f>
        <v>0</v>
      </c>
      <c r="G70" t="str">
        <f ca="1">IF(B70="","",'Source Results'!L71)</f>
        <v/>
      </c>
      <c r="H70">
        <f ca="1">IF(COUNTIF($G$2:G70,G70)&gt;1,0,1*F70)</f>
        <v>0</v>
      </c>
      <c r="I70" t="str">
        <f t="shared" ca="1" si="15"/>
        <v>null</v>
      </c>
      <c r="K70" s="238" t="str">
        <f ca="1"/>
        <v/>
      </c>
      <c r="L70" s="130" t="str">
        <f ca="1"/>
        <v/>
      </c>
      <c r="M70" s="130" t="str">
        <f ca="1"/>
        <v/>
      </c>
      <c r="N70" s="130" t="str">
        <f ca="1"/>
        <v/>
      </c>
      <c r="O70" s="238" t="str">
        <f ca="1"/>
        <v/>
      </c>
      <c r="P70" s="130" t="str">
        <f ca="1"/>
        <v/>
      </c>
      <c r="R70" s="130" t="str">
        <f t="shared" ca="1" si="16"/>
        <v xml:space="preserve">5 </v>
      </c>
      <c r="S70" s="130">
        <f ca="1">+IFERROR(VLOOKUP(R70,Pollutants!$H$2:$K$11,3,FALSE),0)</f>
        <v>0</v>
      </c>
      <c r="T70" s="248">
        <f t="shared" si="17"/>
        <v>11</v>
      </c>
      <c r="U70" s="130" t="str">
        <f ca="1"/>
        <v/>
      </c>
      <c r="V70" s="130" t="str">
        <f ca="1"/>
        <v/>
      </c>
      <c r="W70" s="130" t="str">
        <f t="shared" ca="1" si="18"/>
        <v/>
      </c>
      <c r="X70" s="130" t="str">
        <f t="shared" ca="1" si="19"/>
        <v/>
      </c>
      <c r="Y70" s="130" t="str">
        <f t="shared" ca="1" si="20"/>
        <v/>
      </c>
      <c r="Z70" s="130" t="str">
        <f t="shared" ca="1" si="21"/>
        <v/>
      </c>
      <c r="AA70" s="130" t="str">
        <f t="shared" ca="1" si="22"/>
        <v/>
      </c>
      <c r="AC70" s="130" t="str">
        <f t="shared" ca="1" si="23"/>
        <v/>
      </c>
      <c r="AD70" s="130" t="str">
        <f t="shared" ca="1" si="24"/>
        <v/>
      </c>
      <c r="AE70" s="130" t="str">
        <f t="shared" ca="1" si="25"/>
        <v/>
      </c>
      <c r="AF70" s="130" t="str">
        <f t="shared" ca="1" si="26"/>
        <v/>
      </c>
      <c r="AG70" s="130" t="str">
        <f t="shared" ca="1" si="27"/>
        <v/>
      </c>
      <c r="AH70" s="130" t="str">
        <f t="shared" ca="1" si="28"/>
        <v/>
      </c>
      <c r="AI70" s="130" t="str">
        <f t="shared" ca="1" si="29"/>
        <v/>
      </c>
    </row>
    <row r="71" spans="1:35">
      <c r="A71">
        <f ca="1">IF(B71="","",'Source Results'!H72)</f>
        <v>0</v>
      </c>
      <c r="B71" t="str">
        <f ca="1">IF('Source Results'!D72="","",'Source Results'!D72)</f>
        <v>Single Unit Long-haul Truck</v>
      </c>
      <c r="C71">
        <f ca="1">IF(B71="","",'Source Results'!G72)</f>
        <v>0</v>
      </c>
      <c r="D71">
        <f ca="1">IF(OnRoadRetrofit!B71="","",'Source Results'!F72)</f>
        <v>0</v>
      </c>
      <c r="E71" s="239">
        <f ca="1">IFERROR(IF(B71="","",(VLOOKUP(G71,'Source Results'!$Y$3:$AB$452,2,FALSE)/(VLOOKUP(G71,'Source Results'!$Y$3:$AB$452,4,FALSE)))),0)</f>
        <v>0</v>
      </c>
      <c r="F71" s="28">
        <f ca="1">IF(B71="","",(VLOOKUP(G71,'Source Results'!$Y$3:$AA$452,3,FALSE)))</f>
        <v>0</v>
      </c>
      <c r="G71" t="str">
        <f ca="1">IF(B71="","",'Source Results'!L72)</f>
        <v/>
      </c>
      <c r="H71">
        <f ca="1">IF(COUNTIF($G$2:G71,G71)&gt;1,0,1*F71)</f>
        <v>0</v>
      </c>
      <c r="I71" t="str">
        <f t="shared" ca="1" si="15"/>
        <v>null</v>
      </c>
      <c r="K71" s="238" t="str">
        <f ca="1"/>
        <v/>
      </c>
      <c r="L71" s="130" t="str">
        <f ca="1"/>
        <v/>
      </c>
      <c r="M71" s="130" t="str">
        <f ca="1"/>
        <v/>
      </c>
      <c r="N71" s="130" t="str">
        <f ca="1"/>
        <v/>
      </c>
      <c r="O71" s="238" t="str">
        <f ca="1"/>
        <v/>
      </c>
      <c r="P71" s="130" t="str">
        <f ca="1"/>
        <v/>
      </c>
      <c r="R71" s="130" t="str">
        <f t="shared" ca="1" si="16"/>
        <v xml:space="preserve">6 </v>
      </c>
      <c r="S71" s="130">
        <f ca="1">+IFERROR(VLOOKUP(R71,Pollutants!$H$2:$K$11,3,FALSE),0)</f>
        <v>0</v>
      </c>
      <c r="T71" s="248">
        <f t="shared" si="17"/>
        <v>11</v>
      </c>
      <c r="U71" s="130" t="str">
        <f ca="1"/>
        <v/>
      </c>
      <c r="V71" s="130" t="str">
        <f ca="1"/>
        <v/>
      </c>
      <c r="W71" s="130" t="str">
        <f t="shared" ca="1" si="18"/>
        <v/>
      </c>
      <c r="X71" s="130" t="str">
        <f t="shared" ca="1" si="19"/>
        <v/>
      </c>
      <c r="Y71" s="130" t="str">
        <f t="shared" ca="1" si="20"/>
        <v/>
      </c>
      <c r="Z71" s="130" t="str">
        <f t="shared" ca="1" si="21"/>
        <v/>
      </c>
      <c r="AA71" s="130" t="str">
        <f t="shared" ca="1" si="22"/>
        <v/>
      </c>
      <c r="AC71" s="130" t="str">
        <f t="shared" ca="1" si="23"/>
        <v/>
      </c>
      <c r="AD71" s="130" t="str">
        <f t="shared" ca="1" si="24"/>
        <v/>
      </c>
      <c r="AE71" s="130" t="str">
        <f t="shared" ca="1" si="25"/>
        <v/>
      </c>
      <c r="AF71" s="130" t="str">
        <f t="shared" ca="1" si="26"/>
        <v/>
      </c>
      <c r="AG71" s="130" t="str">
        <f t="shared" ca="1" si="27"/>
        <v/>
      </c>
      <c r="AH71" s="130" t="str">
        <f t="shared" ca="1" si="28"/>
        <v/>
      </c>
      <c r="AI71" s="130" t="str">
        <f t="shared" ca="1" si="29"/>
        <v/>
      </c>
    </row>
    <row r="72" spans="1:35">
      <c r="A72">
        <f ca="1">IF(B72="","",'Source Results'!H73)</f>
        <v>0</v>
      </c>
      <c r="B72" t="str">
        <f ca="1">IF('Source Results'!D73="","",'Source Results'!D73)</f>
        <v>Combination Short-haul Truck</v>
      </c>
      <c r="C72">
        <f ca="1">IF(B72="","",'Source Results'!G73)</f>
        <v>0</v>
      </c>
      <c r="D72">
        <f ca="1">IF(OnRoadRetrofit!B72="","",'Source Results'!F73)</f>
        <v>0</v>
      </c>
      <c r="E72" s="239">
        <f ca="1">IFERROR(IF(B72="","",(VLOOKUP(G72,'Source Results'!$Y$3:$AB$452,2,FALSE)/(VLOOKUP(G72,'Source Results'!$Y$3:$AB$452,4,FALSE)))),0)</f>
        <v>0</v>
      </c>
      <c r="F72" s="28">
        <f ca="1">IF(B72="","",(VLOOKUP(G72,'Source Results'!$Y$3:$AA$452,3,FALSE)))</f>
        <v>0</v>
      </c>
      <c r="G72" t="str">
        <f ca="1">IF(B72="","",'Source Results'!L73)</f>
        <v/>
      </c>
      <c r="H72">
        <f ca="1">IF(COUNTIF($G$2:G72,G72)&gt;1,0,1*F72)</f>
        <v>0</v>
      </c>
      <c r="I72" t="str">
        <f t="shared" ca="1" si="15"/>
        <v>null</v>
      </c>
      <c r="K72" s="238" t="str">
        <f ca="1"/>
        <v/>
      </c>
      <c r="L72" s="130" t="str">
        <f ca="1"/>
        <v/>
      </c>
      <c r="M72" s="130" t="str">
        <f ca="1"/>
        <v/>
      </c>
      <c r="N72" s="130" t="str">
        <f ca="1"/>
        <v/>
      </c>
      <c r="O72" s="238" t="str">
        <f ca="1"/>
        <v/>
      </c>
      <c r="P72" s="130" t="str">
        <f ca="1"/>
        <v/>
      </c>
      <c r="R72" s="130" t="str">
        <f t="shared" ca="1" si="16"/>
        <v xml:space="preserve">0 </v>
      </c>
      <c r="S72" s="130">
        <f ca="1">+IFERROR(VLOOKUP(R72,Pollutants!$H$2:$K$11,3,FALSE),0)</f>
        <v>0</v>
      </c>
      <c r="T72" s="248">
        <f t="shared" si="17"/>
        <v>12</v>
      </c>
      <c r="U72" s="130" t="str">
        <f ca="1"/>
        <v/>
      </c>
      <c r="V72" s="130" t="str">
        <f ca="1"/>
        <v/>
      </c>
      <c r="W72" s="130" t="str">
        <f t="shared" ca="1" si="18"/>
        <v/>
      </c>
      <c r="X72" s="130" t="str">
        <f t="shared" ca="1" si="19"/>
        <v/>
      </c>
      <c r="Y72" s="130" t="str">
        <f t="shared" ca="1" si="20"/>
        <v/>
      </c>
      <c r="Z72" s="130" t="str">
        <f t="shared" ca="1" si="21"/>
        <v/>
      </c>
      <c r="AA72" s="130" t="str">
        <f t="shared" ca="1" si="22"/>
        <v/>
      </c>
      <c r="AC72" s="130" t="str">
        <f t="shared" ca="1" si="23"/>
        <v/>
      </c>
      <c r="AD72" s="130" t="str">
        <f t="shared" ca="1" si="24"/>
        <v/>
      </c>
      <c r="AE72" s="130" t="str">
        <f t="shared" ca="1" si="25"/>
        <v/>
      </c>
      <c r="AF72" s="130" t="str">
        <f t="shared" ca="1" si="26"/>
        <v/>
      </c>
      <c r="AG72" s="130" t="str">
        <f t="shared" ca="1" si="27"/>
        <v/>
      </c>
      <c r="AH72" s="130" t="str">
        <f t="shared" ca="1" si="28"/>
        <v/>
      </c>
      <c r="AI72" s="130" t="str">
        <f t="shared" ca="1" si="29"/>
        <v/>
      </c>
    </row>
    <row r="73" spans="1:35">
      <c r="A73">
        <f ca="1">IF(B73="","",'Source Results'!H74)</f>
        <v>0</v>
      </c>
      <c r="B73" t="str">
        <f ca="1">IF('Source Results'!D74="","",'Source Results'!D74)</f>
        <v>Combination Long-haul Truck</v>
      </c>
      <c r="C73">
        <f ca="1">IF(B73="","",'Source Results'!G74)</f>
        <v>0</v>
      </c>
      <c r="D73">
        <f ca="1">IF(OnRoadRetrofit!B73="","",'Source Results'!F74)</f>
        <v>0</v>
      </c>
      <c r="E73" s="239">
        <f ca="1">IFERROR(IF(B73="","",(VLOOKUP(G73,'Source Results'!$Y$3:$AB$452,2,FALSE)/(VLOOKUP(G73,'Source Results'!$Y$3:$AB$452,4,FALSE)))),0)</f>
        <v>0</v>
      </c>
      <c r="F73" s="28">
        <f ca="1">IF(B73="","",(VLOOKUP(G73,'Source Results'!$Y$3:$AA$452,3,FALSE)))</f>
        <v>0</v>
      </c>
      <c r="G73" t="str">
        <f ca="1">IF(B73="","",'Source Results'!L74)</f>
        <v/>
      </c>
      <c r="H73">
        <f ca="1">IF(COUNTIF($G$2:G73,G73)&gt;1,0,1*F73)</f>
        <v>0</v>
      </c>
      <c r="I73" t="str">
        <f t="shared" ca="1" si="15"/>
        <v>null</v>
      </c>
      <c r="K73" s="238" t="str">
        <f ca="1"/>
        <v/>
      </c>
      <c r="L73" s="130" t="str">
        <f ca="1"/>
        <v/>
      </c>
      <c r="M73" s="130" t="str">
        <f ca="1"/>
        <v/>
      </c>
      <c r="N73" s="130" t="str">
        <f ca="1"/>
        <v/>
      </c>
      <c r="O73" s="238" t="str">
        <f ca="1"/>
        <v/>
      </c>
      <c r="P73" s="130" t="str">
        <f ca="1"/>
        <v/>
      </c>
      <c r="R73" s="130" t="str">
        <f t="shared" ca="1" si="16"/>
        <v xml:space="preserve">1 </v>
      </c>
      <c r="S73" s="130">
        <f ca="1">+IFERROR(VLOOKUP(R73,Pollutants!$H$2:$K$11,3,FALSE),0)</f>
        <v>0</v>
      </c>
      <c r="T73" s="248">
        <f t="shared" si="17"/>
        <v>12</v>
      </c>
      <c r="U73" s="130" t="str">
        <f ca="1"/>
        <v/>
      </c>
      <c r="V73" s="130" t="str">
        <f ca="1"/>
        <v/>
      </c>
      <c r="W73" s="130" t="str">
        <f t="shared" ca="1" si="18"/>
        <v/>
      </c>
      <c r="X73" s="130" t="str">
        <f t="shared" ca="1" si="19"/>
        <v/>
      </c>
      <c r="Y73" s="130" t="str">
        <f t="shared" ca="1" si="20"/>
        <v/>
      </c>
      <c r="Z73" s="130" t="str">
        <f t="shared" ca="1" si="21"/>
        <v/>
      </c>
      <c r="AA73" s="130" t="str">
        <f t="shared" ca="1" si="22"/>
        <v/>
      </c>
      <c r="AC73" s="130" t="str">
        <f t="shared" ca="1" si="23"/>
        <v/>
      </c>
      <c r="AD73" s="130" t="str">
        <f t="shared" ca="1" si="24"/>
        <v/>
      </c>
      <c r="AE73" s="130" t="str">
        <f t="shared" ca="1" si="25"/>
        <v/>
      </c>
      <c r="AF73" s="130" t="str">
        <f t="shared" ca="1" si="26"/>
        <v/>
      </c>
      <c r="AG73" s="130" t="str">
        <f t="shared" ca="1" si="27"/>
        <v/>
      </c>
      <c r="AH73" s="130" t="str">
        <f t="shared" ca="1" si="28"/>
        <v/>
      </c>
      <c r="AI73" s="130" t="str">
        <f t="shared" ca="1" si="29"/>
        <v/>
      </c>
    </row>
    <row r="74" spans="1:35">
      <c r="A74">
        <f ca="1">IF(B74="","",'Source Results'!H75)</f>
        <v>0</v>
      </c>
      <c r="B74" t="str">
        <f ca="1">IF('Source Results'!D75="","",'Source Results'!D75)</f>
        <v>Light Commercial Truck</v>
      </c>
      <c r="C74">
        <f ca="1">IF(B74="","",'Source Results'!G75)</f>
        <v>0</v>
      </c>
      <c r="D74">
        <f ca="1">IF(OnRoadRetrofit!B74="","",'Source Results'!F75)</f>
        <v>0</v>
      </c>
      <c r="E74" s="239">
        <f ca="1">IFERROR(IF(B74="","",(VLOOKUP(G74,'Source Results'!$Y$3:$AB$452,2,FALSE)/(VLOOKUP(G74,'Source Results'!$Y$3:$AB$452,4,FALSE)))),0)</f>
        <v>0</v>
      </c>
      <c r="F74" s="28">
        <f ca="1">IF(B74="","",(VLOOKUP(G74,'Source Results'!$Y$3:$AA$452,3,FALSE)))</f>
        <v>0</v>
      </c>
      <c r="G74" t="str">
        <f ca="1">IF(B74="","",'Source Results'!L75)</f>
        <v/>
      </c>
      <c r="H74">
        <f ca="1">IF(COUNTIF($G$2:G74,G74)&gt;1,0,1*F74)</f>
        <v>0</v>
      </c>
      <c r="I74" t="str">
        <f t="shared" ca="1" si="15"/>
        <v>null</v>
      </c>
      <c r="K74" s="238" t="str">
        <f ca="1"/>
        <v/>
      </c>
      <c r="L74" s="130" t="str">
        <f ca="1"/>
        <v/>
      </c>
      <c r="M74" s="130" t="str">
        <f ca="1"/>
        <v/>
      </c>
      <c r="N74" s="130" t="str">
        <f ca="1"/>
        <v/>
      </c>
      <c r="O74" s="238" t="str">
        <f ca="1"/>
        <v/>
      </c>
      <c r="P74" s="130" t="str">
        <f ca="1"/>
        <v/>
      </c>
      <c r="R74" s="130" t="str">
        <f t="shared" ca="1" si="16"/>
        <v xml:space="preserve">2 </v>
      </c>
      <c r="S74" s="130">
        <f ca="1">+IFERROR(VLOOKUP(R74,Pollutants!$H$2:$K$11,3,FALSE),0)</f>
        <v>0</v>
      </c>
      <c r="T74" s="248">
        <f t="shared" si="17"/>
        <v>12</v>
      </c>
      <c r="U74" s="130" t="str">
        <f ca="1"/>
        <v/>
      </c>
      <c r="V74" s="130" t="str">
        <f ca="1"/>
        <v/>
      </c>
      <c r="W74" s="130" t="str">
        <f t="shared" ca="1" si="18"/>
        <v/>
      </c>
      <c r="X74" s="130" t="str">
        <f t="shared" ca="1" si="19"/>
        <v/>
      </c>
      <c r="Y74" s="130" t="str">
        <f t="shared" ca="1" si="20"/>
        <v/>
      </c>
      <c r="Z74" s="130" t="str">
        <f t="shared" ca="1" si="21"/>
        <v/>
      </c>
      <c r="AA74" s="130" t="str">
        <f t="shared" ca="1" si="22"/>
        <v/>
      </c>
      <c r="AC74" s="130" t="str">
        <f t="shared" ca="1" si="23"/>
        <v/>
      </c>
      <c r="AD74" s="130" t="str">
        <f t="shared" ca="1" si="24"/>
        <v/>
      </c>
      <c r="AE74" s="130" t="str">
        <f t="shared" ca="1" si="25"/>
        <v/>
      </c>
      <c r="AF74" s="130" t="str">
        <f t="shared" ca="1" si="26"/>
        <v/>
      </c>
      <c r="AG74" s="130" t="str">
        <f t="shared" ca="1" si="27"/>
        <v/>
      </c>
      <c r="AH74" s="130" t="str">
        <f t="shared" ca="1" si="28"/>
        <v/>
      </c>
      <c r="AI74" s="130" t="str">
        <f t="shared" ca="1" si="29"/>
        <v/>
      </c>
    </row>
    <row r="75" spans="1:35">
      <c r="A75">
        <f ca="1">IF(B75="","",'Source Results'!H76)</f>
        <v>0</v>
      </c>
      <c r="B75" t="str">
        <f ca="1">IF('Source Results'!D76="","",'Source Results'!D76)</f>
        <v>Intercity Bus</v>
      </c>
      <c r="C75">
        <f ca="1">IF(B75="","",'Source Results'!G76)</f>
        <v>0</v>
      </c>
      <c r="D75">
        <f ca="1">IF(OnRoadRetrofit!B75="","",'Source Results'!F76)</f>
        <v>0</v>
      </c>
      <c r="E75" s="239">
        <f ca="1">IFERROR(IF(B75="","",(VLOOKUP(G75,'Source Results'!$Y$3:$AB$452,2,FALSE)/(VLOOKUP(G75,'Source Results'!$Y$3:$AB$452,4,FALSE)))),0)</f>
        <v>0</v>
      </c>
      <c r="F75" s="28">
        <f ca="1">IF(B75="","",(VLOOKUP(G75,'Source Results'!$Y$3:$AA$452,3,FALSE)))</f>
        <v>0</v>
      </c>
      <c r="G75" t="str">
        <f ca="1">IF(B75="","",'Source Results'!L76)</f>
        <v/>
      </c>
      <c r="H75">
        <f ca="1">IF(COUNTIF($G$2:G75,G75)&gt;1,0,1*F75)</f>
        <v>0</v>
      </c>
      <c r="I75" t="str">
        <f t="shared" ca="1" si="15"/>
        <v>null</v>
      </c>
      <c r="K75" s="238" t="str">
        <f ca="1"/>
        <v/>
      </c>
      <c r="L75" s="130" t="str">
        <f ca="1"/>
        <v/>
      </c>
      <c r="M75" s="130" t="str">
        <f ca="1"/>
        <v/>
      </c>
      <c r="N75" s="130" t="str">
        <f ca="1"/>
        <v/>
      </c>
      <c r="O75" s="238" t="str">
        <f ca="1"/>
        <v/>
      </c>
      <c r="P75" s="130" t="str">
        <f ca="1"/>
        <v/>
      </c>
      <c r="R75" s="130" t="str">
        <f t="shared" ca="1" si="16"/>
        <v xml:space="preserve">3 </v>
      </c>
      <c r="S75" s="130">
        <f ca="1">+IFERROR(VLOOKUP(R75,Pollutants!$H$2:$K$11,3,FALSE),0)</f>
        <v>0</v>
      </c>
      <c r="T75" s="248">
        <f t="shared" si="17"/>
        <v>12</v>
      </c>
      <c r="U75" s="130" t="str">
        <f ca="1"/>
        <v/>
      </c>
      <c r="V75" s="130" t="str">
        <f ca="1"/>
        <v/>
      </c>
      <c r="W75" s="130" t="str">
        <f t="shared" ca="1" si="18"/>
        <v/>
      </c>
      <c r="X75" s="130" t="str">
        <f t="shared" ca="1" si="19"/>
        <v/>
      </c>
      <c r="Y75" s="130" t="str">
        <f t="shared" ca="1" si="20"/>
        <v/>
      </c>
      <c r="Z75" s="130" t="str">
        <f t="shared" ca="1" si="21"/>
        <v/>
      </c>
      <c r="AA75" s="130" t="str">
        <f t="shared" ca="1" si="22"/>
        <v/>
      </c>
      <c r="AC75" s="130" t="str">
        <f t="shared" ca="1" si="23"/>
        <v/>
      </c>
      <c r="AD75" s="130" t="str">
        <f t="shared" ca="1" si="24"/>
        <v/>
      </c>
      <c r="AE75" s="130" t="str">
        <f t="shared" ca="1" si="25"/>
        <v/>
      </c>
      <c r="AF75" s="130" t="str">
        <f t="shared" ca="1" si="26"/>
        <v/>
      </c>
      <c r="AG75" s="130" t="str">
        <f t="shared" ca="1" si="27"/>
        <v/>
      </c>
      <c r="AH75" s="130" t="str">
        <f t="shared" ca="1" si="28"/>
        <v/>
      </c>
      <c r="AI75" s="130" t="str">
        <f t="shared" ca="1" si="29"/>
        <v/>
      </c>
    </row>
    <row r="76" spans="1:35">
      <c r="A76">
        <f ca="1">IF(B76="","",'Source Results'!H77)</f>
        <v>0</v>
      </c>
      <c r="B76" t="str">
        <f ca="1">IF('Source Results'!D77="","",'Source Results'!D77)</f>
        <v>Transit Bus</v>
      </c>
      <c r="C76">
        <f ca="1">IF(B76="","",'Source Results'!G77)</f>
        <v>0</v>
      </c>
      <c r="D76">
        <f ca="1">IF(OnRoadRetrofit!B76="","",'Source Results'!F77)</f>
        <v>0</v>
      </c>
      <c r="E76" s="239">
        <f ca="1">IFERROR(IF(B76="","",(VLOOKUP(G76,'Source Results'!$Y$3:$AB$452,2,FALSE)/(VLOOKUP(G76,'Source Results'!$Y$3:$AB$452,4,FALSE)))),0)</f>
        <v>0</v>
      </c>
      <c r="F76" s="28">
        <f ca="1">IF(B76="","",(VLOOKUP(G76,'Source Results'!$Y$3:$AA$452,3,FALSE)))</f>
        <v>0</v>
      </c>
      <c r="G76" t="str">
        <f ca="1">IF(B76="","",'Source Results'!L77)</f>
        <v/>
      </c>
      <c r="H76">
        <f ca="1">IF(COUNTIF($G$2:G76,G76)&gt;1,0,1*F76)</f>
        <v>0</v>
      </c>
      <c r="I76" t="str">
        <f t="shared" ca="1" si="15"/>
        <v>null</v>
      </c>
      <c r="K76" s="238" t="str">
        <f ca="1"/>
        <v/>
      </c>
      <c r="L76" s="130" t="str">
        <f ca="1"/>
        <v/>
      </c>
      <c r="M76" s="130" t="str">
        <f ca="1"/>
        <v/>
      </c>
      <c r="N76" s="130" t="str">
        <f ca="1"/>
        <v/>
      </c>
      <c r="O76" s="238" t="str">
        <f ca="1"/>
        <v/>
      </c>
      <c r="P76" s="130" t="str">
        <f ca="1"/>
        <v/>
      </c>
      <c r="R76" s="130" t="str">
        <f t="shared" ca="1" si="16"/>
        <v xml:space="preserve">4 </v>
      </c>
      <c r="S76" s="130">
        <f ca="1">+IFERROR(VLOOKUP(R76,Pollutants!$H$2:$K$11,3,FALSE),0)</f>
        <v>0</v>
      </c>
      <c r="T76" s="248">
        <f t="shared" si="17"/>
        <v>12</v>
      </c>
      <c r="U76" s="130" t="str">
        <f ca="1"/>
        <v/>
      </c>
      <c r="V76" s="130" t="str">
        <f ca="1"/>
        <v/>
      </c>
      <c r="W76" s="130" t="str">
        <f t="shared" ca="1" si="18"/>
        <v/>
      </c>
      <c r="X76" s="130" t="str">
        <f t="shared" ca="1" si="19"/>
        <v/>
      </c>
      <c r="Y76" s="130" t="str">
        <f t="shared" ca="1" si="20"/>
        <v/>
      </c>
      <c r="Z76" s="130" t="str">
        <f t="shared" ca="1" si="21"/>
        <v/>
      </c>
      <c r="AA76" s="130" t="str">
        <f t="shared" ca="1" si="22"/>
        <v/>
      </c>
      <c r="AC76" s="130" t="str">
        <f t="shared" ca="1" si="23"/>
        <v/>
      </c>
      <c r="AD76" s="130" t="str">
        <f t="shared" ca="1" si="24"/>
        <v/>
      </c>
      <c r="AE76" s="130" t="str">
        <f t="shared" ca="1" si="25"/>
        <v/>
      </c>
      <c r="AF76" s="130" t="str">
        <f t="shared" ca="1" si="26"/>
        <v/>
      </c>
      <c r="AG76" s="130" t="str">
        <f t="shared" ca="1" si="27"/>
        <v/>
      </c>
      <c r="AH76" s="130" t="str">
        <f t="shared" ca="1" si="28"/>
        <v/>
      </c>
      <c r="AI76" s="130" t="str">
        <f t="shared" ca="1" si="29"/>
        <v/>
      </c>
    </row>
    <row r="77" spans="1:35">
      <c r="A77">
        <f ca="1">IF(B77="","",'Source Results'!H78)</f>
        <v>0</v>
      </c>
      <c r="B77" t="str">
        <f ca="1">IF('Source Results'!D78="","",'Source Results'!D78)</f>
        <v>School Bus</v>
      </c>
      <c r="C77">
        <f ca="1">IF(B77="","",'Source Results'!G78)</f>
        <v>0</v>
      </c>
      <c r="D77">
        <f ca="1">IF(OnRoadRetrofit!B77="","",'Source Results'!F78)</f>
        <v>0</v>
      </c>
      <c r="E77" s="239">
        <f ca="1">IFERROR(IF(B77="","",(VLOOKUP(G77,'Source Results'!$Y$3:$AB$452,2,FALSE)/(VLOOKUP(G77,'Source Results'!$Y$3:$AB$452,4,FALSE)))),0)</f>
        <v>0</v>
      </c>
      <c r="F77" s="28">
        <f ca="1">IF(B77="","",(VLOOKUP(G77,'Source Results'!$Y$3:$AA$452,3,FALSE)))</f>
        <v>0</v>
      </c>
      <c r="G77" t="str">
        <f ca="1">IF(B77="","",'Source Results'!L78)</f>
        <v/>
      </c>
      <c r="H77">
        <f ca="1">IF(COUNTIF($G$2:G77,G77)&gt;1,0,1*F77)</f>
        <v>0</v>
      </c>
      <c r="I77" t="str">
        <f t="shared" ca="1" si="15"/>
        <v>null</v>
      </c>
      <c r="K77" s="238" t="str">
        <f ca="1"/>
        <v/>
      </c>
      <c r="L77" s="130" t="str">
        <f ca="1"/>
        <v/>
      </c>
      <c r="M77" s="130" t="str">
        <f ca="1"/>
        <v/>
      </c>
      <c r="N77" s="130" t="str">
        <f ca="1"/>
        <v/>
      </c>
      <c r="O77" s="238" t="str">
        <f ca="1"/>
        <v/>
      </c>
      <c r="P77" s="130" t="str">
        <f ca="1"/>
        <v/>
      </c>
      <c r="R77" s="130" t="str">
        <f t="shared" ca="1" si="16"/>
        <v xml:space="preserve">5 </v>
      </c>
      <c r="S77" s="130">
        <f ca="1">+IFERROR(VLOOKUP(R77,Pollutants!$H$2:$K$11,3,FALSE),0)</f>
        <v>0</v>
      </c>
      <c r="T77" s="248">
        <f t="shared" si="17"/>
        <v>12</v>
      </c>
      <c r="U77" s="130" t="str">
        <f ca="1"/>
        <v/>
      </c>
      <c r="V77" s="130" t="str">
        <f ca="1"/>
        <v/>
      </c>
      <c r="W77" s="130" t="str">
        <f t="shared" ca="1" si="18"/>
        <v/>
      </c>
      <c r="X77" s="130" t="str">
        <f t="shared" ca="1" si="19"/>
        <v/>
      </c>
      <c r="Y77" s="130" t="str">
        <f t="shared" ca="1" si="20"/>
        <v/>
      </c>
      <c r="Z77" s="130" t="str">
        <f t="shared" ca="1" si="21"/>
        <v/>
      </c>
      <c r="AA77" s="130" t="str">
        <f t="shared" ca="1" si="22"/>
        <v/>
      </c>
      <c r="AC77" s="130" t="str">
        <f t="shared" ca="1" si="23"/>
        <v/>
      </c>
      <c r="AD77" s="130" t="str">
        <f t="shared" ca="1" si="24"/>
        <v/>
      </c>
      <c r="AE77" s="130" t="str">
        <f t="shared" ca="1" si="25"/>
        <v/>
      </c>
      <c r="AF77" s="130" t="str">
        <f t="shared" ca="1" si="26"/>
        <v/>
      </c>
      <c r="AG77" s="130" t="str">
        <f t="shared" ca="1" si="27"/>
        <v/>
      </c>
      <c r="AH77" s="130" t="str">
        <f t="shared" ca="1" si="28"/>
        <v/>
      </c>
      <c r="AI77" s="130" t="str">
        <f t="shared" ca="1" si="29"/>
        <v/>
      </c>
    </row>
    <row r="78" spans="1:35">
      <c r="A78">
        <f ca="1">IF(B78="","",'Source Results'!H79)</f>
        <v>0</v>
      </c>
      <c r="B78" t="str">
        <f ca="1">IF('Source Results'!D79="","",'Source Results'!D79)</f>
        <v>Refuse Truck</v>
      </c>
      <c r="C78">
        <f ca="1">IF(B78="","",'Source Results'!G79)</f>
        <v>0</v>
      </c>
      <c r="D78">
        <f ca="1">IF(OnRoadRetrofit!B78="","",'Source Results'!F79)</f>
        <v>0</v>
      </c>
      <c r="E78" s="239">
        <f ca="1">IFERROR(IF(B78="","",(VLOOKUP(G78,'Source Results'!$Y$3:$AB$452,2,FALSE)/(VLOOKUP(G78,'Source Results'!$Y$3:$AB$452,4,FALSE)))),0)</f>
        <v>0</v>
      </c>
      <c r="F78" s="28">
        <f ca="1">IF(B78="","",(VLOOKUP(G78,'Source Results'!$Y$3:$AA$452,3,FALSE)))</f>
        <v>0</v>
      </c>
      <c r="G78" t="str">
        <f ca="1">IF(B78="","",'Source Results'!L79)</f>
        <v/>
      </c>
      <c r="H78">
        <f ca="1">IF(COUNTIF($G$2:G78,G78)&gt;1,0,1*F78)</f>
        <v>0</v>
      </c>
      <c r="I78" t="str">
        <f t="shared" ca="1" si="15"/>
        <v>null</v>
      </c>
      <c r="K78" s="238" t="str">
        <f ca="1"/>
        <v/>
      </c>
      <c r="L78" s="130" t="str">
        <f ca="1"/>
        <v/>
      </c>
      <c r="M78" s="130" t="str">
        <f ca="1"/>
        <v/>
      </c>
      <c r="N78" s="130" t="str">
        <f ca="1"/>
        <v/>
      </c>
      <c r="O78" s="238" t="str">
        <f ca="1"/>
        <v/>
      </c>
      <c r="P78" s="130" t="str">
        <f ca="1"/>
        <v/>
      </c>
      <c r="R78" s="130" t="str">
        <f t="shared" ca="1" si="16"/>
        <v xml:space="preserve">6 </v>
      </c>
      <c r="S78" s="130">
        <f ca="1">+IFERROR(VLOOKUP(R78,Pollutants!$H$2:$K$11,3,FALSE),0)</f>
        <v>0</v>
      </c>
      <c r="T78" s="248">
        <f t="shared" si="17"/>
        <v>12</v>
      </c>
      <c r="U78" s="130" t="str">
        <f ca="1"/>
        <v/>
      </c>
      <c r="V78" s="130" t="str">
        <f ca="1"/>
        <v/>
      </c>
      <c r="W78" s="130" t="str">
        <f t="shared" ca="1" si="18"/>
        <v/>
      </c>
      <c r="X78" s="130" t="str">
        <f t="shared" ca="1" si="19"/>
        <v/>
      </c>
      <c r="Y78" s="130" t="str">
        <f t="shared" ca="1" si="20"/>
        <v/>
      </c>
      <c r="Z78" s="130" t="str">
        <f t="shared" ca="1" si="21"/>
        <v/>
      </c>
      <c r="AA78" s="130" t="str">
        <f t="shared" ca="1" si="22"/>
        <v/>
      </c>
      <c r="AC78" s="130" t="str">
        <f t="shared" ca="1" si="23"/>
        <v/>
      </c>
      <c r="AD78" s="130" t="str">
        <f t="shared" ca="1" si="24"/>
        <v/>
      </c>
      <c r="AE78" s="130" t="str">
        <f t="shared" ca="1" si="25"/>
        <v/>
      </c>
      <c r="AF78" s="130" t="str">
        <f t="shared" ca="1" si="26"/>
        <v/>
      </c>
      <c r="AG78" s="130" t="str">
        <f t="shared" ca="1" si="27"/>
        <v/>
      </c>
      <c r="AH78" s="130" t="str">
        <f t="shared" ca="1" si="28"/>
        <v/>
      </c>
      <c r="AI78" s="130" t="str">
        <f t="shared" ca="1" si="29"/>
        <v/>
      </c>
    </row>
    <row r="79" spans="1:35">
      <c r="A79">
        <f ca="1">IF(B79="","",'Source Results'!H80)</f>
        <v>0</v>
      </c>
      <c r="B79" t="str">
        <f ca="1">IF('Source Results'!D80="","",'Source Results'!D80)</f>
        <v>Single Unit Short-haul Truck</v>
      </c>
      <c r="C79">
        <f ca="1">IF(B79="","",'Source Results'!G80)</f>
        <v>0</v>
      </c>
      <c r="D79">
        <f ca="1">IF(OnRoadRetrofit!B79="","",'Source Results'!F80)</f>
        <v>0</v>
      </c>
      <c r="E79" s="239">
        <f ca="1">IFERROR(IF(B79="","",(VLOOKUP(G79,'Source Results'!$Y$3:$AB$452,2,FALSE)/(VLOOKUP(G79,'Source Results'!$Y$3:$AB$452,4,FALSE)))),0)</f>
        <v>0</v>
      </c>
      <c r="F79" s="28">
        <f ca="1">IF(B79="","",(VLOOKUP(G79,'Source Results'!$Y$3:$AA$452,3,FALSE)))</f>
        <v>0</v>
      </c>
      <c r="G79" t="str">
        <f ca="1">IF(B79="","",'Source Results'!L80)</f>
        <v/>
      </c>
      <c r="H79">
        <f ca="1">IF(COUNTIF($G$2:G79,G79)&gt;1,0,1*F79)</f>
        <v>0</v>
      </c>
      <c r="I79" t="str">
        <f t="shared" ca="1" si="15"/>
        <v>null</v>
      </c>
      <c r="K79" s="238" t="str">
        <f ca="1"/>
        <v/>
      </c>
      <c r="L79" s="130" t="str">
        <f ca="1"/>
        <v/>
      </c>
      <c r="M79" s="130" t="str">
        <f ca="1"/>
        <v/>
      </c>
      <c r="N79" s="130" t="str">
        <f ca="1"/>
        <v/>
      </c>
      <c r="O79" s="238" t="str">
        <f ca="1"/>
        <v/>
      </c>
      <c r="P79" s="130" t="str">
        <f ca="1"/>
        <v/>
      </c>
      <c r="R79" s="130" t="str">
        <f t="shared" ca="1" si="16"/>
        <v xml:space="preserve">0 </v>
      </c>
      <c r="S79" s="130">
        <f ca="1">+IFERROR(VLOOKUP(R79,Pollutants!$H$2:$K$11,3,FALSE),0)</f>
        <v>0</v>
      </c>
      <c r="T79" s="248">
        <f t="shared" si="17"/>
        <v>13</v>
      </c>
      <c r="U79" s="130" t="str">
        <f ca="1"/>
        <v/>
      </c>
      <c r="V79" s="130" t="str">
        <f ca="1"/>
        <v/>
      </c>
      <c r="W79" s="130" t="str">
        <f t="shared" ca="1" si="18"/>
        <v/>
      </c>
      <c r="X79" s="130" t="str">
        <f t="shared" ca="1" si="19"/>
        <v/>
      </c>
      <c r="Y79" s="130" t="str">
        <f t="shared" ca="1" si="20"/>
        <v/>
      </c>
      <c r="Z79" s="130" t="str">
        <f t="shared" ca="1" si="21"/>
        <v/>
      </c>
      <c r="AA79" s="130" t="str">
        <f t="shared" ca="1" si="22"/>
        <v/>
      </c>
      <c r="AC79" s="130" t="str">
        <f t="shared" ca="1" si="23"/>
        <v/>
      </c>
      <c r="AD79" s="130" t="str">
        <f t="shared" ca="1" si="24"/>
        <v/>
      </c>
      <c r="AE79" s="130" t="str">
        <f t="shared" ca="1" si="25"/>
        <v/>
      </c>
      <c r="AF79" s="130" t="str">
        <f t="shared" ca="1" si="26"/>
        <v/>
      </c>
      <c r="AG79" s="130" t="str">
        <f t="shared" ca="1" si="27"/>
        <v/>
      </c>
      <c r="AH79" s="130" t="str">
        <f t="shared" ca="1" si="28"/>
        <v/>
      </c>
      <c r="AI79" s="130" t="str">
        <f t="shared" ca="1" si="29"/>
        <v/>
      </c>
    </row>
    <row r="80" spans="1:35">
      <c r="A80">
        <f ca="1">IF(B80="","",'Source Results'!H81)</f>
        <v>0</v>
      </c>
      <c r="B80" t="str">
        <f ca="1">IF('Source Results'!D81="","",'Source Results'!D81)</f>
        <v>Single Unit Long-haul Truck</v>
      </c>
      <c r="C80">
        <f ca="1">IF(B80="","",'Source Results'!G81)</f>
        <v>0</v>
      </c>
      <c r="D80">
        <f ca="1">IF(OnRoadRetrofit!B80="","",'Source Results'!F81)</f>
        <v>0</v>
      </c>
      <c r="E80" s="239">
        <f ca="1">IFERROR(IF(B80="","",(VLOOKUP(G80,'Source Results'!$Y$3:$AB$452,2,FALSE)/(VLOOKUP(G80,'Source Results'!$Y$3:$AB$452,4,FALSE)))),0)</f>
        <v>0</v>
      </c>
      <c r="F80" s="28">
        <f ca="1">IF(B80="","",(VLOOKUP(G80,'Source Results'!$Y$3:$AA$452,3,FALSE)))</f>
        <v>0</v>
      </c>
      <c r="G80" t="str">
        <f ca="1">IF(B80="","",'Source Results'!L81)</f>
        <v/>
      </c>
      <c r="H80">
        <f ca="1">IF(COUNTIF($G$2:G80,G80)&gt;1,0,1*F80)</f>
        <v>0</v>
      </c>
      <c r="I80" t="str">
        <f t="shared" ca="1" si="15"/>
        <v>null</v>
      </c>
      <c r="K80" s="238" t="str">
        <f ca="1"/>
        <v/>
      </c>
      <c r="L80" s="130" t="str">
        <f ca="1"/>
        <v/>
      </c>
      <c r="M80" s="130" t="str">
        <f ca="1"/>
        <v/>
      </c>
      <c r="N80" s="130" t="str">
        <f ca="1"/>
        <v/>
      </c>
      <c r="O80" s="238" t="str">
        <f ca="1"/>
        <v/>
      </c>
      <c r="P80" s="130" t="str">
        <f ca="1"/>
        <v/>
      </c>
      <c r="R80" s="130" t="str">
        <f t="shared" ca="1" si="16"/>
        <v xml:space="preserve">1 </v>
      </c>
      <c r="S80" s="130">
        <f ca="1">+IFERROR(VLOOKUP(R80,Pollutants!$H$2:$K$11,3,FALSE),0)</f>
        <v>0</v>
      </c>
      <c r="T80" s="248">
        <f t="shared" si="17"/>
        <v>13</v>
      </c>
      <c r="U80" s="130" t="str">
        <f ca="1"/>
        <v/>
      </c>
      <c r="V80" s="130" t="str">
        <f ca="1"/>
        <v/>
      </c>
      <c r="W80" s="130" t="str">
        <f t="shared" ca="1" si="18"/>
        <v/>
      </c>
      <c r="X80" s="130" t="str">
        <f t="shared" ca="1" si="19"/>
        <v/>
      </c>
      <c r="Y80" s="130" t="str">
        <f t="shared" ca="1" si="20"/>
        <v/>
      </c>
      <c r="Z80" s="130" t="str">
        <f t="shared" ca="1" si="21"/>
        <v/>
      </c>
      <c r="AA80" s="130" t="str">
        <f t="shared" ca="1" si="22"/>
        <v/>
      </c>
      <c r="AC80" s="130" t="str">
        <f t="shared" ca="1" si="23"/>
        <v/>
      </c>
      <c r="AD80" s="130" t="str">
        <f t="shared" ca="1" si="24"/>
        <v/>
      </c>
      <c r="AE80" s="130" t="str">
        <f t="shared" ca="1" si="25"/>
        <v/>
      </c>
      <c r="AF80" s="130" t="str">
        <f t="shared" ca="1" si="26"/>
        <v/>
      </c>
      <c r="AG80" s="130" t="str">
        <f t="shared" ca="1" si="27"/>
        <v/>
      </c>
      <c r="AH80" s="130" t="str">
        <f t="shared" ca="1" si="28"/>
        <v/>
      </c>
      <c r="AI80" s="130" t="str">
        <f t="shared" ca="1" si="29"/>
        <v/>
      </c>
    </row>
    <row r="81" spans="1:35">
      <c r="A81">
        <f ca="1">IF(B81="","",'Source Results'!H82)</f>
        <v>0</v>
      </c>
      <c r="B81" t="str">
        <f ca="1">IF('Source Results'!D82="","",'Source Results'!D82)</f>
        <v>Combination Short-haul Truck</v>
      </c>
      <c r="C81">
        <f ca="1">IF(B81="","",'Source Results'!G82)</f>
        <v>0</v>
      </c>
      <c r="D81">
        <f ca="1">IF(OnRoadRetrofit!B81="","",'Source Results'!F82)</f>
        <v>0</v>
      </c>
      <c r="E81" s="239">
        <f ca="1">IFERROR(IF(B81="","",(VLOOKUP(G81,'Source Results'!$Y$3:$AB$452,2,FALSE)/(VLOOKUP(G81,'Source Results'!$Y$3:$AB$452,4,FALSE)))),0)</f>
        <v>0</v>
      </c>
      <c r="F81" s="28">
        <f ca="1">IF(B81="","",(VLOOKUP(G81,'Source Results'!$Y$3:$AA$452,3,FALSE)))</f>
        <v>0</v>
      </c>
      <c r="G81" t="str">
        <f ca="1">IF(B81="","",'Source Results'!L82)</f>
        <v/>
      </c>
      <c r="H81">
        <f ca="1">IF(COUNTIF($G$2:G81,G81)&gt;1,0,1*F81)</f>
        <v>0</v>
      </c>
      <c r="I81" t="str">
        <f t="shared" ca="1" si="15"/>
        <v>null</v>
      </c>
      <c r="K81" s="238" t="str">
        <f ca="1"/>
        <v/>
      </c>
      <c r="L81" s="130" t="str">
        <f ca="1"/>
        <v/>
      </c>
      <c r="M81" s="130" t="str">
        <f ca="1"/>
        <v/>
      </c>
      <c r="N81" s="130" t="str">
        <f ca="1"/>
        <v/>
      </c>
      <c r="O81" s="238" t="str">
        <f ca="1"/>
        <v/>
      </c>
      <c r="P81" s="130" t="str">
        <f ca="1"/>
        <v/>
      </c>
      <c r="R81" s="130" t="str">
        <f t="shared" ca="1" si="16"/>
        <v xml:space="preserve">2 </v>
      </c>
      <c r="S81" s="130">
        <f ca="1">+IFERROR(VLOOKUP(R81,Pollutants!$H$2:$K$11,3,FALSE),0)</f>
        <v>0</v>
      </c>
      <c r="T81" s="248">
        <f t="shared" si="17"/>
        <v>13</v>
      </c>
      <c r="U81" s="130" t="str">
        <f ca="1"/>
        <v/>
      </c>
      <c r="V81" s="130" t="str">
        <f ca="1"/>
        <v/>
      </c>
      <c r="W81" s="130" t="str">
        <f t="shared" ca="1" si="18"/>
        <v/>
      </c>
      <c r="X81" s="130" t="str">
        <f t="shared" ca="1" si="19"/>
        <v/>
      </c>
      <c r="Y81" s="130" t="str">
        <f t="shared" ca="1" si="20"/>
        <v/>
      </c>
      <c r="Z81" s="130" t="str">
        <f t="shared" ca="1" si="21"/>
        <v/>
      </c>
      <c r="AA81" s="130" t="str">
        <f t="shared" ca="1" si="22"/>
        <v/>
      </c>
      <c r="AC81" s="130" t="str">
        <f t="shared" ca="1" si="23"/>
        <v/>
      </c>
      <c r="AD81" s="130" t="str">
        <f t="shared" ca="1" si="24"/>
        <v/>
      </c>
      <c r="AE81" s="130" t="str">
        <f t="shared" ca="1" si="25"/>
        <v/>
      </c>
      <c r="AF81" s="130" t="str">
        <f t="shared" ca="1" si="26"/>
        <v/>
      </c>
      <c r="AG81" s="130" t="str">
        <f t="shared" ca="1" si="27"/>
        <v/>
      </c>
      <c r="AH81" s="130" t="str">
        <f t="shared" ca="1" si="28"/>
        <v/>
      </c>
      <c r="AI81" s="130" t="str">
        <f t="shared" ca="1" si="29"/>
        <v/>
      </c>
    </row>
    <row r="82" spans="1:35">
      <c r="A82">
        <f ca="1">IF(B82="","",'Source Results'!H83)</f>
        <v>0</v>
      </c>
      <c r="B82" t="str">
        <f ca="1">IF('Source Results'!D83="","",'Source Results'!D83)</f>
        <v>Combination Long-haul Truck</v>
      </c>
      <c r="C82">
        <f ca="1">IF(B82="","",'Source Results'!G83)</f>
        <v>0</v>
      </c>
      <c r="D82">
        <f ca="1">IF(OnRoadRetrofit!B82="","",'Source Results'!F83)</f>
        <v>0</v>
      </c>
      <c r="E82" s="239">
        <f ca="1">IFERROR(IF(B82="","",(VLOOKUP(G82,'Source Results'!$Y$3:$AB$452,2,FALSE)/(VLOOKUP(G82,'Source Results'!$Y$3:$AB$452,4,FALSE)))),0)</f>
        <v>0</v>
      </c>
      <c r="F82" s="28">
        <f ca="1">IF(B82="","",(VLOOKUP(G82,'Source Results'!$Y$3:$AA$452,3,FALSE)))</f>
        <v>0</v>
      </c>
      <c r="G82" t="str">
        <f ca="1">IF(B82="","",'Source Results'!L83)</f>
        <v/>
      </c>
      <c r="H82">
        <f ca="1">IF(COUNTIF($G$2:G82,G82)&gt;1,0,1*F82)</f>
        <v>0</v>
      </c>
      <c r="I82" t="str">
        <f t="shared" ca="1" si="15"/>
        <v>null</v>
      </c>
      <c r="K82" s="238" t="str">
        <f ca="1"/>
        <v/>
      </c>
      <c r="L82" s="130" t="str">
        <f ca="1"/>
        <v/>
      </c>
      <c r="M82" s="130" t="str">
        <f ca="1"/>
        <v/>
      </c>
      <c r="N82" s="130" t="str">
        <f ca="1"/>
        <v/>
      </c>
      <c r="O82" s="238" t="str">
        <f ca="1"/>
        <v/>
      </c>
      <c r="P82" s="130" t="str">
        <f ca="1"/>
        <v/>
      </c>
      <c r="R82" s="130" t="str">
        <f t="shared" ca="1" si="16"/>
        <v xml:space="preserve">3 </v>
      </c>
      <c r="S82" s="130">
        <f ca="1">+IFERROR(VLOOKUP(R82,Pollutants!$H$2:$K$11,3,FALSE),0)</f>
        <v>0</v>
      </c>
      <c r="T82" s="248">
        <f t="shared" si="17"/>
        <v>13</v>
      </c>
      <c r="U82" s="130" t="str">
        <f ca="1"/>
        <v/>
      </c>
      <c r="V82" s="130" t="str">
        <f ca="1"/>
        <v/>
      </c>
      <c r="W82" s="130" t="str">
        <f t="shared" ca="1" si="18"/>
        <v/>
      </c>
      <c r="X82" s="130" t="str">
        <f t="shared" ca="1" si="19"/>
        <v/>
      </c>
      <c r="Y82" s="130" t="str">
        <f t="shared" ca="1" si="20"/>
        <v/>
      </c>
      <c r="Z82" s="130" t="str">
        <f t="shared" ca="1" si="21"/>
        <v/>
      </c>
      <c r="AA82" s="130" t="str">
        <f t="shared" ca="1" si="22"/>
        <v/>
      </c>
      <c r="AC82" s="130" t="str">
        <f t="shared" ca="1" si="23"/>
        <v/>
      </c>
      <c r="AD82" s="130" t="str">
        <f t="shared" ca="1" si="24"/>
        <v/>
      </c>
      <c r="AE82" s="130" t="str">
        <f t="shared" ca="1" si="25"/>
        <v/>
      </c>
      <c r="AF82" s="130" t="str">
        <f t="shared" ca="1" si="26"/>
        <v/>
      </c>
      <c r="AG82" s="130" t="str">
        <f t="shared" ca="1" si="27"/>
        <v/>
      </c>
      <c r="AH82" s="130" t="str">
        <f t="shared" ca="1" si="28"/>
        <v/>
      </c>
      <c r="AI82" s="130" t="str">
        <f t="shared" ca="1" si="29"/>
        <v/>
      </c>
    </row>
    <row r="83" spans="1:35">
      <c r="A83">
        <f ca="1">IF(B83="","",'Source Results'!H84)</f>
        <v>0</v>
      </c>
      <c r="B83" t="str">
        <f ca="1">IF('Source Results'!D84="","",'Source Results'!D84)</f>
        <v>Light Commercial Truck</v>
      </c>
      <c r="C83">
        <f ca="1">IF(B83="","",'Source Results'!G84)</f>
        <v>0</v>
      </c>
      <c r="D83">
        <f ca="1">IF(OnRoadRetrofit!B83="","",'Source Results'!F84)</f>
        <v>0</v>
      </c>
      <c r="E83" s="239">
        <f ca="1">IFERROR(IF(B83="","",(VLOOKUP(G83,'Source Results'!$Y$3:$AB$452,2,FALSE)/(VLOOKUP(G83,'Source Results'!$Y$3:$AB$452,4,FALSE)))),0)</f>
        <v>0</v>
      </c>
      <c r="F83" s="28">
        <f ca="1">IF(B83="","",(VLOOKUP(G83,'Source Results'!$Y$3:$AA$452,3,FALSE)))</f>
        <v>0</v>
      </c>
      <c r="G83" t="str">
        <f ca="1">IF(B83="","",'Source Results'!L84)</f>
        <v/>
      </c>
      <c r="H83">
        <f ca="1">IF(COUNTIF($G$2:G83,G83)&gt;1,0,1*F83)</f>
        <v>0</v>
      </c>
      <c r="I83" t="str">
        <f t="shared" ca="1" si="15"/>
        <v>null</v>
      </c>
      <c r="K83" s="238" t="str">
        <f ca="1"/>
        <v/>
      </c>
      <c r="L83" s="130" t="str">
        <f ca="1"/>
        <v/>
      </c>
      <c r="M83" s="130" t="str">
        <f ca="1"/>
        <v/>
      </c>
      <c r="N83" s="130" t="str">
        <f ca="1"/>
        <v/>
      </c>
      <c r="O83" s="238" t="str">
        <f ca="1"/>
        <v/>
      </c>
      <c r="P83" s="130" t="str">
        <f ca="1"/>
        <v/>
      </c>
      <c r="R83" s="130" t="str">
        <f t="shared" ca="1" si="16"/>
        <v xml:space="preserve">4 </v>
      </c>
      <c r="S83" s="130">
        <f ca="1">+IFERROR(VLOOKUP(R83,Pollutants!$H$2:$K$11,3,FALSE),0)</f>
        <v>0</v>
      </c>
      <c r="T83" s="248">
        <f t="shared" si="17"/>
        <v>13</v>
      </c>
      <c r="U83" s="130" t="str">
        <f ca="1"/>
        <v/>
      </c>
      <c r="V83" s="130" t="str">
        <f ca="1"/>
        <v/>
      </c>
      <c r="W83" s="130" t="str">
        <f t="shared" ca="1" si="18"/>
        <v/>
      </c>
      <c r="X83" s="130" t="str">
        <f t="shared" ca="1" si="19"/>
        <v/>
      </c>
      <c r="Y83" s="130" t="str">
        <f t="shared" ca="1" si="20"/>
        <v/>
      </c>
      <c r="Z83" s="130" t="str">
        <f t="shared" ca="1" si="21"/>
        <v/>
      </c>
      <c r="AA83" s="130" t="str">
        <f t="shared" ca="1" si="22"/>
        <v/>
      </c>
      <c r="AC83" s="130" t="str">
        <f t="shared" ca="1" si="23"/>
        <v/>
      </c>
      <c r="AD83" s="130" t="str">
        <f t="shared" ca="1" si="24"/>
        <v/>
      </c>
      <c r="AE83" s="130" t="str">
        <f t="shared" ca="1" si="25"/>
        <v/>
      </c>
      <c r="AF83" s="130" t="str">
        <f t="shared" ca="1" si="26"/>
        <v/>
      </c>
      <c r="AG83" s="130" t="str">
        <f t="shared" ca="1" si="27"/>
        <v/>
      </c>
      <c r="AH83" s="130" t="str">
        <f t="shared" ca="1" si="28"/>
        <v/>
      </c>
      <c r="AI83" s="130" t="str">
        <f t="shared" ca="1" si="29"/>
        <v/>
      </c>
    </row>
    <row r="84" spans="1:35">
      <c r="A84">
        <f ca="1">IF(B84="","",'Source Results'!H85)</f>
        <v>0</v>
      </c>
      <c r="B84" t="str">
        <f ca="1">IF('Source Results'!D85="","",'Source Results'!D85)</f>
        <v>Intercity Bus</v>
      </c>
      <c r="C84">
        <f ca="1">IF(B84="","",'Source Results'!G85)</f>
        <v>0</v>
      </c>
      <c r="D84">
        <f ca="1">IF(OnRoadRetrofit!B84="","",'Source Results'!F85)</f>
        <v>0</v>
      </c>
      <c r="E84" s="239">
        <f ca="1">IFERROR(IF(B84="","",(VLOOKUP(G84,'Source Results'!$Y$3:$AB$452,2,FALSE)/(VLOOKUP(G84,'Source Results'!$Y$3:$AB$452,4,FALSE)))),0)</f>
        <v>0</v>
      </c>
      <c r="F84" s="28">
        <f ca="1">IF(B84="","",(VLOOKUP(G84,'Source Results'!$Y$3:$AA$452,3,FALSE)))</f>
        <v>0</v>
      </c>
      <c r="G84" t="str">
        <f ca="1">IF(B84="","",'Source Results'!L85)</f>
        <v/>
      </c>
      <c r="H84">
        <f ca="1">IF(COUNTIF($G$2:G84,G84)&gt;1,0,1*F84)</f>
        <v>0</v>
      </c>
      <c r="I84" t="str">
        <f t="shared" ca="1" si="15"/>
        <v>null</v>
      </c>
      <c r="K84" s="238" t="str">
        <f ca="1"/>
        <v/>
      </c>
      <c r="L84" s="130" t="str">
        <f ca="1"/>
        <v/>
      </c>
      <c r="M84" s="130" t="str">
        <f ca="1"/>
        <v/>
      </c>
      <c r="N84" s="130" t="str">
        <f ca="1"/>
        <v/>
      </c>
      <c r="O84" s="238" t="str">
        <f ca="1"/>
        <v/>
      </c>
      <c r="P84" s="130" t="str">
        <f ca="1"/>
        <v/>
      </c>
      <c r="R84" s="130" t="str">
        <f t="shared" ca="1" si="16"/>
        <v xml:space="preserve">5 </v>
      </c>
      <c r="S84" s="130">
        <f ca="1">+IFERROR(VLOOKUP(R84,Pollutants!$H$2:$K$11,3,FALSE),0)</f>
        <v>0</v>
      </c>
      <c r="T84" s="248">
        <f t="shared" si="17"/>
        <v>13</v>
      </c>
      <c r="U84" s="130" t="str">
        <f ca="1"/>
        <v/>
      </c>
      <c r="V84" s="130" t="str">
        <f ca="1"/>
        <v/>
      </c>
      <c r="W84" s="130" t="str">
        <f t="shared" ca="1" si="18"/>
        <v/>
      </c>
      <c r="X84" s="130" t="str">
        <f t="shared" ca="1" si="19"/>
        <v/>
      </c>
      <c r="Y84" s="130" t="str">
        <f t="shared" ca="1" si="20"/>
        <v/>
      </c>
      <c r="Z84" s="130" t="str">
        <f t="shared" ca="1" si="21"/>
        <v/>
      </c>
      <c r="AA84" s="130" t="str">
        <f t="shared" ca="1" si="22"/>
        <v/>
      </c>
      <c r="AC84" s="130" t="str">
        <f t="shared" ca="1" si="23"/>
        <v/>
      </c>
      <c r="AD84" s="130" t="str">
        <f t="shared" ca="1" si="24"/>
        <v/>
      </c>
      <c r="AE84" s="130" t="str">
        <f t="shared" ca="1" si="25"/>
        <v/>
      </c>
      <c r="AF84" s="130" t="str">
        <f t="shared" ca="1" si="26"/>
        <v/>
      </c>
      <c r="AG84" s="130" t="str">
        <f t="shared" ca="1" si="27"/>
        <v/>
      </c>
      <c r="AH84" s="130" t="str">
        <f t="shared" ca="1" si="28"/>
        <v/>
      </c>
      <c r="AI84" s="130" t="str">
        <f t="shared" ca="1" si="29"/>
        <v/>
      </c>
    </row>
    <row r="85" spans="1:35">
      <c r="A85">
        <f ca="1">IF(B85="","",'Source Results'!H86)</f>
        <v>0</v>
      </c>
      <c r="B85" t="str">
        <f ca="1">IF('Source Results'!D86="","",'Source Results'!D86)</f>
        <v>Transit Bus</v>
      </c>
      <c r="C85">
        <f ca="1">IF(B85="","",'Source Results'!G86)</f>
        <v>0</v>
      </c>
      <c r="D85">
        <f ca="1">IF(OnRoadRetrofit!B85="","",'Source Results'!F86)</f>
        <v>0</v>
      </c>
      <c r="E85" s="239">
        <f ca="1">IFERROR(IF(B85="","",(VLOOKUP(G85,'Source Results'!$Y$3:$AB$452,2,FALSE)/(VLOOKUP(G85,'Source Results'!$Y$3:$AB$452,4,FALSE)))),0)</f>
        <v>0</v>
      </c>
      <c r="F85" s="28">
        <f ca="1">IF(B85="","",(VLOOKUP(G85,'Source Results'!$Y$3:$AA$452,3,FALSE)))</f>
        <v>0</v>
      </c>
      <c r="G85" t="str">
        <f ca="1">IF(B85="","",'Source Results'!L86)</f>
        <v/>
      </c>
      <c r="H85">
        <f ca="1">IF(COUNTIF($G$2:G85,G85)&gt;1,0,1*F85)</f>
        <v>0</v>
      </c>
      <c r="I85" t="str">
        <f t="shared" ca="1" si="15"/>
        <v>null</v>
      </c>
      <c r="K85" s="238" t="str">
        <f ca="1"/>
        <v/>
      </c>
      <c r="L85" s="130" t="str">
        <f ca="1"/>
        <v/>
      </c>
      <c r="M85" s="130" t="str">
        <f ca="1"/>
        <v/>
      </c>
      <c r="N85" s="130" t="str">
        <f ca="1"/>
        <v/>
      </c>
      <c r="O85" s="238" t="str">
        <f ca="1"/>
        <v/>
      </c>
      <c r="P85" s="130" t="str">
        <f ca="1"/>
        <v/>
      </c>
      <c r="R85" s="130" t="str">
        <f t="shared" ca="1" si="16"/>
        <v xml:space="preserve">6 </v>
      </c>
      <c r="S85" s="130">
        <f ca="1">+IFERROR(VLOOKUP(R85,Pollutants!$H$2:$K$11,3,FALSE),0)</f>
        <v>0</v>
      </c>
      <c r="T85" s="248">
        <f t="shared" si="17"/>
        <v>13</v>
      </c>
      <c r="U85" s="130" t="str">
        <f ca="1"/>
        <v/>
      </c>
      <c r="V85" s="130" t="str">
        <f ca="1"/>
        <v/>
      </c>
      <c r="W85" s="130" t="str">
        <f t="shared" ca="1" si="18"/>
        <v/>
      </c>
      <c r="X85" s="130" t="str">
        <f t="shared" ca="1" si="19"/>
        <v/>
      </c>
      <c r="Y85" s="130" t="str">
        <f t="shared" ca="1" si="20"/>
        <v/>
      </c>
      <c r="Z85" s="130" t="str">
        <f t="shared" ca="1" si="21"/>
        <v/>
      </c>
      <c r="AA85" s="130" t="str">
        <f t="shared" ca="1" si="22"/>
        <v/>
      </c>
      <c r="AC85" s="130" t="str">
        <f t="shared" ca="1" si="23"/>
        <v/>
      </c>
      <c r="AD85" s="130" t="str">
        <f t="shared" ca="1" si="24"/>
        <v/>
      </c>
      <c r="AE85" s="130" t="str">
        <f t="shared" ca="1" si="25"/>
        <v/>
      </c>
      <c r="AF85" s="130" t="str">
        <f t="shared" ca="1" si="26"/>
        <v/>
      </c>
      <c r="AG85" s="130" t="str">
        <f t="shared" ca="1" si="27"/>
        <v/>
      </c>
      <c r="AH85" s="130" t="str">
        <f t="shared" ca="1" si="28"/>
        <v/>
      </c>
      <c r="AI85" s="130" t="str">
        <f t="shared" ca="1" si="29"/>
        <v/>
      </c>
    </row>
    <row r="86" spans="1:35">
      <c r="A86">
        <f ca="1">IF(B86="","",'Source Results'!H87)</f>
        <v>0</v>
      </c>
      <c r="B86" t="str">
        <f ca="1">IF('Source Results'!D87="","",'Source Results'!D87)</f>
        <v>School Bus</v>
      </c>
      <c r="C86">
        <f ca="1">IF(B86="","",'Source Results'!G87)</f>
        <v>0</v>
      </c>
      <c r="D86">
        <f ca="1">IF(OnRoadRetrofit!B86="","",'Source Results'!F87)</f>
        <v>0</v>
      </c>
      <c r="E86" s="239">
        <f ca="1">IFERROR(IF(B86="","",(VLOOKUP(G86,'Source Results'!$Y$3:$AB$452,2,FALSE)/(VLOOKUP(G86,'Source Results'!$Y$3:$AB$452,4,FALSE)))),0)</f>
        <v>0</v>
      </c>
      <c r="F86" s="28">
        <f ca="1">IF(B86="","",(VLOOKUP(G86,'Source Results'!$Y$3:$AA$452,3,FALSE)))</f>
        <v>0</v>
      </c>
      <c r="G86" t="str">
        <f ca="1">IF(B86="","",'Source Results'!L87)</f>
        <v/>
      </c>
      <c r="H86">
        <f ca="1">IF(COUNTIF($G$2:G86,G86)&gt;1,0,1*F86)</f>
        <v>0</v>
      </c>
      <c r="I86" t="str">
        <f t="shared" ca="1" si="15"/>
        <v>null</v>
      </c>
      <c r="K86" s="238" t="str">
        <f ca="1"/>
        <v/>
      </c>
      <c r="L86" s="130" t="str">
        <f ca="1"/>
        <v/>
      </c>
      <c r="M86" s="130" t="str">
        <f ca="1"/>
        <v/>
      </c>
      <c r="N86" s="130" t="str">
        <f ca="1"/>
        <v/>
      </c>
      <c r="O86" s="238" t="str">
        <f ca="1"/>
        <v/>
      </c>
      <c r="P86" s="130" t="str">
        <f ca="1"/>
        <v/>
      </c>
      <c r="R86" s="130" t="str">
        <f t="shared" ca="1" si="16"/>
        <v xml:space="preserve">0 </v>
      </c>
      <c r="S86" s="130">
        <f ca="1">+IFERROR(VLOOKUP(R86,Pollutants!$H$2:$K$11,3,FALSE),0)</f>
        <v>0</v>
      </c>
      <c r="T86" s="248">
        <f t="shared" si="17"/>
        <v>14</v>
      </c>
      <c r="U86" s="130" t="str">
        <f ca="1"/>
        <v/>
      </c>
      <c r="V86" s="130" t="str">
        <f ca="1"/>
        <v/>
      </c>
      <c r="W86" s="130" t="str">
        <f t="shared" ca="1" si="18"/>
        <v/>
      </c>
      <c r="X86" s="130" t="str">
        <f t="shared" ca="1" si="19"/>
        <v/>
      </c>
      <c r="Y86" s="130" t="str">
        <f t="shared" ca="1" si="20"/>
        <v/>
      </c>
      <c r="Z86" s="130" t="str">
        <f t="shared" ca="1" si="21"/>
        <v/>
      </c>
      <c r="AA86" s="130" t="str">
        <f t="shared" ca="1" si="22"/>
        <v/>
      </c>
      <c r="AC86" s="130" t="str">
        <f t="shared" ca="1" si="23"/>
        <v/>
      </c>
      <c r="AD86" s="130" t="str">
        <f t="shared" ca="1" si="24"/>
        <v/>
      </c>
      <c r="AE86" s="130" t="str">
        <f t="shared" ca="1" si="25"/>
        <v/>
      </c>
      <c r="AF86" s="130" t="str">
        <f t="shared" ca="1" si="26"/>
        <v/>
      </c>
      <c r="AG86" s="130" t="str">
        <f t="shared" ca="1" si="27"/>
        <v/>
      </c>
      <c r="AH86" s="130" t="str">
        <f t="shared" ca="1" si="28"/>
        <v/>
      </c>
      <c r="AI86" s="130" t="str">
        <f t="shared" ca="1" si="29"/>
        <v/>
      </c>
    </row>
    <row r="87" spans="1:35">
      <c r="A87">
        <f ca="1">IF(B87="","",'Source Results'!H88)</f>
        <v>0</v>
      </c>
      <c r="B87" t="str">
        <f ca="1">IF('Source Results'!D88="","",'Source Results'!D88)</f>
        <v>Refuse Truck</v>
      </c>
      <c r="C87">
        <f ca="1">IF(B87="","",'Source Results'!G88)</f>
        <v>0</v>
      </c>
      <c r="D87">
        <f ca="1">IF(OnRoadRetrofit!B87="","",'Source Results'!F88)</f>
        <v>0</v>
      </c>
      <c r="E87" s="239">
        <f ca="1">IFERROR(IF(B87="","",(VLOOKUP(G87,'Source Results'!$Y$3:$AB$452,2,FALSE)/(VLOOKUP(G87,'Source Results'!$Y$3:$AB$452,4,FALSE)))),0)</f>
        <v>0</v>
      </c>
      <c r="F87" s="28">
        <f ca="1">IF(B87="","",(VLOOKUP(G87,'Source Results'!$Y$3:$AA$452,3,FALSE)))</f>
        <v>0</v>
      </c>
      <c r="G87" t="str">
        <f ca="1">IF(B87="","",'Source Results'!L88)</f>
        <v/>
      </c>
      <c r="H87">
        <f ca="1">IF(COUNTIF($G$2:G87,G87)&gt;1,0,1*F87)</f>
        <v>0</v>
      </c>
      <c r="I87" t="str">
        <f t="shared" ca="1" si="15"/>
        <v>null</v>
      </c>
      <c r="K87" s="238" t="str">
        <f ca="1"/>
        <v/>
      </c>
      <c r="L87" s="130" t="str">
        <f ca="1"/>
        <v/>
      </c>
      <c r="M87" s="130" t="str">
        <f ca="1"/>
        <v/>
      </c>
      <c r="N87" s="130" t="str">
        <f ca="1"/>
        <v/>
      </c>
      <c r="O87" s="238" t="str">
        <f ca="1"/>
        <v/>
      </c>
      <c r="P87" s="130" t="str">
        <f ca="1"/>
        <v/>
      </c>
      <c r="R87" s="130" t="str">
        <f t="shared" ca="1" si="16"/>
        <v xml:space="preserve">1 </v>
      </c>
      <c r="S87" s="130">
        <f ca="1">+IFERROR(VLOOKUP(R87,Pollutants!$H$2:$K$11,3,FALSE),0)</f>
        <v>0</v>
      </c>
      <c r="T87" s="248">
        <f t="shared" si="17"/>
        <v>14</v>
      </c>
      <c r="U87" s="130" t="str">
        <f ca="1"/>
        <v/>
      </c>
      <c r="V87" s="130" t="str">
        <f ca="1"/>
        <v/>
      </c>
      <c r="W87" s="130" t="str">
        <f t="shared" ca="1" si="18"/>
        <v/>
      </c>
      <c r="X87" s="130" t="str">
        <f t="shared" ca="1" si="19"/>
        <v/>
      </c>
      <c r="Y87" s="130" t="str">
        <f t="shared" ca="1" si="20"/>
        <v/>
      </c>
      <c r="Z87" s="130" t="str">
        <f t="shared" ca="1" si="21"/>
        <v/>
      </c>
      <c r="AA87" s="130" t="str">
        <f t="shared" ca="1" si="22"/>
        <v/>
      </c>
      <c r="AC87" s="130" t="str">
        <f t="shared" ca="1" si="23"/>
        <v/>
      </c>
      <c r="AD87" s="130" t="str">
        <f t="shared" ca="1" si="24"/>
        <v/>
      </c>
      <c r="AE87" s="130" t="str">
        <f t="shared" ca="1" si="25"/>
        <v/>
      </c>
      <c r="AF87" s="130" t="str">
        <f t="shared" ca="1" si="26"/>
        <v/>
      </c>
      <c r="AG87" s="130" t="str">
        <f t="shared" ca="1" si="27"/>
        <v/>
      </c>
      <c r="AH87" s="130" t="str">
        <f t="shared" ca="1" si="28"/>
        <v/>
      </c>
      <c r="AI87" s="130" t="str">
        <f t="shared" ca="1" si="29"/>
        <v/>
      </c>
    </row>
    <row r="88" spans="1:35">
      <c r="A88">
        <f ca="1">IF(B88="","",'Source Results'!H89)</f>
        <v>0</v>
      </c>
      <c r="B88" t="str">
        <f ca="1">IF('Source Results'!D89="","",'Source Results'!D89)</f>
        <v>Single Unit Short-haul Truck</v>
      </c>
      <c r="C88">
        <f ca="1">IF(B88="","",'Source Results'!G89)</f>
        <v>0</v>
      </c>
      <c r="D88">
        <f ca="1">IF(OnRoadRetrofit!B88="","",'Source Results'!F89)</f>
        <v>0</v>
      </c>
      <c r="E88" s="239">
        <f ca="1">IFERROR(IF(B88="","",(VLOOKUP(G88,'Source Results'!$Y$3:$AB$452,2,FALSE)/(VLOOKUP(G88,'Source Results'!$Y$3:$AB$452,4,FALSE)))),0)</f>
        <v>0</v>
      </c>
      <c r="F88" s="28">
        <f ca="1">IF(B88="","",(VLOOKUP(G88,'Source Results'!$Y$3:$AA$452,3,FALSE)))</f>
        <v>0</v>
      </c>
      <c r="G88" t="str">
        <f ca="1">IF(B88="","",'Source Results'!L89)</f>
        <v/>
      </c>
      <c r="H88">
        <f ca="1">IF(COUNTIF($G$2:G88,G88)&gt;1,0,1*F88)</f>
        <v>0</v>
      </c>
      <c r="I88" t="str">
        <f t="shared" ca="1" si="15"/>
        <v>null</v>
      </c>
      <c r="K88" s="238" t="str">
        <f ca="1"/>
        <v/>
      </c>
      <c r="L88" s="130" t="str">
        <f ca="1"/>
        <v/>
      </c>
      <c r="M88" s="130" t="str">
        <f ca="1"/>
        <v/>
      </c>
      <c r="N88" s="130" t="str">
        <f ca="1"/>
        <v/>
      </c>
      <c r="O88" s="238" t="str">
        <f ca="1"/>
        <v/>
      </c>
      <c r="P88" s="130" t="str">
        <f ca="1"/>
        <v/>
      </c>
      <c r="R88" s="130" t="str">
        <f t="shared" ca="1" si="16"/>
        <v xml:space="preserve">2 </v>
      </c>
      <c r="S88" s="130">
        <f ca="1">+IFERROR(VLOOKUP(R88,Pollutants!$H$2:$K$11,3,FALSE),0)</f>
        <v>0</v>
      </c>
      <c r="T88" s="248">
        <f t="shared" si="17"/>
        <v>14</v>
      </c>
      <c r="U88" s="130" t="str">
        <f ca="1"/>
        <v/>
      </c>
      <c r="V88" s="130" t="str">
        <f ca="1"/>
        <v/>
      </c>
      <c r="W88" s="130" t="str">
        <f t="shared" ca="1" si="18"/>
        <v/>
      </c>
      <c r="X88" s="130" t="str">
        <f t="shared" ca="1" si="19"/>
        <v/>
      </c>
      <c r="Y88" s="130" t="str">
        <f t="shared" ca="1" si="20"/>
        <v/>
      </c>
      <c r="Z88" s="130" t="str">
        <f t="shared" ca="1" si="21"/>
        <v/>
      </c>
      <c r="AA88" s="130" t="str">
        <f t="shared" ca="1" si="22"/>
        <v/>
      </c>
      <c r="AC88" s="130" t="str">
        <f t="shared" ca="1" si="23"/>
        <v/>
      </c>
      <c r="AD88" s="130" t="str">
        <f t="shared" ca="1" si="24"/>
        <v/>
      </c>
      <c r="AE88" s="130" t="str">
        <f t="shared" ca="1" si="25"/>
        <v/>
      </c>
      <c r="AF88" s="130" t="str">
        <f t="shared" ca="1" si="26"/>
        <v/>
      </c>
      <c r="AG88" s="130" t="str">
        <f t="shared" ca="1" si="27"/>
        <v/>
      </c>
      <c r="AH88" s="130" t="str">
        <f t="shared" ca="1" si="28"/>
        <v/>
      </c>
      <c r="AI88" s="130" t="str">
        <f t="shared" ca="1" si="29"/>
        <v/>
      </c>
    </row>
    <row r="89" spans="1:35">
      <c r="A89">
        <f ca="1">IF(B89="","",'Source Results'!H90)</f>
        <v>0</v>
      </c>
      <c r="B89" t="str">
        <f ca="1">IF('Source Results'!D90="","",'Source Results'!D90)</f>
        <v>Single Unit Long-haul Truck</v>
      </c>
      <c r="C89">
        <f ca="1">IF(B89="","",'Source Results'!G90)</f>
        <v>0</v>
      </c>
      <c r="D89">
        <f ca="1">IF(OnRoadRetrofit!B89="","",'Source Results'!F90)</f>
        <v>0</v>
      </c>
      <c r="E89" s="239">
        <f ca="1">IFERROR(IF(B89="","",(VLOOKUP(G89,'Source Results'!$Y$3:$AB$452,2,FALSE)/(VLOOKUP(G89,'Source Results'!$Y$3:$AB$452,4,FALSE)))),0)</f>
        <v>0</v>
      </c>
      <c r="F89" s="28">
        <f ca="1">IF(B89="","",(VLOOKUP(G89,'Source Results'!$Y$3:$AA$452,3,FALSE)))</f>
        <v>0</v>
      </c>
      <c r="G89" t="str">
        <f ca="1">IF(B89="","",'Source Results'!L90)</f>
        <v/>
      </c>
      <c r="H89">
        <f ca="1">IF(COUNTIF($G$2:G89,G89)&gt;1,0,1*F89)</f>
        <v>0</v>
      </c>
      <c r="I89" t="str">
        <f t="shared" ca="1" si="15"/>
        <v>null</v>
      </c>
      <c r="K89" s="238" t="str">
        <f ca="1"/>
        <v/>
      </c>
      <c r="L89" s="130" t="str">
        <f ca="1"/>
        <v/>
      </c>
      <c r="M89" s="130" t="str">
        <f ca="1"/>
        <v/>
      </c>
      <c r="N89" s="130" t="str">
        <f ca="1"/>
        <v/>
      </c>
      <c r="O89" s="238" t="str">
        <f ca="1"/>
        <v/>
      </c>
      <c r="P89" s="130" t="str">
        <f ca="1"/>
        <v/>
      </c>
      <c r="R89" s="130" t="str">
        <f t="shared" ca="1" si="16"/>
        <v xml:space="preserve">3 </v>
      </c>
      <c r="S89" s="130">
        <f ca="1">+IFERROR(VLOOKUP(R89,Pollutants!$H$2:$K$11,3,FALSE),0)</f>
        <v>0</v>
      </c>
      <c r="T89" s="248">
        <f t="shared" si="17"/>
        <v>14</v>
      </c>
      <c r="U89" s="130" t="str">
        <f ca="1"/>
        <v/>
      </c>
      <c r="V89" s="130" t="str">
        <f ca="1"/>
        <v/>
      </c>
      <c r="W89" s="130" t="str">
        <f t="shared" ca="1" si="18"/>
        <v/>
      </c>
      <c r="X89" s="130" t="str">
        <f t="shared" ca="1" si="19"/>
        <v/>
      </c>
      <c r="Y89" s="130" t="str">
        <f t="shared" ca="1" si="20"/>
        <v/>
      </c>
      <c r="Z89" s="130" t="str">
        <f t="shared" ca="1" si="21"/>
        <v/>
      </c>
      <c r="AA89" s="130" t="str">
        <f t="shared" ca="1" si="22"/>
        <v/>
      </c>
      <c r="AC89" s="130" t="str">
        <f t="shared" ca="1" si="23"/>
        <v/>
      </c>
      <c r="AD89" s="130" t="str">
        <f t="shared" ca="1" si="24"/>
        <v/>
      </c>
      <c r="AE89" s="130" t="str">
        <f t="shared" ca="1" si="25"/>
        <v/>
      </c>
      <c r="AF89" s="130" t="str">
        <f t="shared" ca="1" si="26"/>
        <v/>
      </c>
      <c r="AG89" s="130" t="str">
        <f t="shared" ca="1" si="27"/>
        <v/>
      </c>
      <c r="AH89" s="130" t="str">
        <f t="shared" ca="1" si="28"/>
        <v/>
      </c>
      <c r="AI89" s="130" t="str">
        <f t="shared" ca="1" si="29"/>
        <v/>
      </c>
    </row>
    <row r="90" spans="1:35">
      <c r="A90">
        <f ca="1">IF(B90="","",'Source Results'!H91)</f>
        <v>0</v>
      </c>
      <c r="B90" t="str">
        <f ca="1">IF('Source Results'!D91="","",'Source Results'!D91)</f>
        <v>Combination Short-haul Truck</v>
      </c>
      <c r="C90">
        <f ca="1">IF(B90="","",'Source Results'!G91)</f>
        <v>0</v>
      </c>
      <c r="D90">
        <f ca="1">IF(OnRoadRetrofit!B90="","",'Source Results'!F91)</f>
        <v>0</v>
      </c>
      <c r="E90" s="239">
        <f ca="1">IFERROR(IF(B90="","",(VLOOKUP(G90,'Source Results'!$Y$3:$AB$452,2,FALSE)/(VLOOKUP(G90,'Source Results'!$Y$3:$AB$452,4,FALSE)))),0)</f>
        <v>0</v>
      </c>
      <c r="F90" s="28">
        <f ca="1">IF(B90="","",(VLOOKUP(G90,'Source Results'!$Y$3:$AA$452,3,FALSE)))</f>
        <v>0</v>
      </c>
      <c r="G90" t="str">
        <f ca="1">IF(B90="","",'Source Results'!L91)</f>
        <v/>
      </c>
      <c r="H90">
        <f ca="1">IF(COUNTIF($G$2:G90,G90)&gt;1,0,1*F90)</f>
        <v>0</v>
      </c>
      <c r="I90" t="str">
        <f t="shared" ca="1" si="15"/>
        <v>null</v>
      </c>
      <c r="K90" s="238" t="str">
        <f ca="1"/>
        <v/>
      </c>
      <c r="L90" s="130" t="str">
        <f ca="1"/>
        <v/>
      </c>
      <c r="M90" s="130" t="str">
        <f ca="1"/>
        <v/>
      </c>
      <c r="N90" s="130" t="str">
        <f ca="1"/>
        <v/>
      </c>
      <c r="O90" s="238" t="str">
        <f ca="1"/>
        <v/>
      </c>
      <c r="P90" s="130" t="str">
        <f ca="1"/>
        <v/>
      </c>
      <c r="R90" s="130" t="str">
        <f t="shared" ca="1" si="16"/>
        <v xml:space="preserve">4 </v>
      </c>
      <c r="S90" s="130">
        <f ca="1">+IFERROR(VLOOKUP(R90,Pollutants!$H$2:$K$11,3,FALSE),0)</f>
        <v>0</v>
      </c>
      <c r="T90" s="248">
        <f t="shared" si="17"/>
        <v>14</v>
      </c>
      <c r="U90" s="130" t="str">
        <f ca="1"/>
        <v/>
      </c>
      <c r="V90" s="130" t="str">
        <f ca="1"/>
        <v/>
      </c>
      <c r="W90" s="130" t="str">
        <f t="shared" ca="1" si="18"/>
        <v/>
      </c>
      <c r="X90" s="130" t="str">
        <f t="shared" ca="1" si="19"/>
        <v/>
      </c>
      <c r="Y90" s="130" t="str">
        <f t="shared" ca="1" si="20"/>
        <v/>
      </c>
      <c r="Z90" s="130" t="str">
        <f t="shared" ca="1" si="21"/>
        <v/>
      </c>
      <c r="AA90" s="130" t="str">
        <f t="shared" ca="1" si="22"/>
        <v/>
      </c>
      <c r="AC90" s="130" t="str">
        <f t="shared" ca="1" si="23"/>
        <v/>
      </c>
      <c r="AD90" s="130" t="str">
        <f t="shared" ca="1" si="24"/>
        <v/>
      </c>
      <c r="AE90" s="130" t="str">
        <f t="shared" ca="1" si="25"/>
        <v/>
      </c>
      <c r="AF90" s="130" t="str">
        <f t="shared" ca="1" si="26"/>
        <v/>
      </c>
      <c r="AG90" s="130" t="str">
        <f t="shared" ca="1" si="27"/>
        <v/>
      </c>
      <c r="AH90" s="130" t="str">
        <f t="shared" ca="1" si="28"/>
        <v/>
      </c>
      <c r="AI90" s="130" t="str">
        <f t="shared" ca="1" si="29"/>
        <v/>
      </c>
    </row>
    <row r="91" spans="1:35">
      <c r="A91">
        <f ca="1">IF(B91="","",'Source Results'!H92)</f>
        <v>0</v>
      </c>
      <c r="B91" t="str">
        <f ca="1">IF('Source Results'!D92="","",'Source Results'!D92)</f>
        <v>Combination Long-haul Truck</v>
      </c>
      <c r="C91">
        <f ca="1">IF(B91="","",'Source Results'!G92)</f>
        <v>0</v>
      </c>
      <c r="D91">
        <f ca="1">IF(OnRoadRetrofit!B91="","",'Source Results'!F92)</f>
        <v>0</v>
      </c>
      <c r="E91" s="239">
        <f ca="1">IFERROR(IF(B91="","",(VLOOKUP(G91,'Source Results'!$Y$3:$AB$452,2,FALSE)/(VLOOKUP(G91,'Source Results'!$Y$3:$AB$452,4,FALSE)))),0)</f>
        <v>0</v>
      </c>
      <c r="F91" s="28">
        <f ca="1">IF(B91="","",(VLOOKUP(G91,'Source Results'!$Y$3:$AA$452,3,FALSE)))</f>
        <v>0</v>
      </c>
      <c r="G91" t="str">
        <f ca="1">IF(B91="","",'Source Results'!L92)</f>
        <v/>
      </c>
      <c r="H91">
        <f ca="1">IF(COUNTIF($G$2:G91,G91)&gt;1,0,1*F91)</f>
        <v>0</v>
      </c>
      <c r="I91" t="str">
        <f t="shared" ca="1" si="15"/>
        <v>null</v>
      </c>
      <c r="K91" s="238" t="str">
        <f ca="1"/>
        <v/>
      </c>
      <c r="L91" s="130" t="str">
        <f ca="1"/>
        <v/>
      </c>
      <c r="M91" s="130" t="str">
        <f ca="1"/>
        <v/>
      </c>
      <c r="N91" s="130" t="str">
        <f ca="1"/>
        <v/>
      </c>
      <c r="O91" s="238" t="str">
        <f ca="1"/>
        <v/>
      </c>
      <c r="P91" s="130" t="str">
        <f ca="1"/>
        <v/>
      </c>
      <c r="R91" s="130" t="str">
        <f t="shared" ca="1" si="16"/>
        <v xml:space="preserve">5 </v>
      </c>
      <c r="S91" s="130">
        <f ca="1">+IFERROR(VLOOKUP(R91,Pollutants!$H$2:$K$11,3,FALSE),0)</f>
        <v>0</v>
      </c>
      <c r="T91" s="248">
        <f t="shared" si="17"/>
        <v>14</v>
      </c>
      <c r="U91" s="130" t="str">
        <f ca="1"/>
        <v/>
      </c>
      <c r="V91" s="130" t="str">
        <f ca="1"/>
        <v/>
      </c>
      <c r="W91" s="130" t="str">
        <f t="shared" ca="1" si="18"/>
        <v/>
      </c>
      <c r="X91" s="130" t="str">
        <f t="shared" ca="1" si="19"/>
        <v/>
      </c>
      <c r="Y91" s="130" t="str">
        <f t="shared" ca="1" si="20"/>
        <v/>
      </c>
      <c r="Z91" s="130" t="str">
        <f t="shared" ca="1" si="21"/>
        <v/>
      </c>
      <c r="AA91" s="130" t="str">
        <f t="shared" ca="1" si="22"/>
        <v/>
      </c>
      <c r="AC91" s="130" t="str">
        <f t="shared" ca="1" si="23"/>
        <v/>
      </c>
      <c r="AD91" s="130" t="str">
        <f t="shared" ca="1" si="24"/>
        <v/>
      </c>
      <c r="AE91" s="130" t="str">
        <f t="shared" ca="1" si="25"/>
        <v/>
      </c>
      <c r="AF91" s="130" t="str">
        <f t="shared" ca="1" si="26"/>
        <v/>
      </c>
      <c r="AG91" s="130" t="str">
        <f t="shared" ca="1" si="27"/>
        <v/>
      </c>
      <c r="AH91" s="130" t="str">
        <f t="shared" ca="1" si="28"/>
        <v/>
      </c>
      <c r="AI91" s="130" t="str">
        <f t="shared" ca="1" si="29"/>
        <v/>
      </c>
    </row>
    <row r="92" spans="1:35">
      <c r="A92">
        <f ca="1">IF(B92="","",'Source Results'!H93)</f>
        <v>0</v>
      </c>
      <c r="B92" t="str">
        <f ca="1">IF('Source Results'!D93="","",'Source Results'!D93)</f>
        <v>Light Commercial Truck</v>
      </c>
      <c r="C92">
        <f ca="1">IF(B92="","",'Source Results'!G93)</f>
        <v>0</v>
      </c>
      <c r="D92">
        <f ca="1">IF(OnRoadRetrofit!B92="","",'Source Results'!F93)</f>
        <v>0</v>
      </c>
      <c r="E92" s="239">
        <f ca="1">IFERROR(IF(B92="","",(VLOOKUP(G92,'Source Results'!$Y$3:$AB$452,2,FALSE)/(VLOOKUP(G92,'Source Results'!$Y$3:$AB$452,4,FALSE)))),0)</f>
        <v>0</v>
      </c>
      <c r="F92" s="28">
        <f ca="1">IF(B92="","",(VLOOKUP(G92,'Source Results'!$Y$3:$AA$452,3,FALSE)))</f>
        <v>0</v>
      </c>
      <c r="G92" t="str">
        <f ca="1">IF(B92="","",'Source Results'!L93)</f>
        <v/>
      </c>
      <c r="H92">
        <f ca="1">IF(COUNTIF($G$2:G92,G92)&gt;1,0,1*F92)</f>
        <v>0</v>
      </c>
      <c r="I92" t="str">
        <f t="shared" ca="1" si="15"/>
        <v>null</v>
      </c>
      <c r="K92" s="238" t="str">
        <f ca="1"/>
        <v/>
      </c>
      <c r="L92" s="130" t="str">
        <f ca="1"/>
        <v/>
      </c>
      <c r="M92" s="130" t="str">
        <f ca="1"/>
        <v/>
      </c>
      <c r="N92" s="130" t="str">
        <f ca="1"/>
        <v/>
      </c>
      <c r="O92" s="238" t="str">
        <f ca="1"/>
        <v/>
      </c>
      <c r="P92" s="130" t="str">
        <f ca="1"/>
        <v/>
      </c>
      <c r="R92" s="130" t="str">
        <f t="shared" ca="1" si="16"/>
        <v xml:space="preserve">6 </v>
      </c>
      <c r="S92" s="130">
        <f ca="1">+IFERROR(VLOOKUP(R92,Pollutants!$H$2:$K$11,3,FALSE),0)</f>
        <v>0</v>
      </c>
      <c r="T92" s="248">
        <f t="shared" si="17"/>
        <v>14</v>
      </c>
      <c r="U92" s="130" t="str">
        <f ca="1"/>
        <v/>
      </c>
      <c r="V92" s="130" t="str">
        <f ca="1"/>
        <v/>
      </c>
      <c r="W92" s="130" t="str">
        <f t="shared" ca="1" si="18"/>
        <v/>
      </c>
      <c r="X92" s="130" t="str">
        <f t="shared" ca="1" si="19"/>
        <v/>
      </c>
      <c r="Y92" s="130" t="str">
        <f t="shared" ca="1" si="20"/>
        <v/>
      </c>
      <c r="Z92" s="130" t="str">
        <f t="shared" ca="1" si="21"/>
        <v/>
      </c>
      <c r="AA92" s="130" t="str">
        <f t="shared" ca="1" si="22"/>
        <v/>
      </c>
      <c r="AC92" s="130" t="str">
        <f t="shared" ca="1" si="23"/>
        <v/>
      </c>
      <c r="AD92" s="130" t="str">
        <f t="shared" ca="1" si="24"/>
        <v/>
      </c>
      <c r="AE92" s="130" t="str">
        <f t="shared" ca="1" si="25"/>
        <v/>
      </c>
      <c r="AF92" s="130" t="str">
        <f t="shared" ca="1" si="26"/>
        <v/>
      </c>
      <c r="AG92" s="130" t="str">
        <f t="shared" ca="1" si="27"/>
        <v/>
      </c>
      <c r="AH92" s="130" t="str">
        <f t="shared" ca="1" si="28"/>
        <v/>
      </c>
      <c r="AI92" s="130" t="str">
        <f t="shared" ca="1" si="29"/>
        <v/>
      </c>
    </row>
    <row r="93" spans="1:35">
      <c r="A93">
        <f ca="1">IF(B93="","",'Source Results'!H94)</f>
        <v>0</v>
      </c>
      <c r="B93" t="str">
        <f ca="1">IF('Source Results'!D94="","",'Source Results'!D94)</f>
        <v>Intercity Bus</v>
      </c>
      <c r="C93">
        <f ca="1">IF(B93="","",'Source Results'!G94)</f>
        <v>0</v>
      </c>
      <c r="D93">
        <f ca="1">IF(OnRoadRetrofit!B93="","",'Source Results'!F94)</f>
        <v>0</v>
      </c>
      <c r="E93" s="239">
        <f ca="1">IFERROR(IF(B93="","",(VLOOKUP(G93,'Source Results'!$Y$3:$AB$452,2,FALSE)/(VLOOKUP(G93,'Source Results'!$Y$3:$AB$452,4,FALSE)))),0)</f>
        <v>0</v>
      </c>
      <c r="F93" s="28">
        <f ca="1">IF(B93="","",(VLOOKUP(G93,'Source Results'!$Y$3:$AA$452,3,FALSE)))</f>
        <v>0</v>
      </c>
      <c r="G93" t="str">
        <f ca="1">IF(B93="","",'Source Results'!L94)</f>
        <v/>
      </c>
      <c r="H93">
        <f ca="1">IF(COUNTIF($G$2:G93,G93)&gt;1,0,1*F93)</f>
        <v>0</v>
      </c>
      <c r="I93" t="str">
        <f t="shared" ca="1" si="15"/>
        <v>null</v>
      </c>
      <c r="K93" s="238" t="str">
        <f ca="1"/>
        <v/>
      </c>
      <c r="L93" s="130" t="str">
        <f ca="1"/>
        <v/>
      </c>
      <c r="M93" s="130" t="str">
        <f ca="1"/>
        <v/>
      </c>
      <c r="N93" s="130" t="str">
        <f ca="1"/>
        <v/>
      </c>
      <c r="O93" s="238" t="str">
        <f ca="1"/>
        <v/>
      </c>
      <c r="P93" s="130" t="str">
        <f ca="1"/>
        <v/>
      </c>
      <c r="R93" s="130" t="str">
        <f t="shared" ca="1" si="16"/>
        <v xml:space="preserve">0 </v>
      </c>
      <c r="S93" s="130">
        <f ca="1">+IFERROR(VLOOKUP(R93,Pollutants!$H$2:$K$11,3,FALSE),0)</f>
        <v>0</v>
      </c>
      <c r="T93" s="248">
        <f t="shared" si="17"/>
        <v>15</v>
      </c>
      <c r="U93" s="130" t="str">
        <f ca="1"/>
        <v/>
      </c>
      <c r="V93" s="130" t="str">
        <f ca="1"/>
        <v/>
      </c>
      <c r="W93" s="130" t="str">
        <f t="shared" ca="1" si="18"/>
        <v/>
      </c>
      <c r="X93" s="130" t="str">
        <f t="shared" ca="1" si="19"/>
        <v/>
      </c>
      <c r="Y93" s="130" t="str">
        <f t="shared" ca="1" si="20"/>
        <v/>
      </c>
      <c r="Z93" s="130" t="str">
        <f t="shared" ca="1" si="21"/>
        <v/>
      </c>
      <c r="AA93" s="130" t="str">
        <f t="shared" ca="1" si="22"/>
        <v/>
      </c>
      <c r="AC93" s="130" t="str">
        <f t="shared" ca="1" si="23"/>
        <v/>
      </c>
      <c r="AD93" s="130" t="str">
        <f t="shared" ca="1" si="24"/>
        <v/>
      </c>
      <c r="AE93" s="130" t="str">
        <f t="shared" ca="1" si="25"/>
        <v/>
      </c>
      <c r="AF93" s="130" t="str">
        <f t="shared" ca="1" si="26"/>
        <v/>
      </c>
      <c r="AG93" s="130" t="str">
        <f t="shared" ca="1" si="27"/>
        <v/>
      </c>
      <c r="AH93" s="130" t="str">
        <f t="shared" ca="1" si="28"/>
        <v/>
      </c>
      <c r="AI93" s="130" t="str">
        <f t="shared" ca="1" si="29"/>
        <v/>
      </c>
    </row>
    <row r="94" spans="1:35">
      <c r="A94">
        <f ca="1">IF(B94="","",'Source Results'!H95)</f>
        <v>0</v>
      </c>
      <c r="B94" t="str">
        <f ca="1">IF('Source Results'!D95="","",'Source Results'!D95)</f>
        <v>Transit Bus</v>
      </c>
      <c r="C94">
        <f ca="1">IF(B94="","",'Source Results'!G95)</f>
        <v>0</v>
      </c>
      <c r="D94">
        <f ca="1">IF(OnRoadRetrofit!B94="","",'Source Results'!F95)</f>
        <v>0</v>
      </c>
      <c r="E94" s="239">
        <f ca="1">IFERROR(IF(B94="","",(VLOOKUP(G94,'Source Results'!$Y$3:$AB$452,2,FALSE)/(VLOOKUP(G94,'Source Results'!$Y$3:$AB$452,4,FALSE)))),0)</f>
        <v>0</v>
      </c>
      <c r="F94" s="28">
        <f ca="1">IF(B94="","",(VLOOKUP(G94,'Source Results'!$Y$3:$AA$452,3,FALSE)))</f>
        <v>0</v>
      </c>
      <c r="G94" t="str">
        <f ca="1">IF(B94="","",'Source Results'!L95)</f>
        <v/>
      </c>
      <c r="H94">
        <f ca="1">IF(COUNTIF($G$2:G94,G94)&gt;1,0,1*F94)</f>
        <v>0</v>
      </c>
      <c r="I94" t="str">
        <f t="shared" ca="1" si="15"/>
        <v>null</v>
      </c>
      <c r="K94" s="238" t="str">
        <f ca="1"/>
        <v/>
      </c>
      <c r="L94" s="130" t="str">
        <f ca="1"/>
        <v/>
      </c>
      <c r="M94" s="130" t="str">
        <f ca="1"/>
        <v/>
      </c>
      <c r="N94" s="130" t="str">
        <f ca="1"/>
        <v/>
      </c>
      <c r="O94" s="238" t="str">
        <f ca="1"/>
        <v/>
      </c>
      <c r="P94" s="130" t="str">
        <f ca="1"/>
        <v/>
      </c>
      <c r="R94" s="130" t="str">
        <f t="shared" ca="1" si="16"/>
        <v xml:space="preserve">1 </v>
      </c>
      <c r="S94" s="130">
        <f ca="1">+IFERROR(VLOOKUP(R94,Pollutants!$H$2:$K$11,3,FALSE),0)</f>
        <v>0</v>
      </c>
      <c r="T94" s="248">
        <f t="shared" si="17"/>
        <v>15</v>
      </c>
      <c r="U94" s="130" t="str">
        <f ca="1"/>
        <v/>
      </c>
      <c r="V94" s="130" t="str">
        <f ca="1"/>
        <v/>
      </c>
      <c r="W94" s="130" t="str">
        <f t="shared" ca="1" si="18"/>
        <v/>
      </c>
      <c r="X94" s="130" t="str">
        <f t="shared" ca="1" si="19"/>
        <v/>
      </c>
      <c r="Y94" s="130" t="str">
        <f t="shared" ca="1" si="20"/>
        <v/>
      </c>
      <c r="Z94" s="130" t="str">
        <f t="shared" ca="1" si="21"/>
        <v/>
      </c>
      <c r="AA94" s="130" t="str">
        <f t="shared" ca="1" si="22"/>
        <v/>
      </c>
      <c r="AC94" s="130" t="str">
        <f t="shared" ca="1" si="23"/>
        <v/>
      </c>
      <c r="AD94" s="130" t="str">
        <f t="shared" ca="1" si="24"/>
        <v/>
      </c>
      <c r="AE94" s="130" t="str">
        <f t="shared" ca="1" si="25"/>
        <v/>
      </c>
      <c r="AF94" s="130" t="str">
        <f t="shared" ca="1" si="26"/>
        <v/>
      </c>
      <c r="AG94" s="130" t="str">
        <f t="shared" ca="1" si="27"/>
        <v/>
      </c>
      <c r="AH94" s="130" t="str">
        <f t="shared" ca="1" si="28"/>
        <v/>
      </c>
      <c r="AI94" s="130" t="str">
        <f t="shared" ca="1" si="29"/>
        <v/>
      </c>
    </row>
    <row r="95" spans="1:35">
      <c r="A95">
        <f ca="1">IF(B95="","",'Source Results'!H96)</f>
        <v>0</v>
      </c>
      <c r="B95" t="str">
        <f ca="1">IF('Source Results'!D96="","",'Source Results'!D96)</f>
        <v>School Bus</v>
      </c>
      <c r="C95">
        <f ca="1">IF(B95="","",'Source Results'!G96)</f>
        <v>0</v>
      </c>
      <c r="D95">
        <f ca="1">IF(OnRoadRetrofit!B95="","",'Source Results'!F96)</f>
        <v>0</v>
      </c>
      <c r="E95" s="239">
        <f ca="1">IFERROR(IF(B95="","",(VLOOKUP(G95,'Source Results'!$Y$3:$AB$452,2,FALSE)/(VLOOKUP(G95,'Source Results'!$Y$3:$AB$452,4,FALSE)))),0)</f>
        <v>0</v>
      </c>
      <c r="F95" s="28">
        <f ca="1">IF(B95="","",(VLOOKUP(G95,'Source Results'!$Y$3:$AA$452,3,FALSE)))</f>
        <v>0</v>
      </c>
      <c r="G95" t="str">
        <f ca="1">IF(B95="","",'Source Results'!L96)</f>
        <v/>
      </c>
      <c r="H95">
        <f ca="1">IF(COUNTIF($G$2:G95,G95)&gt;1,0,1*F95)</f>
        <v>0</v>
      </c>
      <c r="I95" t="str">
        <f t="shared" ca="1" si="15"/>
        <v>null</v>
      </c>
      <c r="K95" s="238" t="str">
        <f ca="1"/>
        <v/>
      </c>
      <c r="L95" s="130" t="str">
        <f ca="1"/>
        <v/>
      </c>
      <c r="M95" s="130" t="str">
        <f ca="1"/>
        <v/>
      </c>
      <c r="N95" s="130" t="str">
        <f ca="1"/>
        <v/>
      </c>
      <c r="O95" s="238" t="str">
        <f ca="1"/>
        <v/>
      </c>
      <c r="P95" s="130" t="str">
        <f ca="1"/>
        <v/>
      </c>
      <c r="R95" s="130" t="str">
        <f t="shared" ca="1" si="16"/>
        <v xml:space="preserve">2 </v>
      </c>
      <c r="S95" s="130">
        <f ca="1">+IFERROR(VLOOKUP(R95,Pollutants!$H$2:$K$11,3,FALSE),0)</f>
        <v>0</v>
      </c>
      <c r="T95" s="248">
        <f t="shared" si="17"/>
        <v>15</v>
      </c>
      <c r="U95" s="130" t="str">
        <f ca="1"/>
        <v/>
      </c>
      <c r="V95" s="130" t="str">
        <f ca="1"/>
        <v/>
      </c>
      <c r="W95" s="130" t="str">
        <f t="shared" ca="1" si="18"/>
        <v/>
      </c>
      <c r="X95" s="130" t="str">
        <f t="shared" ca="1" si="19"/>
        <v/>
      </c>
      <c r="Y95" s="130" t="str">
        <f t="shared" ca="1" si="20"/>
        <v/>
      </c>
      <c r="Z95" s="130" t="str">
        <f t="shared" ca="1" si="21"/>
        <v/>
      </c>
      <c r="AA95" s="130" t="str">
        <f t="shared" ca="1" si="22"/>
        <v/>
      </c>
      <c r="AC95" s="130" t="str">
        <f t="shared" ca="1" si="23"/>
        <v/>
      </c>
      <c r="AD95" s="130" t="str">
        <f t="shared" ca="1" si="24"/>
        <v/>
      </c>
      <c r="AE95" s="130" t="str">
        <f t="shared" ca="1" si="25"/>
        <v/>
      </c>
      <c r="AF95" s="130" t="str">
        <f t="shared" ca="1" si="26"/>
        <v/>
      </c>
      <c r="AG95" s="130" t="str">
        <f t="shared" ca="1" si="27"/>
        <v/>
      </c>
      <c r="AH95" s="130" t="str">
        <f t="shared" ca="1" si="28"/>
        <v/>
      </c>
      <c r="AI95" s="130" t="str">
        <f t="shared" ca="1" si="29"/>
        <v/>
      </c>
    </row>
    <row r="96" spans="1:35">
      <c r="A96">
        <f ca="1">IF(B96="","",'Source Results'!H97)</f>
        <v>0</v>
      </c>
      <c r="B96" t="str">
        <f ca="1">IF('Source Results'!D97="","",'Source Results'!D97)</f>
        <v>Refuse Truck</v>
      </c>
      <c r="C96">
        <f ca="1">IF(B96="","",'Source Results'!G97)</f>
        <v>0</v>
      </c>
      <c r="D96">
        <f ca="1">IF(OnRoadRetrofit!B96="","",'Source Results'!F97)</f>
        <v>0</v>
      </c>
      <c r="E96" s="239">
        <f ca="1">IFERROR(IF(B96="","",(VLOOKUP(G96,'Source Results'!$Y$3:$AB$452,2,FALSE)/(VLOOKUP(G96,'Source Results'!$Y$3:$AB$452,4,FALSE)))),0)</f>
        <v>0</v>
      </c>
      <c r="F96" s="28">
        <f ca="1">IF(B96="","",(VLOOKUP(G96,'Source Results'!$Y$3:$AA$452,3,FALSE)))</f>
        <v>0</v>
      </c>
      <c r="G96" t="str">
        <f ca="1">IF(B96="","",'Source Results'!L97)</f>
        <v/>
      </c>
      <c r="H96">
        <f ca="1">IF(COUNTIF($G$2:G96,G96)&gt;1,0,1*F96)</f>
        <v>0</v>
      </c>
      <c r="I96" t="str">
        <f t="shared" ca="1" si="15"/>
        <v>null</v>
      </c>
      <c r="K96" s="238" t="str">
        <f ca="1"/>
        <v/>
      </c>
      <c r="L96" s="130" t="str">
        <f ca="1"/>
        <v/>
      </c>
      <c r="M96" s="130" t="str">
        <f ca="1"/>
        <v/>
      </c>
      <c r="N96" s="130" t="str">
        <f ca="1"/>
        <v/>
      </c>
      <c r="O96" s="238" t="str">
        <f ca="1"/>
        <v/>
      </c>
      <c r="P96" s="130" t="str">
        <f ca="1"/>
        <v/>
      </c>
      <c r="R96" s="130" t="str">
        <f t="shared" ca="1" si="16"/>
        <v xml:space="preserve">3 </v>
      </c>
      <c r="S96" s="130">
        <f ca="1">+IFERROR(VLOOKUP(R96,Pollutants!$H$2:$K$11,3,FALSE),0)</f>
        <v>0</v>
      </c>
      <c r="T96" s="248">
        <f t="shared" si="17"/>
        <v>15</v>
      </c>
      <c r="U96" s="130" t="str">
        <f ca="1"/>
        <v/>
      </c>
      <c r="V96" s="130" t="str">
        <f ca="1"/>
        <v/>
      </c>
      <c r="W96" s="130" t="str">
        <f t="shared" ca="1" si="18"/>
        <v/>
      </c>
      <c r="X96" s="130" t="str">
        <f t="shared" ca="1" si="19"/>
        <v/>
      </c>
      <c r="Y96" s="130" t="str">
        <f t="shared" ca="1" si="20"/>
        <v/>
      </c>
      <c r="Z96" s="130" t="str">
        <f t="shared" ca="1" si="21"/>
        <v/>
      </c>
      <c r="AA96" s="130" t="str">
        <f t="shared" ca="1" si="22"/>
        <v/>
      </c>
      <c r="AC96" s="130" t="str">
        <f t="shared" ca="1" si="23"/>
        <v/>
      </c>
      <c r="AD96" s="130" t="str">
        <f t="shared" ca="1" si="24"/>
        <v/>
      </c>
      <c r="AE96" s="130" t="str">
        <f t="shared" ca="1" si="25"/>
        <v/>
      </c>
      <c r="AF96" s="130" t="str">
        <f t="shared" ca="1" si="26"/>
        <v/>
      </c>
      <c r="AG96" s="130" t="str">
        <f t="shared" ca="1" si="27"/>
        <v/>
      </c>
      <c r="AH96" s="130" t="str">
        <f t="shared" ca="1" si="28"/>
        <v/>
      </c>
      <c r="AI96" s="130" t="str">
        <f t="shared" ca="1" si="29"/>
        <v/>
      </c>
    </row>
    <row r="97" spans="1:35">
      <c r="A97">
        <f ca="1">IF(B97="","",'Source Results'!H98)</f>
        <v>0</v>
      </c>
      <c r="B97" t="str">
        <f ca="1">IF('Source Results'!D98="","",'Source Results'!D98)</f>
        <v>Single Unit Short-haul Truck</v>
      </c>
      <c r="C97">
        <f ca="1">IF(B97="","",'Source Results'!G98)</f>
        <v>0</v>
      </c>
      <c r="D97">
        <f ca="1">IF(OnRoadRetrofit!B97="","",'Source Results'!F98)</f>
        <v>0</v>
      </c>
      <c r="E97" s="239">
        <f ca="1">IFERROR(IF(B97="","",(VLOOKUP(G97,'Source Results'!$Y$3:$AB$452,2,FALSE)/(VLOOKUP(G97,'Source Results'!$Y$3:$AB$452,4,FALSE)))),0)</f>
        <v>0</v>
      </c>
      <c r="F97" s="28">
        <f ca="1">IF(B97="","",(VLOOKUP(G97,'Source Results'!$Y$3:$AA$452,3,FALSE)))</f>
        <v>0</v>
      </c>
      <c r="G97" t="str">
        <f ca="1">IF(B97="","",'Source Results'!L98)</f>
        <v/>
      </c>
      <c r="H97">
        <f ca="1">IF(COUNTIF($G$2:G97,G97)&gt;1,0,1*F97)</f>
        <v>0</v>
      </c>
      <c r="I97" t="str">
        <f t="shared" ca="1" si="15"/>
        <v>null</v>
      </c>
      <c r="K97" s="238" t="str">
        <f ca="1"/>
        <v/>
      </c>
      <c r="L97" s="130" t="str">
        <f ca="1"/>
        <v/>
      </c>
      <c r="M97" s="130" t="str">
        <f ca="1"/>
        <v/>
      </c>
      <c r="N97" s="130" t="str">
        <f ca="1"/>
        <v/>
      </c>
      <c r="O97" s="238" t="str">
        <f ca="1"/>
        <v/>
      </c>
      <c r="P97" s="130" t="str">
        <f ca="1"/>
        <v/>
      </c>
      <c r="R97" s="130" t="str">
        <f t="shared" ca="1" si="16"/>
        <v xml:space="preserve">4 </v>
      </c>
      <c r="S97" s="130">
        <f ca="1">+IFERROR(VLOOKUP(R97,Pollutants!$H$2:$K$11,3,FALSE),0)</f>
        <v>0</v>
      </c>
      <c r="T97" s="248">
        <f t="shared" si="17"/>
        <v>15</v>
      </c>
      <c r="U97" s="130" t="str">
        <f ca="1"/>
        <v/>
      </c>
      <c r="V97" s="130" t="str">
        <f ca="1"/>
        <v/>
      </c>
      <c r="W97" s="130" t="str">
        <f t="shared" ca="1" si="18"/>
        <v/>
      </c>
      <c r="X97" s="130" t="str">
        <f t="shared" ca="1" si="19"/>
        <v/>
      </c>
      <c r="Y97" s="130" t="str">
        <f t="shared" ca="1" si="20"/>
        <v/>
      </c>
      <c r="Z97" s="130" t="str">
        <f t="shared" ca="1" si="21"/>
        <v/>
      </c>
      <c r="AA97" s="130" t="str">
        <f t="shared" ca="1" si="22"/>
        <v/>
      </c>
      <c r="AC97" s="130" t="str">
        <f t="shared" ca="1" si="23"/>
        <v/>
      </c>
      <c r="AD97" s="130" t="str">
        <f t="shared" ca="1" si="24"/>
        <v/>
      </c>
      <c r="AE97" s="130" t="str">
        <f t="shared" ca="1" si="25"/>
        <v/>
      </c>
      <c r="AF97" s="130" t="str">
        <f t="shared" ca="1" si="26"/>
        <v/>
      </c>
      <c r="AG97" s="130" t="str">
        <f t="shared" ca="1" si="27"/>
        <v/>
      </c>
      <c r="AH97" s="130" t="str">
        <f t="shared" ca="1" si="28"/>
        <v/>
      </c>
      <c r="AI97" s="130" t="str">
        <f t="shared" ca="1" si="29"/>
        <v/>
      </c>
    </row>
    <row r="98" spans="1:35">
      <c r="A98">
        <f ca="1">IF(B98="","",'Source Results'!H99)</f>
        <v>0</v>
      </c>
      <c r="B98" t="str">
        <f ca="1">IF('Source Results'!D99="","",'Source Results'!D99)</f>
        <v>Single Unit Long-haul Truck</v>
      </c>
      <c r="C98">
        <f ca="1">IF(B98="","",'Source Results'!G99)</f>
        <v>0</v>
      </c>
      <c r="D98">
        <f ca="1">IF(OnRoadRetrofit!B98="","",'Source Results'!F99)</f>
        <v>0</v>
      </c>
      <c r="E98" s="239">
        <f ca="1">IFERROR(IF(B98="","",(VLOOKUP(G98,'Source Results'!$Y$3:$AB$452,2,FALSE)/(VLOOKUP(G98,'Source Results'!$Y$3:$AB$452,4,FALSE)))),0)</f>
        <v>0</v>
      </c>
      <c r="F98" s="28">
        <f ca="1">IF(B98="","",(VLOOKUP(G98,'Source Results'!$Y$3:$AA$452,3,FALSE)))</f>
        <v>0</v>
      </c>
      <c r="G98" t="str">
        <f ca="1">IF(B98="","",'Source Results'!L99)</f>
        <v/>
      </c>
      <c r="H98">
        <f ca="1">IF(COUNTIF($G$2:G98,G98)&gt;1,0,1*F98)</f>
        <v>0</v>
      </c>
      <c r="I98" t="str">
        <f t="shared" ca="1" si="15"/>
        <v>null</v>
      </c>
      <c r="K98" s="238" t="str">
        <f ca="1"/>
        <v/>
      </c>
      <c r="L98" s="130" t="str">
        <f ca="1"/>
        <v/>
      </c>
      <c r="M98" s="130" t="str">
        <f ca="1"/>
        <v/>
      </c>
      <c r="N98" s="130" t="str">
        <f ca="1"/>
        <v/>
      </c>
      <c r="O98" s="238" t="str">
        <f ca="1"/>
        <v/>
      </c>
      <c r="P98" s="130" t="str">
        <f ca="1"/>
        <v/>
      </c>
      <c r="R98" s="130" t="str">
        <f t="shared" ca="1" si="16"/>
        <v xml:space="preserve">5 </v>
      </c>
      <c r="S98" s="130">
        <f ca="1">+IFERROR(VLOOKUP(R98,Pollutants!$H$2:$K$11,3,FALSE),0)</f>
        <v>0</v>
      </c>
      <c r="T98" s="248">
        <f t="shared" si="17"/>
        <v>15</v>
      </c>
      <c r="U98" s="130" t="str">
        <f ca="1"/>
        <v/>
      </c>
      <c r="V98" s="130" t="str">
        <f ca="1"/>
        <v/>
      </c>
      <c r="W98" s="130" t="str">
        <f t="shared" ca="1" si="18"/>
        <v/>
      </c>
      <c r="X98" s="130" t="str">
        <f t="shared" ca="1" si="19"/>
        <v/>
      </c>
      <c r="Y98" s="130" t="str">
        <f t="shared" ca="1" si="20"/>
        <v/>
      </c>
      <c r="Z98" s="130" t="str">
        <f t="shared" ca="1" si="21"/>
        <v/>
      </c>
      <c r="AA98" s="130" t="str">
        <f t="shared" ca="1" si="22"/>
        <v/>
      </c>
      <c r="AC98" s="130" t="str">
        <f t="shared" ca="1" si="23"/>
        <v/>
      </c>
      <c r="AD98" s="130" t="str">
        <f t="shared" ca="1" si="24"/>
        <v/>
      </c>
      <c r="AE98" s="130" t="str">
        <f t="shared" ca="1" si="25"/>
        <v/>
      </c>
      <c r="AF98" s="130" t="str">
        <f t="shared" ca="1" si="26"/>
        <v/>
      </c>
      <c r="AG98" s="130" t="str">
        <f t="shared" ca="1" si="27"/>
        <v/>
      </c>
      <c r="AH98" s="130" t="str">
        <f t="shared" ca="1" si="28"/>
        <v/>
      </c>
      <c r="AI98" s="130" t="str">
        <f t="shared" ca="1" si="29"/>
        <v/>
      </c>
    </row>
    <row r="99" spans="1:35">
      <c r="A99">
        <f ca="1">IF(B99="","",'Source Results'!H100)</f>
        <v>0</v>
      </c>
      <c r="B99" t="str">
        <f ca="1">IF('Source Results'!D100="","",'Source Results'!D100)</f>
        <v>Combination Short-haul Truck</v>
      </c>
      <c r="C99">
        <f ca="1">IF(B99="","",'Source Results'!G100)</f>
        <v>0</v>
      </c>
      <c r="D99">
        <f ca="1">IF(OnRoadRetrofit!B99="","",'Source Results'!F100)</f>
        <v>0</v>
      </c>
      <c r="E99" s="239">
        <f ca="1">IFERROR(IF(B99="","",(VLOOKUP(G99,'Source Results'!$Y$3:$AB$452,2,FALSE)/(VLOOKUP(G99,'Source Results'!$Y$3:$AB$452,4,FALSE)))),0)</f>
        <v>0</v>
      </c>
      <c r="F99" s="28">
        <f ca="1">IF(B99="","",(VLOOKUP(G99,'Source Results'!$Y$3:$AA$452,3,FALSE)))</f>
        <v>0</v>
      </c>
      <c r="G99" t="str">
        <f ca="1">IF(B99="","",'Source Results'!L100)</f>
        <v/>
      </c>
      <c r="H99">
        <f ca="1">IF(COUNTIF($G$2:G99,G99)&gt;1,0,1*F99)</f>
        <v>0</v>
      </c>
      <c r="I99" t="str">
        <f t="shared" ca="1" si="15"/>
        <v>null</v>
      </c>
      <c r="K99" s="238" t="str">
        <f ca="1"/>
        <v/>
      </c>
      <c r="L99" s="130" t="str">
        <f ca="1"/>
        <v/>
      </c>
      <c r="M99" s="130" t="str">
        <f ca="1"/>
        <v/>
      </c>
      <c r="N99" s="130" t="str">
        <f ca="1"/>
        <v/>
      </c>
      <c r="O99" s="238" t="str">
        <f ca="1"/>
        <v/>
      </c>
      <c r="P99" s="130" t="str">
        <f ca="1"/>
        <v/>
      </c>
      <c r="R99" s="130" t="str">
        <f t="shared" ca="1" si="16"/>
        <v xml:space="preserve">6 </v>
      </c>
      <c r="S99" s="130">
        <f ca="1">+IFERROR(VLOOKUP(R99,Pollutants!$H$2:$K$11,3,FALSE),0)</f>
        <v>0</v>
      </c>
      <c r="T99" s="248">
        <f t="shared" si="17"/>
        <v>15</v>
      </c>
      <c r="U99" s="130" t="str">
        <f ca="1"/>
        <v/>
      </c>
      <c r="V99" s="130" t="str">
        <f ca="1"/>
        <v/>
      </c>
      <c r="W99" s="130" t="str">
        <f t="shared" ca="1" si="18"/>
        <v/>
      </c>
      <c r="X99" s="130" t="str">
        <f t="shared" ca="1" si="19"/>
        <v/>
      </c>
      <c r="Y99" s="130" t="str">
        <f t="shared" ca="1" si="20"/>
        <v/>
      </c>
      <c r="Z99" s="130" t="str">
        <f t="shared" ca="1" si="21"/>
        <v/>
      </c>
      <c r="AA99" s="130" t="str">
        <f t="shared" ca="1" si="22"/>
        <v/>
      </c>
      <c r="AC99" s="130" t="str">
        <f t="shared" ca="1" si="23"/>
        <v/>
      </c>
      <c r="AD99" s="130" t="str">
        <f t="shared" ca="1" si="24"/>
        <v/>
      </c>
      <c r="AE99" s="130" t="str">
        <f t="shared" ca="1" si="25"/>
        <v/>
      </c>
      <c r="AF99" s="130" t="str">
        <f t="shared" ca="1" si="26"/>
        <v/>
      </c>
      <c r="AG99" s="130" t="str">
        <f t="shared" ca="1" si="27"/>
        <v/>
      </c>
      <c r="AH99" s="130" t="str">
        <f t="shared" ca="1" si="28"/>
        <v/>
      </c>
      <c r="AI99" s="130" t="str">
        <f t="shared" ca="1" si="29"/>
        <v/>
      </c>
    </row>
    <row r="100" spans="1:35">
      <c r="A100">
        <f ca="1">IF(B100="","",'Source Results'!H101)</f>
        <v>0</v>
      </c>
      <c r="B100" t="str">
        <f ca="1">IF('Source Results'!D101="","",'Source Results'!D101)</f>
        <v>Combination Long-haul Truck</v>
      </c>
      <c r="C100">
        <f ca="1">IF(B100="","",'Source Results'!G101)</f>
        <v>0</v>
      </c>
      <c r="D100">
        <f ca="1">IF(OnRoadRetrofit!B100="","",'Source Results'!F101)</f>
        <v>0</v>
      </c>
      <c r="E100" s="239">
        <f ca="1">IFERROR(IF(B100="","",(VLOOKUP(G100,'Source Results'!$Y$3:$AB$452,2,FALSE)/(VLOOKUP(G100,'Source Results'!$Y$3:$AB$452,4,FALSE)))),0)</f>
        <v>0</v>
      </c>
      <c r="F100" s="28">
        <f ca="1">IF(B100="","",(VLOOKUP(G100,'Source Results'!$Y$3:$AA$452,3,FALSE)))</f>
        <v>0</v>
      </c>
      <c r="G100" t="str">
        <f ca="1">IF(B100="","",'Source Results'!L101)</f>
        <v/>
      </c>
      <c r="H100">
        <f ca="1">IF(COUNTIF($G$2:G100,G100)&gt;1,0,1*F100)</f>
        <v>0</v>
      </c>
      <c r="I100" t="str">
        <f t="shared" ca="1" si="15"/>
        <v>null</v>
      </c>
      <c r="K100" s="238" t="str">
        <f ca="1"/>
        <v/>
      </c>
      <c r="L100" s="130" t="str">
        <f ca="1"/>
        <v/>
      </c>
      <c r="M100" s="130" t="str">
        <f ca="1"/>
        <v/>
      </c>
      <c r="N100" s="130" t="str">
        <f ca="1"/>
        <v/>
      </c>
      <c r="O100" s="238" t="str">
        <f ca="1"/>
        <v/>
      </c>
      <c r="P100" s="130" t="str">
        <f ca="1"/>
        <v/>
      </c>
      <c r="R100" s="130" t="str">
        <f t="shared" ca="1" si="16"/>
        <v xml:space="preserve">0 </v>
      </c>
      <c r="S100" s="130">
        <f ca="1">+IFERROR(VLOOKUP(R100,Pollutants!$H$2:$K$11,3,FALSE),0)</f>
        <v>0</v>
      </c>
      <c r="T100" s="248">
        <f t="shared" si="17"/>
        <v>16</v>
      </c>
      <c r="U100" s="130" t="str">
        <f ca="1"/>
        <v/>
      </c>
      <c r="V100" s="130" t="str">
        <f ca="1"/>
        <v/>
      </c>
      <c r="W100" s="130" t="str">
        <f t="shared" ca="1" si="18"/>
        <v/>
      </c>
      <c r="X100" s="130" t="str">
        <f t="shared" ca="1" si="19"/>
        <v/>
      </c>
      <c r="Y100" s="130" t="str">
        <f t="shared" ca="1" si="20"/>
        <v/>
      </c>
      <c r="Z100" s="130" t="str">
        <f t="shared" ca="1" si="21"/>
        <v/>
      </c>
      <c r="AA100" s="130" t="str">
        <f t="shared" ca="1" si="22"/>
        <v/>
      </c>
      <c r="AC100" s="130" t="str">
        <f t="shared" ca="1" si="23"/>
        <v/>
      </c>
      <c r="AD100" s="130" t="str">
        <f t="shared" ca="1" si="24"/>
        <v/>
      </c>
      <c r="AE100" s="130" t="str">
        <f t="shared" ca="1" si="25"/>
        <v/>
      </c>
      <c r="AF100" s="130" t="str">
        <f t="shared" ca="1" si="26"/>
        <v/>
      </c>
      <c r="AG100" s="130" t="str">
        <f t="shared" ca="1" si="27"/>
        <v/>
      </c>
      <c r="AH100" s="130" t="str">
        <f t="shared" ca="1" si="28"/>
        <v/>
      </c>
      <c r="AI100" s="130" t="str">
        <f t="shared" ca="1" si="29"/>
        <v/>
      </c>
    </row>
    <row r="101" spans="1:35">
      <c r="A101">
        <f ca="1">IF(B101="","",'Source Results'!H102)</f>
        <v>0</v>
      </c>
      <c r="B101" t="str">
        <f ca="1">IF('Source Results'!D102="","",'Source Results'!D102)</f>
        <v>Light Commercial Truck</v>
      </c>
      <c r="C101">
        <f ca="1">IF(B101="","",'Source Results'!G102)</f>
        <v>0</v>
      </c>
      <c r="D101">
        <f ca="1">IF(OnRoadRetrofit!B101="","",'Source Results'!F102)</f>
        <v>0</v>
      </c>
      <c r="E101" s="239">
        <f ca="1">IFERROR(IF(B101="","",(VLOOKUP(G101,'Source Results'!$Y$3:$AB$452,2,FALSE)/(VLOOKUP(G101,'Source Results'!$Y$3:$AB$452,4,FALSE)))),0)</f>
        <v>0</v>
      </c>
      <c r="F101" s="28">
        <f ca="1">IF(B101="","",(VLOOKUP(G101,'Source Results'!$Y$3:$AA$452,3,FALSE)))</f>
        <v>0</v>
      </c>
      <c r="G101" t="str">
        <f ca="1">IF(B101="","",'Source Results'!L102)</f>
        <v/>
      </c>
      <c r="H101">
        <f ca="1">IF(COUNTIF($G$2:G101,G101)&gt;1,0,1*F101)</f>
        <v>0</v>
      </c>
      <c r="I101" t="str">
        <f t="shared" ca="1" si="15"/>
        <v>null</v>
      </c>
      <c r="K101" s="238" t="str">
        <f ca="1"/>
        <v/>
      </c>
      <c r="L101" s="130" t="str">
        <f ca="1"/>
        <v/>
      </c>
      <c r="M101" s="130" t="str">
        <f ca="1"/>
        <v/>
      </c>
      <c r="N101" s="130" t="str">
        <f ca="1"/>
        <v/>
      </c>
      <c r="O101" s="238" t="str">
        <f ca="1"/>
        <v/>
      </c>
      <c r="P101" s="130" t="str">
        <f ca="1"/>
        <v/>
      </c>
      <c r="R101" s="130" t="str">
        <f t="shared" ca="1" si="16"/>
        <v xml:space="preserve">1 </v>
      </c>
      <c r="S101" s="130">
        <f ca="1">+IFERROR(VLOOKUP(R101,Pollutants!$H$2:$K$11,3,FALSE),0)</f>
        <v>0</v>
      </c>
      <c r="T101" s="248">
        <f t="shared" si="17"/>
        <v>16</v>
      </c>
      <c r="U101" s="130" t="str">
        <f ca="1"/>
        <v/>
      </c>
      <c r="V101" s="130" t="str">
        <f ca="1"/>
        <v/>
      </c>
      <c r="W101" s="130" t="str">
        <f t="shared" ca="1" si="18"/>
        <v/>
      </c>
      <c r="X101" s="130" t="str">
        <f t="shared" ca="1" si="19"/>
        <v/>
      </c>
      <c r="Y101" s="130" t="str">
        <f t="shared" ca="1" si="20"/>
        <v/>
      </c>
      <c r="Z101" s="130" t="str">
        <f t="shared" ca="1" si="21"/>
        <v/>
      </c>
      <c r="AA101" s="130" t="str">
        <f t="shared" ca="1" si="22"/>
        <v/>
      </c>
      <c r="AC101" s="130" t="str">
        <f t="shared" ca="1" si="23"/>
        <v/>
      </c>
      <c r="AD101" s="130" t="str">
        <f t="shared" ca="1" si="24"/>
        <v/>
      </c>
      <c r="AE101" s="130" t="str">
        <f t="shared" ca="1" si="25"/>
        <v/>
      </c>
      <c r="AF101" s="130" t="str">
        <f t="shared" ca="1" si="26"/>
        <v/>
      </c>
      <c r="AG101" s="130" t="str">
        <f t="shared" ca="1" si="27"/>
        <v/>
      </c>
      <c r="AH101" s="130" t="str">
        <f t="shared" ca="1" si="28"/>
        <v/>
      </c>
      <c r="AI101" s="130" t="str">
        <f t="shared" ca="1" si="29"/>
        <v/>
      </c>
    </row>
    <row r="102" spans="1:35">
      <c r="A102">
        <f ca="1">IF(B102="","",'Source Results'!H103)</f>
        <v>0</v>
      </c>
      <c r="B102" t="str">
        <f ca="1">IF('Source Results'!D103="","",'Source Results'!D103)</f>
        <v>Intercity Bus</v>
      </c>
      <c r="C102">
        <f ca="1">IF(B102="","",'Source Results'!G103)</f>
        <v>0</v>
      </c>
      <c r="D102">
        <f ca="1">IF(OnRoadRetrofit!B102="","",'Source Results'!F103)</f>
        <v>0</v>
      </c>
      <c r="E102" s="239">
        <f ca="1">IFERROR(IF(B102="","",(VLOOKUP(G102,'Source Results'!$Y$3:$AB$452,2,FALSE)/(VLOOKUP(G102,'Source Results'!$Y$3:$AB$452,4,FALSE)))),0)</f>
        <v>0</v>
      </c>
      <c r="F102" s="28">
        <f ca="1">IF(B102="","",(VLOOKUP(G102,'Source Results'!$Y$3:$AA$452,3,FALSE)))</f>
        <v>0</v>
      </c>
      <c r="G102" t="str">
        <f ca="1">IF(B102="","",'Source Results'!L103)</f>
        <v/>
      </c>
      <c r="H102">
        <f ca="1">IF(COUNTIF($G$2:G102,G102)&gt;1,0,1*F102)</f>
        <v>0</v>
      </c>
      <c r="I102" t="str">
        <f t="shared" ca="1" si="15"/>
        <v>null</v>
      </c>
      <c r="K102" s="238" t="str">
        <f ca="1"/>
        <v/>
      </c>
      <c r="L102" s="130" t="str">
        <f ca="1"/>
        <v/>
      </c>
      <c r="M102" s="130" t="str">
        <f ca="1"/>
        <v/>
      </c>
      <c r="N102" s="130" t="str">
        <f ca="1"/>
        <v/>
      </c>
      <c r="O102" s="238" t="str">
        <f ca="1"/>
        <v/>
      </c>
      <c r="P102" s="130" t="str">
        <f ca="1"/>
        <v/>
      </c>
      <c r="R102" s="130" t="str">
        <f t="shared" ca="1" si="16"/>
        <v xml:space="preserve">2 </v>
      </c>
      <c r="S102" s="130">
        <f ca="1">+IFERROR(VLOOKUP(R102,Pollutants!$H$2:$K$11,3,FALSE),0)</f>
        <v>0</v>
      </c>
      <c r="T102" s="248">
        <f t="shared" si="17"/>
        <v>16</v>
      </c>
      <c r="U102" s="130" t="str">
        <f ca="1"/>
        <v/>
      </c>
      <c r="V102" s="130" t="str">
        <f ca="1"/>
        <v/>
      </c>
      <c r="W102" s="130" t="str">
        <f t="shared" ca="1" si="18"/>
        <v/>
      </c>
      <c r="X102" s="130" t="str">
        <f t="shared" ca="1" si="19"/>
        <v/>
      </c>
      <c r="Y102" s="130" t="str">
        <f t="shared" ca="1" si="20"/>
        <v/>
      </c>
      <c r="Z102" s="130" t="str">
        <f t="shared" ca="1" si="21"/>
        <v/>
      </c>
      <c r="AA102" s="130" t="str">
        <f t="shared" ca="1" si="22"/>
        <v/>
      </c>
      <c r="AC102" s="130" t="str">
        <f t="shared" ca="1" si="23"/>
        <v/>
      </c>
      <c r="AD102" s="130" t="str">
        <f t="shared" ca="1" si="24"/>
        <v/>
      </c>
      <c r="AE102" s="130" t="str">
        <f t="shared" ca="1" si="25"/>
        <v/>
      </c>
      <c r="AF102" s="130" t="str">
        <f t="shared" ca="1" si="26"/>
        <v/>
      </c>
      <c r="AG102" s="130" t="str">
        <f t="shared" ca="1" si="27"/>
        <v/>
      </c>
      <c r="AH102" s="130" t="str">
        <f t="shared" ca="1" si="28"/>
        <v/>
      </c>
      <c r="AI102" s="130" t="str">
        <f t="shared" ca="1" si="29"/>
        <v/>
      </c>
    </row>
    <row r="103" spans="1:35">
      <c r="A103">
        <f ca="1">IF(B103="","",'Source Results'!H104)</f>
        <v>0</v>
      </c>
      <c r="B103" t="str">
        <f ca="1">IF('Source Results'!D104="","",'Source Results'!D104)</f>
        <v>Transit Bus</v>
      </c>
      <c r="C103">
        <f ca="1">IF(B103="","",'Source Results'!G104)</f>
        <v>0</v>
      </c>
      <c r="D103">
        <f ca="1">IF(OnRoadRetrofit!B103="","",'Source Results'!F104)</f>
        <v>0</v>
      </c>
      <c r="E103" s="239">
        <f ca="1">IFERROR(IF(B103="","",(VLOOKUP(G103,'Source Results'!$Y$3:$AB$452,2,FALSE)/(VLOOKUP(G103,'Source Results'!$Y$3:$AB$452,4,FALSE)))),0)</f>
        <v>0</v>
      </c>
      <c r="F103" s="28">
        <f ca="1">IF(B103="","",(VLOOKUP(G103,'Source Results'!$Y$3:$AA$452,3,FALSE)))</f>
        <v>0</v>
      </c>
      <c r="G103" t="str">
        <f ca="1">IF(B103="","",'Source Results'!L104)</f>
        <v/>
      </c>
      <c r="H103">
        <f ca="1">IF(COUNTIF($G$2:G103,G103)&gt;1,0,1*F103)</f>
        <v>0</v>
      </c>
      <c r="I103" t="str">
        <f t="shared" ca="1" si="15"/>
        <v>null</v>
      </c>
      <c r="K103" s="238" t="str">
        <f ca="1"/>
        <v/>
      </c>
      <c r="L103" s="130" t="str">
        <f ca="1"/>
        <v/>
      </c>
      <c r="M103" s="130" t="str">
        <f ca="1"/>
        <v/>
      </c>
      <c r="N103" s="130" t="str">
        <f ca="1"/>
        <v/>
      </c>
      <c r="O103" s="238" t="str">
        <f ca="1"/>
        <v/>
      </c>
      <c r="P103" s="130" t="str">
        <f ca="1"/>
        <v/>
      </c>
      <c r="R103" s="130" t="str">
        <f t="shared" ca="1" si="16"/>
        <v xml:space="preserve">3 </v>
      </c>
      <c r="S103" s="130">
        <f ca="1">+IFERROR(VLOOKUP(R103,Pollutants!$H$2:$K$11,3,FALSE),0)</f>
        <v>0</v>
      </c>
      <c r="T103" s="248">
        <f t="shared" si="17"/>
        <v>16</v>
      </c>
      <c r="U103" s="130" t="str">
        <f ca="1"/>
        <v/>
      </c>
      <c r="V103" s="130" t="str">
        <f ca="1"/>
        <v/>
      </c>
      <c r="W103" s="130" t="str">
        <f t="shared" ca="1" si="18"/>
        <v/>
      </c>
      <c r="X103" s="130" t="str">
        <f t="shared" ca="1" si="19"/>
        <v/>
      </c>
      <c r="Y103" s="130" t="str">
        <f t="shared" ca="1" si="20"/>
        <v/>
      </c>
      <c r="Z103" s="130" t="str">
        <f t="shared" ca="1" si="21"/>
        <v/>
      </c>
      <c r="AA103" s="130" t="str">
        <f t="shared" ca="1" si="22"/>
        <v/>
      </c>
      <c r="AC103" s="130" t="str">
        <f t="shared" ca="1" si="23"/>
        <v/>
      </c>
      <c r="AD103" s="130" t="str">
        <f t="shared" ca="1" si="24"/>
        <v/>
      </c>
      <c r="AE103" s="130" t="str">
        <f t="shared" ca="1" si="25"/>
        <v/>
      </c>
      <c r="AF103" s="130" t="str">
        <f t="shared" ca="1" si="26"/>
        <v/>
      </c>
      <c r="AG103" s="130" t="str">
        <f t="shared" ca="1" si="27"/>
        <v/>
      </c>
      <c r="AH103" s="130" t="str">
        <f t="shared" ca="1" si="28"/>
        <v/>
      </c>
      <c r="AI103" s="130" t="str">
        <f t="shared" ca="1" si="29"/>
        <v/>
      </c>
    </row>
    <row r="104" spans="1:35">
      <c r="A104">
        <f ca="1">IF(B104="","",'Source Results'!H105)</f>
        <v>0</v>
      </c>
      <c r="B104" t="str">
        <f ca="1">IF('Source Results'!D105="","",'Source Results'!D105)</f>
        <v>School Bus</v>
      </c>
      <c r="C104">
        <f ca="1">IF(B104="","",'Source Results'!G105)</f>
        <v>0</v>
      </c>
      <c r="D104">
        <f ca="1">IF(OnRoadRetrofit!B104="","",'Source Results'!F105)</f>
        <v>0</v>
      </c>
      <c r="E104" s="239">
        <f ca="1">IFERROR(IF(B104="","",(VLOOKUP(G104,'Source Results'!$Y$3:$AB$452,2,FALSE)/(VLOOKUP(G104,'Source Results'!$Y$3:$AB$452,4,FALSE)))),0)</f>
        <v>0</v>
      </c>
      <c r="F104" s="28">
        <f ca="1">IF(B104="","",(VLOOKUP(G104,'Source Results'!$Y$3:$AA$452,3,FALSE)))</f>
        <v>0</v>
      </c>
      <c r="G104" t="str">
        <f ca="1">IF(B104="","",'Source Results'!L105)</f>
        <v/>
      </c>
      <c r="H104">
        <f ca="1">IF(COUNTIF($G$2:G104,G104)&gt;1,0,1*F104)</f>
        <v>0</v>
      </c>
      <c r="I104" t="str">
        <f t="shared" ca="1" si="15"/>
        <v>null</v>
      </c>
      <c r="K104" s="238" t="str">
        <f ca="1"/>
        <v/>
      </c>
      <c r="L104" s="130" t="str">
        <f ca="1"/>
        <v/>
      </c>
      <c r="M104" s="130" t="str">
        <f ca="1"/>
        <v/>
      </c>
      <c r="N104" s="130" t="str">
        <f ca="1"/>
        <v/>
      </c>
      <c r="O104" s="238" t="str">
        <f ca="1"/>
        <v/>
      </c>
      <c r="P104" s="130" t="str">
        <f ca="1"/>
        <v/>
      </c>
      <c r="R104" s="130" t="str">
        <f t="shared" ca="1" si="16"/>
        <v xml:space="preserve">4 </v>
      </c>
      <c r="S104" s="130">
        <f ca="1">+IFERROR(VLOOKUP(R104,Pollutants!$H$2:$K$11,3,FALSE),0)</f>
        <v>0</v>
      </c>
      <c r="T104" s="248">
        <f t="shared" si="17"/>
        <v>16</v>
      </c>
      <c r="U104" s="130" t="str">
        <f ca="1"/>
        <v/>
      </c>
      <c r="V104" s="130" t="str">
        <f ca="1"/>
        <v/>
      </c>
      <c r="W104" s="130" t="str">
        <f t="shared" ca="1" si="18"/>
        <v/>
      </c>
      <c r="X104" s="130" t="str">
        <f t="shared" ca="1" si="19"/>
        <v/>
      </c>
      <c r="Y104" s="130" t="str">
        <f t="shared" ca="1" si="20"/>
        <v/>
      </c>
      <c r="Z104" s="130" t="str">
        <f t="shared" ca="1" si="21"/>
        <v/>
      </c>
      <c r="AA104" s="130" t="str">
        <f t="shared" ca="1" si="22"/>
        <v/>
      </c>
      <c r="AC104" s="130" t="str">
        <f t="shared" ca="1" si="23"/>
        <v/>
      </c>
      <c r="AD104" s="130" t="str">
        <f t="shared" ca="1" si="24"/>
        <v/>
      </c>
      <c r="AE104" s="130" t="str">
        <f t="shared" ca="1" si="25"/>
        <v/>
      </c>
      <c r="AF104" s="130" t="str">
        <f t="shared" ca="1" si="26"/>
        <v/>
      </c>
      <c r="AG104" s="130" t="str">
        <f t="shared" ca="1" si="27"/>
        <v/>
      </c>
      <c r="AH104" s="130" t="str">
        <f t="shared" ca="1" si="28"/>
        <v/>
      </c>
      <c r="AI104" s="130" t="str">
        <f t="shared" ca="1" si="29"/>
        <v/>
      </c>
    </row>
    <row r="105" spans="1:35">
      <c r="A105">
        <f ca="1">IF(B105="","",'Source Results'!H106)</f>
        <v>0</v>
      </c>
      <c r="B105" t="str">
        <f ca="1">IF('Source Results'!D106="","",'Source Results'!D106)</f>
        <v>Refuse Truck</v>
      </c>
      <c r="C105">
        <f ca="1">IF(B105="","",'Source Results'!G106)</f>
        <v>0</v>
      </c>
      <c r="D105">
        <f ca="1">IF(OnRoadRetrofit!B105="","",'Source Results'!F106)</f>
        <v>0</v>
      </c>
      <c r="E105" s="239">
        <f ca="1">IFERROR(IF(B105="","",(VLOOKUP(G105,'Source Results'!$Y$3:$AB$452,2,FALSE)/(VLOOKUP(G105,'Source Results'!$Y$3:$AB$452,4,FALSE)))),0)</f>
        <v>0</v>
      </c>
      <c r="F105" s="28">
        <f ca="1">IF(B105="","",(VLOOKUP(G105,'Source Results'!$Y$3:$AA$452,3,FALSE)))</f>
        <v>0</v>
      </c>
      <c r="G105" t="str">
        <f ca="1">IF(B105="","",'Source Results'!L106)</f>
        <v/>
      </c>
      <c r="H105">
        <f ca="1">IF(COUNTIF($G$2:G105,G105)&gt;1,0,1*F105)</f>
        <v>0</v>
      </c>
      <c r="I105" t="str">
        <f t="shared" ca="1" si="15"/>
        <v>null</v>
      </c>
      <c r="K105" s="238" t="str">
        <f ca="1"/>
        <v/>
      </c>
      <c r="L105" s="130" t="str">
        <f ca="1"/>
        <v/>
      </c>
      <c r="M105" s="130" t="str">
        <f ca="1"/>
        <v/>
      </c>
      <c r="N105" s="130" t="str">
        <f ca="1"/>
        <v/>
      </c>
      <c r="O105" s="238" t="str">
        <f ca="1"/>
        <v/>
      </c>
      <c r="P105" s="130" t="str">
        <f ca="1"/>
        <v/>
      </c>
      <c r="R105" s="130" t="str">
        <f t="shared" ca="1" si="16"/>
        <v xml:space="preserve">5 </v>
      </c>
      <c r="S105" s="130">
        <f ca="1">+IFERROR(VLOOKUP(R105,Pollutants!$H$2:$K$11,3,FALSE),0)</f>
        <v>0</v>
      </c>
      <c r="T105" s="248">
        <f t="shared" si="17"/>
        <v>16</v>
      </c>
      <c r="U105" s="130" t="str">
        <f ca="1"/>
        <v/>
      </c>
      <c r="V105" s="130" t="str">
        <f ca="1"/>
        <v/>
      </c>
      <c r="W105" s="130" t="str">
        <f t="shared" ca="1" si="18"/>
        <v/>
      </c>
      <c r="X105" s="130" t="str">
        <f t="shared" ca="1" si="19"/>
        <v/>
      </c>
      <c r="Y105" s="130" t="str">
        <f t="shared" ca="1" si="20"/>
        <v/>
      </c>
      <c r="Z105" s="130" t="str">
        <f t="shared" ca="1" si="21"/>
        <v/>
      </c>
      <c r="AA105" s="130" t="str">
        <f t="shared" ca="1" si="22"/>
        <v/>
      </c>
      <c r="AC105" s="130" t="str">
        <f t="shared" ca="1" si="23"/>
        <v/>
      </c>
      <c r="AD105" s="130" t="str">
        <f t="shared" ca="1" si="24"/>
        <v/>
      </c>
      <c r="AE105" s="130" t="str">
        <f t="shared" ca="1" si="25"/>
        <v/>
      </c>
      <c r="AF105" s="130" t="str">
        <f t="shared" ca="1" si="26"/>
        <v/>
      </c>
      <c r="AG105" s="130" t="str">
        <f t="shared" ca="1" si="27"/>
        <v/>
      </c>
      <c r="AH105" s="130" t="str">
        <f t="shared" ca="1" si="28"/>
        <v/>
      </c>
      <c r="AI105" s="130" t="str">
        <f t="shared" ca="1" si="29"/>
        <v/>
      </c>
    </row>
    <row r="106" spans="1:35">
      <c r="A106">
        <f ca="1">IF(B106="","",'Source Results'!H107)</f>
        <v>0</v>
      </c>
      <c r="B106" t="str">
        <f ca="1">IF('Source Results'!D107="","",'Source Results'!D107)</f>
        <v>Single Unit Short-haul Truck</v>
      </c>
      <c r="C106">
        <f ca="1">IF(B106="","",'Source Results'!G107)</f>
        <v>0</v>
      </c>
      <c r="D106">
        <f ca="1">IF(OnRoadRetrofit!B106="","",'Source Results'!F107)</f>
        <v>0</v>
      </c>
      <c r="E106" s="239">
        <f ca="1">IFERROR(IF(B106="","",(VLOOKUP(G106,'Source Results'!$Y$3:$AB$452,2,FALSE)/(VLOOKUP(G106,'Source Results'!$Y$3:$AB$452,4,FALSE)))),0)</f>
        <v>0</v>
      </c>
      <c r="F106" s="28">
        <f ca="1">IF(B106="","",(VLOOKUP(G106,'Source Results'!$Y$3:$AA$452,3,FALSE)))</f>
        <v>0</v>
      </c>
      <c r="G106" t="str">
        <f ca="1">IF(B106="","",'Source Results'!L107)</f>
        <v/>
      </c>
      <c r="H106">
        <f ca="1">IF(COUNTIF($G$2:G106,G106)&gt;1,0,1*F106)</f>
        <v>0</v>
      </c>
      <c r="I106" t="str">
        <f t="shared" ca="1" si="15"/>
        <v>null</v>
      </c>
      <c r="K106" s="238" t="str">
        <f ca="1"/>
        <v/>
      </c>
      <c r="L106" s="130" t="str">
        <f ca="1"/>
        <v/>
      </c>
      <c r="M106" s="130" t="str">
        <f ca="1"/>
        <v/>
      </c>
      <c r="N106" s="130" t="str">
        <f ca="1"/>
        <v/>
      </c>
      <c r="O106" s="238" t="str">
        <f ca="1"/>
        <v/>
      </c>
      <c r="P106" s="130" t="str">
        <f ca="1"/>
        <v/>
      </c>
      <c r="R106" s="130" t="str">
        <f t="shared" ca="1" si="16"/>
        <v xml:space="preserve">6 </v>
      </c>
      <c r="S106" s="130">
        <f ca="1">+IFERROR(VLOOKUP(R106,Pollutants!$H$2:$K$11,3,FALSE),0)</f>
        <v>0</v>
      </c>
      <c r="T106" s="248">
        <f t="shared" si="17"/>
        <v>16</v>
      </c>
      <c r="U106" s="130" t="str">
        <f ca="1"/>
        <v/>
      </c>
      <c r="V106" s="130" t="str">
        <f ca="1"/>
        <v/>
      </c>
      <c r="W106" s="130" t="str">
        <f t="shared" ca="1" si="18"/>
        <v/>
      </c>
      <c r="X106" s="130" t="str">
        <f t="shared" ca="1" si="19"/>
        <v/>
      </c>
      <c r="Y106" s="130" t="str">
        <f t="shared" ca="1" si="20"/>
        <v/>
      </c>
      <c r="Z106" s="130" t="str">
        <f t="shared" ca="1" si="21"/>
        <v/>
      </c>
      <c r="AA106" s="130" t="str">
        <f t="shared" ca="1" si="22"/>
        <v/>
      </c>
      <c r="AC106" s="130" t="str">
        <f t="shared" ca="1" si="23"/>
        <v/>
      </c>
      <c r="AD106" s="130" t="str">
        <f t="shared" ca="1" si="24"/>
        <v/>
      </c>
      <c r="AE106" s="130" t="str">
        <f t="shared" ca="1" si="25"/>
        <v/>
      </c>
      <c r="AF106" s="130" t="str">
        <f t="shared" ca="1" si="26"/>
        <v/>
      </c>
      <c r="AG106" s="130" t="str">
        <f t="shared" ca="1" si="27"/>
        <v/>
      </c>
      <c r="AH106" s="130" t="str">
        <f t="shared" ca="1" si="28"/>
        <v/>
      </c>
      <c r="AI106" s="130" t="str">
        <f t="shared" ca="1" si="29"/>
        <v/>
      </c>
    </row>
    <row r="107" spans="1:35">
      <c r="A107">
        <f ca="1">IF(B107="","",'Source Results'!H108)</f>
        <v>0</v>
      </c>
      <c r="B107" t="str">
        <f ca="1">IF('Source Results'!D108="","",'Source Results'!D108)</f>
        <v>Single Unit Long-haul Truck</v>
      </c>
      <c r="C107">
        <f ca="1">IF(B107="","",'Source Results'!G108)</f>
        <v>0</v>
      </c>
      <c r="D107">
        <f ca="1">IF(OnRoadRetrofit!B107="","",'Source Results'!F108)</f>
        <v>0</v>
      </c>
      <c r="E107" s="239">
        <f ca="1">IFERROR(IF(B107="","",(VLOOKUP(G107,'Source Results'!$Y$3:$AB$452,2,FALSE)/(VLOOKUP(G107,'Source Results'!$Y$3:$AB$452,4,FALSE)))),0)</f>
        <v>0</v>
      </c>
      <c r="F107" s="28">
        <f ca="1">IF(B107="","",(VLOOKUP(G107,'Source Results'!$Y$3:$AA$452,3,FALSE)))</f>
        <v>0</v>
      </c>
      <c r="G107" t="str">
        <f ca="1">IF(B107="","",'Source Results'!L108)</f>
        <v/>
      </c>
      <c r="H107">
        <f ca="1">IF(COUNTIF($G$2:G107,G107)&gt;1,0,1*F107)</f>
        <v>0</v>
      </c>
      <c r="I107" t="str">
        <f t="shared" ca="1" si="15"/>
        <v>null</v>
      </c>
      <c r="K107" s="238" t="str">
        <f ca="1"/>
        <v/>
      </c>
      <c r="L107" s="130" t="str">
        <f ca="1"/>
        <v/>
      </c>
      <c r="M107" s="130" t="str">
        <f ca="1"/>
        <v/>
      </c>
      <c r="N107" s="130" t="str">
        <f ca="1"/>
        <v/>
      </c>
      <c r="O107" s="238" t="str">
        <f ca="1"/>
        <v/>
      </c>
      <c r="P107" s="130" t="str">
        <f ca="1"/>
        <v/>
      </c>
      <c r="R107" s="130" t="str">
        <f t="shared" ca="1" si="16"/>
        <v xml:space="preserve">0 </v>
      </c>
      <c r="S107" s="130">
        <f ca="1">+IFERROR(VLOOKUP(R107,Pollutants!$H$2:$K$11,3,FALSE),0)</f>
        <v>0</v>
      </c>
      <c r="T107" s="248">
        <f t="shared" si="17"/>
        <v>17</v>
      </c>
      <c r="U107" s="130" t="str">
        <f ca="1"/>
        <v/>
      </c>
      <c r="V107" s="130" t="str">
        <f ca="1"/>
        <v/>
      </c>
      <c r="W107" s="130" t="str">
        <f t="shared" ca="1" si="18"/>
        <v/>
      </c>
      <c r="X107" s="130" t="str">
        <f t="shared" ca="1" si="19"/>
        <v/>
      </c>
      <c r="Y107" s="130" t="str">
        <f t="shared" ca="1" si="20"/>
        <v/>
      </c>
      <c r="Z107" s="130" t="str">
        <f t="shared" ca="1" si="21"/>
        <v/>
      </c>
      <c r="AA107" s="130" t="str">
        <f t="shared" ca="1" si="22"/>
        <v/>
      </c>
      <c r="AC107" s="130" t="str">
        <f t="shared" ca="1" si="23"/>
        <v/>
      </c>
      <c r="AD107" s="130" t="str">
        <f t="shared" ca="1" si="24"/>
        <v/>
      </c>
      <c r="AE107" s="130" t="str">
        <f t="shared" ca="1" si="25"/>
        <v/>
      </c>
      <c r="AF107" s="130" t="str">
        <f t="shared" ca="1" si="26"/>
        <v/>
      </c>
      <c r="AG107" s="130" t="str">
        <f t="shared" ca="1" si="27"/>
        <v/>
      </c>
      <c r="AH107" s="130" t="str">
        <f t="shared" ca="1" si="28"/>
        <v/>
      </c>
      <c r="AI107" s="130" t="str">
        <f t="shared" ca="1" si="29"/>
        <v/>
      </c>
    </row>
    <row r="108" spans="1:35">
      <c r="A108">
        <f ca="1">IF(B108="","",'Source Results'!H109)</f>
        <v>0</v>
      </c>
      <c r="B108" t="str">
        <f ca="1">IF('Source Results'!D109="","",'Source Results'!D109)</f>
        <v>Combination Short-haul Truck</v>
      </c>
      <c r="C108">
        <f ca="1">IF(B108="","",'Source Results'!G109)</f>
        <v>0</v>
      </c>
      <c r="D108">
        <f ca="1">IF(OnRoadRetrofit!B108="","",'Source Results'!F109)</f>
        <v>0</v>
      </c>
      <c r="E108" s="239">
        <f ca="1">IFERROR(IF(B108="","",(VLOOKUP(G108,'Source Results'!$Y$3:$AB$452,2,FALSE)/(VLOOKUP(G108,'Source Results'!$Y$3:$AB$452,4,FALSE)))),0)</f>
        <v>0</v>
      </c>
      <c r="F108" s="28">
        <f ca="1">IF(B108="","",(VLOOKUP(G108,'Source Results'!$Y$3:$AA$452,3,FALSE)))</f>
        <v>0</v>
      </c>
      <c r="G108" t="str">
        <f ca="1">IF(B108="","",'Source Results'!L109)</f>
        <v/>
      </c>
      <c r="H108">
        <f ca="1">IF(COUNTIF($G$2:G108,G108)&gt;1,0,1*F108)</f>
        <v>0</v>
      </c>
      <c r="I108" t="str">
        <f t="shared" ca="1" si="15"/>
        <v>null</v>
      </c>
      <c r="K108" s="238" t="str">
        <f ca="1"/>
        <v/>
      </c>
      <c r="L108" s="130" t="str">
        <f ca="1"/>
        <v/>
      </c>
      <c r="M108" s="130" t="str">
        <f ca="1"/>
        <v/>
      </c>
      <c r="N108" s="130" t="str">
        <f ca="1"/>
        <v/>
      </c>
      <c r="O108" s="238" t="str">
        <f ca="1"/>
        <v/>
      </c>
      <c r="P108" s="130" t="str">
        <f ca="1"/>
        <v/>
      </c>
      <c r="R108" s="130" t="str">
        <f t="shared" ca="1" si="16"/>
        <v xml:space="preserve">1 </v>
      </c>
      <c r="S108" s="130">
        <f ca="1">+IFERROR(VLOOKUP(R108,Pollutants!$H$2:$K$11,3,FALSE),0)</f>
        <v>0</v>
      </c>
      <c r="T108" s="248">
        <f t="shared" si="17"/>
        <v>17</v>
      </c>
      <c r="U108" s="130" t="str">
        <f ca="1"/>
        <v/>
      </c>
      <c r="V108" s="130" t="str">
        <f ca="1"/>
        <v/>
      </c>
      <c r="W108" s="130" t="str">
        <f t="shared" ca="1" si="18"/>
        <v/>
      </c>
      <c r="X108" s="130" t="str">
        <f t="shared" ca="1" si="19"/>
        <v/>
      </c>
      <c r="Y108" s="130" t="str">
        <f t="shared" ca="1" si="20"/>
        <v/>
      </c>
      <c r="Z108" s="130" t="str">
        <f t="shared" ca="1" si="21"/>
        <v/>
      </c>
      <c r="AA108" s="130" t="str">
        <f t="shared" ca="1" si="22"/>
        <v/>
      </c>
      <c r="AC108" s="130" t="str">
        <f t="shared" ca="1" si="23"/>
        <v/>
      </c>
      <c r="AD108" s="130" t="str">
        <f t="shared" ca="1" si="24"/>
        <v/>
      </c>
      <c r="AE108" s="130" t="str">
        <f t="shared" ca="1" si="25"/>
        <v/>
      </c>
      <c r="AF108" s="130" t="str">
        <f t="shared" ca="1" si="26"/>
        <v/>
      </c>
      <c r="AG108" s="130" t="str">
        <f t="shared" ca="1" si="27"/>
        <v/>
      </c>
      <c r="AH108" s="130" t="str">
        <f t="shared" ca="1" si="28"/>
        <v/>
      </c>
      <c r="AI108" s="130" t="str">
        <f t="shared" ca="1" si="29"/>
        <v/>
      </c>
    </row>
    <row r="109" spans="1:35">
      <c r="A109">
        <f ca="1">IF(B109="","",'Source Results'!H110)</f>
        <v>0</v>
      </c>
      <c r="B109" t="str">
        <f ca="1">IF('Source Results'!D110="","",'Source Results'!D110)</f>
        <v>Combination Long-haul Truck</v>
      </c>
      <c r="C109">
        <f ca="1">IF(B109="","",'Source Results'!G110)</f>
        <v>0</v>
      </c>
      <c r="D109">
        <f ca="1">IF(OnRoadRetrofit!B109="","",'Source Results'!F110)</f>
        <v>0</v>
      </c>
      <c r="E109" s="239">
        <f ca="1">IFERROR(IF(B109="","",(VLOOKUP(G109,'Source Results'!$Y$3:$AB$452,2,FALSE)/(VLOOKUP(G109,'Source Results'!$Y$3:$AB$452,4,FALSE)))),0)</f>
        <v>0</v>
      </c>
      <c r="F109" s="28">
        <f ca="1">IF(B109="","",(VLOOKUP(G109,'Source Results'!$Y$3:$AA$452,3,FALSE)))</f>
        <v>0</v>
      </c>
      <c r="G109" t="str">
        <f ca="1">IF(B109="","",'Source Results'!L110)</f>
        <v/>
      </c>
      <c r="H109">
        <f ca="1">IF(COUNTIF($G$2:G109,G109)&gt;1,0,1*F109)</f>
        <v>0</v>
      </c>
      <c r="I109" t="str">
        <f t="shared" ca="1" si="15"/>
        <v>null</v>
      </c>
      <c r="K109" s="238" t="str">
        <f ca="1"/>
        <v/>
      </c>
      <c r="L109" s="130" t="str">
        <f ca="1"/>
        <v/>
      </c>
      <c r="M109" s="130" t="str">
        <f ca="1"/>
        <v/>
      </c>
      <c r="N109" s="130" t="str">
        <f ca="1"/>
        <v/>
      </c>
      <c r="O109" s="238" t="str">
        <f ca="1"/>
        <v/>
      </c>
      <c r="P109" s="130" t="str">
        <f ca="1"/>
        <v/>
      </c>
      <c r="R109" s="130" t="str">
        <f t="shared" ca="1" si="16"/>
        <v xml:space="preserve">2 </v>
      </c>
      <c r="S109" s="130">
        <f ca="1">+IFERROR(VLOOKUP(R109,Pollutants!$H$2:$K$11,3,FALSE),0)</f>
        <v>0</v>
      </c>
      <c r="T109" s="248">
        <f t="shared" si="17"/>
        <v>17</v>
      </c>
      <c r="U109" s="130" t="str">
        <f ca="1"/>
        <v/>
      </c>
      <c r="V109" s="130" t="str">
        <f ca="1"/>
        <v/>
      </c>
      <c r="W109" s="130" t="str">
        <f t="shared" ca="1" si="18"/>
        <v/>
      </c>
      <c r="X109" s="130" t="str">
        <f t="shared" ca="1" si="19"/>
        <v/>
      </c>
      <c r="Y109" s="130" t="str">
        <f t="shared" ca="1" si="20"/>
        <v/>
      </c>
      <c r="Z109" s="130" t="str">
        <f t="shared" ca="1" si="21"/>
        <v/>
      </c>
      <c r="AA109" s="130" t="str">
        <f t="shared" ca="1" si="22"/>
        <v/>
      </c>
      <c r="AC109" s="130" t="str">
        <f t="shared" ca="1" si="23"/>
        <v/>
      </c>
      <c r="AD109" s="130" t="str">
        <f t="shared" ca="1" si="24"/>
        <v/>
      </c>
      <c r="AE109" s="130" t="str">
        <f t="shared" ca="1" si="25"/>
        <v/>
      </c>
      <c r="AF109" s="130" t="str">
        <f t="shared" ca="1" si="26"/>
        <v/>
      </c>
      <c r="AG109" s="130" t="str">
        <f t="shared" ca="1" si="27"/>
        <v/>
      </c>
      <c r="AH109" s="130" t="str">
        <f t="shared" ca="1" si="28"/>
        <v/>
      </c>
      <c r="AI109" s="130" t="str">
        <f t="shared" ca="1" si="29"/>
        <v/>
      </c>
    </row>
    <row r="110" spans="1:35">
      <c r="A110">
        <f ca="1">IF(B110="","",'Source Results'!H111)</f>
        <v>0</v>
      </c>
      <c r="B110" t="str">
        <f ca="1">IF('Source Results'!D111="","",'Source Results'!D111)</f>
        <v>Light Commercial Truck</v>
      </c>
      <c r="C110">
        <f ca="1">IF(B110="","",'Source Results'!G111)</f>
        <v>0</v>
      </c>
      <c r="D110">
        <f ca="1">IF(OnRoadRetrofit!B110="","",'Source Results'!F111)</f>
        <v>0</v>
      </c>
      <c r="E110" s="239">
        <f ca="1">IFERROR(IF(B110="","",(VLOOKUP(G110,'Source Results'!$Y$3:$AB$452,2,FALSE)/(VLOOKUP(G110,'Source Results'!$Y$3:$AB$452,4,FALSE)))),0)</f>
        <v>0</v>
      </c>
      <c r="F110" s="28">
        <f ca="1">IF(B110="","",(VLOOKUP(G110,'Source Results'!$Y$3:$AA$452,3,FALSE)))</f>
        <v>0</v>
      </c>
      <c r="G110" t="str">
        <f ca="1">IF(B110="","",'Source Results'!L111)</f>
        <v/>
      </c>
      <c r="H110">
        <f ca="1">IF(COUNTIF($G$2:G110,G110)&gt;1,0,1*F110)</f>
        <v>0</v>
      </c>
      <c r="I110" t="str">
        <f t="shared" ca="1" si="15"/>
        <v>null</v>
      </c>
      <c r="K110" s="238" t="str">
        <f ca="1"/>
        <v/>
      </c>
      <c r="L110" s="130" t="str">
        <f ca="1"/>
        <v/>
      </c>
      <c r="M110" s="130" t="str">
        <f ca="1"/>
        <v/>
      </c>
      <c r="N110" s="130" t="str">
        <f ca="1"/>
        <v/>
      </c>
      <c r="O110" s="238" t="str">
        <f ca="1"/>
        <v/>
      </c>
      <c r="P110" s="130" t="str">
        <f ca="1"/>
        <v/>
      </c>
      <c r="R110" s="130" t="str">
        <f t="shared" ca="1" si="16"/>
        <v xml:space="preserve">3 </v>
      </c>
      <c r="S110" s="130">
        <f ca="1">+IFERROR(VLOOKUP(R110,Pollutants!$H$2:$K$11,3,FALSE),0)</f>
        <v>0</v>
      </c>
      <c r="T110" s="248">
        <f t="shared" si="17"/>
        <v>17</v>
      </c>
      <c r="U110" s="130" t="str">
        <f ca="1"/>
        <v/>
      </c>
      <c r="V110" s="130" t="str">
        <f ca="1"/>
        <v/>
      </c>
      <c r="W110" s="130" t="str">
        <f t="shared" ca="1" si="18"/>
        <v/>
      </c>
      <c r="X110" s="130" t="str">
        <f t="shared" ca="1" si="19"/>
        <v/>
      </c>
      <c r="Y110" s="130" t="str">
        <f t="shared" ca="1" si="20"/>
        <v/>
      </c>
      <c r="Z110" s="130" t="str">
        <f t="shared" ca="1" si="21"/>
        <v/>
      </c>
      <c r="AA110" s="130" t="str">
        <f t="shared" ca="1" si="22"/>
        <v/>
      </c>
      <c r="AC110" s="130" t="str">
        <f t="shared" ca="1" si="23"/>
        <v/>
      </c>
      <c r="AD110" s="130" t="str">
        <f t="shared" ca="1" si="24"/>
        <v/>
      </c>
      <c r="AE110" s="130" t="str">
        <f t="shared" ca="1" si="25"/>
        <v/>
      </c>
      <c r="AF110" s="130" t="str">
        <f t="shared" ca="1" si="26"/>
        <v/>
      </c>
      <c r="AG110" s="130" t="str">
        <f t="shared" ca="1" si="27"/>
        <v/>
      </c>
      <c r="AH110" s="130" t="str">
        <f t="shared" ca="1" si="28"/>
        <v/>
      </c>
      <c r="AI110" s="130" t="str">
        <f t="shared" ca="1" si="29"/>
        <v/>
      </c>
    </row>
    <row r="111" spans="1:35">
      <c r="A111">
        <f ca="1">IF(B111="","",'Source Results'!H112)</f>
        <v>0</v>
      </c>
      <c r="B111" t="str">
        <f ca="1">IF('Source Results'!D112="","",'Source Results'!D112)</f>
        <v>Intercity Bus</v>
      </c>
      <c r="C111">
        <f ca="1">IF(B111="","",'Source Results'!G112)</f>
        <v>0</v>
      </c>
      <c r="D111">
        <f ca="1">IF(OnRoadRetrofit!B111="","",'Source Results'!F112)</f>
        <v>0</v>
      </c>
      <c r="E111" s="239">
        <f ca="1">IFERROR(IF(B111="","",(VLOOKUP(G111,'Source Results'!$Y$3:$AB$452,2,FALSE)/(VLOOKUP(G111,'Source Results'!$Y$3:$AB$452,4,FALSE)))),0)</f>
        <v>0</v>
      </c>
      <c r="F111" s="28">
        <f ca="1">IF(B111="","",(VLOOKUP(G111,'Source Results'!$Y$3:$AA$452,3,FALSE)))</f>
        <v>0</v>
      </c>
      <c r="G111" t="str">
        <f ca="1">IF(B111="","",'Source Results'!L112)</f>
        <v/>
      </c>
      <c r="H111">
        <f ca="1">IF(COUNTIF($G$2:G111,G111)&gt;1,0,1*F111)</f>
        <v>0</v>
      </c>
      <c r="I111" t="str">
        <f t="shared" ca="1" si="15"/>
        <v>null</v>
      </c>
      <c r="K111" s="238" t="str">
        <f ca="1"/>
        <v/>
      </c>
      <c r="L111" s="130" t="str">
        <f ca="1"/>
        <v/>
      </c>
      <c r="M111" s="130" t="str">
        <f ca="1"/>
        <v/>
      </c>
      <c r="N111" s="130" t="str">
        <f ca="1"/>
        <v/>
      </c>
      <c r="O111" s="238" t="str">
        <f ca="1"/>
        <v/>
      </c>
      <c r="P111" s="130" t="str">
        <f ca="1"/>
        <v/>
      </c>
      <c r="R111" s="130" t="str">
        <f t="shared" ca="1" si="16"/>
        <v xml:space="preserve">4 </v>
      </c>
      <c r="S111" s="130">
        <f ca="1">+IFERROR(VLOOKUP(R111,Pollutants!$H$2:$K$11,3,FALSE),0)</f>
        <v>0</v>
      </c>
      <c r="T111" s="248">
        <f t="shared" si="17"/>
        <v>17</v>
      </c>
      <c r="U111" s="130" t="str">
        <f ca="1"/>
        <v/>
      </c>
      <c r="V111" s="130" t="str">
        <f ca="1"/>
        <v/>
      </c>
      <c r="W111" s="130" t="str">
        <f t="shared" ca="1" si="18"/>
        <v/>
      </c>
      <c r="X111" s="130" t="str">
        <f t="shared" ca="1" si="19"/>
        <v/>
      </c>
      <c r="Y111" s="130" t="str">
        <f t="shared" ca="1" si="20"/>
        <v/>
      </c>
      <c r="Z111" s="130" t="str">
        <f t="shared" ca="1" si="21"/>
        <v/>
      </c>
      <c r="AA111" s="130" t="str">
        <f t="shared" ca="1" si="22"/>
        <v/>
      </c>
      <c r="AC111" s="130" t="str">
        <f t="shared" ca="1" si="23"/>
        <v/>
      </c>
      <c r="AD111" s="130" t="str">
        <f t="shared" ca="1" si="24"/>
        <v/>
      </c>
      <c r="AE111" s="130" t="str">
        <f t="shared" ca="1" si="25"/>
        <v/>
      </c>
      <c r="AF111" s="130" t="str">
        <f t="shared" ca="1" si="26"/>
        <v/>
      </c>
      <c r="AG111" s="130" t="str">
        <f t="shared" ca="1" si="27"/>
        <v/>
      </c>
      <c r="AH111" s="130" t="str">
        <f t="shared" ca="1" si="28"/>
        <v/>
      </c>
      <c r="AI111" s="130" t="str">
        <f t="shared" ca="1" si="29"/>
        <v/>
      </c>
    </row>
    <row r="112" spans="1:35">
      <c r="A112">
        <f ca="1">IF(B112="","",'Source Results'!H113)</f>
        <v>0</v>
      </c>
      <c r="B112" t="str">
        <f ca="1">IF('Source Results'!D113="","",'Source Results'!D113)</f>
        <v>Transit Bus</v>
      </c>
      <c r="C112">
        <f ca="1">IF(B112="","",'Source Results'!G113)</f>
        <v>0</v>
      </c>
      <c r="D112">
        <f ca="1">IF(OnRoadRetrofit!B112="","",'Source Results'!F113)</f>
        <v>0</v>
      </c>
      <c r="E112" s="239">
        <f ca="1">IFERROR(IF(B112="","",(VLOOKUP(G112,'Source Results'!$Y$3:$AB$452,2,FALSE)/(VLOOKUP(G112,'Source Results'!$Y$3:$AB$452,4,FALSE)))),0)</f>
        <v>0</v>
      </c>
      <c r="F112" s="28">
        <f ca="1">IF(B112="","",(VLOOKUP(G112,'Source Results'!$Y$3:$AA$452,3,FALSE)))</f>
        <v>0</v>
      </c>
      <c r="G112" t="str">
        <f ca="1">IF(B112="","",'Source Results'!L113)</f>
        <v/>
      </c>
      <c r="H112">
        <f ca="1">IF(COUNTIF($G$2:G112,G112)&gt;1,0,1*F112)</f>
        <v>0</v>
      </c>
      <c r="I112" t="str">
        <f t="shared" ca="1" si="15"/>
        <v>null</v>
      </c>
      <c r="K112" s="238" t="str">
        <f ca="1"/>
        <v/>
      </c>
      <c r="L112" s="130" t="str">
        <f ca="1"/>
        <v/>
      </c>
      <c r="M112" s="130" t="str">
        <f ca="1"/>
        <v/>
      </c>
      <c r="N112" s="130" t="str">
        <f ca="1"/>
        <v/>
      </c>
      <c r="O112" s="238" t="str">
        <f ca="1"/>
        <v/>
      </c>
      <c r="P112" s="130" t="str">
        <f ca="1"/>
        <v/>
      </c>
      <c r="R112" s="130" t="str">
        <f t="shared" ca="1" si="16"/>
        <v xml:space="preserve">5 </v>
      </c>
      <c r="S112" s="130">
        <f ca="1">+IFERROR(VLOOKUP(R112,Pollutants!$H$2:$K$11,3,FALSE),0)</f>
        <v>0</v>
      </c>
      <c r="T112" s="248">
        <f t="shared" si="17"/>
        <v>17</v>
      </c>
      <c r="U112" s="130" t="str">
        <f ca="1"/>
        <v/>
      </c>
      <c r="V112" s="130" t="str">
        <f ca="1"/>
        <v/>
      </c>
      <c r="W112" s="130" t="str">
        <f t="shared" ca="1" si="18"/>
        <v/>
      </c>
      <c r="X112" s="130" t="str">
        <f t="shared" ca="1" si="19"/>
        <v/>
      </c>
      <c r="Y112" s="130" t="str">
        <f t="shared" ca="1" si="20"/>
        <v/>
      </c>
      <c r="Z112" s="130" t="str">
        <f t="shared" ca="1" si="21"/>
        <v/>
      </c>
      <c r="AA112" s="130" t="str">
        <f t="shared" ca="1" si="22"/>
        <v/>
      </c>
      <c r="AC112" s="130" t="str">
        <f t="shared" ca="1" si="23"/>
        <v/>
      </c>
      <c r="AD112" s="130" t="str">
        <f t="shared" ca="1" si="24"/>
        <v/>
      </c>
      <c r="AE112" s="130" t="str">
        <f t="shared" ca="1" si="25"/>
        <v/>
      </c>
      <c r="AF112" s="130" t="str">
        <f t="shared" ca="1" si="26"/>
        <v/>
      </c>
      <c r="AG112" s="130" t="str">
        <f t="shared" ca="1" si="27"/>
        <v/>
      </c>
      <c r="AH112" s="130" t="str">
        <f t="shared" ca="1" si="28"/>
        <v/>
      </c>
      <c r="AI112" s="130" t="str">
        <f t="shared" ca="1" si="29"/>
        <v/>
      </c>
    </row>
    <row r="113" spans="1:35">
      <c r="A113">
        <f ca="1">IF(B113="","",'Source Results'!H114)</f>
        <v>0</v>
      </c>
      <c r="B113" t="str">
        <f ca="1">IF('Source Results'!D114="","",'Source Results'!D114)</f>
        <v>School Bus</v>
      </c>
      <c r="C113">
        <f ca="1">IF(B113="","",'Source Results'!G114)</f>
        <v>0</v>
      </c>
      <c r="D113">
        <f ca="1">IF(OnRoadRetrofit!B113="","",'Source Results'!F114)</f>
        <v>0</v>
      </c>
      <c r="E113" s="239">
        <f ca="1">IFERROR(IF(B113="","",(VLOOKUP(G113,'Source Results'!$Y$3:$AB$452,2,FALSE)/(VLOOKUP(G113,'Source Results'!$Y$3:$AB$452,4,FALSE)))),0)</f>
        <v>0</v>
      </c>
      <c r="F113" s="28">
        <f ca="1">IF(B113="","",(VLOOKUP(G113,'Source Results'!$Y$3:$AA$452,3,FALSE)))</f>
        <v>0</v>
      </c>
      <c r="G113" t="str">
        <f ca="1">IF(B113="","",'Source Results'!L114)</f>
        <v/>
      </c>
      <c r="H113">
        <f ca="1">IF(COUNTIF($G$2:G113,G113)&gt;1,0,1*F113)</f>
        <v>0</v>
      </c>
      <c r="I113" t="str">
        <f t="shared" ca="1" si="15"/>
        <v>null</v>
      </c>
      <c r="K113" s="238" t="str">
        <f ca="1"/>
        <v/>
      </c>
      <c r="L113" s="130" t="str">
        <f ca="1"/>
        <v/>
      </c>
      <c r="M113" s="130" t="str">
        <f ca="1"/>
        <v/>
      </c>
      <c r="N113" s="130" t="str">
        <f ca="1"/>
        <v/>
      </c>
      <c r="O113" s="238" t="str">
        <f ca="1"/>
        <v/>
      </c>
      <c r="P113" s="130" t="str">
        <f ca="1"/>
        <v/>
      </c>
      <c r="R113" s="130" t="str">
        <f t="shared" ca="1" si="16"/>
        <v xml:space="preserve">6 </v>
      </c>
      <c r="S113" s="130">
        <f ca="1">+IFERROR(VLOOKUP(R113,Pollutants!$H$2:$K$11,3,FALSE),0)</f>
        <v>0</v>
      </c>
      <c r="T113" s="248">
        <f t="shared" si="17"/>
        <v>17</v>
      </c>
      <c r="U113" s="130" t="str">
        <f ca="1"/>
        <v/>
      </c>
      <c r="V113" s="130" t="str">
        <f ca="1"/>
        <v/>
      </c>
      <c r="W113" s="130" t="str">
        <f t="shared" ca="1" si="18"/>
        <v/>
      </c>
      <c r="X113" s="130" t="str">
        <f t="shared" ca="1" si="19"/>
        <v/>
      </c>
      <c r="Y113" s="130" t="str">
        <f t="shared" ca="1" si="20"/>
        <v/>
      </c>
      <c r="Z113" s="130" t="str">
        <f t="shared" ca="1" si="21"/>
        <v/>
      </c>
      <c r="AA113" s="130" t="str">
        <f t="shared" ca="1" si="22"/>
        <v/>
      </c>
      <c r="AC113" s="130" t="str">
        <f t="shared" ca="1" si="23"/>
        <v/>
      </c>
      <c r="AD113" s="130" t="str">
        <f t="shared" ca="1" si="24"/>
        <v/>
      </c>
      <c r="AE113" s="130" t="str">
        <f t="shared" ca="1" si="25"/>
        <v/>
      </c>
      <c r="AF113" s="130" t="str">
        <f t="shared" ca="1" si="26"/>
        <v/>
      </c>
      <c r="AG113" s="130" t="str">
        <f t="shared" ca="1" si="27"/>
        <v/>
      </c>
      <c r="AH113" s="130" t="str">
        <f t="shared" ca="1" si="28"/>
        <v/>
      </c>
      <c r="AI113" s="130" t="str">
        <f t="shared" ca="1" si="29"/>
        <v/>
      </c>
    </row>
    <row r="114" spans="1:35">
      <c r="A114">
        <f ca="1">IF(B114="","",'Source Results'!H115)</f>
        <v>0</v>
      </c>
      <c r="B114" t="str">
        <f ca="1">IF('Source Results'!D115="","",'Source Results'!D115)</f>
        <v>Refuse Truck</v>
      </c>
      <c r="C114">
        <f ca="1">IF(B114="","",'Source Results'!G115)</f>
        <v>0</v>
      </c>
      <c r="D114">
        <f ca="1">IF(OnRoadRetrofit!B114="","",'Source Results'!F115)</f>
        <v>0</v>
      </c>
      <c r="E114" s="239">
        <f ca="1">IFERROR(IF(B114="","",(VLOOKUP(G114,'Source Results'!$Y$3:$AB$452,2,FALSE)/(VLOOKUP(G114,'Source Results'!$Y$3:$AB$452,4,FALSE)))),0)</f>
        <v>0</v>
      </c>
      <c r="F114" s="28">
        <f ca="1">IF(B114="","",(VLOOKUP(G114,'Source Results'!$Y$3:$AA$452,3,FALSE)))</f>
        <v>0</v>
      </c>
      <c r="G114" t="str">
        <f ca="1">IF(B114="","",'Source Results'!L115)</f>
        <v/>
      </c>
      <c r="H114">
        <f ca="1">IF(COUNTIF($G$2:G114,G114)&gt;1,0,1*F114)</f>
        <v>0</v>
      </c>
      <c r="I114" t="str">
        <f t="shared" ca="1" si="15"/>
        <v>null</v>
      </c>
      <c r="K114" s="238" t="str">
        <f ca="1"/>
        <v/>
      </c>
      <c r="L114" s="130" t="str">
        <f ca="1"/>
        <v/>
      </c>
      <c r="M114" s="130" t="str">
        <f ca="1"/>
        <v/>
      </c>
      <c r="N114" s="130" t="str">
        <f ca="1"/>
        <v/>
      </c>
      <c r="O114" s="238" t="str">
        <f ca="1"/>
        <v/>
      </c>
      <c r="P114" s="130" t="str">
        <f ca="1"/>
        <v/>
      </c>
      <c r="R114" s="130" t="str">
        <f t="shared" ca="1" si="16"/>
        <v xml:space="preserve">0 </v>
      </c>
      <c r="S114" s="130">
        <f ca="1">+IFERROR(VLOOKUP(R114,Pollutants!$H$2:$K$11,3,FALSE),0)</f>
        <v>0</v>
      </c>
      <c r="T114" s="248">
        <f t="shared" si="17"/>
        <v>18</v>
      </c>
      <c r="U114" s="130" t="str">
        <f ca="1"/>
        <v/>
      </c>
      <c r="V114" s="130" t="str">
        <f ca="1"/>
        <v/>
      </c>
      <c r="W114" s="130" t="str">
        <f t="shared" ca="1" si="18"/>
        <v/>
      </c>
      <c r="X114" s="130" t="str">
        <f t="shared" ca="1" si="19"/>
        <v/>
      </c>
      <c r="Y114" s="130" t="str">
        <f t="shared" ca="1" si="20"/>
        <v/>
      </c>
      <c r="Z114" s="130" t="str">
        <f t="shared" ca="1" si="21"/>
        <v/>
      </c>
      <c r="AA114" s="130" t="str">
        <f t="shared" ca="1" si="22"/>
        <v/>
      </c>
      <c r="AC114" s="130" t="str">
        <f t="shared" ca="1" si="23"/>
        <v/>
      </c>
      <c r="AD114" s="130" t="str">
        <f t="shared" ca="1" si="24"/>
        <v/>
      </c>
      <c r="AE114" s="130" t="str">
        <f t="shared" ca="1" si="25"/>
        <v/>
      </c>
      <c r="AF114" s="130" t="str">
        <f t="shared" ca="1" si="26"/>
        <v/>
      </c>
      <c r="AG114" s="130" t="str">
        <f t="shared" ca="1" si="27"/>
        <v/>
      </c>
      <c r="AH114" s="130" t="str">
        <f t="shared" ca="1" si="28"/>
        <v/>
      </c>
      <c r="AI114" s="130" t="str">
        <f t="shared" ca="1" si="29"/>
        <v/>
      </c>
    </row>
    <row r="115" spans="1:35">
      <c r="A115">
        <f ca="1">IF(B115="","",'Source Results'!H116)</f>
        <v>0</v>
      </c>
      <c r="B115" t="str">
        <f ca="1">IF('Source Results'!D116="","",'Source Results'!D116)</f>
        <v>Single Unit Short-haul Truck</v>
      </c>
      <c r="C115">
        <f ca="1">IF(B115="","",'Source Results'!G116)</f>
        <v>0</v>
      </c>
      <c r="D115">
        <f ca="1">IF(OnRoadRetrofit!B115="","",'Source Results'!F116)</f>
        <v>0</v>
      </c>
      <c r="E115" s="239">
        <f ca="1">IFERROR(IF(B115="","",(VLOOKUP(G115,'Source Results'!$Y$3:$AB$452,2,FALSE)/(VLOOKUP(G115,'Source Results'!$Y$3:$AB$452,4,FALSE)))),0)</f>
        <v>0</v>
      </c>
      <c r="F115" s="28">
        <f ca="1">IF(B115="","",(VLOOKUP(G115,'Source Results'!$Y$3:$AA$452,3,FALSE)))</f>
        <v>0</v>
      </c>
      <c r="G115" t="str">
        <f ca="1">IF(B115="","",'Source Results'!L116)</f>
        <v/>
      </c>
      <c r="H115">
        <f ca="1">IF(COUNTIF($G$2:G115,G115)&gt;1,0,1*F115)</f>
        <v>0</v>
      </c>
      <c r="I115" t="str">
        <f t="shared" ca="1" si="15"/>
        <v>null</v>
      </c>
      <c r="K115" s="238" t="str">
        <f ca="1"/>
        <v/>
      </c>
      <c r="L115" s="130" t="str">
        <f ca="1"/>
        <v/>
      </c>
      <c r="M115" s="130" t="str">
        <f ca="1"/>
        <v/>
      </c>
      <c r="N115" s="130" t="str">
        <f ca="1"/>
        <v/>
      </c>
      <c r="O115" s="238" t="str">
        <f ca="1"/>
        <v/>
      </c>
      <c r="P115" s="130" t="str">
        <f ca="1"/>
        <v/>
      </c>
      <c r="R115" s="130" t="str">
        <f t="shared" ca="1" si="16"/>
        <v xml:space="preserve">1 </v>
      </c>
      <c r="S115" s="130">
        <f ca="1">+IFERROR(VLOOKUP(R115,Pollutants!$H$2:$K$11,3,FALSE),0)</f>
        <v>0</v>
      </c>
      <c r="T115" s="248">
        <f t="shared" si="17"/>
        <v>18</v>
      </c>
      <c r="U115" s="130" t="str">
        <f ca="1"/>
        <v/>
      </c>
      <c r="V115" s="130" t="str">
        <f ca="1"/>
        <v/>
      </c>
      <c r="W115" s="130" t="str">
        <f t="shared" ca="1" si="18"/>
        <v/>
      </c>
      <c r="X115" s="130" t="str">
        <f t="shared" ca="1" si="19"/>
        <v/>
      </c>
      <c r="Y115" s="130" t="str">
        <f t="shared" ca="1" si="20"/>
        <v/>
      </c>
      <c r="Z115" s="130" t="str">
        <f t="shared" ca="1" si="21"/>
        <v/>
      </c>
      <c r="AA115" s="130" t="str">
        <f t="shared" ca="1" si="22"/>
        <v/>
      </c>
      <c r="AC115" s="130" t="str">
        <f t="shared" ca="1" si="23"/>
        <v/>
      </c>
      <c r="AD115" s="130" t="str">
        <f t="shared" ca="1" si="24"/>
        <v/>
      </c>
      <c r="AE115" s="130" t="str">
        <f t="shared" ca="1" si="25"/>
        <v/>
      </c>
      <c r="AF115" s="130" t="str">
        <f t="shared" ca="1" si="26"/>
        <v/>
      </c>
      <c r="AG115" s="130" t="str">
        <f t="shared" ca="1" si="27"/>
        <v/>
      </c>
      <c r="AH115" s="130" t="str">
        <f t="shared" ca="1" si="28"/>
        <v/>
      </c>
      <c r="AI115" s="130" t="str">
        <f t="shared" ca="1" si="29"/>
        <v/>
      </c>
    </row>
    <row r="116" spans="1:35">
      <c r="A116">
        <f ca="1">IF(B116="","",'Source Results'!H117)</f>
        <v>0</v>
      </c>
      <c r="B116" t="str">
        <f ca="1">IF('Source Results'!D117="","",'Source Results'!D117)</f>
        <v>Single Unit Long-haul Truck</v>
      </c>
      <c r="C116">
        <f ca="1">IF(B116="","",'Source Results'!G117)</f>
        <v>0</v>
      </c>
      <c r="D116">
        <f ca="1">IF(OnRoadRetrofit!B116="","",'Source Results'!F117)</f>
        <v>0</v>
      </c>
      <c r="E116" s="239">
        <f ca="1">IFERROR(IF(B116="","",(VLOOKUP(G116,'Source Results'!$Y$3:$AB$452,2,FALSE)/(VLOOKUP(G116,'Source Results'!$Y$3:$AB$452,4,FALSE)))),0)</f>
        <v>0</v>
      </c>
      <c r="F116" s="28">
        <f ca="1">IF(B116="","",(VLOOKUP(G116,'Source Results'!$Y$3:$AA$452,3,FALSE)))</f>
        <v>0</v>
      </c>
      <c r="G116" t="str">
        <f ca="1">IF(B116="","",'Source Results'!L117)</f>
        <v/>
      </c>
      <c r="H116">
        <f ca="1">IF(COUNTIF($G$2:G116,G116)&gt;1,0,1*F116)</f>
        <v>0</v>
      </c>
      <c r="I116" t="str">
        <f t="shared" ca="1" si="15"/>
        <v>null</v>
      </c>
      <c r="K116" s="238" t="str">
        <f ca="1"/>
        <v/>
      </c>
      <c r="L116" s="130" t="str">
        <f ca="1"/>
        <v/>
      </c>
      <c r="M116" s="130" t="str">
        <f ca="1"/>
        <v/>
      </c>
      <c r="N116" s="130" t="str">
        <f ca="1"/>
        <v/>
      </c>
      <c r="O116" s="238" t="str">
        <f ca="1"/>
        <v/>
      </c>
      <c r="P116" s="130" t="str">
        <f ca="1"/>
        <v/>
      </c>
      <c r="R116" s="130" t="str">
        <f t="shared" ca="1" si="16"/>
        <v xml:space="preserve">2 </v>
      </c>
      <c r="S116" s="130">
        <f ca="1">+IFERROR(VLOOKUP(R116,Pollutants!$H$2:$K$11,3,FALSE),0)</f>
        <v>0</v>
      </c>
      <c r="T116" s="248">
        <f t="shared" si="17"/>
        <v>18</v>
      </c>
      <c r="U116" s="130" t="str">
        <f ca="1"/>
        <v/>
      </c>
      <c r="V116" s="130" t="str">
        <f ca="1"/>
        <v/>
      </c>
      <c r="W116" s="130" t="str">
        <f t="shared" ca="1" si="18"/>
        <v/>
      </c>
      <c r="X116" s="130" t="str">
        <f t="shared" ca="1" si="19"/>
        <v/>
      </c>
      <c r="Y116" s="130" t="str">
        <f t="shared" ca="1" si="20"/>
        <v/>
      </c>
      <c r="Z116" s="130" t="str">
        <f t="shared" ca="1" si="21"/>
        <v/>
      </c>
      <c r="AA116" s="130" t="str">
        <f t="shared" ca="1" si="22"/>
        <v/>
      </c>
      <c r="AC116" s="130" t="str">
        <f t="shared" ca="1" si="23"/>
        <v/>
      </c>
      <c r="AD116" s="130" t="str">
        <f t="shared" ca="1" si="24"/>
        <v/>
      </c>
      <c r="AE116" s="130" t="str">
        <f t="shared" ca="1" si="25"/>
        <v/>
      </c>
      <c r="AF116" s="130" t="str">
        <f t="shared" ca="1" si="26"/>
        <v/>
      </c>
      <c r="AG116" s="130" t="str">
        <f t="shared" ca="1" si="27"/>
        <v/>
      </c>
      <c r="AH116" s="130" t="str">
        <f t="shared" ca="1" si="28"/>
        <v/>
      </c>
      <c r="AI116" s="130" t="str">
        <f t="shared" ca="1" si="29"/>
        <v/>
      </c>
    </row>
    <row r="117" spans="1:35">
      <c r="A117">
        <f ca="1">IF(B117="","",'Source Results'!H118)</f>
        <v>0</v>
      </c>
      <c r="B117" t="str">
        <f ca="1">IF('Source Results'!D118="","",'Source Results'!D118)</f>
        <v>Combination Short-haul Truck</v>
      </c>
      <c r="C117">
        <f ca="1">IF(B117="","",'Source Results'!G118)</f>
        <v>0</v>
      </c>
      <c r="D117">
        <f ca="1">IF(OnRoadRetrofit!B117="","",'Source Results'!F118)</f>
        <v>0</v>
      </c>
      <c r="E117" s="239">
        <f ca="1">IFERROR(IF(B117="","",(VLOOKUP(G117,'Source Results'!$Y$3:$AB$452,2,FALSE)/(VLOOKUP(G117,'Source Results'!$Y$3:$AB$452,4,FALSE)))),0)</f>
        <v>0</v>
      </c>
      <c r="F117" s="28">
        <f ca="1">IF(B117="","",(VLOOKUP(G117,'Source Results'!$Y$3:$AA$452,3,FALSE)))</f>
        <v>0</v>
      </c>
      <c r="G117" t="str">
        <f ca="1">IF(B117="","",'Source Results'!L118)</f>
        <v/>
      </c>
      <c r="H117">
        <f ca="1">IF(COUNTIF($G$2:G117,G117)&gt;1,0,1*F117)</f>
        <v>0</v>
      </c>
      <c r="I117" t="str">
        <f t="shared" ca="1" si="15"/>
        <v>null</v>
      </c>
      <c r="K117" s="238" t="str">
        <f ca="1"/>
        <v/>
      </c>
      <c r="L117" s="130" t="str">
        <f ca="1"/>
        <v/>
      </c>
      <c r="M117" s="130" t="str">
        <f ca="1"/>
        <v/>
      </c>
      <c r="N117" s="130" t="str">
        <f ca="1"/>
        <v/>
      </c>
      <c r="O117" s="238" t="str">
        <f ca="1"/>
        <v/>
      </c>
      <c r="P117" s="130" t="str">
        <f ca="1"/>
        <v/>
      </c>
      <c r="R117" s="130" t="str">
        <f t="shared" ca="1" si="16"/>
        <v xml:space="preserve">3 </v>
      </c>
      <c r="S117" s="130">
        <f ca="1">+IFERROR(VLOOKUP(R117,Pollutants!$H$2:$K$11,3,FALSE),0)</f>
        <v>0</v>
      </c>
      <c r="T117" s="248">
        <f t="shared" si="17"/>
        <v>18</v>
      </c>
      <c r="U117" s="130" t="str">
        <f ca="1"/>
        <v/>
      </c>
      <c r="V117" s="130" t="str">
        <f ca="1"/>
        <v/>
      </c>
      <c r="W117" s="130" t="str">
        <f t="shared" ca="1" si="18"/>
        <v/>
      </c>
      <c r="X117" s="130" t="str">
        <f t="shared" ca="1" si="19"/>
        <v/>
      </c>
      <c r="Y117" s="130" t="str">
        <f t="shared" ca="1" si="20"/>
        <v/>
      </c>
      <c r="Z117" s="130" t="str">
        <f t="shared" ca="1" si="21"/>
        <v/>
      </c>
      <c r="AA117" s="130" t="str">
        <f t="shared" ca="1" si="22"/>
        <v/>
      </c>
      <c r="AC117" s="130" t="str">
        <f t="shared" ca="1" si="23"/>
        <v/>
      </c>
      <c r="AD117" s="130" t="str">
        <f t="shared" ca="1" si="24"/>
        <v/>
      </c>
      <c r="AE117" s="130" t="str">
        <f t="shared" ca="1" si="25"/>
        <v/>
      </c>
      <c r="AF117" s="130" t="str">
        <f t="shared" ca="1" si="26"/>
        <v/>
      </c>
      <c r="AG117" s="130" t="str">
        <f t="shared" ca="1" si="27"/>
        <v/>
      </c>
      <c r="AH117" s="130" t="str">
        <f t="shared" ca="1" si="28"/>
        <v/>
      </c>
      <c r="AI117" s="130" t="str">
        <f t="shared" ca="1" si="29"/>
        <v/>
      </c>
    </row>
    <row r="118" spans="1:35">
      <c r="A118">
        <f ca="1">IF(B118="","",'Source Results'!H119)</f>
        <v>0</v>
      </c>
      <c r="B118" t="str">
        <f ca="1">IF('Source Results'!D119="","",'Source Results'!D119)</f>
        <v>Combination Long-haul Truck</v>
      </c>
      <c r="C118">
        <f ca="1">IF(B118="","",'Source Results'!G119)</f>
        <v>0</v>
      </c>
      <c r="D118">
        <f ca="1">IF(OnRoadRetrofit!B118="","",'Source Results'!F119)</f>
        <v>0</v>
      </c>
      <c r="E118" s="239">
        <f ca="1">IFERROR(IF(B118="","",(VLOOKUP(G118,'Source Results'!$Y$3:$AB$452,2,FALSE)/(VLOOKUP(G118,'Source Results'!$Y$3:$AB$452,4,FALSE)))),0)</f>
        <v>0</v>
      </c>
      <c r="F118" s="28">
        <f ca="1">IF(B118="","",(VLOOKUP(G118,'Source Results'!$Y$3:$AA$452,3,FALSE)))</f>
        <v>0</v>
      </c>
      <c r="G118" t="str">
        <f ca="1">IF(B118="","",'Source Results'!L119)</f>
        <v/>
      </c>
      <c r="H118">
        <f ca="1">IF(COUNTIF($G$2:G118,G118)&gt;1,0,1*F118)</f>
        <v>0</v>
      </c>
      <c r="I118" t="str">
        <f t="shared" ca="1" si="15"/>
        <v>null</v>
      </c>
      <c r="K118" s="238" t="str">
        <f ca="1"/>
        <v/>
      </c>
      <c r="L118" s="130" t="str">
        <f ca="1"/>
        <v/>
      </c>
      <c r="M118" s="130" t="str">
        <f ca="1"/>
        <v/>
      </c>
      <c r="N118" s="130" t="str">
        <f ca="1"/>
        <v/>
      </c>
      <c r="O118" s="238" t="str">
        <f ca="1"/>
        <v/>
      </c>
      <c r="P118" s="130" t="str">
        <f ca="1"/>
        <v/>
      </c>
      <c r="R118" s="130" t="str">
        <f t="shared" ca="1" si="16"/>
        <v xml:space="preserve">4 </v>
      </c>
      <c r="S118" s="130">
        <f ca="1">+IFERROR(VLOOKUP(R118,Pollutants!$H$2:$K$11,3,FALSE),0)</f>
        <v>0</v>
      </c>
      <c r="T118" s="248">
        <f t="shared" si="17"/>
        <v>18</v>
      </c>
      <c r="U118" s="130" t="str">
        <f ca="1"/>
        <v/>
      </c>
      <c r="V118" s="130" t="str">
        <f ca="1"/>
        <v/>
      </c>
      <c r="W118" s="130" t="str">
        <f t="shared" ca="1" si="18"/>
        <v/>
      </c>
      <c r="X118" s="130" t="str">
        <f t="shared" ca="1" si="19"/>
        <v/>
      </c>
      <c r="Y118" s="130" t="str">
        <f t="shared" ca="1" si="20"/>
        <v/>
      </c>
      <c r="Z118" s="130" t="str">
        <f t="shared" ca="1" si="21"/>
        <v/>
      </c>
      <c r="AA118" s="130" t="str">
        <f t="shared" ca="1" si="22"/>
        <v/>
      </c>
      <c r="AC118" s="130" t="str">
        <f t="shared" ca="1" si="23"/>
        <v/>
      </c>
      <c r="AD118" s="130" t="str">
        <f t="shared" ca="1" si="24"/>
        <v/>
      </c>
      <c r="AE118" s="130" t="str">
        <f t="shared" ca="1" si="25"/>
        <v/>
      </c>
      <c r="AF118" s="130" t="str">
        <f t="shared" ca="1" si="26"/>
        <v/>
      </c>
      <c r="AG118" s="130" t="str">
        <f t="shared" ca="1" si="27"/>
        <v/>
      </c>
      <c r="AH118" s="130" t="str">
        <f t="shared" ca="1" si="28"/>
        <v/>
      </c>
      <c r="AI118" s="130" t="str">
        <f t="shared" ca="1" si="29"/>
        <v/>
      </c>
    </row>
    <row r="119" spans="1:35">
      <c r="A119">
        <f ca="1">IF(B119="","",'Source Results'!H120)</f>
        <v>0</v>
      </c>
      <c r="B119" t="str">
        <f ca="1">IF('Source Results'!D120="","",'Source Results'!D120)</f>
        <v>Light Commercial Truck</v>
      </c>
      <c r="C119">
        <f ca="1">IF(B119="","",'Source Results'!G120)</f>
        <v>0</v>
      </c>
      <c r="D119">
        <f ca="1">IF(OnRoadRetrofit!B119="","",'Source Results'!F120)</f>
        <v>0</v>
      </c>
      <c r="E119" s="239">
        <f ca="1">IFERROR(IF(B119="","",(VLOOKUP(G119,'Source Results'!$Y$3:$AB$452,2,FALSE)/(VLOOKUP(G119,'Source Results'!$Y$3:$AB$452,4,FALSE)))),0)</f>
        <v>0</v>
      </c>
      <c r="F119" s="28">
        <f ca="1">IF(B119="","",(VLOOKUP(G119,'Source Results'!$Y$3:$AA$452,3,FALSE)))</f>
        <v>0</v>
      </c>
      <c r="G119" t="str">
        <f ca="1">IF(B119="","",'Source Results'!L120)</f>
        <v/>
      </c>
      <c r="H119">
        <f ca="1">IF(COUNTIF($G$2:G119,G119)&gt;1,0,1*F119)</f>
        <v>0</v>
      </c>
      <c r="I119" t="str">
        <f t="shared" ca="1" si="15"/>
        <v>null</v>
      </c>
      <c r="K119" s="238" t="str">
        <f ca="1"/>
        <v/>
      </c>
      <c r="L119" s="130" t="str">
        <f ca="1"/>
        <v/>
      </c>
      <c r="M119" s="130" t="str">
        <f ca="1"/>
        <v/>
      </c>
      <c r="N119" s="130" t="str">
        <f ca="1"/>
        <v/>
      </c>
      <c r="O119" s="238" t="str">
        <f ca="1"/>
        <v/>
      </c>
      <c r="P119" s="130" t="str">
        <f ca="1"/>
        <v/>
      </c>
      <c r="R119" s="130" t="str">
        <f t="shared" ca="1" si="16"/>
        <v xml:space="preserve">5 </v>
      </c>
      <c r="S119" s="130">
        <f ca="1">+IFERROR(VLOOKUP(R119,Pollutants!$H$2:$K$11,3,FALSE),0)</f>
        <v>0</v>
      </c>
      <c r="T119" s="248">
        <f t="shared" si="17"/>
        <v>18</v>
      </c>
      <c r="U119" s="130" t="str">
        <f ca="1"/>
        <v/>
      </c>
      <c r="V119" s="130" t="str">
        <f ca="1"/>
        <v/>
      </c>
      <c r="W119" s="130" t="str">
        <f t="shared" ca="1" si="18"/>
        <v/>
      </c>
      <c r="X119" s="130" t="str">
        <f t="shared" ca="1" si="19"/>
        <v/>
      </c>
      <c r="Y119" s="130" t="str">
        <f t="shared" ca="1" si="20"/>
        <v/>
      </c>
      <c r="Z119" s="130" t="str">
        <f t="shared" ca="1" si="21"/>
        <v/>
      </c>
      <c r="AA119" s="130" t="str">
        <f t="shared" ca="1" si="22"/>
        <v/>
      </c>
      <c r="AC119" s="130" t="str">
        <f t="shared" ca="1" si="23"/>
        <v/>
      </c>
      <c r="AD119" s="130" t="str">
        <f t="shared" ca="1" si="24"/>
        <v/>
      </c>
      <c r="AE119" s="130" t="str">
        <f t="shared" ca="1" si="25"/>
        <v/>
      </c>
      <c r="AF119" s="130" t="str">
        <f t="shared" ca="1" si="26"/>
        <v/>
      </c>
      <c r="AG119" s="130" t="str">
        <f t="shared" ca="1" si="27"/>
        <v/>
      </c>
      <c r="AH119" s="130" t="str">
        <f t="shared" ca="1" si="28"/>
        <v/>
      </c>
      <c r="AI119" s="130" t="str">
        <f t="shared" ca="1" si="29"/>
        <v/>
      </c>
    </row>
    <row r="120" spans="1:35">
      <c r="A120">
        <f ca="1">IF(B120="","",'Source Results'!H121)</f>
        <v>0</v>
      </c>
      <c r="B120" t="str">
        <f ca="1">IF('Source Results'!D121="","",'Source Results'!D121)</f>
        <v>Intercity Bus</v>
      </c>
      <c r="C120">
        <f ca="1">IF(B120="","",'Source Results'!G121)</f>
        <v>0</v>
      </c>
      <c r="D120">
        <f ca="1">IF(OnRoadRetrofit!B120="","",'Source Results'!F121)</f>
        <v>0</v>
      </c>
      <c r="E120" s="239">
        <f ca="1">IFERROR(IF(B120="","",(VLOOKUP(G120,'Source Results'!$Y$3:$AB$452,2,FALSE)/(VLOOKUP(G120,'Source Results'!$Y$3:$AB$452,4,FALSE)))),0)</f>
        <v>0</v>
      </c>
      <c r="F120" s="28">
        <f ca="1">IF(B120="","",(VLOOKUP(G120,'Source Results'!$Y$3:$AA$452,3,FALSE)))</f>
        <v>0</v>
      </c>
      <c r="G120" t="str">
        <f ca="1">IF(B120="","",'Source Results'!L121)</f>
        <v/>
      </c>
      <c r="H120">
        <f ca="1">IF(COUNTIF($G$2:G120,G120)&gt;1,0,1*F120)</f>
        <v>0</v>
      </c>
      <c r="I120" t="str">
        <f t="shared" ca="1" si="15"/>
        <v>null</v>
      </c>
      <c r="K120" s="238" t="str">
        <f ca="1"/>
        <v/>
      </c>
      <c r="L120" s="130" t="str">
        <f ca="1"/>
        <v/>
      </c>
      <c r="M120" s="130" t="str">
        <f ca="1"/>
        <v/>
      </c>
      <c r="N120" s="130" t="str">
        <f ca="1"/>
        <v/>
      </c>
      <c r="O120" s="238" t="str">
        <f ca="1"/>
        <v/>
      </c>
      <c r="P120" s="130" t="str">
        <f ca="1"/>
        <v/>
      </c>
      <c r="R120" s="130" t="str">
        <f t="shared" ca="1" si="16"/>
        <v xml:space="preserve">6 </v>
      </c>
      <c r="S120" s="130">
        <f ca="1">+IFERROR(VLOOKUP(R120,Pollutants!$H$2:$K$11,3,FALSE),0)</f>
        <v>0</v>
      </c>
      <c r="T120" s="248">
        <f t="shared" si="17"/>
        <v>18</v>
      </c>
      <c r="U120" s="130" t="str">
        <f ca="1"/>
        <v/>
      </c>
      <c r="V120" s="130" t="str">
        <f ca="1"/>
        <v/>
      </c>
      <c r="W120" s="130" t="str">
        <f t="shared" ca="1" si="18"/>
        <v/>
      </c>
      <c r="X120" s="130" t="str">
        <f t="shared" ca="1" si="19"/>
        <v/>
      </c>
      <c r="Y120" s="130" t="str">
        <f t="shared" ca="1" si="20"/>
        <v/>
      </c>
      <c r="Z120" s="130" t="str">
        <f t="shared" ca="1" si="21"/>
        <v/>
      </c>
      <c r="AA120" s="130" t="str">
        <f t="shared" ca="1" si="22"/>
        <v/>
      </c>
      <c r="AC120" s="130" t="str">
        <f t="shared" ca="1" si="23"/>
        <v/>
      </c>
      <c r="AD120" s="130" t="str">
        <f t="shared" ca="1" si="24"/>
        <v/>
      </c>
      <c r="AE120" s="130" t="str">
        <f t="shared" ca="1" si="25"/>
        <v/>
      </c>
      <c r="AF120" s="130" t="str">
        <f t="shared" ca="1" si="26"/>
        <v/>
      </c>
      <c r="AG120" s="130" t="str">
        <f t="shared" ca="1" si="27"/>
        <v/>
      </c>
      <c r="AH120" s="130" t="str">
        <f t="shared" ca="1" si="28"/>
        <v/>
      </c>
      <c r="AI120" s="130" t="str">
        <f t="shared" ca="1" si="29"/>
        <v/>
      </c>
    </row>
    <row r="121" spans="1:35">
      <c r="A121">
        <f ca="1">IF(B121="","",'Source Results'!H122)</f>
        <v>0</v>
      </c>
      <c r="B121" t="str">
        <f ca="1">IF('Source Results'!D122="","",'Source Results'!D122)</f>
        <v>Transit Bus</v>
      </c>
      <c r="C121">
        <f ca="1">IF(B121="","",'Source Results'!G122)</f>
        <v>0</v>
      </c>
      <c r="D121">
        <f ca="1">IF(OnRoadRetrofit!B121="","",'Source Results'!F122)</f>
        <v>0</v>
      </c>
      <c r="E121" s="239">
        <f ca="1">IFERROR(IF(B121="","",(VLOOKUP(G121,'Source Results'!$Y$3:$AB$452,2,FALSE)/(VLOOKUP(G121,'Source Results'!$Y$3:$AB$452,4,FALSE)))),0)</f>
        <v>0</v>
      </c>
      <c r="F121" s="28">
        <f ca="1">IF(B121="","",(VLOOKUP(G121,'Source Results'!$Y$3:$AA$452,3,FALSE)))</f>
        <v>0</v>
      </c>
      <c r="G121" t="str">
        <f ca="1">IF(B121="","",'Source Results'!L122)</f>
        <v/>
      </c>
      <c r="H121">
        <f ca="1">IF(COUNTIF($G$2:G121,G121)&gt;1,0,1*F121)</f>
        <v>0</v>
      </c>
      <c r="I121" t="str">
        <f t="shared" ca="1" si="15"/>
        <v>null</v>
      </c>
      <c r="K121" s="238" t="str">
        <f ca="1"/>
        <v/>
      </c>
      <c r="L121" s="130" t="str">
        <f ca="1"/>
        <v/>
      </c>
      <c r="M121" s="130" t="str">
        <f ca="1"/>
        <v/>
      </c>
      <c r="N121" s="130" t="str">
        <f ca="1"/>
        <v/>
      </c>
      <c r="O121" s="238" t="str">
        <f ca="1"/>
        <v/>
      </c>
      <c r="P121" s="130" t="str">
        <f ca="1"/>
        <v/>
      </c>
      <c r="R121" s="130" t="str">
        <f t="shared" ca="1" si="16"/>
        <v xml:space="preserve">0 </v>
      </c>
      <c r="S121" s="130">
        <f ca="1">+IFERROR(VLOOKUP(R121,Pollutants!$H$2:$K$11,3,FALSE),0)</f>
        <v>0</v>
      </c>
      <c r="T121" s="248">
        <f t="shared" si="17"/>
        <v>19</v>
      </c>
      <c r="U121" s="130" t="str">
        <f ca="1"/>
        <v/>
      </c>
      <c r="V121" s="130" t="str">
        <f ca="1"/>
        <v/>
      </c>
      <c r="W121" s="130" t="str">
        <f t="shared" ca="1" si="18"/>
        <v/>
      </c>
      <c r="X121" s="130" t="str">
        <f t="shared" ca="1" si="19"/>
        <v/>
      </c>
      <c r="Y121" s="130" t="str">
        <f t="shared" ca="1" si="20"/>
        <v/>
      </c>
      <c r="Z121" s="130" t="str">
        <f t="shared" ca="1" si="21"/>
        <v/>
      </c>
      <c r="AA121" s="130" t="str">
        <f t="shared" ca="1" si="22"/>
        <v/>
      </c>
      <c r="AC121" s="130" t="str">
        <f t="shared" ca="1" si="23"/>
        <v/>
      </c>
      <c r="AD121" s="130" t="str">
        <f t="shared" ca="1" si="24"/>
        <v/>
      </c>
      <c r="AE121" s="130" t="str">
        <f t="shared" ca="1" si="25"/>
        <v/>
      </c>
      <c r="AF121" s="130" t="str">
        <f t="shared" ca="1" si="26"/>
        <v/>
      </c>
      <c r="AG121" s="130" t="str">
        <f t="shared" ca="1" si="27"/>
        <v/>
      </c>
      <c r="AH121" s="130" t="str">
        <f t="shared" ca="1" si="28"/>
        <v/>
      </c>
      <c r="AI121" s="130" t="str">
        <f t="shared" ca="1" si="29"/>
        <v/>
      </c>
    </row>
    <row r="122" spans="1:35">
      <c r="A122">
        <f ca="1">IF(B122="","",'Source Results'!H123)</f>
        <v>0</v>
      </c>
      <c r="B122" t="str">
        <f ca="1">IF('Source Results'!D123="","",'Source Results'!D123)</f>
        <v>School Bus</v>
      </c>
      <c r="C122">
        <f ca="1">IF(B122="","",'Source Results'!G123)</f>
        <v>0</v>
      </c>
      <c r="D122">
        <f ca="1">IF(OnRoadRetrofit!B122="","",'Source Results'!F123)</f>
        <v>0</v>
      </c>
      <c r="E122" s="239">
        <f ca="1">IFERROR(IF(B122="","",(VLOOKUP(G122,'Source Results'!$Y$3:$AB$452,2,FALSE)/(VLOOKUP(G122,'Source Results'!$Y$3:$AB$452,4,FALSE)))),0)</f>
        <v>0</v>
      </c>
      <c r="F122" s="28">
        <f ca="1">IF(B122="","",(VLOOKUP(G122,'Source Results'!$Y$3:$AA$452,3,FALSE)))</f>
        <v>0</v>
      </c>
      <c r="G122" t="str">
        <f ca="1">IF(B122="","",'Source Results'!L123)</f>
        <v/>
      </c>
      <c r="H122">
        <f ca="1">IF(COUNTIF($G$2:G122,G122)&gt;1,0,1*F122)</f>
        <v>0</v>
      </c>
      <c r="I122" t="str">
        <f t="shared" ca="1" si="15"/>
        <v>null</v>
      </c>
      <c r="K122" s="238" t="str">
        <f ca="1"/>
        <v/>
      </c>
      <c r="L122" s="130" t="str">
        <f ca="1"/>
        <v/>
      </c>
      <c r="M122" s="130" t="str">
        <f ca="1"/>
        <v/>
      </c>
      <c r="N122" s="130" t="str">
        <f ca="1"/>
        <v/>
      </c>
      <c r="O122" s="238" t="str">
        <f ca="1"/>
        <v/>
      </c>
      <c r="P122" s="130" t="str">
        <f ca="1"/>
        <v/>
      </c>
      <c r="R122" s="130" t="str">
        <f t="shared" ca="1" si="16"/>
        <v xml:space="preserve">1 </v>
      </c>
      <c r="S122" s="130">
        <f ca="1">+IFERROR(VLOOKUP(R122,Pollutants!$H$2:$K$11,3,FALSE),0)</f>
        <v>0</v>
      </c>
      <c r="T122" s="248">
        <f t="shared" si="17"/>
        <v>19</v>
      </c>
      <c r="U122" s="130" t="str">
        <f ca="1"/>
        <v/>
      </c>
      <c r="V122" s="130" t="str">
        <f ca="1"/>
        <v/>
      </c>
      <c r="W122" s="130" t="str">
        <f t="shared" ca="1" si="18"/>
        <v/>
      </c>
      <c r="X122" s="130" t="str">
        <f t="shared" ca="1" si="19"/>
        <v/>
      </c>
      <c r="Y122" s="130" t="str">
        <f t="shared" ca="1" si="20"/>
        <v/>
      </c>
      <c r="Z122" s="130" t="str">
        <f t="shared" ca="1" si="21"/>
        <v/>
      </c>
      <c r="AA122" s="130" t="str">
        <f t="shared" ca="1" si="22"/>
        <v/>
      </c>
      <c r="AC122" s="130" t="str">
        <f t="shared" ca="1" si="23"/>
        <v/>
      </c>
      <c r="AD122" s="130" t="str">
        <f t="shared" ca="1" si="24"/>
        <v/>
      </c>
      <c r="AE122" s="130" t="str">
        <f t="shared" ca="1" si="25"/>
        <v/>
      </c>
      <c r="AF122" s="130" t="str">
        <f t="shared" ca="1" si="26"/>
        <v/>
      </c>
      <c r="AG122" s="130" t="str">
        <f t="shared" ca="1" si="27"/>
        <v/>
      </c>
      <c r="AH122" s="130" t="str">
        <f t="shared" ca="1" si="28"/>
        <v/>
      </c>
      <c r="AI122" s="130" t="str">
        <f t="shared" ca="1" si="29"/>
        <v/>
      </c>
    </row>
    <row r="123" spans="1:35">
      <c r="A123">
        <f ca="1">IF(B123="","",'Source Results'!H124)</f>
        <v>0</v>
      </c>
      <c r="B123" t="str">
        <f ca="1">IF('Source Results'!D124="","",'Source Results'!D124)</f>
        <v>Refuse Truck</v>
      </c>
      <c r="C123">
        <f ca="1">IF(B123="","",'Source Results'!G124)</f>
        <v>0</v>
      </c>
      <c r="D123">
        <f ca="1">IF(OnRoadRetrofit!B123="","",'Source Results'!F124)</f>
        <v>0</v>
      </c>
      <c r="E123" s="239">
        <f ca="1">IFERROR(IF(B123="","",(VLOOKUP(G123,'Source Results'!$Y$3:$AB$452,2,FALSE)/(VLOOKUP(G123,'Source Results'!$Y$3:$AB$452,4,FALSE)))),0)</f>
        <v>0</v>
      </c>
      <c r="F123" s="28">
        <f ca="1">IF(B123="","",(VLOOKUP(G123,'Source Results'!$Y$3:$AA$452,3,FALSE)))</f>
        <v>0</v>
      </c>
      <c r="G123" t="str">
        <f ca="1">IF(B123="","",'Source Results'!L124)</f>
        <v/>
      </c>
      <c r="H123">
        <f ca="1">IF(COUNTIF($G$2:G123,G123)&gt;1,0,1*F123)</f>
        <v>0</v>
      </c>
      <c r="I123" t="str">
        <f t="shared" ca="1" si="15"/>
        <v>null</v>
      </c>
      <c r="K123" s="238" t="str">
        <f ca="1"/>
        <v/>
      </c>
      <c r="L123" s="130" t="str">
        <f ca="1"/>
        <v/>
      </c>
      <c r="M123" s="130" t="str">
        <f ca="1"/>
        <v/>
      </c>
      <c r="N123" s="130" t="str">
        <f ca="1"/>
        <v/>
      </c>
      <c r="O123" s="238" t="str">
        <f ca="1"/>
        <v/>
      </c>
      <c r="P123" s="130" t="str">
        <f ca="1"/>
        <v/>
      </c>
      <c r="R123" s="130" t="str">
        <f t="shared" ca="1" si="16"/>
        <v xml:space="preserve">2 </v>
      </c>
      <c r="S123" s="130">
        <f ca="1">+IFERROR(VLOOKUP(R123,Pollutants!$H$2:$K$11,3,FALSE),0)</f>
        <v>0</v>
      </c>
      <c r="T123" s="248">
        <f t="shared" si="17"/>
        <v>19</v>
      </c>
      <c r="U123" s="130" t="str">
        <f ca="1"/>
        <v/>
      </c>
      <c r="V123" s="130" t="str">
        <f ca="1"/>
        <v/>
      </c>
      <c r="W123" s="130" t="str">
        <f t="shared" ca="1" si="18"/>
        <v/>
      </c>
      <c r="X123" s="130" t="str">
        <f t="shared" ca="1" si="19"/>
        <v/>
      </c>
      <c r="Y123" s="130" t="str">
        <f t="shared" ca="1" si="20"/>
        <v/>
      </c>
      <c r="Z123" s="130" t="str">
        <f t="shared" ca="1" si="21"/>
        <v/>
      </c>
      <c r="AA123" s="130" t="str">
        <f t="shared" ca="1" si="22"/>
        <v/>
      </c>
      <c r="AC123" s="130" t="str">
        <f t="shared" ca="1" si="23"/>
        <v/>
      </c>
      <c r="AD123" s="130" t="str">
        <f t="shared" ca="1" si="24"/>
        <v/>
      </c>
      <c r="AE123" s="130" t="str">
        <f t="shared" ca="1" si="25"/>
        <v/>
      </c>
      <c r="AF123" s="130" t="str">
        <f t="shared" ca="1" si="26"/>
        <v/>
      </c>
      <c r="AG123" s="130" t="str">
        <f t="shared" ca="1" si="27"/>
        <v/>
      </c>
      <c r="AH123" s="130" t="str">
        <f t="shared" ca="1" si="28"/>
        <v/>
      </c>
      <c r="AI123" s="130" t="str">
        <f t="shared" ca="1" si="29"/>
        <v/>
      </c>
    </row>
    <row r="124" spans="1:35">
      <c r="A124">
        <f ca="1">IF(B124="","",'Source Results'!H125)</f>
        <v>0</v>
      </c>
      <c r="B124" t="str">
        <f ca="1">IF('Source Results'!D125="","",'Source Results'!D125)</f>
        <v>Single Unit Short-haul Truck</v>
      </c>
      <c r="C124">
        <f ca="1">IF(B124="","",'Source Results'!G125)</f>
        <v>0</v>
      </c>
      <c r="D124">
        <f ca="1">IF(OnRoadRetrofit!B124="","",'Source Results'!F125)</f>
        <v>0</v>
      </c>
      <c r="E124" s="239">
        <f ca="1">IFERROR(IF(B124="","",(VLOOKUP(G124,'Source Results'!$Y$3:$AB$452,2,FALSE)/(VLOOKUP(G124,'Source Results'!$Y$3:$AB$452,4,FALSE)))),0)</f>
        <v>0</v>
      </c>
      <c r="F124" s="28">
        <f ca="1">IF(B124="","",(VLOOKUP(G124,'Source Results'!$Y$3:$AA$452,3,FALSE)))</f>
        <v>0</v>
      </c>
      <c r="G124" t="str">
        <f ca="1">IF(B124="","",'Source Results'!L125)</f>
        <v/>
      </c>
      <c r="H124">
        <f ca="1">IF(COUNTIF($G$2:G124,G124)&gt;1,0,1*F124)</f>
        <v>0</v>
      </c>
      <c r="I124" t="str">
        <f t="shared" ca="1" si="15"/>
        <v>null</v>
      </c>
      <c r="K124" s="238" t="str">
        <f ca="1"/>
        <v/>
      </c>
      <c r="L124" s="130" t="str">
        <f ca="1"/>
        <v/>
      </c>
      <c r="M124" s="130" t="str">
        <f ca="1"/>
        <v/>
      </c>
      <c r="N124" s="130" t="str">
        <f ca="1"/>
        <v/>
      </c>
      <c r="O124" s="238" t="str">
        <f ca="1"/>
        <v/>
      </c>
      <c r="P124" s="130" t="str">
        <f ca="1"/>
        <v/>
      </c>
      <c r="R124" s="130" t="str">
        <f t="shared" ca="1" si="16"/>
        <v xml:space="preserve">3 </v>
      </c>
      <c r="S124" s="130">
        <f ca="1">+IFERROR(VLOOKUP(R124,Pollutants!$H$2:$K$11,3,FALSE),0)</f>
        <v>0</v>
      </c>
      <c r="T124" s="248">
        <f t="shared" si="17"/>
        <v>19</v>
      </c>
      <c r="U124" s="130" t="str">
        <f ca="1"/>
        <v/>
      </c>
      <c r="V124" s="130" t="str">
        <f ca="1"/>
        <v/>
      </c>
      <c r="W124" s="130" t="str">
        <f t="shared" ca="1" si="18"/>
        <v/>
      </c>
      <c r="X124" s="130" t="str">
        <f t="shared" ca="1" si="19"/>
        <v/>
      </c>
      <c r="Y124" s="130" t="str">
        <f t="shared" ca="1" si="20"/>
        <v/>
      </c>
      <c r="Z124" s="130" t="str">
        <f t="shared" ca="1" si="21"/>
        <v/>
      </c>
      <c r="AA124" s="130" t="str">
        <f t="shared" ca="1" si="22"/>
        <v/>
      </c>
      <c r="AC124" s="130" t="str">
        <f t="shared" ca="1" si="23"/>
        <v/>
      </c>
      <c r="AD124" s="130" t="str">
        <f t="shared" ca="1" si="24"/>
        <v/>
      </c>
      <c r="AE124" s="130" t="str">
        <f t="shared" ca="1" si="25"/>
        <v/>
      </c>
      <c r="AF124" s="130" t="str">
        <f t="shared" ca="1" si="26"/>
        <v/>
      </c>
      <c r="AG124" s="130" t="str">
        <f t="shared" ca="1" si="27"/>
        <v/>
      </c>
      <c r="AH124" s="130" t="str">
        <f t="shared" ca="1" si="28"/>
        <v/>
      </c>
      <c r="AI124" s="130" t="str">
        <f t="shared" ca="1" si="29"/>
        <v/>
      </c>
    </row>
    <row r="125" spans="1:35">
      <c r="A125">
        <f ca="1">IF(B125="","",'Source Results'!H126)</f>
        <v>0</v>
      </c>
      <c r="B125" t="str">
        <f ca="1">IF('Source Results'!D126="","",'Source Results'!D126)</f>
        <v>Single Unit Long-haul Truck</v>
      </c>
      <c r="C125">
        <f ca="1">IF(B125="","",'Source Results'!G126)</f>
        <v>0</v>
      </c>
      <c r="D125">
        <f ca="1">IF(OnRoadRetrofit!B125="","",'Source Results'!F126)</f>
        <v>0</v>
      </c>
      <c r="E125" s="239">
        <f ca="1">IFERROR(IF(B125="","",(VLOOKUP(G125,'Source Results'!$Y$3:$AB$452,2,FALSE)/(VLOOKUP(G125,'Source Results'!$Y$3:$AB$452,4,FALSE)))),0)</f>
        <v>0</v>
      </c>
      <c r="F125" s="28">
        <f ca="1">IF(B125="","",(VLOOKUP(G125,'Source Results'!$Y$3:$AA$452,3,FALSE)))</f>
        <v>0</v>
      </c>
      <c r="G125" t="str">
        <f ca="1">IF(B125="","",'Source Results'!L126)</f>
        <v/>
      </c>
      <c r="H125">
        <f ca="1">IF(COUNTIF($G$2:G125,G125)&gt;1,0,1*F125)</f>
        <v>0</v>
      </c>
      <c r="I125" t="str">
        <f t="shared" ca="1" si="15"/>
        <v>null</v>
      </c>
      <c r="K125" s="238" t="str">
        <f ca="1"/>
        <v/>
      </c>
      <c r="L125" s="130" t="str">
        <f ca="1"/>
        <v/>
      </c>
      <c r="M125" s="130" t="str">
        <f ca="1"/>
        <v/>
      </c>
      <c r="N125" s="130" t="str">
        <f ca="1"/>
        <v/>
      </c>
      <c r="O125" s="238" t="str">
        <f ca="1"/>
        <v/>
      </c>
      <c r="P125" s="130" t="str">
        <f ca="1"/>
        <v/>
      </c>
      <c r="R125" s="130" t="str">
        <f t="shared" ca="1" si="16"/>
        <v xml:space="preserve">4 </v>
      </c>
      <c r="S125" s="130">
        <f ca="1">+IFERROR(VLOOKUP(R125,Pollutants!$H$2:$K$11,3,FALSE),0)</f>
        <v>0</v>
      </c>
      <c r="T125" s="248">
        <f t="shared" si="17"/>
        <v>19</v>
      </c>
      <c r="U125" s="130" t="str">
        <f ca="1"/>
        <v/>
      </c>
      <c r="V125" s="130" t="str">
        <f ca="1"/>
        <v/>
      </c>
      <c r="W125" s="130" t="str">
        <f t="shared" ca="1" si="18"/>
        <v/>
      </c>
      <c r="X125" s="130" t="str">
        <f t="shared" ca="1" si="19"/>
        <v/>
      </c>
      <c r="Y125" s="130" t="str">
        <f t="shared" ca="1" si="20"/>
        <v/>
      </c>
      <c r="Z125" s="130" t="str">
        <f t="shared" ca="1" si="21"/>
        <v/>
      </c>
      <c r="AA125" s="130" t="str">
        <f t="shared" ca="1" si="22"/>
        <v/>
      </c>
      <c r="AC125" s="130" t="str">
        <f t="shared" ca="1" si="23"/>
        <v/>
      </c>
      <c r="AD125" s="130" t="str">
        <f t="shared" ca="1" si="24"/>
        <v/>
      </c>
      <c r="AE125" s="130" t="str">
        <f t="shared" ca="1" si="25"/>
        <v/>
      </c>
      <c r="AF125" s="130" t="str">
        <f t="shared" ca="1" si="26"/>
        <v/>
      </c>
      <c r="AG125" s="130" t="str">
        <f t="shared" ca="1" si="27"/>
        <v/>
      </c>
      <c r="AH125" s="130" t="str">
        <f t="shared" ca="1" si="28"/>
        <v/>
      </c>
      <c r="AI125" s="130" t="str">
        <f t="shared" ca="1" si="29"/>
        <v/>
      </c>
    </row>
    <row r="126" spans="1:35">
      <c r="A126">
        <f ca="1">IF(B126="","",'Source Results'!H127)</f>
        <v>0</v>
      </c>
      <c r="B126" t="str">
        <f ca="1">IF('Source Results'!D127="","",'Source Results'!D127)</f>
        <v>Combination Short-haul Truck</v>
      </c>
      <c r="C126">
        <f ca="1">IF(B126="","",'Source Results'!G127)</f>
        <v>0</v>
      </c>
      <c r="D126">
        <f ca="1">IF(OnRoadRetrofit!B126="","",'Source Results'!F127)</f>
        <v>0</v>
      </c>
      <c r="E126" s="239">
        <f ca="1">IFERROR(IF(B126="","",(VLOOKUP(G126,'Source Results'!$Y$3:$AB$452,2,FALSE)/(VLOOKUP(G126,'Source Results'!$Y$3:$AB$452,4,FALSE)))),0)</f>
        <v>0</v>
      </c>
      <c r="F126" s="28">
        <f ca="1">IF(B126="","",(VLOOKUP(G126,'Source Results'!$Y$3:$AA$452,3,FALSE)))</f>
        <v>0</v>
      </c>
      <c r="G126" t="str">
        <f ca="1">IF(B126="","",'Source Results'!L127)</f>
        <v/>
      </c>
      <c r="H126">
        <f ca="1">IF(COUNTIF($G$2:G126,G126)&gt;1,0,1*F126)</f>
        <v>0</v>
      </c>
      <c r="I126" t="str">
        <f t="shared" ca="1" si="15"/>
        <v>null</v>
      </c>
      <c r="K126" s="238" t="str">
        <f ca="1"/>
        <v/>
      </c>
      <c r="L126" s="130" t="str">
        <f ca="1"/>
        <v/>
      </c>
      <c r="M126" s="130" t="str">
        <f ca="1"/>
        <v/>
      </c>
      <c r="N126" s="130" t="str">
        <f ca="1"/>
        <v/>
      </c>
      <c r="O126" s="238" t="str">
        <f ca="1"/>
        <v/>
      </c>
      <c r="P126" s="130" t="str">
        <f ca="1"/>
        <v/>
      </c>
      <c r="R126" s="130" t="str">
        <f t="shared" ca="1" si="16"/>
        <v xml:space="preserve">5 </v>
      </c>
      <c r="S126" s="130">
        <f ca="1">+IFERROR(VLOOKUP(R126,Pollutants!$H$2:$K$11,3,FALSE),0)</f>
        <v>0</v>
      </c>
      <c r="T126" s="248">
        <f t="shared" si="17"/>
        <v>19</v>
      </c>
      <c r="U126" s="130" t="str">
        <f ca="1"/>
        <v/>
      </c>
      <c r="V126" s="130" t="str">
        <f ca="1"/>
        <v/>
      </c>
      <c r="W126" s="130" t="str">
        <f t="shared" ca="1" si="18"/>
        <v/>
      </c>
      <c r="X126" s="130" t="str">
        <f t="shared" ca="1" si="19"/>
        <v/>
      </c>
      <c r="Y126" s="130" t="str">
        <f t="shared" ca="1" si="20"/>
        <v/>
      </c>
      <c r="Z126" s="130" t="str">
        <f t="shared" ca="1" si="21"/>
        <v/>
      </c>
      <c r="AA126" s="130" t="str">
        <f t="shared" ca="1" si="22"/>
        <v/>
      </c>
      <c r="AC126" s="130" t="str">
        <f t="shared" ca="1" si="23"/>
        <v/>
      </c>
      <c r="AD126" s="130" t="str">
        <f t="shared" ca="1" si="24"/>
        <v/>
      </c>
      <c r="AE126" s="130" t="str">
        <f t="shared" ca="1" si="25"/>
        <v/>
      </c>
      <c r="AF126" s="130" t="str">
        <f t="shared" ca="1" si="26"/>
        <v/>
      </c>
      <c r="AG126" s="130" t="str">
        <f t="shared" ca="1" si="27"/>
        <v/>
      </c>
      <c r="AH126" s="130" t="str">
        <f t="shared" ca="1" si="28"/>
        <v/>
      </c>
      <c r="AI126" s="130" t="str">
        <f t="shared" ca="1" si="29"/>
        <v/>
      </c>
    </row>
    <row r="127" spans="1:35">
      <c r="A127">
        <f ca="1">IF(B127="","",'Source Results'!H128)</f>
        <v>0</v>
      </c>
      <c r="B127" t="str">
        <f ca="1">IF('Source Results'!D128="","",'Source Results'!D128)</f>
        <v>Combination Long-haul Truck</v>
      </c>
      <c r="C127">
        <f ca="1">IF(B127="","",'Source Results'!G128)</f>
        <v>0</v>
      </c>
      <c r="D127">
        <f ca="1">IF(OnRoadRetrofit!B127="","",'Source Results'!F128)</f>
        <v>0</v>
      </c>
      <c r="E127" s="239">
        <f ca="1">IFERROR(IF(B127="","",(VLOOKUP(G127,'Source Results'!$Y$3:$AB$452,2,FALSE)/(VLOOKUP(G127,'Source Results'!$Y$3:$AB$452,4,FALSE)))),0)</f>
        <v>0</v>
      </c>
      <c r="F127" s="28">
        <f ca="1">IF(B127="","",(VLOOKUP(G127,'Source Results'!$Y$3:$AA$452,3,FALSE)))</f>
        <v>0</v>
      </c>
      <c r="G127" t="str">
        <f ca="1">IF(B127="","",'Source Results'!L128)</f>
        <v/>
      </c>
      <c r="H127">
        <f ca="1">IF(COUNTIF($G$2:G127,G127)&gt;1,0,1*F127)</f>
        <v>0</v>
      </c>
      <c r="I127" t="str">
        <f t="shared" ca="1" si="15"/>
        <v>null</v>
      </c>
      <c r="K127" s="238" t="str">
        <f ca="1"/>
        <v/>
      </c>
      <c r="L127" s="130" t="str">
        <f ca="1"/>
        <v/>
      </c>
      <c r="M127" s="130" t="str">
        <f ca="1"/>
        <v/>
      </c>
      <c r="N127" s="130" t="str">
        <f ca="1"/>
        <v/>
      </c>
      <c r="O127" s="238" t="str">
        <f ca="1"/>
        <v/>
      </c>
      <c r="P127" s="130" t="str">
        <f ca="1"/>
        <v/>
      </c>
      <c r="R127" s="130" t="str">
        <f t="shared" ca="1" si="16"/>
        <v xml:space="preserve">6 </v>
      </c>
      <c r="S127" s="130">
        <f ca="1">+IFERROR(VLOOKUP(R127,Pollutants!$H$2:$K$11,3,FALSE),0)</f>
        <v>0</v>
      </c>
      <c r="T127" s="248">
        <f t="shared" si="17"/>
        <v>19</v>
      </c>
      <c r="U127" s="130" t="str">
        <f ca="1"/>
        <v/>
      </c>
      <c r="V127" s="130" t="str">
        <f ca="1"/>
        <v/>
      </c>
      <c r="W127" s="130" t="str">
        <f t="shared" ca="1" si="18"/>
        <v/>
      </c>
      <c r="X127" s="130" t="str">
        <f t="shared" ca="1" si="19"/>
        <v/>
      </c>
      <c r="Y127" s="130" t="str">
        <f t="shared" ca="1" si="20"/>
        <v/>
      </c>
      <c r="Z127" s="130" t="str">
        <f t="shared" ca="1" si="21"/>
        <v/>
      </c>
      <c r="AA127" s="130" t="str">
        <f t="shared" ca="1" si="22"/>
        <v/>
      </c>
      <c r="AC127" s="130" t="str">
        <f t="shared" ca="1" si="23"/>
        <v/>
      </c>
      <c r="AD127" s="130" t="str">
        <f t="shared" ca="1" si="24"/>
        <v/>
      </c>
      <c r="AE127" s="130" t="str">
        <f t="shared" ca="1" si="25"/>
        <v/>
      </c>
      <c r="AF127" s="130" t="str">
        <f t="shared" ca="1" si="26"/>
        <v/>
      </c>
      <c r="AG127" s="130" t="str">
        <f t="shared" ca="1" si="27"/>
        <v/>
      </c>
      <c r="AH127" s="130" t="str">
        <f t="shared" ca="1" si="28"/>
        <v/>
      </c>
      <c r="AI127" s="130" t="str">
        <f t="shared" ca="1" si="29"/>
        <v/>
      </c>
    </row>
    <row r="128" spans="1:35">
      <c r="A128">
        <f ca="1">IF(B128="","",'Source Results'!H129)</f>
        <v>0</v>
      </c>
      <c r="B128" t="str">
        <f ca="1">IF('Source Results'!D129="","",'Source Results'!D129)</f>
        <v>Light Commercial Truck</v>
      </c>
      <c r="C128">
        <f ca="1">IF(B128="","",'Source Results'!G129)</f>
        <v>0</v>
      </c>
      <c r="D128">
        <f ca="1">IF(OnRoadRetrofit!B128="","",'Source Results'!F129)</f>
        <v>0</v>
      </c>
      <c r="E128" s="239">
        <f ca="1">IFERROR(IF(B128="","",(VLOOKUP(G128,'Source Results'!$Y$3:$AB$452,2,FALSE)/(VLOOKUP(G128,'Source Results'!$Y$3:$AB$452,4,FALSE)))),0)</f>
        <v>0</v>
      </c>
      <c r="F128" s="28">
        <f ca="1">IF(B128="","",(VLOOKUP(G128,'Source Results'!$Y$3:$AA$452,3,FALSE)))</f>
        <v>0</v>
      </c>
      <c r="G128" t="str">
        <f ca="1">IF(B128="","",'Source Results'!L129)</f>
        <v/>
      </c>
      <c r="H128">
        <f ca="1">IF(COUNTIF($G$2:G128,G128)&gt;1,0,1*F128)</f>
        <v>0</v>
      </c>
      <c r="I128" t="str">
        <f t="shared" ca="1" si="15"/>
        <v>null</v>
      </c>
      <c r="K128" s="238" t="str">
        <f ca="1"/>
        <v/>
      </c>
      <c r="L128" s="130" t="str">
        <f ca="1"/>
        <v/>
      </c>
      <c r="M128" s="130" t="str">
        <f ca="1"/>
        <v/>
      </c>
      <c r="N128" s="130" t="str">
        <f ca="1"/>
        <v/>
      </c>
      <c r="O128" s="238" t="str">
        <f ca="1"/>
        <v/>
      </c>
      <c r="P128" s="130" t="str">
        <f ca="1"/>
        <v/>
      </c>
      <c r="R128" s="130" t="str">
        <f t="shared" ca="1" si="16"/>
        <v xml:space="preserve">0 </v>
      </c>
      <c r="S128" s="130">
        <f ca="1">+IFERROR(VLOOKUP(R128,Pollutants!$H$2:$K$11,3,FALSE),0)</f>
        <v>0</v>
      </c>
      <c r="T128" s="248">
        <f t="shared" si="17"/>
        <v>20</v>
      </c>
      <c r="U128" s="130" t="str">
        <f ca="1"/>
        <v/>
      </c>
      <c r="V128" s="130" t="str">
        <f ca="1"/>
        <v/>
      </c>
      <c r="W128" s="130" t="str">
        <f t="shared" ca="1" si="18"/>
        <v/>
      </c>
      <c r="X128" s="130" t="str">
        <f t="shared" ca="1" si="19"/>
        <v/>
      </c>
      <c r="Y128" s="130" t="str">
        <f t="shared" ca="1" si="20"/>
        <v/>
      </c>
      <c r="Z128" s="130" t="str">
        <f t="shared" ca="1" si="21"/>
        <v/>
      </c>
      <c r="AA128" s="130" t="str">
        <f t="shared" ca="1" si="22"/>
        <v/>
      </c>
      <c r="AC128" s="130" t="str">
        <f t="shared" ca="1" si="23"/>
        <v/>
      </c>
      <c r="AD128" s="130" t="str">
        <f t="shared" ca="1" si="24"/>
        <v/>
      </c>
      <c r="AE128" s="130" t="str">
        <f t="shared" ca="1" si="25"/>
        <v/>
      </c>
      <c r="AF128" s="130" t="str">
        <f t="shared" ca="1" si="26"/>
        <v/>
      </c>
      <c r="AG128" s="130" t="str">
        <f t="shared" ca="1" si="27"/>
        <v/>
      </c>
      <c r="AH128" s="130" t="str">
        <f t="shared" ca="1" si="28"/>
        <v/>
      </c>
      <c r="AI128" s="130" t="str">
        <f t="shared" ca="1" si="29"/>
        <v/>
      </c>
    </row>
    <row r="129" spans="1:35">
      <c r="A129">
        <f ca="1">IF(B129="","",'Source Results'!H130)</f>
        <v>0</v>
      </c>
      <c r="B129" t="str">
        <f ca="1">IF('Source Results'!D130="","",'Source Results'!D130)</f>
        <v>Intercity Bus</v>
      </c>
      <c r="C129">
        <f ca="1">IF(B129="","",'Source Results'!G130)</f>
        <v>0</v>
      </c>
      <c r="D129">
        <f ca="1">IF(OnRoadRetrofit!B129="","",'Source Results'!F130)</f>
        <v>0</v>
      </c>
      <c r="E129" s="239">
        <f ca="1">IFERROR(IF(B129="","",(VLOOKUP(G129,'Source Results'!$Y$3:$AB$452,2,FALSE)/(VLOOKUP(G129,'Source Results'!$Y$3:$AB$452,4,FALSE)))),0)</f>
        <v>0</v>
      </c>
      <c r="F129" s="28">
        <f ca="1">IF(B129="","",(VLOOKUP(G129,'Source Results'!$Y$3:$AA$452,3,FALSE)))</f>
        <v>0</v>
      </c>
      <c r="G129" t="str">
        <f ca="1">IF(B129="","",'Source Results'!L130)</f>
        <v/>
      </c>
      <c r="H129">
        <f ca="1">IF(COUNTIF($G$2:G129,G129)&gt;1,0,1*F129)</f>
        <v>0</v>
      </c>
      <c r="I129" t="str">
        <f t="shared" ca="1" si="15"/>
        <v>null</v>
      </c>
      <c r="K129" s="238" t="str">
        <f ca="1"/>
        <v/>
      </c>
      <c r="L129" s="130" t="str">
        <f ca="1"/>
        <v/>
      </c>
      <c r="M129" s="130" t="str">
        <f ca="1"/>
        <v/>
      </c>
      <c r="N129" s="130" t="str">
        <f ca="1"/>
        <v/>
      </c>
      <c r="O129" s="238" t="str">
        <f ca="1"/>
        <v/>
      </c>
      <c r="P129" s="130" t="str">
        <f ca="1"/>
        <v/>
      </c>
      <c r="R129" s="130" t="str">
        <f t="shared" ca="1" si="16"/>
        <v xml:space="preserve">1 </v>
      </c>
      <c r="S129" s="130">
        <f ca="1">+IFERROR(VLOOKUP(R129,Pollutants!$H$2:$K$11,3,FALSE),0)</f>
        <v>0</v>
      </c>
      <c r="T129" s="248">
        <f t="shared" si="17"/>
        <v>20</v>
      </c>
      <c r="U129" s="130" t="str">
        <f ca="1"/>
        <v/>
      </c>
      <c r="V129" s="130" t="str">
        <f ca="1"/>
        <v/>
      </c>
      <c r="W129" s="130" t="str">
        <f t="shared" ca="1" si="18"/>
        <v/>
      </c>
      <c r="X129" s="130" t="str">
        <f t="shared" ca="1" si="19"/>
        <v/>
      </c>
      <c r="Y129" s="130" t="str">
        <f t="shared" ca="1" si="20"/>
        <v/>
      </c>
      <c r="Z129" s="130" t="str">
        <f t="shared" ca="1" si="21"/>
        <v/>
      </c>
      <c r="AA129" s="130" t="str">
        <f t="shared" ca="1" si="22"/>
        <v/>
      </c>
      <c r="AC129" s="130" t="str">
        <f t="shared" ca="1" si="23"/>
        <v/>
      </c>
      <c r="AD129" s="130" t="str">
        <f t="shared" ca="1" si="24"/>
        <v/>
      </c>
      <c r="AE129" s="130" t="str">
        <f t="shared" ca="1" si="25"/>
        <v/>
      </c>
      <c r="AF129" s="130" t="str">
        <f t="shared" ca="1" si="26"/>
        <v/>
      </c>
      <c r="AG129" s="130" t="str">
        <f t="shared" ca="1" si="27"/>
        <v/>
      </c>
      <c r="AH129" s="130" t="str">
        <f t="shared" ca="1" si="28"/>
        <v/>
      </c>
      <c r="AI129" s="130" t="str">
        <f t="shared" ca="1" si="29"/>
        <v/>
      </c>
    </row>
    <row r="130" spans="1:35">
      <c r="A130">
        <f ca="1">IF(B130="","",'Source Results'!H131)</f>
        <v>0</v>
      </c>
      <c r="B130" t="str">
        <f ca="1">IF('Source Results'!D131="","",'Source Results'!D131)</f>
        <v>Transit Bus</v>
      </c>
      <c r="C130">
        <f ca="1">IF(B130="","",'Source Results'!G131)</f>
        <v>0</v>
      </c>
      <c r="D130">
        <f ca="1">IF(OnRoadRetrofit!B130="","",'Source Results'!F131)</f>
        <v>0</v>
      </c>
      <c r="E130" s="239">
        <f ca="1">IFERROR(IF(B130="","",(VLOOKUP(G130,'Source Results'!$Y$3:$AB$452,2,FALSE)/(VLOOKUP(G130,'Source Results'!$Y$3:$AB$452,4,FALSE)))),0)</f>
        <v>0</v>
      </c>
      <c r="F130" s="28">
        <f ca="1">IF(B130="","",(VLOOKUP(G130,'Source Results'!$Y$3:$AA$452,3,FALSE)))</f>
        <v>0</v>
      </c>
      <c r="G130" t="str">
        <f ca="1">IF(B130="","",'Source Results'!L131)</f>
        <v/>
      </c>
      <c r="H130">
        <f ca="1">IF(COUNTIF($G$2:G130,G130)&gt;1,0,1*F130)</f>
        <v>0</v>
      </c>
      <c r="I130" t="str">
        <f t="shared" ca="1" si="15"/>
        <v>null</v>
      </c>
      <c r="K130" s="238" t="str">
        <f ca="1"/>
        <v/>
      </c>
      <c r="L130" s="130" t="str">
        <f ca="1"/>
        <v/>
      </c>
      <c r="M130" s="130" t="str">
        <f ca="1"/>
        <v/>
      </c>
      <c r="N130" s="130" t="str">
        <f ca="1"/>
        <v/>
      </c>
      <c r="O130" s="238" t="str">
        <f ca="1"/>
        <v/>
      </c>
      <c r="P130" s="130" t="str">
        <f ca="1"/>
        <v/>
      </c>
      <c r="R130" s="130" t="str">
        <f t="shared" ca="1" si="16"/>
        <v xml:space="preserve">2 </v>
      </c>
      <c r="S130" s="130">
        <f ca="1">+IFERROR(VLOOKUP(R130,Pollutants!$H$2:$K$11,3,FALSE),0)</f>
        <v>0</v>
      </c>
      <c r="T130" s="248">
        <f t="shared" si="17"/>
        <v>20</v>
      </c>
      <c r="U130" s="130" t="str">
        <f ca="1"/>
        <v/>
      </c>
      <c r="V130" s="130" t="str">
        <f ca="1"/>
        <v/>
      </c>
      <c r="W130" s="130" t="str">
        <f t="shared" ca="1" si="18"/>
        <v/>
      </c>
      <c r="X130" s="130" t="str">
        <f t="shared" ca="1" si="19"/>
        <v/>
      </c>
      <c r="Y130" s="130" t="str">
        <f t="shared" ca="1" si="20"/>
        <v/>
      </c>
      <c r="Z130" s="130" t="str">
        <f t="shared" ca="1" si="21"/>
        <v/>
      </c>
      <c r="AA130" s="130" t="str">
        <f t="shared" ca="1" si="22"/>
        <v/>
      </c>
      <c r="AC130" s="130" t="str">
        <f t="shared" ca="1" si="23"/>
        <v/>
      </c>
      <c r="AD130" s="130" t="str">
        <f t="shared" ca="1" si="24"/>
        <v/>
      </c>
      <c r="AE130" s="130" t="str">
        <f t="shared" ca="1" si="25"/>
        <v/>
      </c>
      <c r="AF130" s="130" t="str">
        <f t="shared" ca="1" si="26"/>
        <v/>
      </c>
      <c r="AG130" s="130" t="str">
        <f t="shared" ca="1" si="27"/>
        <v/>
      </c>
      <c r="AH130" s="130" t="str">
        <f t="shared" ca="1" si="28"/>
        <v/>
      </c>
      <c r="AI130" s="130" t="str">
        <f t="shared" ca="1" si="29"/>
        <v/>
      </c>
    </row>
    <row r="131" spans="1:35">
      <c r="A131">
        <f ca="1">IF(B131="","",'Source Results'!H132)</f>
        <v>0</v>
      </c>
      <c r="B131" t="str">
        <f ca="1">IF('Source Results'!D132="","",'Source Results'!D132)</f>
        <v>School Bus</v>
      </c>
      <c r="C131">
        <f ca="1">IF(B131="","",'Source Results'!G132)</f>
        <v>0</v>
      </c>
      <c r="D131">
        <f ca="1">IF(OnRoadRetrofit!B131="","",'Source Results'!F132)</f>
        <v>0</v>
      </c>
      <c r="E131" s="239">
        <f ca="1">IFERROR(IF(B131="","",(VLOOKUP(G131,'Source Results'!$Y$3:$AB$452,2,FALSE)/(VLOOKUP(G131,'Source Results'!$Y$3:$AB$452,4,FALSE)))),0)</f>
        <v>0</v>
      </c>
      <c r="F131" s="28">
        <f ca="1">IF(B131="","",(VLOOKUP(G131,'Source Results'!$Y$3:$AA$452,3,FALSE)))</f>
        <v>0</v>
      </c>
      <c r="G131" t="str">
        <f ca="1">IF(B131="","",'Source Results'!L132)</f>
        <v/>
      </c>
      <c r="H131">
        <f ca="1">IF(COUNTIF($G$2:G131,G131)&gt;1,0,1*F131)</f>
        <v>0</v>
      </c>
      <c r="I131" t="str">
        <f t="shared" ref="I131:I194" ca="1" si="30">IFERROR(IF(H131&lt;&gt;0,1,"null"),"")</f>
        <v>null</v>
      </c>
      <c r="K131" s="238" t="str">
        <f ca="1"/>
        <v/>
      </c>
      <c r="L131" s="130" t="str">
        <f ca="1"/>
        <v/>
      </c>
      <c r="M131" s="130" t="str">
        <f ca="1"/>
        <v/>
      </c>
      <c r="N131" s="130" t="str">
        <f ca="1"/>
        <v/>
      </c>
      <c r="O131" s="238" t="str">
        <f ca="1"/>
        <v/>
      </c>
      <c r="P131" s="130" t="str">
        <f ca="1"/>
        <v/>
      </c>
      <c r="R131" s="130" t="str">
        <f t="shared" ref="R131:R194" ca="1" si="31">+MOD(ROW()-2,7)&amp;" "&amp;INDIRECT(ADDRESS(INT((ROW()-2)/7)+2,11,3))</f>
        <v xml:space="preserve">3 </v>
      </c>
      <c r="S131" s="130">
        <f ca="1">+IFERROR(VLOOKUP(R131,Pollutants!$H$2:$K$11,3,FALSE),0)</f>
        <v>0</v>
      </c>
      <c r="T131" s="248">
        <f t="shared" ref="T131:T194" si="32">+(INT((ROW()-2)/7)+2)</f>
        <v>20</v>
      </c>
      <c r="U131" s="130" t="str">
        <f ca="1"/>
        <v/>
      </c>
      <c r="V131" s="130" t="str">
        <f ca="1"/>
        <v/>
      </c>
      <c r="W131" s="130" t="str">
        <f t="shared" ref="W131:W194" ca="1" si="33">+IFERROR(INDEX(L$1:L$301,V131),"")</f>
        <v/>
      </c>
      <c r="X131" s="130" t="str">
        <f t="shared" ref="X131:X194" ca="1" si="34">+IFERROR(INDEX(M$1:M$301,V131),"")</f>
        <v/>
      </c>
      <c r="Y131" s="130" t="str">
        <f t="shared" ref="Y131:Y194" ca="1" si="35">+IFERROR(INDEX(N$1:N$301,V131),"")</f>
        <v/>
      </c>
      <c r="Z131" s="130" t="str">
        <f t="shared" ref="Z131:Z194" ca="1" si="36">+IFERROR(INDEX(O$1:O$301,V131),"")</f>
        <v/>
      </c>
      <c r="AA131" s="130" t="str">
        <f t="shared" ref="AA131:AA194" ca="1" si="37">+IFERROR(INDEX(P$1:P$301,V131),"")</f>
        <v/>
      </c>
      <c r="AC131" s="130" t="str">
        <f t="shared" ref="AC131:AC194" ca="1" si="38">+INDIRECT(ADDRESS(INT((ROW()-2)/2)+2,21,3))</f>
        <v/>
      </c>
      <c r="AD131" s="130" t="str">
        <f t="shared" ref="AD131:AD194" ca="1" si="39">+IF(ISNUMBER(AI131),IF(ISEVEN(ROW()),$AL$2,$AL$3),"")</f>
        <v/>
      </c>
      <c r="AE131" s="130" t="str">
        <f t="shared" ref="AE131:AE194" ca="1" si="40">+INDIRECT(ADDRESS(INT((ROW()-2)/2)+2,23,3))</f>
        <v/>
      </c>
      <c r="AF131" s="130" t="str">
        <f t="shared" ref="AF131:AF194" ca="1" si="41">+INDIRECT(ADDRESS(INT((ROW()-2)/2)+2,24,3))</f>
        <v/>
      </c>
      <c r="AG131" s="130" t="str">
        <f t="shared" ref="AG131:AG194" ca="1" si="42">+INDIRECT(ADDRESS(INT((ROW()-2)/2)+2,25,3))</f>
        <v/>
      </c>
      <c r="AH131" s="130" t="str">
        <f t="shared" ref="AH131:AH194" ca="1" si="43">+INDIRECT(ADDRESS(INT((ROW()-2)/2)+2,26,3))</f>
        <v/>
      </c>
      <c r="AI131" s="130" t="str">
        <f t="shared" ref="AI131:AI194" ca="1" si="44">+INDIRECT(ADDRESS(INT((ROW()-2)/2)+2,27,3))</f>
        <v/>
      </c>
    </row>
    <row r="132" spans="1:35">
      <c r="A132">
        <f ca="1">IF(B132="","",'Source Results'!H133)</f>
        <v>0</v>
      </c>
      <c r="B132" t="str">
        <f ca="1">IF('Source Results'!D133="","",'Source Results'!D133)</f>
        <v>Refuse Truck</v>
      </c>
      <c r="C132">
        <f ca="1">IF(B132="","",'Source Results'!G133)</f>
        <v>0</v>
      </c>
      <c r="D132">
        <f ca="1">IF(OnRoadRetrofit!B132="","",'Source Results'!F133)</f>
        <v>0</v>
      </c>
      <c r="E132" s="239">
        <f ca="1">IFERROR(IF(B132="","",(VLOOKUP(G132,'Source Results'!$Y$3:$AB$452,2,FALSE)/(VLOOKUP(G132,'Source Results'!$Y$3:$AB$452,4,FALSE)))),0)</f>
        <v>0</v>
      </c>
      <c r="F132" s="28">
        <f ca="1">IF(B132="","",(VLOOKUP(G132,'Source Results'!$Y$3:$AA$452,3,FALSE)))</f>
        <v>0</v>
      </c>
      <c r="G132" t="str">
        <f ca="1">IF(B132="","",'Source Results'!L133)</f>
        <v/>
      </c>
      <c r="H132">
        <f ca="1">IF(COUNTIF($G$2:G132,G132)&gt;1,0,1*F132)</f>
        <v>0</v>
      </c>
      <c r="I132" t="str">
        <f t="shared" ca="1" si="30"/>
        <v>null</v>
      </c>
      <c r="K132" s="238" t="str">
        <f ca="1"/>
        <v/>
      </c>
      <c r="L132" s="130" t="str">
        <f ca="1"/>
        <v/>
      </c>
      <c r="M132" s="130" t="str">
        <f ca="1"/>
        <v/>
      </c>
      <c r="N132" s="130" t="str">
        <f ca="1"/>
        <v/>
      </c>
      <c r="O132" s="238" t="str">
        <f ca="1"/>
        <v/>
      </c>
      <c r="P132" s="130" t="str">
        <f ca="1"/>
        <v/>
      </c>
      <c r="R132" s="130" t="str">
        <f t="shared" ca="1" si="31"/>
        <v xml:space="preserve">4 </v>
      </c>
      <c r="S132" s="130">
        <f ca="1">+IFERROR(VLOOKUP(R132,Pollutants!$H$2:$K$11,3,FALSE),0)</f>
        <v>0</v>
      </c>
      <c r="T132" s="248">
        <f t="shared" si="32"/>
        <v>20</v>
      </c>
      <c r="U132" s="130" t="str">
        <f ca="1"/>
        <v/>
      </c>
      <c r="V132" s="130" t="str">
        <f ca="1"/>
        <v/>
      </c>
      <c r="W132" s="130" t="str">
        <f t="shared" ca="1" si="33"/>
        <v/>
      </c>
      <c r="X132" s="130" t="str">
        <f t="shared" ca="1" si="34"/>
        <v/>
      </c>
      <c r="Y132" s="130" t="str">
        <f t="shared" ca="1" si="35"/>
        <v/>
      </c>
      <c r="Z132" s="130" t="str">
        <f t="shared" ca="1" si="36"/>
        <v/>
      </c>
      <c r="AA132" s="130" t="str">
        <f t="shared" ca="1" si="37"/>
        <v/>
      </c>
      <c r="AC132" s="130" t="str">
        <f t="shared" ca="1" si="38"/>
        <v/>
      </c>
      <c r="AD132" s="130" t="str">
        <f t="shared" ca="1" si="39"/>
        <v/>
      </c>
      <c r="AE132" s="130" t="str">
        <f t="shared" ca="1" si="40"/>
        <v/>
      </c>
      <c r="AF132" s="130" t="str">
        <f t="shared" ca="1" si="41"/>
        <v/>
      </c>
      <c r="AG132" s="130" t="str">
        <f t="shared" ca="1" si="42"/>
        <v/>
      </c>
      <c r="AH132" s="130" t="str">
        <f t="shared" ca="1" si="43"/>
        <v/>
      </c>
      <c r="AI132" s="130" t="str">
        <f t="shared" ca="1" si="44"/>
        <v/>
      </c>
    </row>
    <row r="133" spans="1:35">
      <c r="A133">
        <f ca="1">IF(B133="","",'Source Results'!H134)</f>
        <v>0</v>
      </c>
      <c r="B133" t="str">
        <f ca="1">IF('Source Results'!D134="","",'Source Results'!D134)</f>
        <v>Single Unit Short-haul Truck</v>
      </c>
      <c r="C133">
        <f ca="1">IF(B133="","",'Source Results'!G134)</f>
        <v>0</v>
      </c>
      <c r="D133">
        <f ca="1">IF(OnRoadRetrofit!B133="","",'Source Results'!F134)</f>
        <v>0</v>
      </c>
      <c r="E133" s="239">
        <f ca="1">IFERROR(IF(B133="","",(VLOOKUP(G133,'Source Results'!$Y$3:$AB$452,2,FALSE)/(VLOOKUP(G133,'Source Results'!$Y$3:$AB$452,4,FALSE)))),0)</f>
        <v>0</v>
      </c>
      <c r="F133" s="28">
        <f ca="1">IF(B133="","",(VLOOKUP(G133,'Source Results'!$Y$3:$AA$452,3,FALSE)))</f>
        <v>0</v>
      </c>
      <c r="G133" t="str">
        <f ca="1">IF(B133="","",'Source Results'!L134)</f>
        <v/>
      </c>
      <c r="H133">
        <f ca="1">IF(COUNTIF($G$2:G133,G133)&gt;1,0,1*F133)</f>
        <v>0</v>
      </c>
      <c r="I133" t="str">
        <f t="shared" ca="1" si="30"/>
        <v>null</v>
      </c>
      <c r="K133" s="238" t="str">
        <f ca="1"/>
        <v/>
      </c>
      <c r="L133" s="130" t="str">
        <f ca="1"/>
        <v/>
      </c>
      <c r="M133" s="130" t="str">
        <f ca="1"/>
        <v/>
      </c>
      <c r="N133" s="130" t="str">
        <f ca="1"/>
        <v/>
      </c>
      <c r="O133" s="238" t="str">
        <f ca="1"/>
        <v/>
      </c>
      <c r="P133" s="130" t="str">
        <f ca="1"/>
        <v/>
      </c>
      <c r="R133" s="130" t="str">
        <f t="shared" ca="1" si="31"/>
        <v xml:space="preserve">5 </v>
      </c>
      <c r="S133" s="130">
        <f ca="1">+IFERROR(VLOOKUP(R133,Pollutants!$H$2:$K$11,3,FALSE),0)</f>
        <v>0</v>
      </c>
      <c r="T133" s="248">
        <f t="shared" si="32"/>
        <v>20</v>
      </c>
      <c r="U133" s="130" t="str">
        <f ca="1"/>
        <v/>
      </c>
      <c r="V133" s="130" t="str">
        <f ca="1"/>
        <v/>
      </c>
      <c r="W133" s="130" t="str">
        <f t="shared" ca="1" si="33"/>
        <v/>
      </c>
      <c r="X133" s="130" t="str">
        <f t="shared" ca="1" si="34"/>
        <v/>
      </c>
      <c r="Y133" s="130" t="str">
        <f t="shared" ca="1" si="35"/>
        <v/>
      </c>
      <c r="Z133" s="130" t="str">
        <f t="shared" ca="1" si="36"/>
        <v/>
      </c>
      <c r="AA133" s="130" t="str">
        <f t="shared" ca="1" si="37"/>
        <v/>
      </c>
      <c r="AC133" s="130" t="str">
        <f t="shared" ca="1" si="38"/>
        <v/>
      </c>
      <c r="AD133" s="130" t="str">
        <f t="shared" ca="1" si="39"/>
        <v/>
      </c>
      <c r="AE133" s="130" t="str">
        <f t="shared" ca="1" si="40"/>
        <v/>
      </c>
      <c r="AF133" s="130" t="str">
        <f t="shared" ca="1" si="41"/>
        <v/>
      </c>
      <c r="AG133" s="130" t="str">
        <f t="shared" ca="1" si="42"/>
        <v/>
      </c>
      <c r="AH133" s="130" t="str">
        <f t="shared" ca="1" si="43"/>
        <v/>
      </c>
      <c r="AI133" s="130" t="str">
        <f t="shared" ca="1" si="44"/>
        <v/>
      </c>
    </row>
    <row r="134" spans="1:35">
      <c r="A134">
        <f ca="1">IF(B134="","",'Source Results'!H135)</f>
        <v>0</v>
      </c>
      <c r="B134" t="str">
        <f ca="1">IF('Source Results'!D135="","",'Source Results'!D135)</f>
        <v>Single Unit Long-haul Truck</v>
      </c>
      <c r="C134">
        <f ca="1">IF(B134="","",'Source Results'!G135)</f>
        <v>0</v>
      </c>
      <c r="D134">
        <f ca="1">IF(OnRoadRetrofit!B134="","",'Source Results'!F135)</f>
        <v>0</v>
      </c>
      <c r="E134" s="239">
        <f ca="1">IFERROR(IF(B134="","",(VLOOKUP(G134,'Source Results'!$Y$3:$AB$452,2,FALSE)/(VLOOKUP(G134,'Source Results'!$Y$3:$AB$452,4,FALSE)))),0)</f>
        <v>0</v>
      </c>
      <c r="F134" s="28">
        <f ca="1">IF(B134="","",(VLOOKUP(G134,'Source Results'!$Y$3:$AA$452,3,FALSE)))</f>
        <v>0</v>
      </c>
      <c r="G134" t="str">
        <f ca="1">IF(B134="","",'Source Results'!L135)</f>
        <v/>
      </c>
      <c r="H134">
        <f ca="1">IF(COUNTIF($G$2:G134,G134)&gt;1,0,1*F134)</f>
        <v>0</v>
      </c>
      <c r="I134" t="str">
        <f t="shared" ca="1" si="30"/>
        <v>null</v>
      </c>
      <c r="K134" s="238" t="str">
        <f ca="1"/>
        <v/>
      </c>
      <c r="L134" s="130" t="str">
        <f ca="1"/>
        <v/>
      </c>
      <c r="M134" s="130" t="str">
        <f ca="1"/>
        <v/>
      </c>
      <c r="N134" s="130" t="str">
        <f ca="1"/>
        <v/>
      </c>
      <c r="O134" s="238" t="str">
        <f ca="1"/>
        <v/>
      </c>
      <c r="P134" s="130" t="str">
        <f ca="1"/>
        <v/>
      </c>
      <c r="R134" s="130" t="str">
        <f t="shared" ca="1" si="31"/>
        <v xml:space="preserve">6 </v>
      </c>
      <c r="S134" s="130">
        <f ca="1">+IFERROR(VLOOKUP(R134,Pollutants!$H$2:$K$11,3,FALSE),0)</f>
        <v>0</v>
      </c>
      <c r="T134" s="248">
        <f t="shared" si="32"/>
        <v>20</v>
      </c>
      <c r="U134" s="130" t="str">
        <f ca="1"/>
        <v/>
      </c>
      <c r="V134" s="130" t="str">
        <f ca="1"/>
        <v/>
      </c>
      <c r="W134" s="130" t="str">
        <f t="shared" ca="1" si="33"/>
        <v/>
      </c>
      <c r="X134" s="130" t="str">
        <f t="shared" ca="1" si="34"/>
        <v/>
      </c>
      <c r="Y134" s="130" t="str">
        <f t="shared" ca="1" si="35"/>
        <v/>
      </c>
      <c r="Z134" s="130" t="str">
        <f t="shared" ca="1" si="36"/>
        <v/>
      </c>
      <c r="AA134" s="130" t="str">
        <f t="shared" ca="1" si="37"/>
        <v/>
      </c>
      <c r="AC134" s="130" t="str">
        <f t="shared" ca="1" si="38"/>
        <v/>
      </c>
      <c r="AD134" s="130" t="str">
        <f t="shared" ca="1" si="39"/>
        <v/>
      </c>
      <c r="AE134" s="130" t="str">
        <f t="shared" ca="1" si="40"/>
        <v/>
      </c>
      <c r="AF134" s="130" t="str">
        <f t="shared" ca="1" si="41"/>
        <v/>
      </c>
      <c r="AG134" s="130" t="str">
        <f t="shared" ca="1" si="42"/>
        <v/>
      </c>
      <c r="AH134" s="130" t="str">
        <f t="shared" ca="1" si="43"/>
        <v/>
      </c>
      <c r="AI134" s="130" t="str">
        <f t="shared" ca="1" si="44"/>
        <v/>
      </c>
    </row>
    <row r="135" spans="1:35">
      <c r="A135">
        <f ca="1">IF(B135="","",'Source Results'!H136)</f>
        <v>0</v>
      </c>
      <c r="B135" t="str">
        <f ca="1">IF('Source Results'!D136="","",'Source Results'!D136)</f>
        <v>Combination Short-haul Truck</v>
      </c>
      <c r="C135">
        <f ca="1">IF(B135="","",'Source Results'!G136)</f>
        <v>0</v>
      </c>
      <c r="D135">
        <f ca="1">IF(OnRoadRetrofit!B135="","",'Source Results'!F136)</f>
        <v>0</v>
      </c>
      <c r="E135" s="239">
        <f ca="1">IFERROR(IF(B135="","",(VLOOKUP(G135,'Source Results'!$Y$3:$AB$452,2,FALSE)/(VLOOKUP(G135,'Source Results'!$Y$3:$AB$452,4,FALSE)))),0)</f>
        <v>0</v>
      </c>
      <c r="F135" s="28">
        <f ca="1">IF(B135="","",(VLOOKUP(G135,'Source Results'!$Y$3:$AA$452,3,FALSE)))</f>
        <v>0</v>
      </c>
      <c r="G135" t="str">
        <f ca="1">IF(B135="","",'Source Results'!L136)</f>
        <v/>
      </c>
      <c r="H135">
        <f ca="1">IF(COUNTIF($G$2:G135,G135)&gt;1,0,1*F135)</f>
        <v>0</v>
      </c>
      <c r="I135" t="str">
        <f t="shared" ca="1" si="30"/>
        <v>null</v>
      </c>
      <c r="K135" s="238" t="str">
        <f ca="1"/>
        <v/>
      </c>
      <c r="L135" s="130" t="str">
        <f ca="1"/>
        <v/>
      </c>
      <c r="M135" s="130" t="str">
        <f ca="1"/>
        <v/>
      </c>
      <c r="N135" s="130" t="str">
        <f ca="1"/>
        <v/>
      </c>
      <c r="O135" s="238" t="str">
        <f ca="1"/>
        <v/>
      </c>
      <c r="P135" s="130" t="str">
        <f ca="1"/>
        <v/>
      </c>
      <c r="R135" s="130" t="str">
        <f t="shared" ca="1" si="31"/>
        <v xml:space="preserve">0 </v>
      </c>
      <c r="S135" s="130">
        <f ca="1">+IFERROR(VLOOKUP(R135,Pollutants!$H$2:$K$11,3,FALSE),0)</f>
        <v>0</v>
      </c>
      <c r="T135" s="248">
        <f t="shared" si="32"/>
        <v>21</v>
      </c>
      <c r="U135" s="130" t="str">
        <f ca="1"/>
        <v/>
      </c>
      <c r="V135" s="130" t="str">
        <f ca="1"/>
        <v/>
      </c>
      <c r="W135" s="130" t="str">
        <f t="shared" ca="1" si="33"/>
        <v/>
      </c>
      <c r="X135" s="130" t="str">
        <f t="shared" ca="1" si="34"/>
        <v/>
      </c>
      <c r="Y135" s="130" t="str">
        <f t="shared" ca="1" si="35"/>
        <v/>
      </c>
      <c r="Z135" s="130" t="str">
        <f t="shared" ca="1" si="36"/>
        <v/>
      </c>
      <c r="AA135" s="130" t="str">
        <f t="shared" ca="1" si="37"/>
        <v/>
      </c>
      <c r="AC135" s="130" t="str">
        <f t="shared" ca="1" si="38"/>
        <v/>
      </c>
      <c r="AD135" s="130" t="str">
        <f t="shared" ca="1" si="39"/>
        <v/>
      </c>
      <c r="AE135" s="130" t="str">
        <f t="shared" ca="1" si="40"/>
        <v/>
      </c>
      <c r="AF135" s="130" t="str">
        <f t="shared" ca="1" si="41"/>
        <v/>
      </c>
      <c r="AG135" s="130" t="str">
        <f t="shared" ca="1" si="42"/>
        <v/>
      </c>
      <c r="AH135" s="130" t="str">
        <f t="shared" ca="1" si="43"/>
        <v/>
      </c>
      <c r="AI135" s="130" t="str">
        <f t="shared" ca="1" si="44"/>
        <v/>
      </c>
    </row>
    <row r="136" spans="1:35">
      <c r="A136">
        <f ca="1">IF(B136="","",'Source Results'!H137)</f>
        <v>0</v>
      </c>
      <c r="B136" t="str">
        <f ca="1">IF('Source Results'!D137="","",'Source Results'!D137)</f>
        <v>Combination Long-haul Truck</v>
      </c>
      <c r="C136">
        <f ca="1">IF(B136="","",'Source Results'!G137)</f>
        <v>0</v>
      </c>
      <c r="D136">
        <f ca="1">IF(OnRoadRetrofit!B136="","",'Source Results'!F137)</f>
        <v>0</v>
      </c>
      <c r="E136" s="239">
        <f ca="1">IFERROR(IF(B136="","",(VLOOKUP(G136,'Source Results'!$Y$3:$AB$452,2,FALSE)/(VLOOKUP(G136,'Source Results'!$Y$3:$AB$452,4,FALSE)))),0)</f>
        <v>0</v>
      </c>
      <c r="F136" s="28">
        <f ca="1">IF(B136="","",(VLOOKUP(G136,'Source Results'!$Y$3:$AA$452,3,FALSE)))</f>
        <v>0</v>
      </c>
      <c r="G136" t="str">
        <f ca="1">IF(B136="","",'Source Results'!L137)</f>
        <v/>
      </c>
      <c r="H136">
        <f ca="1">IF(COUNTIF($G$2:G136,G136)&gt;1,0,1*F136)</f>
        <v>0</v>
      </c>
      <c r="I136" t="str">
        <f t="shared" ca="1" si="30"/>
        <v>null</v>
      </c>
      <c r="K136" s="238" t="str">
        <f ca="1"/>
        <v/>
      </c>
      <c r="L136" s="130" t="str">
        <f ca="1"/>
        <v/>
      </c>
      <c r="M136" s="130" t="str">
        <f ca="1"/>
        <v/>
      </c>
      <c r="N136" s="130" t="str">
        <f ca="1"/>
        <v/>
      </c>
      <c r="O136" s="238" t="str">
        <f ca="1"/>
        <v/>
      </c>
      <c r="P136" s="130" t="str">
        <f ca="1"/>
        <v/>
      </c>
      <c r="R136" s="130" t="str">
        <f t="shared" ca="1" si="31"/>
        <v xml:space="preserve">1 </v>
      </c>
      <c r="S136" s="130">
        <f ca="1">+IFERROR(VLOOKUP(R136,Pollutants!$H$2:$K$11,3,FALSE),0)</f>
        <v>0</v>
      </c>
      <c r="T136" s="248">
        <f t="shared" si="32"/>
        <v>21</v>
      </c>
      <c r="U136" s="130" t="str">
        <f ca="1"/>
        <v/>
      </c>
      <c r="V136" s="130" t="str">
        <f ca="1"/>
        <v/>
      </c>
      <c r="W136" s="130" t="str">
        <f t="shared" ca="1" si="33"/>
        <v/>
      </c>
      <c r="X136" s="130" t="str">
        <f t="shared" ca="1" si="34"/>
        <v/>
      </c>
      <c r="Y136" s="130" t="str">
        <f t="shared" ca="1" si="35"/>
        <v/>
      </c>
      <c r="Z136" s="130" t="str">
        <f t="shared" ca="1" si="36"/>
        <v/>
      </c>
      <c r="AA136" s="130" t="str">
        <f t="shared" ca="1" si="37"/>
        <v/>
      </c>
      <c r="AC136" s="130" t="str">
        <f t="shared" ca="1" si="38"/>
        <v/>
      </c>
      <c r="AD136" s="130" t="str">
        <f t="shared" ca="1" si="39"/>
        <v/>
      </c>
      <c r="AE136" s="130" t="str">
        <f t="shared" ca="1" si="40"/>
        <v/>
      </c>
      <c r="AF136" s="130" t="str">
        <f t="shared" ca="1" si="41"/>
        <v/>
      </c>
      <c r="AG136" s="130" t="str">
        <f t="shared" ca="1" si="42"/>
        <v/>
      </c>
      <c r="AH136" s="130" t="str">
        <f t="shared" ca="1" si="43"/>
        <v/>
      </c>
      <c r="AI136" s="130" t="str">
        <f t="shared" ca="1" si="44"/>
        <v/>
      </c>
    </row>
    <row r="137" spans="1:35">
      <c r="A137">
        <f ca="1">IF(B137="","",'Source Results'!H138)</f>
        <v>0</v>
      </c>
      <c r="B137" t="str">
        <f ca="1">IF('Source Results'!D138="","",'Source Results'!D138)</f>
        <v>Light Commercial Truck</v>
      </c>
      <c r="C137">
        <f ca="1">IF(B137="","",'Source Results'!G138)</f>
        <v>0</v>
      </c>
      <c r="D137">
        <f ca="1">IF(OnRoadRetrofit!B137="","",'Source Results'!F138)</f>
        <v>0</v>
      </c>
      <c r="E137" s="239">
        <f ca="1">IFERROR(IF(B137="","",(VLOOKUP(G137,'Source Results'!$Y$3:$AB$452,2,FALSE)/(VLOOKUP(G137,'Source Results'!$Y$3:$AB$452,4,FALSE)))),0)</f>
        <v>0</v>
      </c>
      <c r="F137" s="28">
        <f ca="1">IF(B137="","",(VLOOKUP(G137,'Source Results'!$Y$3:$AA$452,3,FALSE)))</f>
        <v>0</v>
      </c>
      <c r="G137" t="str">
        <f ca="1">IF(B137="","",'Source Results'!L138)</f>
        <v/>
      </c>
      <c r="H137">
        <f ca="1">IF(COUNTIF($G$2:G137,G137)&gt;1,0,1*F137)</f>
        <v>0</v>
      </c>
      <c r="I137" t="str">
        <f t="shared" ca="1" si="30"/>
        <v>null</v>
      </c>
      <c r="K137" s="238" t="str">
        <f ca="1"/>
        <v/>
      </c>
      <c r="L137" s="130" t="str">
        <f ca="1"/>
        <v/>
      </c>
      <c r="M137" s="130" t="str">
        <f ca="1"/>
        <v/>
      </c>
      <c r="N137" s="130" t="str">
        <f ca="1"/>
        <v/>
      </c>
      <c r="O137" s="238" t="str">
        <f ca="1"/>
        <v/>
      </c>
      <c r="P137" s="130" t="str">
        <f ca="1"/>
        <v/>
      </c>
      <c r="R137" s="130" t="str">
        <f t="shared" ca="1" si="31"/>
        <v xml:space="preserve">2 </v>
      </c>
      <c r="S137" s="130">
        <f ca="1">+IFERROR(VLOOKUP(R137,Pollutants!$H$2:$K$11,3,FALSE),0)</f>
        <v>0</v>
      </c>
      <c r="T137" s="248">
        <f t="shared" si="32"/>
        <v>21</v>
      </c>
      <c r="U137" s="130" t="str">
        <f ca="1"/>
        <v/>
      </c>
      <c r="V137" s="130" t="str">
        <f ca="1"/>
        <v/>
      </c>
      <c r="W137" s="130" t="str">
        <f t="shared" ca="1" si="33"/>
        <v/>
      </c>
      <c r="X137" s="130" t="str">
        <f t="shared" ca="1" si="34"/>
        <v/>
      </c>
      <c r="Y137" s="130" t="str">
        <f t="shared" ca="1" si="35"/>
        <v/>
      </c>
      <c r="Z137" s="130" t="str">
        <f t="shared" ca="1" si="36"/>
        <v/>
      </c>
      <c r="AA137" s="130" t="str">
        <f t="shared" ca="1" si="37"/>
        <v/>
      </c>
      <c r="AC137" s="130" t="str">
        <f t="shared" ca="1" si="38"/>
        <v/>
      </c>
      <c r="AD137" s="130" t="str">
        <f t="shared" ca="1" si="39"/>
        <v/>
      </c>
      <c r="AE137" s="130" t="str">
        <f t="shared" ca="1" si="40"/>
        <v/>
      </c>
      <c r="AF137" s="130" t="str">
        <f t="shared" ca="1" si="41"/>
        <v/>
      </c>
      <c r="AG137" s="130" t="str">
        <f t="shared" ca="1" si="42"/>
        <v/>
      </c>
      <c r="AH137" s="130" t="str">
        <f t="shared" ca="1" si="43"/>
        <v/>
      </c>
      <c r="AI137" s="130" t="str">
        <f t="shared" ca="1" si="44"/>
        <v/>
      </c>
    </row>
    <row r="138" spans="1:35">
      <c r="A138">
        <f ca="1">IF(B138="","",'Source Results'!H139)</f>
        <v>0</v>
      </c>
      <c r="B138" t="str">
        <f ca="1">IF('Source Results'!D139="","",'Source Results'!D139)</f>
        <v>Intercity Bus</v>
      </c>
      <c r="C138">
        <f ca="1">IF(B138="","",'Source Results'!G139)</f>
        <v>0</v>
      </c>
      <c r="D138">
        <f ca="1">IF(OnRoadRetrofit!B138="","",'Source Results'!F139)</f>
        <v>0</v>
      </c>
      <c r="E138" s="239">
        <f ca="1">IFERROR(IF(B138="","",(VLOOKUP(G138,'Source Results'!$Y$3:$AB$452,2,FALSE)/(VLOOKUP(G138,'Source Results'!$Y$3:$AB$452,4,FALSE)))),0)</f>
        <v>0</v>
      </c>
      <c r="F138" s="28">
        <f ca="1">IF(B138="","",(VLOOKUP(G138,'Source Results'!$Y$3:$AA$452,3,FALSE)))</f>
        <v>0</v>
      </c>
      <c r="G138" t="str">
        <f ca="1">IF(B138="","",'Source Results'!L139)</f>
        <v/>
      </c>
      <c r="H138">
        <f ca="1">IF(COUNTIF($G$2:G138,G138)&gt;1,0,1*F138)</f>
        <v>0</v>
      </c>
      <c r="I138" t="str">
        <f t="shared" ca="1" si="30"/>
        <v>null</v>
      </c>
      <c r="K138" s="238" t="str">
        <f ca="1"/>
        <v/>
      </c>
      <c r="L138" s="130" t="str">
        <f ca="1"/>
        <v/>
      </c>
      <c r="M138" s="130" t="str">
        <f ca="1"/>
        <v/>
      </c>
      <c r="N138" s="130" t="str">
        <f ca="1"/>
        <v/>
      </c>
      <c r="O138" s="238" t="str">
        <f ca="1"/>
        <v/>
      </c>
      <c r="P138" s="130" t="str">
        <f ca="1"/>
        <v/>
      </c>
      <c r="R138" s="130" t="str">
        <f t="shared" ca="1" si="31"/>
        <v xml:space="preserve">3 </v>
      </c>
      <c r="S138" s="130">
        <f ca="1">+IFERROR(VLOOKUP(R138,Pollutants!$H$2:$K$11,3,FALSE),0)</f>
        <v>0</v>
      </c>
      <c r="T138" s="248">
        <f t="shared" si="32"/>
        <v>21</v>
      </c>
      <c r="U138" s="130" t="str">
        <f ca="1"/>
        <v/>
      </c>
      <c r="V138" s="130" t="str">
        <f ca="1"/>
        <v/>
      </c>
      <c r="W138" s="130" t="str">
        <f t="shared" ca="1" si="33"/>
        <v/>
      </c>
      <c r="X138" s="130" t="str">
        <f t="shared" ca="1" si="34"/>
        <v/>
      </c>
      <c r="Y138" s="130" t="str">
        <f t="shared" ca="1" si="35"/>
        <v/>
      </c>
      <c r="Z138" s="130" t="str">
        <f t="shared" ca="1" si="36"/>
        <v/>
      </c>
      <c r="AA138" s="130" t="str">
        <f t="shared" ca="1" si="37"/>
        <v/>
      </c>
      <c r="AC138" s="130" t="str">
        <f t="shared" ca="1" si="38"/>
        <v/>
      </c>
      <c r="AD138" s="130" t="str">
        <f t="shared" ca="1" si="39"/>
        <v/>
      </c>
      <c r="AE138" s="130" t="str">
        <f t="shared" ca="1" si="40"/>
        <v/>
      </c>
      <c r="AF138" s="130" t="str">
        <f t="shared" ca="1" si="41"/>
        <v/>
      </c>
      <c r="AG138" s="130" t="str">
        <f t="shared" ca="1" si="42"/>
        <v/>
      </c>
      <c r="AH138" s="130" t="str">
        <f t="shared" ca="1" si="43"/>
        <v/>
      </c>
      <c r="AI138" s="130" t="str">
        <f t="shared" ca="1" si="44"/>
        <v/>
      </c>
    </row>
    <row r="139" spans="1:35">
      <c r="A139">
        <f ca="1">IF(B139="","",'Source Results'!H140)</f>
        <v>0</v>
      </c>
      <c r="B139" t="str">
        <f ca="1">IF('Source Results'!D140="","",'Source Results'!D140)</f>
        <v>Transit Bus</v>
      </c>
      <c r="C139">
        <f ca="1">IF(B139="","",'Source Results'!G140)</f>
        <v>0</v>
      </c>
      <c r="D139">
        <f ca="1">IF(OnRoadRetrofit!B139="","",'Source Results'!F140)</f>
        <v>0</v>
      </c>
      <c r="E139" s="239">
        <f ca="1">IFERROR(IF(B139="","",(VLOOKUP(G139,'Source Results'!$Y$3:$AB$452,2,FALSE)/(VLOOKUP(G139,'Source Results'!$Y$3:$AB$452,4,FALSE)))),0)</f>
        <v>0</v>
      </c>
      <c r="F139" s="28">
        <f ca="1">IF(B139="","",(VLOOKUP(G139,'Source Results'!$Y$3:$AA$452,3,FALSE)))</f>
        <v>0</v>
      </c>
      <c r="G139" t="str">
        <f ca="1">IF(B139="","",'Source Results'!L140)</f>
        <v/>
      </c>
      <c r="H139">
        <f ca="1">IF(COUNTIF($G$2:G139,G139)&gt;1,0,1*F139)</f>
        <v>0</v>
      </c>
      <c r="I139" t="str">
        <f t="shared" ca="1" si="30"/>
        <v>null</v>
      </c>
      <c r="K139" s="238" t="str">
        <f ca="1"/>
        <v/>
      </c>
      <c r="L139" s="130" t="str">
        <f ca="1"/>
        <v/>
      </c>
      <c r="M139" s="130" t="str">
        <f ca="1"/>
        <v/>
      </c>
      <c r="N139" s="130" t="str">
        <f ca="1"/>
        <v/>
      </c>
      <c r="O139" s="238" t="str">
        <f ca="1"/>
        <v/>
      </c>
      <c r="P139" s="130" t="str">
        <f ca="1"/>
        <v/>
      </c>
      <c r="R139" s="130" t="str">
        <f t="shared" ca="1" si="31"/>
        <v xml:space="preserve">4 </v>
      </c>
      <c r="S139" s="130">
        <f ca="1">+IFERROR(VLOOKUP(R139,Pollutants!$H$2:$K$11,3,FALSE),0)</f>
        <v>0</v>
      </c>
      <c r="T139" s="248">
        <f t="shared" si="32"/>
        <v>21</v>
      </c>
      <c r="U139" s="130" t="str">
        <f ca="1"/>
        <v/>
      </c>
      <c r="V139" s="130" t="str">
        <f ca="1"/>
        <v/>
      </c>
      <c r="W139" s="130" t="str">
        <f t="shared" ca="1" si="33"/>
        <v/>
      </c>
      <c r="X139" s="130" t="str">
        <f t="shared" ca="1" si="34"/>
        <v/>
      </c>
      <c r="Y139" s="130" t="str">
        <f t="shared" ca="1" si="35"/>
        <v/>
      </c>
      <c r="Z139" s="130" t="str">
        <f t="shared" ca="1" si="36"/>
        <v/>
      </c>
      <c r="AA139" s="130" t="str">
        <f t="shared" ca="1" si="37"/>
        <v/>
      </c>
      <c r="AC139" s="130" t="str">
        <f t="shared" ca="1" si="38"/>
        <v/>
      </c>
      <c r="AD139" s="130" t="str">
        <f t="shared" ca="1" si="39"/>
        <v/>
      </c>
      <c r="AE139" s="130" t="str">
        <f t="shared" ca="1" si="40"/>
        <v/>
      </c>
      <c r="AF139" s="130" t="str">
        <f t="shared" ca="1" si="41"/>
        <v/>
      </c>
      <c r="AG139" s="130" t="str">
        <f t="shared" ca="1" si="42"/>
        <v/>
      </c>
      <c r="AH139" s="130" t="str">
        <f t="shared" ca="1" si="43"/>
        <v/>
      </c>
      <c r="AI139" s="130" t="str">
        <f t="shared" ca="1" si="44"/>
        <v/>
      </c>
    </row>
    <row r="140" spans="1:35">
      <c r="A140">
        <f ca="1">IF(B140="","",'Source Results'!H141)</f>
        <v>0</v>
      </c>
      <c r="B140" t="str">
        <f ca="1">IF('Source Results'!D141="","",'Source Results'!D141)</f>
        <v>School Bus</v>
      </c>
      <c r="C140">
        <f ca="1">IF(B140="","",'Source Results'!G141)</f>
        <v>0</v>
      </c>
      <c r="D140">
        <f ca="1">IF(OnRoadRetrofit!B140="","",'Source Results'!F141)</f>
        <v>0</v>
      </c>
      <c r="E140" s="239">
        <f ca="1">IFERROR(IF(B140="","",(VLOOKUP(G140,'Source Results'!$Y$3:$AB$452,2,FALSE)/(VLOOKUP(G140,'Source Results'!$Y$3:$AB$452,4,FALSE)))),0)</f>
        <v>0</v>
      </c>
      <c r="F140" s="28">
        <f ca="1">IF(B140="","",(VLOOKUP(G140,'Source Results'!$Y$3:$AA$452,3,FALSE)))</f>
        <v>0</v>
      </c>
      <c r="G140" t="str">
        <f ca="1">IF(B140="","",'Source Results'!L141)</f>
        <v/>
      </c>
      <c r="H140">
        <f ca="1">IF(COUNTIF($G$2:G140,G140)&gt;1,0,1*F140)</f>
        <v>0</v>
      </c>
      <c r="I140" t="str">
        <f t="shared" ca="1" si="30"/>
        <v>null</v>
      </c>
      <c r="K140" s="238" t="str">
        <f ca="1"/>
        <v/>
      </c>
      <c r="L140" s="130" t="str">
        <f ca="1"/>
        <v/>
      </c>
      <c r="M140" s="130" t="str">
        <f ca="1"/>
        <v/>
      </c>
      <c r="N140" s="130" t="str">
        <f ca="1"/>
        <v/>
      </c>
      <c r="O140" s="238" t="str">
        <f ca="1"/>
        <v/>
      </c>
      <c r="P140" s="130" t="str">
        <f ca="1"/>
        <v/>
      </c>
      <c r="R140" s="130" t="str">
        <f t="shared" ca="1" si="31"/>
        <v xml:space="preserve">5 </v>
      </c>
      <c r="S140" s="130">
        <f ca="1">+IFERROR(VLOOKUP(R140,Pollutants!$H$2:$K$11,3,FALSE),0)</f>
        <v>0</v>
      </c>
      <c r="T140" s="248">
        <f t="shared" si="32"/>
        <v>21</v>
      </c>
      <c r="U140" s="130" t="str">
        <f ca="1"/>
        <v/>
      </c>
      <c r="V140" s="130" t="str">
        <f ca="1"/>
        <v/>
      </c>
      <c r="W140" s="130" t="str">
        <f t="shared" ca="1" si="33"/>
        <v/>
      </c>
      <c r="X140" s="130" t="str">
        <f t="shared" ca="1" si="34"/>
        <v/>
      </c>
      <c r="Y140" s="130" t="str">
        <f t="shared" ca="1" si="35"/>
        <v/>
      </c>
      <c r="Z140" s="130" t="str">
        <f t="shared" ca="1" si="36"/>
        <v/>
      </c>
      <c r="AA140" s="130" t="str">
        <f t="shared" ca="1" si="37"/>
        <v/>
      </c>
      <c r="AC140" s="130" t="str">
        <f t="shared" ca="1" si="38"/>
        <v/>
      </c>
      <c r="AD140" s="130" t="str">
        <f t="shared" ca="1" si="39"/>
        <v/>
      </c>
      <c r="AE140" s="130" t="str">
        <f t="shared" ca="1" si="40"/>
        <v/>
      </c>
      <c r="AF140" s="130" t="str">
        <f t="shared" ca="1" si="41"/>
        <v/>
      </c>
      <c r="AG140" s="130" t="str">
        <f t="shared" ca="1" si="42"/>
        <v/>
      </c>
      <c r="AH140" s="130" t="str">
        <f t="shared" ca="1" si="43"/>
        <v/>
      </c>
      <c r="AI140" s="130" t="str">
        <f t="shared" ca="1" si="44"/>
        <v/>
      </c>
    </row>
    <row r="141" spans="1:35">
      <c r="A141">
        <f ca="1">IF(B141="","",'Source Results'!H142)</f>
        <v>0</v>
      </c>
      <c r="B141" t="str">
        <f ca="1">IF('Source Results'!D142="","",'Source Results'!D142)</f>
        <v>Refuse Truck</v>
      </c>
      <c r="C141">
        <f ca="1">IF(B141="","",'Source Results'!G142)</f>
        <v>0</v>
      </c>
      <c r="D141">
        <f ca="1">IF(OnRoadRetrofit!B141="","",'Source Results'!F142)</f>
        <v>0</v>
      </c>
      <c r="E141" s="239">
        <f ca="1">IFERROR(IF(B141="","",(VLOOKUP(G141,'Source Results'!$Y$3:$AB$452,2,FALSE)/(VLOOKUP(G141,'Source Results'!$Y$3:$AB$452,4,FALSE)))),0)</f>
        <v>0</v>
      </c>
      <c r="F141" s="28">
        <f ca="1">IF(B141="","",(VLOOKUP(G141,'Source Results'!$Y$3:$AA$452,3,FALSE)))</f>
        <v>0</v>
      </c>
      <c r="G141" t="str">
        <f ca="1">IF(B141="","",'Source Results'!L142)</f>
        <v/>
      </c>
      <c r="H141">
        <f ca="1">IF(COUNTIF($G$2:G141,G141)&gt;1,0,1*F141)</f>
        <v>0</v>
      </c>
      <c r="I141" t="str">
        <f t="shared" ca="1" si="30"/>
        <v>null</v>
      </c>
      <c r="K141" s="238" t="str">
        <f ca="1"/>
        <v/>
      </c>
      <c r="L141" s="130" t="str">
        <f ca="1"/>
        <v/>
      </c>
      <c r="M141" s="130" t="str">
        <f ca="1"/>
        <v/>
      </c>
      <c r="N141" s="130" t="str">
        <f ca="1"/>
        <v/>
      </c>
      <c r="O141" s="238" t="str">
        <f ca="1"/>
        <v/>
      </c>
      <c r="P141" s="130" t="str">
        <f ca="1"/>
        <v/>
      </c>
      <c r="R141" s="130" t="str">
        <f t="shared" ca="1" si="31"/>
        <v xml:space="preserve">6 </v>
      </c>
      <c r="S141" s="130">
        <f ca="1">+IFERROR(VLOOKUP(R141,Pollutants!$H$2:$K$11,3,FALSE),0)</f>
        <v>0</v>
      </c>
      <c r="T141" s="248">
        <f t="shared" si="32"/>
        <v>21</v>
      </c>
      <c r="U141" s="130" t="str">
        <f ca="1"/>
        <v/>
      </c>
      <c r="V141" s="130" t="str">
        <f ca="1"/>
        <v/>
      </c>
      <c r="W141" s="130" t="str">
        <f t="shared" ca="1" si="33"/>
        <v/>
      </c>
      <c r="X141" s="130" t="str">
        <f t="shared" ca="1" si="34"/>
        <v/>
      </c>
      <c r="Y141" s="130" t="str">
        <f t="shared" ca="1" si="35"/>
        <v/>
      </c>
      <c r="Z141" s="130" t="str">
        <f t="shared" ca="1" si="36"/>
        <v/>
      </c>
      <c r="AA141" s="130" t="str">
        <f t="shared" ca="1" si="37"/>
        <v/>
      </c>
      <c r="AC141" s="130" t="str">
        <f t="shared" ca="1" si="38"/>
        <v/>
      </c>
      <c r="AD141" s="130" t="str">
        <f t="shared" ca="1" si="39"/>
        <v/>
      </c>
      <c r="AE141" s="130" t="str">
        <f t="shared" ca="1" si="40"/>
        <v/>
      </c>
      <c r="AF141" s="130" t="str">
        <f t="shared" ca="1" si="41"/>
        <v/>
      </c>
      <c r="AG141" s="130" t="str">
        <f t="shared" ca="1" si="42"/>
        <v/>
      </c>
      <c r="AH141" s="130" t="str">
        <f t="shared" ca="1" si="43"/>
        <v/>
      </c>
      <c r="AI141" s="130" t="str">
        <f t="shared" ca="1" si="44"/>
        <v/>
      </c>
    </row>
    <row r="142" spans="1:35">
      <c r="A142">
        <f ca="1">IF(B142="","",'Source Results'!H143)</f>
        <v>0</v>
      </c>
      <c r="B142" t="str">
        <f ca="1">IF('Source Results'!D143="","",'Source Results'!D143)</f>
        <v>Single Unit Short-haul Truck</v>
      </c>
      <c r="C142">
        <f ca="1">IF(B142="","",'Source Results'!G143)</f>
        <v>0</v>
      </c>
      <c r="D142">
        <f ca="1">IF(OnRoadRetrofit!B142="","",'Source Results'!F143)</f>
        <v>0</v>
      </c>
      <c r="E142" s="239">
        <f ca="1">IFERROR(IF(B142="","",(VLOOKUP(G142,'Source Results'!$Y$3:$AB$452,2,FALSE)/(VLOOKUP(G142,'Source Results'!$Y$3:$AB$452,4,FALSE)))),0)</f>
        <v>0</v>
      </c>
      <c r="F142" s="28">
        <f ca="1">IF(B142="","",(VLOOKUP(G142,'Source Results'!$Y$3:$AA$452,3,FALSE)))</f>
        <v>0</v>
      </c>
      <c r="G142" t="str">
        <f ca="1">IF(B142="","",'Source Results'!L143)</f>
        <v/>
      </c>
      <c r="H142">
        <f ca="1">IF(COUNTIF($G$2:G142,G142)&gt;1,0,1*F142)</f>
        <v>0</v>
      </c>
      <c r="I142" t="str">
        <f t="shared" ca="1" si="30"/>
        <v>null</v>
      </c>
      <c r="K142" s="238" t="str">
        <f ca="1"/>
        <v/>
      </c>
      <c r="L142" s="130" t="str">
        <f ca="1"/>
        <v/>
      </c>
      <c r="M142" s="130" t="str">
        <f ca="1"/>
        <v/>
      </c>
      <c r="N142" s="130" t="str">
        <f ca="1"/>
        <v/>
      </c>
      <c r="O142" s="238" t="str">
        <f ca="1"/>
        <v/>
      </c>
      <c r="P142" s="130" t="str">
        <f ca="1"/>
        <v/>
      </c>
      <c r="R142" s="130" t="str">
        <f t="shared" ca="1" si="31"/>
        <v xml:space="preserve">0 </v>
      </c>
      <c r="S142" s="130">
        <f ca="1">+IFERROR(VLOOKUP(R142,Pollutants!$H$2:$K$11,3,FALSE),0)</f>
        <v>0</v>
      </c>
      <c r="T142" s="248">
        <f t="shared" si="32"/>
        <v>22</v>
      </c>
      <c r="U142" s="130" t="str">
        <f ca="1"/>
        <v/>
      </c>
      <c r="V142" s="130" t="str">
        <f ca="1"/>
        <v/>
      </c>
      <c r="W142" s="130" t="str">
        <f t="shared" ca="1" si="33"/>
        <v/>
      </c>
      <c r="X142" s="130" t="str">
        <f t="shared" ca="1" si="34"/>
        <v/>
      </c>
      <c r="Y142" s="130" t="str">
        <f t="shared" ca="1" si="35"/>
        <v/>
      </c>
      <c r="Z142" s="130" t="str">
        <f t="shared" ca="1" si="36"/>
        <v/>
      </c>
      <c r="AA142" s="130" t="str">
        <f t="shared" ca="1" si="37"/>
        <v/>
      </c>
      <c r="AC142" s="130" t="str">
        <f t="shared" ca="1" si="38"/>
        <v/>
      </c>
      <c r="AD142" s="130" t="str">
        <f t="shared" ca="1" si="39"/>
        <v/>
      </c>
      <c r="AE142" s="130" t="str">
        <f t="shared" ca="1" si="40"/>
        <v/>
      </c>
      <c r="AF142" s="130" t="str">
        <f t="shared" ca="1" si="41"/>
        <v/>
      </c>
      <c r="AG142" s="130" t="str">
        <f t="shared" ca="1" si="42"/>
        <v/>
      </c>
      <c r="AH142" s="130" t="str">
        <f t="shared" ca="1" si="43"/>
        <v/>
      </c>
      <c r="AI142" s="130" t="str">
        <f t="shared" ca="1" si="44"/>
        <v/>
      </c>
    </row>
    <row r="143" spans="1:35">
      <c r="A143">
        <f ca="1">IF(B143="","",'Source Results'!H144)</f>
        <v>0</v>
      </c>
      <c r="B143" t="str">
        <f ca="1">IF('Source Results'!D144="","",'Source Results'!D144)</f>
        <v>Single Unit Long-haul Truck</v>
      </c>
      <c r="C143">
        <f ca="1">IF(B143="","",'Source Results'!G144)</f>
        <v>0</v>
      </c>
      <c r="D143">
        <f ca="1">IF(OnRoadRetrofit!B143="","",'Source Results'!F144)</f>
        <v>0</v>
      </c>
      <c r="E143" s="239">
        <f ca="1">IFERROR(IF(B143="","",(VLOOKUP(G143,'Source Results'!$Y$3:$AB$452,2,FALSE)/(VLOOKUP(G143,'Source Results'!$Y$3:$AB$452,4,FALSE)))),0)</f>
        <v>0</v>
      </c>
      <c r="F143" s="28">
        <f ca="1">IF(B143="","",(VLOOKUP(G143,'Source Results'!$Y$3:$AA$452,3,FALSE)))</f>
        <v>0</v>
      </c>
      <c r="G143" t="str">
        <f ca="1">IF(B143="","",'Source Results'!L144)</f>
        <v/>
      </c>
      <c r="H143">
        <f ca="1">IF(COUNTIF($G$2:G143,G143)&gt;1,0,1*F143)</f>
        <v>0</v>
      </c>
      <c r="I143" t="str">
        <f t="shared" ca="1" si="30"/>
        <v>null</v>
      </c>
      <c r="K143" s="238" t="str">
        <f ca="1"/>
        <v/>
      </c>
      <c r="L143" s="130" t="str">
        <f ca="1"/>
        <v/>
      </c>
      <c r="M143" s="130" t="str">
        <f ca="1"/>
        <v/>
      </c>
      <c r="N143" s="130" t="str">
        <f ca="1"/>
        <v/>
      </c>
      <c r="O143" s="238" t="str">
        <f ca="1"/>
        <v/>
      </c>
      <c r="P143" s="130" t="str">
        <f ca="1"/>
        <v/>
      </c>
      <c r="R143" s="130" t="str">
        <f t="shared" ca="1" si="31"/>
        <v xml:space="preserve">1 </v>
      </c>
      <c r="S143" s="130">
        <f ca="1">+IFERROR(VLOOKUP(R143,Pollutants!$H$2:$K$11,3,FALSE),0)</f>
        <v>0</v>
      </c>
      <c r="T143" s="248">
        <f t="shared" si="32"/>
        <v>22</v>
      </c>
      <c r="U143" s="130" t="str">
        <f ca="1"/>
        <v/>
      </c>
      <c r="V143" s="130" t="str">
        <f ca="1"/>
        <v/>
      </c>
      <c r="W143" s="130" t="str">
        <f t="shared" ca="1" si="33"/>
        <v/>
      </c>
      <c r="X143" s="130" t="str">
        <f t="shared" ca="1" si="34"/>
        <v/>
      </c>
      <c r="Y143" s="130" t="str">
        <f t="shared" ca="1" si="35"/>
        <v/>
      </c>
      <c r="Z143" s="130" t="str">
        <f t="shared" ca="1" si="36"/>
        <v/>
      </c>
      <c r="AA143" s="130" t="str">
        <f t="shared" ca="1" si="37"/>
        <v/>
      </c>
      <c r="AC143" s="130" t="str">
        <f t="shared" ca="1" si="38"/>
        <v/>
      </c>
      <c r="AD143" s="130" t="str">
        <f t="shared" ca="1" si="39"/>
        <v/>
      </c>
      <c r="AE143" s="130" t="str">
        <f t="shared" ca="1" si="40"/>
        <v/>
      </c>
      <c r="AF143" s="130" t="str">
        <f t="shared" ca="1" si="41"/>
        <v/>
      </c>
      <c r="AG143" s="130" t="str">
        <f t="shared" ca="1" si="42"/>
        <v/>
      </c>
      <c r="AH143" s="130" t="str">
        <f t="shared" ca="1" si="43"/>
        <v/>
      </c>
      <c r="AI143" s="130" t="str">
        <f t="shared" ca="1" si="44"/>
        <v/>
      </c>
    </row>
    <row r="144" spans="1:35">
      <c r="A144">
        <f ca="1">IF(B144="","",'Source Results'!H145)</f>
        <v>0</v>
      </c>
      <c r="B144" t="str">
        <f ca="1">IF('Source Results'!D145="","",'Source Results'!D145)</f>
        <v>Combination Short-haul Truck</v>
      </c>
      <c r="C144">
        <f ca="1">IF(B144="","",'Source Results'!G145)</f>
        <v>0</v>
      </c>
      <c r="D144">
        <f ca="1">IF(OnRoadRetrofit!B144="","",'Source Results'!F145)</f>
        <v>0</v>
      </c>
      <c r="E144" s="239">
        <f ca="1">IFERROR(IF(B144="","",(VLOOKUP(G144,'Source Results'!$Y$3:$AB$452,2,FALSE)/(VLOOKUP(G144,'Source Results'!$Y$3:$AB$452,4,FALSE)))),0)</f>
        <v>0</v>
      </c>
      <c r="F144" s="28">
        <f ca="1">IF(B144="","",(VLOOKUP(G144,'Source Results'!$Y$3:$AA$452,3,FALSE)))</f>
        <v>0</v>
      </c>
      <c r="G144" t="str">
        <f ca="1">IF(B144="","",'Source Results'!L145)</f>
        <v/>
      </c>
      <c r="H144">
        <f ca="1">IF(COUNTIF($G$2:G144,G144)&gt;1,0,1*F144)</f>
        <v>0</v>
      </c>
      <c r="I144" t="str">
        <f t="shared" ca="1" si="30"/>
        <v>null</v>
      </c>
      <c r="K144" s="238" t="str">
        <f ca="1"/>
        <v/>
      </c>
      <c r="L144" s="130" t="str">
        <f ca="1"/>
        <v/>
      </c>
      <c r="M144" s="130" t="str">
        <f ca="1"/>
        <v/>
      </c>
      <c r="N144" s="130" t="str">
        <f ca="1"/>
        <v/>
      </c>
      <c r="O144" s="238" t="str">
        <f ca="1"/>
        <v/>
      </c>
      <c r="P144" s="130" t="str">
        <f ca="1"/>
        <v/>
      </c>
      <c r="R144" s="130" t="str">
        <f t="shared" ca="1" si="31"/>
        <v xml:space="preserve">2 </v>
      </c>
      <c r="S144" s="130">
        <f ca="1">+IFERROR(VLOOKUP(R144,Pollutants!$H$2:$K$11,3,FALSE),0)</f>
        <v>0</v>
      </c>
      <c r="T144" s="248">
        <f t="shared" si="32"/>
        <v>22</v>
      </c>
      <c r="U144" s="130" t="str">
        <f ca="1"/>
        <v/>
      </c>
      <c r="V144" s="130" t="str">
        <f ca="1"/>
        <v/>
      </c>
      <c r="W144" s="130" t="str">
        <f t="shared" ca="1" si="33"/>
        <v/>
      </c>
      <c r="X144" s="130" t="str">
        <f t="shared" ca="1" si="34"/>
        <v/>
      </c>
      <c r="Y144" s="130" t="str">
        <f t="shared" ca="1" si="35"/>
        <v/>
      </c>
      <c r="Z144" s="130" t="str">
        <f t="shared" ca="1" si="36"/>
        <v/>
      </c>
      <c r="AA144" s="130" t="str">
        <f t="shared" ca="1" si="37"/>
        <v/>
      </c>
      <c r="AC144" s="130" t="str">
        <f t="shared" ca="1" si="38"/>
        <v/>
      </c>
      <c r="AD144" s="130" t="str">
        <f t="shared" ca="1" si="39"/>
        <v/>
      </c>
      <c r="AE144" s="130" t="str">
        <f t="shared" ca="1" si="40"/>
        <v/>
      </c>
      <c r="AF144" s="130" t="str">
        <f t="shared" ca="1" si="41"/>
        <v/>
      </c>
      <c r="AG144" s="130" t="str">
        <f t="shared" ca="1" si="42"/>
        <v/>
      </c>
      <c r="AH144" s="130" t="str">
        <f t="shared" ca="1" si="43"/>
        <v/>
      </c>
      <c r="AI144" s="130" t="str">
        <f t="shared" ca="1" si="44"/>
        <v/>
      </c>
    </row>
    <row r="145" spans="1:35">
      <c r="A145">
        <f ca="1">IF(B145="","",'Source Results'!H146)</f>
        <v>0</v>
      </c>
      <c r="B145" t="str">
        <f ca="1">IF('Source Results'!D146="","",'Source Results'!D146)</f>
        <v>Combination Long-haul Truck</v>
      </c>
      <c r="C145">
        <f ca="1">IF(B145="","",'Source Results'!G146)</f>
        <v>0</v>
      </c>
      <c r="D145">
        <f ca="1">IF(OnRoadRetrofit!B145="","",'Source Results'!F146)</f>
        <v>0</v>
      </c>
      <c r="E145" s="239">
        <f ca="1">IFERROR(IF(B145="","",(VLOOKUP(G145,'Source Results'!$Y$3:$AB$452,2,FALSE)/(VLOOKUP(G145,'Source Results'!$Y$3:$AB$452,4,FALSE)))),0)</f>
        <v>0</v>
      </c>
      <c r="F145" s="28">
        <f ca="1">IF(B145="","",(VLOOKUP(G145,'Source Results'!$Y$3:$AA$452,3,FALSE)))</f>
        <v>0</v>
      </c>
      <c r="G145" t="str">
        <f ca="1">IF(B145="","",'Source Results'!L146)</f>
        <v/>
      </c>
      <c r="H145">
        <f ca="1">IF(COUNTIF($G$2:G145,G145)&gt;1,0,1*F145)</f>
        <v>0</v>
      </c>
      <c r="I145" t="str">
        <f t="shared" ca="1" si="30"/>
        <v>null</v>
      </c>
      <c r="K145" s="238" t="str">
        <f ca="1"/>
        <v/>
      </c>
      <c r="L145" s="130" t="str">
        <f ca="1"/>
        <v/>
      </c>
      <c r="M145" s="130" t="str">
        <f ca="1"/>
        <v/>
      </c>
      <c r="N145" s="130" t="str">
        <f ca="1"/>
        <v/>
      </c>
      <c r="O145" s="238" t="str">
        <f ca="1"/>
        <v/>
      </c>
      <c r="P145" s="130" t="str">
        <f ca="1"/>
        <v/>
      </c>
      <c r="R145" s="130" t="str">
        <f t="shared" ca="1" si="31"/>
        <v xml:space="preserve">3 </v>
      </c>
      <c r="S145" s="130">
        <f ca="1">+IFERROR(VLOOKUP(R145,Pollutants!$H$2:$K$11,3,FALSE),0)</f>
        <v>0</v>
      </c>
      <c r="T145" s="248">
        <f t="shared" si="32"/>
        <v>22</v>
      </c>
      <c r="U145" s="130" t="str">
        <f ca="1"/>
        <v/>
      </c>
      <c r="V145" s="130" t="str">
        <f ca="1"/>
        <v/>
      </c>
      <c r="W145" s="130" t="str">
        <f t="shared" ca="1" si="33"/>
        <v/>
      </c>
      <c r="X145" s="130" t="str">
        <f t="shared" ca="1" si="34"/>
        <v/>
      </c>
      <c r="Y145" s="130" t="str">
        <f t="shared" ca="1" si="35"/>
        <v/>
      </c>
      <c r="Z145" s="130" t="str">
        <f t="shared" ca="1" si="36"/>
        <v/>
      </c>
      <c r="AA145" s="130" t="str">
        <f t="shared" ca="1" si="37"/>
        <v/>
      </c>
      <c r="AC145" s="130" t="str">
        <f t="shared" ca="1" si="38"/>
        <v/>
      </c>
      <c r="AD145" s="130" t="str">
        <f t="shared" ca="1" si="39"/>
        <v/>
      </c>
      <c r="AE145" s="130" t="str">
        <f t="shared" ca="1" si="40"/>
        <v/>
      </c>
      <c r="AF145" s="130" t="str">
        <f t="shared" ca="1" si="41"/>
        <v/>
      </c>
      <c r="AG145" s="130" t="str">
        <f t="shared" ca="1" si="42"/>
        <v/>
      </c>
      <c r="AH145" s="130" t="str">
        <f t="shared" ca="1" si="43"/>
        <v/>
      </c>
      <c r="AI145" s="130" t="str">
        <f t="shared" ca="1" si="44"/>
        <v/>
      </c>
    </row>
    <row r="146" spans="1:35">
      <c r="A146">
        <f ca="1">IF(B146="","",'Source Results'!H147)</f>
        <v>0</v>
      </c>
      <c r="B146" t="str">
        <f ca="1">IF('Source Results'!D147="","",'Source Results'!D147)</f>
        <v>Light Commercial Truck</v>
      </c>
      <c r="C146">
        <f ca="1">IF(B146="","",'Source Results'!G147)</f>
        <v>0</v>
      </c>
      <c r="D146">
        <f ca="1">IF(OnRoadRetrofit!B146="","",'Source Results'!F147)</f>
        <v>0</v>
      </c>
      <c r="E146" s="239">
        <f ca="1">IFERROR(IF(B146="","",(VLOOKUP(G146,'Source Results'!$Y$3:$AB$452,2,FALSE)/(VLOOKUP(G146,'Source Results'!$Y$3:$AB$452,4,FALSE)))),0)</f>
        <v>0</v>
      </c>
      <c r="F146" s="28">
        <f ca="1">IF(B146="","",(VLOOKUP(G146,'Source Results'!$Y$3:$AA$452,3,FALSE)))</f>
        <v>0</v>
      </c>
      <c r="G146" t="str">
        <f ca="1">IF(B146="","",'Source Results'!L147)</f>
        <v/>
      </c>
      <c r="H146">
        <f ca="1">IF(COUNTIF($G$2:G146,G146)&gt;1,0,1*F146)</f>
        <v>0</v>
      </c>
      <c r="I146" t="str">
        <f t="shared" ca="1" si="30"/>
        <v>null</v>
      </c>
      <c r="K146" s="238" t="str">
        <f ca="1"/>
        <v/>
      </c>
      <c r="L146" s="130" t="str">
        <f ca="1"/>
        <v/>
      </c>
      <c r="M146" s="130" t="str">
        <f ca="1"/>
        <v/>
      </c>
      <c r="N146" s="130" t="str">
        <f ca="1"/>
        <v/>
      </c>
      <c r="O146" s="238" t="str">
        <f ca="1"/>
        <v/>
      </c>
      <c r="P146" s="130" t="str">
        <f ca="1"/>
        <v/>
      </c>
      <c r="R146" s="130" t="str">
        <f t="shared" ca="1" si="31"/>
        <v xml:space="preserve">4 </v>
      </c>
      <c r="S146" s="130">
        <f ca="1">+IFERROR(VLOOKUP(R146,Pollutants!$H$2:$K$11,3,FALSE),0)</f>
        <v>0</v>
      </c>
      <c r="T146" s="248">
        <f t="shared" si="32"/>
        <v>22</v>
      </c>
      <c r="U146" s="130" t="str">
        <f ca="1"/>
        <v/>
      </c>
      <c r="V146" s="130" t="str">
        <f ca="1"/>
        <v/>
      </c>
      <c r="W146" s="130" t="str">
        <f t="shared" ca="1" si="33"/>
        <v/>
      </c>
      <c r="X146" s="130" t="str">
        <f t="shared" ca="1" si="34"/>
        <v/>
      </c>
      <c r="Y146" s="130" t="str">
        <f t="shared" ca="1" si="35"/>
        <v/>
      </c>
      <c r="Z146" s="130" t="str">
        <f t="shared" ca="1" si="36"/>
        <v/>
      </c>
      <c r="AA146" s="130" t="str">
        <f t="shared" ca="1" si="37"/>
        <v/>
      </c>
      <c r="AC146" s="130" t="str">
        <f t="shared" ca="1" si="38"/>
        <v/>
      </c>
      <c r="AD146" s="130" t="str">
        <f t="shared" ca="1" si="39"/>
        <v/>
      </c>
      <c r="AE146" s="130" t="str">
        <f t="shared" ca="1" si="40"/>
        <v/>
      </c>
      <c r="AF146" s="130" t="str">
        <f t="shared" ca="1" si="41"/>
        <v/>
      </c>
      <c r="AG146" s="130" t="str">
        <f t="shared" ca="1" si="42"/>
        <v/>
      </c>
      <c r="AH146" s="130" t="str">
        <f t="shared" ca="1" si="43"/>
        <v/>
      </c>
      <c r="AI146" s="130" t="str">
        <f t="shared" ca="1" si="44"/>
        <v/>
      </c>
    </row>
    <row r="147" spans="1:35">
      <c r="A147">
        <f ca="1">IF(B147="","",'Source Results'!H148)</f>
        <v>0</v>
      </c>
      <c r="B147" t="str">
        <f ca="1">IF('Source Results'!D148="","",'Source Results'!D148)</f>
        <v>Intercity Bus</v>
      </c>
      <c r="C147">
        <f ca="1">IF(B147="","",'Source Results'!G148)</f>
        <v>0</v>
      </c>
      <c r="D147">
        <f ca="1">IF(OnRoadRetrofit!B147="","",'Source Results'!F148)</f>
        <v>0</v>
      </c>
      <c r="E147" s="239">
        <f ca="1">IFERROR(IF(B147="","",(VLOOKUP(G147,'Source Results'!$Y$3:$AB$452,2,FALSE)/(VLOOKUP(G147,'Source Results'!$Y$3:$AB$452,4,FALSE)))),0)</f>
        <v>0</v>
      </c>
      <c r="F147" s="28">
        <f ca="1">IF(B147="","",(VLOOKUP(G147,'Source Results'!$Y$3:$AA$452,3,FALSE)))</f>
        <v>0</v>
      </c>
      <c r="G147" t="str">
        <f ca="1">IF(B147="","",'Source Results'!L148)</f>
        <v/>
      </c>
      <c r="H147">
        <f ca="1">IF(COUNTIF($G$2:G147,G147)&gt;1,0,1*F147)</f>
        <v>0</v>
      </c>
      <c r="I147" t="str">
        <f t="shared" ca="1" si="30"/>
        <v>null</v>
      </c>
      <c r="K147" s="238" t="str">
        <f ca="1"/>
        <v/>
      </c>
      <c r="L147" s="130" t="str">
        <f ca="1"/>
        <v/>
      </c>
      <c r="M147" s="130" t="str">
        <f ca="1"/>
        <v/>
      </c>
      <c r="N147" s="130" t="str">
        <f ca="1"/>
        <v/>
      </c>
      <c r="O147" s="238" t="str">
        <f ca="1"/>
        <v/>
      </c>
      <c r="P147" s="130" t="str">
        <f ca="1"/>
        <v/>
      </c>
      <c r="R147" s="130" t="str">
        <f t="shared" ca="1" si="31"/>
        <v xml:space="preserve">5 </v>
      </c>
      <c r="S147" s="130">
        <f ca="1">+IFERROR(VLOOKUP(R147,Pollutants!$H$2:$K$11,3,FALSE),0)</f>
        <v>0</v>
      </c>
      <c r="T147" s="248">
        <f t="shared" si="32"/>
        <v>22</v>
      </c>
      <c r="U147" s="130" t="str">
        <f ca="1"/>
        <v/>
      </c>
      <c r="V147" s="130" t="str">
        <f ca="1"/>
        <v/>
      </c>
      <c r="W147" s="130" t="str">
        <f t="shared" ca="1" si="33"/>
        <v/>
      </c>
      <c r="X147" s="130" t="str">
        <f t="shared" ca="1" si="34"/>
        <v/>
      </c>
      <c r="Y147" s="130" t="str">
        <f t="shared" ca="1" si="35"/>
        <v/>
      </c>
      <c r="Z147" s="130" t="str">
        <f t="shared" ca="1" si="36"/>
        <v/>
      </c>
      <c r="AA147" s="130" t="str">
        <f t="shared" ca="1" si="37"/>
        <v/>
      </c>
      <c r="AC147" s="130" t="str">
        <f t="shared" ca="1" si="38"/>
        <v/>
      </c>
      <c r="AD147" s="130" t="str">
        <f t="shared" ca="1" si="39"/>
        <v/>
      </c>
      <c r="AE147" s="130" t="str">
        <f t="shared" ca="1" si="40"/>
        <v/>
      </c>
      <c r="AF147" s="130" t="str">
        <f t="shared" ca="1" si="41"/>
        <v/>
      </c>
      <c r="AG147" s="130" t="str">
        <f t="shared" ca="1" si="42"/>
        <v/>
      </c>
      <c r="AH147" s="130" t="str">
        <f t="shared" ca="1" si="43"/>
        <v/>
      </c>
      <c r="AI147" s="130" t="str">
        <f t="shared" ca="1" si="44"/>
        <v/>
      </c>
    </row>
    <row r="148" spans="1:35">
      <c r="A148">
        <f ca="1">IF(B148="","",'Source Results'!H149)</f>
        <v>0</v>
      </c>
      <c r="B148" t="str">
        <f ca="1">IF('Source Results'!D149="","",'Source Results'!D149)</f>
        <v>Transit Bus</v>
      </c>
      <c r="C148">
        <f ca="1">IF(B148="","",'Source Results'!G149)</f>
        <v>0</v>
      </c>
      <c r="D148">
        <f ca="1">IF(OnRoadRetrofit!B148="","",'Source Results'!F149)</f>
        <v>0</v>
      </c>
      <c r="E148" s="239">
        <f ca="1">IFERROR(IF(B148="","",(VLOOKUP(G148,'Source Results'!$Y$3:$AB$452,2,FALSE)/(VLOOKUP(G148,'Source Results'!$Y$3:$AB$452,4,FALSE)))),0)</f>
        <v>0</v>
      </c>
      <c r="F148" s="28">
        <f ca="1">IF(B148="","",(VLOOKUP(G148,'Source Results'!$Y$3:$AA$452,3,FALSE)))</f>
        <v>0</v>
      </c>
      <c r="G148" t="str">
        <f ca="1">IF(B148="","",'Source Results'!L149)</f>
        <v/>
      </c>
      <c r="H148">
        <f ca="1">IF(COUNTIF($G$2:G148,G148)&gt;1,0,1*F148)</f>
        <v>0</v>
      </c>
      <c r="I148" t="str">
        <f t="shared" ca="1" si="30"/>
        <v>null</v>
      </c>
      <c r="K148" s="238" t="str">
        <f ca="1"/>
        <v/>
      </c>
      <c r="L148" s="130" t="str">
        <f ca="1"/>
        <v/>
      </c>
      <c r="M148" s="130" t="str">
        <f ca="1"/>
        <v/>
      </c>
      <c r="N148" s="130" t="str">
        <f ca="1"/>
        <v/>
      </c>
      <c r="O148" s="238" t="str">
        <f ca="1"/>
        <v/>
      </c>
      <c r="P148" s="130" t="str">
        <f ca="1"/>
        <v/>
      </c>
      <c r="R148" s="130" t="str">
        <f t="shared" ca="1" si="31"/>
        <v xml:space="preserve">6 </v>
      </c>
      <c r="S148" s="130">
        <f ca="1">+IFERROR(VLOOKUP(R148,Pollutants!$H$2:$K$11,3,FALSE),0)</f>
        <v>0</v>
      </c>
      <c r="T148" s="248">
        <f t="shared" si="32"/>
        <v>22</v>
      </c>
      <c r="U148" s="130" t="str">
        <f ca="1"/>
        <v/>
      </c>
      <c r="V148" s="130" t="str">
        <f ca="1"/>
        <v/>
      </c>
      <c r="W148" s="130" t="str">
        <f t="shared" ca="1" si="33"/>
        <v/>
      </c>
      <c r="X148" s="130" t="str">
        <f t="shared" ca="1" si="34"/>
        <v/>
      </c>
      <c r="Y148" s="130" t="str">
        <f t="shared" ca="1" si="35"/>
        <v/>
      </c>
      <c r="Z148" s="130" t="str">
        <f t="shared" ca="1" si="36"/>
        <v/>
      </c>
      <c r="AA148" s="130" t="str">
        <f t="shared" ca="1" si="37"/>
        <v/>
      </c>
      <c r="AC148" s="130" t="str">
        <f t="shared" ca="1" si="38"/>
        <v/>
      </c>
      <c r="AD148" s="130" t="str">
        <f t="shared" ca="1" si="39"/>
        <v/>
      </c>
      <c r="AE148" s="130" t="str">
        <f t="shared" ca="1" si="40"/>
        <v/>
      </c>
      <c r="AF148" s="130" t="str">
        <f t="shared" ca="1" si="41"/>
        <v/>
      </c>
      <c r="AG148" s="130" t="str">
        <f t="shared" ca="1" si="42"/>
        <v/>
      </c>
      <c r="AH148" s="130" t="str">
        <f t="shared" ca="1" si="43"/>
        <v/>
      </c>
      <c r="AI148" s="130" t="str">
        <f t="shared" ca="1" si="44"/>
        <v/>
      </c>
    </row>
    <row r="149" spans="1:35">
      <c r="A149">
        <f ca="1">IF(B149="","",'Source Results'!H150)</f>
        <v>0</v>
      </c>
      <c r="B149" t="str">
        <f ca="1">IF('Source Results'!D150="","",'Source Results'!D150)</f>
        <v>School Bus</v>
      </c>
      <c r="C149">
        <f ca="1">IF(B149="","",'Source Results'!G150)</f>
        <v>0</v>
      </c>
      <c r="D149">
        <f ca="1">IF(OnRoadRetrofit!B149="","",'Source Results'!F150)</f>
        <v>0</v>
      </c>
      <c r="E149" s="239">
        <f ca="1">IFERROR(IF(B149="","",(VLOOKUP(G149,'Source Results'!$Y$3:$AB$452,2,FALSE)/(VLOOKUP(G149,'Source Results'!$Y$3:$AB$452,4,FALSE)))),0)</f>
        <v>0</v>
      </c>
      <c r="F149" s="28">
        <f ca="1">IF(B149="","",(VLOOKUP(G149,'Source Results'!$Y$3:$AA$452,3,FALSE)))</f>
        <v>0</v>
      </c>
      <c r="G149" t="str">
        <f ca="1">IF(B149="","",'Source Results'!L150)</f>
        <v/>
      </c>
      <c r="H149">
        <f ca="1">IF(COUNTIF($G$2:G149,G149)&gt;1,0,1*F149)</f>
        <v>0</v>
      </c>
      <c r="I149" t="str">
        <f t="shared" ca="1" si="30"/>
        <v>null</v>
      </c>
      <c r="K149" s="238" t="str">
        <f ca="1"/>
        <v/>
      </c>
      <c r="L149" s="130" t="str">
        <f ca="1"/>
        <v/>
      </c>
      <c r="M149" s="130" t="str">
        <f ca="1"/>
        <v/>
      </c>
      <c r="N149" s="130" t="str">
        <f ca="1"/>
        <v/>
      </c>
      <c r="O149" s="238" t="str">
        <f ca="1"/>
        <v/>
      </c>
      <c r="P149" s="130" t="str">
        <f ca="1"/>
        <v/>
      </c>
      <c r="R149" s="130" t="str">
        <f t="shared" ca="1" si="31"/>
        <v xml:space="preserve">0 </v>
      </c>
      <c r="S149" s="130">
        <f ca="1">+IFERROR(VLOOKUP(R149,Pollutants!$H$2:$K$11,3,FALSE),0)</f>
        <v>0</v>
      </c>
      <c r="T149" s="248">
        <f t="shared" si="32"/>
        <v>23</v>
      </c>
      <c r="U149" s="130" t="str">
        <f ca="1"/>
        <v/>
      </c>
      <c r="V149" s="130" t="str">
        <f ca="1"/>
        <v/>
      </c>
      <c r="W149" s="130" t="str">
        <f t="shared" ca="1" si="33"/>
        <v/>
      </c>
      <c r="X149" s="130" t="str">
        <f t="shared" ca="1" si="34"/>
        <v/>
      </c>
      <c r="Y149" s="130" t="str">
        <f t="shared" ca="1" si="35"/>
        <v/>
      </c>
      <c r="Z149" s="130" t="str">
        <f t="shared" ca="1" si="36"/>
        <v/>
      </c>
      <c r="AA149" s="130" t="str">
        <f t="shared" ca="1" si="37"/>
        <v/>
      </c>
      <c r="AC149" s="130" t="str">
        <f t="shared" ca="1" si="38"/>
        <v/>
      </c>
      <c r="AD149" s="130" t="str">
        <f t="shared" ca="1" si="39"/>
        <v/>
      </c>
      <c r="AE149" s="130" t="str">
        <f t="shared" ca="1" si="40"/>
        <v/>
      </c>
      <c r="AF149" s="130" t="str">
        <f t="shared" ca="1" si="41"/>
        <v/>
      </c>
      <c r="AG149" s="130" t="str">
        <f t="shared" ca="1" si="42"/>
        <v/>
      </c>
      <c r="AH149" s="130" t="str">
        <f t="shared" ca="1" si="43"/>
        <v/>
      </c>
      <c r="AI149" s="130" t="str">
        <f t="shared" ca="1" si="44"/>
        <v/>
      </c>
    </row>
    <row r="150" spans="1:35">
      <c r="A150">
        <f ca="1">IF(B150="","",'Source Results'!H151)</f>
        <v>0</v>
      </c>
      <c r="B150" t="str">
        <f ca="1">IF('Source Results'!D151="","",'Source Results'!D151)</f>
        <v>Refuse Truck</v>
      </c>
      <c r="C150">
        <f ca="1">IF(B150="","",'Source Results'!G151)</f>
        <v>0</v>
      </c>
      <c r="D150">
        <f ca="1">IF(OnRoadRetrofit!B150="","",'Source Results'!F151)</f>
        <v>0</v>
      </c>
      <c r="E150" s="239">
        <f ca="1">IFERROR(IF(B150="","",(VLOOKUP(G150,'Source Results'!$Y$3:$AB$452,2,FALSE)/(VLOOKUP(G150,'Source Results'!$Y$3:$AB$452,4,FALSE)))),0)</f>
        <v>0</v>
      </c>
      <c r="F150" s="28">
        <f ca="1">IF(B150="","",(VLOOKUP(G150,'Source Results'!$Y$3:$AA$452,3,FALSE)))</f>
        <v>0</v>
      </c>
      <c r="G150" t="str">
        <f ca="1">IF(B150="","",'Source Results'!L151)</f>
        <v/>
      </c>
      <c r="H150">
        <f ca="1">IF(COUNTIF($G$2:G150,G150)&gt;1,0,1*F150)</f>
        <v>0</v>
      </c>
      <c r="I150" t="str">
        <f t="shared" ca="1" si="30"/>
        <v>null</v>
      </c>
      <c r="K150" s="238" t="str">
        <f ca="1"/>
        <v/>
      </c>
      <c r="L150" s="130" t="str">
        <f ca="1"/>
        <v/>
      </c>
      <c r="M150" s="130" t="str">
        <f ca="1"/>
        <v/>
      </c>
      <c r="N150" s="130" t="str">
        <f ca="1"/>
        <v/>
      </c>
      <c r="O150" s="238" t="str">
        <f ca="1"/>
        <v/>
      </c>
      <c r="P150" s="130" t="str">
        <f ca="1"/>
        <v/>
      </c>
      <c r="R150" s="130" t="str">
        <f t="shared" ca="1" si="31"/>
        <v xml:space="preserve">1 </v>
      </c>
      <c r="S150" s="130">
        <f ca="1">+IFERROR(VLOOKUP(R150,Pollutants!$H$2:$K$11,3,FALSE),0)</f>
        <v>0</v>
      </c>
      <c r="T150" s="248">
        <f t="shared" si="32"/>
        <v>23</v>
      </c>
      <c r="U150" s="130" t="str">
        <f ca="1"/>
        <v/>
      </c>
      <c r="V150" s="130" t="str">
        <f ca="1"/>
        <v/>
      </c>
      <c r="W150" s="130" t="str">
        <f t="shared" ca="1" si="33"/>
        <v/>
      </c>
      <c r="X150" s="130" t="str">
        <f t="shared" ca="1" si="34"/>
        <v/>
      </c>
      <c r="Y150" s="130" t="str">
        <f t="shared" ca="1" si="35"/>
        <v/>
      </c>
      <c r="Z150" s="130" t="str">
        <f t="shared" ca="1" si="36"/>
        <v/>
      </c>
      <c r="AA150" s="130" t="str">
        <f t="shared" ca="1" si="37"/>
        <v/>
      </c>
      <c r="AC150" s="130" t="str">
        <f t="shared" ca="1" si="38"/>
        <v/>
      </c>
      <c r="AD150" s="130" t="str">
        <f t="shared" ca="1" si="39"/>
        <v/>
      </c>
      <c r="AE150" s="130" t="str">
        <f t="shared" ca="1" si="40"/>
        <v/>
      </c>
      <c r="AF150" s="130" t="str">
        <f t="shared" ca="1" si="41"/>
        <v/>
      </c>
      <c r="AG150" s="130" t="str">
        <f t="shared" ca="1" si="42"/>
        <v/>
      </c>
      <c r="AH150" s="130" t="str">
        <f t="shared" ca="1" si="43"/>
        <v/>
      </c>
      <c r="AI150" s="130" t="str">
        <f t="shared" ca="1" si="44"/>
        <v/>
      </c>
    </row>
    <row r="151" spans="1:35">
      <c r="A151">
        <f ca="1">IF(B151="","",'Source Results'!H152)</f>
        <v>0</v>
      </c>
      <c r="B151" t="str">
        <f ca="1">IF('Source Results'!D152="","",'Source Results'!D152)</f>
        <v>Single Unit Short-haul Truck</v>
      </c>
      <c r="C151">
        <f ca="1">IF(B151="","",'Source Results'!G152)</f>
        <v>0</v>
      </c>
      <c r="D151">
        <f ca="1">IF(OnRoadRetrofit!B151="","",'Source Results'!F152)</f>
        <v>0</v>
      </c>
      <c r="E151" s="239">
        <f ca="1">IFERROR(IF(B151="","",(VLOOKUP(G151,'Source Results'!$Y$3:$AB$452,2,FALSE)/(VLOOKUP(G151,'Source Results'!$Y$3:$AB$452,4,FALSE)))),0)</f>
        <v>0</v>
      </c>
      <c r="F151" s="28">
        <f ca="1">IF(B151="","",(VLOOKUP(G151,'Source Results'!$Y$3:$AA$452,3,FALSE)))</f>
        <v>0</v>
      </c>
      <c r="G151" t="str">
        <f ca="1">IF(B151="","",'Source Results'!L152)</f>
        <v/>
      </c>
      <c r="H151">
        <f ca="1">IF(COUNTIF($G$2:G151,G151)&gt;1,0,1*F151)</f>
        <v>0</v>
      </c>
      <c r="I151" t="str">
        <f t="shared" ca="1" si="30"/>
        <v>null</v>
      </c>
      <c r="K151" s="238" t="str">
        <f ca="1"/>
        <v/>
      </c>
      <c r="L151" s="130" t="str">
        <f ca="1"/>
        <v/>
      </c>
      <c r="M151" s="130" t="str">
        <f ca="1"/>
        <v/>
      </c>
      <c r="N151" s="130" t="str">
        <f ca="1"/>
        <v/>
      </c>
      <c r="O151" s="238" t="str">
        <f ca="1"/>
        <v/>
      </c>
      <c r="P151" s="130" t="str">
        <f ca="1"/>
        <v/>
      </c>
      <c r="R151" s="130" t="str">
        <f t="shared" ca="1" si="31"/>
        <v xml:space="preserve">2 </v>
      </c>
      <c r="S151" s="130">
        <f ca="1">+IFERROR(VLOOKUP(R151,Pollutants!$H$2:$K$11,3,FALSE),0)</f>
        <v>0</v>
      </c>
      <c r="T151" s="248">
        <f t="shared" si="32"/>
        <v>23</v>
      </c>
      <c r="U151" s="130" t="str">
        <f ca="1"/>
        <v/>
      </c>
      <c r="V151" s="130" t="str">
        <f ca="1"/>
        <v/>
      </c>
      <c r="W151" s="130" t="str">
        <f t="shared" ca="1" si="33"/>
        <v/>
      </c>
      <c r="X151" s="130" t="str">
        <f t="shared" ca="1" si="34"/>
        <v/>
      </c>
      <c r="Y151" s="130" t="str">
        <f t="shared" ca="1" si="35"/>
        <v/>
      </c>
      <c r="Z151" s="130" t="str">
        <f t="shared" ca="1" si="36"/>
        <v/>
      </c>
      <c r="AA151" s="130" t="str">
        <f t="shared" ca="1" si="37"/>
        <v/>
      </c>
      <c r="AC151" s="130" t="str">
        <f t="shared" ca="1" si="38"/>
        <v/>
      </c>
      <c r="AD151" s="130" t="str">
        <f t="shared" ca="1" si="39"/>
        <v/>
      </c>
      <c r="AE151" s="130" t="str">
        <f t="shared" ca="1" si="40"/>
        <v/>
      </c>
      <c r="AF151" s="130" t="str">
        <f t="shared" ca="1" si="41"/>
        <v/>
      </c>
      <c r="AG151" s="130" t="str">
        <f t="shared" ca="1" si="42"/>
        <v/>
      </c>
      <c r="AH151" s="130" t="str">
        <f t="shared" ca="1" si="43"/>
        <v/>
      </c>
      <c r="AI151" s="130" t="str">
        <f t="shared" ca="1" si="44"/>
        <v/>
      </c>
    </row>
    <row r="152" spans="1:35">
      <c r="A152">
        <f ca="1">IF(B152="","",'Source Results'!H153)</f>
        <v>0</v>
      </c>
      <c r="B152" t="str">
        <f ca="1">IF('Source Results'!D153="","",'Source Results'!D153)</f>
        <v>Single Unit Long-haul Truck</v>
      </c>
      <c r="C152">
        <f ca="1">IF(B152="","",'Source Results'!G153)</f>
        <v>0</v>
      </c>
      <c r="D152">
        <f ca="1">IF(OnRoadRetrofit!B152="","",'Source Results'!F153)</f>
        <v>0</v>
      </c>
      <c r="E152" s="239">
        <f ca="1">IFERROR(IF(B152="","",(VLOOKUP(G152,'Source Results'!$Y$3:$AB$452,2,FALSE)/(VLOOKUP(G152,'Source Results'!$Y$3:$AB$452,4,FALSE)))),0)</f>
        <v>0</v>
      </c>
      <c r="F152" s="28">
        <f ca="1">IF(B152="","",(VLOOKUP(G152,'Source Results'!$Y$3:$AA$452,3,FALSE)))</f>
        <v>0</v>
      </c>
      <c r="G152" t="str">
        <f ca="1">IF(B152="","",'Source Results'!L153)</f>
        <v/>
      </c>
      <c r="H152">
        <f ca="1">IF(COUNTIF($G$2:G152,G152)&gt;1,0,1*F152)</f>
        <v>0</v>
      </c>
      <c r="I152" t="str">
        <f t="shared" ca="1" si="30"/>
        <v>null</v>
      </c>
      <c r="K152" s="238" t="str">
        <f ca="1"/>
        <v/>
      </c>
      <c r="L152" s="130" t="str">
        <f ca="1"/>
        <v/>
      </c>
      <c r="M152" s="130" t="str">
        <f ca="1"/>
        <v/>
      </c>
      <c r="N152" s="130" t="str">
        <f ca="1"/>
        <v/>
      </c>
      <c r="O152" s="238" t="str">
        <f ca="1"/>
        <v/>
      </c>
      <c r="P152" s="130" t="str">
        <f ca="1"/>
        <v/>
      </c>
      <c r="R152" s="130" t="str">
        <f t="shared" ca="1" si="31"/>
        <v xml:space="preserve">3 </v>
      </c>
      <c r="S152" s="130">
        <f ca="1">+IFERROR(VLOOKUP(R152,Pollutants!$H$2:$K$11,3,FALSE),0)</f>
        <v>0</v>
      </c>
      <c r="T152" s="248">
        <f t="shared" si="32"/>
        <v>23</v>
      </c>
      <c r="U152" s="130" t="str">
        <f ca="1"/>
        <v/>
      </c>
      <c r="V152" s="130" t="str">
        <f ca="1"/>
        <v/>
      </c>
      <c r="W152" s="130" t="str">
        <f t="shared" ca="1" si="33"/>
        <v/>
      </c>
      <c r="X152" s="130" t="str">
        <f t="shared" ca="1" si="34"/>
        <v/>
      </c>
      <c r="Y152" s="130" t="str">
        <f t="shared" ca="1" si="35"/>
        <v/>
      </c>
      <c r="Z152" s="130" t="str">
        <f t="shared" ca="1" si="36"/>
        <v/>
      </c>
      <c r="AA152" s="130" t="str">
        <f t="shared" ca="1" si="37"/>
        <v/>
      </c>
      <c r="AC152" s="130" t="str">
        <f t="shared" ca="1" si="38"/>
        <v/>
      </c>
      <c r="AD152" s="130" t="str">
        <f t="shared" ca="1" si="39"/>
        <v/>
      </c>
      <c r="AE152" s="130" t="str">
        <f t="shared" ca="1" si="40"/>
        <v/>
      </c>
      <c r="AF152" s="130" t="str">
        <f t="shared" ca="1" si="41"/>
        <v/>
      </c>
      <c r="AG152" s="130" t="str">
        <f t="shared" ca="1" si="42"/>
        <v/>
      </c>
      <c r="AH152" s="130" t="str">
        <f t="shared" ca="1" si="43"/>
        <v/>
      </c>
      <c r="AI152" s="130" t="str">
        <f t="shared" ca="1" si="44"/>
        <v/>
      </c>
    </row>
    <row r="153" spans="1:35">
      <c r="A153">
        <f ca="1">IF(B153="","",'Source Results'!H154)</f>
        <v>0</v>
      </c>
      <c r="B153" t="str">
        <f ca="1">IF('Source Results'!D154="","",'Source Results'!D154)</f>
        <v>Combination Short-haul Truck</v>
      </c>
      <c r="C153">
        <f ca="1">IF(B153="","",'Source Results'!G154)</f>
        <v>0</v>
      </c>
      <c r="D153">
        <f ca="1">IF(OnRoadRetrofit!B153="","",'Source Results'!F154)</f>
        <v>0</v>
      </c>
      <c r="E153" s="239">
        <f ca="1">IFERROR(IF(B153="","",(VLOOKUP(G153,'Source Results'!$Y$3:$AB$452,2,FALSE)/(VLOOKUP(G153,'Source Results'!$Y$3:$AB$452,4,FALSE)))),0)</f>
        <v>0</v>
      </c>
      <c r="F153" s="28">
        <f ca="1">IF(B153="","",(VLOOKUP(G153,'Source Results'!$Y$3:$AA$452,3,FALSE)))</f>
        <v>0</v>
      </c>
      <c r="G153" t="str">
        <f ca="1">IF(B153="","",'Source Results'!L154)</f>
        <v/>
      </c>
      <c r="H153">
        <f ca="1">IF(COUNTIF($G$2:G153,G153)&gt;1,0,1*F153)</f>
        <v>0</v>
      </c>
      <c r="I153" t="str">
        <f t="shared" ca="1" si="30"/>
        <v>null</v>
      </c>
      <c r="K153" s="238" t="str">
        <f ca="1"/>
        <v/>
      </c>
      <c r="L153" s="130" t="str">
        <f ca="1"/>
        <v/>
      </c>
      <c r="M153" s="130" t="str">
        <f ca="1"/>
        <v/>
      </c>
      <c r="N153" s="130" t="str">
        <f ca="1"/>
        <v/>
      </c>
      <c r="O153" s="238" t="str">
        <f ca="1"/>
        <v/>
      </c>
      <c r="P153" s="130" t="str">
        <f ca="1"/>
        <v/>
      </c>
      <c r="R153" s="130" t="str">
        <f t="shared" ca="1" si="31"/>
        <v xml:space="preserve">4 </v>
      </c>
      <c r="S153" s="130">
        <f ca="1">+IFERROR(VLOOKUP(R153,Pollutants!$H$2:$K$11,3,FALSE),0)</f>
        <v>0</v>
      </c>
      <c r="T153" s="248">
        <f t="shared" si="32"/>
        <v>23</v>
      </c>
      <c r="U153" s="130" t="str">
        <f ca="1"/>
        <v/>
      </c>
      <c r="V153" s="130" t="str">
        <f ca="1"/>
        <v/>
      </c>
      <c r="W153" s="130" t="str">
        <f t="shared" ca="1" si="33"/>
        <v/>
      </c>
      <c r="X153" s="130" t="str">
        <f t="shared" ca="1" si="34"/>
        <v/>
      </c>
      <c r="Y153" s="130" t="str">
        <f t="shared" ca="1" si="35"/>
        <v/>
      </c>
      <c r="Z153" s="130" t="str">
        <f t="shared" ca="1" si="36"/>
        <v/>
      </c>
      <c r="AA153" s="130" t="str">
        <f t="shared" ca="1" si="37"/>
        <v/>
      </c>
      <c r="AC153" s="130" t="str">
        <f t="shared" ca="1" si="38"/>
        <v/>
      </c>
      <c r="AD153" s="130" t="str">
        <f t="shared" ca="1" si="39"/>
        <v/>
      </c>
      <c r="AE153" s="130" t="str">
        <f t="shared" ca="1" si="40"/>
        <v/>
      </c>
      <c r="AF153" s="130" t="str">
        <f t="shared" ca="1" si="41"/>
        <v/>
      </c>
      <c r="AG153" s="130" t="str">
        <f t="shared" ca="1" si="42"/>
        <v/>
      </c>
      <c r="AH153" s="130" t="str">
        <f t="shared" ca="1" si="43"/>
        <v/>
      </c>
      <c r="AI153" s="130" t="str">
        <f t="shared" ca="1" si="44"/>
        <v/>
      </c>
    </row>
    <row r="154" spans="1:35">
      <c r="A154">
        <f ca="1">IF(B154="","",'Source Results'!H155)</f>
        <v>0</v>
      </c>
      <c r="B154" t="str">
        <f ca="1">IF('Source Results'!D155="","",'Source Results'!D155)</f>
        <v>Combination Long-haul Truck</v>
      </c>
      <c r="C154">
        <f ca="1">IF(B154="","",'Source Results'!G155)</f>
        <v>0</v>
      </c>
      <c r="D154">
        <f ca="1">IF(OnRoadRetrofit!B154="","",'Source Results'!F155)</f>
        <v>0</v>
      </c>
      <c r="E154" s="239">
        <f ca="1">IFERROR(IF(B154="","",(VLOOKUP(G154,'Source Results'!$Y$3:$AB$452,2,FALSE)/(VLOOKUP(G154,'Source Results'!$Y$3:$AB$452,4,FALSE)))),0)</f>
        <v>0</v>
      </c>
      <c r="F154" s="28">
        <f ca="1">IF(B154="","",(VLOOKUP(G154,'Source Results'!$Y$3:$AA$452,3,FALSE)))</f>
        <v>0</v>
      </c>
      <c r="G154" t="str">
        <f ca="1">IF(B154="","",'Source Results'!L155)</f>
        <v/>
      </c>
      <c r="H154">
        <f ca="1">IF(COUNTIF($G$2:G154,G154)&gt;1,0,1*F154)</f>
        <v>0</v>
      </c>
      <c r="I154" t="str">
        <f t="shared" ca="1" si="30"/>
        <v>null</v>
      </c>
      <c r="K154" s="238" t="str">
        <f ca="1"/>
        <v/>
      </c>
      <c r="L154" s="130" t="str">
        <f ca="1"/>
        <v/>
      </c>
      <c r="M154" s="130" t="str">
        <f ca="1"/>
        <v/>
      </c>
      <c r="N154" s="130" t="str">
        <f ca="1"/>
        <v/>
      </c>
      <c r="O154" s="238" t="str">
        <f ca="1"/>
        <v/>
      </c>
      <c r="P154" s="130" t="str">
        <f ca="1"/>
        <v/>
      </c>
      <c r="R154" s="130" t="str">
        <f t="shared" ca="1" si="31"/>
        <v xml:space="preserve">5 </v>
      </c>
      <c r="S154" s="130">
        <f ca="1">+IFERROR(VLOOKUP(R154,Pollutants!$H$2:$K$11,3,FALSE),0)</f>
        <v>0</v>
      </c>
      <c r="T154" s="248">
        <f t="shared" si="32"/>
        <v>23</v>
      </c>
      <c r="U154" s="130" t="str">
        <f ca="1"/>
        <v/>
      </c>
      <c r="V154" s="130" t="str">
        <f ca="1"/>
        <v/>
      </c>
      <c r="W154" s="130" t="str">
        <f t="shared" ca="1" si="33"/>
        <v/>
      </c>
      <c r="X154" s="130" t="str">
        <f t="shared" ca="1" si="34"/>
        <v/>
      </c>
      <c r="Y154" s="130" t="str">
        <f t="shared" ca="1" si="35"/>
        <v/>
      </c>
      <c r="Z154" s="130" t="str">
        <f t="shared" ca="1" si="36"/>
        <v/>
      </c>
      <c r="AA154" s="130" t="str">
        <f t="shared" ca="1" si="37"/>
        <v/>
      </c>
      <c r="AC154" s="130" t="str">
        <f t="shared" ca="1" si="38"/>
        <v/>
      </c>
      <c r="AD154" s="130" t="str">
        <f t="shared" ca="1" si="39"/>
        <v/>
      </c>
      <c r="AE154" s="130" t="str">
        <f t="shared" ca="1" si="40"/>
        <v/>
      </c>
      <c r="AF154" s="130" t="str">
        <f t="shared" ca="1" si="41"/>
        <v/>
      </c>
      <c r="AG154" s="130" t="str">
        <f t="shared" ca="1" si="42"/>
        <v/>
      </c>
      <c r="AH154" s="130" t="str">
        <f t="shared" ca="1" si="43"/>
        <v/>
      </c>
      <c r="AI154" s="130" t="str">
        <f t="shared" ca="1" si="44"/>
        <v/>
      </c>
    </row>
    <row r="155" spans="1:35">
      <c r="A155">
        <f ca="1">IF(B155="","",'Source Results'!H156)</f>
        <v>0</v>
      </c>
      <c r="B155" t="str">
        <f ca="1">IF('Source Results'!D156="","",'Source Results'!D156)</f>
        <v>Light Commercial Truck</v>
      </c>
      <c r="C155">
        <f ca="1">IF(B155="","",'Source Results'!G156)</f>
        <v>0</v>
      </c>
      <c r="D155">
        <f ca="1">IF(OnRoadRetrofit!B155="","",'Source Results'!F156)</f>
        <v>0</v>
      </c>
      <c r="E155" s="239">
        <f ca="1">IFERROR(IF(B155="","",(VLOOKUP(G155,'Source Results'!$Y$3:$AB$452,2,FALSE)/(VLOOKUP(G155,'Source Results'!$Y$3:$AB$452,4,FALSE)))),0)</f>
        <v>0</v>
      </c>
      <c r="F155" s="28">
        <f ca="1">IF(B155="","",(VLOOKUP(G155,'Source Results'!$Y$3:$AA$452,3,FALSE)))</f>
        <v>0</v>
      </c>
      <c r="G155" t="str">
        <f ca="1">IF(B155="","",'Source Results'!L156)</f>
        <v/>
      </c>
      <c r="H155">
        <f ca="1">IF(COUNTIF($G$2:G155,G155)&gt;1,0,1*F155)</f>
        <v>0</v>
      </c>
      <c r="I155" t="str">
        <f t="shared" ca="1" si="30"/>
        <v>null</v>
      </c>
      <c r="K155" s="238" t="str">
        <f ca="1"/>
        <v/>
      </c>
      <c r="L155" s="130" t="str">
        <f ca="1"/>
        <v/>
      </c>
      <c r="M155" s="130" t="str">
        <f ca="1"/>
        <v/>
      </c>
      <c r="N155" s="130" t="str">
        <f ca="1"/>
        <v/>
      </c>
      <c r="O155" s="238" t="str">
        <f ca="1"/>
        <v/>
      </c>
      <c r="P155" s="130" t="str">
        <f ca="1"/>
        <v/>
      </c>
      <c r="R155" s="130" t="str">
        <f t="shared" ca="1" si="31"/>
        <v xml:space="preserve">6 </v>
      </c>
      <c r="S155" s="130">
        <f ca="1">+IFERROR(VLOOKUP(R155,Pollutants!$H$2:$K$11,3,FALSE),0)</f>
        <v>0</v>
      </c>
      <c r="T155" s="248">
        <f t="shared" si="32"/>
        <v>23</v>
      </c>
      <c r="U155" s="130" t="str">
        <f ca="1"/>
        <v/>
      </c>
      <c r="V155" s="130" t="str">
        <f ca="1"/>
        <v/>
      </c>
      <c r="W155" s="130" t="str">
        <f t="shared" ca="1" si="33"/>
        <v/>
      </c>
      <c r="X155" s="130" t="str">
        <f t="shared" ca="1" si="34"/>
        <v/>
      </c>
      <c r="Y155" s="130" t="str">
        <f t="shared" ca="1" si="35"/>
        <v/>
      </c>
      <c r="Z155" s="130" t="str">
        <f t="shared" ca="1" si="36"/>
        <v/>
      </c>
      <c r="AA155" s="130" t="str">
        <f t="shared" ca="1" si="37"/>
        <v/>
      </c>
      <c r="AC155" s="130" t="str">
        <f t="shared" ca="1" si="38"/>
        <v/>
      </c>
      <c r="AD155" s="130" t="str">
        <f t="shared" ca="1" si="39"/>
        <v/>
      </c>
      <c r="AE155" s="130" t="str">
        <f t="shared" ca="1" si="40"/>
        <v/>
      </c>
      <c r="AF155" s="130" t="str">
        <f t="shared" ca="1" si="41"/>
        <v/>
      </c>
      <c r="AG155" s="130" t="str">
        <f t="shared" ca="1" si="42"/>
        <v/>
      </c>
      <c r="AH155" s="130" t="str">
        <f t="shared" ca="1" si="43"/>
        <v/>
      </c>
      <c r="AI155" s="130" t="str">
        <f t="shared" ca="1" si="44"/>
        <v/>
      </c>
    </row>
    <row r="156" spans="1:35">
      <c r="A156">
        <f ca="1">IF(B156="","",'Source Results'!H157)</f>
        <v>0</v>
      </c>
      <c r="B156" t="str">
        <f ca="1">IF('Source Results'!D157="","",'Source Results'!D157)</f>
        <v>Intercity Bus</v>
      </c>
      <c r="C156">
        <f ca="1">IF(B156="","",'Source Results'!G157)</f>
        <v>0</v>
      </c>
      <c r="D156">
        <f ca="1">IF(OnRoadRetrofit!B156="","",'Source Results'!F157)</f>
        <v>0</v>
      </c>
      <c r="E156" s="239">
        <f ca="1">IFERROR(IF(B156="","",(VLOOKUP(G156,'Source Results'!$Y$3:$AB$452,2,FALSE)/(VLOOKUP(G156,'Source Results'!$Y$3:$AB$452,4,FALSE)))),0)</f>
        <v>0</v>
      </c>
      <c r="F156" s="28">
        <f ca="1">IF(B156="","",(VLOOKUP(G156,'Source Results'!$Y$3:$AA$452,3,FALSE)))</f>
        <v>0</v>
      </c>
      <c r="G156" t="str">
        <f ca="1">IF(B156="","",'Source Results'!L157)</f>
        <v/>
      </c>
      <c r="H156">
        <f ca="1">IF(COUNTIF($G$2:G156,G156)&gt;1,0,1*F156)</f>
        <v>0</v>
      </c>
      <c r="I156" t="str">
        <f t="shared" ca="1" si="30"/>
        <v>null</v>
      </c>
      <c r="K156" s="238" t="str">
        <f ca="1"/>
        <v/>
      </c>
      <c r="L156" s="130" t="str">
        <f ca="1"/>
        <v/>
      </c>
      <c r="M156" s="130" t="str">
        <f ca="1"/>
        <v/>
      </c>
      <c r="N156" s="130" t="str">
        <f ca="1"/>
        <v/>
      </c>
      <c r="O156" s="238" t="str">
        <f ca="1"/>
        <v/>
      </c>
      <c r="P156" s="130" t="str">
        <f ca="1"/>
        <v/>
      </c>
      <c r="R156" s="130" t="str">
        <f t="shared" ca="1" si="31"/>
        <v xml:space="preserve">0 </v>
      </c>
      <c r="S156" s="130">
        <f ca="1">+IFERROR(VLOOKUP(R156,Pollutants!$H$2:$K$11,3,FALSE),0)</f>
        <v>0</v>
      </c>
      <c r="T156" s="248">
        <f t="shared" si="32"/>
        <v>24</v>
      </c>
      <c r="U156" s="130" t="str">
        <f ca="1"/>
        <v/>
      </c>
      <c r="V156" s="130" t="str">
        <f ca="1"/>
        <v/>
      </c>
      <c r="W156" s="130" t="str">
        <f t="shared" ca="1" si="33"/>
        <v/>
      </c>
      <c r="X156" s="130" t="str">
        <f t="shared" ca="1" si="34"/>
        <v/>
      </c>
      <c r="Y156" s="130" t="str">
        <f t="shared" ca="1" si="35"/>
        <v/>
      </c>
      <c r="Z156" s="130" t="str">
        <f t="shared" ca="1" si="36"/>
        <v/>
      </c>
      <c r="AA156" s="130" t="str">
        <f t="shared" ca="1" si="37"/>
        <v/>
      </c>
      <c r="AC156" s="130" t="str">
        <f t="shared" ca="1" si="38"/>
        <v/>
      </c>
      <c r="AD156" s="130" t="str">
        <f t="shared" ca="1" si="39"/>
        <v/>
      </c>
      <c r="AE156" s="130" t="str">
        <f t="shared" ca="1" si="40"/>
        <v/>
      </c>
      <c r="AF156" s="130" t="str">
        <f t="shared" ca="1" si="41"/>
        <v/>
      </c>
      <c r="AG156" s="130" t="str">
        <f t="shared" ca="1" si="42"/>
        <v/>
      </c>
      <c r="AH156" s="130" t="str">
        <f t="shared" ca="1" si="43"/>
        <v/>
      </c>
      <c r="AI156" s="130" t="str">
        <f t="shared" ca="1" si="44"/>
        <v/>
      </c>
    </row>
    <row r="157" spans="1:35">
      <c r="A157">
        <f ca="1">IF(B157="","",'Source Results'!H158)</f>
        <v>0</v>
      </c>
      <c r="B157" t="str">
        <f ca="1">IF('Source Results'!D158="","",'Source Results'!D158)</f>
        <v>Transit Bus</v>
      </c>
      <c r="C157">
        <f ca="1">IF(B157="","",'Source Results'!G158)</f>
        <v>0</v>
      </c>
      <c r="D157">
        <f ca="1">IF(OnRoadRetrofit!B157="","",'Source Results'!F158)</f>
        <v>0</v>
      </c>
      <c r="E157" s="239">
        <f ca="1">IFERROR(IF(B157="","",(VLOOKUP(G157,'Source Results'!$Y$3:$AB$452,2,FALSE)/(VLOOKUP(G157,'Source Results'!$Y$3:$AB$452,4,FALSE)))),0)</f>
        <v>0</v>
      </c>
      <c r="F157" s="28">
        <f ca="1">IF(B157="","",(VLOOKUP(G157,'Source Results'!$Y$3:$AA$452,3,FALSE)))</f>
        <v>0</v>
      </c>
      <c r="G157" t="str">
        <f ca="1">IF(B157="","",'Source Results'!L158)</f>
        <v/>
      </c>
      <c r="H157">
        <f ca="1">IF(COUNTIF($G$2:G157,G157)&gt;1,0,1*F157)</f>
        <v>0</v>
      </c>
      <c r="I157" t="str">
        <f t="shared" ca="1" si="30"/>
        <v>null</v>
      </c>
      <c r="K157" s="238" t="str">
        <f ca="1"/>
        <v/>
      </c>
      <c r="L157" s="130" t="str">
        <f ca="1"/>
        <v/>
      </c>
      <c r="M157" s="130" t="str">
        <f ca="1"/>
        <v/>
      </c>
      <c r="N157" s="130" t="str">
        <f ca="1"/>
        <v/>
      </c>
      <c r="O157" s="238" t="str">
        <f ca="1"/>
        <v/>
      </c>
      <c r="P157" s="130" t="str">
        <f ca="1"/>
        <v/>
      </c>
      <c r="R157" s="130" t="str">
        <f t="shared" ca="1" si="31"/>
        <v xml:space="preserve">1 </v>
      </c>
      <c r="S157" s="130">
        <f ca="1">+IFERROR(VLOOKUP(R157,Pollutants!$H$2:$K$11,3,FALSE),0)</f>
        <v>0</v>
      </c>
      <c r="T157" s="248">
        <f t="shared" si="32"/>
        <v>24</v>
      </c>
      <c r="U157" s="130" t="str">
        <f ca="1"/>
        <v/>
      </c>
      <c r="V157" s="130" t="str">
        <f ca="1"/>
        <v/>
      </c>
      <c r="W157" s="130" t="str">
        <f t="shared" ca="1" si="33"/>
        <v/>
      </c>
      <c r="X157" s="130" t="str">
        <f t="shared" ca="1" si="34"/>
        <v/>
      </c>
      <c r="Y157" s="130" t="str">
        <f t="shared" ca="1" si="35"/>
        <v/>
      </c>
      <c r="Z157" s="130" t="str">
        <f t="shared" ca="1" si="36"/>
        <v/>
      </c>
      <c r="AA157" s="130" t="str">
        <f t="shared" ca="1" si="37"/>
        <v/>
      </c>
      <c r="AC157" s="130" t="str">
        <f t="shared" ca="1" si="38"/>
        <v/>
      </c>
      <c r="AD157" s="130" t="str">
        <f t="shared" ca="1" si="39"/>
        <v/>
      </c>
      <c r="AE157" s="130" t="str">
        <f t="shared" ca="1" si="40"/>
        <v/>
      </c>
      <c r="AF157" s="130" t="str">
        <f t="shared" ca="1" si="41"/>
        <v/>
      </c>
      <c r="AG157" s="130" t="str">
        <f t="shared" ca="1" si="42"/>
        <v/>
      </c>
      <c r="AH157" s="130" t="str">
        <f t="shared" ca="1" si="43"/>
        <v/>
      </c>
      <c r="AI157" s="130" t="str">
        <f t="shared" ca="1" si="44"/>
        <v/>
      </c>
    </row>
    <row r="158" spans="1:35">
      <c r="A158">
        <f ca="1">IF(B158="","",'Source Results'!H159)</f>
        <v>0</v>
      </c>
      <c r="B158" t="str">
        <f ca="1">IF('Source Results'!D159="","",'Source Results'!D159)</f>
        <v>School Bus</v>
      </c>
      <c r="C158">
        <f ca="1">IF(B158="","",'Source Results'!G159)</f>
        <v>0</v>
      </c>
      <c r="D158">
        <f ca="1">IF(OnRoadRetrofit!B158="","",'Source Results'!F159)</f>
        <v>0</v>
      </c>
      <c r="E158" s="239">
        <f ca="1">IFERROR(IF(B158="","",(VLOOKUP(G158,'Source Results'!$Y$3:$AB$452,2,FALSE)/(VLOOKUP(G158,'Source Results'!$Y$3:$AB$452,4,FALSE)))),0)</f>
        <v>0</v>
      </c>
      <c r="F158" s="28">
        <f ca="1">IF(B158="","",(VLOOKUP(G158,'Source Results'!$Y$3:$AA$452,3,FALSE)))</f>
        <v>0</v>
      </c>
      <c r="G158" t="str">
        <f ca="1">IF(B158="","",'Source Results'!L159)</f>
        <v/>
      </c>
      <c r="H158">
        <f ca="1">IF(COUNTIF($G$2:G158,G158)&gt;1,0,1*F158)</f>
        <v>0</v>
      </c>
      <c r="I158" t="str">
        <f t="shared" ca="1" si="30"/>
        <v>null</v>
      </c>
      <c r="K158" s="238" t="str">
        <f ca="1"/>
        <v/>
      </c>
      <c r="L158" s="130" t="str">
        <f ca="1"/>
        <v/>
      </c>
      <c r="M158" s="130" t="str">
        <f ca="1"/>
        <v/>
      </c>
      <c r="N158" s="130" t="str">
        <f ca="1"/>
        <v/>
      </c>
      <c r="O158" s="238" t="str">
        <f ca="1"/>
        <v/>
      </c>
      <c r="P158" s="130" t="str">
        <f ca="1"/>
        <v/>
      </c>
      <c r="R158" s="130" t="str">
        <f t="shared" ca="1" si="31"/>
        <v xml:space="preserve">2 </v>
      </c>
      <c r="S158" s="130">
        <f ca="1">+IFERROR(VLOOKUP(R158,Pollutants!$H$2:$K$11,3,FALSE),0)</f>
        <v>0</v>
      </c>
      <c r="T158" s="248">
        <f t="shared" si="32"/>
        <v>24</v>
      </c>
      <c r="U158" s="130" t="str">
        <f ca="1"/>
        <v/>
      </c>
      <c r="V158" s="130" t="str">
        <f ca="1"/>
        <v/>
      </c>
      <c r="W158" s="130" t="str">
        <f t="shared" ca="1" si="33"/>
        <v/>
      </c>
      <c r="X158" s="130" t="str">
        <f t="shared" ca="1" si="34"/>
        <v/>
      </c>
      <c r="Y158" s="130" t="str">
        <f t="shared" ca="1" si="35"/>
        <v/>
      </c>
      <c r="Z158" s="130" t="str">
        <f t="shared" ca="1" si="36"/>
        <v/>
      </c>
      <c r="AA158" s="130" t="str">
        <f t="shared" ca="1" si="37"/>
        <v/>
      </c>
      <c r="AC158" s="130" t="str">
        <f t="shared" ca="1" si="38"/>
        <v/>
      </c>
      <c r="AD158" s="130" t="str">
        <f t="shared" ca="1" si="39"/>
        <v/>
      </c>
      <c r="AE158" s="130" t="str">
        <f t="shared" ca="1" si="40"/>
        <v/>
      </c>
      <c r="AF158" s="130" t="str">
        <f t="shared" ca="1" si="41"/>
        <v/>
      </c>
      <c r="AG158" s="130" t="str">
        <f t="shared" ca="1" si="42"/>
        <v/>
      </c>
      <c r="AH158" s="130" t="str">
        <f t="shared" ca="1" si="43"/>
        <v/>
      </c>
      <c r="AI158" s="130" t="str">
        <f t="shared" ca="1" si="44"/>
        <v/>
      </c>
    </row>
    <row r="159" spans="1:35">
      <c r="A159">
        <f ca="1">IF(B159="","",'Source Results'!H160)</f>
        <v>0</v>
      </c>
      <c r="B159" t="str">
        <f ca="1">IF('Source Results'!D160="","",'Source Results'!D160)</f>
        <v>Refuse Truck</v>
      </c>
      <c r="C159">
        <f ca="1">IF(B159="","",'Source Results'!G160)</f>
        <v>0</v>
      </c>
      <c r="D159">
        <f ca="1">IF(OnRoadRetrofit!B159="","",'Source Results'!F160)</f>
        <v>0</v>
      </c>
      <c r="E159" s="239">
        <f ca="1">IFERROR(IF(B159="","",(VLOOKUP(G159,'Source Results'!$Y$3:$AB$452,2,FALSE)/(VLOOKUP(G159,'Source Results'!$Y$3:$AB$452,4,FALSE)))),0)</f>
        <v>0</v>
      </c>
      <c r="F159" s="28">
        <f ca="1">IF(B159="","",(VLOOKUP(G159,'Source Results'!$Y$3:$AA$452,3,FALSE)))</f>
        <v>0</v>
      </c>
      <c r="G159" t="str">
        <f ca="1">IF(B159="","",'Source Results'!L160)</f>
        <v/>
      </c>
      <c r="H159">
        <f ca="1">IF(COUNTIF($G$2:G159,G159)&gt;1,0,1*F159)</f>
        <v>0</v>
      </c>
      <c r="I159" t="str">
        <f t="shared" ca="1" si="30"/>
        <v>null</v>
      </c>
      <c r="K159" s="238" t="str">
        <f ca="1"/>
        <v/>
      </c>
      <c r="L159" s="130" t="str">
        <f ca="1"/>
        <v/>
      </c>
      <c r="M159" s="130" t="str">
        <f ca="1"/>
        <v/>
      </c>
      <c r="N159" s="130" t="str">
        <f ca="1"/>
        <v/>
      </c>
      <c r="O159" s="238" t="str">
        <f ca="1"/>
        <v/>
      </c>
      <c r="P159" s="130" t="str">
        <f ca="1"/>
        <v/>
      </c>
      <c r="R159" s="130" t="str">
        <f t="shared" ca="1" si="31"/>
        <v xml:space="preserve">3 </v>
      </c>
      <c r="S159" s="130">
        <f ca="1">+IFERROR(VLOOKUP(R159,Pollutants!$H$2:$K$11,3,FALSE),0)</f>
        <v>0</v>
      </c>
      <c r="T159" s="248">
        <f t="shared" si="32"/>
        <v>24</v>
      </c>
      <c r="U159" s="130" t="str">
        <f ca="1"/>
        <v/>
      </c>
      <c r="V159" s="130" t="str">
        <f ca="1"/>
        <v/>
      </c>
      <c r="W159" s="130" t="str">
        <f t="shared" ca="1" si="33"/>
        <v/>
      </c>
      <c r="X159" s="130" t="str">
        <f t="shared" ca="1" si="34"/>
        <v/>
      </c>
      <c r="Y159" s="130" t="str">
        <f t="shared" ca="1" si="35"/>
        <v/>
      </c>
      <c r="Z159" s="130" t="str">
        <f t="shared" ca="1" si="36"/>
        <v/>
      </c>
      <c r="AA159" s="130" t="str">
        <f t="shared" ca="1" si="37"/>
        <v/>
      </c>
      <c r="AC159" s="130" t="str">
        <f t="shared" ca="1" si="38"/>
        <v/>
      </c>
      <c r="AD159" s="130" t="str">
        <f t="shared" ca="1" si="39"/>
        <v/>
      </c>
      <c r="AE159" s="130" t="str">
        <f t="shared" ca="1" si="40"/>
        <v/>
      </c>
      <c r="AF159" s="130" t="str">
        <f t="shared" ca="1" si="41"/>
        <v/>
      </c>
      <c r="AG159" s="130" t="str">
        <f t="shared" ca="1" si="42"/>
        <v/>
      </c>
      <c r="AH159" s="130" t="str">
        <f t="shared" ca="1" si="43"/>
        <v/>
      </c>
      <c r="AI159" s="130" t="str">
        <f t="shared" ca="1" si="44"/>
        <v/>
      </c>
    </row>
    <row r="160" spans="1:35">
      <c r="A160">
        <f ca="1">IF(B160="","",'Source Results'!H161)</f>
        <v>0</v>
      </c>
      <c r="B160" t="str">
        <f ca="1">IF('Source Results'!D161="","",'Source Results'!D161)</f>
        <v>Single Unit Short-haul Truck</v>
      </c>
      <c r="C160">
        <f ca="1">IF(B160="","",'Source Results'!G161)</f>
        <v>0</v>
      </c>
      <c r="D160">
        <f ca="1">IF(OnRoadRetrofit!B160="","",'Source Results'!F161)</f>
        <v>0</v>
      </c>
      <c r="E160" s="239">
        <f ca="1">IFERROR(IF(B160="","",(VLOOKUP(G160,'Source Results'!$Y$3:$AB$452,2,FALSE)/(VLOOKUP(G160,'Source Results'!$Y$3:$AB$452,4,FALSE)))),0)</f>
        <v>0</v>
      </c>
      <c r="F160" s="28">
        <f ca="1">IF(B160="","",(VLOOKUP(G160,'Source Results'!$Y$3:$AA$452,3,FALSE)))</f>
        <v>0</v>
      </c>
      <c r="G160" t="str">
        <f ca="1">IF(B160="","",'Source Results'!L161)</f>
        <v/>
      </c>
      <c r="H160">
        <f ca="1">IF(COUNTIF($G$2:G160,G160)&gt;1,0,1*F160)</f>
        <v>0</v>
      </c>
      <c r="I160" t="str">
        <f t="shared" ca="1" si="30"/>
        <v>null</v>
      </c>
      <c r="K160" s="238" t="str">
        <f ca="1"/>
        <v/>
      </c>
      <c r="L160" s="130" t="str">
        <f ca="1"/>
        <v/>
      </c>
      <c r="M160" s="130" t="str">
        <f ca="1"/>
        <v/>
      </c>
      <c r="N160" s="130" t="str">
        <f ca="1"/>
        <v/>
      </c>
      <c r="O160" s="238" t="str">
        <f ca="1"/>
        <v/>
      </c>
      <c r="P160" s="130" t="str">
        <f ca="1"/>
        <v/>
      </c>
      <c r="R160" s="130" t="str">
        <f t="shared" ca="1" si="31"/>
        <v xml:space="preserve">4 </v>
      </c>
      <c r="S160" s="130">
        <f ca="1">+IFERROR(VLOOKUP(R160,Pollutants!$H$2:$K$11,3,FALSE),0)</f>
        <v>0</v>
      </c>
      <c r="T160" s="248">
        <f t="shared" si="32"/>
        <v>24</v>
      </c>
      <c r="U160" s="130" t="str">
        <f ca="1"/>
        <v/>
      </c>
      <c r="V160" s="130" t="str">
        <f ca="1"/>
        <v/>
      </c>
      <c r="W160" s="130" t="str">
        <f t="shared" ca="1" si="33"/>
        <v/>
      </c>
      <c r="X160" s="130" t="str">
        <f t="shared" ca="1" si="34"/>
        <v/>
      </c>
      <c r="Y160" s="130" t="str">
        <f t="shared" ca="1" si="35"/>
        <v/>
      </c>
      <c r="Z160" s="130" t="str">
        <f t="shared" ca="1" si="36"/>
        <v/>
      </c>
      <c r="AA160" s="130" t="str">
        <f t="shared" ca="1" si="37"/>
        <v/>
      </c>
      <c r="AC160" s="130" t="str">
        <f t="shared" ca="1" si="38"/>
        <v/>
      </c>
      <c r="AD160" s="130" t="str">
        <f t="shared" ca="1" si="39"/>
        <v/>
      </c>
      <c r="AE160" s="130" t="str">
        <f t="shared" ca="1" si="40"/>
        <v/>
      </c>
      <c r="AF160" s="130" t="str">
        <f t="shared" ca="1" si="41"/>
        <v/>
      </c>
      <c r="AG160" s="130" t="str">
        <f t="shared" ca="1" si="42"/>
        <v/>
      </c>
      <c r="AH160" s="130" t="str">
        <f t="shared" ca="1" si="43"/>
        <v/>
      </c>
      <c r="AI160" s="130" t="str">
        <f t="shared" ca="1" si="44"/>
        <v/>
      </c>
    </row>
    <row r="161" spans="1:35">
      <c r="A161">
        <f ca="1">IF(B161="","",'Source Results'!H162)</f>
        <v>0</v>
      </c>
      <c r="B161" t="str">
        <f ca="1">IF('Source Results'!D162="","",'Source Results'!D162)</f>
        <v>Single Unit Long-haul Truck</v>
      </c>
      <c r="C161">
        <f ca="1">IF(B161="","",'Source Results'!G162)</f>
        <v>0</v>
      </c>
      <c r="D161">
        <f ca="1">IF(OnRoadRetrofit!B161="","",'Source Results'!F162)</f>
        <v>0</v>
      </c>
      <c r="E161" s="239">
        <f ca="1">IFERROR(IF(B161="","",(VLOOKUP(G161,'Source Results'!$Y$3:$AB$452,2,FALSE)/(VLOOKUP(G161,'Source Results'!$Y$3:$AB$452,4,FALSE)))),0)</f>
        <v>0</v>
      </c>
      <c r="F161" s="28">
        <f ca="1">IF(B161="","",(VLOOKUP(G161,'Source Results'!$Y$3:$AA$452,3,FALSE)))</f>
        <v>0</v>
      </c>
      <c r="G161" t="str">
        <f ca="1">IF(B161="","",'Source Results'!L162)</f>
        <v/>
      </c>
      <c r="H161">
        <f ca="1">IF(COUNTIF($G$2:G161,G161)&gt;1,0,1*F161)</f>
        <v>0</v>
      </c>
      <c r="I161" t="str">
        <f t="shared" ca="1" si="30"/>
        <v>null</v>
      </c>
      <c r="K161" s="238" t="str">
        <f ca="1"/>
        <v/>
      </c>
      <c r="L161" s="130" t="str">
        <f ca="1"/>
        <v/>
      </c>
      <c r="M161" s="130" t="str">
        <f ca="1"/>
        <v/>
      </c>
      <c r="N161" s="130" t="str">
        <f ca="1"/>
        <v/>
      </c>
      <c r="O161" s="238" t="str">
        <f ca="1"/>
        <v/>
      </c>
      <c r="P161" s="130" t="str">
        <f ca="1"/>
        <v/>
      </c>
      <c r="R161" s="130" t="str">
        <f t="shared" ca="1" si="31"/>
        <v xml:space="preserve">5 </v>
      </c>
      <c r="S161" s="130">
        <f ca="1">+IFERROR(VLOOKUP(R161,Pollutants!$H$2:$K$11,3,FALSE),0)</f>
        <v>0</v>
      </c>
      <c r="T161" s="248">
        <f t="shared" si="32"/>
        <v>24</v>
      </c>
      <c r="U161" s="130" t="str">
        <f ca="1"/>
        <v/>
      </c>
      <c r="V161" s="130" t="str">
        <f ca="1"/>
        <v/>
      </c>
      <c r="W161" s="130" t="str">
        <f t="shared" ca="1" si="33"/>
        <v/>
      </c>
      <c r="X161" s="130" t="str">
        <f t="shared" ca="1" si="34"/>
        <v/>
      </c>
      <c r="Y161" s="130" t="str">
        <f t="shared" ca="1" si="35"/>
        <v/>
      </c>
      <c r="Z161" s="130" t="str">
        <f t="shared" ca="1" si="36"/>
        <v/>
      </c>
      <c r="AA161" s="130" t="str">
        <f t="shared" ca="1" si="37"/>
        <v/>
      </c>
      <c r="AC161" s="130" t="str">
        <f t="shared" ca="1" si="38"/>
        <v/>
      </c>
      <c r="AD161" s="130" t="str">
        <f t="shared" ca="1" si="39"/>
        <v/>
      </c>
      <c r="AE161" s="130" t="str">
        <f t="shared" ca="1" si="40"/>
        <v/>
      </c>
      <c r="AF161" s="130" t="str">
        <f t="shared" ca="1" si="41"/>
        <v/>
      </c>
      <c r="AG161" s="130" t="str">
        <f t="shared" ca="1" si="42"/>
        <v/>
      </c>
      <c r="AH161" s="130" t="str">
        <f t="shared" ca="1" si="43"/>
        <v/>
      </c>
      <c r="AI161" s="130" t="str">
        <f t="shared" ca="1" si="44"/>
        <v/>
      </c>
    </row>
    <row r="162" spans="1:35">
      <c r="A162">
        <f ca="1">IF(B162="","",'Source Results'!H163)</f>
        <v>0</v>
      </c>
      <c r="B162" t="str">
        <f ca="1">IF('Source Results'!D163="","",'Source Results'!D163)</f>
        <v>Combination Short-haul Truck</v>
      </c>
      <c r="C162">
        <f ca="1">IF(B162="","",'Source Results'!G163)</f>
        <v>0</v>
      </c>
      <c r="D162">
        <f ca="1">IF(OnRoadRetrofit!B162="","",'Source Results'!F163)</f>
        <v>0</v>
      </c>
      <c r="E162" s="239">
        <f ca="1">IFERROR(IF(B162="","",(VLOOKUP(G162,'Source Results'!$Y$3:$AB$452,2,FALSE)/(VLOOKUP(G162,'Source Results'!$Y$3:$AB$452,4,FALSE)))),0)</f>
        <v>0</v>
      </c>
      <c r="F162" s="28">
        <f ca="1">IF(B162="","",(VLOOKUP(G162,'Source Results'!$Y$3:$AA$452,3,FALSE)))</f>
        <v>0</v>
      </c>
      <c r="G162" t="str">
        <f ca="1">IF(B162="","",'Source Results'!L163)</f>
        <v/>
      </c>
      <c r="H162">
        <f ca="1">IF(COUNTIF($G$2:G162,G162)&gt;1,0,1*F162)</f>
        <v>0</v>
      </c>
      <c r="I162" t="str">
        <f t="shared" ca="1" si="30"/>
        <v>null</v>
      </c>
      <c r="K162" s="238" t="str">
        <f ca="1"/>
        <v/>
      </c>
      <c r="L162" s="130" t="str">
        <f ca="1"/>
        <v/>
      </c>
      <c r="M162" s="130" t="str">
        <f ca="1"/>
        <v/>
      </c>
      <c r="N162" s="130" t="str">
        <f ca="1"/>
        <v/>
      </c>
      <c r="O162" s="238" t="str">
        <f ca="1"/>
        <v/>
      </c>
      <c r="P162" s="130" t="str">
        <f ca="1"/>
        <v/>
      </c>
      <c r="R162" s="130" t="str">
        <f t="shared" ca="1" si="31"/>
        <v xml:space="preserve">6 </v>
      </c>
      <c r="S162" s="130">
        <f ca="1">+IFERROR(VLOOKUP(R162,Pollutants!$H$2:$K$11,3,FALSE),0)</f>
        <v>0</v>
      </c>
      <c r="T162" s="248">
        <f t="shared" si="32"/>
        <v>24</v>
      </c>
      <c r="U162" s="130" t="str">
        <f ca="1"/>
        <v/>
      </c>
      <c r="V162" s="130" t="str">
        <f ca="1"/>
        <v/>
      </c>
      <c r="W162" s="130" t="str">
        <f t="shared" ca="1" si="33"/>
        <v/>
      </c>
      <c r="X162" s="130" t="str">
        <f t="shared" ca="1" si="34"/>
        <v/>
      </c>
      <c r="Y162" s="130" t="str">
        <f t="shared" ca="1" si="35"/>
        <v/>
      </c>
      <c r="Z162" s="130" t="str">
        <f t="shared" ca="1" si="36"/>
        <v/>
      </c>
      <c r="AA162" s="130" t="str">
        <f t="shared" ca="1" si="37"/>
        <v/>
      </c>
      <c r="AC162" s="130" t="str">
        <f t="shared" ca="1" si="38"/>
        <v/>
      </c>
      <c r="AD162" s="130" t="str">
        <f t="shared" ca="1" si="39"/>
        <v/>
      </c>
      <c r="AE162" s="130" t="str">
        <f t="shared" ca="1" si="40"/>
        <v/>
      </c>
      <c r="AF162" s="130" t="str">
        <f t="shared" ca="1" si="41"/>
        <v/>
      </c>
      <c r="AG162" s="130" t="str">
        <f t="shared" ca="1" si="42"/>
        <v/>
      </c>
      <c r="AH162" s="130" t="str">
        <f t="shared" ca="1" si="43"/>
        <v/>
      </c>
      <c r="AI162" s="130" t="str">
        <f t="shared" ca="1" si="44"/>
        <v/>
      </c>
    </row>
    <row r="163" spans="1:35">
      <c r="A163">
        <f ca="1">IF(B163="","",'Source Results'!H164)</f>
        <v>0</v>
      </c>
      <c r="B163" t="str">
        <f ca="1">IF('Source Results'!D164="","",'Source Results'!D164)</f>
        <v>Combination Long-haul Truck</v>
      </c>
      <c r="C163">
        <f ca="1">IF(B163="","",'Source Results'!G164)</f>
        <v>0</v>
      </c>
      <c r="D163">
        <f ca="1">IF(OnRoadRetrofit!B163="","",'Source Results'!F164)</f>
        <v>0</v>
      </c>
      <c r="E163" s="239">
        <f ca="1">IFERROR(IF(B163="","",(VLOOKUP(G163,'Source Results'!$Y$3:$AB$452,2,FALSE)/(VLOOKUP(G163,'Source Results'!$Y$3:$AB$452,4,FALSE)))),0)</f>
        <v>0</v>
      </c>
      <c r="F163" s="28">
        <f ca="1">IF(B163="","",(VLOOKUP(G163,'Source Results'!$Y$3:$AA$452,3,FALSE)))</f>
        <v>0</v>
      </c>
      <c r="G163" t="str">
        <f ca="1">IF(B163="","",'Source Results'!L164)</f>
        <v/>
      </c>
      <c r="H163">
        <f ca="1">IF(COUNTIF($G$2:G163,G163)&gt;1,0,1*F163)</f>
        <v>0</v>
      </c>
      <c r="I163" t="str">
        <f t="shared" ca="1" si="30"/>
        <v>null</v>
      </c>
      <c r="K163" s="238" t="str">
        <f ca="1"/>
        <v/>
      </c>
      <c r="L163" s="130" t="str">
        <f ca="1"/>
        <v/>
      </c>
      <c r="M163" s="130" t="str">
        <f ca="1"/>
        <v/>
      </c>
      <c r="N163" s="130" t="str">
        <f ca="1"/>
        <v/>
      </c>
      <c r="O163" s="238" t="str">
        <f ca="1"/>
        <v/>
      </c>
      <c r="P163" s="130" t="str">
        <f ca="1"/>
        <v/>
      </c>
      <c r="R163" s="130" t="str">
        <f t="shared" ca="1" si="31"/>
        <v xml:space="preserve">0 </v>
      </c>
      <c r="S163" s="130">
        <f ca="1">+IFERROR(VLOOKUP(R163,Pollutants!$H$2:$K$11,3,FALSE),0)</f>
        <v>0</v>
      </c>
      <c r="T163" s="248">
        <f t="shared" si="32"/>
        <v>25</v>
      </c>
      <c r="U163" s="130" t="str">
        <f ca="1"/>
        <v/>
      </c>
      <c r="V163" s="130" t="str">
        <f ca="1"/>
        <v/>
      </c>
      <c r="W163" s="130" t="str">
        <f t="shared" ca="1" si="33"/>
        <v/>
      </c>
      <c r="X163" s="130" t="str">
        <f t="shared" ca="1" si="34"/>
        <v/>
      </c>
      <c r="Y163" s="130" t="str">
        <f t="shared" ca="1" si="35"/>
        <v/>
      </c>
      <c r="Z163" s="130" t="str">
        <f t="shared" ca="1" si="36"/>
        <v/>
      </c>
      <c r="AA163" s="130" t="str">
        <f t="shared" ca="1" si="37"/>
        <v/>
      </c>
      <c r="AC163" s="130" t="str">
        <f t="shared" ca="1" si="38"/>
        <v/>
      </c>
      <c r="AD163" s="130" t="str">
        <f t="shared" ca="1" si="39"/>
        <v/>
      </c>
      <c r="AE163" s="130" t="str">
        <f t="shared" ca="1" si="40"/>
        <v/>
      </c>
      <c r="AF163" s="130" t="str">
        <f t="shared" ca="1" si="41"/>
        <v/>
      </c>
      <c r="AG163" s="130" t="str">
        <f t="shared" ca="1" si="42"/>
        <v/>
      </c>
      <c r="AH163" s="130" t="str">
        <f t="shared" ca="1" si="43"/>
        <v/>
      </c>
      <c r="AI163" s="130" t="str">
        <f t="shared" ca="1" si="44"/>
        <v/>
      </c>
    </row>
    <row r="164" spans="1:35">
      <c r="A164">
        <f ca="1">IF(B164="","",'Source Results'!H165)</f>
        <v>0</v>
      </c>
      <c r="B164" t="str">
        <f ca="1">IF('Source Results'!D165="","",'Source Results'!D165)</f>
        <v>Light Commercial Truck</v>
      </c>
      <c r="C164">
        <f ca="1">IF(B164="","",'Source Results'!G165)</f>
        <v>0</v>
      </c>
      <c r="D164">
        <f ca="1">IF(OnRoadRetrofit!B164="","",'Source Results'!F165)</f>
        <v>0</v>
      </c>
      <c r="E164" s="239">
        <f ca="1">IFERROR(IF(B164="","",(VLOOKUP(G164,'Source Results'!$Y$3:$AB$452,2,FALSE)/(VLOOKUP(G164,'Source Results'!$Y$3:$AB$452,4,FALSE)))),0)</f>
        <v>0</v>
      </c>
      <c r="F164" s="28">
        <f ca="1">IF(B164="","",(VLOOKUP(G164,'Source Results'!$Y$3:$AA$452,3,FALSE)))</f>
        <v>0</v>
      </c>
      <c r="G164" t="str">
        <f ca="1">IF(B164="","",'Source Results'!L165)</f>
        <v/>
      </c>
      <c r="H164">
        <f ca="1">IF(COUNTIF($G$2:G164,G164)&gt;1,0,1*F164)</f>
        <v>0</v>
      </c>
      <c r="I164" t="str">
        <f t="shared" ca="1" si="30"/>
        <v>null</v>
      </c>
      <c r="K164" s="238" t="str">
        <f ca="1"/>
        <v/>
      </c>
      <c r="L164" s="130" t="str">
        <f ca="1"/>
        <v/>
      </c>
      <c r="M164" s="130" t="str">
        <f ca="1"/>
        <v/>
      </c>
      <c r="N164" s="130" t="str">
        <f ca="1"/>
        <v/>
      </c>
      <c r="O164" s="238" t="str">
        <f ca="1"/>
        <v/>
      </c>
      <c r="P164" s="130" t="str">
        <f ca="1"/>
        <v/>
      </c>
      <c r="R164" s="130" t="str">
        <f t="shared" ca="1" si="31"/>
        <v xml:space="preserve">1 </v>
      </c>
      <c r="S164" s="130">
        <f ca="1">+IFERROR(VLOOKUP(R164,Pollutants!$H$2:$K$11,3,FALSE),0)</f>
        <v>0</v>
      </c>
      <c r="T164" s="248">
        <f t="shared" si="32"/>
        <v>25</v>
      </c>
      <c r="U164" s="130" t="str">
        <f ca="1"/>
        <v/>
      </c>
      <c r="V164" s="130" t="str">
        <f ca="1"/>
        <v/>
      </c>
      <c r="W164" s="130" t="str">
        <f t="shared" ca="1" si="33"/>
        <v/>
      </c>
      <c r="X164" s="130" t="str">
        <f t="shared" ca="1" si="34"/>
        <v/>
      </c>
      <c r="Y164" s="130" t="str">
        <f t="shared" ca="1" si="35"/>
        <v/>
      </c>
      <c r="Z164" s="130" t="str">
        <f t="shared" ca="1" si="36"/>
        <v/>
      </c>
      <c r="AA164" s="130" t="str">
        <f t="shared" ca="1" si="37"/>
        <v/>
      </c>
      <c r="AC164" s="130" t="str">
        <f t="shared" ca="1" si="38"/>
        <v/>
      </c>
      <c r="AD164" s="130" t="str">
        <f t="shared" ca="1" si="39"/>
        <v/>
      </c>
      <c r="AE164" s="130" t="str">
        <f t="shared" ca="1" si="40"/>
        <v/>
      </c>
      <c r="AF164" s="130" t="str">
        <f t="shared" ca="1" si="41"/>
        <v/>
      </c>
      <c r="AG164" s="130" t="str">
        <f t="shared" ca="1" si="42"/>
        <v/>
      </c>
      <c r="AH164" s="130" t="str">
        <f t="shared" ca="1" si="43"/>
        <v/>
      </c>
      <c r="AI164" s="130" t="str">
        <f t="shared" ca="1" si="44"/>
        <v/>
      </c>
    </row>
    <row r="165" spans="1:35">
      <c r="A165">
        <f ca="1">IF(B165="","",'Source Results'!H166)</f>
        <v>0</v>
      </c>
      <c r="B165" t="str">
        <f ca="1">IF('Source Results'!D166="","",'Source Results'!D166)</f>
        <v>Intercity Bus</v>
      </c>
      <c r="C165">
        <f ca="1">IF(B165="","",'Source Results'!G166)</f>
        <v>0</v>
      </c>
      <c r="D165">
        <f ca="1">IF(OnRoadRetrofit!B165="","",'Source Results'!F166)</f>
        <v>0</v>
      </c>
      <c r="E165" s="239">
        <f ca="1">IFERROR(IF(B165="","",(VLOOKUP(G165,'Source Results'!$Y$3:$AB$452,2,FALSE)/(VLOOKUP(G165,'Source Results'!$Y$3:$AB$452,4,FALSE)))),0)</f>
        <v>0</v>
      </c>
      <c r="F165" s="28">
        <f ca="1">IF(B165="","",(VLOOKUP(G165,'Source Results'!$Y$3:$AA$452,3,FALSE)))</f>
        <v>0</v>
      </c>
      <c r="G165" t="str">
        <f ca="1">IF(B165="","",'Source Results'!L166)</f>
        <v/>
      </c>
      <c r="H165">
        <f ca="1">IF(COUNTIF($G$2:G165,G165)&gt;1,0,1*F165)</f>
        <v>0</v>
      </c>
      <c r="I165" t="str">
        <f t="shared" ca="1" si="30"/>
        <v>null</v>
      </c>
      <c r="K165" s="238" t="str">
        <f ca="1"/>
        <v/>
      </c>
      <c r="L165" s="130" t="str">
        <f ca="1"/>
        <v/>
      </c>
      <c r="M165" s="130" t="str">
        <f ca="1"/>
        <v/>
      </c>
      <c r="N165" s="130" t="str">
        <f ca="1"/>
        <v/>
      </c>
      <c r="O165" s="238" t="str">
        <f ca="1"/>
        <v/>
      </c>
      <c r="P165" s="130" t="str">
        <f ca="1"/>
        <v/>
      </c>
      <c r="R165" s="130" t="str">
        <f t="shared" ca="1" si="31"/>
        <v xml:space="preserve">2 </v>
      </c>
      <c r="S165" s="130">
        <f ca="1">+IFERROR(VLOOKUP(R165,Pollutants!$H$2:$K$11,3,FALSE),0)</f>
        <v>0</v>
      </c>
      <c r="T165" s="248">
        <f t="shared" si="32"/>
        <v>25</v>
      </c>
      <c r="U165" s="130" t="str">
        <f ca="1"/>
        <v/>
      </c>
      <c r="V165" s="130" t="str">
        <f ca="1"/>
        <v/>
      </c>
      <c r="W165" s="130" t="str">
        <f t="shared" ca="1" si="33"/>
        <v/>
      </c>
      <c r="X165" s="130" t="str">
        <f t="shared" ca="1" si="34"/>
        <v/>
      </c>
      <c r="Y165" s="130" t="str">
        <f t="shared" ca="1" si="35"/>
        <v/>
      </c>
      <c r="Z165" s="130" t="str">
        <f t="shared" ca="1" si="36"/>
        <v/>
      </c>
      <c r="AA165" s="130" t="str">
        <f t="shared" ca="1" si="37"/>
        <v/>
      </c>
      <c r="AC165" s="130" t="str">
        <f t="shared" ca="1" si="38"/>
        <v/>
      </c>
      <c r="AD165" s="130" t="str">
        <f t="shared" ca="1" si="39"/>
        <v/>
      </c>
      <c r="AE165" s="130" t="str">
        <f t="shared" ca="1" si="40"/>
        <v/>
      </c>
      <c r="AF165" s="130" t="str">
        <f t="shared" ca="1" si="41"/>
        <v/>
      </c>
      <c r="AG165" s="130" t="str">
        <f t="shared" ca="1" si="42"/>
        <v/>
      </c>
      <c r="AH165" s="130" t="str">
        <f t="shared" ca="1" si="43"/>
        <v/>
      </c>
      <c r="AI165" s="130" t="str">
        <f t="shared" ca="1" si="44"/>
        <v/>
      </c>
    </row>
    <row r="166" spans="1:35">
      <c r="A166">
        <f ca="1">IF(B166="","",'Source Results'!H167)</f>
        <v>0</v>
      </c>
      <c r="B166" t="str">
        <f ca="1">IF('Source Results'!D167="","",'Source Results'!D167)</f>
        <v>Transit Bus</v>
      </c>
      <c r="C166">
        <f ca="1">IF(B166="","",'Source Results'!G167)</f>
        <v>0</v>
      </c>
      <c r="D166">
        <f ca="1">IF(OnRoadRetrofit!B166="","",'Source Results'!F167)</f>
        <v>0</v>
      </c>
      <c r="E166" s="239">
        <f ca="1">IFERROR(IF(B166="","",(VLOOKUP(G166,'Source Results'!$Y$3:$AB$452,2,FALSE)/(VLOOKUP(G166,'Source Results'!$Y$3:$AB$452,4,FALSE)))),0)</f>
        <v>0</v>
      </c>
      <c r="F166" s="28">
        <f ca="1">IF(B166="","",(VLOOKUP(G166,'Source Results'!$Y$3:$AA$452,3,FALSE)))</f>
        <v>0</v>
      </c>
      <c r="G166" t="str">
        <f ca="1">IF(B166="","",'Source Results'!L167)</f>
        <v/>
      </c>
      <c r="H166">
        <f ca="1">IF(COUNTIF($G$2:G166,G166)&gt;1,0,1*F166)</f>
        <v>0</v>
      </c>
      <c r="I166" t="str">
        <f t="shared" ca="1" si="30"/>
        <v>null</v>
      </c>
      <c r="K166" s="238" t="str">
        <f ca="1"/>
        <v/>
      </c>
      <c r="L166" s="130" t="str">
        <f ca="1"/>
        <v/>
      </c>
      <c r="M166" s="130" t="str">
        <f ca="1"/>
        <v/>
      </c>
      <c r="N166" s="130" t="str">
        <f ca="1"/>
        <v/>
      </c>
      <c r="O166" s="238" t="str">
        <f ca="1"/>
        <v/>
      </c>
      <c r="P166" s="130" t="str">
        <f ca="1"/>
        <v/>
      </c>
      <c r="R166" s="130" t="str">
        <f t="shared" ca="1" si="31"/>
        <v xml:space="preserve">3 </v>
      </c>
      <c r="S166" s="130">
        <f ca="1">+IFERROR(VLOOKUP(R166,Pollutants!$H$2:$K$11,3,FALSE),0)</f>
        <v>0</v>
      </c>
      <c r="T166" s="248">
        <f t="shared" si="32"/>
        <v>25</v>
      </c>
      <c r="U166" s="130" t="str">
        <f ca="1"/>
        <v/>
      </c>
      <c r="V166" s="130" t="str">
        <f ca="1"/>
        <v/>
      </c>
      <c r="W166" s="130" t="str">
        <f t="shared" ca="1" si="33"/>
        <v/>
      </c>
      <c r="X166" s="130" t="str">
        <f t="shared" ca="1" si="34"/>
        <v/>
      </c>
      <c r="Y166" s="130" t="str">
        <f t="shared" ca="1" si="35"/>
        <v/>
      </c>
      <c r="Z166" s="130" t="str">
        <f t="shared" ca="1" si="36"/>
        <v/>
      </c>
      <c r="AA166" s="130" t="str">
        <f t="shared" ca="1" si="37"/>
        <v/>
      </c>
      <c r="AC166" s="130" t="str">
        <f t="shared" ca="1" si="38"/>
        <v/>
      </c>
      <c r="AD166" s="130" t="str">
        <f t="shared" ca="1" si="39"/>
        <v/>
      </c>
      <c r="AE166" s="130" t="str">
        <f t="shared" ca="1" si="40"/>
        <v/>
      </c>
      <c r="AF166" s="130" t="str">
        <f t="shared" ca="1" si="41"/>
        <v/>
      </c>
      <c r="AG166" s="130" t="str">
        <f t="shared" ca="1" si="42"/>
        <v/>
      </c>
      <c r="AH166" s="130" t="str">
        <f t="shared" ca="1" si="43"/>
        <v/>
      </c>
      <c r="AI166" s="130" t="str">
        <f t="shared" ca="1" si="44"/>
        <v/>
      </c>
    </row>
    <row r="167" spans="1:35">
      <c r="A167">
        <f ca="1">IF(B167="","",'Source Results'!H168)</f>
        <v>0</v>
      </c>
      <c r="B167" t="str">
        <f ca="1">IF('Source Results'!D168="","",'Source Results'!D168)</f>
        <v>School Bus</v>
      </c>
      <c r="C167">
        <f ca="1">IF(B167="","",'Source Results'!G168)</f>
        <v>0</v>
      </c>
      <c r="D167">
        <f ca="1">IF(OnRoadRetrofit!B167="","",'Source Results'!F168)</f>
        <v>0</v>
      </c>
      <c r="E167" s="239">
        <f ca="1">IFERROR(IF(B167="","",(VLOOKUP(G167,'Source Results'!$Y$3:$AB$452,2,FALSE)/(VLOOKUP(G167,'Source Results'!$Y$3:$AB$452,4,FALSE)))),0)</f>
        <v>0</v>
      </c>
      <c r="F167" s="28">
        <f ca="1">IF(B167="","",(VLOOKUP(G167,'Source Results'!$Y$3:$AA$452,3,FALSE)))</f>
        <v>0</v>
      </c>
      <c r="G167" t="str">
        <f ca="1">IF(B167="","",'Source Results'!L168)</f>
        <v/>
      </c>
      <c r="H167">
        <f ca="1">IF(COUNTIF($G$2:G167,G167)&gt;1,0,1*F167)</f>
        <v>0</v>
      </c>
      <c r="I167" t="str">
        <f t="shared" ca="1" si="30"/>
        <v>null</v>
      </c>
      <c r="K167" s="238" t="str">
        <f ca="1"/>
        <v/>
      </c>
      <c r="L167" s="130" t="str">
        <f ca="1"/>
        <v/>
      </c>
      <c r="M167" s="130" t="str">
        <f ca="1"/>
        <v/>
      </c>
      <c r="N167" s="130" t="str">
        <f ca="1"/>
        <v/>
      </c>
      <c r="O167" s="238" t="str">
        <f ca="1"/>
        <v/>
      </c>
      <c r="P167" s="130" t="str">
        <f ca="1"/>
        <v/>
      </c>
      <c r="R167" s="130" t="str">
        <f t="shared" ca="1" si="31"/>
        <v xml:space="preserve">4 </v>
      </c>
      <c r="S167" s="130">
        <f ca="1">+IFERROR(VLOOKUP(R167,Pollutants!$H$2:$K$11,3,FALSE),0)</f>
        <v>0</v>
      </c>
      <c r="T167" s="248">
        <f t="shared" si="32"/>
        <v>25</v>
      </c>
      <c r="U167" s="130" t="str">
        <f ca="1"/>
        <v/>
      </c>
      <c r="V167" s="130" t="str">
        <f ca="1"/>
        <v/>
      </c>
      <c r="W167" s="130" t="str">
        <f t="shared" ca="1" si="33"/>
        <v/>
      </c>
      <c r="X167" s="130" t="str">
        <f t="shared" ca="1" si="34"/>
        <v/>
      </c>
      <c r="Y167" s="130" t="str">
        <f t="shared" ca="1" si="35"/>
        <v/>
      </c>
      <c r="Z167" s="130" t="str">
        <f t="shared" ca="1" si="36"/>
        <v/>
      </c>
      <c r="AA167" s="130" t="str">
        <f t="shared" ca="1" si="37"/>
        <v/>
      </c>
      <c r="AC167" s="130" t="str">
        <f t="shared" ca="1" si="38"/>
        <v/>
      </c>
      <c r="AD167" s="130" t="str">
        <f t="shared" ca="1" si="39"/>
        <v/>
      </c>
      <c r="AE167" s="130" t="str">
        <f t="shared" ca="1" si="40"/>
        <v/>
      </c>
      <c r="AF167" s="130" t="str">
        <f t="shared" ca="1" si="41"/>
        <v/>
      </c>
      <c r="AG167" s="130" t="str">
        <f t="shared" ca="1" si="42"/>
        <v/>
      </c>
      <c r="AH167" s="130" t="str">
        <f t="shared" ca="1" si="43"/>
        <v/>
      </c>
      <c r="AI167" s="130" t="str">
        <f t="shared" ca="1" si="44"/>
        <v/>
      </c>
    </row>
    <row r="168" spans="1:35">
      <c r="A168">
        <f ca="1">IF(B168="","",'Source Results'!H169)</f>
        <v>0</v>
      </c>
      <c r="B168" t="str">
        <f ca="1">IF('Source Results'!D169="","",'Source Results'!D169)</f>
        <v>Refuse Truck</v>
      </c>
      <c r="C168">
        <f ca="1">IF(B168="","",'Source Results'!G169)</f>
        <v>0</v>
      </c>
      <c r="D168">
        <f ca="1">IF(OnRoadRetrofit!B168="","",'Source Results'!F169)</f>
        <v>0</v>
      </c>
      <c r="E168" s="239">
        <f ca="1">IFERROR(IF(B168="","",(VLOOKUP(G168,'Source Results'!$Y$3:$AB$452,2,FALSE)/(VLOOKUP(G168,'Source Results'!$Y$3:$AB$452,4,FALSE)))),0)</f>
        <v>0</v>
      </c>
      <c r="F168" s="28">
        <f ca="1">IF(B168="","",(VLOOKUP(G168,'Source Results'!$Y$3:$AA$452,3,FALSE)))</f>
        <v>0</v>
      </c>
      <c r="G168" t="str">
        <f ca="1">IF(B168="","",'Source Results'!L169)</f>
        <v/>
      </c>
      <c r="H168">
        <f ca="1">IF(COUNTIF($G$2:G168,G168)&gt;1,0,1*F168)</f>
        <v>0</v>
      </c>
      <c r="I168" t="str">
        <f t="shared" ca="1" si="30"/>
        <v>null</v>
      </c>
      <c r="K168" s="238" t="str">
        <f ca="1"/>
        <v/>
      </c>
      <c r="L168" s="130" t="str">
        <f ca="1"/>
        <v/>
      </c>
      <c r="M168" s="130" t="str">
        <f ca="1"/>
        <v/>
      </c>
      <c r="N168" s="130" t="str">
        <f ca="1"/>
        <v/>
      </c>
      <c r="O168" s="238" t="str">
        <f ca="1"/>
        <v/>
      </c>
      <c r="P168" s="130" t="str">
        <f ca="1"/>
        <v/>
      </c>
      <c r="R168" s="130" t="str">
        <f t="shared" ca="1" si="31"/>
        <v xml:space="preserve">5 </v>
      </c>
      <c r="S168" s="130">
        <f ca="1">+IFERROR(VLOOKUP(R168,Pollutants!$H$2:$K$11,3,FALSE),0)</f>
        <v>0</v>
      </c>
      <c r="T168" s="248">
        <f t="shared" si="32"/>
        <v>25</v>
      </c>
      <c r="U168" s="130" t="str">
        <f ca="1"/>
        <v/>
      </c>
      <c r="V168" s="130" t="str">
        <f ca="1"/>
        <v/>
      </c>
      <c r="W168" s="130" t="str">
        <f t="shared" ca="1" si="33"/>
        <v/>
      </c>
      <c r="X168" s="130" t="str">
        <f t="shared" ca="1" si="34"/>
        <v/>
      </c>
      <c r="Y168" s="130" t="str">
        <f t="shared" ca="1" si="35"/>
        <v/>
      </c>
      <c r="Z168" s="130" t="str">
        <f t="shared" ca="1" si="36"/>
        <v/>
      </c>
      <c r="AA168" s="130" t="str">
        <f t="shared" ca="1" si="37"/>
        <v/>
      </c>
      <c r="AC168" s="130" t="str">
        <f t="shared" ca="1" si="38"/>
        <v/>
      </c>
      <c r="AD168" s="130" t="str">
        <f t="shared" ca="1" si="39"/>
        <v/>
      </c>
      <c r="AE168" s="130" t="str">
        <f t="shared" ca="1" si="40"/>
        <v/>
      </c>
      <c r="AF168" s="130" t="str">
        <f t="shared" ca="1" si="41"/>
        <v/>
      </c>
      <c r="AG168" s="130" t="str">
        <f t="shared" ca="1" si="42"/>
        <v/>
      </c>
      <c r="AH168" s="130" t="str">
        <f t="shared" ca="1" si="43"/>
        <v/>
      </c>
      <c r="AI168" s="130" t="str">
        <f t="shared" ca="1" si="44"/>
        <v/>
      </c>
    </row>
    <row r="169" spans="1:35">
      <c r="A169">
        <f ca="1">IF(B169="","",'Source Results'!H170)</f>
        <v>0</v>
      </c>
      <c r="B169" t="str">
        <f ca="1">IF('Source Results'!D170="","",'Source Results'!D170)</f>
        <v>Single Unit Short-haul Truck</v>
      </c>
      <c r="C169">
        <f ca="1">IF(B169="","",'Source Results'!G170)</f>
        <v>0</v>
      </c>
      <c r="D169">
        <f ca="1">IF(OnRoadRetrofit!B169="","",'Source Results'!F170)</f>
        <v>0</v>
      </c>
      <c r="E169" s="239">
        <f ca="1">IFERROR(IF(B169="","",(VLOOKUP(G169,'Source Results'!$Y$3:$AB$452,2,FALSE)/(VLOOKUP(G169,'Source Results'!$Y$3:$AB$452,4,FALSE)))),0)</f>
        <v>0</v>
      </c>
      <c r="F169" s="28">
        <f ca="1">IF(B169="","",(VLOOKUP(G169,'Source Results'!$Y$3:$AA$452,3,FALSE)))</f>
        <v>0</v>
      </c>
      <c r="G169" t="str">
        <f ca="1">IF(B169="","",'Source Results'!L170)</f>
        <v/>
      </c>
      <c r="H169">
        <f ca="1">IF(COUNTIF($G$2:G169,G169)&gt;1,0,1*F169)</f>
        <v>0</v>
      </c>
      <c r="I169" t="str">
        <f t="shared" ca="1" si="30"/>
        <v>null</v>
      </c>
      <c r="K169" s="238" t="str">
        <f ca="1"/>
        <v/>
      </c>
      <c r="L169" s="130" t="str">
        <f ca="1"/>
        <v/>
      </c>
      <c r="M169" s="130" t="str">
        <f ca="1"/>
        <v/>
      </c>
      <c r="N169" s="130" t="str">
        <f ca="1"/>
        <v/>
      </c>
      <c r="O169" s="238" t="str">
        <f ca="1"/>
        <v/>
      </c>
      <c r="P169" s="130" t="str">
        <f ca="1"/>
        <v/>
      </c>
      <c r="R169" s="130" t="str">
        <f t="shared" ca="1" si="31"/>
        <v xml:space="preserve">6 </v>
      </c>
      <c r="S169" s="130">
        <f ca="1">+IFERROR(VLOOKUP(R169,Pollutants!$H$2:$K$11,3,FALSE),0)</f>
        <v>0</v>
      </c>
      <c r="T169" s="248">
        <f t="shared" si="32"/>
        <v>25</v>
      </c>
      <c r="U169" s="130" t="str">
        <f ca="1"/>
        <v/>
      </c>
      <c r="V169" s="130" t="str">
        <f ca="1"/>
        <v/>
      </c>
      <c r="W169" s="130" t="str">
        <f t="shared" ca="1" si="33"/>
        <v/>
      </c>
      <c r="X169" s="130" t="str">
        <f t="shared" ca="1" si="34"/>
        <v/>
      </c>
      <c r="Y169" s="130" t="str">
        <f t="shared" ca="1" si="35"/>
        <v/>
      </c>
      <c r="Z169" s="130" t="str">
        <f t="shared" ca="1" si="36"/>
        <v/>
      </c>
      <c r="AA169" s="130" t="str">
        <f t="shared" ca="1" si="37"/>
        <v/>
      </c>
      <c r="AC169" s="130" t="str">
        <f t="shared" ca="1" si="38"/>
        <v/>
      </c>
      <c r="AD169" s="130" t="str">
        <f t="shared" ca="1" si="39"/>
        <v/>
      </c>
      <c r="AE169" s="130" t="str">
        <f t="shared" ca="1" si="40"/>
        <v/>
      </c>
      <c r="AF169" s="130" t="str">
        <f t="shared" ca="1" si="41"/>
        <v/>
      </c>
      <c r="AG169" s="130" t="str">
        <f t="shared" ca="1" si="42"/>
        <v/>
      </c>
      <c r="AH169" s="130" t="str">
        <f t="shared" ca="1" si="43"/>
        <v/>
      </c>
      <c r="AI169" s="130" t="str">
        <f t="shared" ca="1" si="44"/>
        <v/>
      </c>
    </row>
    <row r="170" spans="1:35">
      <c r="A170">
        <f ca="1">IF(B170="","",'Source Results'!H171)</f>
        <v>0</v>
      </c>
      <c r="B170" t="str">
        <f ca="1">IF('Source Results'!D171="","",'Source Results'!D171)</f>
        <v>Single Unit Long-haul Truck</v>
      </c>
      <c r="C170">
        <f ca="1">IF(B170="","",'Source Results'!G171)</f>
        <v>0</v>
      </c>
      <c r="D170">
        <f ca="1">IF(OnRoadRetrofit!B170="","",'Source Results'!F171)</f>
        <v>0</v>
      </c>
      <c r="E170" s="239">
        <f ca="1">IFERROR(IF(B170="","",(VLOOKUP(G170,'Source Results'!$Y$3:$AB$452,2,FALSE)/(VLOOKUP(G170,'Source Results'!$Y$3:$AB$452,4,FALSE)))),0)</f>
        <v>0</v>
      </c>
      <c r="F170" s="28">
        <f ca="1">IF(B170="","",(VLOOKUP(G170,'Source Results'!$Y$3:$AA$452,3,FALSE)))</f>
        <v>0</v>
      </c>
      <c r="G170" t="str">
        <f ca="1">IF(B170="","",'Source Results'!L171)</f>
        <v/>
      </c>
      <c r="H170">
        <f ca="1">IF(COUNTIF($G$2:G170,G170)&gt;1,0,1*F170)</f>
        <v>0</v>
      </c>
      <c r="I170" t="str">
        <f t="shared" ca="1" si="30"/>
        <v>null</v>
      </c>
      <c r="K170" s="238" t="str">
        <f ca="1"/>
        <v/>
      </c>
      <c r="L170" s="130" t="str">
        <f ca="1"/>
        <v/>
      </c>
      <c r="M170" s="130" t="str">
        <f ca="1"/>
        <v/>
      </c>
      <c r="N170" s="130" t="str">
        <f ca="1"/>
        <v/>
      </c>
      <c r="O170" s="238" t="str">
        <f ca="1"/>
        <v/>
      </c>
      <c r="P170" s="130" t="str">
        <f ca="1"/>
        <v/>
      </c>
      <c r="R170" s="130" t="str">
        <f t="shared" ca="1" si="31"/>
        <v xml:space="preserve">0 </v>
      </c>
      <c r="S170" s="130">
        <f ca="1">+IFERROR(VLOOKUP(R170,Pollutants!$H$2:$K$11,3,FALSE),0)</f>
        <v>0</v>
      </c>
      <c r="T170" s="248">
        <f t="shared" si="32"/>
        <v>26</v>
      </c>
      <c r="U170" s="130" t="str">
        <f ca="1"/>
        <v/>
      </c>
      <c r="V170" s="130" t="str">
        <f ca="1"/>
        <v/>
      </c>
      <c r="W170" s="130" t="str">
        <f t="shared" ca="1" si="33"/>
        <v/>
      </c>
      <c r="X170" s="130" t="str">
        <f t="shared" ca="1" si="34"/>
        <v/>
      </c>
      <c r="Y170" s="130" t="str">
        <f t="shared" ca="1" si="35"/>
        <v/>
      </c>
      <c r="Z170" s="130" t="str">
        <f t="shared" ca="1" si="36"/>
        <v/>
      </c>
      <c r="AA170" s="130" t="str">
        <f t="shared" ca="1" si="37"/>
        <v/>
      </c>
      <c r="AC170" s="130" t="str">
        <f t="shared" ca="1" si="38"/>
        <v/>
      </c>
      <c r="AD170" s="130" t="str">
        <f t="shared" ca="1" si="39"/>
        <v/>
      </c>
      <c r="AE170" s="130" t="str">
        <f t="shared" ca="1" si="40"/>
        <v/>
      </c>
      <c r="AF170" s="130" t="str">
        <f t="shared" ca="1" si="41"/>
        <v/>
      </c>
      <c r="AG170" s="130" t="str">
        <f t="shared" ca="1" si="42"/>
        <v/>
      </c>
      <c r="AH170" s="130" t="str">
        <f t="shared" ca="1" si="43"/>
        <v/>
      </c>
      <c r="AI170" s="130" t="str">
        <f t="shared" ca="1" si="44"/>
        <v/>
      </c>
    </row>
    <row r="171" spans="1:35">
      <c r="A171">
        <f ca="1">IF(B171="","",'Source Results'!H172)</f>
        <v>0</v>
      </c>
      <c r="B171" t="str">
        <f ca="1">IF('Source Results'!D172="","",'Source Results'!D172)</f>
        <v>Combination Short-haul Truck</v>
      </c>
      <c r="C171">
        <f ca="1">IF(B171="","",'Source Results'!G172)</f>
        <v>0</v>
      </c>
      <c r="D171">
        <f ca="1">IF(OnRoadRetrofit!B171="","",'Source Results'!F172)</f>
        <v>0</v>
      </c>
      <c r="E171" s="239">
        <f ca="1">IFERROR(IF(B171="","",(VLOOKUP(G171,'Source Results'!$Y$3:$AB$452,2,FALSE)/(VLOOKUP(G171,'Source Results'!$Y$3:$AB$452,4,FALSE)))),0)</f>
        <v>0</v>
      </c>
      <c r="F171" s="28">
        <f ca="1">IF(B171="","",(VLOOKUP(G171,'Source Results'!$Y$3:$AA$452,3,FALSE)))</f>
        <v>0</v>
      </c>
      <c r="G171" t="str">
        <f ca="1">IF(B171="","",'Source Results'!L172)</f>
        <v/>
      </c>
      <c r="H171">
        <f ca="1">IF(COUNTIF($G$2:G171,G171)&gt;1,0,1*F171)</f>
        <v>0</v>
      </c>
      <c r="I171" t="str">
        <f t="shared" ca="1" si="30"/>
        <v>null</v>
      </c>
      <c r="K171" s="238" t="str">
        <f ca="1"/>
        <v/>
      </c>
      <c r="L171" s="130" t="str">
        <f ca="1"/>
        <v/>
      </c>
      <c r="M171" s="130" t="str">
        <f ca="1"/>
        <v/>
      </c>
      <c r="N171" s="130" t="str">
        <f ca="1"/>
        <v/>
      </c>
      <c r="O171" s="238" t="str">
        <f ca="1"/>
        <v/>
      </c>
      <c r="P171" s="130" t="str">
        <f ca="1"/>
        <v/>
      </c>
      <c r="R171" s="130" t="str">
        <f t="shared" ca="1" si="31"/>
        <v xml:space="preserve">1 </v>
      </c>
      <c r="S171" s="130">
        <f ca="1">+IFERROR(VLOOKUP(R171,Pollutants!$H$2:$K$11,3,FALSE),0)</f>
        <v>0</v>
      </c>
      <c r="T171" s="248">
        <f t="shared" si="32"/>
        <v>26</v>
      </c>
      <c r="U171" s="130" t="str">
        <f ca="1"/>
        <v/>
      </c>
      <c r="V171" s="130" t="str">
        <f ca="1"/>
        <v/>
      </c>
      <c r="W171" s="130" t="str">
        <f t="shared" ca="1" si="33"/>
        <v/>
      </c>
      <c r="X171" s="130" t="str">
        <f t="shared" ca="1" si="34"/>
        <v/>
      </c>
      <c r="Y171" s="130" t="str">
        <f t="shared" ca="1" si="35"/>
        <v/>
      </c>
      <c r="Z171" s="130" t="str">
        <f t="shared" ca="1" si="36"/>
        <v/>
      </c>
      <c r="AA171" s="130" t="str">
        <f t="shared" ca="1" si="37"/>
        <v/>
      </c>
      <c r="AC171" s="130" t="str">
        <f t="shared" ca="1" si="38"/>
        <v/>
      </c>
      <c r="AD171" s="130" t="str">
        <f t="shared" ca="1" si="39"/>
        <v/>
      </c>
      <c r="AE171" s="130" t="str">
        <f t="shared" ca="1" si="40"/>
        <v/>
      </c>
      <c r="AF171" s="130" t="str">
        <f t="shared" ca="1" si="41"/>
        <v/>
      </c>
      <c r="AG171" s="130" t="str">
        <f t="shared" ca="1" si="42"/>
        <v/>
      </c>
      <c r="AH171" s="130" t="str">
        <f t="shared" ca="1" si="43"/>
        <v/>
      </c>
      <c r="AI171" s="130" t="str">
        <f t="shared" ca="1" si="44"/>
        <v/>
      </c>
    </row>
    <row r="172" spans="1:35">
      <c r="A172">
        <f ca="1">IF(B172="","",'Source Results'!H173)</f>
        <v>0</v>
      </c>
      <c r="B172" t="str">
        <f ca="1">IF('Source Results'!D173="","",'Source Results'!D173)</f>
        <v>Combination Long-haul Truck</v>
      </c>
      <c r="C172">
        <f ca="1">IF(B172="","",'Source Results'!G173)</f>
        <v>0</v>
      </c>
      <c r="D172">
        <f ca="1">IF(OnRoadRetrofit!B172="","",'Source Results'!F173)</f>
        <v>0</v>
      </c>
      <c r="E172" s="239">
        <f ca="1">IFERROR(IF(B172="","",(VLOOKUP(G172,'Source Results'!$Y$3:$AB$452,2,FALSE)/(VLOOKUP(G172,'Source Results'!$Y$3:$AB$452,4,FALSE)))),0)</f>
        <v>0</v>
      </c>
      <c r="F172" s="28">
        <f ca="1">IF(B172="","",(VLOOKUP(G172,'Source Results'!$Y$3:$AA$452,3,FALSE)))</f>
        <v>0</v>
      </c>
      <c r="G172" t="str">
        <f ca="1">IF(B172="","",'Source Results'!L173)</f>
        <v/>
      </c>
      <c r="H172">
        <f ca="1">IF(COUNTIF($G$2:G172,G172)&gt;1,0,1*F172)</f>
        <v>0</v>
      </c>
      <c r="I172" t="str">
        <f t="shared" ca="1" si="30"/>
        <v>null</v>
      </c>
      <c r="K172" s="238" t="str">
        <f ca="1"/>
        <v/>
      </c>
      <c r="L172" s="130" t="str">
        <f ca="1"/>
        <v/>
      </c>
      <c r="M172" s="130" t="str">
        <f ca="1"/>
        <v/>
      </c>
      <c r="N172" s="130" t="str">
        <f ca="1"/>
        <v/>
      </c>
      <c r="O172" s="238" t="str">
        <f ca="1"/>
        <v/>
      </c>
      <c r="P172" s="130" t="str">
        <f ca="1"/>
        <v/>
      </c>
      <c r="R172" s="130" t="str">
        <f t="shared" ca="1" si="31"/>
        <v xml:space="preserve">2 </v>
      </c>
      <c r="S172" s="130">
        <f ca="1">+IFERROR(VLOOKUP(R172,Pollutants!$H$2:$K$11,3,FALSE),0)</f>
        <v>0</v>
      </c>
      <c r="T172" s="248">
        <f t="shared" si="32"/>
        <v>26</v>
      </c>
      <c r="U172" s="130" t="str">
        <f ca="1"/>
        <v/>
      </c>
      <c r="V172" s="130" t="str">
        <f ca="1"/>
        <v/>
      </c>
      <c r="W172" s="130" t="str">
        <f t="shared" ca="1" si="33"/>
        <v/>
      </c>
      <c r="X172" s="130" t="str">
        <f t="shared" ca="1" si="34"/>
        <v/>
      </c>
      <c r="Y172" s="130" t="str">
        <f t="shared" ca="1" si="35"/>
        <v/>
      </c>
      <c r="Z172" s="130" t="str">
        <f t="shared" ca="1" si="36"/>
        <v/>
      </c>
      <c r="AA172" s="130" t="str">
        <f t="shared" ca="1" si="37"/>
        <v/>
      </c>
      <c r="AC172" s="130" t="str">
        <f t="shared" ca="1" si="38"/>
        <v/>
      </c>
      <c r="AD172" s="130" t="str">
        <f t="shared" ca="1" si="39"/>
        <v/>
      </c>
      <c r="AE172" s="130" t="str">
        <f t="shared" ca="1" si="40"/>
        <v/>
      </c>
      <c r="AF172" s="130" t="str">
        <f t="shared" ca="1" si="41"/>
        <v/>
      </c>
      <c r="AG172" s="130" t="str">
        <f t="shared" ca="1" si="42"/>
        <v/>
      </c>
      <c r="AH172" s="130" t="str">
        <f t="shared" ca="1" si="43"/>
        <v/>
      </c>
      <c r="AI172" s="130" t="str">
        <f t="shared" ca="1" si="44"/>
        <v/>
      </c>
    </row>
    <row r="173" spans="1:35">
      <c r="A173">
        <f ca="1">IF(B173="","",'Source Results'!H174)</f>
        <v>0</v>
      </c>
      <c r="B173" t="str">
        <f ca="1">IF('Source Results'!D174="","",'Source Results'!D174)</f>
        <v>Light Commercial Truck</v>
      </c>
      <c r="C173">
        <f ca="1">IF(B173="","",'Source Results'!G174)</f>
        <v>0</v>
      </c>
      <c r="D173">
        <f ca="1">IF(OnRoadRetrofit!B173="","",'Source Results'!F174)</f>
        <v>0</v>
      </c>
      <c r="E173" s="239">
        <f ca="1">IFERROR(IF(B173="","",(VLOOKUP(G173,'Source Results'!$Y$3:$AB$452,2,FALSE)/(VLOOKUP(G173,'Source Results'!$Y$3:$AB$452,4,FALSE)))),0)</f>
        <v>0</v>
      </c>
      <c r="F173" s="28">
        <f ca="1">IF(B173="","",(VLOOKUP(G173,'Source Results'!$Y$3:$AA$452,3,FALSE)))</f>
        <v>0</v>
      </c>
      <c r="G173" t="str">
        <f ca="1">IF(B173="","",'Source Results'!L174)</f>
        <v/>
      </c>
      <c r="H173">
        <f ca="1">IF(COUNTIF($G$2:G173,G173)&gt;1,0,1*F173)</f>
        <v>0</v>
      </c>
      <c r="I173" t="str">
        <f t="shared" ca="1" si="30"/>
        <v>null</v>
      </c>
      <c r="K173" s="238" t="str">
        <f ca="1"/>
        <v/>
      </c>
      <c r="L173" s="130" t="str">
        <f ca="1"/>
        <v/>
      </c>
      <c r="M173" s="130" t="str">
        <f ca="1"/>
        <v/>
      </c>
      <c r="N173" s="130" t="str">
        <f ca="1"/>
        <v/>
      </c>
      <c r="O173" s="238" t="str">
        <f ca="1"/>
        <v/>
      </c>
      <c r="P173" s="130" t="str">
        <f ca="1"/>
        <v/>
      </c>
      <c r="R173" s="130" t="str">
        <f t="shared" ca="1" si="31"/>
        <v xml:space="preserve">3 </v>
      </c>
      <c r="S173" s="130">
        <f ca="1">+IFERROR(VLOOKUP(R173,Pollutants!$H$2:$K$11,3,FALSE),0)</f>
        <v>0</v>
      </c>
      <c r="T173" s="248">
        <f t="shared" si="32"/>
        <v>26</v>
      </c>
      <c r="U173" s="130" t="str">
        <f ca="1"/>
        <v/>
      </c>
      <c r="V173" s="130" t="str">
        <f ca="1"/>
        <v/>
      </c>
      <c r="W173" s="130" t="str">
        <f t="shared" ca="1" si="33"/>
        <v/>
      </c>
      <c r="X173" s="130" t="str">
        <f t="shared" ca="1" si="34"/>
        <v/>
      </c>
      <c r="Y173" s="130" t="str">
        <f t="shared" ca="1" si="35"/>
        <v/>
      </c>
      <c r="Z173" s="130" t="str">
        <f t="shared" ca="1" si="36"/>
        <v/>
      </c>
      <c r="AA173" s="130" t="str">
        <f t="shared" ca="1" si="37"/>
        <v/>
      </c>
      <c r="AC173" s="130" t="str">
        <f t="shared" ca="1" si="38"/>
        <v/>
      </c>
      <c r="AD173" s="130" t="str">
        <f t="shared" ca="1" si="39"/>
        <v/>
      </c>
      <c r="AE173" s="130" t="str">
        <f t="shared" ca="1" si="40"/>
        <v/>
      </c>
      <c r="AF173" s="130" t="str">
        <f t="shared" ca="1" si="41"/>
        <v/>
      </c>
      <c r="AG173" s="130" t="str">
        <f t="shared" ca="1" si="42"/>
        <v/>
      </c>
      <c r="AH173" s="130" t="str">
        <f t="shared" ca="1" si="43"/>
        <v/>
      </c>
      <c r="AI173" s="130" t="str">
        <f t="shared" ca="1" si="44"/>
        <v/>
      </c>
    </row>
    <row r="174" spans="1:35">
      <c r="A174">
        <f ca="1">IF(B174="","",'Source Results'!H175)</f>
        <v>0</v>
      </c>
      <c r="B174" t="str">
        <f ca="1">IF('Source Results'!D175="","",'Source Results'!D175)</f>
        <v>Intercity Bus</v>
      </c>
      <c r="C174">
        <f ca="1">IF(B174="","",'Source Results'!G175)</f>
        <v>0</v>
      </c>
      <c r="D174">
        <f ca="1">IF(OnRoadRetrofit!B174="","",'Source Results'!F175)</f>
        <v>0</v>
      </c>
      <c r="E174" s="239">
        <f ca="1">IFERROR(IF(B174="","",(VLOOKUP(G174,'Source Results'!$Y$3:$AB$452,2,FALSE)/(VLOOKUP(G174,'Source Results'!$Y$3:$AB$452,4,FALSE)))),0)</f>
        <v>0</v>
      </c>
      <c r="F174" s="28">
        <f ca="1">IF(B174="","",(VLOOKUP(G174,'Source Results'!$Y$3:$AA$452,3,FALSE)))</f>
        <v>0</v>
      </c>
      <c r="G174" t="str">
        <f ca="1">IF(B174="","",'Source Results'!L175)</f>
        <v/>
      </c>
      <c r="H174">
        <f ca="1">IF(COUNTIF($G$2:G174,G174)&gt;1,0,1*F174)</f>
        <v>0</v>
      </c>
      <c r="I174" t="str">
        <f t="shared" ca="1" si="30"/>
        <v>null</v>
      </c>
      <c r="K174" s="238" t="str">
        <f ca="1"/>
        <v/>
      </c>
      <c r="L174" s="130" t="str">
        <f ca="1"/>
        <v/>
      </c>
      <c r="M174" s="130" t="str">
        <f ca="1"/>
        <v/>
      </c>
      <c r="N174" s="130" t="str">
        <f ca="1"/>
        <v/>
      </c>
      <c r="O174" s="238" t="str">
        <f ca="1"/>
        <v/>
      </c>
      <c r="P174" s="130" t="str">
        <f ca="1"/>
        <v/>
      </c>
      <c r="R174" s="130" t="str">
        <f t="shared" ca="1" si="31"/>
        <v xml:space="preserve">4 </v>
      </c>
      <c r="S174" s="130">
        <f ca="1">+IFERROR(VLOOKUP(R174,Pollutants!$H$2:$K$11,3,FALSE),0)</f>
        <v>0</v>
      </c>
      <c r="T174" s="248">
        <f t="shared" si="32"/>
        <v>26</v>
      </c>
      <c r="U174" s="130" t="str">
        <f ca="1"/>
        <v/>
      </c>
      <c r="V174" s="130" t="str">
        <f ca="1"/>
        <v/>
      </c>
      <c r="W174" s="130" t="str">
        <f t="shared" ca="1" si="33"/>
        <v/>
      </c>
      <c r="X174" s="130" t="str">
        <f t="shared" ca="1" si="34"/>
        <v/>
      </c>
      <c r="Y174" s="130" t="str">
        <f t="shared" ca="1" si="35"/>
        <v/>
      </c>
      <c r="Z174" s="130" t="str">
        <f t="shared" ca="1" si="36"/>
        <v/>
      </c>
      <c r="AA174" s="130" t="str">
        <f t="shared" ca="1" si="37"/>
        <v/>
      </c>
      <c r="AC174" s="130" t="str">
        <f t="shared" ca="1" si="38"/>
        <v/>
      </c>
      <c r="AD174" s="130" t="str">
        <f t="shared" ca="1" si="39"/>
        <v/>
      </c>
      <c r="AE174" s="130" t="str">
        <f t="shared" ca="1" si="40"/>
        <v/>
      </c>
      <c r="AF174" s="130" t="str">
        <f t="shared" ca="1" si="41"/>
        <v/>
      </c>
      <c r="AG174" s="130" t="str">
        <f t="shared" ca="1" si="42"/>
        <v/>
      </c>
      <c r="AH174" s="130" t="str">
        <f t="shared" ca="1" si="43"/>
        <v/>
      </c>
      <c r="AI174" s="130" t="str">
        <f t="shared" ca="1" si="44"/>
        <v/>
      </c>
    </row>
    <row r="175" spans="1:35">
      <c r="A175">
        <f ca="1">IF(B175="","",'Source Results'!H176)</f>
        <v>0</v>
      </c>
      <c r="B175" t="str">
        <f ca="1">IF('Source Results'!D176="","",'Source Results'!D176)</f>
        <v>Transit Bus</v>
      </c>
      <c r="C175">
        <f ca="1">IF(B175="","",'Source Results'!G176)</f>
        <v>0</v>
      </c>
      <c r="D175">
        <f ca="1">IF(OnRoadRetrofit!B175="","",'Source Results'!F176)</f>
        <v>0</v>
      </c>
      <c r="E175" s="239">
        <f ca="1">IFERROR(IF(B175="","",(VLOOKUP(G175,'Source Results'!$Y$3:$AB$452,2,FALSE)/(VLOOKUP(G175,'Source Results'!$Y$3:$AB$452,4,FALSE)))),0)</f>
        <v>0</v>
      </c>
      <c r="F175" s="28">
        <f ca="1">IF(B175="","",(VLOOKUP(G175,'Source Results'!$Y$3:$AA$452,3,FALSE)))</f>
        <v>0</v>
      </c>
      <c r="G175" t="str">
        <f ca="1">IF(B175="","",'Source Results'!L176)</f>
        <v/>
      </c>
      <c r="H175">
        <f ca="1">IF(COUNTIF($G$2:G175,G175)&gt;1,0,1*F175)</f>
        <v>0</v>
      </c>
      <c r="I175" t="str">
        <f t="shared" ca="1" si="30"/>
        <v>null</v>
      </c>
      <c r="K175" s="238" t="str">
        <f ca="1"/>
        <v/>
      </c>
      <c r="L175" s="130" t="str">
        <f ca="1"/>
        <v/>
      </c>
      <c r="M175" s="130" t="str">
        <f ca="1"/>
        <v/>
      </c>
      <c r="N175" s="130" t="str">
        <f ca="1"/>
        <v/>
      </c>
      <c r="O175" s="238" t="str">
        <f ca="1"/>
        <v/>
      </c>
      <c r="P175" s="130" t="str">
        <f ca="1"/>
        <v/>
      </c>
      <c r="R175" s="130" t="str">
        <f t="shared" ca="1" si="31"/>
        <v xml:space="preserve">5 </v>
      </c>
      <c r="S175" s="130">
        <f ca="1">+IFERROR(VLOOKUP(R175,Pollutants!$H$2:$K$11,3,FALSE),0)</f>
        <v>0</v>
      </c>
      <c r="T175" s="248">
        <f t="shared" si="32"/>
        <v>26</v>
      </c>
      <c r="U175" s="130" t="str">
        <f ca="1"/>
        <v/>
      </c>
      <c r="V175" s="130" t="str">
        <f ca="1"/>
        <v/>
      </c>
      <c r="W175" s="130" t="str">
        <f t="shared" ca="1" si="33"/>
        <v/>
      </c>
      <c r="X175" s="130" t="str">
        <f t="shared" ca="1" si="34"/>
        <v/>
      </c>
      <c r="Y175" s="130" t="str">
        <f t="shared" ca="1" si="35"/>
        <v/>
      </c>
      <c r="Z175" s="130" t="str">
        <f t="shared" ca="1" si="36"/>
        <v/>
      </c>
      <c r="AA175" s="130" t="str">
        <f t="shared" ca="1" si="37"/>
        <v/>
      </c>
      <c r="AC175" s="130" t="str">
        <f t="shared" ca="1" si="38"/>
        <v/>
      </c>
      <c r="AD175" s="130" t="str">
        <f t="shared" ca="1" si="39"/>
        <v/>
      </c>
      <c r="AE175" s="130" t="str">
        <f t="shared" ca="1" si="40"/>
        <v/>
      </c>
      <c r="AF175" s="130" t="str">
        <f t="shared" ca="1" si="41"/>
        <v/>
      </c>
      <c r="AG175" s="130" t="str">
        <f t="shared" ca="1" si="42"/>
        <v/>
      </c>
      <c r="AH175" s="130" t="str">
        <f t="shared" ca="1" si="43"/>
        <v/>
      </c>
      <c r="AI175" s="130" t="str">
        <f t="shared" ca="1" si="44"/>
        <v/>
      </c>
    </row>
    <row r="176" spans="1:35">
      <c r="A176">
        <f ca="1">IF(B176="","",'Source Results'!H177)</f>
        <v>0</v>
      </c>
      <c r="B176" t="str">
        <f ca="1">IF('Source Results'!D177="","",'Source Results'!D177)</f>
        <v>School Bus</v>
      </c>
      <c r="C176">
        <f ca="1">IF(B176="","",'Source Results'!G177)</f>
        <v>0</v>
      </c>
      <c r="D176">
        <f ca="1">IF(OnRoadRetrofit!B176="","",'Source Results'!F177)</f>
        <v>0</v>
      </c>
      <c r="E176" s="239">
        <f ca="1">IFERROR(IF(B176="","",(VLOOKUP(G176,'Source Results'!$Y$3:$AB$452,2,FALSE)/(VLOOKUP(G176,'Source Results'!$Y$3:$AB$452,4,FALSE)))),0)</f>
        <v>0</v>
      </c>
      <c r="F176" s="28">
        <f ca="1">IF(B176="","",(VLOOKUP(G176,'Source Results'!$Y$3:$AA$452,3,FALSE)))</f>
        <v>0</v>
      </c>
      <c r="G176" t="str">
        <f ca="1">IF(B176="","",'Source Results'!L177)</f>
        <v/>
      </c>
      <c r="H176">
        <f ca="1">IF(COUNTIF($G$2:G176,G176)&gt;1,0,1*F176)</f>
        <v>0</v>
      </c>
      <c r="I176" t="str">
        <f t="shared" ca="1" si="30"/>
        <v>null</v>
      </c>
      <c r="K176" s="238" t="str">
        <f ca="1"/>
        <v/>
      </c>
      <c r="L176" s="130" t="str">
        <f ca="1"/>
        <v/>
      </c>
      <c r="M176" s="130" t="str">
        <f ca="1"/>
        <v/>
      </c>
      <c r="N176" s="130" t="str">
        <f ca="1"/>
        <v/>
      </c>
      <c r="O176" s="238" t="str">
        <f ca="1"/>
        <v/>
      </c>
      <c r="P176" s="130" t="str">
        <f ca="1"/>
        <v/>
      </c>
      <c r="R176" s="130" t="str">
        <f t="shared" ca="1" si="31"/>
        <v xml:space="preserve">6 </v>
      </c>
      <c r="S176" s="130">
        <f ca="1">+IFERROR(VLOOKUP(R176,Pollutants!$H$2:$K$11,3,FALSE),0)</f>
        <v>0</v>
      </c>
      <c r="T176" s="248">
        <f t="shared" si="32"/>
        <v>26</v>
      </c>
      <c r="U176" s="130" t="str">
        <f ca="1"/>
        <v/>
      </c>
      <c r="V176" s="130" t="str">
        <f ca="1"/>
        <v/>
      </c>
      <c r="W176" s="130" t="str">
        <f t="shared" ca="1" si="33"/>
        <v/>
      </c>
      <c r="X176" s="130" t="str">
        <f t="shared" ca="1" si="34"/>
        <v/>
      </c>
      <c r="Y176" s="130" t="str">
        <f t="shared" ca="1" si="35"/>
        <v/>
      </c>
      <c r="Z176" s="130" t="str">
        <f t="shared" ca="1" si="36"/>
        <v/>
      </c>
      <c r="AA176" s="130" t="str">
        <f t="shared" ca="1" si="37"/>
        <v/>
      </c>
      <c r="AC176" s="130" t="str">
        <f t="shared" ca="1" si="38"/>
        <v/>
      </c>
      <c r="AD176" s="130" t="str">
        <f t="shared" ca="1" si="39"/>
        <v/>
      </c>
      <c r="AE176" s="130" t="str">
        <f t="shared" ca="1" si="40"/>
        <v/>
      </c>
      <c r="AF176" s="130" t="str">
        <f t="shared" ca="1" si="41"/>
        <v/>
      </c>
      <c r="AG176" s="130" t="str">
        <f t="shared" ca="1" si="42"/>
        <v/>
      </c>
      <c r="AH176" s="130" t="str">
        <f t="shared" ca="1" si="43"/>
        <v/>
      </c>
      <c r="AI176" s="130" t="str">
        <f t="shared" ca="1" si="44"/>
        <v/>
      </c>
    </row>
    <row r="177" spans="1:35">
      <c r="A177">
        <f ca="1">IF(B177="","",'Source Results'!H178)</f>
        <v>0</v>
      </c>
      <c r="B177" t="str">
        <f ca="1">IF('Source Results'!D178="","",'Source Results'!D178)</f>
        <v>Refuse Truck</v>
      </c>
      <c r="C177">
        <f ca="1">IF(B177="","",'Source Results'!G178)</f>
        <v>0</v>
      </c>
      <c r="D177">
        <f ca="1">IF(OnRoadRetrofit!B177="","",'Source Results'!F178)</f>
        <v>0</v>
      </c>
      <c r="E177" s="239">
        <f ca="1">IFERROR(IF(B177="","",(VLOOKUP(G177,'Source Results'!$Y$3:$AB$452,2,FALSE)/(VLOOKUP(G177,'Source Results'!$Y$3:$AB$452,4,FALSE)))),0)</f>
        <v>0</v>
      </c>
      <c r="F177" s="28">
        <f ca="1">IF(B177="","",(VLOOKUP(G177,'Source Results'!$Y$3:$AA$452,3,FALSE)))</f>
        <v>0</v>
      </c>
      <c r="G177" t="str">
        <f ca="1">IF(B177="","",'Source Results'!L178)</f>
        <v/>
      </c>
      <c r="H177">
        <f ca="1">IF(COUNTIF($G$2:G177,G177)&gt;1,0,1*F177)</f>
        <v>0</v>
      </c>
      <c r="I177" t="str">
        <f t="shared" ca="1" si="30"/>
        <v>null</v>
      </c>
      <c r="K177" s="238" t="str">
        <f ca="1"/>
        <v/>
      </c>
      <c r="L177" s="130" t="str">
        <f ca="1"/>
        <v/>
      </c>
      <c r="M177" s="130" t="str">
        <f ca="1"/>
        <v/>
      </c>
      <c r="N177" s="130" t="str">
        <f ca="1"/>
        <v/>
      </c>
      <c r="O177" s="238" t="str">
        <f ca="1"/>
        <v/>
      </c>
      <c r="P177" s="130" t="str">
        <f ca="1"/>
        <v/>
      </c>
      <c r="R177" s="130" t="str">
        <f t="shared" ca="1" si="31"/>
        <v xml:space="preserve">0 </v>
      </c>
      <c r="S177" s="130">
        <f ca="1">+IFERROR(VLOOKUP(R177,Pollutants!$H$2:$K$11,3,FALSE),0)</f>
        <v>0</v>
      </c>
      <c r="T177" s="248">
        <f t="shared" si="32"/>
        <v>27</v>
      </c>
      <c r="U177" s="130" t="str">
        <f ca="1"/>
        <v/>
      </c>
      <c r="V177" s="130" t="str">
        <f ca="1"/>
        <v/>
      </c>
      <c r="W177" s="130" t="str">
        <f t="shared" ca="1" si="33"/>
        <v/>
      </c>
      <c r="X177" s="130" t="str">
        <f t="shared" ca="1" si="34"/>
        <v/>
      </c>
      <c r="Y177" s="130" t="str">
        <f t="shared" ca="1" si="35"/>
        <v/>
      </c>
      <c r="Z177" s="130" t="str">
        <f t="shared" ca="1" si="36"/>
        <v/>
      </c>
      <c r="AA177" s="130" t="str">
        <f t="shared" ca="1" si="37"/>
        <v/>
      </c>
      <c r="AC177" s="130" t="str">
        <f t="shared" ca="1" si="38"/>
        <v/>
      </c>
      <c r="AD177" s="130" t="str">
        <f t="shared" ca="1" si="39"/>
        <v/>
      </c>
      <c r="AE177" s="130" t="str">
        <f t="shared" ca="1" si="40"/>
        <v/>
      </c>
      <c r="AF177" s="130" t="str">
        <f t="shared" ca="1" si="41"/>
        <v/>
      </c>
      <c r="AG177" s="130" t="str">
        <f t="shared" ca="1" si="42"/>
        <v/>
      </c>
      <c r="AH177" s="130" t="str">
        <f t="shared" ca="1" si="43"/>
        <v/>
      </c>
      <c r="AI177" s="130" t="str">
        <f t="shared" ca="1" si="44"/>
        <v/>
      </c>
    </row>
    <row r="178" spans="1:35">
      <c r="A178">
        <f ca="1">IF(B178="","",'Source Results'!H179)</f>
        <v>0</v>
      </c>
      <c r="B178" t="str">
        <f ca="1">IF('Source Results'!D179="","",'Source Results'!D179)</f>
        <v>Single Unit Short-haul Truck</v>
      </c>
      <c r="C178">
        <f ca="1">IF(B178="","",'Source Results'!G179)</f>
        <v>0</v>
      </c>
      <c r="D178">
        <f ca="1">IF(OnRoadRetrofit!B178="","",'Source Results'!F179)</f>
        <v>0</v>
      </c>
      <c r="E178" s="239">
        <f ca="1">IFERROR(IF(B178="","",(VLOOKUP(G178,'Source Results'!$Y$3:$AB$452,2,FALSE)/(VLOOKUP(G178,'Source Results'!$Y$3:$AB$452,4,FALSE)))),0)</f>
        <v>0</v>
      </c>
      <c r="F178" s="28">
        <f ca="1">IF(B178="","",(VLOOKUP(G178,'Source Results'!$Y$3:$AA$452,3,FALSE)))</f>
        <v>0</v>
      </c>
      <c r="G178" t="str">
        <f ca="1">IF(B178="","",'Source Results'!L179)</f>
        <v/>
      </c>
      <c r="H178">
        <f ca="1">IF(COUNTIF($G$2:G178,G178)&gt;1,0,1*F178)</f>
        <v>0</v>
      </c>
      <c r="I178" t="str">
        <f t="shared" ca="1" si="30"/>
        <v>null</v>
      </c>
      <c r="K178" s="238" t="str">
        <f ca="1"/>
        <v/>
      </c>
      <c r="L178" s="130" t="str">
        <f ca="1"/>
        <v/>
      </c>
      <c r="M178" s="130" t="str">
        <f ca="1"/>
        <v/>
      </c>
      <c r="N178" s="130" t="str">
        <f ca="1"/>
        <v/>
      </c>
      <c r="O178" s="238" t="str">
        <f ca="1"/>
        <v/>
      </c>
      <c r="P178" s="130" t="str">
        <f ca="1"/>
        <v/>
      </c>
      <c r="R178" s="130" t="str">
        <f t="shared" ca="1" si="31"/>
        <v xml:space="preserve">1 </v>
      </c>
      <c r="S178" s="130">
        <f ca="1">+IFERROR(VLOOKUP(R178,Pollutants!$H$2:$K$11,3,FALSE),0)</f>
        <v>0</v>
      </c>
      <c r="T178" s="248">
        <f t="shared" si="32"/>
        <v>27</v>
      </c>
      <c r="U178" s="130" t="str">
        <f ca="1"/>
        <v/>
      </c>
      <c r="V178" s="130" t="str">
        <f ca="1"/>
        <v/>
      </c>
      <c r="W178" s="130" t="str">
        <f t="shared" ca="1" si="33"/>
        <v/>
      </c>
      <c r="X178" s="130" t="str">
        <f t="shared" ca="1" si="34"/>
        <v/>
      </c>
      <c r="Y178" s="130" t="str">
        <f t="shared" ca="1" si="35"/>
        <v/>
      </c>
      <c r="Z178" s="130" t="str">
        <f t="shared" ca="1" si="36"/>
        <v/>
      </c>
      <c r="AA178" s="130" t="str">
        <f t="shared" ca="1" si="37"/>
        <v/>
      </c>
      <c r="AC178" s="130" t="str">
        <f t="shared" ca="1" si="38"/>
        <v/>
      </c>
      <c r="AD178" s="130" t="str">
        <f t="shared" ca="1" si="39"/>
        <v/>
      </c>
      <c r="AE178" s="130" t="str">
        <f t="shared" ca="1" si="40"/>
        <v/>
      </c>
      <c r="AF178" s="130" t="str">
        <f t="shared" ca="1" si="41"/>
        <v/>
      </c>
      <c r="AG178" s="130" t="str">
        <f t="shared" ca="1" si="42"/>
        <v/>
      </c>
      <c r="AH178" s="130" t="str">
        <f t="shared" ca="1" si="43"/>
        <v/>
      </c>
      <c r="AI178" s="130" t="str">
        <f t="shared" ca="1" si="44"/>
        <v/>
      </c>
    </row>
    <row r="179" spans="1:35">
      <c r="A179">
        <f ca="1">IF(B179="","",'Source Results'!H180)</f>
        <v>0</v>
      </c>
      <c r="B179" t="str">
        <f ca="1">IF('Source Results'!D180="","",'Source Results'!D180)</f>
        <v>Single Unit Long-haul Truck</v>
      </c>
      <c r="C179">
        <f ca="1">IF(B179="","",'Source Results'!G180)</f>
        <v>0</v>
      </c>
      <c r="D179">
        <f ca="1">IF(OnRoadRetrofit!B179="","",'Source Results'!F180)</f>
        <v>0</v>
      </c>
      <c r="E179" s="239">
        <f ca="1">IFERROR(IF(B179="","",(VLOOKUP(G179,'Source Results'!$Y$3:$AB$452,2,FALSE)/(VLOOKUP(G179,'Source Results'!$Y$3:$AB$452,4,FALSE)))),0)</f>
        <v>0</v>
      </c>
      <c r="F179" s="28">
        <f ca="1">IF(B179="","",(VLOOKUP(G179,'Source Results'!$Y$3:$AA$452,3,FALSE)))</f>
        <v>0</v>
      </c>
      <c r="G179" t="str">
        <f ca="1">IF(B179="","",'Source Results'!L180)</f>
        <v/>
      </c>
      <c r="H179">
        <f ca="1">IF(COUNTIF($G$2:G179,G179)&gt;1,0,1*F179)</f>
        <v>0</v>
      </c>
      <c r="I179" t="str">
        <f t="shared" ca="1" si="30"/>
        <v>null</v>
      </c>
      <c r="K179" s="238" t="str">
        <f ca="1"/>
        <v/>
      </c>
      <c r="L179" s="130" t="str">
        <f ca="1"/>
        <v/>
      </c>
      <c r="M179" s="130" t="str">
        <f ca="1"/>
        <v/>
      </c>
      <c r="N179" s="130" t="str">
        <f ca="1"/>
        <v/>
      </c>
      <c r="O179" s="238" t="str">
        <f ca="1"/>
        <v/>
      </c>
      <c r="P179" s="130" t="str">
        <f ca="1"/>
        <v/>
      </c>
      <c r="R179" s="130" t="str">
        <f t="shared" ca="1" si="31"/>
        <v xml:space="preserve">2 </v>
      </c>
      <c r="S179" s="130">
        <f ca="1">+IFERROR(VLOOKUP(R179,Pollutants!$H$2:$K$11,3,FALSE),0)</f>
        <v>0</v>
      </c>
      <c r="T179" s="248">
        <f t="shared" si="32"/>
        <v>27</v>
      </c>
      <c r="U179" s="130" t="str">
        <f ca="1"/>
        <v/>
      </c>
      <c r="V179" s="130" t="str">
        <f ca="1"/>
        <v/>
      </c>
      <c r="W179" s="130" t="str">
        <f t="shared" ca="1" si="33"/>
        <v/>
      </c>
      <c r="X179" s="130" t="str">
        <f t="shared" ca="1" si="34"/>
        <v/>
      </c>
      <c r="Y179" s="130" t="str">
        <f t="shared" ca="1" si="35"/>
        <v/>
      </c>
      <c r="Z179" s="130" t="str">
        <f t="shared" ca="1" si="36"/>
        <v/>
      </c>
      <c r="AA179" s="130" t="str">
        <f t="shared" ca="1" si="37"/>
        <v/>
      </c>
      <c r="AC179" s="130" t="str">
        <f t="shared" ca="1" si="38"/>
        <v/>
      </c>
      <c r="AD179" s="130" t="str">
        <f t="shared" ca="1" si="39"/>
        <v/>
      </c>
      <c r="AE179" s="130" t="str">
        <f t="shared" ca="1" si="40"/>
        <v/>
      </c>
      <c r="AF179" s="130" t="str">
        <f t="shared" ca="1" si="41"/>
        <v/>
      </c>
      <c r="AG179" s="130" t="str">
        <f t="shared" ca="1" si="42"/>
        <v/>
      </c>
      <c r="AH179" s="130" t="str">
        <f t="shared" ca="1" si="43"/>
        <v/>
      </c>
      <c r="AI179" s="130" t="str">
        <f t="shared" ca="1" si="44"/>
        <v/>
      </c>
    </row>
    <row r="180" spans="1:35">
      <c r="A180">
        <f ca="1">IF(B180="","",'Source Results'!H181)</f>
        <v>0</v>
      </c>
      <c r="B180" t="str">
        <f ca="1">IF('Source Results'!D181="","",'Source Results'!D181)</f>
        <v>Combination Short-haul Truck</v>
      </c>
      <c r="C180">
        <f ca="1">IF(B180="","",'Source Results'!G181)</f>
        <v>0</v>
      </c>
      <c r="D180">
        <f ca="1">IF(OnRoadRetrofit!B180="","",'Source Results'!F181)</f>
        <v>0</v>
      </c>
      <c r="E180" s="239">
        <f ca="1">IFERROR(IF(B180="","",(VLOOKUP(G180,'Source Results'!$Y$3:$AB$452,2,FALSE)/(VLOOKUP(G180,'Source Results'!$Y$3:$AB$452,4,FALSE)))),0)</f>
        <v>0</v>
      </c>
      <c r="F180" s="28">
        <f ca="1">IF(B180="","",(VLOOKUP(G180,'Source Results'!$Y$3:$AA$452,3,FALSE)))</f>
        <v>0</v>
      </c>
      <c r="G180" t="str">
        <f ca="1">IF(B180="","",'Source Results'!L181)</f>
        <v/>
      </c>
      <c r="H180">
        <f ca="1">IF(COUNTIF($G$2:G180,G180)&gt;1,0,1*F180)</f>
        <v>0</v>
      </c>
      <c r="I180" t="str">
        <f t="shared" ca="1" si="30"/>
        <v>null</v>
      </c>
      <c r="K180" s="238" t="str">
        <f ca="1"/>
        <v/>
      </c>
      <c r="L180" s="130" t="str">
        <f ca="1"/>
        <v/>
      </c>
      <c r="M180" s="130" t="str">
        <f ca="1"/>
        <v/>
      </c>
      <c r="N180" s="130" t="str">
        <f ca="1"/>
        <v/>
      </c>
      <c r="O180" s="238" t="str">
        <f ca="1"/>
        <v/>
      </c>
      <c r="P180" s="130" t="str">
        <f ca="1"/>
        <v/>
      </c>
      <c r="R180" s="130" t="str">
        <f t="shared" ca="1" si="31"/>
        <v xml:space="preserve">3 </v>
      </c>
      <c r="S180" s="130">
        <f ca="1">+IFERROR(VLOOKUP(R180,Pollutants!$H$2:$K$11,3,FALSE),0)</f>
        <v>0</v>
      </c>
      <c r="T180" s="248">
        <f t="shared" si="32"/>
        <v>27</v>
      </c>
      <c r="U180" s="130" t="str">
        <f ca="1"/>
        <v/>
      </c>
      <c r="V180" s="130" t="str">
        <f ca="1"/>
        <v/>
      </c>
      <c r="W180" s="130" t="str">
        <f t="shared" ca="1" si="33"/>
        <v/>
      </c>
      <c r="X180" s="130" t="str">
        <f t="shared" ca="1" si="34"/>
        <v/>
      </c>
      <c r="Y180" s="130" t="str">
        <f t="shared" ca="1" si="35"/>
        <v/>
      </c>
      <c r="Z180" s="130" t="str">
        <f t="shared" ca="1" si="36"/>
        <v/>
      </c>
      <c r="AA180" s="130" t="str">
        <f t="shared" ca="1" si="37"/>
        <v/>
      </c>
      <c r="AC180" s="130" t="str">
        <f t="shared" ca="1" si="38"/>
        <v/>
      </c>
      <c r="AD180" s="130" t="str">
        <f t="shared" ca="1" si="39"/>
        <v/>
      </c>
      <c r="AE180" s="130" t="str">
        <f t="shared" ca="1" si="40"/>
        <v/>
      </c>
      <c r="AF180" s="130" t="str">
        <f t="shared" ca="1" si="41"/>
        <v/>
      </c>
      <c r="AG180" s="130" t="str">
        <f t="shared" ca="1" si="42"/>
        <v/>
      </c>
      <c r="AH180" s="130" t="str">
        <f t="shared" ca="1" si="43"/>
        <v/>
      </c>
      <c r="AI180" s="130" t="str">
        <f t="shared" ca="1" si="44"/>
        <v/>
      </c>
    </row>
    <row r="181" spans="1:35">
      <c r="A181">
        <f ca="1">IF(B181="","",'Source Results'!H182)</f>
        <v>0</v>
      </c>
      <c r="B181" t="str">
        <f ca="1">IF('Source Results'!D182="","",'Source Results'!D182)</f>
        <v>Combination Long-haul Truck</v>
      </c>
      <c r="C181">
        <f ca="1">IF(B181="","",'Source Results'!G182)</f>
        <v>0</v>
      </c>
      <c r="D181">
        <f ca="1">IF(OnRoadRetrofit!B181="","",'Source Results'!F182)</f>
        <v>0</v>
      </c>
      <c r="E181" s="239">
        <f ca="1">IFERROR(IF(B181="","",(VLOOKUP(G181,'Source Results'!$Y$3:$AB$452,2,FALSE)/(VLOOKUP(G181,'Source Results'!$Y$3:$AB$452,4,FALSE)))),0)</f>
        <v>0</v>
      </c>
      <c r="F181" s="28">
        <f ca="1">IF(B181="","",(VLOOKUP(G181,'Source Results'!$Y$3:$AA$452,3,FALSE)))</f>
        <v>0</v>
      </c>
      <c r="G181" t="str">
        <f ca="1">IF(B181="","",'Source Results'!L182)</f>
        <v/>
      </c>
      <c r="H181">
        <f ca="1">IF(COUNTIF($G$2:G181,G181)&gt;1,0,1*F181)</f>
        <v>0</v>
      </c>
      <c r="I181" t="str">
        <f t="shared" ca="1" si="30"/>
        <v>null</v>
      </c>
      <c r="K181" s="238" t="str">
        <f ca="1"/>
        <v/>
      </c>
      <c r="L181" s="130" t="str">
        <f ca="1"/>
        <v/>
      </c>
      <c r="M181" s="130" t="str">
        <f ca="1"/>
        <v/>
      </c>
      <c r="N181" s="130" t="str">
        <f ca="1"/>
        <v/>
      </c>
      <c r="O181" s="238" t="str">
        <f ca="1"/>
        <v/>
      </c>
      <c r="P181" s="130" t="str">
        <f ca="1"/>
        <v/>
      </c>
      <c r="R181" s="130" t="str">
        <f t="shared" ca="1" si="31"/>
        <v xml:space="preserve">4 </v>
      </c>
      <c r="S181" s="130">
        <f ca="1">+IFERROR(VLOOKUP(R181,Pollutants!$H$2:$K$11,3,FALSE),0)</f>
        <v>0</v>
      </c>
      <c r="T181" s="248">
        <f t="shared" si="32"/>
        <v>27</v>
      </c>
      <c r="U181" s="130" t="str">
        <f ca="1"/>
        <v/>
      </c>
      <c r="V181" s="130" t="str">
        <f ca="1"/>
        <v/>
      </c>
      <c r="W181" s="130" t="str">
        <f t="shared" ca="1" si="33"/>
        <v/>
      </c>
      <c r="X181" s="130" t="str">
        <f t="shared" ca="1" si="34"/>
        <v/>
      </c>
      <c r="Y181" s="130" t="str">
        <f t="shared" ca="1" si="35"/>
        <v/>
      </c>
      <c r="Z181" s="130" t="str">
        <f t="shared" ca="1" si="36"/>
        <v/>
      </c>
      <c r="AA181" s="130" t="str">
        <f t="shared" ca="1" si="37"/>
        <v/>
      </c>
      <c r="AC181" s="130" t="str">
        <f t="shared" ca="1" si="38"/>
        <v/>
      </c>
      <c r="AD181" s="130" t="str">
        <f t="shared" ca="1" si="39"/>
        <v/>
      </c>
      <c r="AE181" s="130" t="str">
        <f t="shared" ca="1" si="40"/>
        <v/>
      </c>
      <c r="AF181" s="130" t="str">
        <f t="shared" ca="1" si="41"/>
        <v/>
      </c>
      <c r="AG181" s="130" t="str">
        <f t="shared" ca="1" si="42"/>
        <v/>
      </c>
      <c r="AH181" s="130" t="str">
        <f t="shared" ca="1" si="43"/>
        <v/>
      </c>
      <c r="AI181" s="130" t="str">
        <f t="shared" ca="1" si="44"/>
        <v/>
      </c>
    </row>
    <row r="182" spans="1:35">
      <c r="A182">
        <f ca="1">IF(B182="","",'Source Results'!H183)</f>
        <v>0</v>
      </c>
      <c r="B182" t="str">
        <f ca="1">IF('Source Results'!D183="","",'Source Results'!D183)</f>
        <v>Light Commercial Truck</v>
      </c>
      <c r="C182">
        <f ca="1">IF(B182="","",'Source Results'!G183)</f>
        <v>0</v>
      </c>
      <c r="D182">
        <f ca="1">IF(OnRoadRetrofit!B182="","",'Source Results'!F183)</f>
        <v>0</v>
      </c>
      <c r="E182" s="239">
        <f ca="1">IFERROR(IF(B182="","",(VLOOKUP(G182,'Source Results'!$Y$3:$AB$452,2,FALSE)/(VLOOKUP(G182,'Source Results'!$Y$3:$AB$452,4,FALSE)))),0)</f>
        <v>0</v>
      </c>
      <c r="F182" s="28">
        <f ca="1">IF(B182="","",(VLOOKUP(G182,'Source Results'!$Y$3:$AA$452,3,FALSE)))</f>
        <v>0</v>
      </c>
      <c r="G182" t="str">
        <f ca="1">IF(B182="","",'Source Results'!L183)</f>
        <v/>
      </c>
      <c r="H182">
        <f ca="1">IF(COUNTIF($G$2:G182,G182)&gt;1,0,1*F182)</f>
        <v>0</v>
      </c>
      <c r="I182" t="str">
        <f t="shared" ca="1" si="30"/>
        <v>null</v>
      </c>
      <c r="K182" s="238" t="str">
        <f ca="1"/>
        <v/>
      </c>
      <c r="L182" s="130" t="str">
        <f ca="1"/>
        <v/>
      </c>
      <c r="M182" s="130" t="str">
        <f ca="1"/>
        <v/>
      </c>
      <c r="N182" s="130" t="str">
        <f ca="1"/>
        <v/>
      </c>
      <c r="O182" s="238" t="str">
        <f ca="1"/>
        <v/>
      </c>
      <c r="P182" s="130" t="str">
        <f ca="1"/>
        <v/>
      </c>
      <c r="R182" s="130" t="str">
        <f t="shared" ca="1" si="31"/>
        <v xml:space="preserve">5 </v>
      </c>
      <c r="S182" s="130">
        <f ca="1">+IFERROR(VLOOKUP(R182,Pollutants!$H$2:$K$11,3,FALSE),0)</f>
        <v>0</v>
      </c>
      <c r="T182" s="248">
        <f t="shared" si="32"/>
        <v>27</v>
      </c>
      <c r="U182" s="130" t="str">
        <f ca="1"/>
        <v/>
      </c>
      <c r="V182" s="130" t="str">
        <f ca="1"/>
        <v/>
      </c>
      <c r="W182" s="130" t="str">
        <f t="shared" ca="1" si="33"/>
        <v/>
      </c>
      <c r="X182" s="130" t="str">
        <f t="shared" ca="1" si="34"/>
        <v/>
      </c>
      <c r="Y182" s="130" t="str">
        <f t="shared" ca="1" si="35"/>
        <v/>
      </c>
      <c r="Z182" s="130" t="str">
        <f t="shared" ca="1" si="36"/>
        <v/>
      </c>
      <c r="AA182" s="130" t="str">
        <f t="shared" ca="1" si="37"/>
        <v/>
      </c>
      <c r="AC182" s="130" t="str">
        <f t="shared" ca="1" si="38"/>
        <v/>
      </c>
      <c r="AD182" s="130" t="str">
        <f t="shared" ca="1" si="39"/>
        <v/>
      </c>
      <c r="AE182" s="130" t="str">
        <f t="shared" ca="1" si="40"/>
        <v/>
      </c>
      <c r="AF182" s="130" t="str">
        <f t="shared" ca="1" si="41"/>
        <v/>
      </c>
      <c r="AG182" s="130" t="str">
        <f t="shared" ca="1" si="42"/>
        <v/>
      </c>
      <c r="AH182" s="130" t="str">
        <f t="shared" ca="1" si="43"/>
        <v/>
      </c>
      <c r="AI182" s="130" t="str">
        <f t="shared" ca="1" si="44"/>
        <v/>
      </c>
    </row>
    <row r="183" spans="1:35">
      <c r="A183">
        <f ca="1">IF(B183="","",'Source Results'!H184)</f>
        <v>0</v>
      </c>
      <c r="B183" t="str">
        <f ca="1">IF('Source Results'!D184="","",'Source Results'!D184)</f>
        <v>Intercity Bus</v>
      </c>
      <c r="C183">
        <f ca="1">IF(B183="","",'Source Results'!G184)</f>
        <v>0</v>
      </c>
      <c r="D183">
        <f ca="1">IF(OnRoadRetrofit!B183="","",'Source Results'!F184)</f>
        <v>0</v>
      </c>
      <c r="E183" s="239">
        <f ca="1">IFERROR(IF(B183="","",(VLOOKUP(G183,'Source Results'!$Y$3:$AB$452,2,FALSE)/(VLOOKUP(G183,'Source Results'!$Y$3:$AB$452,4,FALSE)))),0)</f>
        <v>0</v>
      </c>
      <c r="F183" s="28">
        <f ca="1">IF(B183="","",(VLOOKUP(G183,'Source Results'!$Y$3:$AA$452,3,FALSE)))</f>
        <v>0</v>
      </c>
      <c r="G183" t="str">
        <f ca="1">IF(B183="","",'Source Results'!L184)</f>
        <v/>
      </c>
      <c r="H183">
        <f ca="1">IF(COUNTIF($G$2:G183,G183)&gt;1,0,1*F183)</f>
        <v>0</v>
      </c>
      <c r="I183" t="str">
        <f t="shared" ca="1" si="30"/>
        <v>null</v>
      </c>
      <c r="K183" s="238" t="str">
        <f ca="1"/>
        <v/>
      </c>
      <c r="L183" s="130" t="str">
        <f ca="1"/>
        <v/>
      </c>
      <c r="M183" s="130" t="str">
        <f ca="1"/>
        <v/>
      </c>
      <c r="N183" s="130" t="str">
        <f ca="1"/>
        <v/>
      </c>
      <c r="O183" s="238" t="str">
        <f ca="1"/>
        <v/>
      </c>
      <c r="P183" s="130" t="str">
        <f ca="1"/>
        <v/>
      </c>
      <c r="R183" s="130" t="str">
        <f t="shared" ca="1" si="31"/>
        <v xml:space="preserve">6 </v>
      </c>
      <c r="S183" s="130">
        <f ca="1">+IFERROR(VLOOKUP(R183,Pollutants!$H$2:$K$11,3,FALSE),0)</f>
        <v>0</v>
      </c>
      <c r="T183" s="248">
        <f t="shared" si="32"/>
        <v>27</v>
      </c>
      <c r="U183" s="130" t="str">
        <f ca="1"/>
        <v/>
      </c>
      <c r="V183" s="130" t="str">
        <f ca="1"/>
        <v/>
      </c>
      <c r="W183" s="130" t="str">
        <f t="shared" ca="1" si="33"/>
        <v/>
      </c>
      <c r="X183" s="130" t="str">
        <f t="shared" ca="1" si="34"/>
        <v/>
      </c>
      <c r="Y183" s="130" t="str">
        <f t="shared" ca="1" si="35"/>
        <v/>
      </c>
      <c r="Z183" s="130" t="str">
        <f t="shared" ca="1" si="36"/>
        <v/>
      </c>
      <c r="AA183" s="130" t="str">
        <f t="shared" ca="1" si="37"/>
        <v/>
      </c>
      <c r="AC183" s="130" t="str">
        <f t="shared" ca="1" si="38"/>
        <v/>
      </c>
      <c r="AD183" s="130" t="str">
        <f t="shared" ca="1" si="39"/>
        <v/>
      </c>
      <c r="AE183" s="130" t="str">
        <f t="shared" ca="1" si="40"/>
        <v/>
      </c>
      <c r="AF183" s="130" t="str">
        <f t="shared" ca="1" si="41"/>
        <v/>
      </c>
      <c r="AG183" s="130" t="str">
        <f t="shared" ca="1" si="42"/>
        <v/>
      </c>
      <c r="AH183" s="130" t="str">
        <f t="shared" ca="1" si="43"/>
        <v/>
      </c>
      <c r="AI183" s="130" t="str">
        <f t="shared" ca="1" si="44"/>
        <v/>
      </c>
    </row>
    <row r="184" spans="1:35">
      <c r="A184">
        <f ca="1">IF(B184="","",'Source Results'!H185)</f>
        <v>0</v>
      </c>
      <c r="B184" t="str">
        <f ca="1">IF('Source Results'!D185="","",'Source Results'!D185)</f>
        <v>Transit Bus</v>
      </c>
      <c r="C184">
        <f ca="1">IF(B184="","",'Source Results'!G185)</f>
        <v>0</v>
      </c>
      <c r="D184">
        <f ca="1">IF(OnRoadRetrofit!B184="","",'Source Results'!F185)</f>
        <v>0</v>
      </c>
      <c r="E184" s="239">
        <f ca="1">IFERROR(IF(B184="","",(VLOOKUP(G184,'Source Results'!$Y$3:$AB$452,2,FALSE)/(VLOOKUP(G184,'Source Results'!$Y$3:$AB$452,4,FALSE)))),0)</f>
        <v>0</v>
      </c>
      <c r="F184" s="28">
        <f ca="1">IF(B184="","",(VLOOKUP(G184,'Source Results'!$Y$3:$AA$452,3,FALSE)))</f>
        <v>0</v>
      </c>
      <c r="G184" t="str">
        <f ca="1">IF(B184="","",'Source Results'!L185)</f>
        <v/>
      </c>
      <c r="H184">
        <f ca="1">IF(COUNTIF($G$2:G184,G184)&gt;1,0,1*F184)</f>
        <v>0</v>
      </c>
      <c r="I184" t="str">
        <f t="shared" ca="1" si="30"/>
        <v>null</v>
      </c>
      <c r="K184" s="238" t="str">
        <f ca="1"/>
        <v/>
      </c>
      <c r="L184" s="130" t="str">
        <f ca="1"/>
        <v/>
      </c>
      <c r="M184" s="130" t="str">
        <f ca="1"/>
        <v/>
      </c>
      <c r="N184" s="130" t="str">
        <f ca="1"/>
        <v/>
      </c>
      <c r="O184" s="238" t="str">
        <f ca="1"/>
        <v/>
      </c>
      <c r="P184" s="130" t="str">
        <f ca="1"/>
        <v/>
      </c>
      <c r="R184" s="130" t="str">
        <f t="shared" ca="1" si="31"/>
        <v xml:space="preserve">0 </v>
      </c>
      <c r="S184" s="130">
        <f ca="1">+IFERROR(VLOOKUP(R184,Pollutants!$H$2:$K$11,3,FALSE),0)</f>
        <v>0</v>
      </c>
      <c r="T184" s="248">
        <f t="shared" si="32"/>
        <v>28</v>
      </c>
      <c r="U184" s="130" t="str">
        <f ca="1"/>
        <v/>
      </c>
      <c r="V184" s="130" t="str">
        <f ca="1"/>
        <v/>
      </c>
      <c r="W184" s="130" t="str">
        <f t="shared" ca="1" si="33"/>
        <v/>
      </c>
      <c r="X184" s="130" t="str">
        <f t="shared" ca="1" si="34"/>
        <v/>
      </c>
      <c r="Y184" s="130" t="str">
        <f t="shared" ca="1" si="35"/>
        <v/>
      </c>
      <c r="Z184" s="130" t="str">
        <f t="shared" ca="1" si="36"/>
        <v/>
      </c>
      <c r="AA184" s="130" t="str">
        <f t="shared" ca="1" si="37"/>
        <v/>
      </c>
      <c r="AC184" s="130" t="str">
        <f t="shared" ca="1" si="38"/>
        <v/>
      </c>
      <c r="AD184" s="130" t="str">
        <f t="shared" ca="1" si="39"/>
        <v/>
      </c>
      <c r="AE184" s="130" t="str">
        <f t="shared" ca="1" si="40"/>
        <v/>
      </c>
      <c r="AF184" s="130" t="str">
        <f t="shared" ca="1" si="41"/>
        <v/>
      </c>
      <c r="AG184" s="130" t="str">
        <f t="shared" ca="1" si="42"/>
        <v/>
      </c>
      <c r="AH184" s="130" t="str">
        <f t="shared" ca="1" si="43"/>
        <v/>
      </c>
      <c r="AI184" s="130" t="str">
        <f t="shared" ca="1" si="44"/>
        <v/>
      </c>
    </row>
    <row r="185" spans="1:35">
      <c r="A185">
        <f ca="1">IF(B185="","",'Source Results'!H186)</f>
        <v>0</v>
      </c>
      <c r="B185" t="str">
        <f ca="1">IF('Source Results'!D186="","",'Source Results'!D186)</f>
        <v>School Bus</v>
      </c>
      <c r="C185">
        <f ca="1">IF(B185="","",'Source Results'!G186)</f>
        <v>0</v>
      </c>
      <c r="D185">
        <f ca="1">IF(OnRoadRetrofit!B185="","",'Source Results'!F186)</f>
        <v>0</v>
      </c>
      <c r="E185" s="239">
        <f ca="1">IFERROR(IF(B185="","",(VLOOKUP(G185,'Source Results'!$Y$3:$AB$452,2,FALSE)/(VLOOKUP(G185,'Source Results'!$Y$3:$AB$452,4,FALSE)))),0)</f>
        <v>0</v>
      </c>
      <c r="F185" s="28">
        <f ca="1">IF(B185="","",(VLOOKUP(G185,'Source Results'!$Y$3:$AA$452,3,FALSE)))</f>
        <v>0</v>
      </c>
      <c r="G185" t="str">
        <f ca="1">IF(B185="","",'Source Results'!L186)</f>
        <v/>
      </c>
      <c r="H185">
        <f ca="1">IF(COUNTIF($G$2:G185,G185)&gt;1,0,1*F185)</f>
        <v>0</v>
      </c>
      <c r="I185" t="str">
        <f t="shared" ca="1" si="30"/>
        <v>null</v>
      </c>
      <c r="K185" s="238" t="str">
        <f ca="1"/>
        <v/>
      </c>
      <c r="L185" s="130" t="str">
        <f ca="1"/>
        <v/>
      </c>
      <c r="M185" s="130" t="str">
        <f ca="1"/>
        <v/>
      </c>
      <c r="N185" s="130" t="str">
        <f ca="1"/>
        <v/>
      </c>
      <c r="O185" s="238" t="str">
        <f ca="1"/>
        <v/>
      </c>
      <c r="P185" s="130" t="str">
        <f ca="1"/>
        <v/>
      </c>
      <c r="R185" s="130" t="str">
        <f t="shared" ca="1" si="31"/>
        <v xml:space="preserve">1 </v>
      </c>
      <c r="S185" s="130">
        <f ca="1">+IFERROR(VLOOKUP(R185,Pollutants!$H$2:$K$11,3,FALSE),0)</f>
        <v>0</v>
      </c>
      <c r="T185" s="248">
        <f t="shared" si="32"/>
        <v>28</v>
      </c>
      <c r="U185" s="130" t="str">
        <f ca="1"/>
        <v/>
      </c>
      <c r="V185" s="130" t="str">
        <f ca="1"/>
        <v/>
      </c>
      <c r="W185" s="130" t="str">
        <f t="shared" ca="1" si="33"/>
        <v/>
      </c>
      <c r="X185" s="130" t="str">
        <f t="shared" ca="1" si="34"/>
        <v/>
      </c>
      <c r="Y185" s="130" t="str">
        <f t="shared" ca="1" si="35"/>
        <v/>
      </c>
      <c r="Z185" s="130" t="str">
        <f t="shared" ca="1" si="36"/>
        <v/>
      </c>
      <c r="AA185" s="130" t="str">
        <f t="shared" ca="1" si="37"/>
        <v/>
      </c>
      <c r="AC185" s="130" t="str">
        <f t="shared" ca="1" si="38"/>
        <v/>
      </c>
      <c r="AD185" s="130" t="str">
        <f t="shared" ca="1" si="39"/>
        <v/>
      </c>
      <c r="AE185" s="130" t="str">
        <f t="shared" ca="1" si="40"/>
        <v/>
      </c>
      <c r="AF185" s="130" t="str">
        <f t="shared" ca="1" si="41"/>
        <v/>
      </c>
      <c r="AG185" s="130" t="str">
        <f t="shared" ca="1" si="42"/>
        <v/>
      </c>
      <c r="AH185" s="130" t="str">
        <f t="shared" ca="1" si="43"/>
        <v/>
      </c>
      <c r="AI185" s="130" t="str">
        <f t="shared" ca="1" si="44"/>
        <v/>
      </c>
    </row>
    <row r="186" spans="1:35">
      <c r="A186">
        <f ca="1">IF(B186="","",'Source Results'!H187)</f>
        <v>0</v>
      </c>
      <c r="B186" t="str">
        <f ca="1">IF('Source Results'!D187="","",'Source Results'!D187)</f>
        <v>Refuse Truck</v>
      </c>
      <c r="C186">
        <f ca="1">IF(B186="","",'Source Results'!G187)</f>
        <v>0</v>
      </c>
      <c r="D186">
        <f ca="1">IF(OnRoadRetrofit!B186="","",'Source Results'!F187)</f>
        <v>0</v>
      </c>
      <c r="E186" s="239">
        <f ca="1">IFERROR(IF(B186="","",(VLOOKUP(G186,'Source Results'!$Y$3:$AB$452,2,FALSE)/(VLOOKUP(G186,'Source Results'!$Y$3:$AB$452,4,FALSE)))),0)</f>
        <v>0</v>
      </c>
      <c r="F186" s="28">
        <f ca="1">IF(B186="","",(VLOOKUP(G186,'Source Results'!$Y$3:$AA$452,3,FALSE)))</f>
        <v>0</v>
      </c>
      <c r="G186" t="str">
        <f ca="1">IF(B186="","",'Source Results'!L187)</f>
        <v/>
      </c>
      <c r="H186">
        <f ca="1">IF(COUNTIF($G$2:G186,G186)&gt;1,0,1*F186)</f>
        <v>0</v>
      </c>
      <c r="I186" t="str">
        <f t="shared" ca="1" si="30"/>
        <v>null</v>
      </c>
      <c r="K186" s="238" t="str">
        <f ca="1"/>
        <v/>
      </c>
      <c r="L186" s="130" t="str">
        <f ca="1"/>
        <v/>
      </c>
      <c r="M186" s="130" t="str">
        <f ca="1"/>
        <v/>
      </c>
      <c r="N186" s="130" t="str">
        <f ca="1"/>
        <v/>
      </c>
      <c r="O186" s="238" t="str">
        <f ca="1"/>
        <v/>
      </c>
      <c r="P186" s="130" t="str">
        <f ca="1"/>
        <v/>
      </c>
      <c r="R186" s="130" t="str">
        <f t="shared" ca="1" si="31"/>
        <v xml:space="preserve">2 </v>
      </c>
      <c r="S186" s="130">
        <f ca="1">+IFERROR(VLOOKUP(R186,Pollutants!$H$2:$K$11,3,FALSE),0)</f>
        <v>0</v>
      </c>
      <c r="T186" s="248">
        <f t="shared" si="32"/>
        <v>28</v>
      </c>
      <c r="U186" s="130" t="str">
        <f ca="1"/>
        <v/>
      </c>
      <c r="V186" s="130" t="str">
        <f ca="1"/>
        <v/>
      </c>
      <c r="W186" s="130" t="str">
        <f t="shared" ca="1" si="33"/>
        <v/>
      </c>
      <c r="X186" s="130" t="str">
        <f t="shared" ca="1" si="34"/>
        <v/>
      </c>
      <c r="Y186" s="130" t="str">
        <f t="shared" ca="1" si="35"/>
        <v/>
      </c>
      <c r="Z186" s="130" t="str">
        <f t="shared" ca="1" si="36"/>
        <v/>
      </c>
      <c r="AA186" s="130" t="str">
        <f t="shared" ca="1" si="37"/>
        <v/>
      </c>
      <c r="AC186" s="130" t="str">
        <f t="shared" ca="1" si="38"/>
        <v/>
      </c>
      <c r="AD186" s="130" t="str">
        <f t="shared" ca="1" si="39"/>
        <v/>
      </c>
      <c r="AE186" s="130" t="str">
        <f t="shared" ca="1" si="40"/>
        <v/>
      </c>
      <c r="AF186" s="130" t="str">
        <f t="shared" ca="1" si="41"/>
        <v/>
      </c>
      <c r="AG186" s="130" t="str">
        <f t="shared" ca="1" si="42"/>
        <v/>
      </c>
      <c r="AH186" s="130" t="str">
        <f t="shared" ca="1" si="43"/>
        <v/>
      </c>
      <c r="AI186" s="130" t="str">
        <f t="shared" ca="1" si="44"/>
        <v/>
      </c>
    </row>
    <row r="187" spans="1:35">
      <c r="A187">
        <f ca="1">IF(B187="","",'Source Results'!H188)</f>
        <v>0</v>
      </c>
      <c r="B187" t="str">
        <f ca="1">IF('Source Results'!D188="","",'Source Results'!D188)</f>
        <v>Single Unit Short-haul Truck</v>
      </c>
      <c r="C187">
        <f ca="1">IF(B187="","",'Source Results'!G188)</f>
        <v>0</v>
      </c>
      <c r="D187">
        <f ca="1">IF(OnRoadRetrofit!B187="","",'Source Results'!F188)</f>
        <v>0</v>
      </c>
      <c r="E187" s="239">
        <f ca="1">IFERROR(IF(B187="","",(VLOOKUP(G187,'Source Results'!$Y$3:$AB$452,2,FALSE)/(VLOOKUP(G187,'Source Results'!$Y$3:$AB$452,4,FALSE)))),0)</f>
        <v>0</v>
      </c>
      <c r="F187" s="28">
        <f ca="1">IF(B187="","",(VLOOKUP(G187,'Source Results'!$Y$3:$AA$452,3,FALSE)))</f>
        <v>0</v>
      </c>
      <c r="G187" t="str">
        <f ca="1">IF(B187="","",'Source Results'!L188)</f>
        <v/>
      </c>
      <c r="H187">
        <f ca="1">IF(COUNTIF($G$2:G187,G187)&gt;1,0,1*F187)</f>
        <v>0</v>
      </c>
      <c r="I187" t="str">
        <f t="shared" ca="1" si="30"/>
        <v>null</v>
      </c>
      <c r="K187" s="238" t="str">
        <f ca="1"/>
        <v/>
      </c>
      <c r="L187" s="130" t="str">
        <f ca="1"/>
        <v/>
      </c>
      <c r="M187" s="130" t="str">
        <f ca="1"/>
        <v/>
      </c>
      <c r="N187" s="130" t="str">
        <f ca="1"/>
        <v/>
      </c>
      <c r="O187" s="238" t="str">
        <f ca="1"/>
        <v/>
      </c>
      <c r="P187" s="130" t="str">
        <f ca="1"/>
        <v/>
      </c>
      <c r="R187" s="130" t="str">
        <f t="shared" ca="1" si="31"/>
        <v xml:space="preserve">3 </v>
      </c>
      <c r="S187" s="130">
        <f ca="1">+IFERROR(VLOOKUP(R187,Pollutants!$H$2:$K$11,3,FALSE),0)</f>
        <v>0</v>
      </c>
      <c r="T187" s="248">
        <f t="shared" si="32"/>
        <v>28</v>
      </c>
      <c r="U187" s="130" t="str">
        <f ca="1"/>
        <v/>
      </c>
      <c r="V187" s="130" t="str">
        <f ca="1"/>
        <v/>
      </c>
      <c r="W187" s="130" t="str">
        <f t="shared" ca="1" si="33"/>
        <v/>
      </c>
      <c r="X187" s="130" t="str">
        <f t="shared" ca="1" si="34"/>
        <v/>
      </c>
      <c r="Y187" s="130" t="str">
        <f t="shared" ca="1" si="35"/>
        <v/>
      </c>
      <c r="Z187" s="130" t="str">
        <f t="shared" ca="1" si="36"/>
        <v/>
      </c>
      <c r="AA187" s="130" t="str">
        <f t="shared" ca="1" si="37"/>
        <v/>
      </c>
      <c r="AC187" s="130" t="str">
        <f t="shared" ca="1" si="38"/>
        <v/>
      </c>
      <c r="AD187" s="130" t="str">
        <f t="shared" ca="1" si="39"/>
        <v/>
      </c>
      <c r="AE187" s="130" t="str">
        <f t="shared" ca="1" si="40"/>
        <v/>
      </c>
      <c r="AF187" s="130" t="str">
        <f t="shared" ca="1" si="41"/>
        <v/>
      </c>
      <c r="AG187" s="130" t="str">
        <f t="shared" ca="1" si="42"/>
        <v/>
      </c>
      <c r="AH187" s="130" t="str">
        <f t="shared" ca="1" si="43"/>
        <v/>
      </c>
      <c r="AI187" s="130" t="str">
        <f t="shared" ca="1" si="44"/>
        <v/>
      </c>
    </row>
    <row r="188" spans="1:35">
      <c r="A188">
        <f ca="1">IF(B188="","",'Source Results'!H189)</f>
        <v>0</v>
      </c>
      <c r="B188" t="str">
        <f ca="1">IF('Source Results'!D189="","",'Source Results'!D189)</f>
        <v>Single Unit Long-haul Truck</v>
      </c>
      <c r="C188">
        <f ca="1">IF(B188="","",'Source Results'!G189)</f>
        <v>0</v>
      </c>
      <c r="D188">
        <f ca="1">IF(OnRoadRetrofit!B188="","",'Source Results'!F189)</f>
        <v>0</v>
      </c>
      <c r="E188" s="239">
        <f ca="1">IFERROR(IF(B188="","",(VLOOKUP(G188,'Source Results'!$Y$3:$AB$452,2,FALSE)/(VLOOKUP(G188,'Source Results'!$Y$3:$AB$452,4,FALSE)))),0)</f>
        <v>0</v>
      </c>
      <c r="F188" s="28">
        <f ca="1">IF(B188="","",(VLOOKUP(G188,'Source Results'!$Y$3:$AA$452,3,FALSE)))</f>
        <v>0</v>
      </c>
      <c r="G188" t="str">
        <f ca="1">IF(B188="","",'Source Results'!L189)</f>
        <v/>
      </c>
      <c r="H188">
        <f ca="1">IF(COUNTIF($G$2:G188,G188)&gt;1,0,1*F188)</f>
        <v>0</v>
      </c>
      <c r="I188" t="str">
        <f t="shared" ca="1" si="30"/>
        <v>null</v>
      </c>
      <c r="K188" s="238" t="str">
        <f ca="1"/>
        <v/>
      </c>
      <c r="L188" s="130" t="str">
        <f ca="1"/>
        <v/>
      </c>
      <c r="M188" s="130" t="str">
        <f ca="1"/>
        <v/>
      </c>
      <c r="N188" s="130" t="str">
        <f ca="1"/>
        <v/>
      </c>
      <c r="O188" s="238" t="str">
        <f ca="1"/>
        <v/>
      </c>
      <c r="P188" s="130" t="str">
        <f ca="1"/>
        <v/>
      </c>
      <c r="R188" s="130" t="str">
        <f t="shared" ca="1" si="31"/>
        <v xml:space="preserve">4 </v>
      </c>
      <c r="S188" s="130">
        <f ca="1">+IFERROR(VLOOKUP(R188,Pollutants!$H$2:$K$11,3,FALSE),0)</f>
        <v>0</v>
      </c>
      <c r="T188" s="248">
        <f t="shared" si="32"/>
        <v>28</v>
      </c>
      <c r="U188" s="130" t="str">
        <f ca="1"/>
        <v/>
      </c>
      <c r="V188" s="130" t="str">
        <f ca="1"/>
        <v/>
      </c>
      <c r="W188" s="130" t="str">
        <f t="shared" ca="1" si="33"/>
        <v/>
      </c>
      <c r="X188" s="130" t="str">
        <f t="shared" ca="1" si="34"/>
        <v/>
      </c>
      <c r="Y188" s="130" t="str">
        <f t="shared" ca="1" si="35"/>
        <v/>
      </c>
      <c r="Z188" s="130" t="str">
        <f t="shared" ca="1" si="36"/>
        <v/>
      </c>
      <c r="AA188" s="130" t="str">
        <f t="shared" ca="1" si="37"/>
        <v/>
      </c>
      <c r="AC188" s="130" t="str">
        <f t="shared" ca="1" si="38"/>
        <v/>
      </c>
      <c r="AD188" s="130" t="str">
        <f t="shared" ca="1" si="39"/>
        <v/>
      </c>
      <c r="AE188" s="130" t="str">
        <f t="shared" ca="1" si="40"/>
        <v/>
      </c>
      <c r="AF188" s="130" t="str">
        <f t="shared" ca="1" si="41"/>
        <v/>
      </c>
      <c r="AG188" s="130" t="str">
        <f t="shared" ca="1" si="42"/>
        <v/>
      </c>
      <c r="AH188" s="130" t="str">
        <f t="shared" ca="1" si="43"/>
        <v/>
      </c>
      <c r="AI188" s="130" t="str">
        <f t="shared" ca="1" si="44"/>
        <v/>
      </c>
    </row>
    <row r="189" spans="1:35">
      <c r="A189">
        <f ca="1">IF(B189="","",'Source Results'!H190)</f>
        <v>0</v>
      </c>
      <c r="B189" t="str">
        <f ca="1">IF('Source Results'!D190="","",'Source Results'!D190)</f>
        <v>Combination Short-haul Truck</v>
      </c>
      <c r="C189">
        <f ca="1">IF(B189="","",'Source Results'!G190)</f>
        <v>0</v>
      </c>
      <c r="D189">
        <f ca="1">IF(OnRoadRetrofit!B189="","",'Source Results'!F190)</f>
        <v>0</v>
      </c>
      <c r="E189" s="239">
        <f ca="1">IFERROR(IF(B189="","",(VLOOKUP(G189,'Source Results'!$Y$3:$AB$452,2,FALSE)/(VLOOKUP(G189,'Source Results'!$Y$3:$AB$452,4,FALSE)))),0)</f>
        <v>0</v>
      </c>
      <c r="F189" s="28">
        <f ca="1">IF(B189="","",(VLOOKUP(G189,'Source Results'!$Y$3:$AA$452,3,FALSE)))</f>
        <v>0</v>
      </c>
      <c r="G189" t="str">
        <f ca="1">IF(B189="","",'Source Results'!L190)</f>
        <v/>
      </c>
      <c r="H189">
        <f ca="1">IF(COUNTIF($G$2:G189,G189)&gt;1,0,1*F189)</f>
        <v>0</v>
      </c>
      <c r="I189" t="str">
        <f t="shared" ca="1" si="30"/>
        <v>null</v>
      </c>
      <c r="K189" s="238" t="str">
        <f ca="1"/>
        <v/>
      </c>
      <c r="L189" s="130" t="str">
        <f ca="1"/>
        <v/>
      </c>
      <c r="M189" s="130" t="str">
        <f ca="1"/>
        <v/>
      </c>
      <c r="N189" s="130" t="str">
        <f ca="1"/>
        <v/>
      </c>
      <c r="O189" s="238" t="str">
        <f ca="1"/>
        <v/>
      </c>
      <c r="P189" s="130" t="str">
        <f ca="1"/>
        <v/>
      </c>
      <c r="R189" s="130" t="str">
        <f t="shared" ca="1" si="31"/>
        <v xml:space="preserve">5 </v>
      </c>
      <c r="S189" s="130">
        <f ca="1">+IFERROR(VLOOKUP(R189,Pollutants!$H$2:$K$11,3,FALSE),0)</f>
        <v>0</v>
      </c>
      <c r="T189" s="248">
        <f t="shared" si="32"/>
        <v>28</v>
      </c>
      <c r="U189" s="130" t="str">
        <f ca="1"/>
        <v/>
      </c>
      <c r="V189" s="130" t="str">
        <f ca="1"/>
        <v/>
      </c>
      <c r="W189" s="130" t="str">
        <f t="shared" ca="1" si="33"/>
        <v/>
      </c>
      <c r="X189" s="130" t="str">
        <f t="shared" ca="1" si="34"/>
        <v/>
      </c>
      <c r="Y189" s="130" t="str">
        <f t="shared" ca="1" si="35"/>
        <v/>
      </c>
      <c r="Z189" s="130" t="str">
        <f t="shared" ca="1" si="36"/>
        <v/>
      </c>
      <c r="AA189" s="130" t="str">
        <f t="shared" ca="1" si="37"/>
        <v/>
      </c>
      <c r="AC189" s="130" t="str">
        <f t="shared" ca="1" si="38"/>
        <v/>
      </c>
      <c r="AD189" s="130" t="str">
        <f t="shared" ca="1" si="39"/>
        <v/>
      </c>
      <c r="AE189" s="130" t="str">
        <f t="shared" ca="1" si="40"/>
        <v/>
      </c>
      <c r="AF189" s="130" t="str">
        <f t="shared" ca="1" si="41"/>
        <v/>
      </c>
      <c r="AG189" s="130" t="str">
        <f t="shared" ca="1" si="42"/>
        <v/>
      </c>
      <c r="AH189" s="130" t="str">
        <f t="shared" ca="1" si="43"/>
        <v/>
      </c>
      <c r="AI189" s="130" t="str">
        <f t="shared" ca="1" si="44"/>
        <v/>
      </c>
    </row>
    <row r="190" spans="1:35">
      <c r="A190">
        <f ca="1">IF(B190="","",'Source Results'!H191)</f>
        <v>0</v>
      </c>
      <c r="B190" t="str">
        <f ca="1">IF('Source Results'!D191="","",'Source Results'!D191)</f>
        <v>Combination Long-haul Truck</v>
      </c>
      <c r="C190">
        <f ca="1">IF(B190="","",'Source Results'!G191)</f>
        <v>0</v>
      </c>
      <c r="D190">
        <f ca="1">IF(OnRoadRetrofit!B190="","",'Source Results'!F191)</f>
        <v>0</v>
      </c>
      <c r="E190" s="239">
        <f ca="1">IFERROR(IF(B190="","",(VLOOKUP(G190,'Source Results'!$Y$3:$AB$452,2,FALSE)/(VLOOKUP(G190,'Source Results'!$Y$3:$AB$452,4,FALSE)))),0)</f>
        <v>0</v>
      </c>
      <c r="F190" s="28">
        <f ca="1">IF(B190="","",(VLOOKUP(G190,'Source Results'!$Y$3:$AA$452,3,FALSE)))</f>
        <v>0</v>
      </c>
      <c r="G190" t="str">
        <f ca="1">IF(B190="","",'Source Results'!L191)</f>
        <v/>
      </c>
      <c r="H190">
        <f ca="1">IF(COUNTIF($G$2:G190,G190)&gt;1,0,1*F190)</f>
        <v>0</v>
      </c>
      <c r="I190" t="str">
        <f t="shared" ca="1" si="30"/>
        <v>null</v>
      </c>
      <c r="K190" s="238" t="str">
        <f ca="1"/>
        <v/>
      </c>
      <c r="L190" s="130" t="str">
        <f ca="1"/>
        <v/>
      </c>
      <c r="M190" s="130" t="str">
        <f ca="1"/>
        <v/>
      </c>
      <c r="N190" s="130" t="str">
        <f ca="1"/>
        <v/>
      </c>
      <c r="O190" s="238" t="str">
        <f ca="1"/>
        <v/>
      </c>
      <c r="P190" s="130" t="str">
        <f ca="1"/>
        <v/>
      </c>
      <c r="R190" s="130" t="str">
        <f t="shared" ca="1" si="31"/>
        <v xml:space="preserve">6 </v>
      </c>
      <c r="S190" s="130">
        <f ca="1">+IFERROR(VLOOKUP(R190,Pollutants!$H$2:$K$11,3,FALSE),0)</f>
        <v>0</v>
      </c>
      <c r="T190" s="248">
        <f t="shared" si="32"/>
        <v>28</v>
      </c>
      <c r="U190" s="130" t="str">
        <f ca="1"/>
        <v/>
      </c>
      <c r="V190" s="130" t="str">
        <f ca="1"/>
        <v/>
      </c>
      <c r="W190" s="130" t="str">
        <f t="shared" ca="1" si="33"/>
        <v/>
      </c>
      <c r="X190" s="130" t="str">
        <f t="shared" ca="1" si="34"/>
        <v/>
      </c>
      <c r="Y190" s="130" t="str">
        <f t="shared" ca="1" si="35"/>
        <v/>
      </c>
      <c r="Z190" s="130" t="str">
        <f t="shared" ca="1" si="36"/>
        <v/>
      </c>
      <c r="AA190" s="130" t="str">
        <f t="shared" ca="1" si="37"/>
        <v/>
      </c>
      <c r="AC190" s="130" t="str">
        <f t="shared" ca="1" si="38"/>
        <v/>
      </c>
      <c r="AD190" s="130" t="str">
        <f t="shared" ca="1" si="39"/>
        <v/>
      </c>
      <c r="AE190" s="130" t="str">
        <f t="shared" ca="1" si="40"/>
        <v/>
      </c>
      <c r="AF190" s="130" t="str">
        <f t="shared" ca="1" si="41"/>
        <v/>
      </c>
      <c r="AG190" s="130" t="str">
        <f t="shared" ca="1" si="42"/>
        <v/>
      </c>
      <c r="AH190" s="130" t="str">
        <f t="shared" ca="1" si="43"/>
        <v/>
      </c>
      <c r="AI190" s="130" t="str">
        <f t="shared" ca="1" si="44"/>
        <v/>
      </c>
    </row>
    <row r="191" spans="1:35">
      <c r="A191">
        <f ca="1">IF(B191="","",'Source Results'!H192)</f>
        <v>0</v>
      </c>
      <c r="B191" t="str">
        <f ca="1">IF('Source Results'!D192="","",'Source Results'!D192)</f>
        <v>Light Commercial Truck</v>
      </c>
      <c r="C191">
        <f ca="1">IF(B191="","",'Source Results'!G192)</f>
        <v>0</v>
      </c>
      <c r="D191">
        <f ca="1">IF(OnRoadRetrofit!B191="","",'Source Results'!F192)</f>
        <v>0</v>
      </c>
      <c r="E191" s="239">
        <f ca="1">IFERROR(IF(B191="","",(VLOOKUP(G191,'Source Results'!$Y$3:$AB$452,2,FALSE)/(VLOOKUP(G191,'Source Results'!$Y$3:$AB$452,4,FALSE)))),0)</f>
        <v>0</v>
      </c>
      <c r="F191" s="28">
        <f ca="1">IF(B191="","",(VLOOKUP(G191,'Source Results'!$Y$3:$AA$452,3,FALSE)))</f>
        <v>0</v>
      </c>
      <c r="G191" t="str">
        <f ca="1">IF(B191="","",'Source Results'!L192)</f>
        <v/>
      </c>
      <c r="H191">
        <f ca="1">IF(COUNTIF($G$2:G191,G191)&gt;1,0,1*F191)</f>
        <v>0</v>
      </c>
      <c r="I191" t="str">
        <f t="shared" ca="1" si="30"/>
        <v>null</v>
      </c>
      <c r="K191" s="238" t="str">
        <f ca="1"/>
        <v/>
      </c>
      <c r="L191" s="130" t="str">
        <f ca="1"/>
        <v/>
      </c>
      <c r="M191" s="130" t="str">
        <f ca="1"/>
        <v/>
      </c>
      <c r="N191" s="130" t="str">
        <f ca="1"/>
        <v/>
      </c>
      <c r="O191" s="238" t="str">
        <f ca="1"/>
        <v/>
      </c>
      <c r="P191" s="130" t="str">
        <f ca="1"/>
        <v/>
      </c>
      <c r="R191" s="130" t="str">
        <f t="shared" ca="1" si="31"/>
        <v xml:space="preserve">0 </v>
      </c>
      <c r="S191" s="130">
        <f ca="1">+IFERROR(VLOOKUP(R191,Pollutants!$H$2:$K$11,3,FALSE),0)</f>
        <v>0</v>
      </c>
      <c r="T191" s="248">
        <f t="shared" si="32"/>
        <v>29</v>
      </c>
      <c r="U191" s="130" t="str">
        <f ca="1"/>
        <v/>
      </c>
      <c r="V191" s="130" t="str">
        <f ca="1"/>
        <v/>
      </c>
      <c r="W191" s="130" t="str">
        <f t="shared" ca="1" si="33"/>
        <v/>
      </c>
      <c r="X191" s="130" t="str">
        <f t="shared" ca="1" si="34"/>
        <v/>
      </c>
      <c r="Y191" s="130" t="str">
        <f t="shared" ca="1" si="35"/>
        <v/>
      </c>
      <c r="Z191" s="130" t="str">
        <f t="shared" ca="1" si="36"/>
        <v/>
      </c>
      <c r="AA191" s="130" t="str">
        <f t="shared" ca="1" si="37"/>
        <v/>
      </c>
      <c r="AC191" s="130" t="str">
        <f t="shared" ca="1" si="38"/>
        <v/>
      </c>
      <c r="AD191" s="130" t="str">
        <f t="shared" ca="1" si="39"/>
        <v/>
      </c>
      <c r="AE191" s="130" t="str">
        <f t="shared" ca="1" si="40"/>
        <v/>
      </c>
      <c r="AF191" s="130" t="str">
        <f t="shared" ca="1" si="41"/>
        <v/>
      </c>
      <c r="AG191" s="130" t="str">
        <f t="shared" ca="1" si="42"/>
        <v/>
      </c>
      <c r="AH191" s="130" t="str">
        <f t="shared" ca="1" si="43"/>
        <v/>
      </c>
      <c r="AI191" s="130" t="str">
        <f t="shared" ca="1" si="44"/>
        <v/>
      </c>
    </row>
    <row r="192" spans="1:35">
      <c r="A192">
        <f ca="1">IF(B192="","",'Source Results'!H193)</f>
        <v>0</v>
      </c>
      <c r="B192" t="str">
        <f ca="1">IF('Source Results'!D193="","",'Source Results'!D193)</f>
        <v>Intercity Bus</v>
      </c>
      <c r="C192">
        <f ca="1">IF(B192="","",'Source Results'!G193)</f>
        <v>0</v>
      </c>
      <c r="D192">
        <f ca="1">IF(OnRoadRetrofit!B192="","",'Source Results'!F193)</f>
        <v>0</v>
      </c>
      <c r="E192" s="239">
        <f ca="1">IFERROR(IF(B192="","",(VLOOKUP(G192,'Source Results'!$Y$3:$AB$452,2,FALSE)/(VLOOKUP(G192,'Source Results'!$Y$3:$AB$452,4,FALSE)))),0)</f>
        <v>0</v>
      </c>
      <c r="F192" s="28">
        <f ca="1">IF(B192="","",(VLOOKUP(G192,'Source Results'!$Y$3:$AA$452,3,FALSE)))</f>
        <v>0</v>
      </c>
      <c r="G192" t="str">
        <f ca="1">IF(B192="","",'Source Results'!L193)</f>
        <v/>
      </c>
      <c r="H192">
        <f ca="1">IF(COUNTIF($G$2:G192,G192)&gt;1,0,1*F192)</f>
        <v>0</v>
      </c>
      <c r="I192" t="str">
        <f t="shared" ca="1" si="30"/>
        <v>null</v>
      </c>
      <c r="K192" s="238" t="str">
        <f ca="1"/>
        <v/>
      </c>
      <c r="L192" s="130" t="str">
        <f ca="1"/>
        <v/>
      </c>
      <c r="M192" s="130" t="str">
        <f ca="1"/>
        <v/>
      </c>
      <c r="N192" s="130" t="str">
        <f ca="1"/>
        <v/>
      </c>
      <c r="O192" s="238" t="str">
        <f ca="1"/>
        <v/>
      </c>
      <c r="P192" s="130" t="str">
        <f ca="1"/>
        <v/>
      </c>
      <c r="R192" s="130" t="str">
        <f t="shared" ca="1" si="31"/>
        <v xml:space="preserve">1 </v>
      </c>
      <c r="S192" s="130">
        <f ca="1">+IFERROR(VLOOKUP(R192,Pollutants!$H$2:$K$11,3,FALSE),0)</f>
        <v>0</v>
      </c>
      <c r="T192" s="248">
        <f t="shared" si="32"/>
        <v>29</v>
      </c>
      <c r="U192" s="130" t="str">
        <f ca="1"/>
        <v/>
      </c>
      <c r="V192" s="130" t="str">
        <f ca="1"/>
        <v/>
      </c>
      <c r="W192" s="130" t="str">
        <f t="shared" ca="1" si="33"/>
        <v/>
      </c>
      <c r="X192" s="130" t="str">
        <f t="shared" ca="1" si="34"/>
        <v/>
      </c>
      <c r="Y192" s="130" t="str">
        <f t="shared" ca="1" si="35"/>
        <v/>
      </c>
      <c r="Z192" s="130" t="str">
        <f t="shared" ca="1" si="36"/>
        <v/>
      </c>
      <c r="AA192" s="130" t="str">
        <f t="shared" ca="1" si="37"/>
        <v/>
      </c>
      <c r="AC192" s="130" t="str">
        <f t="shared" ca="1" si="38"/>
        <v/>
      </c>
      <c r="AD192" s="130" t="str">
        <f t="shared" ca="1" si="39"/>
        <v/>
      </c>
      <c r="AE192" s="130" t="str">
        <f t="shared" ca="1" si="40"/>
        <v/>
      </c>
      <c r="AF192" s="130" t="str">
        <f t="shared" ca="1" si="41"/>
        <v/>
      </c>
      <c r="AG192" s="130" t="str">
        <f t="shared" ca="1" si="42"/>
        <v/>
      </c>
      <c r="AH192" s="130" t="str">
        <f t="shared" ca="1" si="43"/>
        <v/>
      </c>
      <c r="AI192" s="130" t="str">
        <f t="shared" ca="1" si="44"/>
        <v/>
      </c>
    </row>
    <row r="193" spans="1:35">
      <c r="A193">
        <f ca="1">IF(B193="","",'Source Results'!H194)</f>
        <v>0</v>
      </c>
      <c r="B193" t="str">
        <f ca="1">IF('Source Results'!D194="","",'Source Results'!D194)</f>
        <v>Transit Bus</v>
      </c>
      <c r="C193">
        <f ca="1">IF(B193="","",'Source Results'!G194)</f>
        <v>0</v>
      </c>
      <c r="D193">
        <f ca="1">IF(OnRoadRetrofit!B193="","",'Source Results'!F194)</f>
        <v>0</v>
      </c>
      <c r="E193" s="239">
        <f ca="1">IFERROR(IF(B193="","",(VLOOKUP(G193,'Source Results'!$Y$3:$AB$452,2,FALSE)/(VLOOKUP(G193,'Source Results'!$Y$3:$AB$452,4,FALSE)))),0)</f>
        <v>0</v>
      </c>
      <c r="F193" s="28">
        <f ca="1">IF(B193="","",(VLOOKUP(G193,'Source Results'!$Y$3:$AA$452,3,FALSE)))</f>
        <v>0</v>
      </c>
      <c r="G193" t="str">
        <f ca="1">IF(B193="","",'Source Results'!L194)</f>
        <v/>
      </c>
      <c r="H193">
        <f ca="1">IF(COUNTIF($G$2:G193,G193)&gt;1,0,1*F193)</f>
        <v>0</v>
      </c>
      <c r="I193" t="str">
        <f t="shared" ca="1" si="30"/>
        <v>null</v>
      </c>
      <c r="K193" s="238" t="str">
        <f ca="1"/>
        <v/>
      </c>
      <c r="L193" s="130" t="str">
        <f ca="1"/>
        <v/>
      </c>
      <c r="M193" s="130" t="str">
        <f ca="1"/>
        <v/>
      </c>
      <c r="N193" s="130" t="str">
        <f ca="1"/>
        <v/>
      </c>
      <c r="O193" s="238" t="str">
        <f ca="1"/>
        <v/>
      </c>
      <c r="P193" s="130" t="str">
        <f ca="1"/>
        <v/>
      </c>
      <c r="R193" s="130" t="str">
        <f t="shared" ca="1" si="31"/>
        <v xml:space="preserve">2 </v>
      </c>
      <c r="S193" s="130">
        <f ca="1">+IFERROR(VLOOKUP(R193,Pollutants!$H$2:$K$11,3,FALSE),0)</f>
        <v>0</v>
      </c>
      <c r="T193" s="248">
        <f t="shared" si="32"/>
        <v>29</v>
      </c>
      <c r="U193" s="130" t="str">
        <f ca="1"/>
        <v/>
      </c>
      <c r="V193" s="130" t="str">
        <f ca="1"/>
        <v/>
      </c>
      <c r="W193" s="130" t="str">
        <f t="shared" ca="1" si="33"/>
        <v/>
      </c>
      <c r="X193" s="130" t="str">
        <f t="shared" ca="1" si="34"/>
        <v/>
      </c>
      <c r="Y193" s="130" t="str">
        <f t="shared" ca="1" si="35"/>
        <v/>
      </c>
      <c r="Z193" s="130" t="str">
        <f t="shared" ca="1" si="36"/>
        <v/>
      </c>
      <c r="AA193" s="130" t="str">
        <f t="shared" ca="1" si="37"/>
        <v/>
      </c>
      <c r="AC193" s="130" t="str">
        <f t="shared" ca="1" si="38"/>
        <v/>
      </c>
      <c r="AD193" s="130" t="str">
        <f t="shared" ca="1" si="39"/>
        <v/>
      </c>
      <c r="AE193" s="130" t="str">
        <f t="shared" ca="1" si="40"/>
        <v/>
      </c>
      <c r="AF193" s="130" t="str">
        <f t="shared" ca="1" si="41"/>
        <v/>
      </c>
      <c r="AG193" s="130" t="str">
        <f t="shared" ca="1" si="42"/>
        <v/>
      </c>
      <c r="AH193" s="130" t="str">
        <f t="shared" ca="1" si="43"/>
        <v/>
      </c>
      <c r="AI193" s="130" t="str">
        <f t="shared" ca="1" si="44"/>
        <v/>
      </c>
    </row>
    <row r="194" spans="1:35">
      <c r="A194">
        <f ca="1">IF(B194="","",'Source Results'!H195)</f>
        <v>0</v>
      </c>
      <c r="B194" t="str">
        <f ca="1">IF('Source Results'!D195="","",'Source Results'!D195)</f>
        <v>School Bus</v>
      </c>
      <c r="C194">
        <f ca="1">IF(B194="","",'Source Results'!G195)</f>
        <v>0</v>
      </c>
      <c r="D194">
        <f ca="1">IF(OnRoadRetrofit!B194="","",'Source Results'!F195)</f>
        <v>0</v>
      </c>
      <c r="E194" s="239">
        <f ca="1">IFERROR(IF(B194="","",(VLOOKUP(G194,'Source Results'!$Y$3:$AB$452,2,FALSE)/(VLOOKUP(G194,'Source Results'!$Y$3:$AB$452,4,FALSE)))),0)</f>
        <v>0</v>
      </c>
      <c r="F194" s="28">
        <f ca="1">IF(B194="","",(VLOOKUP(G194,'Source Results'!$Y$3:$AA$452,3,FALSE)))</f>
        <v>0</v>
      </c>
      <c r="G194" t="str">
        <f ca="1">IF(B194="","",'Source Results'!L195)</f>
        <v/>
      </c>
      <c r="H194">
        <f ca="1">IF(COUNTIF($G$2:G194,G194)&gt;1,0,1*F194)</f>
        <v>0</v>
      </c>
      <c r="I194" t="str">
        <f t="shared" ca="1" si="30"/>
        <v>null</v>
      </c>
      <c r="K194" s="238" t="str">
        <f ca="1"/>
        <v/>
      </c>
      <c r="L194" s="130" t="str">
        <f ca="1"/>
        <v/>
      </c>
      <c r="M194" s="130" t="str">
        <f ca="1"/>
        <v/>
      </c>
      <c r="N194" s="130" t="str">
        <f ca="1"/>
        <v/>
      </c>
      <c r="O194" s="238" t="str">
        <f ca="1"/>
        <v/>
      </c>
      <c r="P194" s="130" t="str">
        <f ca="1"/>
        <v/>
      </c>
      <c r="R194" s="130" t="str">
        <f t="shared" ca="1" si="31"/>
        <v xml:space="preserve">3 </v>
      </c>
      <c r="S194" s="130">
        <f ca="1">+IFERROR(VLOOKUP(R194,Pollutants!$H$2:$K$11,3,FALSE),0)</f>
        <v>0</v>
      </c>
      <c r="T194" s="248">
        <f t="shared" si="32"/>
        <v>29</v>
      </c>
      <c r="U194" s="130" t="str">
        <f ca="1"/>
        <v/>
      </c>
      <c r="V194" s="130" t="str">
        <f ca="1"/>
        <v/>
      </c>
      <c r="W194" s="130" t="str">
        <f t="shared" ca="1" si="33"/>
        <v/>
      </c>
      <c r="X194" s="130" t="str">
        <f t="shared" ca="1" si="34"/>
        <v/>
      </c>
      <c r="Y194" s="130" t="str">
        <f t="shared" ca="1" si="35"/>
        <v/>
      </c>
      <c r="Z194" s="130" t="str">
        <f t="shared" ca="1" si="36"/>
        <v/>
      </c>
      <c r="AA194" s="130" t="str">
        <f t="shared" ca="1" si="37"/>
        <v/>
      </c>
      <c r="AC194" s="130" t="str">
        <f t="shared" ca="1" si="38"/>
        <v/>
      </c>
      <c r="AD194" s="130" t="str">
        <f t="shared" ca="1" si="39"/>
        <v/>
      </c>
      <c r="AE194" s="130" t="str">
        <f t="shared" ca="1" si="40"/>
        <v/>
      </c>
      <c r="AF194" s="130" t="str">
        <f t="shared" ca="1" si="41"/>
        <v/>
      </c>
      <c r="AG194" s="130" t="str">
        <f t="shared" ca="1" si="42"/>
        <v/>
      </c>
      <c r="AH194" s="130" t="str">
        <f t="shared" ca="1" si="43"/>
        <v/>
      </c>
      <c r="AI194" s="130" t="str">
        <f t="shared" ca="1" si="44"/>
        <v/>
      </c>
    </row>
    <row r="195" spans="1:35">
      <c r="A195">
        <f ca="1">IF(B195="","",'Source Results'!H196)</f>
        <v>0</v>
      </c>
      <c r="B195" t="str">
        <f ca="1">IF('Source Results'!D196="","",'Source Results'!D196)</f>
        <v>Refuse Truck</v>
      </c>
      <c r="C195">
        <f ca="1">IF(B195="","",'Source Results'!G196)</f>
        <v>0</v>
      </c>
      <c r="D195">
        <f ca="1">IF(OnRoadRetrofit!B195="","",'Source Results'!F196)</f>
        <v>0</v>
      </c>
      <c r="E195" s="239">
        <f ca="1">IFERROR(IF(B195="","",(VLOOKUP(G195,'Source Results'!$Y$3:$AB$452,2,FALSE)/(VLOOKUP(G195,'Source Results'!$Y$3:$AB$452,4,FALSE)))),0)</f>
        <v>0</v>
      </c>
      <c r="F195" s="28">
        <f ca="1">IF(B195="","",(VLOOKUP(G195,'Source Results'!$Y$3:$AA$452,3,FALSE)))</f>
        <v>0</v>
      </c>
      <c r="G195" t="str">
        <f ca="1">IF(B195="","",'Source Results'!L196)</f>
        <v/>
      </c>
      <c r="H195">
        <f ca="1">IF(COUNTIF($G$2:G195,G195)&gt;1,0,1*F195)</f>
        <v>0</v>
      </c>
      <c r="I195" t="str">
        <f t="shared" ref="I195:I258" ca="1" si="45">IFERROR(IF(H195&lt;&gt;0,1,"null"),"")</f>
        <v>null</v>
      </c>
      <c r="K195" s="238" t="str">
        <f ca="1"/>
        <v/>
      </c>
      <c r="L195" s="130" t="str">
        <f ca="1"/>
        <v/>
      </c>
      <c r="M195" s="130" t="str">
        <f ca="1"/>
        <v/>
      </c>
      <c r="N195" s="130" t="str">
        <f ca="1"/>
        <v/>
      </c>
      <c r="O195" s="238" t="str">
        <f ca="1"/>
        <v/>
      </c>
      <c r="P195" s="130" t="str">
        <f ca="1"/>
        <v/>
      </c>
      <c r="R195" s="130" t="str">
        <f t="shared" ref="R195:R258" ca="1" si="46">+MOD(ROW()-2,7)&amp;" "&amp;INDIRECT(ADDRESS(INT((ROW()-2)/7)+2,11,3))</f>
        <v xml:space="preserve">4 </v>
      </c>
      <c r="S195" s="130">
        <f ca="1">+IFERROR(VLOOKUP(R195,Pollutants!$H$2:$K$11,3,FALSE),0)</f>
        <v>0</v>
      </c>
      <c r="T195" s="248">
        <f t="shared" ref="T195:T258" si="47">+(INT((ROW()-2)/7)+2)</f>
        <v>29</v>
      </c>
      <c r="U195" s="130" t="str">
        <f ca="1"/>
        <v/>
      </c>
      <c r="V195" s="130" t="str">
        <f ca="1"/>
        <v/>
      </c>
      <c r="W195" s="130" t="str">
        <f t="shared" ref="W195:W258" ca="1" si="48">+IFERROR(INDEX(L$1:L$301,V195),"")</f>
        <v/>
      </c>
      <c r="X195" s="130" t="str">
        <f t="shared" ref="X195:X258" ca="1" si="49">+IFERROR(INDEX(M$1:M$301,V195),"")</f>
        <v/>
      </c>
      <c r="Y195" s="130" t="str">
        <f t="shared" ref="Y195:Y258" ca="1" si="50">+IFERROR(INDEX(N$1:N$301,V195),"")</f>
        <v/>
      </c>
      <c r="Z195" s="130" t="str">
        <f t="shared" ref="Z195:Z258" ca="1" si="51">+IFERROR(INDEX(O$1:O$301,V195),"")</f>
        <v/>
      </c>
      <c r="AA195" s="130" t="str">
        <f t="shared" ref="AA195:AA258" ca="1" si="52">+IFERROR(INDEX(P$1:P$301,V195),"")</f>
        <v/>
      </c>
      <c r="AC195" s="130" t="str">
        <f t="shared" ref="AC195:AC258" ca="1" si="53">+INDIRECT(ADDRESS(INT((ROW()-2)/2)+2,21,3))</f>
        <v/>
      </c>
      <c r="AD195" s="130" t="str">
        <f t="shared" ref="AD195:AD258" ca="1" si="54">+IF(ISNUMBER(AI195),IF(ISEVEN(ROW()),$AL$2,$AL$3),"")</f>
        <v/>
      </c>
      <c r="AE195" s="130" t="str">
        <f t="shared" ref="AE195:AE258" ca="1" si="55">+INDIRECT(ADDRESS(INT((ROW()-2)/2)+2,23,3))</f>
        <v/>
      </c>
      <c r="AF195" s="130" t="str">
        <f t="shared" ref="AF195:AF258" ca="1" si="56">+INDIRECT(ADDRESS(INT((ROW()-2)/2)+2,24,3))</f>
        <v/>
      </c>
      <c r="AG195" s="130" t="str">
        <f t="shared" ref="AG195:AG258" ca="1" si="57">+INDIRECT(ADDRESS(INT((ROW()-2)/2)+2,25,3))</f>
        <v/>
      </c>
      <c r="AH195" s="130" t="str">
        <f t="shared" ref="AH195:AH258" ca="1" si="58">+INDIRECT(ADDRESS(INT((ROW()-2)/2)+2,26,3))</f>
        <v/>
      </c>
      <c r="AI195" s="130" t="str">
        <f t="shared" ref="AI195:AI258" ca="1" si="59">+INDIRECT(ADDRESS(INT((ROW()-2)/2)+2,27,3))</f>
        <v/>
      </c>
    </row>
    <row r="196" spans="1:35">
      <c r="A196">
        <f ca="1">IF(B196="","",'Source Results'!H197)</f>
        <v>0</v>
      </c>
      <c r="B196" t="str">
        <f ca="1">IF('Source Results'!D197="","",'Source Results'!D197)</f>
        <v>Single Unit Short-haul Truck</v>
      </c>
      <c r="C196">
        <f ca="1">IF(B196="","",'Source Results'!G197)</f>
        <v>0</v>
      </c>
      <c r="D196">
        <f ca="1">IF(OnRoadRetrofit!B196="","",'Source Results'!F197)</f>
        <v>0</v>
      </c>
      <c r="E196" s="239">
        <f ca="1">IFERROR(IF(B196="","",(VLOOKUP(G196,'Source Results'!$Y$3:$AB$452,2,FALSE)/(VLOOKUP(G196,'Source Results'!$Y$3:$AB$452,4,FALSE)))),0)</f>
        <v>0</v>
      </c>
      <c r="F196" s="28">
        <f ca="1">IF(B196="","",(VLOOKUP(G196,'Source Results'!$Y$3:$AA$452,3,FALSE)))</f>
        <v>0</v>
      </c>
      <c r="G196" t="str">
        <f ca="1">IF(B196="","",'Source Results'!L197)</f>
        <v/>
      </c>
      <c r="H196">
        <f ca="1">IF(COUNTIF($G$2:G196,G196)&gt;1,0,1*F196)</f>
        <v>0</v>
      </c>
      <c r="I196" t="str">
        <f t="shared" ca="1" si="45"/>
        <v>null</v>
      </c>
      <c r="K196" s="238" t="str">
        <f ca="1"/>
        <v/>
      </c>
      <c r="L196" s="130" t="str">
        <f ca="1"/>
        <v/>
      </c>
      <c r="M196" s="130" t="str">
        <f ca="1"/>
        <v/>
      </c>
      <c r="N196" s="130" t="str">
        <f ca="1"/>
        <v/>
      </c>
      <c r="O196" s="238" t="str">
        <f ca="1"/>
        <v/>
      </c>
      <c r="P196" s="130" t="str">
        <f ca="1"/>
        <v/>
      </c>
      <c r="R196" s="130" t="str">
        <f t="shared" ca="1" si="46"/>
        <v xml:space="preserve">5 </v>
      </c>
      <c r="S196" s="130">
        <f ca="1">+IFERROR(VLOOKUP(R196,Pollutants!$H$2:$K$11,3,FALSE),0)</f>
        <v>0</v>
      </c>
      <c r="T196" s="248">
        <f t="shared" si="47"/>
        <v>29</v>
      </c>
      <c r="U196" s="130" t="str">
        <f ca="1"/>
        <v/>
      </c>
      <c r="V196" s="130" t="str">
        <f ca="1"/>
        <v/>
      </c>
      <c r="W196" s="130" t="str">
        <f t="shared" ca="1" si="48"/>
        <v/>
      </c>
      <c r="X196" s="130" t="str">
        <f t="shared" ca="1" si="49"/>
        <v/>
      </c>
      <c r="Y196" s="130" t="str">
        <f t="shared" ca="1" si="50"/>
        <v/>
      </c>
      <c r="Z196" s="130" t="str">
        <f t="shared" ca="1" si="51"/>
        <v/>
      </c>
      <c r="AA196" s="130" t="str">
        <f t="shared" ca="1" si="52"/>
        <v/>
      </c>
      <c r="AC196" s="130" t="str">
        <f t="shared" ca="1" si="53"/>
        <v/>
      </c>
      <c r="AD196" s="130" t="str">
        <f t="shared" ca="1" si="54"/>
        <v/>
      </c>
      <c r="AE196" s="130" t="str">
        <f t="shared" ca="1" si="55"/>
        <v/>
      </c>
      <c r="AF196" s="130" t="str">
        <f t="shared" ca="1" si="56"/>
        <v/>
      </c>
      <c r="AG196" s="130" t="str">
        <f t="shared" ca="1" si="57"/>
        <v/>
      </c>
      <c r="AH196" s="130" t="str">
        <f t="shared" ca="1" si="58"/>
        <v/>
      </c>
      <c r="AI196" s="130" t="str">
        <f t="shared" ca="1" si="59"/>
        <v/>
      </c>
    </row>
    <row r="197" spans="1:35">
      <c r="A197">
        <f ca="1">IF(B197="","",'Source Results'!H198)</f>
        <v>0</v>
      </c>
      <c r="B197" t="str">
        <f ca="1">IF('Source Results'!D198="","",'Source Results'!D198)</f>
        <v>Single Unit Long-haul Truck</v>
      </c>
      <c r="C197">
        <f ca="1">IF(B197="","",'Source Results'!G198)</f>
        <v>0</v>
      </c>
      <c r="D197">
        <f ca="1">IF(OnRoadRetrofit!B197="","",'Source Results'!F198)</f>
        <v>0</v>
      </c>
      <c r="E197" s="239">
        <f ca="1">IFERROR(IF(B197="","",(VLOOKUP(G197,'Source Results'!$Y$3:$AB$452,2,FALSE)/(VLOOKUP(G197,'Source Results'!$Y$3:$AB$452,4,FALSE)))),0)</f>
        <v>0</v>
      </c>
      <c r="F197" s="28">
        <f ca="1">IF(B197="","",(VLOOKUP(G197,'Source Results'!$Y$3:$AA$452,3,FALSE)))</f>
        <v>0</v>
      </c>
      <c r="G197" t="str">
        <f ca="1">IF(B197="","",'Source Results'!L198)</f>
        <v/>
      </c>
      <c r="H197">
        <f ca="1">IF(COUNTIF($G$2:G197,G197)&gt;1,0,1*F197)</f>
        <v>0</v>
      </c>
      <c r="I197" t="str">
        <f t="shared" ca="1" si="45"/>
        <v>null</v>
      </c>
      <c r="K197" s="238" t="str">
        <f ca="1"/>
        <v/>
      </c>
      <c r="L197" s="130" t="str">
        <f ca="1"/>
        <v/>
      </c>
      <c r="M197" s="130" t="str">
        <f ca="1"/>
        <v/>
      </c>
      <c r="N197" s="130" t="str">
        <f ca="1"/>
        <v/>
      </c>
      <c r="O197" s="238" t="str">
        <f ca="1"/>
        <v/>
      </c>
      <c r="P197" s="130" t="str">
        <f ca="1"/>
        <v/>
      </c>
      <c r="R197" s="130" t="str">
        <f t="shared" ca="1" si="46"/>
        <v xml:space="preserve">6 </v>
      </c>
      <c r="S197" s="130">
        <f ca="1">+IFERROR(VLOOKUP(R197,Pollutants!$H$2:$K$11,3,FALSE),0)</f>
        <v>0</v>
      </c>
      <c r="T197" s="248">
        <f t="shared" si="47"/>
        <v>29</v>
      </c>
      <c r="U197" s="130" t="str">
        <f ca="1"/>
        <v/>
      </c>
      <c r="V197" s="130" t="str">
        <f ca="1"/>
        <v/>
      </c>
      <c r="W197" s="130" t="str">
        <f t="shared" ca="1" si="48"/>
        <v/>
      </c>
      <c r="X197" s="130" t="str">
        <f t="shared" ca="1" si="49"/>
        <v/>
      </c>
      <c r="Y197" s="130" t="str">
        <f t="shared" ca="1" si="50"/>
        <v/>
      </c>
      <c r="Z197" s="130" t="str">
        <f t="shared" ca="1" si="51"/>
        <v/>
      </c>
      <c r="AA197" s="130" t="str">
        <f t="shared" ca="1" si="52"/>
        <v/>
      </c>
      <c r="AC197" s="130" t="str">
        <f t="shared" ca="1" si="53"/>
        <v/>
      </c>
      <c r="AD197" s="130" t="str">
        <f t="shared" ca="1" si="54"/>
        <v/>
      </c>
      <c r="AE197" s="130" t="str">
        <f t="shared" ca="1" si="55"/>
        <v/>
      </c>
      <c r="AF197" s="130" t="str">
        <f t="shared" ca="1" si="56"/>
        <v/>
      </c>
      <c r="AG197" s="130" t="str">
        <f t="shared" ca="1" si="57"/>
        <v/>
      </c>
      <c r="AH197" s="130" t="str">
        <f t="shared" ca="1" si="58"/>
        <v/>
      </c>
      <c r="AI197" s="130" t="str">
        <f t="shared" ca="1" si="59"/>
        <v/>
      </c>
    </row>
    <row r="198" spans="1:35">
      <c r="A198">
        <f ca="1">IF(B198="","",'Source Results'!H199)</f>
        <v>0</v>
      </c>
      <c r="B198" t="str">
        <f ca="1">IF('Source Results'!D199="","",'Source Results'!D199)</f>
        <v>Combination Short-haul Truck</v>
      </c>
      <c r="C198">
        <f ca="1">IF(B198="","",'Source Results'!G199)</f>
        <v>0</v>
      </c>
      <c r="D198">
        <f ca="1">IF(OnRoadRetrofit!B198="","",'Source Results'!F199)</f>
        <v>0</v>
      </c>
      <c r="E198" s="239">
        <f ca="1">IFERROR(IF(B198="","",(VLOOKUP(G198,'Source Results'!$Y$3:$AB$452,2,FALSE)/(VLOOKUP(G198,'Source Results'!$Y$3:$AB$452,4,FALSE)))),0)</f>
        <v>0</v>
      </c>
      <c r="F198" s="28">
        <f ca="1">IF(B198="","",(VLOOKUP(G198,'Source Results'!$Y$3:$AA$452,3,FALSE)))</f>
        <v>0</v>
      </c>
      <c r="G198" t="str">
        <f ca="1">IF(B198="","",'Source Results'!L199)</f>
        <v/>
      </c>
      <c r="H198">
        <f ca="1">IF(COUNTIF($G$2:G198,G198)&gt;1,0,1*F198)</f>
        <v>0</v>
      </c>
      <c r="I198" t="str">
        <f t="shared" ca="1" si="45"/>
        <v>null</v>
      </c>
      <c r="K198" s="238" t="str">
        <f ca="1"/>
        <v/>
      </c>
      <c r="L198" s="130" t="str">
        <f ca="1"/>
        <v/>
      </c>
      <c r="M198" s="130" t="str">
        <f ca="1"/>
        <v/>
      </c>
      <c r="N198" s="130" t="str">
        <f ca="1"/>
        <v/>
      </c>
      <c r="O198" s="238" t="str">
        <f ca="1"/>
        <v/>
      </c>
      <c r="P198" s="130" t="str">
        <f ca="1"/>
        <v/>
      </c>
      <c r="R198" s="130" t="str">
        <f t="shared" ca="1" si="46"/>
        <v xml:space="preserve">0 </v>
      </c>
      <c r="S198" s="130">
        <f ca="1">+IFERROR(VLOOKUP(R198,Pollutants!$H$2:$K$11,3,FALSE),0)</f>
        <v>0</v>
      </c>
      <c r="T198" s="248">
        <f t="shared" si="47"/>
        <v>30</v>
      </c>
      <c r="U198" s="130" t="str">
        <f ca="1"/>
        <v/>
      </c>
      <c r="V198" s="130" t="str">
        <f ca="1"/>
        <v/>
      </c>
      <c r="W198" s="130" t="str">
        <f t="shared" ca="1" si="48"/>
        <v/>
      </c>
      <c r="X198" s="130" t="str">
        <f t="shared" ca="1" si="49"/>
        <v/>
      </c>
      <c r="Y198" s="130" t="str">
        <f t="shared" ca="1" si="50"/>
        <v/>
      </c>
      <c r="Z198" s="130" t="str">
        <f t="shared" ca="1" si="51"/>
        <v/>
      </c>
      <c r="AA198" s="130" t="str">
        <f t="shared" ca="1" si="52"/>
        <v/>
      </c>
      <c r="AC198" s="130" t="str">
        <f t="shared" ca="1" si="53"/>
        <v/>
      </c>
      <c r="AD198" s="130" t="str">
        <f t="shared" ca="1" si="54"/>
        <v/>
      </c>
      <c r="AE198" s="130" t="str">
        <f t="shared" ca="1" si="55"/>
        <v/>
      </c>
      <c r="AF198" s="130" t="str">
        <f t="shared" ca="1" si="56"/>
        <v/>
      </c>
      <c r="AG198" s="130" t="str">
        <f t="shared" ca="1" si="57"/>
        <v/>
      </c>
      <c r="AH198" s="130" t="str">
        <f t="shared" ca="1" si="58"/>
        <v/>
      </c>
      <c r="AI198" s="130" t="str">
        <f t="shared" ca="1" si="59"/>
        <v/>
      </c>
    </row>
    <row r="199" spans="1:35">
      <c r="A199">
        <f ca="1">IF(B199="","",'Source Results'!H200)</f>
        <v>0</v>
      </c>
      <c r="B199" t="str">
        <f ca="1">IF('Source Results'!D200="","",'Source Results'!D200)</f>
        <v>Combination Long-haul Truck</v>
      </c>
      <c r="C199">
        <f ca="1">IF(B199="","",'Source Results'!G200)</f>
        <v>0</v>
      </c>
      <c r="D199">
        <f ca="1">IF(OnRoadRetrofit!B199="","",'Source Results'!F200)</f>
        <v>0</v>
      </c>
      <c r="E199" s="239">
        <f ca="1">IFERROR(IF(B199="","",(VLOOKUP(G199,'Source Results'!$Y$3:$AB$452,2,FALSE)/(VLOOKUP(G199,'Source Results'!$Y$3:$AB$452,4,FALSE)))),0)</f>
        <v>0</v>
      </c>
      <c r="F199" s="28">
        <f ca="1">IF(B199="","",(VLOOKUP(G199,'Source Results'!$Y$3:$AA$452,3,FALSE)))</f>
        <v>0</v>
      </c>
      <c r="G199" t="str">
        <f ca="1">IF(B199="","",'Source Results'!L200)</f>
        <v/>
      </c>
      <c r="H199">
        <f ca="1">IF(COUNTIF($G$2:G199,G199)&gt;1,0,1*F199)</f>
        <v>0</v>
      </c>
      <c r="I199" t="str">
        <f t="shared" ca="1" si="45"/>
        <v>null</v>
      </c>
      <c r="K199" s="238" t="str">
        <f ca="1"/>
        <v/>
      </c>
      <c r="L199" s="130" t="str">
        <f ca="1"/>
        <v/>
      </c>
      <c r="M199" s="130" t="str">
        <f ca="1"/>
        <v/>
      </c>
      <c r="N199" s="130" t="str">
        <f ca="1"/>
        <v/>
      </c>
      <c r="O199" s="238" t="str">
        <f ca="1"/>
        <v/>
      </c>
      <c r="P199" s="130" t="str">
        <f ca="1"/>
        <v/>
      </c>
      <c r="R199" s="130" t="str">
        <f t="shared" ca="1" si="46"/>
        <v xml:space="preserve">1 </v>
      </c>
      <c r="S199" s="130">
        <f ca="1">+IFERROR(VLOOKUP(R199,Pollutants!$H$2:$K$11,3,FALSE),0)</f>
        <v>0</v>
      </c>
      <c r="T199" s="248">
        <f t="shared" si="47"/>
        <v>30</v>
      </c>
      <c r="U199" s="130" t="str">
        <f ca="1"/>
        <v/>
      </c>
      <c r="V199" s="130" t="str">
        <f ca="1"/>
        <v/>
      </c>
      <c r="W199" s="130" t="str">
        <f t="shared" ca="1" si="48"/>
        <v/>
      </c>
      <c r="X199" s="130" t="str">
        <f t="shared" ca="1" si="49"/>
        <v/>
      </c>
      <c r="Y199" s="130" t="str">
        <f t="shared" ca="1" si="50"/>
        <v/>
      </c>
      <c r="Z199" s="130" t="str">
        <f t="shared" ca="1" si="51"/>
        <v/>
      </c>
      <c r="AA199" s="130" t="str">
        <f t="shared" ca="1" si="52"/>
        <v/>
      </c>
      <c r="AC199" s="130" t="str">
        <f t="shared" ca="1" si="53"/>
        <v/>
      </c>
      <c r="AD199" s="130" t="str">
        <f t="shared" ca="1" si="54"/>
        <v/>
      </c>
      <c r="AE199" s="130" t="str">
        <f t="shared" ca="1" si="55"/>
        <v/>
      </c>
      <c r="AF199" s="130" t="str">
        <f t="shared" ca="1" si="56"/>
        <v/>
      </c>
      <c r="AG199" s="130" t="str">
        <f t="shared" ca="1" si="57"/>
        <v/>
      </c>
      <c r="AH199" s="130" t="str">
        <f t="shared" ca="1" si="58"/>
        <v/>
      </c>
      <c r="AI199" s="130" t="str">
        <f t="shared" ca="1" si="59"/>
        <v/>
      </c>
    </row>
    <row r="200" spans="1:35">
      <c r="A200">
        <f ca="1">IF(B200="","",'Source Results'!H201)</f>
        <v>0</v>
      </c>
      <c r="B200" t="str">
        <f ca="1">IF('Source Results'!D201="","",'Source Results'!D201)</f>
        <v>Light Commercial Truck</v>
      </c>
      <c r="C200">
        <f ca="1">IF(B200="","",'Source Results'!G201)</f>
        <v>0</v>
      </c>
      <c r="D200">
        <f ca="1">IF(OnRoadRetrofit!B200="","",'Source Results'!F201)</f>
        <v>0</v>
      </c>
      <c r="E200" s="239">
        <f ca="1">IFERROR(IF(B200="","",(VLOOKUP(G200,'Source Results'!$Y$3:$AB$452,2,FALSE)/(VLOOKUP(G200,'Source Results'!$Y$3:$AB$452,4,FALSE)))),0)</f>
        <v>0</v>
      </c>
      <c r="F200" s="28">
        <f ca="1">IF(B200="","",(VLOOKUP(G200,'Source Results'!$Y$3:$AA$452,3,FALSE)))</f>
        <v>0</v>
      </c>
      <c r="G200" t="str">
        <f ca="1">IF(B200="","",'Source Results'!L201)</f>
        <v/>
      </c>
      <c r="H200">
        <f ca="1">IF(COUNTIF($G$2:G200,G200)&gt;1,0,1*F200)</f>
        <v>0</v>
      </c>
      <c r="I200" t="str">
        <f t="shared" ca="1" si="45"/>
        <v>null</v>
      </c>
      <c r="K200" s="238" t="str">
        <f ca="1"/>
        <v/>
      </c>
      <c r="L200" s="130" t="str">
        <f ca="1"/>
        <v/>
      </c>
      <c r="M200" s="130" t="str">
        <f ca="1"/>
        <v/>
      </c>
      <c r="N200" s="130" t="str">
        <f ca="1"/>
        <v/>
      </c>
      <c r="O200" s="238" t="str">
        <f ca="1"/>
        <v/>
      </c>
      <c r="P200" s="130" t="str">
        <f ca="1"/>
        <v/>
      </c>
      <c r="R200" s="130" t="str">
        <f t="shared" ca="1" si="46"/>
        <v xml:space="preserve">2 </v>
      </c>
      <c r="S200" s="130">
        <f ca="1">+IFERROR(VLOOKUP(R200,Pollutants!$H$2:$K$11,3,FALSE),0)</f>
        <v>0</v>
      </c>
      <c r="T200" s="248">
        <f t="shared" si="47"/>
        <v>30</v>
      </c>
      <c r="U200" s="130" t="str">
        <f ca="1"/>
        <v/>
      </c>
      <c r="V200" s="130" t="str">
        <f ca="1"/>
        <v/>
      </c>
      <c r="W200" s="130" t="str">
        <f t="shared" ca="1" si="48"/>
        <v/>
      </c>
      <c r="X200" s="130" t="str">
        <f t="shared" ca="1" si="49"/>
        <v/>
      </c>
      <c r="Y200" s="130" t="str">
        <f t="shared" ca="1" si="50"/>
        <v/>
      </c>
      <c r="Z200" s="130" t="str">
        <f t="shared" ca="1" si="51"/>
        <v/>
      </c>
      <c r="AA200" s="130" t="str">
        <f t="shared" ca="1" si="52"/>
        <v/>
      </c>
      <c r="AC200" s="130" t="str">
        <f t="shared" ca="1" si="53"/>
        <v/>
      </c>
      <c r="AD200" s="130" t="str">
        <f t="shared" ca="1" si="54"/>
        <v/>
      </c>
      <c r="AE200" s="130" t="str">
        <f t="shared" ca="1" si="55"/>
        <v/>
      </c>
      <c r="AF200" s="130" t="str">
        <f t="shared" ca="1" si="56"/>
        <v/>
      </c>
      <c r="AG200" s="130" t="str">
        <f t="shared" ca="1" si="57"/>
        <v/>
      </c>
      <c r="AH200" s="130" t="str">
        <f t="shared" ca="1" si="58"/>
        <v/>
      </c>
      <c r="AI200" s="130" t="str">
        <f t="shared" ca="1" si="59"/>
        <v/>
      </c>
    </row>
    <row r="201" spans="1:35">
      <c r="A201">
        <f ca="1">IF(B201="","",'Source Results'!H202)</f>
        <v>0</v>
      </c>
      <c r="B201" t="str">
        <f ca="1">IF('Source Results'!D202="","",'Source Results'!D202)</f>
        <v>Intercity Bus</v>
      </c>
      <c r="C201">
        <f ca="1">IF(B201="","",'Source Results'!G202)</f>
        <v>0</v>
      </c>
      <c r="D201">
        <f ca="1">IF(OnRoadRetrofit!B201="","",'Source Results'!F202)</f>
        <v>0</v>
      </c>
      <c r="E201" s="239">
        <f ca="1">IFERROR(IF(B201="","",(VLOOKUP(G201,'Source Results'!$Y$3:$AB$452,2,FALSE)/(VLOOKUP(G201,'Source Results'!$Y$3:$AB$452,4,FALSE)))),0)</f>
        <v>0</v>
      </c>
      <c r="F201" s="28">
        <f ca="1">IF(B201="","",(VLOOKUP(G201,'Source Results'!$Y$3:$AA$452,3,FALSE)))</f>
        <v>0</v>
      </c>
      <c r="G201" t="str">
        <f ca="1">IF(B201="","",'Source Results'!L202)</f>
        <v/>
      </c>
      <c r="H201">
        <f ca="1">IF(COUNTIF($G$2:G201,G201)&gt;1,0,1*F201)</f>
        <v>0</v>
      </c>
      <c r="I201" t="str">
        <f t="shared" ca="1" si="45"/>
        <v>null</v>
      </c>
      <c r="K201" s="238" t="str">
        <f ca="1"/>
        <v/>
      </c>
      <c r="L201" s="130" t="str">
        <f ca="1"/>
        <v/>
      </c>
      <c r="M201" s="130" t="str">
        <f ca="1"/>
        <v/>
      </c>
      <c r="N201" s="130" t="str">
        <f ca="1"/>
        <v/>
      </c>
      <c r="O201" s="238" t="str">
        <f ca="1"/>
        <v/>
      </c>
      <c r="P201" s="130" t="str">
        <f ca="1"/>
        <v/>
      </c>
      <c r="R201" s="130" t="str">
        <f t="shared" ca="1" si="46"/>
        <v xml:space="preserve">3 </v>
      </c>
      <c r="S201" s="130">
        <f ca="1">+IFERROR(VLOOKUP(R201,Pollutants!$H$2:$K$11,3,FALSE),0)</f>
        <v>0</v>
      </c>
      <c r="T201" s="248">
        <f t="shared" si="47"/>
        <v>30</v>
      </c>
      <c r="U201" s="130" t="str">
        <f ca="1"/>
        <v/>
      </c>
      <c r="V201" s="130" t="str">
        <f ca="1"/>
        <v/>
      </c>
      <c r="W201" s="130" t="str">
        <f t="shared" ca="1" si="48"/>
        <v/>
      </c>
      <c r="X201" s="130" t="str">
        <f t="shared" ca="1" si="49"/>
        <v/>
      </c>
      <c r="Y201" s="130" t="str">
        <f t="shared" ca="1" si="50"/>
        <v/>
      </c>
      <c r="Z201" s="130" t="str">
        <f t="shared" ca="1" si="51"/>
        <v/>
      </c>
      <c r="AA201" s="130" t="str">
        <f t="shared" ca="1" si="52"/>
        <v/>
      </c>
      <c r="AC201" s="130" t="str">
        <f t="shared" ca="1" si="53"/>
        <v/>
      </c>
      <c r="AD201" s="130" t="str">
        <f t="shared" ca="1" si="54"/>
        <v/>
      </c>
      <c r="AE201" s="130" t="str">
        <f t="shared" ca="1" si="55"/>
        <v/>
      </c>
      <c r="AF201" s="130" t="str">
        <f t="shared" ca="1" si="56"/>
        <v/>
      </c>
      <c r="AG201" s="130" t="str">
        <f t="shared" ca="1" si="57"/>
        <v/>
      </c>
      <c r="AH201" s="130" t="str">
        <f t="shared" ca="1" si="58"/>
        <v/>
      </c>
      <c r="AI201" s="130" t="str">
        <f t="shared" ca="1" si="59"/>
        <v/>
      </c>
    </row>
    <row r="202" spans="1:35">
      <c r="A202">
        <f ca="1">IF(B202="","",'Source Results'!H203)</f>
        <v>0</v>
      </c>
      <c r="B202" t="str">
        <f ca="1">IF('Source Results'!D203="","",'Source Results'!D203)</f>
        <v>Transit Bus</v>
      </c>
      <c r="C202">
        <f ca="1">IF(B202="","",'Source Results'!G203)</f>
        <v>0</v>
      </c>
      <c r="D202">
        <f ca="1">IF(OnRoadRetrofit!B202="","",'Source Results'!F203)</f>
        <v>0</v>
      </c>
      <c r="E202" s="239">
        <f ca="1">IFERROR(IF(B202="","",(VLOOKUP(G202,'Source Results'!$Y$3:$AB$452,2,FALSE)/(VLOOKUP(G202,'Source Results'!$Y$3:$AB$452,4,FALSE)))),0)</f>
        <v>0</v>
      </c>
      <c r="F202" s="28">
        <f ca="1">IF(B202="","",(VLOOKUP(G202,'Source Results'!$Y$3:$AA$452,3,FALSE)))</f>
        <v>0</v>
      </c>
      <c r="G202" t="str">
        <f ca="1">IF(B202="","",'Source Results'!L203)</f>
        <v/>
      </c>
      <c r="H202">
        <f ca="1">IF(COUNTIF($G$2:G202,G202)&gt;1,0,1*F202)</f>
        <v>0</v>
      </c>
      <c r="I202" t="str">
        <f t="shared" ca="1" si="45"/>
        <v>null</v>
      </c>
      <c r="K202" s="238" t="str">
        <f ca="1"/>
        <v/>
      </c>
      <c r="L202" s="130" t="str">
        <f ca="1"/>
        <v/>
      </c>
      <c r="M202" s="130" t="str">
        <f ca="1"/>
        <v/>
      </c>
      <c r="N202" s="130" t="str">
        <f ca="1"/>
        <v/>
      </c>
      <c r="O202" s="238" t="str">
        <f ca="1"/>
        <v/>
      </c>
      <c r="P202" s="130" t="str">
        <f ca="1"/>
        <v/>
      </c>
      <c r="R202" s="130" t="str">
        <f t="shared" ca="1" si="46"/>
        <v xml:space="preserve">4 </v>
      </c>
      <c r="S202" s="130">
        <f ca="1">+IFERROR(VLOOKUP(R202,Pollutants!$H$2:$K$11,3,FALSE),0)</f>
        <v>0</v>
      </c>
      <c r="T202" s="248">
        <f t="shared" si="47"/>
        <v>30</v>
      </c>
      <c r="U202" s="130" t="str">
        <f ca="1"/>
        <v/>
      </c>
      <c r="V202" s="130" t="str">
        <f ca="1"/>
        <v/>
      </c>
      <c r="W202" s="130" t="str">
        <f t="shared" ca="1" si="48"/>
        <v/>
      </c>
      <c r="X202" s="130" t="str">
        <f t="shared" ca="1" si="49"/>
        <v/>
      </c>
      <c r="Y202" s="130" t="str">
        <f t="shared" ca="1" si="50"/>
        <v/>
      </c>
      <c r="Z202" s="130" t="str">
        <f t="shared" ca="1" si="51"/>
        <v/>
      </c>
      <c r="AA202" s="130" t="str">
        <f t="shared" ca="1" si="52"/>
        <v/>
      </c>
      <c r="AC202" s="130" t="str">
        <f t="shared" ca="1" si="53"/>
        <v/>
      </c>
      <c r="AD202" s="130" t="str">
        <f t="shared" ca="1" si="54"/>
        <v/>
      </c>
      <c r="AE202" s="130" t="str">
        <f t="shared" ca="1" si="55"/>
        <v/>
      </c>
      <c r="AF202" s="130" t="str">
        <f t="shared" ca="1" si="56"/>
        <v/>
      </c>
      <c r="AG202" s="130" t="str">
        <f t="shared" ca="1" si="57"/>
        <v/>
      </c>
      <c r="AH202" s="130" t="str">
        <f t="shared" ca="1" si="58"/>
        <v/>
      </c>
      <c r="AI202" s="130" t="str">
        <f t="shared" ca="1" si="59"/>
        <v/>
      </c>
    </row>
    <row r="203" spans="1:35">
      <c r="A203">
        <f ca="1">IF(B203="","",'Source Results'!H204)</f>
        <v>0</v>
      </c>
      <c r="B203" t="str">
        <f ca="1">IF('Source Results'!D204="","",'Source Results'!D204)</f>
        <v>School Bus</v>
      </c>
      <c r="C203">
        <f ca="1">IF(B203="","",'Source Results'!G204)</f>
        <v>0</v>
      </c>
      <c r="D203">
        <f ca="1">IF(OnRoadRetrofit!B203="","",'Source Results'!F204)</f>
        <v>0</v>
      </c>
      <c r="E203" s="239">
        <f ca="1">IFERROR(IF(B203="","",(VLOOKUP(G203,'Source Results'!$Y$3:$AB$452,2,FALSE)/(VLOOKUP(G203,'Source Results'!$Y$3:$AB$452,4,FALSE)))),0)</f>
        <v>0</v>
      </c>
      <c r="F203" s="28">
        <f ca="1">IF(B203="","",(VLOOKUP(G203,'Source Results'!$Y$3:$AA$452,3,FALSE)))</f>
        <v>0</v>
      </c>
      <c r="G203" t="str">
        <f ca="1">IF(B203="","",'Source Results'!L204)</f>
        <v/>
      </c>
      <c r="H203">
        <f ca="1">IF(COUNTIF($G$2:G203,G203)&gt;1,0,1*F203)</f>
        <v>0</v>
      </c>
      <c r="I203" t="str">
        <f t="shared" ca="1" si="45"/>
        <v>null</v>
      </c>
      <c r="K203" s="238" t="str">
        <f ca="1"/>
        <v/>
      </c>
      <c r="L203" s="130" t="str">
        <f ca="1"/>
        <v/>
      </c>
      <c r="M203" s="130" t="str">
        <f ca="1"/>
        <v/>
      </c>
      <c r="N203" s="130" t="str">
        <f ca="1"/>
        <v/>
      </c>
      <c r="O203" s="238" t="str">
        <f ca="1"/>
        <v/>
      </c>
      <c r="P203" s="130" t="str">
        <f ca="1"/>
        <v/>
      </c>
      <c r="R203" s="130" t="str">
        <f t="shared" ca="1" si="46"/>
        <v xml:space="preserve">5 </v>
      </c>
      <c r="S203" s="130">
        <f ca="1">+IFERROR(VLOOKUP(R203,Pollutants!$H$2:$K$11,3,FALSE),0)</f>
        <v>0</v>
      </c>
      <c r="T203" s="248">
        <f t="shared" si="47"/>
        <v>30</v>
      </c>
      <c r="U203" s="130" t="str">
        <f ca="1"/>
        <v/>
      </c>
      <c r="V203" s="130" t="str">
        <f ca="1"/>
        <v/>
      </c>
      <c r="W203" s="130" t="str">
        <f t="shared" ca="1" si="48"/>
        <v/>
      </c>
      <c r="X203" s="130" t="str">
        <f t="shared" ca="1" si="49"/>
        <v/>
      </c>
      <c r="Y203" s="130" t="str">
        <f t="shared" ca="1" si="50"/>
        <v/>
      </c>
      <c r="Z203" s="130" t="str">
        <f t="shared" ca="1" si="51"/>
        <v/>
      </c>
      <c r="AA203" s="130" t="str">
        <f t="shared" ca="1" si="52"/>
        <v/>
      </c>
      <c r="AC203" s="130" t="str">
        <f t="shared" ca="1" si="53"/>
        <v/>
      </c>
      <c r="AD203" s="130" t="str">
        <f t="shared" ca="1" si="54"/>
        <v/>
      </c>
      <c r="AE203" s="130" t="str">
        <f t="shared" ca="1" si="55"/>
        <v/>
      </c>
      <c r="AF203" s="130" t="str">
        <f t="shared" ca="1" si="56"/>
        <v/>
      </c>
      <c r="AG203" s="130" t="str">
        <f t="shared" ca="1" si="57"/>
        <v/>
      </c>
      <c r="AH203" s="130" t="str">
        <f t="shared" ca="1" si="58"/>
        <v/>
      </c>
      <c r="AI203" s="130" t="str">
        <f t="shared" ca="1" si="59"/>
        <v/>
      </c>
    </row>
    <row r="204" spans="1:35">
      <c r="A204">
        <f ca="1">IF(B204="","",'Source Results'!H205)</f>
        <v>0</v>
      </c>
      <c r="B204" t="str">
        <f ca="1">IF('Source Results'!D205="","",'Source Results'!D205)</f>
        <v>Refuse Truck</v>
      </c>
      <c r="C204">
        <f ca="1">IF(B204="","",'Source Results'!G205)</f>
        <v>0</v>
      </c>
      <c r="D204">
        <f ca="1">IF(OnRoadRetrofit!B204="","",'Source Results'!F205)</f>
        <v>0</v>
      </c>
      <c r="E204" s="239">
        <f ca="1">IFERROR(IF(B204="","",(VLOOKUP(G204,'Source Results'!$Y$3:$AB$452,2,FALSE)/(VLOOKUP(G204,'Source Results'!$Y$3:$AB$452,4,FALSE)))),0)</f>
        <v>0</v>
      </c>
      <c r="F204" s="28">
        <f ca="1">IF(B204="","",(VLOOKUP(G204,'Source Results'!$Y$3:$AA$452,3,FALSE)))</f>
        <v>0</v>
      </c>
      <c r="G204" t="str">
        <f ca="1">IF(B204="","",'Source Results'!L205)</f>
        <v/>
      </c>
      <c r="H204">
        <f ca="1">IF(COUNTIF($G$2:G204,G204)&gt;1,0,1*F204)</f>
        <v>0</v>
      </c>
      <c r="I204" t="str">
        <f t="shared" ca="1" si="45"/>
        <v>null</v>
      </c>
      <c r="K204" s="238" t="str">
        <f ca="1"/>
        <v/>
      </c>
      <c r="L204" s="130" t="str">
        <f ca="1"/>
        <v/>
      </c>
      <c r="M204" s="130" t="str">
        <f ca="1"/>
        <v/>
      </c>
      <c r="N204" s="130" t="str">
        <f ca="1"/>
        <v/>
      </c>
      <c r="O204" s="238" t="str">
        <f ca="1"/>
        <v/>
      </c>
      <c r="P204" s="130" t="str">
        <f ca="1"/>
        <v/>
      </c>
      <c r="R204" s="130" t="str">
        <f t="shared" ca="1" si="46"/>
        <v xml:space="preserve">6 </v>
      </c>
      <c r="S204" s="130">
        <f ca="1">+IFERROR(VLOOKUP(R204,Pollutants!$H$2:$K$11,3,FALSE),0)</f>
        <v>0</v>
      </c>
      <c r="T204" s="248">
        <f t="shared" si="47"/>
        <v>30</v>
      </c>
      <c r="U204" s="130" t="str">
        <f ca="1"/>
        <v/>
      </c>
      <c r="V204" s="130" t="str">
        <f ca="1"/>
        <v/>
      </c>
      <c r="W204" s="130" t="str">
        <f t="shared" ca="1" si="48"/>
        <v/>
      </c>
      <c r="X204" s="130" t="str">
        <f t="shared" ca="1" si="49"/>
        <v/>
      </c>
      <c r="Y204" s="130" t="str">
        <f t="shared" ca="1" si="50"/>
        <v/>
      </c>
      <c r="Z204" s="130" t="str">
        <f t="shared" ca="1" si="51"/>
        <v/>
      </c>
      <c r="AA204" s="130" t="str">
        <f t="shared" ca="1" si="52"/>
        <v/>
      </c>
      <c r="AC204" s="130" t="str">
        <f t="shared" ca="1" si="53"/>
        <v/>
      </c>
      <c r="AD204" s="130" t="str">
        <f t="shared" ca="1" si="54"/>
        <v/>
      </c>
      <c r="AE204" s="130" t="str">
        <f t="shared" ca="1" si="55"/>
        <v/>
      </c>
      <c r="AF204" s="130" t="str">
        <f t="shared" ca="1" si="56"/>
        <v/>
      </c>
      <c r="AG204" s="130" t="str">
        <f t="shared" ca="1" si="57"/>
        <v/>
      </c>
      <c r="AH204" s="130" t="str">
        <f t="shared" ca="1" si="58"/>
        <v/>
      </c>
      <c r="AI204" s="130" t="str">
        <f t="shared" ca="1" si="59"/>
        <v/>
      </c>
    </row>
    <row r="205" spans="1:35">
      <c r="A205">
        <f ca="1">IF(B205="","",'Source Results'!H206)</f>
        <v>0</v>
      </c>
      <c r="B205" t="str">
        <f ca="1">IF('Source Results'!D206="","",'Source Results'!D206)</f>
        <v>Single Unit Short-haul Truck</v>
      </c>
      <c r="C205">
        <f ca="1">IF(B205="","",'Source Results'!G206)</f>
        <v>0</v>
      </c>
      <c r="D205">
        <f ca="1">IF(OnRoadRetrofit!B205="","",'Source Results'!F206)</f>
        <v>0</v>
      </c>
      <c r="E205" s="239">
        <f ca="1">IFERROR(IF(B205="","",(VLOOKUP(G205,'Source Results'!$Y$3:$AB$452,2,FALSE)/(VLOOKUP(G205,'Source Results'!$Y$3:$AB$452,4,FALSE)))),0)</f>
        <v>0</v>
      </c>
      <c r="F205" s="28">
        <f ca="1">IF(B205="","",(VLOOKUP(G205,'Source Results'!$Y$3:$AA$452,3,FALSE)))</f>
        <v>0</v>
      </c>
      <c r="G205" t="str">
        <f ca="1">IF(B205="","",'Source Results'!L206)</f>
        <v/>
      </c>
      <c r="H205">
        <f ca="1">IF(COUNTIF($G$2:G205,G205)&gt;1,0,1*F205)</f>
        <v>0</v>
      </c>
      <c r="I205" t="str">
        <f t="shared" ca="1" si="45"/>
        <v>null</v>
      </c>
      <c r="K205" s="238" t="str">
        <f ca="1"/>
        <v/>
      </c>
      <c r="L205" s="130" t="str">
        <f ca="1"/>
        <v/>
      </c>
      <c r="M205" s="130" t="str">
        <f ca="1"/>
        <v/>
      </c>
      <c r="N205" s="130" t="str">
        <f ca="1"/>
        <v/>
      </c>
      <c r="O205" s="238" t="str">
        <f ca="1"/>
        <v/>
      </c>
      <c r="P205" s="130" t="str">
        <f ca="1"/>
        <v/>
      </c>
      <c r="R205" s="130" t="str">
        <f t="shared" ca="1" si="46"/>
        <v xml:space="preserve">0 </v>
      </c>
      <c r="S205" s="130">
        <f ca="1">+IFERROR(VLOOKUP(R205,Pollutants!$H$2:$K$11,3,FALSE),0)</f>
        <v>0</v>
      </c>
      <c r="T205" s="248">
        <f t="shared" si="47"/>
        <v>31</v>
      </c>
      <c r="U205" s="130" t="str">
        <f ca="1"/>
        <v/>
      </c>
      <c r="V205" s="130" t="str">
        <f ca="1"/>
        <v/>
      </c>
      <c r="W205" s="130" t="str">
        <f t="shared" ca="1" si="48"/>
        <v/>
      </c>
      <c r="X205" s="130" t="str">
        <f t="shared" ca="1" si="49"/>
        <v/>
      </c>
      <c r="Y205" s="130" t="str">
        <f t="shared" ca="1" si="50"/>
        <v/>
      </c>
      <c r="Z205" s="130" t="str">
        <f t="shared" ca="1" si="51"/>
        <v/>
      </c>
      <c r="AA205" s="130" t="str">
        <f t="shared" ca="1" si="52"/>
        <v/>
      </c>
      <c r="AC205" s="130" t="str">
        <f t="shared" ca="1" si="53"/>
        <v/>
      </c>
      <c r="AD205" s="130" t="str">
        <f t="shared" ca="1" si="54"/>
        <v/>
      </c>
      <c r="AE205" s="130" t="str">
        <f t="shared" ca="1" si="55"/>
        <v/>
      </c>
      <c r="AF205" s="130" t="str">
        <f t="shared" ca="1" si="56"/>
        <v/>
      </c>
      <c r="AG205" s="130" t="str">
        <f t="shared" ca="1" si="57"/>
        <v/>
      </c>
      <c r="AH205" s="130" t="str">
        <f t="shared" ca="1" si="58"/>
        <v/>
      </c>
      <c r="AI205" s="130" t="str">
        <f t="shared" ca="1" si="59"/>
        <v/>
      </c>
    </row>
    <row r="206" spans="1:35">
      <c r="A206">
        <f ca="1">IF(B206="","",'Source Results'!H207)</f>
        <v>0</v>
      </c>
      <c r="B206" t="str">
        <f ca="1">IF('Source Results'!D207="","",'Source Results'!D207)</f>
        <v>Single Unit Long-haul Truck</v>
      </c>
      <c r="C206">
        <f ca="1">IF(B206="","",'Source Results'!G207)</f>
        <v>0</v>
      </c>
      <c r="D206">
        <f ca="1">IF(OnRoadRetrofit!B206="","",'Source Results'!F207)</f>
        <v>0</v>
      </c>
      <c r="E206" s="239">
        <f ca="1">IFERROR(IF(B206="","",(VLOOKUP(G206,'Source Results'!$Y$3:$AB$452,2,FALSE)/(VLOOKUP(G206,'Source Results'!$Y$3:$AB$452,4,FALSE)))),0)</f>
        <v>0</v>
      </c>
      <c r="F206" s="28">
        <f ca="1">IF(B206="","",(VLOOKUP(G206,'Source Results'!$Y$3:$AA$452,3,FALSE)))</f>
        <v>0</v>
      </c>
      <c r="G206" t="str">
        <f ca="1">IF(B206="","",'Source Results'!L207)</f>
        <v/>
      </c>
      <c r="H206">
        <f ca="1">IF(COUNTIF($G$2:G206,G206)&gt;1,0,1*F206)</f>
        <v>0</v>
      </c>
      <c r="I206" t="str">
        <f t="shared" ca="1" si="45"/>
        <v>null</v>
      </c>
      <c r="K206" s="238" t="str">
        <f ca="1"/>
        <v/>
      </c>
      <c r="L206" s="130" t="str">
        <f ca="1"/>
        <v/>
      </c>
      <c r="M206" s="130" t="str">
        <f ca="1"/>
        <v/>
      </c>
      <c r="N206" s="130" t="str">
        <f ca="1"/>
        <v/>
      </c>
      <c r="O206" s="238" t="str">
        <f ca="1"/>
        <v/>
      </c>
      <c r="P206" s="130" t="str">
        <f ca="1"/>
        <v/>
      </c>
      <c r="R206" s="130" t="str">
        <f t="shared" ca="1" si="46"/>
        <v xml:space="preserve">1 </v>
      </c>
      <c r="S206" s="130">
        <f ca="1">+IFERROR(VLOOKUP(R206,Pollutants!$H$2:$K$11,3,FALSE),0)</f>
        <v>0</v>
      </c>
      <c r="T206" s="248">
        <f t="shared" si="47"/>
        <v>31</v>
      </c>
      <c r="U206" s="130" t="str">
        <f ca="1"/>
        <v/>
      </c>
      <c r="V206" s="130" t="str">
        <f ca="1"/>
        <v/>
      </c>
      <c r="W206" s="130" t="str">
        <f t="shared" ca="1" si="48"/>
        <v/>
      </c>
      <c r="X206" s="130" t="str">
        <f t="shared" ca="1" si="49"/>
        <v/>
      </c>
      <c r="Y206" s="130" t="str">
        <f t="shared" ca="1" si="50"/>
        <v/>
      </c>
      <c r="Z206" s="130" t="str">
        <f t="shared" ca="1" si="51"/>
        <v/>
      </c>
      <c r="AA206" s="130" t="str">
        <f t="shared" ca="1" si="52"/>
        <v/>
      </c>
      <c r="AC206" s="130" t="str">
        <f t="shared" ca="1" si="53"/>
        <v/>
      </c>
      <c r="AD206" s="130" t="str">
        <f t="shared" ca="1" si="54"/>
        <v/>
      </c>
      <c r="AE206" s="130" t="str">
        <f t="shared" ca="1" si="55"/>
        <v/>
      </c>
      <c r="AF206" s="130" t="str">
        <f t="shared" ca="1" si="56"/>
        <v/>
      </c>
      <c r="AG206" s="130" t="str">
        <f t="shared" ca="1" si="57"/>
        <v/>
      </c>
      <c r="AH206" s="130" t="str">
        <f t="shared" ca="1" si="58"/>
        <v/>
      </c>
      <c r="AI206" s="130" t="str">
        <f t="shared" ca="1" si="59"/>
        <v/>
      </c>
    </row>
    <row r="207" spans="1:35">
      <c r="A207">
        <f ca="1">IF(B207="","",'Source Results'!H208)</f>
        <v>0</v>
      </c>
      <c r="B207" t="str">
        <f ca="1">IF('Source Results'!D208="","",'Source Results'!D208)</f>
        <v>Combination Short-haul Truck</v>
      </c>
      <c r="C207">
        <f ca="1">IF(B207="","",'Source Results'!G208)</f>
        <v>0</v>
      </c>
      <c r="D207">
        <f ca="1">IF(OnRoadRetrofit!B207="","",'Source Results'!F208)</f>
        <v>0</v>
      </c>
      <c r="E207" s="239">
        <f ca="1">IFERROR(IF(B207="","",(VLOOKUP(G207,'Source Results'!$Y$3:$AB$452,2,FALSE)/(VLOOKUP(G207,'Source Results'!$Y$3:$AB$452,4,FALSE)))),0)</f>
        <v>0</v>
      </c>
      <c r="F207" s="28">
        <f ca="1">IF(B207="","",(VLOOKUP(G207,'Source Results'!$Y$3:$AA$452,3,FALSE)))</f>
        <v>0</v>
      </c>
      <c r="G207" t="str">
        <f ca="1">IF(B207="","",'Source Results'!L208)</f>
        <v/>
      </c>
      <c r="H207">
        <f ca="1">IF(COUNTIF($G$2:G207,G207)&gt;1,0,1*F207)</f>
        <v>0</v>
      </c>
      <c r="I207" t="str">
        <f t="shared" ca="1" si="45"/>
        <v>null</v>
      </c>
      <c r="K207" s="238" t="str">
        <f ca="1"/>
        <v/>
      </c>
      <c r="L207" s="130" t="str">
        <f ca="1"/>
        <v/>
      </c>
      <c r="M207" s="130" t="str">
        <f ca="1"/>
        <v/>
      </c>
      <c r="N207" s="130" t="str">
        <f ca="1"/>
        <v/>
      </c>
      <c r="O207" s="238" t="str">
        <f ca="1"/>
        <v/>
      </c>
      <c r="P207" s="130" t="str">
        <f ca="1"/>
        <v/>
      </c>
      <c r="R207" s="130" t="str">
        <f t="shared" ca="1" si="46"/>
        <v xml:space="preserve">2 </v>
      </c>
      <c r="S207" s="130">
        <f ca="1">+IFERROR(VLOOKUP(R207,Pollutants!$H$2:$K$11,3,FALSE),0)</f>
        <v>0</v>
      </c>
      <c r="T207" s="248">
        <f t="shared" si="47"/>
        <v>31</v>
      </c>
      <c r="U207" s="130" t="str">
        <f ca="1"/>
        <v/>
      </c>
      <c r="V207" s="130" t="str">
        <f ca="1"/>
        <v/>
      </c>
      <c r="W207" s="130" t="str">
        <f t="shared" ca="1" si="48"/>
        <v/>
      </c>
      <c r="X207" s="130" t="str">
        <f t="shared" ca="1" si="49"/>
        <v/>
      </c>
      <c r="Y207" s="130" t="str">
        <f t="shared" ca="1" si="50"/>
        <v/>
      </c>
      <c r="Z207" s="130" t="str">
        <f t="shared" ca="1" si="51"/>
        <v/>
      </c>
      <c r="AA207" s="130" t="str">
        <f t="shared" ca="1" si="52"/>
        <v/>
      </c>
      <c r="AC207" s="130" t="str">
        <f t="shared" ca="1" si="53"/>
        <v/>
      </c>
      <c r="AD207" s="130" t="str">
        <f t="shared" ca="1" si="54"/>
        <v/>
      </c>
      <c r="AE207" s="130" t="str">
        <f t="shared" ca="1" si="55"/>
        <v/>
      </c>
      <c r="AF207" s="130" t="str">
        <f t="shared" ca="1" si="56"/>
        <v/>
      </c>
      <c r="AG207" s="130" t="str">
        <f t="shared" ca="1" si="57"/>
        <v/>
      </c>
      <c r="AH207" s="130" t="str">
        <f t="shared" ca="1" si="58"/>
        <v/>
      </c>
      <c r="AI207" s="130" t="str">
        <f t="shared" ca="1" si="59"/>
        <v/>
      </c>
    </row>
    <row r="208" spans="1:35">
      <c r="A208">
        <f ca="1">IF(B208="","",'Source Results'!H209)</f>
        <v>0</v>
      </c>
      <c r="B208" t="str">
        <f ca="1">IF('Source Results'!D209="","",'Source Results'!D209)</f>
        <v>Combination Long-haul Truck</v>
      </c>
      <c r="C208">
        <f ca="1">IF(B208="","",'Source Results'!G209)</f>
        <v>0</v>
      </c>
      <c r="D208">
        <f ca="1">IF(OnRoadRetrofit!B208="","",'Source Results'!F209)</f>
        <v>0</v>
      </c>
      <c r="E208" s="239">
        <f ca="1">IFERROR(IF(B208="","",(VLOOKUP(G208,'Source Results'!$Y$3:$AB$452,2,FALSE)/(VLOOKUP(G208,'Source Results'!$Y$3:$AB$452,4,FALSE)))),0)</f>
        <v>0</v>
      </c>
      <c r="F208" s="28">
        <f ca="1">IF(B208="","",(VLOOKUP(G208,'Source Results'!$Y$3:$AA$452,3,FALSE)))</f>
        <v>0</v>
      </c>
      <c r="G208" t="str">
        <f ca="1">IF(B208="","",'Source Results'!L209)</f>
        <v/>
      </c>
      <c r="H208">
        <f ca="1">IF(COUNTIF($G$2:G208,G208)&gt;1,0,1*F208)</f>
        <v>0</v>
      </c>
      <c r="I208" t="str">
        <f t="shared" ca="1" si="45"/>
        <v>null</v>
      </c>
      <c r="K208" s="238" t="str">
        <f ca="1"/>
        <v/>
      </c>
      <c r="L208" s="130" t="str">
        <f ca="1"/>
        <v/>
      </c>
      <c r="M208" s="130" t="str">
        <f ca="1"/>
        <v/>
      </c>
      <c r="N208" s="130" t="str">
        <f ca="1"/>
        <v/>
      </c>
      <c r="O208" s="238" t="str">
        <f ca="1"/>
        <v/>
      </c>
      <c r="P208" s="130" t="str">
        <f ca="1"/>
        <v/>
      </c>
      <c r="R208" s="130" t="str">
        <f t="shared" ca="1" si="46"/>
        <v xml:space="preserve">3 </v>
      </c>
      <c r="S208" s="130">
        <f ca="1">+IFERROR(VLOOKUP(R208,Pollutants!$H$2:$K$11,3,FALSE),0)</f>
        <v>0</v>
      </c>
      <c r="T208" s="248">
        <f t="shared" si="47"/>
        <v>31</v>
      </c>
      <c r="U208" s="130" t="str">
        <f ca="1"/>
        <v/>
      </c>
      <c r="V208" s="130" t="str">
        <f ca="1"/>
        <v/>
      </c>
      <c r="W208" s="130" t="str">
        <f t="shared" ca="1" si="48"/>
        <v/>
      </c>
      <c r="X208" s="130" t="str">
        <f t="shared" ca="1" si="49"/>
        <v/>
      </c>
      <c r="Y208" s="130" t="str">
        <f t="shared" ca="1" si="50"/>
        <v/>
      </c>
      <c r="Z208" s="130" t="str">
        <f t="shared" ca="1" si="51"/>
        <v/>
      </c>
      <c r="AA208" s="130" t="str">
        <f t="shared" ca="1" si="52"/>
        <v/>
      </c>
      <c r="AC208" s="130" t="str">
        <f t="shared" ca="1" si="53"/>
        <v/>
      </c>
      <c r="AD208" s="130" t="str">
        <f t="shared" ca="1" si="54"/>
        <v/>
      </c>
      <c r="AE208" s="130" t="str">
        <f t="shared" ca="1" si="55"/>
        <v/>
      </c>
      <c r="AF208" s="130" t="str">
        <f t="shared" ca="1" si="56"/>
        <v/>
      </c>
      <c r="AG208" s="130" t="str">
        <f t="shared" ca="1" si="57"/>
        <v/>
      </c>
      <c r="AH208" s="130" t="str">
        <f t="shared" ca="1" si="58"/>
        <v/>
      </c>
      <c r="AI208" s="130" t="str">
        <f t="shared" ca="1" si="59"/>
        <v/>
      </c>
    </row>
    <row r="209" spans="1:35">
      <c r="A209">
        <f ca="1">IF(B209="","",'Source Results'!H210)</f>
        <v>0</v>
      </c>
      <c r="B209" t="str">
        <f ca="1">IF('Source Results'!D210="","",'Source Results'!D210)</f>
        <v>Light Commercial Truck</v>
      </c>
      <c r="C209">
        <f ca="1">IF(B209="","",'Source Results'!G210)</f>
        <v>0</v>
      </c>
      <c r="D209">
        <f ca="1">IF(OnRoadRetrofit!B209="","",'Source Results'!F210)</f>
        <v>0</v>
      </c>
      <c r="E209" s="239">
        <f ca="1">IFERROR(IF(B209="","",(VLOOKUP(G209,'Source Results'!$Y$3:$AB$452,2,FALSE)/(VLOOKUP(G209,'Source Results'!$Y$3:$AB$452,4,FALSE)))),0)</f>
        <v>0</v>
      </c>
      <c r="F209" s="28">
        <f ca="1">IF(B209="","",(VLOOKUP(G209,'Source Results'!$Y$3:$AA$452,3,FALSE)))</f>
        <v>0</v>
      </c>
      <c r="G209" t="str">
        <f ca="1">IF(B209="","",'Source Results'!L210)</f>
        <v/>
      </c>
      <c r="H209">
        <f ca="1">IF(COUNTIF($G$2:G209,G209)&gt;1,0,1*F209)</f>
        <v>0</v>
      </c>
      <c r="I209" t="str">
        <f t="shared" ca="1" si="45"/>
        <v>null</v>
      </c>
      <c r="K209" s="238" t="str">
        <f ca="1"/>
        <v/>
      </c>
      <c r="L209" s="130" t="str">
        <f ca="1"/>
        <v/>
      </c>
      <c r="M209" s="130" t="str">
        <f ca="1"/>
        <v/>
      </c>
      <c r="N209" s="130" t="str">
        <f ca="1"/>
        <v/>
      </c>
      <c r="O209" s="238" t="str">
        <f ca="1"/>
        <v/>
      </c>
      <c r="P209" s="130" t="str">
        <f ca="1"/>
        <v/>
      </c>
      <c r="R209" s="130" t="str">
        <f t="shared" ca="1" si="46"/>
        <v xml:space="preserve">4 </v>
      </c>
      <c r="S209" s="130">
        <f ca="1">+IFERROR(VLOOKUP(R209,Pollutants!$H$2:$K$11,3,FALSE),0)</f>
        <v>0</v>
      </c>
      <c r="T209" s="248">
        <f t="shared" si="47"/>
        <v>31</v>
      </c>
      <c r="U209" s="130" t="str">
        <f ca="1"/>
        <v/>
      </c>
      <c r="V209" s="130" t="str">
        <f ca="1"/>
        <v/>
      </c>
      <c r="W209" s="130" t="str">
        <f t="shared" ca="1" si="48"/>
        <v/>
      </c>
      <c r="X209" s="130" t="str">
        <f t="shared" ca="1" si="49"/>
        <v/>
      </c>
      <c r="Y209" s="130" t="str">
        <f t="shared" ca="1" si="50"/>
        <v/>
      </c>
      <c r="Z209" s="130" t="str">
        <f t="shared" ca="1" si="51"/>
        <v/>
      </c>
      <c r="AA209" s="130" t="str">
        <f t="shared" ca="1" si="52"/>
        <v/>
      </c>
      <c r="AC209" s="130" t="str">
        <f t="shared" ca="1" si="53"/>
        <v/>
      </c>
      <c r="AD209" s="130" t="str">
        <f t="shared" ca="1" si="54"/>
        <v/>
      </c>
      <c r="AE209" s="130" t="str">
        <f t="shared" ca="1" si="55"/>
        <v/>
      </c>
      <c r="AF209" s="130" t="str">
        <f t="shared" ca="1" si="56"/>
        <v/>
      </c>
      <c r="AG209" s="130" t="str">
        <f t="shared" ca="1" si="57"/>
        <v/>
      </c>
      <c r="AH209" s="130" t="str">
        <f t="shared" ca="1" si="58"/>
        <v/>
      </c>
      <c r="AI209" s="130" t="str">
        <f t="shared" ca="1" si="59"/>
        <v/>
      </c>
    </row>
    <row r="210" spans="1:35">
      <c r="A210">
        <f ca="1">IF(B210="","",'Source Results'!H211)</f>
        <v>0</v>
      </c>
      <c r="B210" t="str">
        <f ca="1">IF('Source Results'!D211="","",'Source Results'!D211)</f>
        <v>Intercity Bus</v>
      </c>
      <c r="C210">
        <f ca="1">IF(B210="","",'Source Results'!G211)</f>
        <v>0</v>
      </c>
      <c r="D210">
        <f ca="1">IF(OnRoadRetrofit!B210="","",'Source Results'!F211)</f>
        <v>0</v>
      </c>
      <c r="E210" s="239">
        <f ca="1">IFERROR(IF(B210="","",(VLOOKUP(G210,'Source Results'!$Y$3:$AB$452,2,FALSE)/(VLOOKUP(G210,'Source Results'!$Y$3:$AB$452,4,FALSE)))),0)</f>
        <v>0</v>
      </c>
      <c r="F210" s="28">
        <f ca="1">IF(B210="","",(VLOOKUP(G210,'Source Results'!$Y$3:$AA$452,3,FALSE)))</f>
        <v>0</v>
      </c>
      <c r="G210" t="str">
        <f ca="1">IF(B210="","",'Source Results'!L211)</f>
        <v/>
      </c>
      <c r="H210">
        <f ca="1">IF(COUNTIF($G$2:G210,G210)&gt;1,0,1*F210)</f>
        <v>0</v>
      </c>
      <c r="I210" t="str">
        <f t="shared" ca="1" si="45"/>
        <v>null</v>
      </c>
      <c r="K210" s="238" t="str">
        <f ca="1"/>
        <v/>
      </c>
      <c r="L210" s="130" t="str">
        <f ca="1"/>
        <v/>
      </c>
      <c r="M210" s="130" t="str">
        <f ca="1"/>
        <v/>
      </c>
      <c r="N210" s="130" t="str">
        <f ca="1"/>
        <v/>
      </c>
      <c r="O210" s="238" t="str">
        <f ca="1"/>
        <v/>
      </c>
      <c r="P210" s="130" t="str">
        <f ca="1"/>
        <v/>
      </c>
      <c r="R210" s="130" t="str">
        <f t="shared" ca="1" si="46"/>
        <v xml:space="preserve">5 </v>
      </c>
      <c r="S210" s="130">
        <f ca="1">+IFERROR(VLOOKUP(R210,Pollutants!$H$2:$K$11,3,FALSE),0)</f>
        <v>0</v>
      </c>
      <c r="T210" s="248">
        <f t="shared" si="47"/>
        <v>31</v>
      </c>
      <c r="U210" s="130" t="str">
        <f ca="1"/>
        <v/>
      </c>
      <c r="V210" s="130" t="str">
        <f ca="1"/>
        <v/>
      </c>
      <c r="W210" s="130" t="str">
        <f t="shared" ca="1" si="48"/>
        <v/>
      </c>
      <c r="X210" s="130" t="str">
        <f t="shared" ca="1" si="49"/>
        <v/>
      </c>
      <c r="Y210" s="130" t="str">
        <f t="shared" ca="1" si="50"/>
        <v/>
      </c>
      <c r="Z210" s="130" t="str">
        <f t="shared" ca="1" si="51"/>
        <v/>
      </c>
      <c r="AA210" s="130" t="str">
        <f t="shared" ca="1" si="52"/>
        <v/>
      </c>
      <c r="AC210" s="130" t="str">
        <f t="shared" ca="1" si="53"/>
        <v/>
      </c>
      <c r="AD210" s="130" t="str">
        <f t="shared" ca="1" si="54"/>
        <v/>
      </c>
      <c r="AE210" s="130" t="str">
        <f t="shared" ca="1" si="55"/>
        <v/>
      </c>
      <c r="AF210" s="130" t="str">
        <f t="shared" ca="1" si="56"/>
        <v/>
      </c>
      <c r="AG210" s="130" t="str">
        <f t="shared" ca="1" si="57"/>
        <v/>
      </c>
      <c r="AH210" s="130" t="str">
        <f t="shared" ca="1" si="58"/>
        <v/>
      </c>
      <c r="AI210" s="130" t="str">
        <f t="shared" ca="1" si="59"/>
        <v/>
      </c>
    </row>
    <row r="211" spans="1:35">
      <c r="A211">
        <f ca="1">IF(B211="","",'Source Results'!H212)</f>
        <v>0</v>
      </c>
      <c r="B211" t="str">
        <f ca="1">IF('Source Results'!D212="","",'Source Results'!D212)</f>
        <v>Transit Bus</v>
      </c>
      <c r="C211">
        <f ca="1">IF(B211="","",'Source Results'!G212)</f>
        <v>0</v>
      </c>
      <c r="D211">
        <f ca="1">IF(OnRoadRetrofit!B211="","",'Source Results'!F212)</f>
        <v>0</v>
      </c>
      <c r="E211" s="239">
        <f ca="1">IFERROR(IF(B211="","",(VLOOKUP(G211,'Source Results'!$Y$3:$AB$452,2,FALSE)/(VLOOKUP(G211,'Source Results'!$Y$3:$AB$452,4,FALSE)))),0)</f>
        <v>0</v>
      </c>
      <c r="F211" s="28">
        <f ca="1">IF(B211="","",(VLOOKUP(G211,'Source Results'!$Y$3:$AA$452,3,FALSE)))</f>
        <v>0</v>
      </c>
      <c r="G211" t="str">
        <f ca="1">IF(B211="","",'Source Results'!L212)</f>
        <v/>
      </c>
      <c r="H211">
        <f ca="1">IF(COUNTIF($G$2:G211,G211)&gt;1,0,1*F211)</f>
        <v>0</v>
      </c>
      <c r="I211" t="str">
        <f t="shared" ca="1" si="45"/>
        <v>null</v>
      </c>
      <c r="K211" s="238" t="str">
        <f ca="1"/>
        <v/>
      </c>
      <c r="L211" s="130" t="str">
        <f ca="1"/>
        <v/>
      </c>
      <c r="M211" s="130" t="str">
        <f ca="1"/>
        <v/>
      </c>
      <c r="N211" s="130" t="str">
        <f ca="1"/>
        <v/>
      </c>
      <c r="O211" s="238" t="str">
        <f ca="1"/>
        <v/>
      </c>
      <c r="P211" s="130" t="str">
        <f ca="1"/>
        <v/>
      </c>
      <c r="R211" s="130" t="str">
        <f t="shared" ca="1" si="46"/>
        <v xml:space="preserve">6 </v>
      </c>
      <c r="S211" s="130">
        <f ca="1">+IFERROR(VLOOKUP(R211,Pollutants!$H$2:$K$11,3,FALSE),0)</f>
        <v>0</v>
      </c>
      <c r="T211" s="248">
        <f t="shared" si="47"/>
        <v>31</v>
      </c>
      <c r="U211" s="130" t="str">
        <f ca="1"/>
        <v/>
      </c>
      <c r="V211" s="130" t="str">
        <f ca="1"/>
        <v/>
      </c>
      <c r="W211" s="130" t="str">
        <f t="shared" ca="1" si="48"/>
        <v/>
      </c>
      <c r="X211" s="130" t="str">
        <f t="shared" ca="1" si="49"/>
        <v/>
      </c>
      <c r="Y211" s="130" t="str">
        <f t="shared" ca="1" si="50"/>
        <v/>
      </c>
      <c r="Z211" s="130" t="str">
        <f t="shared" ca="1" si="51"/>
        <v/>
      </c>
      <c r="AA211" s="130" t="str">
        <f t="shared" ca="1" si="52"/>
        <v/>
      </c>
      <c r="AC211" s="130" t="str">
        <f t="shared" ca="1" si="53"/>
        <v/>
      </c>
      <c r="AD211" s="130" t="str">
        <f t="shared" ca="1" si="54"/>
        <v/>
      </c>
      <c r="AE211" s="130" t="str">
        <f t="shared" ca="1" si="55"/>
        <v/>
      </c>
      <c r="AF211" s="130" t="str">
        <f t="shared" ca="1" si="56"/>
        <v/>
      </c>
      <c r="AG211" s="130" t="str">
        <f t="shared" ca="1" si="57"/>
        <v/>
      </c>
      <c r="AH211" s="130" t="str">
        <f t="shared" ca="1" si="58"/>
        <v/>
      </c>
      <c r="AI211" s="130" t="str">
        <f t="shared" ca="1" si="59"/>
        <v/>
      </c>
    </row>
    <row r="212" spans="1:35">
      <c r="A212">
        <f ca="1">IF(B212="","",'Source Results'!H213)</f>
        <v>0</v>
      </c>
      <c r="B212" t="str">
        <f ca="1">IF('Source Results'!D213="","",'Source Results'!D213)</f>
        <v>School Bus</v>
      </c>
      <c r="C212">
        <f ca="1">IF(B212="","",'Source Results'!G213)</f>
        <v>0</v>
      </c>
      <c r="D212">
        <f ca="1">IF(OnRoadRetrofit!B212="","",'Source Results'!F213)</f>
        <v>0</v>
      </c>
      <c r="E212" s="239">
        <f ca="1">IFERROR(IF(B212="","",(VLOOKUP(G212,'Source Results'!$Y$3:$AB$452,2,FALSE)/(VLOOKUP(G212,'Source Results'!$Y$3:$AB$452,4,FALSE)))),0)</f>
        <v>0</v>
      </c>
      <c r="F212" s="28">
        <f ca="1">IF(B212="","",(VLOOKUP(G212,'Source Results'!$Y$3:$AA$452,3,FALSE)))</f>
        <v>0</v>
      </c>
      <c r="G212" t="str">
        <f ca="1">IF(B212="","",'Source Results'!L213)</f>
        <v/>
      </c>
      <c r="H212">
        <f ca="1">IF(COUNTIF($G$2:G212,G212)&gt;1,0,1*F212)</f>
        <v>0</v>
      </c>
      <c r="I212" t="str">
        <f t="shared" ca="1" si="45"/>
        <v>null</v>
      </c>
      <c r="K212" s="238" t="str">
        <f ca="1"/>
        <v/>
      </c>
      <c r="L212" s="130" t="str">
        <f ca="1"/>
        <v/>
      </c>
      <c r="M212" s="130" t="str">
        <f ca="1"/>
        <v/>
      </c>
      <c r="N212" s="130" t="str">
        <f ca="1"/>
        <v/>
      </c>
      <c r="O212" s="238" t="str">
        <f ca="1"/>
        <v/>
      </c>
      <c r="P212" s="130" t="str">
        <f ca="1"/>
        <v/>
      </c>
      <c r="R212" s="130" t="str">
        <f t="shared" ca="1" si="46"/>
        <v xml:space="preserve">0 </v>
      </c>
      <c r="S212" s="130">
        <f ca="1">+IFERROR(VLOOKUP(R212,Pollutants!$H$2:$K$11,3,FALSE),0)</f>
        <v>0</v>
      </c>
      <c r="T212" s="248">
        <f t="shared" si="47"/>
        <v>32</v>
      </c>
      <c r="U212" s="130" t="str">
        <f ca="1"/>
        <v/>
      </c>
      <c r="V212" s="130" t="str">
        <f ca="1"/>
        <v/>
      </c>
      <c r="W212" s="130" t="str">
        <f t="shared" ca="1" si="48"/>
        <v/>
      </c>
      <c r="X212" s="130" t="str">
        <f t="shared" ca="1" si="49"/>
        <v/>
      </c>
      <c r="Y212" s="130" t="str">
        <f t="shared" ca="1" si="50"/>
        <v/>
      </c>
      <c r="Z212" s="130" t="str">
        <f t="shared" ca="1" si="51"/>
        <v/>
      </c>
      <c r="AA212" s="130" t="str">
        <f t="shared" ca="1" si="52"/>
        <v/>
      </c>
      <c r="AC212" s="130" t="str">
        <f t="shared" ca="1" si="53"/>
        <v/>
      </c>
      <c r="AD212" s="130" t="str">
        <f t="shared" ca="1" si="54"/>
        <v/>
      </c>
      <c r="AE212" s="130" t="str">
        <f t="shared" ca="1" si="55"/>
        <v/>
      </c>
      <c r="AF212" s="130" t="str">
        <f t="shared" ca="1" si="56"/>
        <v/>
      </c>
      <c r="AG212" s="130" t="str">
        <f t="shared" ca="1" si="57"/>
        <v/>
      </c>
      <c r="AH212" s="130" t="str">
        <f t="shared" ca="1" si="58"/>
        <v/>
      </c>
      <c r="AI212" s="130" t="str">
        <f t="shared" ca="1" si="59"/>
        <v/>
      </c>
    </row>
    <row r="213" spans="1:35">
      <c r="A213">
        <f ca="1">IF(B213="","",'Source Results'!H214)</f>
        <v>0</v>
      </c>
      <c r="B213" t="str">
        <f ca="1">IF('Source Results'!D214="","",'Source Results'!D214)</f>
        <v>Refuse Truck</v>
      </c>
      <c r="C213">
        <f ca="1">IF(B213="","",'Source Results'!G214)</f>
        <v>0</v>
      </c>
      <c r="D213">
        <f ca="1">IF(OnRoadRetrofit!B213="","",'Source Results'!F214)</f>
        <v>0</v>
      </c>
      <c r="E213" s="239">
        <f ca="1">IFERROR(IF(B213="","",(VLOOKUP(G213,'Source Results'!$Y$3:$AB$452,2,FALSE)/(VLOOKUP(G213,'Source Results'!$Y$3:$AB$452,4,FALSE)))),0)</f>
        <v>0</v>
      </c>
      <c r="F213" s="28">
        <f ca="1">IF(B213="","",(VLOOKUP(G213,'Source Results'!$Y$3:$AA$452,3,FALSE)))</f>
        <v>0</v>
      </c>
      <c r="G213" t="str">
        <f ca="1">IF(B213="","",'Source Results'!L214)</f>
        <v/>
      </c>
      <c r="H213">
        <f ca="1">IF(COUNTIF($G$2:G213,G213)&gt;1,0,1*F213)</f>
        <v>0</v>
      </c>
      <c r="I213" t="str">
        <f t="shared" ca="1" si="45"/>
        <v>null</v>
      </c>
      <c r="K213" s="238" t="str">
        <f ca="1"/>
        <v/>
      </c>
      <c r="L213" s="130" t="str">
        <f ca="1"/>
        <v/>
      </c>
      <c r="M213" s="130" t="str">
        <f ca="1"/>
        <v/>
      </c>
      <c r="N213" s="130" t="str">
        <f ca="1"/>
        <v/>
      </c>
      <c r="O213" s="238" t="str">
        <f ca="1"/>
        <v/>
      </c>
      <c r="P213" s="130" t="str">
        <f ca="1"/>
        <v/>
      </c>
      <c r="R213" s="130" t="str">
        <f t="shared" ca="1" si="46"/>
        <v xml:space="preserve">1 </v>
      </c>
      <c r="S213" s="130">
        <f ca="1">+IFERROR(VLOOKUP(R213,Pollutants!$H$2:$K$11,3,FALSE),0)</f>
        <v>0</v>
      </c>
      <c r="T213" s="248">
        <f t="shared" si="47"/>
        <v>32</v>
      </c>
      <c r="U213" s="130" t="str">
        <f ca="1"/>
        <v/>
      </c>
      <c r="V213" s="130" t="str">
        <f ca="1"/>
        <v/>
      </c>
      <c r="W213" s="130" t="str">
        <f t="shared" ca="1" si="48"/>
        <v/>
      </c>
      <c r="X213" s="130" t="str">
        <f t="shared" ca="1" si="49"/>
        <v/>
      </c>
      <c r="Y213" s="130" t="str">
        <f t="shared" ca="1" si="50"/>
        <v/>
      </c>
      <c r="Z213" s="130" t="str">
        <f t="shared" ca="1" si="51"/>
        <v/>
      </c>
      <c r="AA213" s="130" t="str">
        <f t="shared" ca="1" si="52"/>
        <v/>
      </c>
      <c r="AC213" s="130" t="str">
        <f t="shared" ca="1" si="53"/>
        <v/>
      </c>
      <c r="AD213" s="130" t="str">
        <f t="shared" ca="1" si="54"/>
        <v/>
      </c>
      <c r="AE213" s="130" t="str">
        <f t="shared" ca="1" si="55"/>
        <v/>
      </c>
      <c r="AF213" s="130" t="str">
        <f t="shared" ca="1" si="56"/>
        <v/>
      </c>
      <c r="AG213" s="130" t="str">
        <f t="shared" ca="1" si="57"/>
        <v/>
      </c>
      <c r="AH213" s="130" t="str">
        <f t="shared" ca="1" si="58"/>
        <v/>
      </c>
      <c r="AI213" s="130" t="str">
        <f t="shared" ca="1" si="59"/>
        <v/>
      </c>
    </row>
    <row r="214" spans="1:35">
      <c r="A214">
        <f ca="1">IF(B214="","",'Source Results'!H215)</f>
        <v>0</v>
      </c>
      <c r="B214" t="str">
        <f ca="1">IF('Source Results'!D215="","",'Source Results'!D215)</f>
        <v>Single Unit Short-haul Truck</v>
      </c>
      <c r="C214">
        <f ca="1">IF(B214="","",'Source Results'!G215)</f>
        <v>0</v>
      </c>
      <c r="D214">
        <f ca="1">IF(OnRoadRetrofit!B214="","",'Source Results'!F215)</f>
        <v>0</v>
      </c>
      <c r="E214" s="239">
        <f ca="1">IFERROR(IF(B214="","",(VLOOKUP(G214,'Source Results'!$Y$3:$AB$452,2,FALSE)/(VLOOKUP(G214,'Source Results'!$Y$3:$AB$452,4,FALSE)))),0)</f>
        <v>0</v>
      </c>
      <c r="F214" s="28">
        <f ca="1">IF(B214="","",(VLOOKUP(G214,'Source Results'!$Y$3:$AA$452,3,FALSE)))</f>
        <v>0</v>
      </c>
      <c r="G214" t="str">
        <f ca="1">IF(B214="","",'Source Results'!L215)</f>
        <v/>
      </c>
      <c r="H214">
        <f ca="1">IF(COUNTIF($G$2:G214,G214)&gt;1,0,1*F214)</f>
        <v>0</v>
      </c>
      <c r="I214" t="str">
        <f t="shared" ca="1" si="45"/>
        <v>null</v>
      </c>
      <c r="K214" s="238" t="str">
        <f ca="1"/>
        <v/>
      </c>
      <c r="L214" s="130" t="str">
        <f ca="1"/>
        <v/>
      </c>
      <c r="M214" s="130" t="str">
        <f ca="1"/>
        <v/>
      </c>
      <c r="N214" s="130" t="str">
        <f ca="1"/>
        <v/>
      </c>
      <c r="O214" s="238" t="str">
        <f ca="1"/>
        <v/>
      </c>
      <c r="P214" s="130" t="str">
        <f ca="1"/>
        <v/>
      </c>
      <c r="R214" s="130" t="str">
        <f t="shared" ca="1" si="46"/>
        <v xml:space="preserve">2 </v>
      </c>
      <c r="S214" s="130">
        <f ca="1">+IFERROR(VLOOKUP(R214,Pollutants!$H$2:$K$11,3,FALSE),0)</f>
        <v>0</v>
      </c>
      <c r="T214" s="248">
        <f t="shared" si="47"/>
        <v>32</v>
      </c>
      <c r="U214" s="130" t="str">
        <f ca="1"/>
        <v/>
      </c>
      <c r="V214" s="130" t="str">
        <f ca="1"/>
        <v/>
      </c>
      <c r="W214" s="130" t="str">
        <f t="shared" ca="1" si="48"/>
        <v/>
      </c>
      <c r="X214" s="130" t="str">
        <f t="shared" ca="1" si="49"/>
        <v/>
      </c>
      <c r="Y214" s="130" t="str">
        <f t="shared" ca="1" si="50"/>
        <v/>
      </c>
      <c r="Z214" s="130" t="str">
        <f t="shared" ca="1" si="51"/>
        <v/>
      </c>
      <c r="AA214" s="130" t="str">
        <f t="shared" ca="1" si="52"/>
        <v/>
      </c>
      <c r="AC214" s="130" t="str">
        <f t="shared" ca="1" si="53"/>
        <v/>
      </c>
      <c r="AD214" s="130" t="str">
        <f t="shared" ca="1" si="54"/>
        <v/>
      </c>
      <c r="AE214" s="130" t="str">
        <f t="shared" ca="1" si="55"/>
        <v/>
      </c>
      <c r="AF214" s="130" t="str">
        <f t="shared" ca="1" si="56"/>
        <v/>
      </c>
      <c r="AG214" s="130" t="str">
        <f t="shared" ca="1" si="57"/>
        <v/>
      </c>
      <c r="AH214" s="130" t="str">
        <f t="shared" ca="1" si="58"/>
        <v/>
      </c>
      <c r="AI214" s="130" t="str">
        <f t="shared" ca="1" si="59"/>
        <v/>
      </c>
    </row>
    <row r="215" spans="1:35">
      <c r="A215">
        <f ca="1">IF(B215="","",'Source Results'!H216)</f>
        <v>0</v>
      </c>
      <c r="B215" t="str">
        <f ca="1">IF('Source Results'!D216="","",'Source Results'!D216)</f>
        <v>Single Unit Long-haul Truck</v>
      </c>
      <c r="C215">
        <f ca="1">IF(B215="","",'Source Results'!G216)</f>
        <v>0</v>
      </c>
      <c r="D215">
        <f ca="1">IF(OnRoadRetrofit!B215="","",'Source Results'!F216)</f>
        <v>0</v>
      </c>
      <c r="E215" s="239">
        <f ca="1">IFERROR(IF(B215="","",(VLOOKUP(G215,'Source Results'!$Y$3:$AB$452,2,FALSE)/(VLOOKUP(G215,'Source Results'!$Y$3:$AB$452,4,FALSE)))),0)</f>
        <v>0</v>
      </c>
      <c r="F215" s="28">
        <f ca="1">IF(B215="","",(VLOOKUP(G215,'Source Results'!$Y$3:$AA$452,3,FALSE)))</f>
        <v>0</v>
      </c>
      <c r="G215" t="str">
        <f ca="1">IF(B215="","",'Source Results'!L216)</f>
        <v/>
      </c>
      <c r="H215">
        <f ca="1">IF(COUNTIF($G$2:G215,G215)&gt;1,0,1*F215)</f>
        <v>0</v>
      </c>
      <c r="I215" t="str">
        <f t="shared" ca="1" si="45"/>
        <v>null</v>
      </c>
      <c r="K215" s="238" t="str">
        <f ca="1"/>
        <v/>
      </c>
      <c r="L215" s="130" t="str">
        <f ca="1"/>
        <v/>
      </c>
      <c r="M215" s="130" t="str">
        <f ca="1"/>
        <v/>
      </c>
      <c r="N215" s="130" t="str">
        <f ca="1"/>
        <v/>
      </c>
      <c r="O215" s="238" t="str">
        <f ca="1"/>
        <v/>
      </c>
      <c r="P215" s="130" t="str">
        <f ca="1"/>
        <v/>
      </c>
      <c r="R215" s="130" t="str">
        <f t="shared" ca="1" si="46"/>
        <v xml:space="preserve">3 </v>
      </c>
      <c r="S215" s="130">
        <f ca="1">+IFERROR(VLOOKUP(R215,Pollutants!$H$2:$K$11,3,FALSE),0)</f>
        <v>0</v>
      </c>
      <c r="T215" s="248">
        <f t="shared" si="47"/>
        <v>32</v>
      </c>
      <c r="U215" s="130" t="str">
        <f ca="1"/>
        <v/>
      </c>
      <c r="V215" s="130" t="str">
        <f ca="1"/>
        <v/>
      </c>
      <c r="W215" s="130" t="str">
        <f t="shared" ca="1" si="48"/>
        <v/>
      </c>
      <c r="X215" s="130" t="str">
        <f t="shared" ca="1" si="49"/>
        <v/>
      </c>
      <c r="Y215" s="130" t="str">
        <f t="shared" ca="1" si="50"/>
        <v/>
      </c>
      <c r="Z215" s="130" t="str">
        <f t="shared" ca="1" si="51"/>
        <v/>
      </c>
      <c r="AA215" s="130" t="str">
        <f t="shared" ca="1" si="52"/>
        <v/>
      </c>
      <c r="AC215" s="130" t="str">
        <f t="shared" ca="1" si="53"/>
        <v/>
      </c>
      <c r="AD215" s="130" t="str">
        <f t="shared" ca="1" si="54"/>
        <v/>
      </c>
      <c r="AE215" s="130" t="str">
        <f t="shared" ca="1" si="55"/>
        <v/>
      </c>
      <c r="AF215" s="130" t="str">
        <f t="shared" ca="1" si="56"/>
        <v/>
      </c>
      <c r="AG215" s="130" t="str">
        <f t="shared" ca="1" si="57"/>
        <v/>
      </c>
      <c r="AH215" s="130" t="str">
        <f t="shared" ca="1" si="58"/>
        <v/>
      </c>
      <c r="AI215" s="130" t="str">
        <f t="shared" ca="1" si="59"/>
        <v/>
      </c>
    </row>
    <row r="216" spans="1:35">
      <c r="A216">
        <f ca="1">IF(B216="","",'Source Results'!H217)</f>
        <v>0</v>
      </c>
      <c r="B216" t="str">
        <f ca="1">IF('Source Results'!D217="","",'Source Results'!D217)</f>
        <v>Combination Short-haul Truck</v>
      </c>
      <c r="C216">
        <f ca="1">IF(B216="","",'Source Results'!G217)</f>
        <v>0</v>
      </c>
      <c r="D216">
        <f ca="1">IF(OnRoadRetrofit!B216="","",'Source Results'!F217)</f>
        <v>0</v>
      </c>
      <c r="E216" s="239">
        <f ca="1">IFERROR(IF(B216="","",(VLOOKUP(G216,'Source Results'!$Y$3:$AB$452,2,FALSE)/(VLOOKUP(G216,'Source Results'!$Y$3:$AB$452,4,FALSE)))),0)</f>
        <v>0</v>
      </c>
      <c r="F216" s="28">
        <f ca="1">IF(B216="","",(VLOOKUP(G216,'Source Results'!$Y$3:$AA$452,3,FALSE)))</f>
        <v>0</v>
      </c>
      <c r="G216" t="str">
        <f ca="1">IF(B216="","",'Source Results'!L217)</f>
        <v/>
      </c>
      <c r="H216">
        <f ca="1">IF(COUNTIF($G$2:G216,G216)&gt;1,0,1*F216)</f>
        <v>0</v>
      </c>
      <c r="I216" t="str">
        <f t="shared" ca="1" si="45"/>
        <v>null</v>
      </c>
      <c r="K216" s="238" t="str">
        <f ca="1"/>
        <v/>
      </c>
      <c r="L216" s="130" t="str">
        <f ca="1"/>
        <v/>
      </c>
      <c r="M216" s="130" t="str">
        <f ca="1"/>
        <v/>
      </c>
      <c r="N216" s="130" t="str">
        <f ca="1"/>
        <v/>
      </c>
      <c r="O216" s="238" t="str">
        <f ca="1"/>
        <v/>
      </c>
      <c r="P216" s="130" t="str">
        <f ca="1"/>
        <v/>
      </c>
      <c r="R216" s="130" t="str">
        <f t="shared" ca="1" si="46"/>
        <v xml:space="preserve">4 </v>
      </c>
      <c r="S216" s="130">
        <f ca="1">+IFERROR(VLOOKUP(R216,Pollutants!$H$2:$K$11,3,FALSE),0)</f>
        <v>0</v>
      </c>
      <c r="T216" s="248">
        <f t="shared" si="47"/>
        <v>32</v>
      </c>
      <c r="U216" s="130" t="str">
        <f ca="1"/>
        <v/>
      </c>
      <c r="V216" s="130" t="str">
        <f ca="1"/>
        <v/>
      </c>
      <c r="W216" s="130" t="str">
        <f t="shared" ca="1" si="48"/>
        <v/>
      </c>
      <c r="X216" s="130" t="str">
        <f t="shared" ca="1" si="49"/>
        <v/>
      </c>
      <c r="Y216" s="130" t="str">
        <f t="shared" ca="1" si="50"/>
        <v/>
      </c>
      <c r="Z216" s="130" t="str">
        <f t="shared" ca="1" si="51"/>
        <v/>
      </c>
      <c r="AA216" s="130" t="str">
        <f t="shared" ca="1" si="52"/>
        <v/>
      </c>
      <c r="AC216" s="130" t="str">
        <f t="shared" ca="1" si="53"/>
        <v/>
      </c>
      <c r="AD216" s="130" t="str">
        <f t="shared" ca="1" si="54"/>
        <v/>
      </c>
      <c r="AE216" s="130" t="str">
        <f t="shared" ca="1" si="55"/>
        <v/>
      </c>
      <c r="AF216" s="130" t="str">
        <f t="shared" ca="1" si="56"/>
        <v/>
      </c>
      <c r="AG216" s="130" t="str">
        <f t="shared" ca="1" si="57"/>
        <v/>
      </c>
      <c r="AH216" s="130" t="str">
        <f t="shared" ca="1" si="58"/>
        <v/>
      </c>
      <c r="AI216" s="130" t="str">
        <f t="shared" ca="1" si="59"/>
        <v/>
      </c>
    </row>
    <row r="217" spans="1:35">
      <c r="A217">
        <f ca="1">IF(B217="","",'Source Results'!H218)</f>
        <v>0</v>
      </c>
      <c r="B217" t="str">
        <f ca="1">IF('Source Results'!D218="","",'Source Results'!D218)</f>
        <v>Combination Long-haul Truck</v>
      </c>
      <c r="C217">
        <f ca="1">IF(B217="","",'Source Results'!G218)</f>
        <v>0</v>
      </c>
      <c r="D217">
        <f ca="1">IF(OnRoadRetrofit!B217="","",'Source Results'!F218)</f>
        <v>0</v>
      </c>
      <c r="E217" s="239">
        <f ca="1">IFERROR(IF(B217="","",(VLOOKUP(G217,'Source Results'!$Y$3:$AB$452,2,FALSE)/(VLOOKUP(G217,'Source Results'!$Y$3:$AB$452,4,FALSE)))),0)</f>
        <v>0</v>
      </c>
      <c r="F217" s="28">
        <f ca="1">IF(B217="","",(VLOOKUP(G217,'Source Results'!$Y$3:$AA$452,3,FALSE)))</f>
        <v>0</v>
      </c>
      <c r="G217" t="str">
        <f ca="1">IF(B217="","",'Source Results'!L218)</f>
        <v/>
      </c>
      <c r="H217">
        <f ca="1">IF(COUNTIF($G$2:G217,G217)&gt;1,0,1*F217)</f>
        <v>0</v>
      </c>
      <c r="I217" t="str">
        <f t="shared" ca="1" si="45"/>
        <v>null</v>
      </c>
      <c r="K217" s="238" t="str">
        <f ca="1"/>
        <v/>
      </c>
      <c r="L217" s="130" t="str">
        <f ca="1"/>
        <v/>
      </c>
      <c r="M217" s="130" t="str">
        <f ca="1"/>
        <v/>
      </c>
      <c r="N217" s="130" t="str">
        <f ca="1"/>
        <v/>
      </c>
      <c r="O217" s="238" t="str">
        <f ca="1"/>
        <v/>
      </c>
      <c r="P217" s="130" t="str">
        <f ca="1"/>
        <v/>
      </c>
      <c r="R217" s="130" t="str">
        <f t="shared" ca="1" si="46"/>
        <v xml:space="preserve">5 </v>
      </c>
      <c r="S217" s="130">
        <f ca="1">+IFERROR(VLOOKUP(R217,Pollutants!$H$2:$K$11,3,FALSE),0)</f>
        <v>0</v>
      </c>
      <c r="T217" s="248">
        <f t="shared" si="47"/>
        <v>32</v>
      </c>
      <c r="U217" s="130" t="str">
        <f ca="1"/>
        <v/>
      </c>
      <c r="V217" s="130" t="str">
        <f ca="1"/>
        <v/>
      </c>
      <c r="W217" s="130" t="str">
        <f t="shared" ca="1" si="48"/>
        <v/>
      </c>
      <c r="X217" s="130" t="str">
        <f t="shared" ca="1" si="49"/>
        <v/>
      </c>
      <c r="Y217" s="130" t="str">
        <f t="shared" ca="1" si="50"/>
        <v/>
      </c>
      <c r="Z217" s="130" t="str">
        <f t="shared" ca="1" si="51"/>
        <v/>
      </c>
      <c r="AA217" s="130" t="str">
        <f t="shared" ca="1" si="52"/>
        <v/>
      </c>
      <c r="AC217" s="130" t="str">
        <f t="shared" ca="1" si="53"/>
        <v/>
      </c>
      <c r="AD217" s="130" t="str">
        <f t="shared" ca="1" si="54"/>
        <v/>
      </c>
      <c r="AE217" s="130" t="str">
        <f t="shared" ca="1" si="55"/>
        <v/>
      </c>
      <c r="AF217" s="130" t="str">
        <f t="shared" ca="1" si="56"/>
        <v/>
      </c>
      <c r="AG217" s="130" t="str">
        <f t="shared" ca="1" si="57"/>
        <v/>
      </c>
      <c r="AH217" s="130" t="str">
        <f t="shared" ca="1" si="58"/>
        <v/>
      </c>
      <c r="AI217" s="130" t="str">
        <f t="shared" ca="1" si="59"/>
        <v/>
      </c>
    </row>
    <row r="218" spans="1:35">
      <c r="A218">
        <f ca="1">IF(B218="","",'Source Results'!H219)</f>
        <v>0</v>
      </c>
      <c r="B218" t="str">
        <f ca="1">IF('Source Results'!D219="","",'Source Results'!D219)</f>
        <v>Light Commercial Truck</v>
      </c>
      <c r="C218">
        <f ca="1">IF(B218="","",'Source Results'!G219)</f>
        <v>0</v>
      </c>
      <c r="D218">
        <f ca="1">IF(OnRoadRetrofit!B218="","",'Source Results'!F219)</f>
        <v>0</v>
      </c>
      <c r="E218" s="239">
        <f ca="1">IFERROR(IF(B218="","",(VLOOKUP(G218,'Source Results'!$Y$3:$AB$452,2,FALSE)/(VLOOKUP(G218,'Source Results'!$Y$3:$AB$452,4,FALSE)))),0)</f>
        <v>0</v>
      </c>
      <c r="F218" s="28">
        <f ca="1">IF(B218="","",(VLOOKUP(G218,'Source Results'!$Y$3:$AA$452,3,FALSE)))</f>
        <v>0</v>
      </c>
      <c r="G218" t="str">
        <f ca="1">IF(B218="","",'Source Results'!L219)</f>
        <v/>
      </c>
      <c r="H218">
        <f ca="1">IF(COUNTIF($G$2:G218,G218)&gt;1,0,1*F218)</f>
        <v>0</v>
      </c>
      <c r="I218" t="str">
        <f t="shared" ca="1" si="45"/>
        <v>null</v>
      </c>
      <c r="K218" s="238" t="str">
        <f ca="1"/>
        <v/>
      </c>
      <c r="L218" s="130" t="str">
        <f ca="1"/>
        <v/>
      </c>
      <c r="M218" s="130" t="str">
        <f ca="1"/>
        <v/>
      </c>
      <c r="N218" s="130" t="str">
        <f ca="1"/>
        <v/>
      </c>
      <c r="O218" s="238" t="str">
        <f ca="1"/>
        <v/>
      </c>
      <c r="P218" s="130" t="str">
        <f ca="1"/>
        <v/>
      </c>
      <c r="R218" s="130" t="str">
        <f t="shared" ca="1" si="46"/>
        <v xml:space="preserve">6 </v>
      </c>
      <c r="S218" s="130">
        <f ca="1">+IFERROR(VLOOKUP(R218,Pollutants!$H$2:$K$11,3,FALSE),0)</f>
        <v>0</v>
      </c>
      <c r="T218" s="248">
        <f t="shared" si="47"/>
        <v>32</v>
      </c>
      <c r="U218" s="130" t="str">
        <f ca="1"/>
        <v/>
      </c>
      <c r="V218" s="130" t="str">
        <f ca="1"/>
        <v/>
      </c>
      <c r="W218" s="130" t="str">
        <f t="shared" ca="1" si="48"/>
        <v/>
      </c>
      <c r="X218" s="130" t="str">
        <f t="shared" ca="1" si="49"/>
        <v/>
      </c>
      <c r="Y218" s="130" t="str">
        <f t="shared" ca="1" si="50"/>
        <v/>
      </c>
      <c r="Z218" s="130" t="str">
        <f t="shared" ca="1" si="51"/>
        <v/>
      </c>
      <c r="AA218" s="130" t="str">
        <f t="shared" ca="1" si="52"/>
        <v/>
      </c>
      <c r="AC218" s="130" t="str">
        <f t="shared" ca="1" si="53"/>
        <v/>
      </c>
      <c r="AD218" s="130" t="str">
        <f t="shared" ca="1" si="54"/>
        <v/>
      </c>
      <c r="AE218" s="130" t="str">
        <f t="shared" ca="1" si="55"/>
        <v/>
      </c>
      <c r="AF218" s="130" t="str">
        <f t="shared" ca="1" si="56"/>
        <v/>
      </c>
      <c r="AG218" s="130" t="str">
        <f t="shared" ca="1" si="57"/>
        <v/>
      </c>
      <c r="AH218" s="130" t="str">
        <f t="shared" ca="1" si="58"/>
        <v/>
      </c>
      <c r="AI218" s="130" t="str">
        <f t="shared" ca="1" si="59"/>
        <v/>
      </c>
    </row>
    <row r="219" spans="1:35">
      <c r="A219">
        <f ca="1">IF(B219="","",'Source Results'!H220)</f>
        <v>0</v>
      </c>
      <c r="B219" t="str">
        <f ca="1">IF('Source Results'!D220="","",'Source Results'!D220)</f>
        <v>Intercity Bus</v>
      </c>
      <c r="C219">
        <f ca="1">IF(B219="","",'Source Results'!G220)</f>
        <v>0</v>
      </c>
      <c r="D219">
        <f ca="1">IF(OnRoadRetrofit!B219="","",'Source Results'!F220)</f>
        <v>0</v>
      </c>
      <c r="E219" s="239">
        <f ca="1">IFERROR(IF(B219="","",(VLOOKUP(G219,'Source Results'!$Y$3:$AB$452,2,FALSE)/(VLOOKUP(G219,'Source Results'!$Y$3:$AB$452,4,FALSE)))),0)</f>
        <v>0</v>
      </c>
      <c r="F219" s="28">
        <f ca="1">IF(B219="","",(VLOOKUP(G219,'Source Results'!$Y$3:$AA$452,3,FALSE)))</f>
        <v>0</v>
      </c>
      <c r="G219" t="str">
        <f ca="1">IF(B219="","",'Source Results'!L220)</f>
        <v/>
      </c>
      <c r="H219">
        <f ca="1">IF(COUNTIF($G$2:G219,G219)&gt;1,0,1*F219)</f>
        <v>0</v>
      </c>
      <c r="I219" t="str">
        <f t="shared" ca="1" si="45"/>
        <v>null</v>
      </c>
      <c r="K219" s="238" t="str">
        <f ca="1"/>
        <v/>
      </c>
      <c r="L219" s="130" t="str">
        <f ca="1"/>
        <v/>
      </c>
      <c r="M219" s="130" t="str">
        <f ca="1"/>
        <v/>
      </c>
      <c r="N219" s="130" t="str">
        <f ca="1"/>
        <v/>
      </c>
      <c r="O219" s="238" t="str">
        <f ca="1"/>
        <v/>
      </c>
      <c r="P219" s="130" t="str">
        <f ca="1"/>
        <v/>
      </c>
      <c r="R219" s="130" t="str">
        <f t="shared" ca="1" si="46"/>
        <v xml:space="preserve">0 </v>
      </c>
      <c r="S219" s="130">
        <f ca="1">+IFERROR(VLOOKUP(R219,Pollutants!$H$2:$K$11,3,FALSE),0)</f>
        <v>0</v>
      </c>
      <c r="T219" s="248">
        <f t="shared" si="47"/>
        <v>33</v>
      </c>
      <c r="U219" s="130" t="str">
        <f ca="1"/>
        <v/>
      </c>
      <c r="V219" s="130" t="str">
        <f ca="1"/>
        <v/>
      </c>
      <c r="W219" s="130" t="str">
        <f t="shared" ca="1" si="48"/>
        <v/>
      </c>
      <c r="X219" s="130" t="str">
        <f t="shared" ca="1" si="49"/>
        <v/>
      </c>
      <c r="Y219" s="130" t="str">
        <f t="shared" ca="1" si="50"/>
        <v/>
      </c>
      <c r="Z219" s="130" t="str">
        <f t="shared" ca="1" si="51"/>
        <v/>
      </c>
      <c r="AA219" s="130" t="str">
        <f t="shared" ca="1" si="52"/>
        <v/>
      </c>
      <c r="AC219" s="130" t="str">
        <f t="shared" ca="1" si="53"/>
        <v/>
      </c>
      <c r="AD219" s="130" t="str">
        <f t="shared" ca="1" si="54"/>
        <v/>
      </c>
      <c r="AE219" s="130" t="str">
        <f t="shared" ca="1" si="55"/>
        <v/>
      </c>
      <c r="AF219" s="130" t="str">
        <f t="shared" ca="1" si="56"/>
        <v/>
      </c>
      <c r="AG219" s="130" t="str">
        <f t="shared" ca="1" si="57"/>
        <v/>
      </c>
      <c r="AH219" s="130" t="str">
        <f t="shared" ca="1" si="58"/>
        <v/>
      </c>
      <c r="AI219" s="130" t="str">
        <f t="shared" ca="1" si="59"/>
        <v/>
      </c>
    </row>
    <row r="220" spans="1:35">
      <c r="A220">
        <f ca="1">IF(B220="","",'Source Results'!H221)</f>
        <v>0</v>
      </c>
      <c r="B220" t="str">
        <f ca="1">IF('Source Results'!D221="","",'Source Results'!D221)</f>
        <v>Transit Bus</v>
      </c>
      <c r="C220">
        <f ca="1">IF(B220="","",'Source Results'!G221)</f>
        <v>0</v>
      </c>
      <c r="D220">
        <f ca="1">IF(OnRoadRetrofit!B220="","",'Source Results'!F221)</f>
        <v>0</v>
      </c>
      <c r="E220" s="239">
        <f ca="1">IFERROR(IF(B220="","",(VLOOKUP(G220,'Source Results'!$Y$3:$AB$452,2,FALSE)/(VLOOKUP(G220,'Source Results'!$Y$3:$AB$452,4,FALSE)))),0)</f>
        <v>0</v>
      </c>
      <c r="F220" s="28">
        <f ca="1">IF(B220="","",(VLOOKUP(G220,'Source Results'!$Y$3:$AA$452,3,FALSE)))</f>
        <v>0</v>
      </c>
      <c r="G220" t="str">
        <f ca="1">IF(B220="","",'Source Results'!L221)</f>
        <v/>
      </c>
      <c r="H220">
        <f ca="1">IF(COUNTIF($G$2:G220,G220)&gt;1,0,1*F220)</f>
        <v>0</v>
      </c>
      <c r="I220" t="str">
        <f t="shared" ca="1" si="45"/>
        <v>null</v>
      </c>
      <c r="K220" s="238" t="str">
        <f ca="1"/>
        <v/>
      </c>
      <c r="L220" s="130" t="str">
        <f ca="1"/>
        <v/>
      </c>
      <c r="M220" s="130" t="str">
        <f ca="1"/>
        <v/>
      </c>
      <c r="N220" s="130" t="str">
        <f ca="1"/>
        <v/>
      </c>
      <c r="O220" s="238" t="str">
        <f ca="1"/>
        <v/>
      </c>
      <c r="P220" s="130" t="str">
        <f ca="1"/>
        <v/>
      </c>
      <c r="R220" s="130" t="str">
        <f t="shared" ca="1" si="46"/>
        <v xml:space="preserve">1 </v>
      </c>
      <c r="S220" s="130">
        <f ca="1">+IFERROR(VLOOKUP(R220,Pollutants!$H$2:$K$11,3,FALSE),0)</f>
        <v>0</v>
      </c>
      <c r="T220" s="248">
        <f t="shared" si="47"/>
        <v>33</v>
      </c>
      <c r="U220" s="130" t="str">
        <f ca="1"/>
        <v/>
      </c>
      <c r="V220" s="130" t="str">
        <f ca="1"/>
        <v/>
      </c>
      <c r="W220" s="130" t="str">
        <f t="shared" ca="1" si="48"/>
        <v/>
      </c>
      <c r="X220" s="130" t="str">
        <f t="shared" ca="1" si="49"/>
        <v/>
      </c>
      <c r="Y220" s="130" t="str">
        <f t="shared" ca="1" si="50"/>
        <v/>
      </c>
      <c r="Z220" s="130" t="str">
        <f t="shared" ca="1" si="51"/>
        <v/>
      </c>
      <c r="AA220" s="130" t="str">
        <f t="shared" ca="1" si="52"/>
        <v/>
      </c>
      <c r="AC220" s="130" t="str">
        <f t="shared" ca="1" si="53"/>
        <v/>
      </c>
      <c r="AD220" s="130" t="str">
        <f t="shared" ca="1" si="54"/>
        <v/>
      </c>
      <c r="AE220" s="130" t="str">
        <f t="shared" ca="1" si="55"/>
        <v/>
      </c>
      <c r="AF220" s="130" t="str">
        <f t="shared" ca="1" si="56"/>
        <v/>
      </c>
      <c r="AG220" s="130" t="str">
        <f t="shared" ca="1" si="57"/>
        <v/>
      </c>
      <c r="AH220" s="130" t="str">
        <f t="shared" ca="1" si="58"/>
        <v/>
      </c>
      <c r="AI220" s="130" t="str">
        <f t="shared" ca="1" si="59"/>
        <v/>
      </c>
    </row>
    <row r="221" spans="1:35">
      <c r="A221">
        <f ca="1">IF(B221="","",'Source Results'!H222)</f>
        <v>0</v>
      </c>
      <c r="B221" t="str">
        <f ca="1">IF('Source Results'!D222="","",'Source Results'!D222)</f>
        <v>School Bus</v>
      </c>
      <c r="C221">
        <f ca="1">IF(B221="","",'Source Results'!G222)</f>
        <v>0</v>
      </c>
      <c r="D221">
        <f ca="1">IF(OnRoadRetrofit!B221="","",'Source Results'!F222)</f>
        <v>0</v>
      </c>
      <c r="E221" s="239">
        <f ca="1">IFERROR(IF(B221="","",(VLOOKUP(G221,'Source Results'!$Y$3:$AB$452,2,FALSE)/(VLOOKUP(G221,'Source Results'!$Y$3:$AB$452,4,FALSE)))),0)</f>
        <v>0</v>
      </c>
      <c r="F221" s="28">
        <f ca="1">IF(B221="","",(VLOOKUP(G221,'Source Results'!$Y$3:$AA$452,3,FALSE)))</f>
        <v>0</v>
      </c>
      <c r="G221" t="str">
        <f ca="1">IF(B221="","",'Source Results'!L222)</f>
        <v/>
      </c>
      <c r="H221">
        <f ca="1">IF(COUNTIF($G$2:G221,G221)&gt;1,0,1*F221)</f>
        <v>0</v>
      </c>
      <c r="I221" t="str">
        <f t="shared" ca="1" si="45"/>
        <v>null</v>
      </c>
      <c r="K221" s="238" t="str">
        <f ca="1"/>
        <v/>
      </c>
      <c r="L221" s="130" t="str">
        <f ca="1"/>
        <v/>
      </c>
      <c r="M221" s="130" t="str">
        <f ca="1"/>
        <v/>
      </c>
      <c r="N221" s="130" t="str">
        <f ca="1"/>
        <v/>
      </c>
      <c r="O221" s="238" t="str">
        <f ca="1"/>
        <v/>
      </c>
      <c r="P221" s="130" t="str">
        <f ca="1"/>
        <v/>
      </c>
      <c r="R221" s="130" t="str">
        <f t="shared" ca="1" si="46"/>
        <v xml:space="preserve">2 </v>
      </c>
      <c r="S221" s="130">
        <f ca="1">+IFERROR(VLOOKUP(R221,Pollutants!$H$2:$K$11,3,FALSE),0)</f>
        <v>0</v>
      </c>
      <c r="T221" s="248">
        <f t="shared" si="47"/>
        <v>33</v>
      </c>
      <c r="U221" s="130" t="str">
        <f ca="1"/>
        <v/>
      </c>
      <c r="V221" s="130" t="str">
        <f ca="1"/>
        <v/>
      </c>
      <c r="W221" s="130" t="str">
        <f t="shared" ca="1" si="48"/>
        <v/>
      </c>
      <c r="X221" s="130" t="str">
        <f t="shared" ca="1" si="49"/>
        <v/>
      </c>
      <c r="Y221" s="130" t="str">
        <f t="shared" ca="1" si="50"/>
        <v/>
      </c>
      <c r="Z221" s="130" t="str">
        <f t="shared" ca="1" si="51"/>
        <v/>
      </c>
      <c r="AA221" s="130" t="str">
        <f t="shared" ca="1" si="52"/>
        <v/>
      </c>
      <c r="AC221" s="130" t="str">
        <f t="shared" ca="1" si="53"/>
        <v/>
      </c>
      <c r="AD221" s="130" t="str">
        <f t="shared" ca="1" si="54"/>
        <v/>
      </c>
      <c r="AE221" s="130" t="str">
        <f t="shared" ca="1" si="55"/>
        <v/>
      </c>
      <c r="AF221" s="130" t="str">
        <f t="shared" ca="1" si="56"/>
        <v/>
      </c>
      <c r="AG221" s="130" t="str">
        <f t="shared" ca="1" si="57"/>
        <v/>
      </c>
      <c r="AH221" s="130" t="str">
        <f t="shared" ca="1" si="58"/>
        <v/>
      </c>
      <c r="AI221" s="130" t="str">
        <f t="shared" ca="1" si="59"/>
        <v/>
      </c>
    </row>
    <row r="222" spans="1:35">
      <c r="A222">
        <f ca="1">IF(B222="","",'Source Results'!H223)</f>
        <v>0</v>
      </c>
      <c r="B222" t="str">
        <f ca="1">IF('Source Results'!D223="","",'Source Results'!D223)</f>
        <v>Refuse Truck</v>
      </c>
      <c r="C222">
        <f ca="1">IF(B222="","",'Source Results'!G223)</f>
        <v>0</v>
      </c>
      <c r="D222">
        <f ca="1">IF(OnRoadRetrofit!B222="","",'Source Results'!F223)</f>
        <v>0</v>
      </c>
      <c r="E222" s="239">
        <f ca="1">IFERROR(IF(B222="","",(VLOOKUP(G222,'Source Results'!$Y$3:$AB$452,2,FALSE)/(VLOOKUP(G222,'Source Results'!$Y$3:$AB$452,4,FALSE)))),0)</f>
        <v>0</v>
      </c>
      <c r="F222" s="28">
        <f ca="1">IF(B222="","",(VLOOKUP(G222,'Source Results'!$Y$3:$AA$452,3,FALSE)))</f>
        <v>0</v>
      </c>
      <c r="G222" t="str">
        <f ca="1">IF(B222="","",'Source Results'!L223)</f>
        <v/>
      </c>
      <c r="H222">
        <f ca="1">IF(COUNTIF($G$2:G222,G222)&gt;1,0,1*F222)</f>
        <v>0</v>
      </c>
      <c r="I222" t="str">
        <f t="shared" ca="1" si="45"/>
        <v>null</v>
      </c>
      <c r="K222" s="238" t="str">
        <f ca="1"/>
        <v/>
      </c>
      <c r="L222" s="130" t="str">
        <f ca="1"/>
        <v/>
      </c>
      <c r="M222" s="130" t="str">
        <f ca="1"/>
        <v/>
      </c>
      <c r="N222" s="130" t="str">
        <f ca="1"/>
        <v/>
      </c>
      <c r="O222" s="238" t="str">
        <f ca="1"/>
        <v/>
      </c>
      <c r="P222" s="130" t="str">
        <f ca="1"/>
        <v/>
      </c>
      <c r="R222" s="130" t="str">
        <f t="shared" ca="1" si="46"/>
        <v xml:space="preserve">3 </v>
      </c>
      <c r="S222" s="130">
        <f ca="1">+IFERROR(VLOOKUP(R222,Pollutants!$H$2:$K$11,3,FALSE),0)</f>
        <v>0</v>
      </c>
      <c r="T222" s="248">
        <f t="shared" si="47"/>
        <v>33</v>
      </c>
      <c r="U222" s="130" t="str">
        <f ca="1"/>
        <v/>
      </c>
      <c r="V222" s="130" t="str">
        <f ca="1"/>
        <v/>
      </c>
      <c r="W222" s="130" t="str">
        <f t="shared" ca="1" si="48"/>
        <v/>
      </c>
      <c r="X222" s="130" t="str">
        <f t="shared" ca="1" si="49"/>
        <v/>
      </c>
      <c r="Y222" s="130" t="str">
        <f t="shared" ca="1" si="50"/>
        <v/>
      </c>
      <c r="Z222" s="130" t="str">
        <f t="shared" ca="1" si="51"/>
        <v/>
      </c>
      <c r="AA222" s="130" t="str">
        <f t="shared" ca="1" si="52"/>
        <v/>
      </c>
      <c r="AC222" s="130" t="str">
        <f t="shared" ca="1" si="53"/>
        <v/>
      </c>
      <c r="AD222" s="130" t="str">
        <f t="shared" ca="1" si="54"/>
        <v/>
      </c>
      <c r="AE222" s="130" t="str">
        <f t="shared" ca="1" si="55"/>
        <v/>
      </c>
      <c r="AF222" s="130" t="str">
        <f t="shared" ca="1" si="56"/>
        <v/>
      </c>
      <c r="AG222" s="130" t="str">
        <f t="shared" ca="1" si="57"/>
        <v/>
      </c>
      <c r="AH222" s="130" t="str">
        <f t="shared" ca="1" si="58"/>
        <v/>
      </c>
      <c r="AI222" s="130" t="str">
        <f t="shared" ca="1" si="59"/>
        <v/>
      </c>
    </row>
    <row r="223" spans="1:35">
      <c r="A223">
        <f ca="1">IF(B223="","",'Source Results'!H224)</f>
        <v>0</v>
      </c>
      <c r="B223" t="str">
        <f ca="1">IF('Source Results'!D224="","",'Source Results'!D224)</f>
        <v>Single Unit Short-haul Truck</v>
      </c>
      <c r="C223">
        <f ca="1">IF(B223="","",'Source Results'!G224)</f>
        <v>0</v>
      </c>
      <c r="D223">
        <f ca="1">IF(OnRoadRetrofit!B223="","",'Source Results'!F224)</f>
        <v>0</v>
      </c>
      <c r="E223" s="239">
        <f ca="1">IFERROR(IF(B223="","",(VLOOKUP(G223,'Source Results'!$Y$3:$AB$452,2,FALSE)/(VLOOKUP(G223,'Source Results'!$Y$3:$AB$452,4,FALSE)))),0)</f>
        <v>0</v>
      </c>
      <c r="F223" s="28">
        <f ca="1">IF(B223="","",(VLOOKUP(G223,'Source Results'!$Y$3:$AA$452,3,FALSE)))</f>
        <v>0</v>
      </c>
      <c r="G223" t="str">
        <f ca="1">IF(B223="","",'Source Results'!L224)</f>
        <v/>
      </c>
      <c r="H223">
        <f ca="1">IF(COUNTIF($G$2:G223,G223)&gt;1,0,1*F223)</f>
        <v>0</v>
      </c>
      <c r="I223" t="str">
        <f t="shared" ca="1" si="45"/>
        <v>null</v>
      </c>
      <c r="K223" s="238" t="str">
        <f ca="1"/>
        <v/>
      </c>
      <c r="L223" s="130" t="str">
        <f ca="1"/>
        <v/>
      </c>
      <c r="M223" s="130" t="str">
        <f ca="1"/>
        <v/>
      </c>
      <c r="N223" s="130" t="str">
        <f ca="1"/>
        <v/>
      </c>
      <c r="O223" s="238" t="str">
        <f ca="1"/>
        <v/>
      </c>
      <c r="P223" s="130" t="str">
        <f ca="1"/>
        <v/>
      </c>
      <c r="R223" s="130" t="str">
        <f t="shared" ca="1" si="46"/>
        <v xml:space="preserve">4 </v>
      </c>
      <c r="S223" s="130">
        <f ca="1">+IFERROR(VLOOKUP(R223,Pollutants!$H$2:$K$11,3,FALSE),0)</f>
        <v>0</v>
      </c>
      <c r="T223" s="248">
        <f t="shared" si="47"/>
        <v>33</v>
      </c>
      <c r="U223" s="130" t="str">
        <f ca="1"/>
        <v/>
      </c>
      <c r="V223" s="130" t="str">
        <f ca="1"/>
        <v/>
      </c>
      <c r="W223" s="130" t="str">
        <f t="shared" ca="1" si="48"/>
        <v/>
      </c>
      <c r="X223" s="130" t="str">
        <f t="shared" ca="1" si="49"/>
        <v/>
      </c>
      <c r="Y223" s="130" t="str">
        <f t="shared" ca="1" si="50"/>
        <v/>
      </c>
      <c r="Z223" s="130" t="str">
        <f t="shared" ca="1" si="51"/>
        <v/>
      </c>
      <c r="AA223" s="130" t="str">
        <f t="shared" ca="1" si="52"/>
        <v/>
      </c>
      <c r="AC223" s="130" t="str">
        <f t="shared" ca="1" si="53"/>
        <v/>
      </c>
      <c r="AD223" s="130" t="str">
        <f t="shared" ca="1" si="54"/>
        <v/>
      </c>
      <c r="AE223" s="130" t="str">
        <f t="shared" ca="1" si="55"/>
        <v/>
      </c>
      <c r="AF223" s="130" t="str">
        <f t="shared" ca="1" si="56"/>
        <v/>
      </c>
      <c r="AG223" s="130" t="str">
        <f t="shared" ca="1" si="57"/>
        <v/>
      </c>
      <c r="AH223" s="130" t="str">
        <f t="shared" ca="1" si="58"/>
        <v/>
      </c>
      <c r="AI223" s="130" t="str">
        <f t="shared" ca="1" si="59"/>
        <v/>
      </c>
    </row>
    <row r="224" spans="1:35">
      <c r="A224">
        <f ca="1">IF(B224="","",'Source Results'!H225)</f>
        <v>0</v>
      </c>
      <c r="B224" t="str">
        <f ca="1">IF('Source Results'!D225="","",'Source Results'!D225)</f>
        <v>Single Unit Long-haul Truck</v>
      </c>
      <c r="C224">
        <f ca="1">IF(B224="","",'Source Results'!G225)</f>
        <v>0</v>
      </c>
      <c r="D224">
        <f ca="1">IF(OnRoadRetrofit!B224="","",'Source Results'!F225)</f>
        <v>0</v>
      </c>
      <c r="E224" s="239">
        <f ca="1">IFERROR(IF(B224="","",(VLOOKUP(G224,'Source Results'!$Y$3:$AB$452,2,FALSE)/(VLOOKUP(G224,'Source Results'!$Y$3:$AB$452,4,FALSE)))),0)</f>
        <v>0</v>
      </c>
      <c r="F224" s="28">
        <f ca="1">IF(B224="","",(VLOOKUP(G224,'Source Results'!$Y$3:$AA$452,3,FALSE)))</f>
        <v>0</v>
      </c>
      <c r="G224" t="str">
        <f ca="1">IF(B224="","",'Source Results'!L225)</f>
        <v/>
      </c>
      <c r="H224">
        <f ca="1">IF(COUNTIF($G$2:G224,G224)&gt;1,0,1*F224)</f>
        <v>0</v>
      </c>
      <c r="I224" t="str">
        <f t="shared" ca="1" si="45"/>
        <v>null</v>
      </c>
      <c r="K224" s="238" t="str">
        <f ca="1"/>
        <v/>
      </c>
      <c r="L224" s="130" t="str">
        <f ca="1"/>
        <v/>
      </c>
      <c r="M224" s="130" t="str">
        <f ca="1"/>
        <v/>
      </c>
      <c r="N224" s="130" t="str">
        <f ca="1"/>
        <v/>
      </c>
      <c r="O224" s="238" t="str">
        <f ca="1"/>
        <v/>
      </c>
      <c r="P224" s="130" t="str">
        <f ca="1"/>
        <v/>
      </c>
      <c r="R224" s="130" t="str">
        <f t="shared" ca="1" si="46"/>
        <v xml:space="preserve">5 </v>
      </c>
      <c r="S224" s="130">
        <f ca="1">+IFERROR(VLOOKUP(R224,Pollutants!$H$2:$K$11,3,FALSE),0)</f>
        <v>0</v>
      </c>
      <c r="T224" s="248">
        <f t="shared" si="47"/>
        <v>33</v>
      </c>
      <c r="U224" s="130" t="str">
        <f ca="1"/>
        <v/>
      </c>
      <c r="V224" s="130" t="str">
        <f ca="1"/>
        <v/>
      </c>
      <c r="W224" s="130" t="str">
        <f t="shared" ca="1" si="48"/>
        <v/>
      </c>
      <c r="X224" s="130" t="str">
        <f t="shared" ca="1" si="49"/>
        <v/>
      </c>
      <c r="Y224" s="130" t="str">
        <f t="shared" ca="1" si="50"/>
        <v/>
      </c>
      <c r="Z224" s="130" t="str">
        <f t="shared" ca="1" si="51"/>
        <v/>
      </c>
      <c r="AA224" s="130" t="str">
        <f t="shared" ca="1" si="52"/>
        <v/>
      </c>
      <c r="AC224" s="130" t="str">
        <f t="shared" ca="1" si="53"/>
        <v/>
      </c>
      <c r="AD224" s="130" t="str">
        <f t="shared" ca="1" si="54"/>
        <v/>
      </c>
      <c r="AE224" s="130" t="str">
        <f t="shared" ca="1" si="55"/>
        <v/>
      </c>
      <c r="AF224" s="130" t="str">
        <f t="shared" ca="1" si="56"/>
        <v/>
      </c>
      <c r="AG224" s="130" t="str">
        <f t="shared" ca="1" si="57"/>
        <v/>
      </c>
      <c r="AH224" s="130" t="str">
        <f t="shared" ca="1" si="58"/>
        <v/>
      </c>
      <c r="AI224" s="130" t="str">
        <f t="shared" ca="1" si="59"/>
        <v/>
      </c>
    </row>
    <row r="225" spans="1:35">
      <c r="A225">
        <f ca="1">IF(B225="","",'Source Results'!H226)</f>
        <v>0</v>
      </c>
      <c r="B225" t="str">
        <f ca="1">IF('Source Results'!D226="","",'Source Results'!D226)</f>
        <v>Combination Short-haul Truck</v>
      </c>
      <c r="C225">
        <f ca="1">IF(B225="","",'Source Results'!G226)</f>
        <v>0</v>
      </c>
      <c r="D225">
        <f ca="1">IF(OnRoadRetrofit!B225="","",'Source Results'!F226)</f>
        <v>0</v>
      </c>
      <c r="E225" s="239">
        <f ca="1">IFERROR(IF(B225="","",(VLOOKUP(G225,'Source Results'!$Y$3:$AB$452,2,FALSE)/(VLOOKUP(G225,'Source Results'!$Y$3:$AB$452,4,FALSE)))),0)</f>
        <v>0</v>
      </c>
      <c r="F225" s="28">
        <f ca="1">IF(B225="","",(VLOOKUP(G225,'Source Results'!$Y$3:$AA$452,3,FALSE)))</f>
        <v>0</v>
      </c>
      <c r="G225" t="str">
        <f ca="1">IF(B225="","",'Source Results'!L226)</f>
        <v/>
      </c>
      <c r="H225">
        <f ca="1">IF(COUNTIF($G$2:G225,G225)&gt;1,0,1*F225)</f>
        <v>0</v>
      </c>
      <c r="I225" t="str">
        <f t="shared" ca="1" si="45"/>
        <v>null</v>
      </c>
      <c r="K225" s="238" t="str">
        <f ca="1"/>
        <v/>
      </c>
      <c r="L225" s="130" t="str">
        <f ca="1"/>
        <v/>
      </c>
      <c r="M225" s="130" t="str">
        <f ca="1"/>
        <v/>
      </c>
      <c r="N225" s="130" t="str">
        <f ca="1"/>
        <v/>
      </c>
      <c r="O225" s="238" t="str">
        <f ca="1"/>
        <v/>
      </c>
      <c r="P225" s="130" t="str">
        <f ca="1"/>
        <v/>
      </c>
      <c r="R225" s="130" t="str">
        <f t="shared" ca="1" si="46"/>
        <v xml:space="preserve">6 </v>
      </c>
      <c r="S225" s="130">
        <f ca="1">+IFERROR(VLOOKUP(R225,Pollutants!$H$2:$K$11,3,FALSE),0)</f>
        <v>0</v>
      </c>
      <c r="T225" s="248">
        <f t="shared" si="47"/>
        <v>33</v>
      </c>
      <c r="U225" s="130" t="str">
        <f ca="1"/>
        <v/>
      </c>
      <c r="V225" s="130" t="str">
        <f ca="1"/>
        <v/>
      </c>
      <c r="W225" s="130" t="str">
        <f t="shared" ca="1" si="48"/>
        <v/>
      </c>
      <c r="X225" s="130" t="str">
        <f t="shared" ca="1" si="49"/>
        <v/>
      </c>
      <c r="Y225" s="130" t="str">
        <f t="shared" ca="1" si="50"/>
        <v/>
      </c>
      <c r="Z225" s="130" t="str">
        <f t="shared" ca="1" si="51"/>
        <v/>
      </c>
      <c r="AA225" s="130" t="str">
        <f t="shared" ca="1" si="52"/>
        <v/>
      </c>
      <c r="AC225" s="130" t="str">
        <f t="shared" ca="1" si="53"/>
        <v/>
      </c>
      <c r="AD225" s="130" t="str">
        <f t="shared" ca="1" si="54"/>
        <v/>
      </c>
      <c r="AE225" s="130" t="str">
        <f t="shared" ca="1" si="55"/>
        <v/>
      </c>
      <c r="AF225" s="130" t="str">
        <f t="shared" ca="1" si="56"/>
        <v/>
      </c>
      <c r="AG225" s="130" t="str">
        <f t="shared" ca="1" si="57"/>
        <v/>
      </c>
      <c r="AH225" s="130" t="str">
        <f t="shared" ca="1" si="58"/>
        <v/>
      </c>
      <c r="AI225" s="130" t="str">
        <f t="shared" ca="1" si="59"/>
        <v/>
      </c>
    </row>
    <row r="226" spans="1:35">
      <c r="A226">
        <f ca="1">IF(B226="","",'Source Results'!H227)</f>
        <v>0</v>
      </c>
      <c r="B226" t="str">
        <f ca="1">IF('Source Results'!D227="","",'Source Results'!D227)</f>
        <v>Combination Long-haul Truck</v>
      </c>
      <c r="C226">
        <f ca="1">IF(B226="","",'Source Results'!G227)</f>
        <v>0</v>
      </c>
      <c r="D226">
        <f ca="1">IF(OnRoadRetrofit!B226="","",'Source Results'!F227)</f>
        <v>0</v>
      </c>
      <c r="E226" s="239">
        <f ca="1">IFERROR(IF(B226="","",(VLOOKUP(G226,'Source Results'!$Y$3:$AB$452,2,FALSE)/(VLOOKUP(G226,'Source Results'!$Y$3:$AB$452,4,FALSE)))),0)</f>
        <v>0</v>
      </c>
      <c r="F226" s="28">
        <f ca="1">IF(B226="","",(VLOOKUP(G226,'Source Results'!$Y$3:$AA$452,3,FALSE)))</f>
        <v>0</v>
      </c>
      <c r="G226" t="str">
        <f ca="1">IF(B226="","",'Source Results'!L227)</f>
        <v/>
      </c>
      <c r="H226">
        <f ca="1">IF(COUNTIF($G$2:G226,G226)&gt;1,0,1*F226)</f>
        <v>0</v>
      </c>
      <c r="I226" t="str">
        <f t="shared" ca="1" si="45"/>
        <v>null</v>
      </c>
      <c r="K226" s="238" t="str">
        <f ca="1"/>
        <v/>
      </c>
      <c r="L226" s="130" t="str">
        <f ca="1"/>
        <v/>
      </c>
      <c r="M226" s="130" t="str">
        <f ca="1"/>
        <v/>
      </c>
      <c r="N226" s="130" t="str">
        <f ca="1"/>
        <v/>
      </c>
      <c r="O226" s="238" t="str">
        <f ca="1"/>
        <v/>
      </c>
      <c r="P226" s="130" t="str">
        <f ca="1"/>
        <v/>
      </c>
      <c r="R226" s="130" t="str">
        <f t="shared" ca="1" si="46"/>
        <v xml:space="preserve">0 </v>
      </c>
      <c r="S226" s="130">
        <f ca="1">+IFERROR(VLOOKUP(R226,Pollutants!$H$2:$K$11,3,FALSE),0)</f>
        <v>0</v>
      </c>
      <c r="T226" s="248">
        <f t="shared" si="47"/>
        <v>34</v>
      </c>
      <c r="U226" s="130" t="str">
        <f ca="1"/>
        <v/>
      </c>
      <c r="V226" s="130" t="str">
        <f ca="1"/>
        <v/>
      </c>
      <c r="W226" s="130" t="str">
        <f t="shared" ca="1" si="48"/>
        <v/>
      </c>
      <c r="X226" s="130" t="str">
        <f t="shared" ca="1" si="49"/>
        <v/>
      </c>
      <c r="Y226" s="130" t="str">
        <f t="shared" ca="1" si="50"/>
        <v/>
      </c>
      <c r="Z226" s="130" t="str">
        <f t="shared" ca="1" si="51"/>
        <v/>
      </c>
      <c r="AA226" s="130" t="str">
        <f t="shared" ca="1" si="52"/>
        <v/>
      </c>
      <c r="AC226" s="130" t="str">
        <f t="shared" ca="1" si="53"/>
        <v/>
      </c>
      <c r="AD226" s="130" t="str">
        <f t="shared" ca="1" si="54"/>
        <v/>
      </c>
      <c r="AE226" s="130" t="str">
        <f t="shared" ca="1" si="55"/>
        <v/>
      </c>
      <c r="AF226" s="130" t="str">
        <f t="shared" ca="1" si="56"/>
        <v/>
      </c>
      <c r="AG226" s="130" t="str">
        <f t="shared" ca="1" si="57"/>
        <v/>
      </c>
      <c r="AH226" s="130" t="str">
        <f t="shared" ca="1" si="58"/>
        <v/>
      </c>
      <c r="AI226" s="130" t="str">
        <f t="shared" ca="1" si="59"/>
        <v/>
      </c>
    </row>
    <row r="227" spans="1:35">
      <c r="A227">
        <f ca="1">IF(B227="","",'Source Results'!H228)</f>
        <v>0</v>
      </c>
      <c r="B227" t="str">
        <f ca="1">IF('Source Results'!D228="","",'Source Results'!D228)</f>
        <v>Light Commercial Truck</v>
      </c>
      <c r="C227">
        <f ca="1">IF(B227="","",'Source Results'!G228)</f>
        <v>0</v>
      </c>
      <c r="D227">
        <f ca="1">IF(OnRoadRetrofit!B227="","",'Source Results'!F228)</f>
        <v>0</v>
      </c>
      <c r="E227" s="239">
        <f ca="1">IFERROR(IF(B227="","",(VLOOKUP(G227,'Source Results'!$Y$3:$AB$452,2,FALSE)/(VLOOKUP(G227,'Source Results'!$Y$3:$AB$452,4,FALSE)))),0)</f>
        <v>0</v>
      </c>
      <c r="F227" s="28">
        <f ca="1">IF(B227="","",(VLOOKUP(G227,'Source Results'!$Y$3:$AA$452,3,FALSE)))</f>
        <v>0</v>
      </c>
      <c r="G227" t="str">
        <f ca="1">IF(B227="","",'Source Results'!L228)</f>
        <v/>
      </c>
      <c r="H227">
        <f ca="1">IF(COUNTIF($G$2:G227,G227)&gt;1,0,1*F227)</f>
        <v>0</v>
      </c>
      <c r="I227" t="str">
        <f t="shared" ca="1" si="45"/>
        <v>null</v>
      </c>
      <c r="K227" s="238" t="str">
        <f ca="1"/>
        <v/>
      </c>
      <c r="L227" s="130" t="str">
        <f ca="1"/>
        <v/>
      </c>
      <c r="M227" s="130" t="str">
        <f ca="1"/>
        <v/>
      </c>
      <c r="N227" s="130" t="str">
        <f ca="1"/>
        <v/>
      </c>
      <c r="O227" s="238" t="str">
        <f ca="1"/>
        <v/>
      </c>
      <c r="P227" s="130" t="str">
        <f ca="1"/>
        <v/>
      </c>
      <c r="R227" s="130" t="str">
        <f t="shared" ca="1" si="46"/>
        <v xml:space="preserve">1 </v>
      </c>
      <c r="S227" s="130">
        <f ca="1">+IFERROR(VLOOKUP(R227,Pollutants!$H$2:$K$11,3,FALSE),0)</f>
        <v>0</v>
      </c>
      <c r="T227" s="248">
        <f t="shared" si="47"/>
        <v>34</v>
      </c>
      <c r="U227" s="130" t="str">
        <f ca="1"/>
        <v/>
      </c>
      <c r="V227" s="130" t="str">
        <f ca="1"/>
        <v/>
      </c>
      <c r="W227" s="130" t="str">
        <f t="shared" ca="1" si="48"/>
        <v/>
      </c>
      <c r="X227" s="130" t="str">
        <f t="shared" ca="1" si="49"/>
        <v/>
      </c>
      <c r="Y227" s="130" t="str">
        <f t="shared" ca="1" si="50"/>
        <v/>
      </c>
      <c r="Z227" s="130" t="str">
        <f t="shared" ca="1" si="51"/>
        <v/>
      </c>
      <c r="AA227" s="130" t="str">
        <f t="shared" ca="1" si="52"/>
        <v/>
      </c>
      <c r="AC227" s="130" t="str">
        <f t="shared" ca="1" si="53"/>
        <v/>
      </c>
      <c r="AD227" s="130" t="str">
        <f t="shared" ca="1" si="54"/>
        <v/>
      </c>
      <c r="AE227" s="130" t="str">
        <f t="shared" ca="1" si="55"/>
        <v/>
      </c>
      <c r="AF227" s="130" t="str">
        <f t="shared" ca="1" si="56"/>
        <v/>
      </c>
      <c r="AG227" s="130" t="str">
        <f t="shared" ca="1" si="57"/>
        <v/>
      </c>
      <c r="AH227" s="130" t="str">
        <f t="shared" ca="1" si="58"/>
        <v/>
      </c>
      <c r="AI227" s="130" t="str">
        <f t="shared" ca="1" si="59"/>
        <v/>
      </c>
    </row>
    <row r="228" spans="1:35">
      <c r="A228">
        <f ca="1">IF(B228="","",'Source Results'!H229)</f>
        <v>0</v>
      </c>
      <c r="B228" t="str">
        <f ca="1">IF('Source Results'!D229="","",'Source Results'!D229)</f>
        <v>Intercity Bus</v>
      </c>
      <c r="C228">
        <f ca="1">IF(B228="","",'Source Results'!G229)</f>
        <v>0</v>
      </c>
      <c r="D228">
        <f ca="1">IF(OnRoadRetrofit!B228="","",'Source Results'!F229)</f>
        <v>0</v>
      </c>
      <c r="E228" s="239">
        <f ca="1">IFERROR(IF(B228="","",(VLOOKUP(G228,'Source Results'!$Y$3:$AB$452,2,FALSE)/(VLOOKUP(G228,'Source Results'!$Y$3:$AB$452,4,FALSE)))),0)</f>
        <v>0</v>
      </c>
      <c r="F228" s="28">
        <f ca="1">IF(B228="","",(VLOOKUP(G228,'Source Results'!$Y$3:$AA$452,3,FALSE)))</f>
        <v>0</v>
      </c>
      <c r="G228" t="str">
        <f ca="1">IF(B228="","",'Source Results'!L229)</f>
        <v/>
      </c>
      <c r="H228">
        <f ca="1">IF(COUNTIF($G$2:G228,G228)&gt;1,0,1*F228)</f>
        <v>0</v>
      </c>
      <c r="I228" t="str">
        <f t="shared" ca="1" si="45"/>
        <v>null</v>
      </c>
      <c r="K228" s="238" t="str">
        <f ca="1"/>
        <v/>
      </c>
      <c r="L228" s="130" t="str">
        <f ca="1"/>
        <v/>
      </c>
      <c r="M228" s="130" t="str">
        <f ca="1"/>
        <v/>
      </c>
      <c r="N228" s="130" t="str">
        <f ca="1"/>
        <v/>
      </c>
      <c r="O228" s="238" t="str">
        <f ca="1"/>
        <v/>
      </c>
      <c r="P228" s="130" t="str">
        <f ca="1"/>
        <v/>
      </c>
      <c r="R228" s="130" t="str">
        <f t="shared" ca="1" si="46"/>
        <v xml:space="preserve">2 </v>
      </c>
      <c r="S228" s="130">
        <f ca="1">+IFERROR(VLOOKUP(R228,Pollutants!$H$2:$K$11,3,FALSE),0)</f>
        <v>0</v>
      </c>
      <c r="T228" s="248">
        <f t="shared" si="47"/>
        <v>34</v>
      </c>
      <c r="U228" s="130" t="str">
        <f ca="1"/>
        <v/>
      </c>
      <c r="V228" s="130" t="str">
        <f ca="1"/>
        <v/>
      </c>
      <c r="W228" s="130" t="str">
        <f t="shared" ca="1" si="48"/>
        <v/>
      </c>
      <c r="X228" s="130" t="str">
        <f t="shared" ca="1" si="49"/>
        <v/>
      </c>
      <c r="Y228" s="130" t="str">
        <f t="shared" ca="1" si="50"/>
        <v/>
      </c>
      <c r="Z228" s="130" t="str">
        <f t="shared" ca="1" si="51"/>
        <v/>
      </c>
      <c r="AA228" s="130" t="str">
        <f t="shared" ca="1" si="52"/>
        <v/>
      </c>
      <c r="AC228" s="130" t="str">
        <f t="shared" ca="1" si="53"/>
        <v/>
      </c>
      <c r="AD228" s="130" t="str">
        <f t="shared" ca="1" si="54"/>
        <v/>
      </c>
      <c r="AE228" s="130" t="str">
        <f t="shared" ca="1" si="55"/>
        <v/>
      </c>
      <c r="AF228" s="130" t="str">
        <f t="shared" ca="1" si="56"/>
        <v/>
      </c>
      <c r="AG228" s="130" t="str">
        <f t="shared" ca="1" si="57"/>
        <v/>
      </c>
      <c r="AH228" s="130" t="str">
        <f t="shared" ca="1" si="58"/>
        <v/>
      </c>
      <c r="AI228" s="130" t="str">
        <f t="shared" ca="1" si="59"/>
        <v/>
      </c>
    </row>
    <row r="229" spans="1:35">
      <c r="A229">
        <f ca="1">IF(B229="","",'Source Results'!H230)</f>
        <v>0</v>
      </c>
      <c r="B229" t="str">
        <f ca="1">IF('Source Results'!D230="","",'Source Results'!D230)</f>
        <v>Transit Bus</v>
      </c>
      <c r="C229">
        <f ca="1">IF(B229="","",'Source Results'!G230)</f>
        <v>0</v>
      </c>
      <c r="D229">
        <f ca="1">IF(OnRoadRetrofit!B229="","",'Source Results'!F230)</f>
        <v>0</v>
      </c>
      <c r="E229" s="239">
        <f ca="1">IFERROR(IF(B229="","",(VLOOKUP(G229,'Source Results'!$Y$3:$AB$452,2,FALSE)/(VLOOKUP(G229,'Source Results'!$Y$3:$AB$452,4,FALSE)))),0)</f>
        <v>0</v>
      </c>
      <c r="F229" s="28">
        <f ca="1">IF(B229="","",(VLOOKUP(G229,'Source Results'!$Y$3:$AA$452,3,FALSE)))</f>
        <v>0</v>
      </c>
      <c r="G229" t="str">
        <f ca="1">IF(B229="","",'Source Results'!L230)</f>
        <v/>
      </c>
      <c r="H229">
        <f ca="1">IF(COUNTIF($G$2:G229,G229)&gt;1,0,1*F229)</f>
        <v>0</v>
      </c>
      <c r="I229" t="str">
        <f t="shared" ca="1" si="45"/>
        <v>null</v>
      </c>
      <c r="K229" s="238" t="str">
        <f ca="1"/>
        <v/>
      </c>
      <c r="L229" s="130" t="str">
        <f ca="1"/>
        <v/>
      </c>
      <c r="M229" s="130" t="str">
        <f ca="1"/>
        <v/>
      </c>
      <c r="N229" s="130" t="str">
        <f ca="1"/>
        <v/>
      </c>
      <c r="O229" s="238" t="str">
        <f ca="1"/>
        <v/>
      </c>
      <c r="P229" s="130" t="str">
        <f ca="1"/>
        <v/>
      </c>
      <c r="R229" s="130" t="str">
        <f t="shared" ca="1" si="46"/>
        <v xml:space="preserve">3 </v>
      </c>
      <c r="S229" s="130">
        <f ca="1">+IFERROR(VLOOKUP(R229,Pollutants!$H$2:$K$11,3,FALSE),0)</f>
        <v>0</v>
      </c>
      <c r="T229" s="248">
        <f t="shared" si="47"/>
        <v>34</v>
      </c>
      <c r="U229" s="130" t="str">
        <f ca="1"/>
        <v/>
      </c>
      <c r="V229" s="130" t="str">
        <f ca="1"/>
        <v/>
      </c>
      <c r="W229" s="130" t="str">
        <f t="shared" ca="1" si="48"/>
        <v/>
      </c>
      <c r="X229" s="130" t="str">
        <f t="shared" ca="1" si="49"/>
        <v/>
      </c>
      <c r="Y229" s="130" t="str">
        <f t="shared" ca="1" si="50"/>
        <v/>
      </c>
      <c r="Z229" s="130" t="str">
        <f t="shared" ca="1" si="51"/>
        <v/>
      </c>
      <c r="AA229" s="130" t="str">
        <f t="shared" ca="1" si="52"/>
        <v/>
      </c>
      <c r="AC229" s="130" t="str">
        <f t="shared" ca="1" si="53"/>
        <v/>
      </c>
      <c r="AD229" s="130" t="str">
        <f t="shared" ca="1" si="54"/>
        <v/>
      </c>
      <c r="AE229" s="130" t="str">
        <f t="shared" ca="1" si="55"/>
        <v/>
      </c>
      <c r="AF229" s="130" t="str">
        <f t="shared" ca="1" si="56"/>
        <v/>
      </c>
      <c r="AG229" s="130" t="str">
        <f t="shared" ca="1" si="57"/>
        <v/>
      </c>
      <c r="AH229" s="130" t="str">
        <f t="shared" ca="1" si="58"/>
        <v/>
      </c>
      <c r="AI229" s="130" t="str">
        <f t="shared" ca="1" si="59"/>
        <v/>
      </c>
    </row>
    <row r="230" spans="1:35">
      <c r="A230">
        <f ca="1">IF(B230="","",'Source Results'!H231)</f>
        <v>0</v>
      </c>
      <c r="B230" t="str">
        <f ca="1">IF('Source Results'!D231="","",'Source Results'!D231)</f>
        <v>School Bus</v>
      </c>
      <c r="C230">
        <f ca="1">IF(B230="","",'Source Results'!G231)</f>
        <v>0</v>
      </c>
      <c r="D230">
        <f ca="1">IF(OnRoadRetrofit!B230="","",'Source Results'!F231)</f>
        <v>0</v>
      </c>
      <c r="E230" s="239">
        <f ca="1">IFERROR(IF(B230="","",(VLOOKUP(G230,'Source Results'!$Y$3:$AB$452,2,FALSE)/(VLOOKUP(G230,'Source Results'!$Y$3:$AB$452,4,FALSE)))),0)</f>
        <v>0</v>
      </c>
      <c r="F230" s="28">
        <f ca="1">IF(B230="","",(VLOOKUP(G230,'Source Results'!$Y$3:$AA$452,3,FALSE)))</f>
        <v>0</v>
      </c>
      <c r="G230" t="str">
        <f ca="1">IF(B230="","",'Source Results'!L231)</f>
        <v/>
      </c>
      <c r="H230">
        <f ca="1">IF(COUNTIF($G$2:G230,G230)&gt;1,0,1*F230)</f>
        <v>0</v>
      </c>
      <c r="I230" t="str">
        <f t="shared" ca="1" si="45"/>
        <v>null</v>
      </c>
      <c r="K230" s="238" t="str">
        <f ca="1"/>
        <v/>
      </c>
      <c r="L230" s="130" t="str">
        <f ca="1"/>
        <v/>
      </c>
      <c r="M230" s="130" t="str">
        <f ca="1"/>
        <v/>
      </c>
      <c r="N230" s="130" t="str">
        <f ca="1"/>
        <v/>
      </c>
      <c r="O230" s="238" t="str">
        <f ca="1"/>
        <v/>
      </c>
      <c r="P230" s="130" t="str">
        <f ca="1"/>
        <v/>
      </c>
      <c r="R230" s="130" t="str">
        <f t="shared" ca="1" si="46"/>
        <v xml:space="preserve">4 </v>
      </c>
      <c r="S230" s="130">
        <f ca="1">+IFERROR(VLOOKUP(R230,Pollutants!$H$2:$K$11,3,FALSE),0)</f>
        <v>0</v>
      </c>
      <c r="T230" s="248">
        <f t="shared" si="47"/>
        <v>34</v>
      </c>
      <c r="U230" s="130" t="str">
        <f ca="1"/>
        <v/>
      </c>
      <c r="V230" s="130" t="str">
        <f ca="1"/>
        <v/>
      </c>
      <c r="W230" s="130" t="str">
        <f t="shared" ca="1" si="48"/>
        <v/>
      </c>
      <c r="X230" s="130" t="str">
        <f t="shared" ca="1" si="49"/>
        <v/>
      </c>
      <c r="Y230" s="130" t="str">
        <f t="shared" ca="1" si="50"/>
        <v/>
      </c>
      <c r="Z230" s="130" t="str">
        <f t="shared" ca="1" si="51"/>
        <v/>
      </c>
      <c r="AA230" s="130" t="str">
        <f t="shared" ca="1" si="52"/>
        <v/>
      </c>
      <c r="AC230" s="130" t="str">
        <f t="shared" ca="1" si="53"/>
        <v/>
      </c>
      <c r="AD230" s="130" t="str">
        <f t="shared" ca="1" si="54"/>
        <v/>
      </c>
      <c r="AE230" s="130" t="str">
        <f t="shared" ca="1" si="55"/>
        <v/>
      </c>
      <c r="AF230" s="130" t="str">
        <f t="shared" ca="1" si="56"/>
        <v/>
      </c>
      <c r="AG230" s="130" t="str">
        <f t="shared" ca="1" si="57"/>
        <v/>
      </c>
      <c r="AH230" s="130" t="str">
        <f t="shared" ca="1" si="58"/>
        <v/>
      </c>
      <c r="AI230" s="130" t="str">
        <f t="shared" ca="1" si="59"/>
        <v/>
      </c>
    </row>
    <row r="231" spans="1:35">
      <c r="A231">
        <f ca="1">IF(B231="","",'Source Results'!H232)</f>
        <v>0</v>
      </c>
      <c r="B231" t="str">
        <f ca="1">IF('Source Results'!D232="","",'Source Results'!D232)</f>
        <v>Refuse Truck</v>
      </c>
      <c r="C231">
        <f ca="1">IF(B231="","",'Source Results'!G232)</f>
        <v>0</v>
      </c>
      <c r="D231">
        <f ca="1">IF(OnRoadRetrofit!B231="","",'Source Results'!F232)</f>
        <v>0</v>
      </c>
      <c r="E231" s="239">
        <f ca="1">IFERROR(IF(B231="","",(VLOOKUP(G231,'Source Results'!$Y$3:$AB$452,2,FALSE)/(VLOOKUP(G231,'Source Results'!$Y$3:$AB$452,4,FALSE)))),0)</f>
        <v>0</v>
      </c>
      <c r="F231" s="28">
        <f ca="1">IF(B231="","",(VLOOKUP(G231,'Source Results'!$Y$3:$AA$452,3,FALSE)))</f>
        <v>0</v>
      </c>
      <c r="G231" t="str">
        <f ca="1">IF(B231="","",'Source Results'!L232)</f>
        <v/>
      </c>
      <c r="H231">
        <f ca="1">IF(COUNTIF($G$2:G231,G231)&gt;1,0,1*F231)</f>
        <v>0</v>
      </c>
      <c r="I231" t="str">
        <f t="shared" ca="1" si="45"/>
        <v>null</v>
      </c>
      <c r="K231" s="238" t="str">
        <f ca="1"/>
        <v/>
      </c>
      <c r="L231" s="130" t="str">
        <f ca="1"/>
        <v/>
      </c>
      <c r="M231" s="130" t="str">
        <f ca="1"/>
        <v/>
      </c>
      <c r="N231" s="130" t="str">
        <f ca="1"/>
        <v/>
      </c>
      <c r="O231" s="238" t="str">
        <f ca="1"/>
        <v/>
      </c>
      <c r="P231" s="130" t="str">
        <f ca="1"/>
        <v/>
      </c>
      <c r="R231" s="130" t="str">
        <f t="shared" ca="1" si="46"/>
        <v xml:space="preserve">5 </v>
      </c>
      <c r="S231" s="130">
        <f ca="1">+IFERROR(VLOOKUP(R231,Pollutants!$H$2:$K$11,3,FALSE),0)</f>
        <v>0</v>
      </c>
      <c r="T231" s="248">
        <f t="shared" si="47"/>
        <v>34</v>
      </c>
      <c r="U231" s="130" t="str">
        <f ca="1"/>
        <v/>
      </c>
      <c r="V231" s="130" t="str">
        <f ca="1"/>
        <v/>
      </c>
      <c r="W231" s="130" t="str">
        <f t="shared" ca="1" si="48"/>
        <v/>
      </c>
      <c r="X231" s="130" t="str">
        <f t="shared" ca="1" si="49"/>
        <v/>
      </c>
      <c r="Y231" s="130" t="str">
        <f t="shared" ca="1" si="50"/>
        <v/>
      </c>
      <c r="Z231" s="130" t="str">
        <f t="shared" ca="1" si="51"/>
        <v/>
      </c>
      <c r="AA231" s="130" t="str">
        <f t="shared" ca="1" si="52"/>
        <v/>
      </c>
      <c r="AC231" s="130" t="str">
        <f t="shared" ca="1" si="53"/>
        <v/>
      </c>
      <c r="AD231" s="130" t="str">
        <f t="shared" ca="1" si="54"/>
        <v/>
      </c>
      <c r="AE231" s="130" t="str">
        <f t="shared" ca="1" si="55"/>
        <v/>
      </c>
      <c r="AF231" s="130" t="str">
        <f t="shared" ca="1" si="56"/>
        <v/>
      </c>
      <c r="AG231" s="130" t="str">
        <f t="shared" ca="1" si="57"/>
        <v/>
      </c>
      <c r="AH231" s="130" t="str">
        <f t="shared" ca="1" si="58"/>
        <v/>
      </c>
      <c r="AI231" s="130" t="str">
        <f t="shared" ca="1" si="59"/>
        <v/>
      </c>
    </row>
    <row r="232" spans="1:35">
      <c r="A232">
        <f ca="1">IF(B232="","",'Source Results'!H233)</f>
        <v>0</v>
      </c>
      <c r="B232" t="str">
        <f ca="1">IF('Source Results'!D233="","",'Source Results'!D233)</f>
        <v>Single Unit Short-haul Truck</v>
      </c>
      <c r="C232">
        <f ca="1">IF(B232="","",'Source Results'!G233)</f>
        <v>0</v>
      </c>
      <c r="D232">
        <f ca="1">IF(OnRoadRetrofit!B232="","",'Source Results'!F233)</f>
        <v>0</v>
      </c>
      <c r="E232" s="239">
        <f ca="1">IFERROR(IF(B232="","",(VLOOKUP(G232,'Source Results'!$Y$3:$AB$452,2,FALSE)/(VLOOKUP(G232,'Source Results'!$Y$3:$AB$452,4,FALSE)))),0)</f>
        <v>0</v>
      </c>
      <c r="F232" s="28">
        <f ca="1">IF(B232="","",(VLOOKUP(G232,'Source Results'!$Y$3:$AA$452,3,FALSE)))</f>
        <v>0</v>
      </c>
      <c r="G232" t="str">
        <f ca="1">IF(B232="","",'Source Results'!L233)</f>
        <v/>
      </c>
      <c r="H232">
        <f ca="1">IF(COUNTIF($G$2:G232,G232)&gt;1,0,1*F232)</f>
        <v>0</v>
      </c>
      <c r="I232" t="str">
        <f t="shared" ca="1" si="45"/>
        <v>null</v>
      </c>
      <c r="K232" s="238" t="str">
        <f ca="1"/>
        <v/>
      </c>
      <c r="L232" s="130" t="str">
        <f ca="1"/>
        <v/>
      </c>
      <c r="M232" s="130" t="str">
        <f ca="1"/>
        <v/>
      </c>
      <c r="N232" s="130" t="str">
        <f ca="1"/>
        <v/>
      </c>
      <c r="O232" s="238" t="str">
        <f ca="1"/>
        <v/>
      </c>
      <c r="P232" s="130" t="str">
        <f ca="1"/>
        <v/>
      </c>
      <c r="R232" s="130" t="str">
        <f t="shared" ca="1" si="46"/>
        <v xml:space="preserve">6 </v>
      </c>
      <c r="S232" s="130">
        <f ca="1">+IFERROR(VLOOKUP(R232,Pollutants!$H$2:$K$11,3,FALSE),0)</f>
        <v>0</v>
      </c>
      <c r="T232" s="248">
        <f t="shared" si="47"/>
        <v>34</v>
      </c>
      <c r="U232" s="130" t="str">
        <f ca="1"/>
        <v/>
      </c>
      <c r="V232" s="130" t="str">
        <f ca="1"/>
        <v/>
      </c>
      <c r="W232" s="130" t="str">
        <f t="shared" ca="1" si="48"/>
        <v/>
      </c>
      <c r="X232" s="130" t="str">
        <f t="shared" ca="1" si="49"/>
        <v/>
      </c>
      <c r="Y232" s="130" t="str">
        <f t="shared" ca="1" si="50"/>
        <v/>
      </c>
      <c r="Z232" s="130" t="str">
        <f t="shared" ca="1" si="51"/>
        <v/>
      </c>
      <c r="AA232" s="130" t="str">
        <f t="shared" ca="1" si="52"/>
        <v/>
      </c>
      <c r="AC232" s="130" t="str">
        <f t="shared" ca="1" si="53"/>
        <v/>
      </c>
      <c r="AD232" s="130" t="str">
        <f t="shared" ca="1" si="54"/>
        <v/>
      </c>
      <c r="AE232" s="130" t="str">
        <f t="shared" ca="1" si="55"/>
        <v/>
      </c>
      <c r="AF232" s="130" t="str">
        <f t="shared" ca="1" si="56"/>
        <v/>
      </c>
      <c r="AG232" s="130" t="str">
        <f t="shared" ca="1" si="57"/>
        <v/>
      </c>
      <c r="AH232" s="130" t="str">
        <f t="shared" ca="1" si="58"/>
        <v/>
      </c>
      <c r="AI232" s="130" t="str">
        <f t="shared" ca="1" si="59"/>
        <v/>
      </c>
    </row>
    <row r="233" spans="1:35">
      <c r="A233">
        <f ca="1">IF(B233="","",'Source Results'!H234)</f>
        <v>0</v>
      </c>
      <c r="B233" t="str">
        <f ca="1">IF('Source Results'!D234="","",'Source Results'!D234)</f>
        <v>Single Unit Long-haul Truck</v>
      </c>
      <c r="C233">
        <f ca="1">IF(B233="","",'Source Results'!G234)</f>
        <v>0</v>
      </c>
      <c r="D233">
        <f ca="1">IF(OnRoadRetrofit!B233="","",'Source Results'!F234)</f>
        <v>0</v>
      </c>
      <c r="E233" s="239">
        <f ca="1">IFERROR(IF(B233="","",(VLOOKUP(G233,'Source Results'!$Y$3:$AB$452,2,FALSE)/(VLOOKUP(G233,'Source Results'!$Y$3:$AB$452,4,FALSE)))),0)</f>
        <v>0</v>
      </c>
      <c r="F233" s="28">
        <f ca="1">IF(B233="","",(VLOOKUP(G233,'Source Results'!$Y$3:$AA$452,3,FALSE)))</f>
        <v>0</v>
      </c>
      <c r="G233" t="str">
        <f ca="1">IF(B233="","",'Source Results'!L234)</f>
        <v/>
      </c>
      <c r="H233">
        <f ca="1">IF(COUNTIF($G$2:G233,G233)&gt;1,0,1*F233)</f>
        <v>0</v>
      </c>
      <c r="I233" t="str">
        <f t="shared" ca="1" si="45"/>
        <v>null</v>
      </c>
      <c r="K233" s="238" t="str">
        <f ca="1"/>
        <v/>
      </c>
      <c r="L233" s="130" t="str">
        <f ca="1"/>
        <v/>
      </c>
      <c r="M233" s="130" t="str">
        <f ca="1"/>
        <v/>
      </c>
      <c r="N233" s="130" t="str">
        <f ca="1"/>
        <v/>
      </c>
      <c r="O233" s="238" t="str">
        <f ca="1"/>
        <v/>
      </c>
      <c r="P233" s="130" t="str">
        <f ca="1"/>
        <v/>
      </c>
      <c r="R233" s="130" t="str">
        <f t="shared" ca="1" si="46"/>
        <v xml:space="preserve">0 </v>
      </c>
      <c r="S233" s="130">
        <f ca="1">+IFERROR(VLOOKUP(R233,Pollutants!$H$2:$K$11,3,FALSE),0)</f>
        <v>0</v>
      </c>
      <c r="T233" s="248">
        <f t="shared" si="47"/>
        <v>35</v>
      </c>
      <c r="U233" s="130" t="str">
        <f ca="1"/>
        <v/>
      </c>
      <c r="V233" s="130" t="str">
        <f ca="1"/>
        <v/>
      </c>
      <c r="W233" s="130" t="str">
        <f t="shared" ca="1" si="48"/>
        <v/>
      </c>
      <c r="X233" s="130" t="str">
        <f t="shared" ca="1" si="49"/>
        <v/>
      </c>
      <c r="Y233" s="130" t="str">
        <f t="shared" ca="1" si="50"/>
        <v/>
      </c>
      <c r="Z233" s="130" t="str">
        <f t="shared" ca="1" si="51"/>
        <v/>
      </c>
      <c r="AA233" s="130" t="str">
        <f t="shared" ca="1" si="52"/>
        <v/>
      </c>
      <c r="AC233" s="130" t="str">
        <f t="shared" ca="1" si="53"/>
        <v/>
      </c>
      <c r="AD233" s="130" t="str">
        <f t="shared" ca="1" si="54"/>
        <v/>
      </c>
      <c r="AE233" s="130" t="str">
        <f t="shared" ca="1" si="55"/>
        <v/>
      </c>
      <c r="AF233" s="130" t="str">
        <f t="shared" ca="1" si="56"/>
        <v/>
      </c>
      <c r="AG233" s="130" t="str">
        <f t="shared" ca="1" si="57"/>
        <v/>
      </c>
      <c r="AH233" s="130" t="str">
        <f t="shared" ca="1" si="58"/>
        <v/>
      </c>
      <c r="AI233" s="130" t="str">
        <f t="shared" ca="1" si="59"/>
        <v/>
      </c>
    </row>
    <row r="234" spans="1:35">
      <c r="A234">
        <f ca="1">IF(B234="","",'Source Results'!H235)</f>
        <v>0</v>
      </c>
      <c r="B234" t="str">
        <f ca="1">IF('Source Results'!D235="","",'Source Results'!D235)</f>
        <v>Combination Short-haul Truck</v>
      </c>
      <c r="C234">
        <f ca="1">IF(B234="","",'Source Results'!G235)</f>
        <v>0</v>
      </c>
      <c r="D234">
        <f ca="1">IF(OnRoadRetrofit!B234="","",'Source Results'!F235)</f>
        <v>0</v>
      </c>
      <c r="E234" s="239">
        <f ca="1">IFERROR(IF(B234="","",(VLOOKUP(G234,'Source Results'!$Y$3:$AB$452,2,FALSE)/(VLOOKUP(G234,'Source Results'!$Y$3:$AB$452,4,FALSE)))),0)</f>
        <v>0</v>
      </c>
      <c r="F234" s="28">
        <f ca="1">IF(B234="","",(VLOOKUP(G234,'Source Results'!$Y$3:$AA$452,3,FALSE)))</f>
        <v>0</v>
      </c>
      <c r="G234" t="str">
        <f ca="1">IF(B234="","",'Source Results'!L235)</f>
        <v/>
      </c>
      <c r="H234">
        <f ca="1">IF(COUNTIF($G$2:G234,G234)&gt;1,0,1*F234)</f>
        <v>0</v>
      </c>
      <c r="I234" t="str">
        <f t="shared" ca="1" si="45"/>
        <v>null</v>
      </c>
      <c r="K234" s="238" t="str">
        <f ca="1"/>
        <v/>
      </c>
      <c r="L234" s="130" t="str">
        <f ca="1"/>
        <v/>
      </c>
      <c r="M234" s="130" t="str">
        <f ca="1"/>
        <v/>
      </c>
      <c r="N234" s="130" t="str">
        <f ca="1"/>
        <v/>
      </c>
      <c r="O234" s="238" t="str">
        <f ca="1"/>
        <v/>
      </c>
      <c r="P234" s="130" t="str">
        <f ca="1"/>
        <v/>
      </c>
      <c r="R234" s="130" t="str">
        <f t="shared" ca="1" si="46"/>
        <v xml:space="preserve">1 </v>
      </c>
      <c r="S234" s="130">
        <f ca="1">+IFERROR(VLOOKUP(R234,Pollutants!$H$2:$K$11,3,FALSE),0)</f>
        <v>0</v>
      </c>
      <c r="T234" s="248">
        <f t="shared" si="47"/>
        <v>35</v>
      </c>
      <c r="U234" s="130" t="str">
        <f ca="1"/>
        <v/>
      </c>
      <c r="V234" s="130" t="str">
        <f ca="1"/>
        <v/>
      </c>
      <c r="W234" s="130" t="str">
        <f t="shared" ca="1" si="48"/>
        <v/>
      </c>
      <c r="X234" s="130" t="str">
        <f t="shared" ca="1" si="49"/>
        <v/>
      </c>
      <c r="Y234" s="130" t="str">
        <f t="shared" ca="1" si="50"/>
        <v/>
      </c>
      <c r="Z234" s="130" t="str">
        <f t="shared" ca="1" si="51"/>
        <v/>
      </c>
      <c r="AA234" s="130" t="str">
        <f t="shared" ca="1" si="52"/>
        <v/>
      </c>
      <c r="AC234" s="130" t="str">
        <f t="shared" ca="1" si="53"/>
        <v/>
      </c>
      <c r="AD234" s="130" t="str">
        <f t="shared" ca="1" si="54"/>
        <v/>
      </c>
      <c r="AE234" s="130" t="str">
        <f t="shared" ca="1" si="55"/>
        <v/>
      </c>
      <c r="AF234" s="130" t="str">
        <f t="shared" ca="1" si="56"/>
        <v/>
      </c>
      <c r="AG234" s="130" t="str">
        <f t="shared" ca="1" si="57"/>
        <v/>
      </c>
      <c r="AH234" s="130" t="str">
        <f t="shared" ca="1" si="58"/>
        <v/>
      </c>
      <c r="AI234" s="130" t="str">
        <f t="shared" ca="1" si="59"/>
        <v/>
      </c>
    </row>
    <row r="235" spans="1:35">
      <c r="A235">
        <f ca="1">IF(B235="","",'Source Results'!H236)</f>
        <v>0</v>
      </c>
      <c r="B235" t="str">
        <f ca="1">IF('Source Results'!D236="","",'Source Results'!D236)</f>
        <v>Combination Long-haul Truck</v>
      </c>
      <c r="C235">
        <f ca="1">IF(B235="","",'Source Results'!G236)</f>
        <v>0</v>
      </c>
      <c r="D235">
        <f ca="1">IF(OnRoadRetrofit!B235="","",'Source Results'!F236)</f>
        <v>0</v>
      </c>
      <c r="E235" s="239">
        <f ca="1">IFERROR(IF(B235="","",(VLOOKUP(G235,'Source Results'!$Y$3:$AB$452,2,FALSE)/(VLOOKUP(G235,'Source Results'!$Y$3:$AB$452,4,FALSE)))),0)</f>
        <v>0</v>
      </c>
      <c r="F235" s="28">
        <f ca="1">IF(B235="","",(VLOOKUP(G235,'Source Results'!$Y$3:$AA$452,3,FALSE)))</f>
        <v>0</v>
      </c>
      <c r="G235" t="str">
        <f ca="1">IF(B235="","",'Source Results'!L236)</f>
        <v/>
      </c>
      <c r="H235">
        <f ca="1">IF(COUNTIF($G$2:G235,G235)&gt;1,0,1*F235)</f>
        <v>0</v>
      </c>
      <c r="I235" t="str">
        <f t="shared" ca="1" si="45"/>
        <v>null</v>
      </c>
      <c r="K235" s="238" t="str">
        <f ca="1"/>
        <v/>
      </c>
      <c r="L235" s="130" t="str">
        <f ca="1"/>
        <v/>
      </c>
      <c r="M235" s="130" t="str">
        <f ca="1"/>
        <v/>
      </c>
      <c r="N235" s="130" t="str">
        <f ca="1"/>
        <v/>
      </c>
      <c r="O235" s="238" t="str">
        <f ca="1"/>
        <v/>
      </c>
      <c r="P235" s="130" t="str">
        <f ca="1"/>
        <v/>
      </c>
      <c r="R235" s="130" t="str">
        <f t="shared" ca="1" si="46"/>
        <v xml:space="preserve">2 </v>
      </c>
      <c r="S235" s="130">
        <f ca="1">+IFERROR(VLOOKUP(R235,Pollutants!$H$2:$K$11,3,FALSE),0)</f>
        <v>0</v>
      </c>
      <c r="T235" s="248">
        <f t="shared" si="47"/>
        <v>35</v>
      </c>
      <c r="U235" s="130" t="str">
        <f ca="1"/>
        <v/>
      </c>
      <c r="V235" s="130" t="str">
        <f ca="1"/>
        <v/>
      </c>
      <c r="W235" s="130" t="str">
        <f t="shared" ca="1" si="48"/>
        <v/>
      </c>
      <c r="X235" s="130" t="str">
        <f t="shared" ca="1" si="49"/>
        <v/>
      </c>
      <c r="Y235" s="130" t="str">
        <f t="shared" ca="1" si="50"/>
        <v/>
      </c>
      <c r="Z235" s="130" t="str">
        <f t="shared" ca="1" si="51"/>
        <v/>
      </c>
      <c r="AA235" s="130" t="str">
        <f t="shared" ca="1" si="52"/>
        <v/>
      </c>
      <c r="AC235" s="130" t="str">
        <f t="shared" ca="1" si="53"/>
        <v/>
      </c>
      <c r="AD235" s="130" t="str">
        <f t="shared" ca="1" si="54"/>
        <v/>
      </c>
      <c r="AE235" s="130" t="str">
        <f t="shared" ca="1" si="55"/>
        <v/>
      </c>
      <c r="AF235" s="130" t="str">
        <f t="shared" ca="1" si="56"/>
        <v/>
      </c>
      <c r="AG235" s="130" t="str">
        <f t="shared" ca="1" si="57"/>
        <v/>
      </c>
      <c r="AH235" s="130" t="str">
        <f t="shared" ca="1" si="58"/>
        <v/>
      </c>
      <c r="AI235" s="130" t="str">
        <f t="shared" ca="1" si="59"/>
        <v/>
      </c>
    </row>
    <row r="236" spans="1:35">
      <c r="A236">
        <f ca="1">IF(B236="","",'Source Results'!H237)</f>
        <v>0</v>
      </c>
      <c r="B236" t="str">
        <f ca="1">IF('Source Results'!D237="","",'Source Results'!D237)</f>
        <v>Light Commercial Truck</v>
      </c>
      <c r="C236">
        <f ca="1">IF(B236="","",'Source Results'!G237)</f>
        <v>0</v>
      </c>
      <c r="D236">
        <f ca="1">IF(OnRoadRetrofit!B236="","",'Source Results'!F237)</f>
        <v>0</v>
      </c>
      <c r="E236" s="239">
        <f ca="1">IFERROR(IF(B236="","",(VLOOKUP(G236,'Source Results'!$Y$3:$AB$452,2,FALSE)/(VLOOKUP(G236,'Source Results'!$Y$3:$AB$452,4,FALSE)))),0)</f>
        <v>0</v>
      </c>
      <c r="F236" s="28">
        <f ca="1">IF(B236="","",(VLOOKUP(G236,'Source Results'!$Y$3:$AA$452,3,FALSE)))</f>
        <v>0</v>
      </c>
      <c r="G236" t="str">
        <f ca="1">IF(B236="","",'Source Results'!L237)</f>
        <v/>
      </c>
      <c r="H236">
        <f ca="1">IF(COUNTIF($G$2:G236,G236)&gt;1,0,1*F236)</f>
        <v>0</v>
      </c>
      <c r="I236" t="str">
        <f t="shared" ca="1" si="45"/>
        <v>null</v>
      </c>
      <c r="K236" s="238" t="str">
        <f ca="1"/>
        <v/>
      </c>
      <c r="L236" s="130" t="str">
        <f ca="1"/>
        <v/>
      </c>
      <c r="M236" s="130" t="str">
        <f ca="1"/>
        <v/>
      </c>
      <c r="N236" s="130" t="str">
        <f ca="1"/>
        <v/>
      </c>
      <c r="O236" s="238" t="str">
        <f ca="1"/>
        <v/>
      </c>
      <c r="P236" s="130" t="str">
        <f ca="1"/>
        <v/>
      </c>
      <c r="R236" s="130" t="str">
        <f t="shared" ca="1" si="46"/>
        <v xml:space="preserve">3 </v>
      </c>
      <c r="S236" s="130">
        <f ca="1">+IFERROR(VLOOKUP(R236,Pollutants!$H$2:$K$11,3,FALSE),0)</f>
        <v>0</v>
      </c>
      <c r="T236" s="248">
        <f t="shared" si="47"/>
        <v>35</v>
      </c>
      <c r="U236" s="130" t="str">
        <f ca="1"/>
        <v/>
      </c>
      <c r="V236" s="130" t="str">
        <f ca="1"/>
        <v/>
      </c>
      <c r="W236" s="130" t="str">
        <f t="shared" ca="1" si="48"/>
        <v/>
      </c>
      <c r="X236" s="130" t="str">
        <f t="shared" ca="1" si="49"/>
        <v/>
      </c>
      <c r="Y236" s="130" t="str">
        <f t="shared" ca="1" si="50"/>
        <v/>
      </c>
      <c r="Z236" s="130" t="str">
        <f t="shared" ca="1" si="51"/>
        <v/>
      </c>
      <c r="AA236" s="130" t="str">
        <f t="shared" ca="1" si="52"/>
        <v/>
      </c>
      <c r="AC236" s="130" t="str">
        <f t="shared" ca="1" si="53"/>
        <v/>
      </c>
      <c r="AD236" s="130" t="str">
        <f t="shared" ca="1" si="54"/>
        <v/>
      </c>
      <c r="AE236" s="130" t="str">
        <f t="shared" ca="1" si="55"/>
        <v/>
      </c>
      <c r="AF236" s="130" t="str">
        <f t="shared" ca="1" si="56"/>
        <v/>
      </c>
      <c r="AG236" s="130" t="str">
        <f t="shared" ca="1" si="57"/>
        <v/>
      </c>
      <c r="AH236" s="130" t="str">
        <f t="shared" ca="1" si="58"/>
        <v/>
      </c>
      <c r="AI236" s="130" t="str">
        <f t="shared" ca="1" si="59"/>
        <v/>
      </c>
    </row>
    <row r="237" spans="1:35">
      <c r="A237">
        <f ca="1">IF(B237="","",'Source Results'!H238)</f>
        <v>0</v>
      </c>
      <c r="B237" t="str">
        <f ca="1">IF('Source Results'!D238="","",'Source Results'!D238)</f>
        <v>Intercity Bus</v>
      </c>
      <c r="C237">
        <f ca="1">IF(B237="","",'Source Results'!G238)</f>
        <v>0</v>
      </c>
      <c r="D237">
        <f ca="1">IF(OnRoadRetrofit!B237="","",'Source Results'!F238)</f>
        <v>0</v>
      </c>
      <c r="E237" s="239">
        <f ca="1">IFERROR(IF(B237="","",(VLOOKUP(G237,'Source Results'!$Y$3:$AB$452,2,FALSE)/(VLOOKUP(G237,'Source Results'!$Y$3:$AB$452,4,FALSE)))),0)</f>
        <v>0</v>
      </c>
      <c r="F237" s="28">
        <f ca="1">IF(B237="","",(VLOOKUP(G237,'Source Results'!$Y$3:$AA$452,3,FALSE)))</f>
        <v>0</v>
      </c>
      <c r="G237" t="str">
        <f ca="1">IF(B237="","",'Source Results'!L238)</f>
        <v/>
      </c>
      <c r="H237">
        <f ca="1">IF(COUNTIF($G$2:G237,G237)&gt;1,0,1*F237)</f>
        <v>0</v>
      </c>
      <c r="I237" t="str">
        <f t="shared" ca="1" si="45"/>
        <v>null</v>
      </c>
      <c r="K237" s="238" t="str">
        <f ca="1"/>
        <v/>
      </c>
      <c r="L237" s="130" t="str">
        <f ca="1"/>
        <v/>
      </c>
      <c r="M237" s="130" t="str">
        <f ca="1"/>
        <v/>
      </c>
      <c r="N237" s="130" t="str">
        <f ca="1"/>
        <v/>
      </c>
      <c r="O237" s="238" t="str">
        <f ca="1"/>
        <v/>
      </c>
      <c r="P237" s="130" t="str">
        <f ca="1"/>
        <v/>
      </c>
      <c r="R237" s="130" t="str">
        <f t="shared" ca="1" si="46"/>
        <v xml:space="preserve">4 </v>
      </c>
      <c r="S237" s="130">
        <f ca="1">+IFERROR(VLOOKUP(R237,Pollutants!$H$2:$K$11,3,FALSE),0)</f>
        <v>0</v>
      </c>
      <c r="T237" s="248">
        <f t="shared" si="47"/>
        <v>35</v>
      </c>
      <c r="U237" s="130" t="str">
        <f ca="1"/>
        <v/>
      </c>
      <c r="V237" s="130" t="str">
        <f ca="1"/>
        <v/>
      </c>
      <c r="W237" s="130" t="str">
        <f t="shared" ca="1" si="48"/>
        <v/>
      </c>
      <c r="X237" s="130" t="str">
        <f t="shared" ca="1" si="49"/>
        <v/>
      </c>
      <c r="Y237" s="130" t="str">
        <f t="shared" ca="1" si="50"/>
        <v/>
      </c>
      <c r="Z237" s="130" t="str">
        <f t="shared" ca="1" si="51"/>
        <v/>
      </c>
      <c r="AA237" s="130" t="str">
        <f t="shared" ca="1" si="52"/>
        <v/>
      </c>
      <c r="AC237" s="130" t="str">
        <f t="shared" ca="1" si="53"/>
        <v/>
      </c>
      <c r="AD237" s="130" t="str">
        <f t="shared" ca="1" si="54"/>
        <v/>
      </c>
      <c r="AE237" s="130" t="str">
        <f t="shared" ca="1" si="55"/>
        <v/>
      </c>
      <c r="AF237" s="130" t="str">
        <f t="shared" ca="1" si="56"/>
        <v/>
      </c>
      <c r="AG237" s="130" t="str">
        <f t="shared" ca="1" si="57"/>
        <v/>
      </c>
      <c r="AH237" s="130" t="str">
        <f t="shared" ca="1" si="58"/>
        <v/>
      </c>
      <c r="AI237" s="130" t="str">
        <f t="shared" ca="1" si="59"/>
        <v/>
      </c>
    </row>
    <row r="238" spans="1:35">
      <c r="A238">
        <f ca="1">IF(B238="","",'Source Results'!H239)</f>
        <v>0</v>
      </c>
      <c r="B238" t="str">
        <f ca="1">IF('Source Results'!D239="","",'Source Results'!D239)</f>
        <v>Transit Bus</v>
      </c>
      <c r="C238">
        <f ca="1">IF(B238="","",'Source Results'!G239)</f>
        <v>0</v>
      </c>
      <c r="D238">
        <f ca="1">IF(OnRoadRetrofit!B238="","",'Source Results'!F239)</f>
        <v>0</v>
      </c>
      <c r="E238" s="239">
        <f ca="1">IFERROR(IF(B238="","",(VLOOKUP(G238,'Source Results'!$Y$3:$AB$452,2,FALSE)/(VLOOKUP(G238,'Source Results'!$Y$3:$AB$452,4,FALSE)))),0)</f>
        <v>0</v>
      </c>
      <c r="F238" s="28">
        <f ca="1">IF(B238="","",(VLOOKUP(G238,'Source Results'!$Y$3:$AA$452,3,FALSE)))</f>
        <v>0</v>
      </c>
      <c r="G238" t="str">
        <f ca="1">IF(B238="","",'Source Results'!L239)</f>
        <v/>
      </c>
      <c r="H238">
        <f ca="1">IF(COUNTIF($G$2:G238,G238)&gt;1,0,1*F238)</f>
        <v>0</v>
      </c>
      <c r="I238" t="str">
        <f t="shared" ca="1" si="45"/>
        <v>null</v>
      </c>
      <c r="K238" s="238" t="str">
        <f ca="1"/>
        <v/>
      </c>
      <c r="L238" s="130" t="str">
        <f ca="1"/>
        <v/>
      </c>
      <c r="M238" s="130" t="str">
        <f ca="1"/>
        <v/>
      </c>
      <c r="N238" s="130" t="str">
        <f ca="1"/>
        <v/>
      </c>
      <c r="O238" s="238" t="str">
        <f ca="1"/>
        <v/>
      </c>
      <c r="P238" s="130" t="str">
        <f ca="1"/>
        <v/>
      </c>
      <c r="R238" s="130" t="str">
        <f t="shared" ca="1" si="46"/>
        <v xml:space="preserve">5 </v>
      </c>
      <c r="S238" s="130">
        <f ca="1">+IFERROR(VLOOKUP(R238,Pollutants!$H$2:$K$11,3,FALSE),0)</f>
        <v>0</v>
      </c>
      <c r="T238" s="248">
        <f t="shared" si="47"/>
        <v>35</v>
      </c>
      <c r="U238" s="130" t="str">
        <f ca="1"/>
        <v/>
      </c>
      <c r="V238" s="130" t="str">
        <f ca="1"/>
        <v/>
      </c>
      <c r="W238" s="130" t="str">
        <f t="shared" ca="1" si="48"/>
        <v/>
      </c>
      <c r="X238" s="130" t="str">
        <f t="shared" ca="1" si="49"/>
        <v/>
      </c>
      <c r="Y238" s="130" t="str">
        <f t="shared" ca="1" si="50"/>
        <v/>
      </c>
      <c r="Z238" s="130" t="str">
        <f t="shared" ca="1" si="51"/>
        <v/>
      </c>
      <c r="AA238" s="130" t="str">
        <f t="shared" ca="1" si="52"/>
        <v/>
      </c>
      <c r="AC238" s="130" t="str">
        <f t="shared" ca="1" si="53"/>
        <v/>
      </c>
      <c r="AD238" s="130" t="str">
        <f t="shared" ca="1" si="54"/>
        <v/>
      </c>
      <c r="AE238" s="130" t="str">
        <f t="shared" ca="1" si="55"/>
        <v/>
      </c>
      <c r="AF238" s="130" t="str">
        <f t="shared" ca="1" si="56"/>
        <v/>
      </c>
      <c r="AG238" s="130" t="str">
        <f t="shared" ca="1" si="57"/>
        <v/>
      </c>
      <c r="AH238" s="130" t="str">
        <f t="shared" ca="1" si="58"/>
        <v/>
      </c>
      <c r="AI238" s="130" t="str">
        <f t="shared" ca="1" si="59"/>
        <v/>
      </c>
    </row>
    <row r="239" spans="1:35">
      <c r="A239">
        <f ca="1">IF(B239="","",'Source Results'!H240)</f>
        <v>0</v>
      </c>
      <c r="B239" t="str">
        <f ca="1">IF('Source Results'!D240="","",'Source Results'!D240)</f>
        <v>School Bus</v>
      </c>
      <c r="C239">
        <f ca="1">IF(B239="","",'Source Results'!G240)</f>
        <v>0</v>
      </c>
      <c r="D239">
        <f ca="1">IF(OnRoadRetrofit!B239="","",'Source Results'!F240)</f>
        <v>0</v>
      </c>
      <c r="E239" s="239">
        <f ca="1">IFERROR(IF(B239="","",(VLOOKUP(G239,'Source Results'!$Y$3:$AB$452,2,FALSE)/(VLOOKUP(G239,'Source Results'!$Y$3:$AB$452,4,FALSE)))),0)</f>
        <v>0</v>
      </c>
      <c r="F239" s="28">
        <f ca="1">IF(B239="","",(VLOOKUP(G239,'Source Results'!$Y$3:$AA$452,3,FALSE)))</f>
        <v>0</v>
      </c>
      <c r="G239" t="str">
        <f ca="1">IF(B239="","",'Source Results'!L240)</f>
        <v/>
      </c>
      <c r="H239">
        <f ca="1">IF(COUNTIF($G$2:G239,G239)&gt;1,0,1*F239)</f>
        <v>0</v>
      </c>
      <c r="I239" t="str">
        <f t="shared" ca="1" si="45"/>
        <v>null</v>
      </c>
      <c r="K239" s="238" t="str">
        <f ca="1"/>
        <v/>
      </c>
      <c r="L239" s="130" t="str">
        <f ca="1"/>
        <v/>
      </c>
      <c r="M239" s="130" t="str">
        <f ca="1"/>
        <v/>
      </c>
      <c r="N239" s="130" t="str">
        <f ca="1"/>
        <v/>
      </c>
      <c r="O239" s="238" t="str">
        <f ca="1"/>
        <v/>
      </c>
      <c r="P239" s="130" t="str">
        <f ca="1"/>
        <v/>
      </c>
      <c r="R239" s="130" t="str">
        <f t="shared" ca="1" si="46"/>
        <v xml:space="preserve">6 </v>
      </c>
      <c r="S239" s="130">
        <f ca="1">+IFERROR(VLOOKUP(R239,Pollutants!$H$2:$K$11,3,FALSE),0)</f>
        <v>0</v>
      </c>
      <c r="T239" s="248">
        <f t="shared" si="47"/>
        <v>35</v>
      </c>
      <c r="U239" s="130" t="str">
        <f ca="1"/>
        <v/>
      </c>
      <c r="V239" s="130" t="str">
        <f ca="1"/>
        <v/>
      </c>
      <c r="W239" s="130" t="str">
        <f t="shared" ca="1" si="48"/>
        <v/>
      </c>
      <c r="X239" s="130" t="str">
        <f t="shared" ca="1" si="49"/>
        <v/>
      </c>
      <c r="Y239" s="130" t="str">
        <f t="shared" ca="1" si="50"/>
        <v/>
      </c>
      <c r="Z239" s="130" t="str">
        <f t="shared" ca="1" si="51"/>
        <v/>
      </c>
      <c r="AA239" s="130" t="str">
        <f t="shared" ca="1" si="52"/>
        <v/>
      </c>
      <c r="AC239" s="130" t="str">
        <f t="shared" ca="1" si="53"/>
        <v/>
      </c>
      <c r="AD239" s="130" t="str">
        <f t="shared" ca="1" si="54"/>
        <v/>
      </c>
      <c r="AE239" s="130" t="str">
        <f t="shared" ca="1" si="55"/>
        <v/>
      </c>
      <c r="AF239" s="130" t="str">
        <f t="shared" ca="1" si="56"/>
        <v/>
      </c>
      <c r="AG239" s="130" t="str">
        <f t="shared" ca="1" si="57"/>
        <v/>
      </c>
      <c r="AH239" s="130" t="str">
        <f t="shared" ca="1" si="58"/>
        <v/>
      </c>
      <c r="AI239" s="130" t="str">
        <f t="shared" ca="1" si="59"/>
        <v/>
      </c>
    </row>
    <row r="240" spans="1:35">
      <c r="A240">
        <f ca="1">IF(B240="","",'Source Results'!H241)</f>
        <v>0</v>
      </c>
      <c r="B240" t="str">
        <f ca="1">IF('Source Results'!D241="","",'Source Results'!D241)</f>
        <v>Refuse Truck</v>
      </c>
      <c r="C240">
        <f ca="1">IF(B240="","",'Source Results'!G241)</f>
        <v>0</v>
      </c>
      <c r="D240">
        <f ca="1">IF(OnRoadRetrofit!B240="","",'Source Results'!F241)</f>
        <v>0</v>
      </c>
      <c r="E240" s="239">
        <f ca="1">IFERROR(IF(B240="","",(VLOOKUP(G240,'Source Results'!$Y$3:$AB$452,2,FALSE)/(VLOOKUP(G240,'Source Results'!$Y$3:$AB$452,4,FALSE)))),0)</f>
        <v>0</v>
      </c>
      <c r="F240" s="28">
        <f ca="1">IF(B240="","",(VLOOKUP(G240,'Source Results'!$Y$3:$AA$452,3,FALSE)))</f>
        <v>0</v>
      </c>
      <c r="G240" t="str">
        <f ca="1">IF(B240="","",'Source Results'!L241)</f>
        <v/>
      </c>
      <c r="H240">
        <f ca="1">IF(COUNTIF($G$2:G240,G240)&gt;1,0,1*F240)</f>
        <v>0</v>
      </c>
      <c r="I240" t="str">
        <f t="shared" ca="1" si="45"/>
        <v>null</v>
      </c>
      <c r="K240" s="238" t="str">
        <f ca="1"/>
        <v/>
      </c>
      <c r="L240" s="130" t="str">
        <f ca="1"/>
        <v/>
      </c>
      <c r="M240" s="130" t="str">
        <f ca="1"/>
        <v/>
      </c>
      <c r="N240" s="130" t="str">
        <f ca="1"/>
        <v/>
      </c>
      <c r="O240" s="238" t="str">
        <f ca="1"/>
        <v/>
      </c>
      <c r="P240" s="130" t="str">
        <f ca="1"/>
        <v/>
      </c>
      <c r="R240" s="130" t="str">
        <f t="shared" ca="1" si="46"/>
        <v xml:space="preserve">0 </v>
      </c>
      <c r="S240" s="130">
        <f ca="1">+IFERROR(VLOOKUP(R240,Pollutants!$H$2:$K$11,3,FALSE),0)</f>
        <v>0</v>
      </c>
      <c r="T240" s="248">
        <f t="shared" si="47"/>
        <v>36</v>
      </c>
      <c r="U240" s="130" t="str">
        <f ca="1"/>
        <v/>
      </c>
      <c r="V240" s="130" t="str">
        <f ca="1"/>
        <v/>
      </c>
      <c r="W240" s="130" t="str">
        <f t="shared" ca="1" si="48"/>
        <v/>
      </c>
      <c r="X240" s="130" t="str">
        <f t="shared" ca="1" si="49"/>
        <v/>
      </c>
      <c r="Y240" s="130" t="str">
        <f t="shared" ca="1" si="50"/>
        <v/>
      </c>
      <c r="Z240" s="130" t="str">
        <f t="shared" ca="1" si="51"/>
        <v/>
      </c>
      <c r="AA240" s="130" t="str">
        <f t="shared" ca="1" si="52"/>
        <v/>
      </c>
      <c r="AC240" s="130" t="str">
        <f t="shared" ca="1" si="53"/>
        <v/>
      </c>
      <c r="AD240" s="130" t="str">
        <f t="shared" ca="1" si="54"/>
        <v/>
      </c>
      <c r="AE240" s="130" t="str">
        <f t="shared" ca="1" si="55"/>
        <v/>
      </c>
      <c r="AF240" s="130" t="str">
        <f t="shared" ca="1" si="56"/>
        <v/>
      </c>
      <c r="AG240" s="130" t="str">
        <f t="shared" ca="1" si="57"/>
        <v/>
      </c>
      <c r="AH240" s="130" t="str">
        <f t="shared" ca="1" si="58"/>
        <v/>
      </c>
      <c r="AI240" s="130" t="str">
        <f t="shared" ca="1" si="59"/>
        <v/>
      </c>
    </row>
    <row r="241" spans="1:35">
      <c r="A241">
        <f ca="1">IF(B241="","",'Source Results'!H242)</f>
        <v>0</v>
      </c>
      <c r="B241" t="str">
        <f ca="1">IF('Source Results'!D242="","",'Source Results'!D242)</f>
        <v>Single Unit Short-haul Truck</v>
      </c>
      <c r="C241">
        <f ca="1">IF(B241="","",'Source Results'!G242)</f>
        <v>0</v>
      </c>
      <c r="D241">
        <f ca="1">IF(OnRoadRetrofit!B241="","",'Source Results'!F242)</f>
        <v>0</v>
      </c>
      <c r="E241" s="239">
        <f ca="1">IFERROR(IF(B241="","",(VLOOKUP(G241,'Source Results'!$Y$3:$AB$452,2,FALSE)/(VLOOKUP(G241,'Source Results'!$Y$3:$AB$452,4,FALSE)))),0)</f>
        <v>0</v>
      </c>
      <c r="F241" s="28">
        <f ca="1">IF(B241="","",(VLOOKUP(G241,'Source Results'!$Y$3:$AA$452,3,FALSE)))</f>
        <v>0</v>
      </c>
      <c r="G241" t="str">
        <f ca="1">IF(B241="","",'Source Results'!L242)</f>
        <v/>
      </c>
      <c r="H241">
        <f ca="1">IF(COUNTIF($G$2:G241,G241)&gt;1,0,1*F241)</f>
        <v>0</v>
      </c>
      <c r="I241" t="str">
        <f t="shared" ca="1" si="45"/>
        <v>null</v>
      </c>
      <c r="K241" s="238" t="str">
        <f ca="1"/>
        <v/>
      </c>
      <c r="L241" s="130" t="str">
        <f ca="1"/>
        <v/>
      </c>
      <c r="M241" s="130" t="str">
        <f ca="1"/>
        <v/>
      </c>
      <c r="N241" s="130" t="str">
        <f ca="1"/>
        <v/>
      </c>
      <c r="O241" s="238" t="str">
        <f ca="1"/>
        <v/>
      </c>
      <c r="P241" s="130" t="str">
        <f ca="1"/>
        <v/>
      </c>
      <c r="R241" s="130" t="str">
        <f t="shared" ca="1" si="46"/>
        <v xml:space="preserve">1 </v>
      </c>
      <c r="S241" s="130">
        <f ca="1">+IFERROR(VLOOKUP(R241,Pollutants!$H$2:$K$11,3,FALSE),0)</f>
        <v>0</v>
      </c>
      <c r="T241" s="248">
        <f t="shared" si="47"/>
        <v>36</v>
      </c>
      <c r="U241" s="130" t="str">
        <f ca="1"/>
        <v/>
      </c>
      <c r="V241" s="130" t="str">
        <f ca="1"/>
        <v/>
      </c>
      <c r="W241" s="130" t="str">
        <f t="shared" ca="1" si="48"/>
        <v/>
      </c>
      <c r="X241" s="130" t="str">
        <f t="shared" ca="1" si="49"/>
        <v/>
      </c>
      <c r="Y241" s="130" t="str">
        <f t="shared" ca="1" si="50"/>
        <v/>
      </c>
      <c r="Z241" s="130" t="str">
        <f t="shared" ca="1" si="51"/>
        <v/>
      </c>
      <c r="AA241" s="130" t="str">
        <f t="shared" ca="1" si="52"/>
        <v/>
      </c>
      <c r="AC241" s="130" t="str">
        <f t="shared" ca="1" si="53"/>
        <v/>
      </c>
      <c r="AD241" s="130" t="str">
        <f t="shared" ca="1" si="54"/>
        <v/>
      </c>
      <c r="AE241" s="130" t="str">
        <f t="shared" ca="1" si="55"/>
        <v/>
      </c>
      <c r="AF241" s="130" t="str">
        <f t="shared" ca="1" si="56"/>
        <v/>
      </c>
      <c r="AG241" s="130" t="str">
        <f t="shared" ca="1" si="57"/>
        <v/>
      </c>
      <c r="AH241" s="130" t="str">
        <f t="shared" ca="1" si="58"/>
        <v/>
      </c>
      <c r="AI241" s="130" t="str">
        <f t="shared" ca="1" si="59"/>
        <v/>
      </c>
    </row>
    <row r="242" spans="1:35">
      <c r="A242">
        <f ca="1">IF(B242="","",'Source Results'!H243)</f>
        <v>0</v>
      </c>
      <c r="B242" t="str">
        <f ca="1">IF('Source Results'!D243="","",'Source Results'!D243)</f>
        <v>Single Unit Long-haul Truck</v>
      </c>
      <c r="C242">
        <f ca="1">IF(B242="","",'Source Results'!G243)</f>
        <v>0</v>
      </c>
      <c r="D242">
        <f ca="1">IF(OnRoadRetrofit!B242="","",'Source Results'!F243)</f>
        <v>0</v>
      </c>
      <c r="E242" s="239">
        <f ca="1">IFERROR(IF(B242="","",(VLOOKUP(G242,'Source Results'!$Y$3:$AB$452,2,FALSE)/(VLOOKUP(G242,'Source Results'!$Y$3:$AB$452,4,FALSE)))),0)</f>
        <v>0</v>
      </c>
      <c r="F242" s="28">
        <f ca="1">IF(B242="","",(VLOOKUP(G242,'Source Results'!$Y$3:$AA$452,3,FALSE)))</f>
        <v>0</v>
      </c>
      <c r="G242" t="str">
        <f ca="1">IF(B242="","",'Source Results'!L243)</f>
        <v/>
      </c>
      <c r="H242">
        <f ca="1">IF(COUNTIF($G$2:G242,G242)&gt;1,0,1*F242)</f>
        <v>0</v>
      </c>
      <c r="I242" t="str">
        <f t="shared" ca="1" si="45"/>
        <v>null</v>
      </c>
      <c r="K242" s="238" t="str">
        <f ca="1"/>
        <v/>
      </c>
      <c r="L242" s="130" t="str">
        <f ca="1"/>
        <v/>
      </c>
      <c r="M242" s="130" t="str">
        <f ca="1"/>
        <v/>
      </c>
      <c r="N242" s="130" t="str">
        <f ca="1"/>
        <v/>
      </c>
      <c r="O242" s="238" t="str">
        <f ca="1"/>
        <v/>
      </c>
      <c r="P242" s="130" t="str">
        <f ca="1"/>
        <v/>
      </c>
      <c r="R242" s="130" t="str">
        <f t="shared" ca="1" si="46"/>
        <v xml:space="preserve">2 </v>
      </c>
      <c r="S242" s="130">
        <f ca="1">+IFERROR(VLOOKUP(R242,Pollutants!$H$2:$K$11,3,FALSE),0)</f>
        <v>0</v>
      </c>
      <c r="T242" s="248">
        <f t="shared" si="47"/>
        <v>36</v>
      </c>
      <c r="U242" s="130" t="str">
        <f ca="1"/>
        <v/>
      </c>
      <c r="V242" s="130" t="str">
        <f ca="1"/>
        <v/>
      </c>
      <c r="W242" s="130" t="str">
        <f t="shared" ca="1" si="48"/>
        <v/>
      </c>
      <c r="X242" s="130" t="str">
        <f t="shared" ca="1" si="49"/>
        <v/>
      </c>
      <c r="Y242" s="130" t="str">
        <f t="shared" ca="1" si="50"/>
        <v/>
      </c>
      <c r="Z242" s="130" t="str">
        <f t="shared" ca="1" si="51"/>
        <v/>
      </c>
      <c r="AA242" s="130" t="str">
        <f t="shared" ca="1" si="52"/>
        <v/>
      </c>
      <c r="AC242" s="130" t="str">
        <f t="shared" ca="1" si="53"/>
        <v/>
      </c>
      <c r="AD242" s="130" t="str">
        <f t="shared" ca="1" si="54"/>
        <v/>
      </c>
      <c r="AE242" s="130" t="str">
        <f t="shared" ca="1" si="55"/>
        <v/>
      </c>
      <c r="AF242" s="130" t="str">
        <f t="shared" ca="1" si="56"/>
        <v/>
      </c>
      <c r="AG242" s="130" t="str">
        <f t="shared" ca="1" si="57"/>
        <v/>
      </c>
      <c r="AH242" s="130" t="str">
        <f t="shared" ca="1" si="58"/>
        <v/>
      </c>
      <c r="AI242" s="130" t="str">
        <f t="shared" ca="1" si="59"/>
        <v/>
      </c>
    </row>
    <row r="243" spans="1:35">
      <c r="A243">
        <f ca="1">IF(B243="","",'Source Results'!H244)</f>
        <v>0</v>
      </c>
      <c r="B243" t="str">
        <f ca="1">IF('Source Results'!D244="","",'Source Results'!D244)</f>
        <v>Combination Short-haul Truck</v>
      </c>
      <c r="C243">
        <f ca="1">IF(B243="","",'Source Results'!G244)</f>
        <v>0</v>
      </c>
      <c r="D243">
        <f ca="1">IF(OnRoadRetrofit!B243="","",'Source Results'!F244)</f>
        <v>0</v>
      </c>
      <c r="E243" s="239">
        <f ca="1">IFERROR(IF(B243="","",(VLOOKUP(G243,'Source Results'!$Y$3:$AB$452,2,FALSE)/(VLOOKUP(G243,'Source Results'!$Y$3:$AB$452,4,FALSE)))),0)</f>
        <v>0</v>
      </c>
      <c r="F243" s="28">
        <f ca="1">IF(B243="","",(VLOOKUP(G243,'Source Results'!$Y$3:$AA$452,3,FALSE)))</f>
        <v>0</v>
      </c>
      <c r="G243" t="str">
        <f ca="1">IF(B243="","",'Source Results'!L244)</f>
        <v/>
      </c>
      <c r="H243">
        <f ca="1">IF(COUNTIF($G$2:G243,G243)&gt;1,0,1*F243)</f>
        <v>0</v>
      </c>
      <c r="I243" t="str">
        <f t="shared" ca="1" si="45"/>
        <v>null</v>
      </c>
      <c r="K243" s="238" t="str">
        <f ca="1"/>
        <v/>
      </c>
      <c r="L243" s="130" t="str">
        <f ca="1"/>
        <v/>
      </c>
      <c r="M243" s="130" t="str">
        <f ca="1"/>
        <v/>
      </c>
      <c r="N243" s="130" t="str">
        <f ca="1"/>
        <v/>
      </c>
      <c r="O243" s="238" t="str">
        <f ca="1"/>
        <v/>
      </c>
      <c r="P243" s="130" t="str">
        <f ca="1"/>
        <v/>
      </c>
      <c r="R243" s="130" t="str">
        <f t="shared" ca="1" si="46"/>
        <v xml:space="preserve">3 </v>
      </c>
      <c r="S243" s="130">
        <f ca="1">+IFERROR(VLOOKUP(R243,Pollutants!$H$2:$K$11,3,FALSE),0)</f>
        <v>0</v>
      </c>
      <c r="T243" s="248">
        <f t="shared" si="47"/>
        <v>36</v>
      </c>
      <c r="U243" s="130" t="str">
        <f ca="1"/>
        <v/>
      </c>
      <c r="V243" s="130" t="str">
        <f ca="1"/>
        <v/>
      </c>
      <c r="W243" s="130" t="str">
        <f t="shared" ca="1" si="48"/>
        <v/>
      </c>
      <c r="X243" s="130" t="str">
        <f t="shared" ca="1" si="49"/>
        <v/>
      </c>
      <c r="Y243" s="130" t="str">
        <f t="shared" ca="1" si="50"/>
        <v/>
      </c>
      <c r="Z243" s="130" t="str">
        <f t="shared" ca="1" si="51"/>
        <v/>
      </c>
      <c r="AA243" s="130" t="str">
        <f t="shared" ca="1" si="52"/>
        <v/>
      </c>
      <c r="AC243" s="130" t="str">
        <f t="shared" ca="1" si="53"/>
        <v/>
      </c>
      <c r="AD243" s="130" t="str">
        <f t="shared" ca="1" si="54"/>
        <v/>
      </c>
      <c r="AE243" s="130" t="str">
        <f t="shared" ca="1" si="55"/>
        <v/>
      </c>
      <c r="AF243" s="130" t="str">
        <f t="shared" ca="1" si="56"/>
        <v/>
      </c>
      <c r="AG243" s="130" t="str">
        <f t="shared" ca="1" si="57"/>
        <v/>
      </c>
      <c r="AH243" s="130" t="str">
        <f t="shared" ca="1" si="58"/>
        <v/>
      </c>
      <c r="AI243" s="130" t="str">
        <f t="shared" ca="1" si="59"/>
        <v/>
      </c>
    </row>
    <row r="244" spans="1:35">
      <c r="A244">
        <f ca="1">IF(B244="","",'Source Results'!H245)</f>
        <v>0</v>
      </c>
      <c r="B244" t="str">
        <f ca="1">IF('Source Results'!D245="","",'Source Results'!D245)</f>
        <v>Combination Long-haul Truck</v>
      </c>
      <c r="C244">
        <f ca="1">IF(B244="","",'Source Results'!G245)</f>
        <v>0</v>
      </c>
      <c r="D244">
        <f ca="1">IF(OnRoadRetrofit!B244="","",'Source Results'!F245)</f>
        <v>0</v>
      </c>
      <c r="E244" s="239">
        <f ca="1">IFERROR(IF(B244="","",(VLOOKUP(G244,'Source Results'!$Y$3:$AB$452,2,FALSE)/(VLOOKUP(G244,'Source Results'!$Y$3:$AB$452,4,FALSE)))),0)</f>
        <v>0</v>
      </c>
      <c r="F244" s="28">
        <f ca="1">IF(B244="","",(VLOOKUP(G244,'Source Results'!$Y$3:$AA$452,3,FALSE)))</f>
        <v>0</v>
      </c>
      <c r="G244" t="str">
        <f ca="1">IF(B244="","",'Source Results'!L245)</f>
        <v/>
      </c>
      <c r="H244">
        <f ca="1">IF(COUNTIF($G$2:G244,G244)&gt;1,0,1*F244)</f>
        <v>0</v>
      </c>
      <c r="I244" t="str">
        <f t="shared" ca="1" si="45"/>
        <v>null</v>
      </c>
      <c r="K244" s="238" t="str">
        <f ca="1"/>
        <v/>
      </c>
      <c r="L244" s="130" t="str">
        <f ca="1"/>
        <v/>
      </c>
      <c r="M244" s="130" t="str">
        <f ca="1"/>
        <v/>
      </c>
      <c r="N244" s="130" t="str">
        <f ca="1"/>
        <v/>
      </c>
      <c r="O244" s="238" t="str">
        <f ca="1"/>
        <v/>
      </c>
      <c r="P244" s="130" t="str">
        <f ca="1"/>
        <v/>
      </c>
      <c r="R244" s="130" t="str">
        <f t="shared" ca="1" si="46"/>
        <v xml:space="preserve">4 </v>
      </c>
      <c r="S244" s="130">
        <f ca="1">+IFERROR(VLOOKUP(R244,Pollutants!$H$2:$K$11,3,FALSE),0)</f>
        <v>0</v>
      </c>
      <c r="T244" s="248">
        <f t="shared" si="47"/>
        <v>36</v>
      </c>
      <c r="U244" s="130" t="str">
        <f ca="1"/>
        <v/>
      </c>
      <c r="V244" s="130" t="str">
        <f ca="1"/>
        <v/>
      </c>
      <c r="W244" s="130" t="str">
        <f t="shared" ca="1" si="48"/>
        <v/>
      </c>
      <c r="X244" s="130" t="str">
        <f t="shared" ca="1" si="49"/>
        <v/>
      </c>
      <c r="Y244" s="130" t="str">
        <f t="shared" ca="1" si="50"/>
        <v/>
      </c>
      <c r="Z244" s="130" t="str">
        <f t="shared" ca="1" si="51"/>
        <v/>
      </c>
      <c r="AA244" s="130" t="str">
        <f t="shared" ca="1" si="52"/>
        <v/>
      </c>
      <c r="AC244" s="130" t="str">
        <f t="shared" ca="1" si="53"/>
        <v/>
      </c>
      <c r="AD244" s="130" t="str">
        <f t="shared" ca="1" si="54"/>
        <v/>
      </c>
      <c r="AE244" s="130" t="str">
        <f t="shared" ca="1" si="55"/>
        <v/>
      </c>
      <c r="AF244" s="130" t="str">
        <f t="shared" ca="1" si="56"/>
        <v/>
      </c>
      <c r="AG244" s="130" t="str">
        <f t="shared" ca="1" si="57"/>
        <v/>
      </c>
      <c r="AH244" s="130" t="str">
        <f t="shared" ca="1" si="58"/>
        <v/>
      </c>
      <c r="AI244" s="130" t="str">
        <f t="shared" ca="1" si="59"/>
        <v/>
      </c>
    </row>
    <row r="245" spans="1:35">
      <c r="A245">
        <f ca="1">IF(B245="","",'Source Results'!H246)</f>
        <v>0</v>
      </c>
      <c r="B245" t="str">
        <f ca="1">IF('Source Results'!D246="","",'Source Results'!D246)</f>
        <v>Light Commercial Truck</v>
      </c>
      <c r="C245">
        <f ca="1">IF(B245="","",'Source Results'!G246)</f>
        <v>0</v>
      </c>
      <c r="D245">
        <f ca="1">IF(OnRoadRetrofit!B245="","",'Source Results'!F246)</f>
        <v>0</v>
      </c>
      <c r="E245" s="239">
        <f ca="1">IFERROR(IF(B245="","",(VLOOKUP(G245,'Source Results'!$Y$3:$AB$452,2,FALSE)/(VLOOKUP(G245,'Source Results'!$Y$3:$AB$452,4,FALSE)))),0)</f>
        <v>0</v>
      </c>
      <c r="F245" s="28">
        <f ca="1">IF(B245="","",(VLOOKUP(G245,'Source Results'!$Y$3:$AA$452,3,FALSE)))</f>
        <v>0</v>
      </c>
      <c r="G245" t="str">
        <f ca="1">IF(B245="","",'Source Results'!L246)</f>
        <v/>
      </c>
      <c r="H245">
        <f ca="1">IF(COUNTIF($G$2:G245,G245)&gt;1,0,1*F245)</f>
        <v>0</v>
      </c>
      <c r="I245" t="str">
        <f t="shared" ca="1" si="45"/>
        <v>null</v>
      </c>
      <c r="K245" s="238" t="str">
        <f ca="1"/>
        <v/>
      </c>
      <c r="L245" s="130" t="str">
        <f ca="1"/>
        <v/>
      </c>
      <c r="M245" s="130" t="str">
        <f ca="1"/>
        <v/>
      </c>
      <c r="N245" s="130" t="str">
        <f ca="1"/>
        <v/>
      </c>
      <c r="O245" s="238" t="str">
        <f ca="1"/>
        <v/>
      </c>
      <c r="P245" s="130" t="str">
        <f ca="1"/>
        <v/>
      </c>
      <c r="R245" s="130" t="str">
        <f t="shared" ca="1" si="46"/>
        <v xml:space="preserve">5 </v>
      </c>
      <c r="S245" s="130">
        <f ca="1">+IFERROR(VLOOKUP(R245,Pollutants!$H$2:$K$11,3,FALSE),0)</f>
        <v>0</v>
      </c>
      <c r="T245" s="248">
        <f t="shared" si="47"/>
        <v>36</v>
      </c>
      <c r="U245" s="130" t="str">
        <f ca="1"/>
        <v/>
      </c>
      <c r="V245" s="130" t="str">
        <f ca="1"/>
        <v/>
      </c>
      <c r="W245" s="130" t="str">
        <f t="shared" ca="1" si="48"/>
        <v/>
      </c>
      <c r="X245" s="130" t="str">
        <f t="shared" ca="1" si="49"/>
        <v/>
      </c>
      <c r="Y245" s="130" t="str">
        <f t="shared" ca="1" si="50"/>
        <v/>
      </c>
      <c r="Z245" s="130" t="str">
        <f t="shared" ca="1" si="51"/>
        <v/>
      </c>
      <c r="AA245" s="130" t="str">
        <f t="shared" ca="1" si="52"/>
        <v/>
      </c>
      <c r="AC245" s="130" t="str">
        <f t="shared" ca="1" si="53"/>
        <v/>
      </c>
      <c r="AD245" s="130" t="str">
        <f t="shared" ca="1" si="54"/>
        <v/>
      </c>
      <c r="AE245" s="130" t="str">
        <f t="shared" ca="1" si="55"/>
        <v/>
      </c>
      <c r="AF245" s="130" t="str">
        <f t="shared" ca="1" si="56"/>
        <v/>
      </c>
      <c r="AG245" s="130" t="str">
        <f t="shared" ca="1" si="57"/>
        <v/>
      </c>
      <c r="AH245" s="130" t="str">
        <f t="shared" ca="1" si="58"/>
        <v/>
      </c>
      <c r="AI245" s="130" t="str">
        <f t="shared" ca="1" si="59"/>
        <v/>
      </c>
    </row>
    <row r="246" spans="1:35">
      <c r="A246">
        <f ca="1">IF(B246="","",'Source Results'!H247)</f>
        <v>0</v>
      </c>
      <c r="B246" t="str">
        <f ca="1">IF('Source Results'!D247="","",'Source Results'!D247)</f>
        <v>Intercity Bus</v>
      </c>
      <c r="C246">
        <f ca="1">IF(B246="","",'Source Results'!G247)</f>
        <v>0</v>
      </c>
      <c r="D246">
        <f ca="1">IF(OnRoadRetrofit!B246="","",'Source Results'!F247)</f>
        <v>0</v>
      </c>
      <c r="E246" s="239">
        <f ca="1">IFERROR(IF(B246="","",(VLOOKUP(G246,'Source Results'!$Y$3:$AB$452,2,FALSE)/(VLOOKUP(G246,'Source Results'!$Y$3:$AB$452,4,FALSE)))),0)</f>
        <v>0</v>
      </c>
      <c r="F246" s="28">
        <f ca="1">IF(B246="","",(VLOOKUP(G246,'Source Results'!$Y$3:$AA$452,3,FALSE)))</f>
        <v>0</v>
      </c>
      <c r="G246" t="str">
        <f ca="1">IF(B246="","",'Source Results'!L247)</f>
        <v/>
      </c>
      <c r="H246">
        <f ca="1">IF(COUNTIF($G$2:G246,G246)&gt;1,0,1*F246)</f>
        <v>0</v>
      </c>
      <c r="I246" t="str">
        <f t="shared" ca="1" si="45"/>
        <v>null</v>
      </c>
      <c r="K246" s="238" t="str">
        <f ca="1"/>
        <v/>
      </c>
      <c r="L246" s="130" t="str">
        <f ca="1"/>
        <v/>
      </c>
      <c r="M246" s="130" t="str">
        <f ca="1"/>
        <v/>
      </c>
      <c r="N246" s="130" t="str">
        <f ca="1"/>
        <v/>
      </c>
      <c r="O246" s="238" t="str">
        <f ca="1"/>
        <v/>
      </c>
      <c r="P246" s="130" t="str">
        <f ca="1"/>
        <v/>
      </c>
      <c r="R246" s="130" t="str">
        <f t="shared" ca="1" si="46"/>
        <v xml:space="preserve">6 </v>
      </c>
      <c r="S246" s="130">
        <f ca="1">+IFERROR(VLOOKUP(R246,Pollutants!$H$2:$K$11,3,FALSE),0)</f>
        <v>0</v>
      </c>
      <c r="T246" s="248">
        <f t="shared" si="47"/>
        <v>36</v>
      </c>
      <c r="U246" s="130" t="str">
        <f ca="1"/>
        <v/>
      </c>
      <c r="V246" s="130" t="str">
        <f ca="1"/>
        <v/>
      </c>
      <c r="W246" s="130" t="str">
        <f t="shared" ca="1" si="48"/>
        <v/>
      </c>
      <c r="X246" s="130" t="str">
        <f t="shared" ca="1" si="49"/>
        <v/>
      </c>
      <c r="Y246" s="130" t="str">
        <f t="shared" ca="1" si="50"/>
        <v/>
      </c>
      <c r="Z246" s="130" t="str">
        <f t="shared" ca="1" si="51"/>
        <v/>
      </c>
      <c r="AA246" s="130" t="str">
        <f t="shared" ca="1" si="52"/>
        <v/>
      </c>
      <c r="AC246" s="130" t="str">
        <f t="shared" ca="1" si="53"/>
        <v/>
      </c>
      <c r="AD246" s="130" t="str">
        <f t="shared" ca="1" si="54"/>
        <v/>
      </c>
      <c r="AE246" s="130" t="str">
        <f t="shared" ca="1" si="55"/>
        <v/>
      </c>
      <c r="AF246" s="130" t="str">
        <f t="shared" ca="1" si="56"/>
        <v/>
      </c>
      <c r="AG246" s="130" t="str">
        <f t="shared" ca="1" si="57"/>
        <v/>
      </c>
      <c r="AH246" s="130" t="str">
        <f t="shared" ca="1" si="58"/>
        <v/>
      </c>
      <c r="AI246" s="130" t="str">
        <f t="shared" ca="1" si="59"/>
        <v/>
      </c>
    </row>
    <row r="247" spans="1:35">
      <c r="A247">
        <f ca="1">IF(B247="","",'Source Results'!H248)</f>
        <v>0</v>
      </c>
      <c r="B247" t="str">
        <f ca="1">IF('Source Results'!D248="","",'Source Results'!D248)</f>
        <v>Transit Bus</v>
      </c>
      <c r="C247">
        <f ca="1">IF(B247="","",'Source Results'!G248)</f>
        <v>0</v>
      </c>
      <c r="D247">
        <f ca="1">IF(OnRoadRetrofit!B247="","",'Source Results'!F248)</f>
        <v>0</v>
      </c>
      <c r="E247" s="239">
        <f ca="1">IFERROR(IF(B247="","",(VLOOKUP(G247,'Source Results'!$Y$3:$AB$452,2,FALSE)/(VLOOKUP(G247,'Source Results'!$Y$3:$AB$452,4,FALSE)))),0)</f>
        <v>0</v>
      </c>
      <c r="F247" s="28">
        <f ca="1">IF(B247="","",(VLOOKUP(G247,'Source Results'!$Y$3:$AA$452,3,FALSE)))</f>
        <v>0</v>
      </c>
      <c r="G247" t="str">
        <f ca="1">IF(B247="","",'Source Results'!L248)</f>
        <v/>
      </c>
      <c r="H247">
        <f ca="1">IF(COUNTIF($G$2:G247,G247)&gt;1,0,1*F247)</f>
        <v>0</v>
      </c>
      <c r="I247" t="str">
        <f t="shared" ca="1" si="45"/>
        <v>null</v>
      </c>
      <c r="K247" s="238" t="str">
        <f ca="1"/>
        <v/>
      </c>
      <c r="L247" s="130" t="str">
        <f ca="1"/>
        <v/>
      </c>
      <c r="M247" s="130" t="str">
        <f ca="1"/>
        <v/>
      </c>
      <c r="N247" s="130" t="str">
        <f ca="1"/>
        <v/>
      </c>
      <c r="O247" s="238" t="str">
        <f ca="1"/>
        <v/>
      </c>
      <c r="P247" s="130" t="str">
        <f ca="1"/>
        <v/>
      </c>
      <c r="R247" s="130" t="str">
        <f t="shared" ca="1" si="46"/>
        <v xml:space="preserve">0 </v>
      </c>
      <c r="S247" s="130">
        <f ca="1">+IFERROR(VLOOKUP(R247,Pollutants!$H$2:$K$11,3,FALSE),0)</f>
        <v>0</v>
      </c>
      <c r="T247" s="248">
        <f t="shared" si="47"/>
        <v>37</v>
      </c>
      <c r="U247" s="130" t="str">
        <f ca="1"/>
        <v/>
      </c>
      <c r="V247" s="130" t="str">
        <f ca="1"/>
        <v/>
      </c>
      <c r="W247" s="130" t="str">
        <f t="shared" ca="1" si="48"/>
        <v/>
      </c>
      <c r="X247" s="130" t="str">
        <f t="shared" ca="1" si="49"/>
        <v/>
      </c>
      <c r="Y247" s="130" t="str">
        <f t="shared" ca="1" si="50"/>
        <v/>
      </c>
      <c r="Z247" s="130" t="str">
        <f t="shared" ca="1" si="51"/>
        <v/>
      </c>
      <c r="AA247" s="130" t="str">
        <f t="shared" ca="1" si="52"/>
        <v/>
      </c>
      <c r="AC247" s="130" t="str">
        <f t="shared" ca="1" si="53"/>
        <v/>
      </c>
      <c r="AD247" s="130" t="str">
        <f t="shared" ca="1" si="54"/>
        <v/>
      </c>
      <c r="AE247" s="130" t="str">
        <f t="shared" ca="1" si="55"/>
        <v/>
      </c>
      <c r="AF247" s="130" t="str">
        <f t="shared" ca="1" si="56"/>
        <v/>
      </c>
      <c r="AG247" s="130" t="str">
        <f t="shared" ca="1" si="57"/>
        <v/>
      </c>
      <c r="AH247" s="130" t="str">
        <f t="shared" ca="1" si="58"/>
        <v/>
      </c>
      <c r="AI247" s="130" t="str">
        <f t="shared" ca="1" si="59"/>
        <v/>
      </c>
    </row>
    <row r="248" spans="1:35">
      <c r="A248">
        <f ca="1">IF(B248="","",'Source Results'!H249)</f>
        <v>0</v>
      </c>
      <c r="B248" t="str">
        <f ca="1">IF('Source Results'!D249="","",'Source Results'!D249)</f>
        <v>School Bus</v>
      </c>
      <c r="C248">
        <f ca="1">IF(B248="","",'Source Results'!G249)</f>
        <v>0</v>
      </c>
      <c r="D248">
        <f ca="1">IF(OnRoadRetrofit!B248="","",'Source Results'!F249)</f>
        <v>0</v>
      </c>
      <c r="E248" s="239">
        <f ca="1">IFERROR(IF(B248="","",(VLOOKUP(G248,'Source Results'!$Y$3:$AB$452,2,FALSE)/(VLOOKUP(G248,'Source Results'!$Y$3:$AB$452,4,FALSE)))),0)</f>
        <v>0</v>
      </c>
      <c r="F248" s="28">
        <f ca="1">IF(B248="","",(VLOOKUP(G248,'Source Results'!$Y$3:$AA$452,3,FALSE)))</f>
        <v>0</v>
      </c>
      <c r="G248" t="str">
        <f ca="1">IF(B248="","",'Source Results'!L249)</f>
        <v/>
      </c>
      <c r="H248">
        <f ca="1">IF(COUNTIF($G$2:G248,G248)&gt;1,0,1*F248)</f>
        <v>0</v>
      </c>
      <c r="I248" t="str">
        <f t="shared" ca="1" si="45"/>
        <v>null</v>
      </c>
      <c r="K248" s="238" t="str">
        <f ca="1"/>
        <v/>
      </c>
      <c r="L248" s="130" t="str">
        <f ca="1"/>
        <v/>
      </c>
      <c r="M248" s="130" t="str">
        <f ca="1"/>
        <v/>
      </c>
      <c r="N248" s="130" t="str">
        <f ca="1"/>
        <v/>
      </c>
      <c r="O248" s="238" t="str">
        <f ca="1"/>
        <v/>
      </c>
      <c r="P248" s="130" t="str">
        <f ca="1"/>
        <v/>
      </c>
      <c r="R248" s="130" t="str">
        <f t="shared" ca="1" si="46"/>
        <v xml:space="preserve">1 </v>
      </c>
      <c r="S248" s="130">
        <f ca="1">+IFERROR(VLOOKUP(R248,Pollutants!$H$2:$K$11,3,FALSE),0)</f>
        <v>0</v>
      </c>
      <c r="T248" s="248">
        <f t="shared" si="47"/>
        <v>37</v>
      </c>
      <c r="U248" s="130" t="str">
        <f ca="1"/>
        <v/>
      </c>
      <c r="V248" s="130" t="str">
        <f ca="1"/>
        <v/>
      </c>
      <c r="W248" s="130" t="str">
        <f t="shared" ca="1" si="48"/>
        <v/>
      </c>
      <c r="X248" s="130" t="str">
        <f t="shared" ca="1" si="49"/>
        <v/>
      </c>
      <c r="Y248" s="130" t="str">
        <f t="shared" ca="1" si="50"/>
        <v/>
      </c>
      <c r="Z248" s="130" t="str">
        <f t="shared" ca="1" si="51"/>
        <v/>
      </c>
      <c r="AA248" s="130" t="str">
        <f t="shared" ca="1" si="52"/>
        <v/>
      </c>
      <c r="AC248" s="130" t="str">
        <f t="shared" ca="1" si="53"/>
        <v/>
      </c>
      <c r="AD248" s="130" t="str">
        <f t="shared" ca="1" si="54"/>
        <v/>
      </c>
      <c r="AE248" s="130" t="str">
        <f t="shared" ca="1" si="55"/>
        <v/>
      </c>
      <c r="AF248" s="130" t="str">
        <f t="shared" ca="1" si="56"/>
        <v/>
      </c>
      <c r="AG248" s="130" t="str">
        <f t="shared" ca="1" si="57"/>
        <v/>
      </c>
      <c r="AH248" s="130" t="str">
        <f t="shared" ca="1" si="58"/>
        <v/>
      </c>
      <c r="AI248" s="130" t="str">
        <f t="shared" ca="1" si="59"/>
        <v/>
      </c>
    </row>
    <row r="249" spans="1:35">
      <c r="A249">
        <f ca="1">IF(B249="","",'Source Results'!H250)</f>
        <v>0</v>
      </c>
      <c r="B249" t="str">
        <f ca="1">IF('Source Results'!D250="","",'Source Results'!D250)</f>
        <v>Refuse Truck</v>
      </c>
      <c r="C249">
        <f ca="1">IF(B249="","",'Source Results'!G250)</f>
        <v>0</v>
      </c>
      <c r="D249">
        <f ca="1">IF(OnRoadRetrofit!B249="","",'Source Results'!F250)</f>
        <v>0</v>
      </c>
      <c r="E249" s="239">
        <f ca="1">IFERROR(IF(B249="","",(VLOOKUP(G249,'Source Results'!$Y$3:$AB$452,2,FALSE)/(VLOOKUP(G249,'Source Results'!$Y$3:$AB$452,4,FALSE)))),0)</f>
        <v>0</v>
      </c>
      <c r="F249" s="28">
        <f ca="1">IF(B249="","",(VLOOKUP(G249,'Source Results'!$Y$3:$AA$452,3,FALSE)))</f>
        <v>0</v>
      </c>
      <c r="G249" t="str">
        <f ca="1">IF(B249="","",'Source Results'!L250)</f>
        <v/>
      </c>
      <c r="H249">
        <f ca="1">IF(COUNTIF($G$2:G249,G249)&gt;1,0,1*F249)</f>
        <v>0</v>
      </c>
      <c r="I249" t="str">
        <f t="shared" ca="1" si="45"/>
        <v>null</v>
      </c>
      <c r="K249" s="238" t="str">
        <f ca="1"/>
        <v/>
      </c>
      <c r="L249" s="130" t="str">
        <f ca="1"/>
        <v/>
      </c>
      <c r="M249" s="130" t="str">
        <f ca="1"/>
        <v/>
      </c>
      <c r="N249" s="130" t="str">
        <f ca="1"/>
        <v/>
      </c>
      <c r="O249" s="238" t="str">
        <f ca="1"/>
        <v/>
      </c>
      <c r="P249" s="130" t="str">
        <f ca="1"/>
        <v/>
      </c>
      <c r="R249" s="130" t="str">
        <f t="shared" ca="1" si="46"/>
        <v xml:space="preserve">2 </v>
      </c>
      <c r="S249" s="130">
        <f ca="1">+IFERROR(VLOOKUP(R249,Pollutants!$H$2:$K$11,3,FALSE),0)</f>
        <v>0</v>
      </c>
      <c r="T249" s="248">
        <f t="shared" si="47"/>
        <v>37</v>
      </c>
      <c r="U249" s="130" t="str">
        <f ca="1"/>
        <v/>
      </c>
      <c r="V249" s="130" t="str">
        <f ca="1"/>
        <v/>
      </c>
      <c r="W249" s="130" t="str">
        <f t="shared" ca="1" si="48"/>
        <v/>
      </c>
      <c r="X249" s="130" t="str">
        <f t="shared" ca="1" si="49"/>
        <v/>
      </c>
      <c r="Y249" s="130" t="str">
        <f t="shared" ca="1" si="50"/>
        <v/>
      </c>
      <c r="Z249" s="130" t="str">
        <f t="shared" ca="1" si="51"/>
        <v/>
      </c>
      <c r="AA249" s="130" t="str">
        <f t="shared" ca="1" si="52"/>
        <v/>
      </c>
      <c r="AC249" s="130" t="str">
        <f t="shared" ca="1" si="53"/>
        <v/>
      </c>
      <c r="AD249" s="130" t="str">
        <f t="shared" ca="1" si="54"/>
        <v/>
      </c>
      <c r="AE249" s="130" t="str">
        <f t="shared" ca="1" si="55"/>
        <v/>
      </c>
      <c r="AF249" s="130" t="str">
        <f t="shared" ca="1" si="56"/>
        <v/>
      </c>
      <c r="AG249" s="130" t="str">
        <f t="shared" ca="1" si="57"/>
        <v/>
      </c>
      <c r="AH249" s="130" t="str">
        <f t="shared" ca="1" si="58"/>
        <v/>
      </c>
      <c r="AI249" s="130" t="str">
        <f t="shared" ca="1" si="59"/>
        <v/>
      </c>
    </row>
    <row r="250" spans="1:35">
      <c r="A250">
        <f ca="1">IF(B250="","",'Source Results'!H251)</f>
        <v>0</v>
      </c>
      <c r="B250" t="str">
        <f ca="1">IF('Source Results'!D251="","",'Source Results'!D251)</f>
        <v>Single Unit Short-haul Truck</v>
      </c>
      <c r="C250">
        <f ca="1">IF(B250="","",'Source Results'!G251)</f>
        <v>0</v>
      </c>
      <c r="D250">
        <f ca="1">IF(OnRoadRetrofit!B250="","",'Source Results'!F251)</f>
        <v>0</v>
      </c>
      <c r="E250" s="239">
        <f ca="1">IFERROR(IF(B250="","",(VLOOKUP(G250,'Source Results'!$Y$3:$AB$452,2,FALSE)/(VLOOKUP(G250,'Source Results'!$Y$3:$AB$452,4,FALSE)))),0)</f>
        <v>0</v>
      </c>
      <c r="F250" s="28">
        <f ca="1">IF(B250="","",(VLOOKUP(G250,'Source Results'!$Y$3:$AA$452,3,FALSE)))</f>
        <v>0</v>
      </c>
      <c r="G250" t="str">
        <f ca="1">IF(B250="","",'Source Results'!L251)</f>
        <v/>
      </c>
      <c r="H250">
        <f ca="1">IF(COUNTIF($G$2:G250,G250)&gt;1,0,1*F250)</f>
        <v>0</v>
      </c>
      <c r="I250" t="str">
        <f t="shared" ca="1" si="45"/>
        <v>null</v>
      </c>
      <c r="K250" s="238" t="str">
        <f ca="1"/>
        <v/>
      </c>
      <c r="L250" s="130" t="str">
        <f ca="1"/>
        <v/>
      </c>
      <c r="M250" s="130" t="str">
        <f ca="1"/>
        <v/>
      </c>
      <c r="N250" s="130" t="str">
        <f ca="1"/>
        <v/>
      </c>
      <c r="O250" s="238" t="str">
        <f ca="1"/>
        <v/>
      </c>
      <c r="P250" s="130" t="str">
        <f ca="1"/>
        <v/>
      </c>
      <c r="R250" s="130" t="str">
        <f t="shared" ca="1" si="46"/>
        <v xml:space="preserve">3 </v>
      </c>
      <c r="S250" s="130">
        <f ca="1">+IFERROR(VLOOKUP(R250,Pollutants!$H$2:$K$11,3,FALSE),0)</f>
        <v>0</v>
      </c>
      <c r="T250" s="248">
        <f t="shared" si="47"/>
        <v>37</v>
      </c>
      <c r="U250" s="130" t="str">
        <f ca="1"/>
        <v/>
      </c>
      <c r="V250" s="130" t="str">
        <f ca="1"/>
        <v/>
      </c>
      <c r="W250" s="130" t="str">
        <f t="shared" ca="1" si="48"/>
        <v/>
      </c>
      <c r="X250" s="130" t="str">
        <f t="shared" ca="1" si="49"/>
        <v/>
      </c>
      <c r="Y250" s="130" t="str">
        <f t="shared" ca="1" si="50"/>
        <v/>
      </c>
      <c r="Z250" s="130" t="str">
        <f t="shared" ca="1" si="51"/>
        <v/>
      </c>
      <c r="AA250" s="130" t="str">
        <f t="shared" ca="1" si="52"/>
        <v/>
      </c>
      <c r="AC250" s="130" t="str">
        <f t="shared" ca="1" si="53"/>
        <v/>
      </c>
      <c r="AD250" s="130" t="str">
        <f t="shared" ca="1" si="54"/>
        <v/>
      </c>
      <c r="AE250" s="130" t="str">
        <f t="shared" ca="1" si="55"/>
        <v/>
      </c>
      <c r="AF250" s="130" t="str">
        <f t="shared" ca="1" si="56"/>
        <v/>
      </c>
      <c r="AG250" s="130" t="str">
        <f t="shared" ca="1" si="57"/>
        <v/>
      </c>
      <c r="AH250" s="130" t="str">
        <f t="shared" ca="1" si="58"/>
        <v/>
      </c>
      <c r="AI250" s="130" t="str">
        <f t="shared" ca="1" si="59"/>
        <v/>
      </c>
    </row>
    <row r="251" spans="1:35">
      <c r="A251">
        <f ca="1">IF(B251="","",'Source Results'!H252)</f>
        <v>0</v>
      </c>
      <c r="B251" t="str">
        <f ca="1">IF('Source Results'!D252="","",'Source Results'!D252)</f>
        <v>Single Unit Long-haul Truck</v>
      </c>
      <c r="C251">
        <f ca="1">IF(B251="","",'Source Results'!G252)</f>
        <v>0</v>
      </c>
      <c r="D251">
        <f ca="1">IF(OnRoadRetrofit!B251="","",'Source Results'!F252)</f>
        <v>0</v>
      </c>
      <c r="E251" s="239">
        <f ca="1">IFERROR(IF(B251="","",(VLOOKUP(G251,'Source Results'!$Y$3:$AB$452,2,FALSE)/(VLOOKUP(G251,'Source Results'!$Y$3:$AB$452,4,FALSE)))),0)</f>
        <v>0</v>
      </c>
      <c r="F251" s="28">
        <f ca="1">IF(B251="","",(VLOOKUP(G251,'Source Results'!$Y$3:$AA$452,3,FALSE)))</f>
        <v>0</v>
      </c>
      <c r="G251" t="str">
        <f ca="1">IF(B251="","",'Source Results'!L252)</f>
        <v/>
      </c>
      <c r="H251">
        <f ca="1">IF(COUNTIF($G$2:G251,G251)&gt;1,0,1*F251)</f>
        <v>0</v>
      </c>
      <c r="I251" t="str">
        <f t="shared" ca="1" si="45"/>
        <v>null</v>
      </c>
      <c r="K251" s="238" t="str">
        <f ca="1"/>
        <v/>
      </c>
      <c r="L251" s="130" t="str">
        <f ca="1"/>
        <v/>
      </c>
      <c r="M251" s="130" t="str">
        <f ca="1"/>
        <v/>
      </c>
      <c r="N251" s="130" t="str">
        <f ca="1"/>
        <v/>
      </c>
      <c r="O251" s="238" t="str">
        <f ca="1"/>
        <v/>
      </c>
      <c r="P251" s="130" t="str">
        <f ca="1"/>
        <v/>
      </c>
      <c r="R251" s="130" t="str">
        <f t="shared" ca="1" si="46"/>
        <v xml:space="preserve">4 </v>
      </c>
      <c r="S251" s="130">
        <f ca="1">+IFERROR(VLOOKUP(R251,Pollutants!$H$2:$K$11,3,FALSE),0)</f>
        <v>0</v>
      </c>
      <c r="T251" s="248">
        <f t="shared" si="47"/>
        <v>37</v>
      </c>
      <c r="U251" s="130" t="str">
        <f ca="1"/>
        <v/>
      </c>
      <c r="V251" s="130" t="str">
        <f ca="1"/>
        <v/>
      </c>
      <c r="W251" s="130" t="str">
        <f t="shared" ca="1" si="48"/>
        <v/>
      </c>
      <c r="X251" s="130" t="str">
        <f t="shared" ca="1" si="49"/>
        <v/>
      </c>
      <c r="Y251" s="130" t="str">
        <f t="shared" ca="1" si="50"/>
        <v/>
      </c>
      <c r="Z251" s="130" t="str">
        <f t="shared" ca="1" si="51"/>
        <v/>
      </c>
      <c r="AA251" s="130" t="str">
        <f t="shared" ca="1" si="52"/>
        <v/>
      </c>
      <c r="AC251" s="130" t="str">
        <f t="shared" ca="1" si="53"/>
        <v/>
      </c>
      <c r="AD251" s="130" t="str">
        <f t="shared" ca="1" si="54"/>
        <v/>
      </c>
      <c r="AE251" s="130" t="str">
        <f t="shared" ca="1" si="55"/>
        <v/>
      </c>
      <c r="AF251" s="130" t="str">
        <f t="shared" ca="1" si="56"/>
        <v/>
      </c>
      <c r="AG251" s="130" t="str">
        <f t="shared" ca="1" si="57"/>
        <v/>
      </c>
      <c r="AH251" s="130" t="str">
        <f t="shared" ca="1" si="58"/>
        <v/>
      </c>
      <c r="AI251" s="130" t="str">
        <f t="shared" ca="1" si="59"/>
        <v/>
      </c>
    </row>
    <row r="252" spans="1:35">
      <c r="A252">
        <f ca="1">IF(B252="","",'Source Results'!H253)</f>
        <v>0</v>
      </c>
      <c r="B252" t="str">
        <f ca="1">IF('Source Results'!D253="","",'Source Results'!D253)</f>
        <v>Combination Short-haul Truck</v>
      </c>
      <c r="C252">
        <f ca="1">IF(B252="","",'Source Results'!G253)</f>
        <v>0</v>
      </c>
      <c r="D252">
        <f ca="1">IF(OnRoadRetrofit!B252="","",'Source Results'!F253)</f>
        <v>0</v>
      </c>
      <c r="E252" s="239">
        <f ca="1">IFERROR(IF(B252="","",(VLOOKUP(G252,'Source Results'!$Y$3:$AB$452,2,FALSE)/(VLOOKUP(G252,'Source Results'!$Y$3:$AB$452,4,FALSE)))),0)</f>
        <v>0</v>
      </c>
      <c r="F252" s="28">
        <f ca="1">IF(B252="","",(VLOOKUP(G252,'Source Results'!$Y$3:$AA$452,3,FALSE)))</f>
        <v>0</v>
      </c>
      <c r="G252" t="str">
        <f ca="1">IF(B252="","",'Source Results'!L253)</f>
        <v/>
      </c>
      <c r="H252">
        <f ca="1">IF(COUNTIF($G$2:G252,G252)&gt;1,0,1*F252)</f>
        <v>0</v>
      </c>
      <c r="I252" t="str">
        <f t="shared" ca="1" si="45"/>
        <v>null</v>
      </c>
      <c r="K252" s="238" t="str">
        <f ca="1"/>
        <v/>
      </c>
      <c r="L252" s="130" t="str">
        <f ca="1"/>
        <v/>
      </c>
      <c r="M252" s="130" t="str">
        <f ca="1"/>
        <v/>
      </c>
      <c r="N252" s="130" t="str">
        <f ca="1"/>
        <v/>
      </c>
      <c r="O252" s="238" t="str">
        <f ca="1"/>
        <v/>
      </c>
      <c r="P252" s="130" t="str">
        <f ca="1"/>
        <v/>
      </c>
      <c r="R252" s="130" t="str">
        <f t="shared" ca="1" si="46"/>
        <v xml:space="preserve">5 </v>
      </c>
      <c r="S252" s="130">
        <f ca="1">+IFERROR(VLOOKUP(R252,Pollutants!$H$2:$K$11,3,FALSE),0)</f>
        <v>0</v>
      </c>
      <c r="T252" s="248">
        <f t="shared" si="47"/>
        <v>37</v>
      </c>
      <c r="U252" s="130" t="str">
        <f ca="1"/>
        <v/>
      </c>
      <c r="V252" s="130" t="str">
        <f ca="1"/>
        <v/>
      </c>
      <c r="W252" s="130" t="str">
        <f t="shared" ca="1" si="48"/>
        <v/>
      </c>
      <c r="X252" s="130" t="str">
        <f t="shared" ca="1" si="49"/>
        <v/>
      </c>
      <c r="Y252" s="130" t="str">
        <f t="shared" ca="1" si="50"/>
        <v/>
      </c>
      <c r="Z252" s="130" t="str">
        <f t="shared" ca="1" si="51"/>
        <v/>
      </c>
      <c r="AA252" s="130" t="str">
        <f t="shared" ca="1" si="52"/>
        <v/>
      </c>
      <c r="AC252" s="130" t="str">
        <f t="shared" ca="1" si="53"/>
        <v/>
      </c>
      <c r="AD252" s="130" t="str">
        <f t="shared" ca="1" si="54"/>
        <v/>
      </c>
      <c r="AE252" s="130" t="str">
        <f t="shared" ca="1" si="55"/>
        <v/>
      </c>
      <c r="AF252" s="130" t="str">
        <f t="shared" ca="1" si="56"/>
        <v/>
      </c>
      <c r="AG252" s="130" t="str">
        <f t="shared" ca="1" si="57"/>
        <v/>
      </c>
      <c r="AH252" s="130" t="str">
        <f t="shared" ca="1" si="58"/>
        <v/>
      </c>
      <c r="AI252" s="130" t="str">
        <f t="shared" ca="1" si="59"/>
        <v/>
      </c>
    </row>
    <row r="253" spans="1:35">
      <c r="A253">
        <f ca="1">IF(B253="","",'Source Results'!H254)</f>
        <v>0</v>
      </c>
      <c r="B253" t="str">
        <f ca="1">IF('Source Results'!D254="","",'Source Results'!D254)</f>
        <v>Combination Long-haul Truck</v>
      </c>
      <c r="C253">
        <f ca="1">IF(B253="","",'Source Results'!G254)</f>
        <v>0</v>
      </c>
      <c r="D253">
        <f ca="1">IF(OnRoadRetrofit!B253="","",'Source Results'!F254)</f>
        <v>0</v>
      </c>
      <c r="E253" s="239">
        <f ca="1">IFERROR(IF(B253="","",(VLOOKUP(G253,'Source Results'!$Y$3:$AB$452,2,FALSE)/(VLOOKUP(G253,'Source Results'!$Y$3:$AB$452,4,FALSE)))),0)</f>
        <v>0</v>
      </c>
      <c r="F253" s="28">
        <f ca="1">IF(B253="","",(VLOOKUP(G253,'Source Results'!$Y$3:$AA$452,3,FALSE)))</f>
        <v>0</v>
      </c>
      <c r="G253" t="str">
        <f ca="1">IF(B253="","",'Source Results'!L254)</f>
        <v/>
      </c>
      <c r="H253">
        <f ca="1">IF(COUNTIF($G$2:G253,G253)&gt;1,0,1*F253)</f>
        <v>0</v>
      </c>
      <c r="I253" t="str">
        <f t="shared" ca="1" si="45"/>
        <v>null</v>
      </c>
      <c r="K253" s="238" t="str">
        <f ca="1"/>
        <v/>
      </c>
      <c r="L253" s="130" t="str">
        <f ca="1"/>
        <v/>
      </c>
      <c r="M253" s="130" t="str">
        <f ca="1"/>
        <v/>
      </c>
      <c r="N253" s="130" t="str">
        <f ca="1"/>
        <v/>
      </c>
      <c r="O253" s="238" t="str">
        <f ca="1"/>
        <v/>
      </c>
      <c r="P253" s="130" t="str">
        <f ca="1"/>
        <v/>
      </c>
      <c r="R253" s="130" t="str">
        <f t="shared" ca="1" si="46"/>
        <v xml:space="preserve">6 </v>
      </c>
      <c r="S253" s="130">
        <f ca="1">+IFERROR(VLOOKUP(R253,Pollutants!$H$2:$K$11,3,FALSE),0)</f>
        <v>0</v>
      </c>
      <c r="T253" s="248">
        <f t="shared" si="47"/>
        <v>37</v>
      </c>
      <c r="U253" s="130" t="str">
        <f ca="1"/>
        <v/>
      </c>
      <c r="V253" s="130" t="str">
        <f ca="1"/>
        <v/>
      </c>
      <c r="W253" s="130" t="str">
        <f t="shared" ca="1" si="48"/>
        <v/>
      </c>
      <c r="X253" s="130" t="str">
        <f t="shared" ca="1" si="49"/>
        <v/>
      </c>
      <c r="Y253" s="130" t="str">
        <f t="shared" ca="1" si="50"/>
        <v/>
      </c>
      <c r="Z253" s="130" t="str">
        <f t="shared" ca="1" si="51"/>
        <v/>
      </c>
      <c r="AA253" s="130" t="str">
        <f t="shared" ca="1" si="52"/>
        <v/>
      </c>
      <c r="AC253" s="130" t="str">
        <f t="shared" ca="1" si="53"/>
        <v/>
      </c>
      <c r="AD253" s="130" t="str">
        <f t="shared" ca="1" si="54"/>
        <v/>
      </c>
      <c r="AE253" s="130" t="str">
        <f t="shared" ca="1" si="55"/>
        <v/>
      </c>
      <c r="AF253" s="130" t="str">
        <f t="shared" ca="1" si="56"/>
        <v/>
      </c>
      <c r="AG253" s="130" t="str">
        <f t="shared" ca="1" si="57"/>
        <v/>
      </c>
      <c r="AH253" s="130" t="str">
        <f t="shared" ca="1" si="58"/>
        <v/>
      </c>
      <c r="AI253" s="130" t="str">
        <f t="shared" ca="1" si="59"/>
        <v/>
      </c>
    </row>
    <row r="254" spans="1:35">
      <c r="A254">
        <f ca="1">IF(B254="","",'Source Results'!H255)</f>
        <v>0</v>
      </c>
      <c r="B254" t="str">
        <f ca="1">IF('Source Results'!D255="","",'Source Results'!D255)</f>
        <v>Light Commercial Truck</v>
      </c>
      <c r="C254">
        <f ca="1">IF(B254="","",'Source Results'!G255)</f>
        <v>0</v>
      </c>
      <c r="D254">
        <f ca="1">IF(OnRoadRetrofit!B254="","",'Source Results'!F255)</f>
        <v>0</v>
      </c>
      <c r="E254" s="239">
        <f ca="1">IFERROR(IF(B254="","",(VLOOKUP(G254,'Source Results'!$Y$3:$AB$452,2,FALSE)/(VLOOKUP(G254,'Source Results'!$Y$3:$AB$452,4,FALSE)))),0)</f>
        <v>0</v>
      </c>
      <c r="F254" s="28">
        <f ca="1">IF(B254="","",(VLOOKUP(G254,'Source Results'!$Y$3:$AA$452,3,FALSE)))</f>
        <v>0</v>
      </c>
      <c r="G254" t="str">
        <f ca="1">IF(B254="","",'Source Results'!L255)</f>
        <v/>
      </c>
      <c r="H254">
        <f ca="1">IF(COUNTIF($G$2:G254,G254)&gt;1,0,1*F254)</f>
        <v>0</v>
      </c>
      <c r="I254" t="str">
        <f t="shared" ca="1" si="45"/>
        <v>null</v>
      </c>
      <c r="K254" s="238" t="str">
        <f ca="1"/>
        <v/>
      </c>
      <c r="L254" s="130" t="str">
        <f ca="1"/>
        <v/>
      </c>
      <c r="M254" s="130" t="str">
        <f ca="1"/>
        <v/>
      </c>
      <c r="N254" s="130" t="str">
        <f ca="1"/>
        <v/>
      </c>
      <c r="O254" s="238" t="str">
        <f ca="1"/>
        <v/>
      </c>
      <c r="P254" s="130" t="str">
        <f ca="1"/>
        <v/>
      </c>
      <c r="R254" s="130" t="str">
        <f t="shared" ca="1" si="46"/>
        <v xml:space="preserve">0 </v>
      </c>
      <c r="S254" s="130">
        <f ca="1">+IFERROR(VLOOKUP(R254,Pollutants!$H$2:$K$11,3,FALSE),0)</f>
        <v>0</v>
      </c>
      <c r="T254" s="248">
        <f t="shared" si="47"/>
        <v>38</v>
      </c>
      <c r="U254" s="130" t="str">
        <f ca="1"/>
        <v/>
      </c>
      <c r="V254" s="130" t="str">
        <f ca="1"/>
        <v/>
      </c>
      <c r="W254" s="130" t="str">
        <f t="shared" ca="1" si="48"/>
        <v/>
      </c>
      <c r="X254" s="130" t="str">
        <f t="shared" ca="1" si="49"/>
        <v/>
      </c>
      <c r="Y254" s="130" t="str">
        <f t="shared" ca="1" si="50"/>
        <v/>
      </c>
      <c r="Z254" s="130" t="str">
        <f t="shared" ca="1" si="51"/>
        <v/>
      </c>
      <c r="AA254" s="130" t="str">
        <f t="shared" ca="1" si="52"/>
        <v/>
      </c>
      <c r="AC254" s="130" t="str">
        <f t="shared" ca="1" si="53"/>
        <v/>
      </c>
      <c r="AD254" s="130" t="str">
        <f t="shared" ca="1" si="54"/>
        <v/>
      </c>
      <c r="AE254" s="130" t="str">
        <f t="shared" ca="1" si="55"/>
        <v/>
      </c>
      <c r="AF254" s="130" t="str">
        <f t="shared" ca="1" si="56"/>
        <v/>
      </c>
      <c r="AG254" s="130" t="str">
        <f t="shared" ca="1" si="57"/>
        <v/>
      </c>
      <c r="AH254" s="130" t="str">
        <f t="shared" ca="1" si="58"/>
        <v/>
      </c>
      <c r="AI254" s="130" t="str">
        <f t="shared" ca="1" si="59"/>
        <v/>
      </c>
    </row>
    <row r="255" spans="1:35">
      <c r="A255">
        <f ca="1">IF(B255="","",'Source Results'!H256)</f>
        <v>0</v>
      </c>
      <c r="B255" t="str">
        <f ca="1">IF('Source Results'!D256="","",'Source Results'!D256)</f>
        <v>Intercity Bus</v>
      </c>
      <c r="C255">
        <f ca="1">IF(B255="","",'Source Results'!G256)</f>
        <v>0</v>
      </c>
      <c r="D255">
        <f ca="1">IF(OnRoadRetrofit!B255="","",'Source Results'!F256)</f>
        <v>0</v>
      </c>
      <c r="E255" s="239">
        <f ca="1">IFERROR(IF(B255="","",(VLOOKUP(G255,'Source Results'!$Y$3:$AB$452,2,FALSE)/(VLOOKUP(G255,'Source Results'!$Y$3:$AB$452,4,FALSE)))),0)</f>
        <v>0</v>
      </c>
      <c r="F255" s="28">
        <f ca="1">IF(B255="","",(VLOOKUP(G255,'Source Results'!$Y$3:$AA$452,3,FALSE)))</f>
        <v>0</v>
      </c>
      <c r="G255" t="str">
        <f ca="1">IF(B255="","",'Source Results'!L256)</f>
        <v/>
      </c>
      <c r="H255">
        <f ca="1">IF(COUNTIF($G$2:G255,G255)&gt;1,0,1*F255)</f>
        <v>0</v>
      </c>
      <c r="I255" t="str">
        <f t="shared" ca="1" si="45"/>
        <v>null</v>
      </c>
      <c r="K255" s="238" t="str">
        <f ca="1"/>
        <v/>
      </c>
      <c r="L255" s="130" t="str">
        <f ca="1"/>
        <v/>
      </c>
      <c r="M255" s="130" t="str">
        <f ca="1"/>
        <v/>
      </c>
      <c r="N255" s="130" t="str">
        <f ca="1"/>
        <v/>
      </c>
      <c r="O255" s="238" t="str">
        <f ca="1"/>
        <v/>
      </c>
      <c r="P255" s="130" t="str">
        <f ca="1"/>
        <v/>
      </c>
      <c r="R255" s="130" t="str">
        <f t="shared" ca="1" si="46"/>
        <v xml:space="preserve">1 </v>
      </c>
      <c r="S255" s="130">
        <f ca="1">+IFERROR(VLOOKUP(R255,Pollutants!$H$2:$K$11,3,FALSE),0)</f>
        <v>0</v>
      </c>
      <c r="T255" s="248">
        <f t="shared" si="47"/>
        <v>38</v>
      </c>
      <c r="U255" s="130" t="str">
        <f ca="1"/>
        <v/>
      </c>
      <c r="V255" s="130" t="str">
        <f ca="1"/>
        <v/>
      </c>
      <c r="W255" s="130" t="str">
        <f t="shared" ca="1" si="48"/>
        <v/>
      </c>
      <c r="X255" s="130" t="str">
        <f t="shared" ca="1" si="49"/>
        <v/>
      </c>
      <c r="Y255" s="130" t="str">
        <f t="shared" ca="1" si="50"/>
        <v/>
      </c>
      <c r="Z255" s="130" t="str">
        <f t="shared" ca="1" si="51"/>
        <v/>
      </c>
      <c r="AA255" s="130" t="str">
        <f t="shared" ca="1" si="52"/>
        <v/>
      </c>
      <c r="AC255" s="130" t="str">
        <f t="shared" ca="1" si="53"/>
        <v/>
      </c>
      <c r="AD255" s="130" t="str">
        <f t="shared" ca="1" si="54"/>
        <v/>
      </c>
      <c r="AE255" s="130" t="str">
        <f t="shared" ca="1" si="55"/>
        <v/>
      </c>
      <c r="AF255" s="130" t="str">
        <f t="shared" ca="1" si="56"/>
        <v/>
      </c>
      <c r="AG255" s="130" t="str">
        <f t="shared" ca="1" si="57"/>
        <v/>
      </c>
      <c r="AH255" s="130" t="str">
        <f t="shared" ca="1" si="58"/>
        <v/>
      </c>
      <c r="AI255" s="130" t="str">
        <f t="shared" ca="1" si="59"/>
        <v/>
      </c>
    </row>
    <row r="256" spans="1:35">
      <c r="A256">
        <f ca="1">IF(B256="","",'Source Results'!H257)</f>
        <v>0</v>
      </c>
      <c r="B256" t="str">
        <f ca="1">IF('Source Results'!D257="","",'Source Results'!D257)</f>
        <v>Transit Bus</v>
      </c>
      <c r="C256">
        <f ca="1">IF(B256="","",'Source Results'!G257)</f>
        <v>0</v>
      </c>
      <c r="D256">
        <f ca="1">IF(OnRoadRetrofit!B256="","",'Source Results'!F257)</f>
        <v>0</v>
      </c>
      <c r="E256" s="239">
        <f ca="1">IFERROR(IF(B256="","",(VLOOKUP(G256,'Source Results'!$Y$3:$AB$452,2,FALSE)/(VLOOKUP(G256,'Source Results'!$Y$3:$AB$452,4,FALSE)))),0)</f>
        <v>0</v>
      </c>
      <c r="F256" s="28">
        <f ca="1">IF(B256="","",(VLOOKUP(G256,'Source Results'!$Y$3:$AA$452,3,FALSE)))</f>
        <v>0</v>
      </c>
      <c r="G256" t="str">
        <f ca="1">IF(B256="","",'Source Results'!L257)</f>
        <v/>
      </c>
      <c r="H256">
        <f ca="1">IF(COUNTIF($G$2:G256,G256)&gt;1,0,1*F256)</f>
        <v>0</v>
      </c>
      <c r="I256" t="str">
        <f t="shared" ca="1" si="45"/>
        <v>null</v>
      </c>
      <c r="K256" s="238" t="str">
        <f ca="1"/>
        <v/>
      </c>
      <c r="L256" s="130" t="str">
        <f ca="1"/>
        <v/>
      </c>
      <c r="M256" s="130" t="str">
        <f ca="1"/>
        <v/>
      </c>
      <c r="N256" s="130" t="str">
        <f ca="1"/>
        <v/>
      </c>
      <c r="O256" s="238" t="str">
        <f ca="1"/>
        <v/>
      </c>
      <c r="P256" s="130" t="str">
        <f ca="1"/>
        <v/>
      </c>
      <c r="R256" s="130" t="str">
        <f t="shared" ca="1" si="46"/>
        <v xml:space="preserve">2 </v>
      </c>
      <c r="S256" s="130">
        <f ca="1">+IFERROR(VLOOKUP(R256,Pollutants!$H$2:$K$11,3,FALSE),0)</f>
        <v>0</v>
      </c>
      <c r="T256" s="248">
        <f t="shared" si="47"/>
        <v>38</v>
      </c>
      <c r="U256" s="130" t="str">
        <f ca="1"/>
        <v/>
      </c>
      <c r="V256" s="130" t="str">
        <f ca="1"/>
        <v/>
      </c>
      <c r="W256" s="130" t="str">
        <f t="shared" ca="1" si="48"/>
        <v/>
      </c>
      <c r="X256" s="130" t="str">
        <f t="shared" ca="1" si="49"/>
        <v/>
      </c>
      <c r="Y256" s="130" t="str">
        <f t="shared" ca="1" si="50"/>
        <v/>
      </c>
      <c r="Z256" s="130" t="str">
        <f t="shared" ca="1" si="51"/>
        <v/>
      </c>
      <c r="AA256" s="130" t="str">
        <f t="shared" ca="1" si="52"/>
        <v/>
      </c>
      <c r="AC256" s="130" t="str">
        <f t="shared" ca="1" si="53"/>
        <v/>
      </c>
      <c r="AD256" s="130" t="str">
        <f t="shared" ca="1" si="54"/>
        <v/>
      </c>
      <c r="AE256" s="130" t="str">
        <f t="shared" ca="1" si="55"/>
        <v/>
      </c>
      <c r="AF256" s="130" t="str">
        <f t="shared" ca="1" si="56"/>
        <v/>
      </c>
      <c r="AG256" s="130" t="str">
        <f t="shared" ca="1" si="57"/>
        <v/>
      </c>
      <c r="AH256" s="130" t="str">
        <f t="shared" ca="1" si="58"/>
        <v/>
      </c>
      <c r="AI256" s="130" t="str">
        <f t="shared" ca="1" si="59"/>
        <v/>
      </c>
    </row>
    <row r="257" spans="1:35">
      <c r="A257">
        <f ca="1">IF(B257="","",'Source Results'!H258)</f>
        <v>0</v>
      </c>
      <c r="B257" t="str">
        <f ca="1">IF('Source Results'!D258="","",'Source Results'!D258)</f>
        <v>School Bus</v>
      </c>
      <c r="C257">
        <f ca="1">IF(B257="","",'Source Results'!G258)</f>
        <v>0</v>
      </c>
      <c r="D257">
        <f ca="1">IF(OnRoadRetrofit!B257="","",'Source Results'!F258)</f>
        <v>0</v>
      </c>
      <c r="E257" s="239">
        <f ca="1">IFERROR(IF(B257="","",(VLOOKUP(G257,'Source Results'!$Y$3:$AB$452,2,FALSE)/(VLOOKUP(G257,'Source Results'!$Y$3:$AB$452,4,FALSE)))),0)</f>
        <v>0</v>
      </c>
      <c r="F257" s="28">
        <f ca="1">IF(B257="","",(VLOOKUP(G257,'Source Results'!$Y$3:$AA$452,3,FALSE)))</f>
        <v>0</v>
      </c>
      <c r="G257" t="str">
        <f ca="1">IF(B257="","",'Source Results'!L258)</f>
        <v/>
      </c>
      <c r="H257">
        <f ca="1">IF(COUNTIF($G$2:G257,G257)&gt;1,0,1*F257)</f>
        <v>0</v>
      </c>
      <c r="I257" t="str">
        <f t="shared" ca="1" si="45"/>
        <v>null</v>
      </c>
      <c r="K257" s="238" t="str">
        <f ca="1"/>
        <v/>
      </c>
      <c r="L257" s="130" t="str">
        <f ca="1"/>
        <v/>
      </c>
      <c r="M257" s="130" t="str">
        <f ca="1"/>
        <v/>
      </c>
      <c r="N257" s="130" t="str">
        <f ca="1"/>
        <v/>
      </c>
      <c r="O257" s="238" t="str">
        <f ca="1"/>
        <v/>
      </c>
      <c r="P257" s="130" t="str">
        <f ca="1"/>
        <v/>
      </c>
      <c r="R257" s="130" t="str">
        <f t="shared" ca="1" si="46"/>
        <v xml:space="preserve">3 </v>
      </c>
      <c r="S257" s="130">
        <f ca="1">+IFERROR(VLOOKUP(R257,Pollutants!$H$2:$K$11,3,FALSE),0)</f>
        <v>0</v>
      </c>
      <c r="T257" s="248">
        <f t="shared" si="47"/>
        <v>38</v>
      </c>
      <c r="U257" s="130" t="str">
        <f ca="1"/>
        <v/>
      </c>
      <c r="V257" s="130" t="str">
        <f ca="1"/>
        <v/>
      </c>
      <c r="W257" s="130" t="str">
        <f t="shared" ca="1" si="48"/>
        <v/>
      </c>
      <c r="X257" s="130" t="str">
        <f t="shared" ca="1" si="49"/>
        <v/>
      </c>
      <c r="Y257" s="130" t="str">
        <f t="shared" ca="1" si="50"/>
        <v/>
      </c>
      <c r="Z257" s="130" t="str">
        <f t="shared" ca="1" si="51"/>
        <v/>
      </c>
      <c r="AA257" s="130" t="str">
        <f t="shared" ca="1" si="52"/>
        <v/>
      </c>
      <c r="AC257" s="130" t="str">
        <f t="shared" ca="1" si="53"/>
        <v/>
      </c>
      <c r="AD257" s="130" t="str">
        <f t="shared" ca="1" si="54"/>
        <v/>
      </c>
      <c r="AE257" s="130" t="str">
        <f t="shared" ca="1" si="55"/>
        <v/>
      </c>
      <c r="AF257" s="130" t="str">
        <f t="shared" ca="1" si="56"/>
        <v/>
      </c>
      <c r="AG257" s="130" t="str">
        <f t="shared" ca="1" si="57"/>
        <v/>
      </c>
      <c r="AH257" s="130" t="str">
        <f t="shared" ca="1" si="58"/>
        <v/>
      </c>
      <c r="AI257" s="130" t="str">
        <f t="shared" ca="1" si="59"/>
        <v/>
      </c>
    </row>
    <row r="258" spans="1:35">
      <c r="A258">
        <f ca="1">IF(B258="","",'Source Results'!H259)</f>
        <v>0</v>
      </c>
      <c r="B258" t="str">
        <f ca="1">IF('Source Results'!D259="","",'Source Results'!D259)</f>
        <v>Refuse Truck</v>
      </c>
      <c r="C258">
        <f ca="1">IF(B258="","",'Source Results'!G259)</f>
        <v>0</v>
      </c>
      <c r="D258">
        <f ca="1">IF(OnRoadRetrofit!B258="","",'Source Results'!F259)</f>
        <v>0</v>
      </c>
      <c r="E258" s="239">
        <f ca="1">IFERROR(IF(B258="","",(VLOOKUP(G258,'Source Results'!$Y$3:$AB$452,2,FALSE)/(VLOOKUP(G258,'Source Results'!$Y$3:$AB$452,4,FALSE)))),0)</f>
        <v>0</v>
      </c>
      <c r="F258" s="28">
        <f ca="1">IF(B258="","",(VLOOKUP(G258,'Source Results'!$Y$3:$AA$452,3,FALSE)))</f>
        <v>0</v>
      </c>
      <c r="G258" t="str">
        <f ca="1">IF(B258="","",'Source Results'!L259)</f>
        <v/>
      </c>
      <c r="H258">
        <f ca="1">IF(COUNTIF($G$2:G258,G258)&gt;1,0,1*F258)</f>
        <v>0</v>
      </c>
      <c r="I258" t="str">
        <f t="shared" ca="1" si="45"/>
        <v>null</v>
      </c>
      <c r="K258" s="238" t="str">
        <f ca="1"/>
        <v/>
      </c>
      <c r="L258" s="130" t="str">
        <f ca="1"/>
        <v/>
      </c>
      <c r="M258" s="130" t="str">
        <f ca="1"/>
        <v/>
      </c>
      <c r="N258" s="130" t="str">
        <f ca="1"/>
        <v/>
      </c>
      <c r="O258" s="238" t="str">
        <f ca="1"/>
        <v/>
      </c>
      <c r="P258" s="130" t="str">
        <f ca="1"/>
        <v/>
      </c>
      <c r="R258" s="130" t="str">
        <f t="shared" ca="1" si="46"/>
        <v xml:space="preserve">4 </v>
      </c>
      <c r="S258" s="130">
        <f ca="1">+IFERROR(VLOOKUP(R258,Pollutants!$H$2:$K$11,3,FALSE),0)</f>
        <v>0</v>
      </c>
      <c r="T258" s="248">
        <f t="shared" si="47"/>
        <v>38</v>
      </c>
      <c r="U258" s="130" t="str">
        <f ca="1"/>
        <v/>
      </c>
      <c r="V258" s="130" t="str">
        <f ca="1"/>
        <v/>
      </c>
      <c r="W258" s="130" t="str">
        <f t="shared" ca="1" si="48"/>
        <v/>
      </c>
      <c r="X258" s="130" t="str">
        <f t="shared" ca="1" si="49"/>
        <v/>
      </c>
      <c r="Y258" s="130" t="str">
        <f t="shared" ca="1" si="50"/>
        <v/>
      </c>
      <c r="Z258" s="130" t="str">
        <f t="shared" ca="1" si="51"/>
        <v/>
      </c>
      <c r="AA258" s="130" t="str">
        <f t="shared" ca="1" si="52"/>
        <v/>
      </c>
      <c r="AC258" s="130" t="str">
        <f t="shared" ca="1" si="53"/>
        <v/>
      </c>
      <c r="AD258" s="130" t="str">
        <f t="shared" ca="1" si="54"/>
        <v/>
      </c>
      <c r="AE258" s="130" t="str">
        <f t="shared" ca="1" si="55"/>
        <v/>
      </c>
      <c r="AF258" s="130" t="str">
        <f t="shared" ca="1" si="56"/>
        <v/>
      </c>
      <c r="AG258" s="130" t="str">
        <f t="shared" ca="1" si="57"/>
        <v/>
      </c>
      <c r="AH258" s="130" t="str">
        <f t="shared" ca="1" si="58"/>
        <v/>
      </c>
      <c r="AI258" s="130" t="str">
        <f t="shared" ca="1" si="59"/>
        <v/>
      </c>
    </row>
    <row r="259" spans="1:35">
      <c r="A259">
        <f ca="1">IF(B259="","",'Source Results'!H260)</f>
        <v>0</v>
      </c>
      <c r="B259" t="str">
        <f ca="1">IF('Source Results'!D260="","",'Source Results'!D260)</f>
        <v>Single Unit Short-haul Truck</v>
      </c>
      <c r="C259">
        <f ca="1">IF(B259="","",'Source Results'!G260)</f>
        <v>0</v>
      </c>
      <c r="D259">
        <f ca="1">IF(OnRoadRetrofit!B259="","",'Source Results'!F260)</f>
        <v>0</v>
      </c>
      <c r="E259" s="239">
        <f ca="1">IFERROR(IF(B259="","",(VLOOKUP(G259,'Source Results'!$Y$3:$AB$452,2,FALSE)/(VLOOKUP(G259,'Source Results'!$Y$3:$AB$452,4,FALSE)))),0)</f>
        <v>0</v>
      </c>
      <c r="F259" s="28">
        <f ca="1">IF(B259="","",(VLOOKUP(G259,'Source Results'!$Y$3:$AA$452,3,FALSE)))</f>
        <v>0</v>
      </c>
      <c r="G259" t="str">
        <f ca="1">IF(B259="","",'Source Results'!L260)</f>
        <v/>
      </c>
      <c r="H259">
        <f ca="1">IF(COUNTIF($G$2:G259,G259)&gt;1,0,1*F259)</f>
        <v>0</v>
      </c>
      <c r="I259" t="str">
        <f t="shared" ref="I259:I322" ca="1" si="60">IFERROR(IF(H259&lt;&gt;0,1,"null"),"")</f>
        <v>null</v>
      </c>
      <c r="K259" s="238" t="str">
        <f ca="1"/>
        <v/>
      </c>
      <c r="L259" s="130" t="str">
        <f ca="1"/>
        <v/>
      </c>
      <c r="M259" s="130" t="str">
        <f ca="1"/>
        <v/>
      </c>
      <c r="N259" s="130" t="str">
        <f ca="1"/>
        <v/>
      </c>
      <c r="O259" s="238" t="str">
        <f ca="1"/>
        <v/>
      </c>
      <c r="P259" s="130" t="str">
        <f ca="1"/>
        <v/>
      </c>
      <c r="R259" s="130" t="str">
        <f t="shared" ref="R259:R322" ca="1" si="61">+MOD(ROW()-2,7)&amp;" "&amp;INDIRECT(ADDRESS(INT((ROW()-2)/7)+2,11,3))</f>
        <v xml:space="preserve">5 </v>
      </c>
      <c r="S259" s="130">
        <f ca="1">+IFERROR(VLOOKUP(R259,Pollutants!$H$2:$K$11,3,FALSE),0)</f>
        <v>0</v>
      </c>
      <c r="T259" s="248">
        <f t="shared" ref="T259:T322" si="62">+(INT((ROW()-2)/7)+2)</f>
        <v>38</v>
      </c>
      <c r="U259" s="130" t="str">
        <f ca="1"/>
        <v/>
      </c>
      <c r="V259" s="130" t="str">
        <f ca="1"/>
        <v/>
      </c>
      <c r="W259" s="130" t="str">
        <f t="shared" ref="W259:W322" ca="1" si="63">+IFERROR(INDEX(L$1:L$301,V259),"")</f>
        <v/>
      </c>
      <c r="X259" s="130" t="str">
        <f t="shared" ref="X259:X322" ca="1" si="64">+IFERROR(INDEX(M$1:M$301,V259),"")</f>
        <v/>
      </c>
      <c r="Y259" s="130" t="str">
        <f t="shared" ref="Y259:Y322" ca="1" si="65">+IFERROR(INDEX(N$1:N$301,V259),"")</f>
        <v/>
      </c>
      <c r="Z259" s="130" t="str">
        <f t="shared" ref="Z259:Z322" ca="1" si="66">+IFERROR(INDEX(O$1:O$301,V259),"")</f>
        <v/>
      </c>
      <c r="AA259" s="130" t="str">
        <f t="shared" ref="AA259:AA322" ca="1" si="67">+IFERROR(INDEX(P$1:P$301,V259),"")</f>
        <v/>
      </c>
      <c r="AC259" s="130" t="str">
        <f t="shared" ref="AC259:AC322" ca="1" si="68">+INDIRECT(ADDRESS(INT((ROW()-2)/2)+2,21,3))</f>
        <v/>
      </c>
      <c r="AD259" s="130" t="str">
        <f t="shared" ref="AD259:AD322" ca="1" si="69">+IF(ISNUMBER(AI259),IF(ISEVEN(ROW()),$AL$2,$AL$3),"")</f>
        <v/>
      </c>
      <c r="AE259" s="130" t="str">
        <f t="shared" ref="AE259:AE322" ca="1" si="70">+INDIRECT(ADDRESS(INT((ROW()-2)/2)+2,23,3))</f>
        <v/>
      </c>
      <c r="AF259" s="130" t="str">
        <f t="shared" ref="AF259:AF322" ca="1" si="71">+INDIRECT(ADDRESS(INT((ROW()-2)/2)+2,24,3))</f>
        <v/>
      </c>
      <c r="AG259" s="130" t="str">
        <f t="shared" ref="AG259:AG322" ca="1" si="72">+INDIRECT(ADDRESS(INT((ROW()-2)/2)+2,25,3))</f>
        <v/>
      </c>
      <c r="AH259" s="130" t="str">
        <f t="shared" ref="AH259:AH322" ca="1" si="73">+INDIRECT(ADDRESS(INT((ROW()-2)/2)+2,26,3))</f>
        <v/>
      </c>
      <c r="AI259" s="130" t="str">
        <f t="shared" ref="AI259:AI322" ca="1" si="74">+INDIRECT(ADDRESS(INT((ROW()-2)/2)+2,27,3))</f>
        <v/>
      </c>
    </row>
    <row r="260" spans="1:35">
      <c r="A260">
        <f ca="1">IF(B260="","",'Source Results'!H261)</f>
        <v>0</v>
      </c>
      <c r="B260" t="str">
        <f ca="1">IF('Source Results'!D261="","",'Source Results'!D261)</f>
        <v>Single Unit Long-haul Truck</v>
      </c>
      <c r="C260">
        <f ca="1">IF(B260="","",'Source Results'!G261)</f>
        <v>0</v>
      </c>
      <c r="D260">
        <f ca="1">IF(OnRoadRetrofit!B260="","",'Source Results'!F261)</f>
        <v>0</v>
      </c>
      <c r="E260" s="239">
        <f ca="1">IFERROR(IF(B260="","",(VLOOKUP(G260,'Source Results'!$Y$3:$AB$452,2,FALSE)/(VLOOKUP(G260,'Source Results'!$Y$3:$AB$452,4,FALSE)))),0)</f>
        <v>0</v>
      </c>
      <c r="F260" s="28">
        <f ca="1">IF(B260="","",(VLOOKUP(G260,'Source Results'!$Y$3:$AA$452,3,FALSE)))</f>
        <v>0</v>
      </c>
      <c r="G260" t="str">
        <f ca="1">IF(B260="","",'Source Results'!L261)</f>
        <v/>
      </c>
      <c r="H260">
        <f ca="1">IF(COUNTIF($G$2:G260,G260)&gt;1,0,1*F260)</f>
        <v>0</v>
      </c>
      <c r="I260" t="str">
        <f t="shared" ca="1" si="60"/>
        <v>null</v>
      </c>
      <c r="K260" s="238" t="str">
        <f ca="1"/>
        <v/>
      </c>
      <c r="L260" s="130" t="str">
        <f ca="1"/>
        <v/>
      </c>
      <c r="M260" s="130" t="str">
        <f ca="1"/>
        <v/>
      </c>
      <c r="N260" s="130" t="str">
        <f ca="1"/>
        <v/>
      </c>
      <c r="O260" s="238" t="str">
        <f ca="1"/>
        <v/>
      </c>
      <c r="P260" s="130" t="str">
        <f ca="1"/>
        <v/>
      </c>
      <c r="R260" s="130" t="str">
        <f t="shared" ca="1" si="61"/>
        <v xml:space="preserve">6 </v>
      </c>
      <c r="S260" s="130">
        <f ca="1">+IFERROR(VLOOKUP(R260,Pollutants!$H$2:$K$11,3,FALSE),0)</f>
        <v>0</v>
      </c>
      <c r="T260" s="248">
        <f t="shared" si="62"/>
        <v>38</v>
      </c>
      <c r="U260" s="130" t="str">
        <f ca="1"/>
        <v/>
      </c>
      <c r="V260" s="130" t="str">
        <f ca="1"/>
        <v/>
      </c>
      <c r="W260" s="130" t="str">
        <f t="shared" ca="1" si="63"/>
        <v/>
      </c>
      <c r="X260" s="130" t="str">
        <f t="shared" ca="1" si="64"/>
        <v/>
      </c>
      <c r="Y260" s="130" t="str">
        <f t="shared" ca="1" si="65"/>
        <v/>
      </c>
      <c r="Z260" s="130" t="str">
        <f t="shared" ca="1" si="66"/>
        <v/>
      </c>
      <c r="AA260" s="130" t="str">
        <f t="shared" ca="1" si="67"/>
        <v/>
      </c>
      <c r="AC260" s="130" t="str">
        <f t="shared" ca="1" si="68"/>
        <v/>
      </c>
      <c r="AD260" s="130" t="str">
        <f t="shared" ca="1" si="69"/>
        <v/>
      </c>
      <c r="AE260" s="130" t="str">
        <f t="shared" ca="1" si="70"/>
        <v/>
      </c>
      <c r="AF260" s="130" t="str">
        <f t="shared" ca="1" si="71"/>
        <v/>
      </c>
      <c r="AG260" s="130" t="str">
        <f t="shared" ca="1" si="72"/>
        <v/>
      </c>
      <c r="AH260" s="130" t="str">
        <f t="shared" ca="1" si="73"/>
        <v/>
      </c>
      <c r="AI260" s="130" t="str">
        <f t="shared" ca="1" si="74"/>
        <v/>
      </c>
    </row>
    <row r="261" spans="1:35">
      <c r="A261">
        <f ca="1">IF(B261="","",'Source Results'!H262)</f>
        <v>0</v>
      </c>
      <c r="B261" t="str">
        <f ca="1">IF('Source Results'!D262="","",'Source Results'!D262)</f>
        <v>Combination Short-haul Truck</v>
      </c>
      <c r="C261">
        <f ca="1">IF(B261="","",'Source Results'!G262)</f>
        <v>0</v>
      </c>
      <c r="D261">
        <f ca="1">IF(OnRoadRetrofit!B261="","",'Source Results'!F262)</f>
        <v>0</v>
      </c>
      <c r="E261" s="239">
        <f ca="1">IFERROR(IF(B261="","",(VLOOKUP(G261,'Source Results'!$Y$3:$AB$452,2,FALSE)/(VLOOKUP(G261,'Source Results'!$Y$3:$AB$452,4,FALSE)))),0)</f>
        <v>0</v>
      </c>
      <c r="F261" s="28">
        <f ca="1">IF(B261="","",(VLOOKUP(G261,'Source Results'!$Y$3:$AA$452,3,FALSE)))</f>
        <v>0</v>
      </c>
      <c r="G261" t="str">
        <f ca="1">IF(B261="","",'Source Results'!L262)</f>
        <v/>
      </c>
      <c r="H261">
        <f ca="1">IF(COUNTIF($G$2:G261,G261)&gt;1,0,1*F261)</f>
        <v>0</v>
      </c>
      <c r="I261" t="str">
        <f t="shared" ca="1" si="60"/>
        <v>null</v>
      </c>
      <c r="K261" s="238" t="str">
        <f ca="1"/>
        <v/>
      </c>
      <c r="L261" s="130" t="str">
        <f ca="1"/>
        <v/>
      </c>
      <c r="M261" s="130" t="str">
        <f ca="1"/>
        <v/>
      </c>
      <c r="N261" s="130" t="str">
        <f ca="1"/>
        <v/>
      </c>
      <c r="O261" s="238" t="str">
        <f ca="1"/>
        <v/>
      </c>
      <c r="P261" s="130" t="str">
        <f ca="1"/>
        <v/>
      </c>
      <c r="R261" s="130" t="str">
        <f t="shared" ca="1" si="61"/>
        <v xml:space="preserve">0 </v>
      </c>
      <c r="S261" s="130">
        <f ca="1">+IFERROR(VLOOKUP(R261,Pollutants!$H$2:$K$11,3,FALSE),0)</f>
        <v>0</v>
      </c>
      <c r="T261" s="248">
        <f t="shared" si="62"/>
        <v>39</v>
      </c>
      <c r="U261" s="130" t="str">
        <f ca="1"/>
        <v/>
      </c>
      <c r="V261" s="130" t="str">
        <f ca="1"/>
        <v/>
      </c>
      <c r="W261" s="130" t="str">
        <f t="shared" ca="1" si="63"/>
        <v/>
      </c>
      <c r="X261" s="130" t="str">
        <f t="shared" ca="1" si="64"/>
        <v/>
      </c>
      <c r="Y261" s="130" t="str">
        <f t="shared" ca="1" si="65"/>
        <v/>
      </c>
      <c r="Z261" s="130" t="str">
        <f t="shared" ca="1" si="66"/>
        <v/>
      </c>
      <c r="AA261" s="130" t="str">
        <f t="shared" ca="1" si="67"/>
        <v/>
      </c>
      <c r="AC261" s="130" t="str">
        <f t="shared" ca="1" si="68"/>
        <v/>
      </c>
      <c r="AD261" s="130" t="str">
        <f t="shared" ca="1" si="69"/>
        <v/>
      </c>
      <c r="AE261" s="130" t="str">
        <f t="shared" ca="1" si="70"/>
        <v/>
      </c>
      <c r="AF261" s="130" t="str">
        <f t="shared" ca="1" si="71"/>
        <v/>
      </c>
      <c r="AG261" s="130" t="str">
        <f t="shared" ca="1" si="72"/>
        <v/>
      </c>
      <c r="AH261" s="130" t="str">
        <f t="shared" ca="1" si="73"/>
        <v/>
      </c>
      <c r="AI261" s="130" t="str">
        <f t="shared" ca="1" si="74"/>
        <v/>
      </c>
    </row>
    <row r="262" spans="1:35">
      <c r="A262">
        <f ca="1">IF(B262="","",'Source Results'!H263)</f>
        <v>0</v>
      </c>
      <c r="B262" t="str">
        <f ca="1">IF('Source Results'!D263="","",'Source Results'!D263)</f>
        <v>Combination Long-haul Truck</v>
      </c>
      <c r="C262">
        <f ca="1">IF(B262="","",'Source Results'!G263)</f>
        <v>0</v>
      </c>
      <c r="D262">
        <f ca="1">IF(OnRoadRetrofit!B262="","",'Source Results'!F263)</f>
        <v>0</v>
      </c>
      <c r="E262" s="239">
        <f ca="1">IFERROR(IF(B262="","",(VLOOKUP(G262,'Source Results'!$Y$3:$AB$452,2,FALSE)/(VLOOKUP(G262,'Source Results'!$Y$3:$AB$452,4,FALSE)))),0)</f>
        <v>0</v>
      </c>
      <c r="F262" s="28">
        <f ca="1">IF(B262="","",(VLOOKUP(G262,'Source Results'!$Y$3:$AA$452,3,FALSE)))</f>
        <v>0</v>
      </c>
      <c r="G262" t="str">
        <f ca="1">IF(B262="","",'Source Results'!L263)</f>
        <v/>
      </c>
      <c r="H262">
        <f ca="1">IF(COUNTIF($G$2:G262,G262)&gt;1,0,1*F262)</f>
        <v>0</v>
      </c>
      <c r="I262" t="str">
        <f t="shared" ca="1" si="60"/>
        <v>null</v>
      </c>
      <c r="K262" s="238" t="str">
        <f ca="1"/>
        <v/>
      </c>
      <c r="L262" s="130" t="str">
        <f ca="1"/>
        <v/>
      </c>
      <c r="M262" s="130" t="str">
        <f ca="1"/>
        <v/>
      </c>
      <c r="N262" s="130" t="str">
        <f ca="1"/>
        <v/>
      </c>
      <c r="O262" s="238" t="str">
        <f ca="1"/>
        <v/>
      </c>
      <c r="P262" s="130" t="str">
        <f ca="1"/>
        <v/>
      </c>
      <c r="R262" s="130" t="str">
        <f t="shared" ca="1" si="61"/>
        <v xml:space="preserve">1 </v>
      </c>
      <c r="S262" s="130">
        <f ca="1">+IFERROR(VLOOKUP(R262,Pollutants!$H$2:$K$11,3,FALSE),0)</f>
        <v>0</v>
      </c>
      <c r="T262" s="248">
        <f t="shared" si="62"/>
        <v>39</v>
      </c>
      <c r="U262" s="130" t="str">
        <f ca="1"/>
        <v/>
      </c>
      <c r="V262" s="130" t="str">
        <f ca="1"/>
        <v/>
      </c>
      <c r="W262" s="130" t="str">
        <f t="shared" ca="1" si="63"/>
        <v/>
      </c>
      <c r="X262" s="130" t="str">
        <f t="shared" ca="1" si="64"/>
        <v/>
      </c>
      <c r="Y262" s="130" t="str">
        <f t="shared" ca="1" si="65"/>
        <v/>
      </c>
      <c r="Z262" s="130" t="str">
        <f t="shared" ca="1" si="66"/>
        <v/>
      </c>
      <c r="AA262" s="130" t="str">
        <f t="shared" ca="1" si="67"/>
        <v/>
      </c>
      <c r="AC262" s="130" t="str">
        <f t="shared" ca="1" si="68"/>
        <v/>
      </c>
      <c r="AD262" s="130" t="str">
        <f t="shared" ca="1" si="69"/>
        <v/>
      </c>
      <c r="AE262" s="130" t="str">
        <f t="shared" ca="1" si="70"/>
        <v/>
      </c>
      <c r="AF262" s="130" t="str">
        <f t="shared" ca="1" si="71"/>
        <v/>
      </c>
      <c r="AG262" s="130" t="str">
        <f t="shared" ca="1" si="72"/>
        <v/>
      </c>
      <c r="AH262" s="130" t="str">
        <f t="shared" ca="1" si="73"/>
        <v/>
      </c>
      <c r="AI262" s="130" t="str">
        <f t="shared" ca="1" si="74"/>
        <v/>
      </c>
    </row>
    <row r="263" spans="1:35">
      <c r="A263">
        <f ca="1">IF(B263="","",'Source Results'!H264)</f>
        <v>0</v>
      </c>
      <c r="B263" t="str">
        <f ca="1">IF('Source Results'!D264="","",'Source Results'!D264)</f>
        <v>Light Commercial Truck</v>
      </c>
      <c r="C263">
        <f ca="1">IF(B263="","",'Source Results'!G264)</f>
        <v>0</v>
      </c>
      <c r="D263">
        <f ca="1">IF(OnRoadRetrofit!B263="","",'Source Results'!F264)</f>
        <v>0</v>
      </c>
      <c r="E263" s="239">
        <f ca="1">IFERROR(IF(B263="","",(VLOOKUP(G263,'Source Results'!$Y$3:$AB$452,2,FALSE)/(VLOOKUP(G263,'Source Results'!$Y$3:$AB$452,4,FALSE)))),0)</f>
        <v>0</v>
      </c>
      <c r="F263" s="28">
        <f ca="1">IF(B263="","",(VLOOKUP(G263,'Source Results'!$Y$3:$AA$452,3,FALSE)))</f>
        <v>0</v>
      </c>
      <c r="G263" t="str">
        <f ca="1">IF(B263="","",'Source Results'!L264)</f>
        <v/>
      </c>
      <c r="H263">
        <f ca="1">IF(COUNTIF($G$2:G263,G263)&gt;1,0,1*F263)</f>
        <v>0</v>
      </c>
      <c r="I263" t="str">
        <f t="shared" ca="1" si="60"/>
        <v>null</v>
      </c>
      <c r="K263" s="238" t="str">
        <f ca="1"/>
        <v/>
      </c>
      <c r="L263" s="130" t="str">
        <f ca="1"/>
        <v/>
      </c>
      <c r="M263" s="130" t="str">
        <f ca="1"/>
        <v/>
      </c>
      <c r="N263" s="130" t="str">
        <f ca="1"/>
        <v/>
      </c>
      <c r="O263" s="238" t="str">
        <f ca="1"/>
        <v/>
      </c>
      <c r="P263" s="130" t="str">
        <f ca="1"/>
        <v/>
      </c>
      <c r="R263" s="130" t="str">
        <f t="shared" ca="1" si="61"/>
        <v xml:space="preserve">2 </v>
      </c>
      <c r="S263" s="130">
        <f ca="1">+IFERROR(VLOOKUP(R263,Pollutants!$H$2:$K$11,3,FALSE),0)</f>
        <v>0</v>
      </c>
      <c r="T263" s="248">
        <f t="shared" si="62"/>
        <v>39</v>
      </c>
      <c r="U263" s="130" t="str">
        <f ca="1"/>
        <v/>
      </c>
      <c r="V263" s="130" t="str">
        <f ca="1"/>
        <v/>
      </c>
      <c r="W263" s="130" t="str">
        <f t="shared" ca="1" si="63"/>
        <v/>
      </c>
      <c r="X263" s="130" t="str">
        <f t="shared" ca="1" si="64"/>
        <v/>
      </c>
      <c r="Y263" s="130" t="str">
        <f t="shared" ca="1" si="65"/>
        <v/>
      </c>
      <c r="Z263" s="130" t="str">
        <f t="shared" ca="1" si="66"/>
        <v/>
      </c>
      <c r="AA263" s="130" t="str">
        <f t="shared" ca="1" si="67"/>
        <v/>
      </c>
      <c r="AC263" s="130" t="str">
        <f t="shared" ca="1" si="68"/>
        <v/>
      </c>
      <c r="AD263" s="130" t="str">
        <f t="shared" ca="1" si="69"/>
        <v/>
      </c>
      <c r="AE263" s="130" t="str">
        <f t="shared" ca="1" si="70"/>
        <v/>
      </c>
      <c r="AF263" s="130" t="str">
        <f t="shared" ca="1" si="71"/>
        <v/>
      </c>
      <c r="AG263" s="130" t="str">
        <f t="shared" ca="1" si="72"/>
        <v/>
      </c>
      <c r="AH263" s="130" t="str">
        <f t="shared" ca="1" si="73"/>
        <v/>
      </c>
      <c r="AI263" s="130" t="str">
        <f t="shared" ca="1" si="74"/>
        <v/>
      </c>
    </row>
    <row r="264" spans="1:35">
      <c r="A264">
        <f ca="1">IF(B264="","",'Source Results'!H265)</f>
        <v>0</v>
      </c>
      <c r="B264" t="str">
        <f ca="1">IF('Source Results'!D265="","",'Source Results'!D265)</f>
        <v>Intercity Bus</v>
      </c>
      <c r="C264">
        <f ca="1">IF(B264="","",'Source Results'!G265)</f>
        <v>0</v>
      </c>
      <c r="D264">
        <f ca="1">IF(OnRoadRetrofit!B264="","",'Source Results'!F265)</f>
        <v>0</v>
      </c>
      <c r="E264" s="239">
        <f ca="1">IFERROR(IF(B264="","",(VLOOKUP(G264,'Source Results'!$Y$3:$AB$452,2,FALSE)/(VLOOKUP(G264,'Source Results'!$Y$3:$AB$452,4,FALSE)))),0)</f>
        <v>0</v>
      </c>
      <c r="F264" s="28">
        <f ca="1">IF(B264="","",(VLOOKUP(G264,'Source Results'!$Y$3:$AA$452,3,FALSE)))</f>
        <v>0</v>
      </c>
      <c r="G264" t="str">
        <f ca="1">IF(B264="","",'Source Results'!L265)</f>
        <v/>
      </c>
      <c r="H264">
        <f ca="1">IF(COUNTIF($G$2:G264,G264)&gt;1,0,1*F264)</f>
        <v>0</v>
      </c>
      <c r="I264" t="str">
        <f t="shared" ca="1" si="60"/>
        <v>null</v>
      </c>
      <c r="K264" s="238" t="str">
        <f ca="1"/>
        <v/>
      </c>
      <c r="L264" s="130" t="str">
        <f ca="1"/>
        <v/>
      </c>
      <c r="M264" s="130" t="str">
        <f ca="1"/>
        <v/>
      </c>
      <c r="N264" s="130" t="str">
        <f ca="1"/>
        <v/>
      </c>
      <c r="O264" s="238" t="str">
        <f ca="1"/>
        <v/>
      </c>
      <c r="P264" s="130" t="str">
        <f ca="1"/>
        <v/>
      </c>
      <c r="R264" s="130" t="str">
        <f t="shared" ca="1" si="61"/>
        <v xml:space="preserve">3 </v>
      </c>
      <c r="S264" s="130">
        <f ca="1">+IFERROR(VLOOKUP(R264,Pollutants!$H$2:$K$11,3,FALSE),0)</f>
        <v>0</v>
      </c>
      <c r="T264" s="248">
        <f t="shared" si="62"/>
        <v>39</v>
      </c>
      <c r="U264" s="130" t="str">
        <f ca="1"/>
        <v/>
      </c>
      <c r="V264" s="130" t="str">
        <f ca="1"/>
        <v/>
      </c>
      <c r="W264" s="130" t="str">
        <f t="shared" ca="1" si="63"/>
        <v/>
      </c>
      <c r="X264" s="130" t="str">
        <f t="shared" ca="1" si="64"/>
        <v/>
      </c>
      <c r="Y264" s="130" t="str">
        <f t="shared" ca="1" si="65"/>
        <v/>
      </c>
      <c r="Z264" s="130" t="str">
        <f t="shared" ca="1" si="66"/>
        <v/>
      </c>
      <c r="AA264" s="130" t="str">
        <f t="shared" ca="1" si="67"/>
        <v/>
      </c>
      <c r="AC264" s="130" t="str">
        <f t="shared" ca="1" si="68"/>
        <v/>
      </c>
      <c r="AD264" s="130" t="str">
        <f t="shared" ca="1" si="69"/>
        <v/>
      </c>
      <c r="AE264" s="130" t="str">
        <f t="shared" ca="1" si="70"/>
        <v/>
      </c>
      <c r="AF264" s="130" t="str">
        <f t="shared" ca="1" si="71"/>
        <v/>
      </c>
      <c r="AG264" s="130" t="str">
        <f t="shared" ca="1" si="72"/>
        <v/>
      </c>
      <c r="AH264" s="130" t="str">
        <f t="shared" ca="1" si="73"/>
        <v/>
      </c>
      <c r="AI264" s="130" t="str">
        <f t="shared" ca="1" si="74"/>
        <v/>
      </c>
    </row>
    <row r="265" spans="1:35">
      <c r="A265">
        <f ca="1">IF(B265="","",'Source Results'!H266)</f>
        <v>0</v>
      </c>
      <c r="B265" t="str">
        <f ca="1">IF('Source Results'!D266="","",'Source Results'!D266)</f>
        <v>Transit Bus</v>
      </c>
      <c r="C265">
        <f ca="1">IF(B265="","",'Source Results'!G266)</f>
        <v>0</v>
      </c>
      <c r="D265">
        <f ca="1">IF(OnRoadRetrofit!B265="","",'Source Results'!F266)</f>
        <v>0</v>
      </c>
      <c r="E265" s="239">
        <f ca="1">IFERROR(IF(B265="","",(VLOOKUP(G265,'Source Results'!$Y$3:$AB$452,2,FALSE)/(VLOOKUP(G265,'Source Results'!$Y$3:$AB$452,4,FALSE)))),0)</f>
        <v>0</v>
      </c>
      <c r="F265" s="28">
        <f ca="1">IF(B265="","",(VLOOKUP(G265,'Source Results'!$Y$3:$AA$452,3,FALSE)))</f>
        <v>0</v>
      </c>
      <c r="G265" t="str">
        <f ca="1">IF(B265="","",'Source Results'!L266)</f>
        <v/>
      </c>
      <c r="H265">
        <f ca="1">IF(COUNTIF($G$2:G265,G265)&gt;1,0,1*F265)</f>
        <v>0</v>
      </c>
      <c r="I265" t="str">
        <f t="shared" ca="1" si="60"/>
        <v>null</v>
      </c>
      <c r="K265" s="238" t="str">
        <f ca="1"/>
        <v/>
      </c>
      <c r="L265" s="130" t="str">
        <f ca="1"/>
        <v/>
      </c>
      <c r="M265" s="130" t="str">
        <f ca="1"/>
        <v/>
      </c>
      <c r="N265" s="130" t="str">
        <f ca="1"/>
        <v/>
      </c>
      <c r="O265" s="238" t="str">
        <f ca="1"/>
        <v/>
      </c>
      <c r="P265" s="130" t="str">
        <f ca="1"/>
        <v/>
      </c>
      <c r="R265" s="130" t="str">
        <f t="shared" ca="1" si="61"/>
        <v xml:space="preserve">4 </v>
      </c>
      <c r="S265" s="130">
        <f ca="1">+IFERROR(VLOOKUP(R265,Pollutants!$H$2:$K$11,3,FALSE),0)</f>
        <v>0</v>
      </c>
      <c r="T265" s="248">
        <f t="shared" si="62"/>
        <v>39</v>
      </c>
      <c r="U265" s="130" t="str">
        <f ca="1"/>
        <v/>
      </c>
      <c r="V265" s="130" t="str">
        <f ca="1"/>
        <v/>
      </c>
      <c r="W265" s="130" t="str">
        <f t="shared" ca="1" si="63"/>
        <v/>
      </c>
      <c r="X265" s="130" t="str">
        <f t="shared" ca="1" si="64"/>
        <v/>
      </c>
      <c r="Y265" s="130" t="str">
        <f t="shared" ca="1" si="65"/>
        <v/>
      </c>
      <c r="Z265" s="130" t="str">
        <f t="shared" ca="1" si="66"/>
        <v/>
      </c>
      <c r="AA265" s="130" t="str">
        <f t="shared" ca="1" si="67"/>
        <v/>
      </c>
      <c r="AC265" s="130" t="str">
        <f t="shared" ca="1" si="68"/>
        <v/>
      </c>
      <c r="AD265" s="130" t="str">
        <f t="shared" ca="1" si="69"/>
        <v/>
      </c>
      <c r="AE265" s="130" t="str">
        <f t="shared" ca="1" si="70"/>
        <v/>
      </c>
      <c r="AF265" s="130" t="str">
        <f t="shared" ca="1" si="71"/>
        <v/>
      </c>
      <c r="AG265" s="130" t="str">
        <f t="shared" ca="1" si="72"/>
        <v/>
      </c>
      <c r="AH265" s="130" t="str">
        <f t="shared" ca="1" si="73"/>
        <v/>
      </c>
      <c r="AI265" s="130" t="str">
        <f t="shared" ca="1" si="74"/>
        <v/>
      </c>
    </row>
    <row r="266" spans="1:35">
      <c r="A266">
        <f ca="1">IF(B266="","",'Source Results'!H267)</f>
        <v>0</v>
      </c>
      <c r="B266" t="str">
        <f ca="1">IF('Source Results'!D267="","",'Source Results'!D267)</f>
        <v>School Bus</v>
      </c>
      <c r="C266">
        <f ca="1">IF(B266="","",'Source Results'!G267)</f>
        <v>0</v>
      </c>
      <c r="D266">
        <f ca="1">IF(OnRoadRetrofit!B266="","",'Source Results'!F267)</f>
        <v>0</v>
      </c>
      <c r="E266" s="239">
        <f ca="1">IFERROR(IF(B266="","",(VLOOKUP(G266,'Source Results'!$Y$3:$AB$452,2,FALSE)/(VLOOKUP(G266,'Source Results'!$Y$3:$AB$452,4,FALSE)))),0)</f>
        <v>0</v>
      </c>
      <c r="F266" s="28">
        <f ca="1">IF(B266="","",(VLOOKUP(G266,'Source Results'!$Y$3:$AA$452,3,FALSE)))</f>
        <v>0</v>
      </c>
      <c r="G266" t="str">
        <f ca="1">IF(B266="","",'Source Results'!L267)</f>
        <v/>
      </c>
      <c r="H266">
        <f ca="1">IF(COUNTIF($G$2:G266,G266)&gt;1,0,1*F266)</f>
        <v>0</v>
      </c>
      <c r="I266" t="str">
        <f t="shared" ca="1" si="60"/>
        <v>null</v>
      </c>
      <c r="K266" s="238" t="str">
        <f ca="1"/>
        <v/>
      </c>
      <c r="L266" s="130" t="str">
        <f ca="1"/>
        <v/>
      </c>
      <c r="M266" s="130" t="str">
        <f ca="1"/>
        <v/>
      </c>
      <c r="N266" s="130" t="str">
        <f ca="1"/>
        <v/>
      </c>
      <c r="O266" s="238" t="str">
        <f ca="1"/>
        <v/>
      </c>
      <c r="P266" s="130" t="str">
        <f ca="1"/>
        <v/>
      </c>
      <c r="R266" s="130" t="str">
        <f t="shared" ca="1" si="61"/>
        <v xml:space="preserve">5 </v>
      </c>
      <c r="S266" s="130">
        <f ca="1">+IFERROR(VLOOKUP(R266,Pollutants!$H$2:$K$11,3,FALSE),0)</f>
        <v>0</v>
      </c>
      <c r="T266" s="248">
        <f t="shared" si="62"/>
        <v>39</v>
      </c>
      <c r="U266" s="130" t="str">
        <f ca="1"/>
        <v/>
      </c>
      <c r="V266" s="130" t="str">
        <f ca="1"/>
        <v/>
      </c>
      <c r="W266" s="130" t="str">
        <f t="shared" ca="1" si="63"/>
        <v/>
      </c>
      <c r="X266" s="130" t="str">
        <f t="shared" ca="1" si="64"/>
        <v/>
      </c>
      <c r="Y266" s="130" t="str">
        <f t="shared" ca="1" si="65"/>
        <v/>
      </c>
      <c r="Z266" s="130" t="str">
        <f t="shared" ca="1" si="66"/>
        <v/>
      </c>
      <c r="AA266" s="130" t="str">
        <f t="shared" ca="1" si="67"/>
        <v/>
      </c>
      <c r="AC266" s="130" t="str">
        <f t="shared" ca="1" si="68"/>
        <v/>
      </c>
      <c r="AD266" s="130" t="str">
        <f t="shared" ca="1" si="69"/>
        <v/>
      </c>
      <c r="AE266" s="130" t="str">
        <f t="shared" ca="1" si="70"/>
        <v/>
      </c>
      <c r="AF266" s="130" t="str">
        <f t="shared" ca="1" si="71"/>
        <v/>
      </c>
      <c r="AG266" s="130" t="str">
        <f t="shared" ca="1" si="72"/>
        <v/>
      </c>
      <c r="AH266" s="130" t="str">
        <f t="shared" ca="1" si="73"/>
        <v/>
      </c>
      <c r="AI266" s="130" t="str">
        <f t="shared" ca="1" si="74"/>
        <v/>
      </c>
    </row>
    <row r="267" spans="1:35">
      <c r="A267">
        <f ca="1">IF(B267="","",'Source Results'!H268)</f>
        <v>0</v>
      </c>
      <c r="B267" t="str">
        <f ca="1">IF('Source Results'!D268="","",'Source Results'!D268)</f>
        <v>Refuse Truck</v>
      </c>
      <c r="C267">
        <f ca="1">IF(B267="","",'Source Results'!G268)</f>
        <v>0</v>
      </c>
      <c r="D267">
        <f ca="1">IF(OnRoadRetrofit!B267="","",'Source Results'!F268)</f>
        <v>0</v>
      </c>
      <c r="E267" s="239">
        <f ca="1">IFERROR(IF(B267="","",(VLOOKUP(G267,'Source Results'!$Y$3:$AB$452,2,FALSE)/(VLOOKUP(G267,'Source Results'!$Y$3:$AB$452,4,FALSE)))),0)</f>
        <v>0</v>
      </c>
      <c r="F267" s="28">
        <f ca="1">IF(B267="","",(VLOOKUP(G267,'Source Results'!$Y$3:$AA$452,3,FALSE)))</f>
        <v>0</v>
      </c>
      <c r="G267" t="str">
        <f ca="1">IF(B267="","",'Source Results'!L268)</f>
        <v/>
      </c>
      <c r="H267">
        <f ca="1">IF(COUNTIF($G$2:G267,G267)&gt;1,0,1*F267)</f>
        <v>0</v>
      </c>
      <c r="I267" t="str">
        <f t="shared" ca="1" si="60"/>
        <v>null</v>
      </c>
      <c r="K267" s="238" t="str">
        <f ca="1"/>
        <v/>
      </c>
      <c r="L267" s="130" t="str">
        <f ca="1"/>
        <v/>
      </c>
      <c r="M267" s="130" t="str">
        <f ca="1"/>
        <v/>
      </c>
      <c r="N267" s="130" t="str">
        <f ca="1"/>
        <v/>
      </c>
      <c r="O267" s="238" t="str">
        <f ca="1"/>
        <v/>
      </c>
      <c r="P267" s="130" t="str">
        <f ca="1"/>
        <v/>
      </c>
      <c r="R267" s="130" t="str">
        <f t="shared" ca="1" si="61"/>
        <v xml:space="preserve">6 </v>
      </c>
      <c r="S267" s="130">
        <f ca="1">+IFERROR(VLOOKUP(R267,Pollutants!$H$2:$K$11,3,FALSE),0)</f>
        <v>0</v>
      </c>
      <c r="T267" s="248">
        <f t="shared" si="62"/>
        <v>39</v>
      </c>
      <c r="U267" s="130" t="str">
        <f ca="1"/>
        <v/>
      </c>
      <c r="V267" s="130" t="str">
        <f ca="1"/>
        <v/>
      </c>
      <c r="W267" s="130" t="str">
        <f t="shared" ca="1" si="63"/>
        <v/>
      </c>
      <c r="X267" s="130" t="str">
        <f t="shared" ca="1" si="64"/>
        <v/>
      </c>
      <c r="Y267" s="130" t="str">
        <f t="shared" ca="1" si="65"/>
        <v/>
      </c>
      <c r="Z267" s="130" t="str">
        <f t="shared" ca="1" si="66"/>
        <v/>
      </c>
      <c r="AA267" s="130" t="str">
        <f t="shared" ca="1" si="67"/>
        <v/>
      </c>
      <c r="AC267" s="130" t="str">
        <f t="shared" ca="1" si="68"/>
        <v/>
      </c>
      <c r="AD267" s="130" t="str">
        <f t="shared" ca="1" si="69"/>
        <v/>
      </c>
      <c r="AE267" s="130" t="str">
        <f t="shared" ca="1" si="70"/>
        <v/>
      </c>
      <c r="AF267" s="130" t="str">
        <f t="shared" ca="1" si="71"/>
        <v/>
      </c>
      <c r="AG267" s="130" t="str">
        <f t="shared" ca="1" si="72"/>
        <v/>
      </c>
      <c r="AH267" s="130" t="str">
        <f t="shared" ca="1" si="73"/>
        <v/>
      </c>
      <c r="AI267" s="130" t="str">
        <f t="shared" ca="1" si="74"/>
        <v/>
      </c>
    </row>
    <row r="268" spans="1:35">
      <c r="A268">
        <f ca="1">IF(B268="","",'Source Results'!H269)</f>
        <v>0</v>
      </c>
      <c r="B268" t="str">
        <f ca="1">IF('Source Results'!D269="","",'Source Results'!D269)</f>
        <v>Single Unit Short-haul Truck</v>
      </c>
      <c r="C268">
        <f ca="1">IF(B268="","",'Source Results'!G269)</f>
        <v>0</v>
      </c>
      <c r="D268">
        <f ca="1">IF(OnRoadRetrofit!B268="","",'Source Results'!F269)</f>
        <v>0</v>
      </c>
      <c r="E268" s="239">
        <f ca="1">IFERROR(IF(B268="","",(VLOOKUP(G268,'Source Results'!$Y$3:$AB$452,2,FALSE)/(VLOOKUP(G268,'Source Results'!$Y$3:$AB$452,4,FALSE)))),0)</f>
        <v>0</v>
      </c>
      <c r="F268" s="28">
        <f ca="1">IF(B268="","",(VLOOKUP(G268,'Source Results'!$Y$3:$AA$452,3,FALSE)))</f>
        <v>0</v>
      </c>
      <c r="G268" t="str">
        <f ca="1">IF(B268="","",'Source Results'!L269)</f>
        <v/>
      </c>
      <c r="H268">
        <f ca="1">IF(COUNTIF($G$2:G268,G268)&gt;1,0,1*F268)</f>
        <v>0</v>
      </c>
      <c r="I268" t="str">
        <f t="shared" ca="1" si="60"/>
        <v>null</v>
      </c>
      <c r="K268" s="238" t="str">
        <f ca="1"/>
        <v/>
      </c>
      <c r="L268" s="130" t="str">
        <f ca="1"/>
        <v/>
      </c>
      <c r="M268" s="130" t="str">
        <f ca="1"/>
        <v/>
      </c>
      <c r="N268" s="130" t="str">
        <f ca="1"/>
        <v/>
      </c>
      <c r="O268" s="238" t="str">
        <f ca="1"/>
        <v/>
      </c>
      <c r="P268" s="130" t="str">
        <f ca="1"/>
        <v/>
      </c>
      <c r="R268" s="130" t="str">
        <f t="shared" ca="1" si="61"/>
        <v xml:space="preserve">0 </v>
      </c>
      <c r="S268" s="130">
        <f ca="1">+IFERROR(VLOOKUP(R268,Pollutants!$H$2:$K$11,3,FALSE),0)</f>
        <v>0</v>
      </c>
      <c r="T268" s="248">
        <f t="shared" si="62"/>
        <v>40</v>
      </c>
      <c r="U268" s="130" t="str">
        <f ca="1"/>
        <v/>
      </c>
      <c r="V268" s="130" t="str">
        <f ca="1"/>
        <v/>
      </c>
      <c r="W268" s="130" t="str">
        <f t="shared" ca="1" si="63"/>
        <v/>
      </c>
      <c r="X268" s="130" t="str">
        <f t="shared" ca="1" si="64"/>
        <v/>
      </c>
      <c r="Y268" s="130" t="str">
        <f t="shared" ca="1" si="65"/>
        <v/>
      </c>
      <c r="Z268" s="130" t="str">
        <f t="shared" ca="1" si="66"/>
        <v/>
      </c>
      <c r="AA268" s="130" t="str">
        <f t="shared" ca="1" si="67"/>
        <v/>
      </c>
      <c r="AC268" s="130" t="str">
        <f t="shared" ca="1" si="68"/>
        <v/>
      </c>
      <c r="AD268" s="130" t="str">
        <f t="shared" ca="1" si="69"/>
        <v/>
      </c>
      <c r="AE268" s="130" t="str">
        <f t="shared" ca="1" si="70"/>
        <v/>
      </c>
      <c r="AF268" s="130" t="str">
        <f t="shared" ca="1" si="71"/>
        <v/>
      </c>
      <c r="AG268" s="130" t="str">
        <f t="shared" ca="1" si="72"/>
        <v/>
      </c>
      <c r="AH268" s="130" t="str">
        <f t="shared" ca="1" si="73"/>
        <v/>
      </c>
      <c r="AI268" s="130" t="str">
        <f t="shared" ca="1" si="74"/>
        <v/>
      </c>
    </row>
    <row r="269" spans="1:35">
      <c r="A269">
        <f ca="1">IF(B269="","",'Source Results'!H270)</f>
        <v>0</v>
      </c>
      <c r="B269" t="str">
        <f ca="1">IF('Source Results'!D270="","",'Source Results'!D270)</f>
        <v>Single Unit Long-haul Truck</v>
      </c>
      <c r="C269">
        <f ca="1">IF(B269="","",'Source Results'!G270)</f>
        <v>0</v>
      </c>
      <c r="D269">
        <f ca="1">IF(OnRoadRetrofit!B269="","",'Source Results'!F270)</f>
        <v>0</v>
      </c>
      <c r="E269" s="239">
        <f ca="1">IFERROR(IF(B269="","",(VLOOKUP(G269,'Source Results'!$Y$3:$AB$452,2,FALSE)/(VLOOKUP(G269,'Source Results'!$Y$3:$AB$452,4,FALSE)))),0)</f>
        <v>0</v>
      </c>
      <c r="F269" s="28">
        <f ca="1">IF(B269="","",(VLOOKUP(G269,'Source Results'!$Y$3:$AA$452,3,FALSE)))</f>
        <v>0</v>
      </c>
      <c r="G269" t="str">
        <f ca="1">IF(B269="","",'Source Results'!L270)</f>
        <v/>
      </c>
      <c r="H269">
        <f ca="1">IF(COUNTIF($G$2:G269,G269)&gt;1,0,1*F269)</f>
        <v>0</v>
      </c>
      <c r="I269" t="str">
        <f t="shared" ca="1" si="60"/>
        <v>null</v>
      </c>
      <c r="K269" s="238" t="str">
        <f ca="1"/>
        <v/>
      </c>
      <c r="L269" s="130" t="str">
        <f ca="1"/>
        <v/>
      </c>
      <c r="M269" s="130" t="str">
        <f ca="1"/>
        <v/>
      </c>
      <c r="N269" s="130" t="str">
        <f ca="1"/>
        <v/>
      </c>
      <c r="O269" s="238" t="str">
        <f ca="1"/>
        <v/>
      </c>
      <c r="P269" s="130" t="str">
        <f ca="1"/>
        <v/>
      </c>
      <c r="R269" s="130" t="str">
        <f t="shared" ca="1" si="61"/>
        <v xml:space="preserve">1 </v>
      </c>
      <c r="S269" s="130">
        <f ca="1">+IFERROR(VLOOKUP(R269,Pollutants!$H$2:$K$11,3,FALSE),0)</f>
        <v>0</v>
      </c>
      <c r="T269" s="248">
        <f t="shared" si="62"/>
        <v>40</v>
      </c>
      <c r="U269" s="130" t="str">
        <f ca="1"/>
        <v/>
      </c>
      <c r="V269" s="130" t="str">
        <f ca="1"/>
        <v/>
      </c>
      <c r="W269" s="130" t="str">
        <f t="shared" ca="1" si="63"/>
        <v/>
      </c>
      <c r="X269" s="130" t="str">
        <f t="shared" ca="1" si="64"/>
        <v/>
      </c>
      <c r="Y269" s="130" t="str">
        <f t="shared" ca="1" si="65"/>
        <v/>
      </c>
      <c r="Z269" s="130" t="str">
        <f t="shared" ca="1" si="66"/>
        <v/>
      </c>
      <c r="AA269" s="130" t="str">
        <f t="shared" ca="1" si="67"/>
        <v/>
      </c>
      <c r="AC269" s="130" t="str">
        <f t="shared" ca="1" si="68"/>
        <v/>
      </c>
      <c r="AD269" s="130" t="str">
        <f t="shared" ca="1" si="69"/>
        <v/>
      </c>
      <c r="AE269" s="130" t="str">
        <f t="shared" ca="1" si="70"/>
        <v/>
      </c>
      <c r="AF269" s="130" t="str">
        <f t="shared" ca="1" si="71"/>
        <v/>
      </c>
      <c r="AG269" s="130" t="str">
        <f t="shared" ca="1" si="72"/>
        <v/>
      </c>
      <c r="AH269" s="130" t="str">
        <f t="shared" ca="1" si="73"/>
        <v/>
      </c>
      <c r="AI269" s="130" t="str">
        <f t="shared" ca="1" si="74"/>
        <v/>
      </c>
    </row>
    <row r="270" spans="1:35">
      <c r="A270">
        <f ca="1">IF(B270="","",'Source Results'!H271)</f>
        <v>0</v>
      </c>
      <c r="B270" t="str">
        <f ca="1">IF('Source Results'!D271="","",'Source Results'!D271)</f>
        <v>Combination Short-haul Truck</v>
      </c>
      <c r="C270">
        <f ca="1">IF(B270="","",'Source Results'!G271)</f>
        <v>0</v>
      </c>
      <c r="D270">
        <f ca="1">IF(OnRoadRetrofit!B270="","",'Source Results'!F271)</f>
        <v>0</v>
      </c>
      <c r="E270" s="239">
        <f ca="1">IFERROR(IF(B270="","",(VLOOKUP(G270,'Source Results'!$Y$3:$AB$452,2,FALSE)/(VLOOKUP(G270,'Source Results'!$Y$3:$AB$452,4,FALSE)))),0)</f>
        <v>0</v>
      </c>
      <c r="F270" s="28">
        <f ca="1">IF(B270="","",(VLOOKUP(G270,'Source Results'!$Y$3:$AA$452,3,FALSE)))</f>
        <v>0</v>
      </c>
      <c r="G270" t="str">
        <f ca="1">IF(B270="","",'Source Results'!L271)</f>
        <v/>
      </c>
      <c r="H270">
        <f ca="1">IF(COUNTIF($G$2:G270,G270)&gt;1,0,1*F270)</f>
        <v>0</v>
      </c>
      <c r="I270" t="str">
        <f t="shared" ca="1" si="60"/>
        <v>null</v>
      </c>
      <c r="K270" s="238" t="str">
        <f ca="1"/>
        <v/>
      </c>
      <c r="L270" s="130" t="str">
        <f ca="1"/>
        <v/>
      </c>
      <c r="M270" s="130" t="str">
        <f ca="1"/>
        <v/>
      </c>
      <c r="N270" s="130" t="str">
        <f ca="1"/>
        <v/>
      </c>
      <c r="O270" s="238" t="str">
        <f ca="1"/>
        <v/>
      </c>
      <c r="P270" s="130" t="str">
        <f ca="1"/>
        <v/>
      </c>
      <c r="R270" s="130" t="str">
        <f t="shared" ca="1" si="61"/>
        <v xml:space="preserve">2 </v>
      </c>
      <c r="S270" s="130">
        <f ca="1">+IFERROR(VLOOKUP(R270,Pollutants!$H$2:$K$11,3,FALSE),0)</f>
        <v>0</v>
      </c>
      <c r="T270" s="248">
        <f t="shared" si="62"/>
        <v>40</v>
      </c>
      <c r="U270" s="130" t="str">
        <f ca="1"/>
        <v/>
      </c>
      <c r="V270" s="130" t="str">
        <f ca="1"/>
        <v/>
      </c>
      <c r="W270" s="130" t="str">
        <f t="shared" ca="1" si="63"/>
        <v/>
      </c>
      <c r="X270" s="130" t="str">
        <f t="shared" ca="1" si="64"/>
        <v/>
      </c>
      <c r="Y270" s="130" t="str">
        <f t="shared" ca="1" si="65"/>
        <v/>
      </c>
      <c r="Z270" s="130" t="str">
        <f t="shared" ca="1" si="66"/>
        <v/>
      </c>
      <c r="AA270" s="130" t="str">
        <f t="shared" ca="1" si="67"/>
        <v/>
      </c>
      <c r="AC270" s="130" t="str">
        <f t="shared" ca="1" si="68"/>
        <v/>
      </c>
      <c r="AD270" s="130" t="str">
        <f t="shared" ca="1" si="69"/>
        <v/>
      </c>
      <c r="AE270" s="130" t="str">
        <f t="shared" ca="1" si="70"/>
        <v/>
      </c>
      <c r="AF270" s="130" t="str">
        <f t="shared" ca="1" si="71"/>
        <v/>
      </c>
      <c r="AG270" s="130" t="str">
        <f t="shared" ca="1" si="72"/>
        <v/>
      </c>
      <c r="AH270" s="130" t="str">
        <f t="shared" ca="1" si="73"/>
        <v/>
      </c>
      <c r="AI270" s="130" t="str">
        <f t="shared" ca="1" si="74"/>
        <v/>
      </c>
    </row>
    <row r="271" spans="1:35">
      <c r="A271">
        <f ca="1">IF(B271="","",'Source Results'!H272)</f>
        <v>0</v>
      </c>
      <c r="B271" t="str">
        <f ca="1">IF('Source Results'!D272="","",'Source Results'!D272)</f>
        <v>Combination Long-haul Truck</v>
      </c>
      <c r="C271">
        <f ca="1">IF(B271="","",'Source Results'!G272)</f>
        <v>0</v>
      </c>
      <c r="D271">
        <f ca="1">IF(OnRoadRetrofit!B271="","",'Source Results'!F272)</f>
        <v>0</v>
      </c>
      <c r="E271" s="239">
        <f ca="1">IFERROR(IF(B271="","",(VLOOKUP(G271,'Source Results'!$Y$3:$AB$452,2,FALSE)/(VLOOKUP(G271,'Source Results'!$Y$3:$AB$452,4,FALSE)))),0)</f>
        <v>0</v>
      </c>
      <c r="F271" s="28">
        <f ca="1">IF(B271="","",(VLOOKUP(G271,'Source Results'!$Y$3:$AA$452,3,FALSE)))</f>
        <v>0</v>
      </c>
      <c r="G271" t="str">
        <f ca="1">IF(B271="","",'Source Results'!L272)</f>
        <v/>
      </c>
      <c r="H271">
        <f ca="1">IF(COUNTIF($G$2:G271,G271)&gt;1,0,1*F271)</f>
        <v>0</v>
      </c>
      <c r="I271" t="str">
        <f t="shared" ca="1" si="60"/>
        <v>null</v>
      </c>
      <c r="K271" s="238" t="str">
        <f ca="1"/>
        <v/>
      </c>
      <c r="L271" s="130" t="str">
        <f ca="1"/>
        <v/>
      </c>
      <c r="M271" s="130" t="str">
        <f ca="1"/>
        <v/>
      </c>
      <c r="N271" s="130" t="str">
        <f ca="1"/>
        <v/>
      </c>
      <c r="O271" s="238" t="str">
        <f ca="1"/>
        <v/>
      </c>
      <c r="P271" s="130" t="str">
        <f ca="1"/>
        <v/>
      </c>
      <c r="R271" s="130" t="str">
        <f t="shared" ca="1" si="61"/>
        <v xml:space="preserve">3 </v>
      </c>
      <c r="S271" s="130">
        <f ca="1">+IFERROR(VLOOKUP(R271,Pollutants!$H$2:$K$11,3,FALSE),0)</f>
        <v>0</v>
      </c>
      <c r="T271" s="248">
        <f t="shared" si="62"/>
        <v>40</v>
      </c>
      <c r="U271" s="130" t="str">
        <f ca="1"/>
        <v/>
      </c>
      <c r="V271" s="130" t="str">
        <f ca="1"/>
        <v/>
      </c>
      <c r="W271" s="130" t="str">
        <f t="shared" ca="1" si="63"/>
        <v/>
      </c>
      <c r="X271" s="130" t="str">
        <f t="shared" ca="1" si="64"/>
        <v/>
      </c>
      <c r="Y271" s="130" t="str">
        <f t="shared" ca="1" si="65"/>
        <v/>
      </c>
      <c r="Z271" s="130" t="str">
        <f t="shared" ca="1" si="66"/>
        <v/>
      </c>
      <c r="AA271" s="130" t="str">
        <f t="shared" ca="1" si="67"/>
        <v/>
      </c>
      <c r="AC271" s="130" t="str">
        <f t="shared" ca="1" si="68"/>
        <v/>
      </c>
      <c r="AD271" s="130" t="str">
        <f t="shared" ca="1" si="69"/>
        <v/>
      </c>
      <c r="AE271" s="130" t="str">
        <f t="shared" ca="1" si="70"/>
        <v/>
      </c>
      <c r="AF271" s="130" t="str">
        <f t="shared" ca="1" si="71"/>
        <v/>
      </c>
      <c r="AG271" s="130" t="str">
        <f t="shared" ca="1" si="72"/>
        <v/>
      </c>
      <c r="AH271" s="130" t="str">
        <f t="shared" ca="1" si="73"/>
        <v/>
      </c>
      <c r="AI271" s="130" t="str">
        <f t="shared" ca="1" si="74"/>
        <v/>
      </c>
    </row>
    <row r="272" spans="1:35">
      <c r="A272">
        <f ca="1">IF(B272="","",'Source Results'!H273)</f>
        <v>0</v>
      </c>
      <c r="B272" t="str">
        <f ca="1">IF('Source Results'!D273="","",'Source Results'!D273)</f>
        <v>Light Commercial Truck</v>
      </c>
      <c r="C272">
        <f ca="1">IF(B272="","",'Source Results'!G273)</f>
        <v>0</v>
      </c>
      <c r="D272">
        <f ca="1">IF(OnRoadRetrofit!B272="","",'Source Results'!F273)</f>
        <v>0</v>
      </c>
      <c r="E272" s="239">
        <f ca="1">IFERROR(IF(B272="","",(VLOOKUP(G272,'Source Results'!$Y$3:$AB$452,2,FALSE)/(VLOOKUP(G272,'Source Results'!$Y$3:$AB$452,4,FALSE)))),0)</f>
        <v>0</v>
      </c>
      <c r="F272" s="28">
        <f ca="1">IF(B272="","",(VLOOKUP(G272,'Source Results'!$Y$3:$AA$452,3,FALSE)))</f>
        <v>0</v>
      </c>
      <c r="G272" t="str">
        <f ca="1">IF(B272="","",'Source Results'!L273)</f>
        <v/>
      </c>
      <c r="H272">
        <f ca="1">IF(COUNTIF($G$2:G272,G272)&gt;1,0,1*F272)</f>
        <v>0</v>
      </c>
      <c r="I272" t="str">
        <f t="shared" ca="1" si="60"/>
        <v>null</v>
      </c>
      <c r="K272" s="238" t="str">
        <f ca="1"/>
        <v/>
      </c>
      <c r="L272" s="130" t="str">
        <f ca="1"/>
        <v/>
      </c>
      <c r="M272" s="130" t="str">
        <f ca="1"/>
        <v/>
      </c>
      <c r="N272" s="130" t="str">
        <f ca="1"/>
        <v/>
      </c>
      <c r="O272" s="238" t="str">
        <f ca="1"/>
        <v/>
      </c>
      <c r="P272" s="130" t="str">
        <f ca="1"/>
        <v/>
      </c>
      <c r="R272" s="130" t="str">
        <f t="shared" ca="1" si="61"/>
        <v xml:space="preserve">4 </v>
      </c>
      <c r="S272" s="130">
        <f ca="1">+IFERROR(VLOOKUP(R272,Pollutants!$H$2:$K$11,3,FALSE),0)</f>
        <v>0</v>
      </c>
      <c r="T272" s="248">
        <f t="shared" si="62"/>
        <v>40</v>
      </c>
      <c r="U272" s="130" t="str">
        <f ca="1"/>
        <v/>
      </c>
      <c r="V272" s="130" t="str">
        <f ca="1"/>
        <v/>
      </c>
      <c r="W272" s="130" t="str">
        <f t="shared" ca="1" si="63"/>
        <v/>
      </c>
      <c r="X272" s="130" t="str">
        <f t="shared" ca="1" si="64"/>
        <v/>
      </c>
      <c r="Y272" s="130" t="str">
        <f t="shared" ca="1" si="65"/>
        <v/>
      </c>
      <c r="Z272" s="130" t="str">
        <f t="shared" ca="1" si="66"/>
        <v/>
      </c>
      <c r="AA272" s="130" t="str">
        <f t="shared" ca="1" si="67"/>
        <v/>
      </c>
      <c r="AC272" s="130" t="str">
        <f t="shared" ca="1" si="68"/>
        <v/>
      </c>
      <c r="AD272" s="130" t="str">
        <f t="shared" ca="1" si="69"/>
        <v/>
      </c>
      <c r="AE272" s="130" t="str">
        <f t="shared" ca="1" si="70"/>
        <v/>
      </c>
      <c r="AF272" s="130" t="str">
        <f t="shared" ca="1" si="71"/>
        <v/>
      </c>
      <c r="AG272" s="130" t="str">
        <f t="shared" ca="1" si="72"/>
        <v/>
      </c>
      <c r="AH272" s="130" t="str">
        <f t="shared" ca="1" si="73"/>
        <v/>
      </c>
      <c r="AI272" s="130" t="str">
        <f t="shared" ca="1" si="74"/>
        <v/>
      </c>
    </row>
    <row r="273" spans="1:35">
      <c r="A273">
        <f ca="1">IF(B273="","",'Source Results'!H274)</f>
        <v>0</v>
      </c>
      <c r="B273" t="str">
        <f ca="1">IF('Source Results'!D274="","",'Source Results'!D274)</f>
        <v>Intercity Bus</v>
      </c>
      <c r="C273">
        <f ca="1">IF(B273="","",'Source Results'!G274)</f>
        <v>0</v>
      </c>
      <c r="D273">
        <f ca="1">IF(OnRoadRetrofit!B273="","",'Source Results'!F274)</f>
        <v>0</v>
      </c>
      <c r="E273" s="239">
        <f ca="1">IFERROR(IF(B273="","",(VLOOKUP(G273,'Source Results'!$Y$3:$AB$452,2,FALSE)/(VLOOKUP(G273,'Source Results'!$Y$3:$AB$452,4,FALSE)))),0)</f>
        <v>0</v>
      </c>
      <c r="F273" s="28">
        <f ca="1">IF(B273="","",(VLOOKUP(G273,'Source Results'!$Y$3:$AA$452,3,FALSE)))</f>
        <v>0</v>
      </c>
      <c r="G273" t="str">
        <f ca="1">IF(B273="","",'Source Results'!L274)</f>
        <v/>
      </c>
      <c r="H273">
        <f ca="1">IF(COUNTIF($G$2:G273,G273)&gt;1,0,1*F273)</f>
        <v>0</v>
      </c>
      <c r="I273" t="str">
        <f t="shared" ca="1" si="60"/>
        <v>null</v>
      </c>
      <c r="K273" s="238" t="str">
        <f ca="1"/>
        <v/>
      </c>
      <c r="L273" s="130" t="str">
        <f ca="1"/>
        <v/>
      </c>
      <c r="M273" s="130" t="str">
        <f ca="1"/>
        <v/>
      </c>
      <c r="N273" s="130" t="str">
        <f ca="1"/>
        <v/>
      </c>
      <c r="O273" s="238" t="str">
        <f ca="1"/>
        <v/>
      </c>
      <c r="P273" s="130" t="str">
        <f ca="1"/>
        <v/>
      </c>
      <c r="R273" s="130" t="str">
        <f t="shared" ca="1" si="61"/>
        <v xml:space="preserve">5 </v>
      </c>
      <c r="S273" s="130">
        <f ca="1">+IFERROR(VLOOKUP(R273,Pollutants!$H$2:$K$11,3,FALSE),0)</f>
        <v>0</v>
      </c>
      <c r="T273" s="248">
        <f t="shared" si="62"/>
        <v>40</v>
      </c>
      <c r="U273" s="130" t="str">
        <f ca="1"/>
        <v/>
      </c>
      <c r="V273" s="130" t="str">
        <f ca="1"/>
        <v/>
      </c>
      <c r="W273" s="130" t="str">
        <f t="shared" ca="1" si="63"/>
        <v/>
      </c>
      <c r="X273" s="130" t="str">
        <f t="shared" ca="1" si="64"/>
        <v/>
      </c>
      <c r="Y273" s="130" t="str">
        <f t="shared" ca="1" si="65"/>
        <v/>
      </c>
      <c r="Z273" s="130" t="str">
        <f t="shared" ca="1" si="66"/>
        <v/>
      </c>
      <c r="AA273" s="130" t="str">
        <f t="shared" ca="1" si="67"/>
        <v/>
      </c>
      <c r="AC273" s="130" t="str">
        <f t="shared" ca="1" si="68"/>
        <v/>
      </c>
      <c r="AD273" s="130" t="str">
        <f t="shared" ca="1" si="69"/>
        <v/>
      </c>
      <c r="AE273" s="130" t="str">
        <f t="shared" ca="1" si="70"/>
        <v/>
      </c>
      <c r="AF273" s="130" t="str">
        <f t="shared" ca="1" si="71"/>
        <v/>
      </c>
      <c r="AG273" s="130" t="str">
        <f t="shared" ca="1" si="72"/>
        <v/>
      </c>
      <c r="AH273" s="130" t="str">
        <f t="shared" ca="1" si="73"/>
        <v/>
      </c>
      <c r="AI273" s="130" t="str">
        <f t="shared" ca="1" si="74"/>
        <v/>
      </c>
    </row>
    <row r="274" spans="1:35">
      <c r="A274">
        <f ca="1">IF(B274="","",'Source Results'!H275)</f>
        <v>0</v>
      </c>
      <c r="B274" t="str">
        <f ca="1">IF('Source Results'!D275="","",'Source Results'!D275)</f>
        <v>Transit Bus</v>
      </c>
      <c r="C274">
        <f ca="1">IF(B274="","",'Source Results'!G275)</f>
        <v>0</v>
      </c>
      <c r="D274">
        <f ca="1">IF(OnRoadRetrofit!B274="","",'Source Results'!F275)</f>
        <v>0</v>
      </c>
      <c r="E274" s="239">
        <f ca="1">IFERROR(IF(B274="","",(VLOOKUP(G274,'Source Results'!$Y$3:$AB$452,2,FALSE)/(VLOOKUP(G274,'Source Results'!$Y$3:$AB$452,4,FALSE)))),0)</f>
        <v>0</v>
      </c>
      <c r="F274" s="28">
        <f ca="1">IF(B274="","",(VLOOKUP(G274,'Source Results'!$Y$3:$AA$452,3,FALSE)))</f>
        <v>0</v>
      </c>
      <c r="G274" t="str">
        <f ca="1">IF(B274="","",'Source Results'!L275)</f>
        <v/>
      </c>
      <c r="H274">
        <f ca="1">IF(COUNTIF($G$2:G274,G274)&gt;1,0,1*F274)</f>
        <v>0</v>
      </c>
      <c r="I274" t="str">
        <f t="shared" ca="1" si="60"/>
        <v>null</v>
      </c>
      <c r="K274" s="238" t="str">
        <f ca="1"/>
        <v/>
      </c>
      <c r="L274" s="130" t="str">
        <f ca="1"/>
        <v/>
      </c>
      <c r="M274" s="130" t="str">
        <f ca="1"/>
        <v/>
      </c>
      <c r="N274" s="130" t="str">
        <f ca="1"/>
        <v/>
      </c>
      <c r="O274" s="238" t="str">
        <f ca="1"/>
        <v/>
      </c>
      <c r="P274" s="130" t="str">
        <f ca="1"/>
        <v/>
      </c>
      <c r="R274" s="130" t="str">
        <f t="shared" ca="1" si="61"/>
        <v xml:space="preserve">6 </v>
      </c>
      <c r="S274" s="130">
        <f ca="1">+IFERROR(VLOOKUP(R274,Pollutants!$H$2:$K$11,3,FALSE),0)</f>
        <v>0</v>
      </c>
      <c r="T274" s="248">
        <f t="shared" si="62"/>
        <v>40</v>
      </c>
      <c r="U274" s="130" t="str">
        <f ca="1"/>
        <v/>
      </c>
      <c r="V274" s="130" t="str">
        <f ca="1"/>
        <v/>
      </c>
      <c r="W274" s="130" t="str">
        <f t="shared" ca="1" si="63"/>
        <v/>
      </c>
      <c r="X274" s="130" t="str">
        <f t="shared" ca="1" si="64"/>
        <v/>
      </c>
      <c r="Y274" s="130" t="str">
        <f t="shared" ca="1" si="65"/>
        <v/>
      </c>
      <c r="Z274" s="130" t="str">
        <f t="shared" ca="1" si="66"/>
        <v/>
      </c>
      <c r="AA274" s="130" t="str">
        <f t="shared" ca="1" si="67"/>
        <v/>
      </c>
      <c r="AC274" s="130" t="str">
        <f t="shared" ca="1" si="68"/>
        <v/>
      </c>
      <c r="AD274" s="130" t="str">
        <f t="shared" ca="1" si="69"/>
        <v/>
      </c>
      <c r="AE274" s="130" t="str">
        <f t="shared" ca="1" si="70"/>
        <v/>
      </c>
      <c r="AF274" s="130" t="str">
        <f t="shared" ca="1" si="71"/>
        <v/>
      </c>
      <c r="AG274" s="130" t="str">
        <f t="shared" ca="1" si="72"/>
        <v/>
      </c>
      <c r="AH274" s="130" t="str">
        <f t="shared" ca="1" si="73"/>
        <v/>
      </c>
      <c r="AI274" s="130" t="str">
        <f t="shared" ca="1" si="74"/>
        <v/>
      </c>
    </row>
    <row r="275" spans="1:35">
      <c r="A275">
        <f ca="1">IF(B275="","",'Source Results'!H276)</f>
        <v>0</v>
      </c>
      <c r="B275" t="str">
        <f ca="1">IF('Source Results'!D276="","",'Source Results'!D276)</f>
        <v>School Bus</v>
      </c>
      <c r="C275">
        <f ca="1">IF(B275="","",'Source Results'!G276)</f>
        <v>0</v>
      </c>
      <c r="D275">
        <f ca="1">IF(OnRoadRetrofit!B275="","",'Source Results'!F276)</f>
        <v>0</v>
      </c>
      <c r="E275" s="239">
        <f ca="1">IFERROR(IF(B275="","",(VLOOKUP(G275,'Source Results'!$Y$3:$AB$452,2,FALSE)/(VLOOKUP(G275,'Source Results'!$Y$3:$AB$452,4,FALSE)))),0)</f>
        <v>0</v>
      </c>
      <c r="F275" s="28">
        <f ca="1">IF(B275="","",(VLOOKUP(G275,'Source Results'!$Y$3:$AA$452,3,FALSE)))</f>
        <v>0</v>
      </c>
      <c r="G275" t="str">
        <f ca="1">IF(B275="","",'Source Results'!L276)</f>
        <v/>
      </c>
      <c r="H275">
        <f ca="1">IF(COUNTIF($G$2:G275,G275)&gt;1,0,1*F275)</f>
        <v>0</v>
      </c>
      <c r="I275" t="str">
        <f t="shared" ca="1" si="60"/>
        <v>null</v>
      </c>
      <c r="K275" s="238" t="str">
        <f ca="1"/>
        <v/>
      </c>
      <c r="L275" s="130" t="str">
        <f ca="1"/>
        <v/>
      </c>
      <c r="M275" s="130" t="str">
        <f ca="1"/>
        <v/>
      </c>
      <c r="N275" s="130" t="str">
        <f ca="1"/>
        <v/>
      </c>
      <c r="O275" s="238" t="str">
        <f ca="1"/>
        <v/>
      </c>
      <c r="P275" s="130" t="str">
        <f ca="1"/>
        <v/>
      </c>
      <c r="R275" s="130" t="str">
        <f t="shared" ca="1" si="61"/>
        <v xml:space="preserve">0 </v>
      </c>
      <c r="S275" s="130">
        <f ca="1">+IFERROR(VLOOKUP(R275,Pollutants!$H$2:$K$11,3,FALSE),0)</f>
        <v>0</v>
      </c>
      <c r="T275" s="248">
        <f t="shared" si="62"/>
        <v>41</v>
      </c>
      <c r="U275" s="130" t="str">
        <f ca="1"/>
        <v/>
      </c>
      <c r="V275" s="130" t="str">
        <f ca="1"/>
        <v/>
      </c>
      <c r="W275" s="130" t="str">
        <f t="shared" ca="1" si="63"/>
        <v/>
      </c>
      <c r="X275" s="130" t="str">
        <f t="shared" ca="1" si="64"/>
        <v/>
      </c>
      <c r="Y275" s="130" t="str">
        <f t="shared" ca="1" si="65"/>
        <v/>
      </c>
      <c r="Z275" s="130" t="str">
        <f t="shared" ca="1" si="66"/>
        <v/>
      </c>
      <c r="AA275" s="130" t="str">
        <f t="shared" ca="1" si="67"/>
        <v/>
      </c>
      <c r="AC275" s="130" t="str">
        <f t="shared" ca="1" si="68"/>
        <v/>
      </c>
      <c r="AD275" s="130" t="str">
        <f t="shared" ca="1" si="69"/>
        <v/>
      </c>
      <c r="AE275" s="130" t="str">
        <f t="shared" ca="1" si="70"/>
        <v/>
      </c>
      <c r="AF275" s="130" t="str">
        <f t="shared" ca="1" si="71"/>
        <v/>
      </c>
      <c r="AG275" s="130" t="str">
        <f t="shared" ca="1" si="72"/>
        <v/>
      </c>
      <c r="AH275" s="130" t="str">
        <f t="shared" ca="1" si="73"/>
        <v/>
      </c>
      <c r="AI275" s="130" t="str">
        <f t="shared" ca="1" si="74"/>
        <v/>
      </c>
    </row>
    <row r="276" spans="1:35">
      <c r="A276">
        <f ca="1">IF(B276="","",'Source Results'!H277)</f>
        <v>0</v>
      </c>
      <c r="B276" t="str">
        <f ca="1">IF('Source Results'!D277="","",'Source Results'!D277)</f>
        <v>Refuse Truck</v>
      </c>
      <c r="C276">
        <f ca="1">IF(B276="","",'Source Results'!G277)</f>
        <v>0</v>
      </c>
      <c r="D276">
        <f ca="1">IF(OnRoadRetrofit!B276="","",'Source Results'!F277)</f>
        <v>0</v>
      </c>
      <c r="E276" s="239">
        <f ca="1">IFERROR(IF(B276="","",(VLOOKUP(G276,'Source Results'!$Y$3:$AB$452,2,FALSE)/(VLOOKUP(G276,'Source Results'!$Y$3:$AB$452,4,FALSE)))),0)</f>
        <v>0</v>
      </c>
      <c r="F276" s="28">
        <f ca="1">IF(B276="","",(VLOOKUP(G276,'Source Results'!$Y$3:$AA$452,3,FALSE)))</f>
        <v>0</v>
      </c>
      <c r="G276" t="str">
        <f ca="1">IF(B276="","",'Source Results'!L277)</f>
        <v/>
      </c>
      <c r="H276">
        <f ca="1">IF(COUNTIF($G$2:G276,G276)&gt;1,0,1*F276)</f>
        <v>0</v>
      </c>
      <c r="I276" t="str">
        <f t="shared" ca="1" si="60"/>
        <v>null</v>
      </c>
      <c r="K276" s="238" t="str">
        <f ca="1"/>
        <v/>
      </c>
      <c r="L276" s="130" t="str">
        <f ca="1"/>
        <v/>
      </c>
      <c r="M276" s="130" t="str">
        <f ca="1"/>
        <v/>
      </c>
      <c r="N276" s="130" t="str">
        <f ca="1"/>
        <v/>
      </c>
      <c r="O276" s="238" t="str">
        <f ca="1"/>
        <v/>
      </c>
      <c r="P276" s="130" t="str">
        <f ca="1"/>
        <v/>
      </c>
      <c r="R276" s="130" t="str">
        <f t="shared" ca="1" si="61"/>
        <v xml:space="preserve">1 </v>
      </c>
      <c r="S276" s="130">
        <f ca="1">+IFERROR(VLOOKUP(R276,Pollutants!$H$2:$K$11,3,FALSE),0)</f>
        <v>0</v>
      </c>
      <c r="T276" s="248">
        <f t="shared" si="62"/>
        <v>41</v>
      </c>
      <c r="U276" s="130" t="str">
        <f ca="1"/>
        <v/>
      </c>
      <c r="V276" s="130" t="str">
        <f ca="1"/>
        <v/>
      </c>
      <c r="W276" s="130" t="str">
        <f t="shared" ca="1" si="63"/>
        <v/>
      </c>
      <c r="X276" s="130" t="str">
        <f t="shared" ca="1" si="64"/>
        <v/>
      </c>
      <c r="Y276" s="130" t="str">
        <f t="shared" ca="1" si="65"/>
        <v/>
      </c>
      <c r="Z276" s="130" t="str">
        <f t="shared" ca="1" si="66"/>
        <v/>
      </c>
      <c r="AA276" s="130" t="str">
        <f t="shared" ca="1" si="67"/>
        <v/>
      </c>
      <c r="AC276" s="130" t="str">
        <f t="shared" ca="1" si="68"/>
        <v/>
      </c>
      <c r="AD276" s="130" t="str">
        <f t="shared" ca="1" si="69"/>
        <v/>
      </c>
      <c r="AE276" s="130" t="str">
        <f t="shared" ca="1" si="70"/>
        <v/>
      </c>
      <c r="AF276" s="130" t="str">
        <f t="shared" ca="1" si="71"/>
        <v/>
      </c>
      <c r="AG276" s="130" t="str">
        <f t="shared" ca="1" si="72"/>
        <v/>
      </c>
      <c r="AH276" s="130" t="str">
        <f t="shared" ca="1" si="73"/>
        <v/>
      </c>
      <c r="AI276" s="130" t="str">
        <f t="shared" ca="1" si="74"/>
        <v/>
      </c>
    </row>
    <row r="277" spans="1:35">
      <c r="A277">
        <f ca="1">IF(B277="","",'Source Results'!H278)</f>
        <v>0</v>
      </c>
      <c r="B277" t="str">
        <f ca="1">IF('Source Results'!D278="","",'Source Results'!D278)</f>
        <v>Single Unit Short-haul Truck</v>
      </c>
      <c r="C277">
        <f ca="1">IF(B277="","",'Source Results'!G278)</f>
        <v>0</v>
      </c>
      <c r="D277">
        <f ca="1">IF(OnRoadRetrofit!B277="","",'Source Results'!F278)</f>
        <v>0</v>
      </c>
      <c r="E277" s="239">
        <f ca="1">IFERROR(IF(B277="","",(VLOOKUP(G277,'Source Results'!$Y$3:$AB$452,2,FALSE)/(VLOOKUP(G277,'Source Results'!$Y$3:$AB$452,4,FALSE)))),0)</f>
        <v>0</v>
      </c>
      <c r="F277" s="28">
        <f ca="1">IF(B277="","",(VLOOKUP(G277,'Source Results'!$Y$3:$AA$452,3,FALSE)))</f>
        <v>0</v>
      </c>
      <c r="G277" t="str">
        <f ca="1">IF(B277="","",'Source Results'!L278)</f>
        <v/>
      </c>
      <c r="H277">
        <f ca="1">IF(COUNTIF($G$2:G277,G277)&gt;1,0,1*F277)</f>
        <v>0</v>
      </c>
      <c r="I277" t="str">
        <f t="shared" ca="1" si="60"/>
        <v>null</v>
      </c>
      <c r="K277" s="238" t="str">
        <f ca="1"/>
        <v/>
      </c>
      <c r="L277" s="130" t="str">
        <f ca="1"/>
        <v/>
      </c>
      <c r="M277" s="130" t="str">
        <f ca="1"/>
        <v/>
      </c>
      <c r="N277" s="130" t="str">
        <f ca="1"/>
        <v/>
      </c>
      <c r="O277" s="238" t="str">
        <f ca="1"/>
        <v/>
      </c>
      <c r="P277" s="130" t="str">
        <f ca="1"/>
        <v/>
      </c>
      <c r="R277" s="130" t="str">
        <f t="shared" ca="1" si="61"/>
        <v xml:space="preserve">2 </v>
      </c>
      <c r="S277" s="130">
        <f ca="1">+IFERROR(VLOOKUP(R277,Pollutants!$H$2:$K$11,3,FALSE),0)</f>
        <v>0</v>
      </c>
      <c r="T277" s="248">
        <f t="shared" si="62"/>
        <v>41</v>
      </c>
      <c r="U277" s="130" t="str">
        <f ca="1"/>
        <v/>
      </c>
      <c r="V277" s="130" t="str">
        <f ca="1"/>
        <v/>
      </c>
      <c r="W277" s="130" t="str">
        <f t="shared" ca="1" si="63"/>
        <v/>
      </c>
      <c r="X277" s="130" t="str">
        <f t="shared" ca="1" si="64"/>
        <v/>
      </c>
      <c r="Y277" s="130" t="str">
        <f t="shared" ca="1" si="65"/>
        <v/>
      </c>
      <c r="Z277" s="130" t="str">
        <f t="shared" ca="1" si="66"/>
        <v/>
      </c>
      <c r="AA277" s="130" t="str">
        <f t="shared" ca="1" si="67"/>
        <v/>
      </c>
      <c r="AC277" s="130" t="str">
        <f t="shared" ca="1" si="68"/>
        <v/>
      </c>
      <c r="AD277" s="130" t="str">
        <f t="shared" ca="1" si="69"/>
        <v/>
      </c>
      <c r="AE277" s="130" t="str">
        <f t="shared" ca="1" si="70"/>
        <v/>
      </c>
      <c r="AF277" s="130" t="str">
        <f t="shared" ca="1" si="71"/>
        <v/>
      </c>
      <c r="AG277" s="130" t="str">
        <f t="shared" ca="1" si="72"/>
        <v/>
      </c>
      <c r="AH277" s="130" t="str">
        <f t="shared" ca="1" si="73"/>
        <v/>
      </c>
      <c r="AI277" s="130" t="str">
        <f t="shared" ca="1" si="74"/>
        <v/>
      </c>
    </row>
    <row r="278" spans="1:35">
      <c r="A278">
        <f ca="1">IF(B278="","",'Source Results'!H279)</f>
        <v>0</v>
      </c>
      <c r="B278" t="str">
        <f ca="1">IF('Source Results'!D279="","",'Source Results'!D279)</f>
        <v>Single Unit Long-haul Truck</v>
      </c>
      <c r="C278">
        <f ca="1">IF(B278="","",'Source Results'!G279)</f>
        <v>0</v>
      </c>
      <c r="D278">
        <f ca="1">IF(OnRoadRetrofit!B278="","",'Source Results'!F279)</f>
        <v>0</v>
      </c>
      <c r="E278" s="239">
        <f ca="1">IFERROR(IF(B278="","",(VLOOKUP(G278,'Source Results'!$Y$3:$AB$452,2,FALSE)/(VLOOKUP(G278,'Source Results'!$Y$3:$AB$452,4,FALSE)))),0)</f>
        <v>0</v>
      </c>
      <c r="F278" s="28">
        <f ca="1">IF(B278="","",(VLOOKUP(G278,'Source Results'!$Y$3:$AA$452,3,FALSE)))</f>
        <v>0</v>
      </c>
      <c r="G278" t="str">
        <f ca="1">IF(B278="","",'Source Results'!L279)</f>
        <v/>
      </c>
      <c r="H278">
        <f ca="1">IF(COUNTIF($G$2:G278,G278)&gt;1,0,1*F278)</f>
        <v>0</v>
      </c>
      <c r="I278" t="str">
        <f t="shared" ca="1" si="60"/>
        <v>null</v>
      </c>
      <c r="K278" s="238" t="str">
        <f ca="1"/>
        <v/>
      </c>
      <c r="L278" s="130" t="str">
        <f ca="1"/>
        <v/>
      </c>
      <c r="M278" s="130" t="str">
        <f ca="1"/>
        <v/>
      </c>
      <c r="N278" s="130" t="str">
        <f ca="1"/>
        <v/>
      </c>
      <c r="O278" s="238" t="str">
        <f ca="1"/>
        <v/>
      </c>
      <c r="P278" s="130" t="str">
        <f ca="1"/>
        <v/>
      </c>
      <c r="R278" s="130" t="str">
        <f t="shared" ca="1" si="61"/>
        <v xml:space="preserve">3 </v>
      </c>
      <c r="S278" s="130">
        <f ca="1">+IFERROR(VLOOKUP(R278,Pollutants!$H$2:$K$11,3,FALSE),0)</f>
        <v>0</v>
      </c>
      <c r="T278" s="248">
        <f t="shared" si="62"/>
        <v>41</v>
      </c>
      <c r="U278" s="130" t="str">
        <f ca="1"/>
        <v/>
      </c>
      <c r="V278" s="130" t="str">
        <f ca="1"/>
        <v/>
      </c>
      <c r="W278" s="130" t="str">
        <f t="shared" ca="1" si="63"/>
        <v/>
      </c>
      <c r="X278" s="130" t="str">
        <f t="shared" ca="1" si="64"/>
        <v/>
      </c>
      <c r="Y278" s="130" t="str">
        <f t="shared" ca="1" si="65"/>
        <v/>
      </c>
      <c r="Z278" s="130" t="str">
        <f t="shared" ca="1" si="66"/>
        <v/>
      </c>
      <c r="AA278" s="130" t="str">
        <f t="shared" ca="1" si="67"/>
        <v/>
      </c>
      <c r="AC278" s="130" t="str">
        <f t="shared" ca="1" si="68"/>
        <v/>
      </c>
      <c r="AD278" s="130" t="str">
        <f t="shared" ca="1" si="69"/>
        <v/>
      </c>
      <c r="AE278" s="130" t="str">
        <f t="shared" ca="1" si="70"/>
        <v/>
      </c>
      <c r="AF278" s="130" t="str">
        <f t="shared" ca="1" si="71"/>
        <v/>
      </c>
      <c r="AG278" s="130" t="str">
        <f t="shared" ca="1" si="72"/>
        <v/>
      </c>
      <c r="AH278" s="130" t="str">
        <f t="shared" ca="1" si="73"/>
        <v/>
      </c>
      <c r="AI278" s="130" t="str">
        <f t="shared" ca="1" si="74"/>
        <v/>
      </c>
    </row>
    <row r="279" spans="1:35">
      <c r="A279">
        <f ca="1">IF(B279="","",'Source Results'!H280)</f>
        <v>0</v>
      </c>
      <c r="B279" t="str">
        <f ca="1">IF('Source Results'!D280="","",'Source Results'!D280)</f>
        <v>Combination Short-haul Truck</v>
      </c>
      <c r="C279">
        <f ca="1">IF(B279="","",'Source Results'!G280)</f>
        <v>0</v>
      </c>
      <c r="D279">
        <f ca="1">IF(OnRoadRetrofit!B279="","",'Source Results'!F280)</f>
        <v>0</v>
      </c>
      <c r="E279" s="239">
        <f ca="1">IFERROR(IF(B279="","",(VLOOKUP(G279,'Source Results'!$Y$3:$AB$452,2,FALSE)/(VLOOKUP(G279,'Source Results'!$Y$3:$AB$452,4,FALSE)))),0)</f>
        <v>0</v>
      </c>
      <c r="F279" s="28">
        <f ca="1">IF(B279="","",(VLOOKUP(G279,'Source Results'!$Y$3:$AA$452,3,FALSE)))</f>
        <v>0</v>
      </c>
      <c r="G279" t="str">
        <f ca="1">IF(B279="","",'Source Results'!L280)</f>
        <v/>
      </c>
      <c r="H279">
        <f ca="1">IF(COUNTIF($G$2:G279,G279)&gt;1,0,1*F279)</f>
        <v>0</v>
      </c>
      <c r="I279" t="str">
        <f t="shared" ca="1" si="60"/>
        <v>null</v>
      </c>
      <c r="K279" s="238" t="str">
        <f ca="1"/>
        <v/>
      </c>
      <c r="L279" s="130" t="str">
        <f ca="1"/>
        <v/>
      </c>
      <c r="M279" s="130" t="str">
        <f ca="1"/>
        <v/>
      </c>
      <c r="N279" s="130" t="str">
        <f ca="1"/>
        <v/>
      </c>
      <c r="O279" s="238" t="str">
        <f ca="1"/>
        <v/>
      </c>
      <c r="P279" s="130" t="str">
        <f ca="1"/>
        <v/>
      </c>
      <c r="R279" s="130" t="str">
        <f t="shared" ca="1" si="61"/>
        <v xml:space="preserve">4 </v>
      </c>
      <c r="S279" s="130">
        <f ca="1">+IFERROR(VLOOKUP(R279,Pollutants!$H$2:$K$11,3,FALSE),0)</f>
        <v>0</v>
      </c>
      <c r="T279" s="248">
        <f t="shared" si="62"/>
        <v>41</v>
      </c>
      <c r="U279" s="130" t="str">
        <f ca="1"/>
        <v/>
      </c>
      <c r="V279" s="130" t="str">
        <f ca="1"/>
        <v/>
      </c>
      <c r="W279" s="130" t="str">
        <f t="shared" ca="1" si="63"/>
        <v/>
      </c>
      <c r="X279" s="130" t="str">
        <f t="shared" ca="1" si="64"/>
        <v/>
      </c>
      <c r="Y279" s="130" t="str">
        <f t="shared" ca="1" si="65"/>
        <v/>
      </c>
      <c r="Z279" s="130" t="str">
        <f t="shared" ca="1" si="66"/>
        <v/>
      </c>
      <c r="AA279" s="130" t="str">
        <f t="shared" ca="1" si="67"/>
        <v/>
      </c>
      <c r="AC279" s="130" t="str">
        <f t="shared" ca="1" si="68"/>
        <v/>
      </c>
      <c r="AD279" s="130" t="str">
        <f t="shared" ca="1" si="69"/>
        <v/>
      </c>
      <c r="AE279" s="130" t="str">
        <f t="shared" ca="1" si="70"/>
        <v/>
      </c>
      <c r="AF279" s="130" t="str">
        <f t="shared" ca="1" si="71"/>
        <v/>
      </c>
      <c r="AG279" s="130" t="str">
        <f t="shared" ca="1" si="72"/>
        <v/>
      </c>
      <c r="AH279" s="130" t="str">
        <f t="shared" ca="1" si="73"/>
        <v/>
      </c>
      <c r="AI279" s="130" t="str">
        <f t="shared" ca="1" si="74"/>
        <v/>
      </c>
    </row>
    <row r="280" spans="1:35">
      <c r="A280">
        <f ca="1">IF(B280="","",'Source Results'!H281)</f>
        <v>0</v>
      </c>
      <c r="B280" t="str">
        <f ca="1">IF('Source Results'!D281="","",'Source Results'!D281)</f>
        <v>Combination Long-haul Truck</v>
      </c>
      <c r="C280">
        <f ca="1">IF(B280="","",'Source Results'!G281)</f>
        <v>0</v>
      </c>
      <c r="D280">
        <f ca="1">IF(OnRoadRetrofit!B280="","",'Source Results'!F281)</f>
        <v>0</v>
      </c>
      <c r="E280" s="239">
        <f ca="1">IFERROR(IF(B280="","",(VLOOKUP(G280,'Source Results'!$Y$3:$AB$452,2,FALSE)/(VLOOKUP(G280,'Source Results'!$Y$3:$AB$452,4,FALSE)))),0)</f>
        <v>0</v>
      </c>
      <c r="F280" s="28">
        <f ca="1">IF(B280="","",(VLOOKUP(G280,'Source Results'!$Y$3:$AA$452,3,FALSE)))</f>
        <v>0</v>
      </c>
      <c r="G280" t="str">
        <f ca="1">IF(B280="","",'Source Results'!L281)</f>
        <v/>
      </c>
      <c r="H280">
        <f ca="1">IF(COUNTIF($G$2:G280,G280)&gt;1,0,1*F280)</f>
        <v>0</v>
      </c>
      <c r="I280" t="str">
        <f t="shared" ca="1" si="60"/>
        <v>null</v>
      </c>
      <c r="K280" s="238" t="str">
        <f ca="1"/>
        <v/>
      </c>
      <c r="L280" s="130" t="str">
        <f ca="1"/>
        <v/>
      </c>
      <c r="M280" s="130" t="str">
        <f ca="1"/>
        <v/>
      </c>
      <c r="N280" s="130" t="str">
        <f ca="1"/>
        <v/>
      </c>
      <c r="O280" s="238" t="str">
        <f ca="1"/>
        <v/>
      </c>
      <c r="P280" s="130" t="str">
        <f ca="1"/>
        <v/>
      </c>
      <c r="R280" s="130" t="str">
        <f t="shared" ca="1" si="61"/>
        <v xml:space="preserve">5 </v>
      </c>
      <c r="S280" s="130">
        <f ca="1">+IFERROR(VLOOKUP(R280,Pollutants!$H$2:$K$11,3,FALSE),0)</f>
        <v>0</v>
      </c>
      <c r="T280" s="248">
        <f t="shared" si="62"/>
        <v>41</v>
      </c>
      <c r="U280" s="130" t="str">
        <f ca="1"/>
        <v/>
      </c>
      <c r="V280" s="130" t="str">
        <f ca="1"/>
        <v/>
      </c>
      <c r="W280" s="130" t="str">
        <f t="shared" ca="1" si="63"/>
        <v/>
      </c>
      <c r="X280" s="130" t="str">
        <f t="shared" ca="1" si="64"/>
        <v/>
      </c>
      <c r="Y280" s="130" t="str">
        <f t="shared" ca="1" si="65"/>
        <v/>
      </c>
      <c r="Z280" s="130" t="str">
        <f t="shared" ca="1" si="66"/>
        <v/>
      </c>
      <c r="AA280" s="130" t="str">
        <f t="shared" ca="1" si="67"/>
        <v/>
      </c>
      <c r="AC280" s="130" t="str">
        <f t="shared" ca="1" si="68"/>
        <v/>
      </c>
      <c r="AD280" s="130" t="str">
        <f t="shared" ca="1" si="69"/>
        <v/>
      </c>
      <c r="AE280" s="130" t="str">
        <f t="shared" ca="1" si="70"/>
        <v/>
      </c>
      <c r="AF280" s="130" t="str">
        <f t="shared" ca="1" si="71"/>
        <v/>
      </c>
      <c r="AG280" s="130" t="str">
        <f t="shared" ca="1" si="72"/>
        <v/>
      </c>
      <c r="AH280" s="130" t="str">
        <f t="shared" ca="1" si="73"/>
        <v/>
      </c>
      <c r="AI280" s="130" t="str">
        <f t="shared" ca="1" si="74"/>
        <v/>
      </c>
    </row>
    <row r="281" spans="1:35">
      <c r="A281">
        <f ca="1">IF(B281="","",'Source Results'!H282)</f>
        <v>0</v>
      </c>
      <c r="B281" t="str">
        <f ca="1">IF('Source Results'!D282="","",'Source Results'!D282)</f>
        <v>Light Commercial Truck</v>
      </c>
      <c r="C281">
        <f ca="1">IF(B281="","",'Source Results'!G282)</f>
        <v>0</v>
      </c>
      <c r="D281">
        <f ca="1">IF(OnRoadRetrofit!B281="","",'Source Results'!F282)</f>
        <v>0</v>
      </c>
      <c r="E281" s="239">
        <f ca="1">IFERROR(IF(B281="","",(VLOOKUP(G281,'Source Results'!$Y$3:$AB$452,2,FALSE)/(VLOOKUP(G281,'Source Results'!$Y$3:$AB$452,4,FALSE)))),0)</f>
        <v>0</v>
      </c>
      <c r="F281" s="28">
        <f ca="1">IF(B281="","",(VLOOKUP(G281,'Source Results'!$Y$3:$AA$452,3,FALSE)))</f>
        <v>0</v>
      </c>
      <c r="G281" t="str">
        <f ca="1">IF(B281="","",'Source Results'!L282)</f>
        <v/>
      </c>
      <c r="H281">
        <f ca="1">IF(COUNTIF($G$2:G281,G281)&gt;1,0,1*F281)</f>
        <v>0</v>
      </c>
      <c r="I281" t="str">
        <f t="shared" ca="1" si="60"/>
        <v>null</v>
      </c>
      <c r="K281" s="238" t="str">
        <f ca="1"/>
        <v/>
      </c>
      <c r="L281" s="130" t="str">
        <f ca="1"/>
        <v/>
      </c>
      <c r="M281" s="130" t="str">
        <f ca="1"/>
        <v/>
      </c>
      <c r="N281" s="130" t="str">
        <f ca="1"/>
        <v/>
      </c>
      <c r="O281" s="238" t="str">
        <f ca="1"/>
        <v/>
      </c>
      <c r="P281" s="130" t="str">
        <f ca="1"/>
        <v/>
      </c>
      <c r="R281" s="130" t="str">
        <f t="shared" ca="1" si="61"/>
        <v xml:space="preserve">6 </v>
      </c>
      <c r="S281" s="130">
        <f ca="1">+IFERROR(VLOOKUP(R281,Pollutants!$H$2:$K$11,3,FALSE),0)</f>
        <v>0</v>
      </c>
      <c r="T281" s="248">
        <f t="shared" si="62"/>
        <v>41</v>
      </c>
      <c r="U281" s="130" t="str">
        <f ca="1"/>
        <v/>
      </c>
      <c r="V281" s="130" t="str">
        <f ca="1"/>
        <v/>
      </c>
      <c r="W281" s="130" t="str">
        <f t="shared" ca="1" si="63"/>
        <v/>
      </c>
      <c r="X281" s="130" t="str">
        <f t="shared" ca="1" si="64"/>
        <v/>
      </c>
      <c r="Y281" s="130" t="str">
        <f t="shared" ca="1" si="65"/>
        <v/>
      </c>
      <c r="Z281" s="130" t="str">
        <f t="shared" ca="1" si="66"/>
        <v/>
      </c>
      <c r="AA281" s="130" t="str">
        <f t="shared" ca="1" si="67"/>
        <v/>
      </c>
      <c r="AC281" s="130" t="str">
        <f t="shared" ca="1" si="68"/>
        <v/>
      </c>
      <c r="AD281" s="130" t="str">
        <f t="shared" ca="1" si="69"/>
        <v/>
      </c>
      <c r="AE281" s="130" t="str">
        <f t="shared" ca="1" si="70"/>
        <v/>
      </c>
      <c r="AF281" s="130" t="str">
        <f t="shared" ca="1" si="71"/>
        <v/>
      </c>
      <c r="AG281" s="130" t="str">
        <f t="shared" ca="1" si="72"/>
        <v/>
      </c>
      <c r="AH281" s="130" t="str">
        <f t="shared" ca="1" si="73"/>
        <v/>
      </c>
      <c r="AI281" s="130" t="str">
        <f t="shared" ca="1" si="74"/>
        <v/>
      </c>
    </row>
    <row r="282" spans="1:35">
      <c r="A282">
        <f ca="1">IF(B282="","",'Source Results'!H283)</f>
        <v>0</v>
      </c>
      <c r="B282" t="str">
        <f ca="1">IF('Source Results'!D283="","",'Source Results'!D283)</f>
        <v>Intercity Bus</v>
      </c>
      <c r="C282">
        <f ca="1">IF(B282="","",'Source Results'!G283)</f>
        <v>0</v>
      </c>
      <c r="D282">
        <f ca="1">IF(OnRoadRetrofit!B282="","",'Source Results'!F283)</f>
        <v>0</v>
      </c>
      <c r="E282" s="239">
        <f ca="1">IFERROR(IF(B282="","",(VLOOKUP(G282,'Source Results'!$Y$3:$AB$452,2,FALSE)/(VLOOKUP(G282,'Source Results'!$Y$3:$AB$452,4,FALSE)))),0)</f>
        <v>0</v>
      </c>
      <c r="F282" s="28">
        <f ca="1">IF(B282="","",(VLOOKUP(G282,'Source Results'!$Y$3:$AA$452,3,FALSE)))</f>
        <v>0</v>
      </c>
      <c r="G282" t="str">
        <f ca="1">IF(B282="","",'Source Results'!L283)</f>
        <v/>
      </c>
      <c r="H282">
        <f ca="1">IF(COUNTIF($G$2:G282,G282)&gt;1,0,1*F282)</f>
        <v>0</v>
      </c>
      <c r="I282" t="str">
        <f t="shared" ca="1" si="60"/>
        <v>null</v>
      </c>
      <c r="K282" s="238" t="str">
        <f ca="1"/>
        <v/>
      </c>
      <c r="L282" s="130" t="str">
        <f ca="1"/>
        <v/>
      </c>
      <c r="M282" s="130" t="str">
        <f ca="1"/>
        <v/>
      </c>
      <c r="N282" s="130" t="str">
        <f ca="1"/>
        <v/>
      </c>
      <c r="O282" s="238" t="str">
        <f ca="1"/>
        <v/>
      </c>
      <c r="P282" s="130" t="str">
        <f ca="1"/>
        <v/>
      </c>
      <c r="R282" s="130" t="str">
        <f t="shared" ca="1" si="61"/>
        <v xml:space="preserve">0 </v>
      </c>
      <c r="S282" s="130">
        <f ca="1">+IFERROR(VLOOKUP(R282,Pollutants!$H$2:$K$11,3,FALSE),0)</f>
        <v>0</v>
      </c>
      <c r="T282" s="248">
        <f t="shared" si="62"/>
        <v>42</v>
      </c>
      <c r="U282" s="130" t="str">
        <f ca="1"/>
        <v/>
      </c>
      <c r="V282" s="130" t="str">
        <f ca="1"/>
        <v/>
      </c>
      <c r="W282" s="130" t="str">
        <f t="shared" ca="1" si="63"/>
        <v/>
      </c>
      <c r="X282" s="130" t="str">
        <f t="shared" ca="1" si="64"/>
        <v/>
      </c>
      <c r="Y282" s="130" t="str">
        <f t="shared" ca="1" si="65"/>
        <v/>
      </c>
      <c r="Z282" s="130" t="str">
        <f t="shared" ca="1" si="66"/>
        <v/>
      </c>
      <c r="AA282" s="130" t="str">
        <f t="shared" ca="1" si="67"/>
        <v/>
      </c>
      <c r="AC282" s="130" t="str">
        <f t="shared" ca="1" si="68"/>
        <v/>
      </c>
      <c r="AD282" s="130" t="str">
        <f t="shared" ca="1" si="69"/>
        <v/>
      </c>
      <c r="AE282" s="130" t="str">
        <f t="shared" ca="1" si="70"/>
        <v/>
      </c>
      <c r="AF282" s="130" t="str">
        <f t="shared" ca="1" si="71"/>
        <v/>
      </c>
      <c r="AG282" s="130" t="str">
        <f t="shared" ca="1" si="72"/>
        <v/>
      </c>
      <c r="AH282" s="130" t="str">
        <f t="shared" ca="1" si="73"/>
        <v/>
      </c>
      <c r="AI282" s="130" t="str">
        <f t="shared" ca="1" si="74"/>
        <v/>
      </c>
    </row>
    <row r="283" spans="1:35">
      <c r="A283">
        <f ca="1">IF(B283="","",'Source Results'!H284)</f>
        <v>0</v>
      </c>
      <c r="B283" t="str">
        <f ca="1">IF('Source Results'!D284="","",'Source Results'!D284)</f>
        <v>Transit Bus</v>
      </c>
      <c r="C283">
        <f ca="1">IF(B283="","",'Source Results'!G284)</f>
        <v>0</v>
      </c>
      <c r="D283">
        <f ca="1">IF(OnRoadRetrofit!B283="","",'Source Results'!F284)</f>
        <v>0</v>
      </c>
      <c r="E283" s="239">
        <f ca="1">IFERROR(IF(B283="","",(VLOOKUP(G283,'Source Results'!$Y$3:$AB$452,2,FALSE)/(VLOOKUP(G283,'Source Results'!$Y$3:$AB$452,4,FALSE)))),0)</f>
        <v>0</v>
      </c>
      <c r="F283" s="28">
        <f ca="1">IF(B283="","",(VLOOKUP(G283,'Source Results'!$Y$3:$AA$452,3,FALSE)))</f>
        <v>0</v>
      </c>
      <c r="G283" t="str">
        <f ca="1">IF(B283="","",'Source Results'!L284)</f>
        <v/>
      </c>
      <c r="H283">
        <f ca="1">IF(COUNTIF($G$2:G283,G283)&gt;1,0,1*F283)</f>
        <v>0</v>
      </c>
      <c r="I283" t="str">
        <f t="shared" ca="1" si="60"/>
        <v>null</v>
      </c>
      <c r="K283" s="238" t="str">
        <f ca="1"/>
        <v/>
      </c>
      <c r="L283" s="130" t="str">
        <f ca="1"/>
        <v/>
      </c>
      <c r="M283" s="130" t="str">
        <f ca="1"/>
        <v/>
      </c>
      <c r="N283" s="130" t="str">
        <f ca="1"/>
        <v/>
      </c>
      <c r="O283" s="238" t="str">
        <f ca="1"/>
        <v/>
      </c>
      <c r="P283" s="130" t="str">
        <f ca="1"/>
        <v/>
      </c>
      <c r="R283" s="130" t="str">
        <f t="shared" ca="1" si="61"/>
        <v xml:space="preserve">1 </v>
      </c>
      <c r="S283" s="130">
        <f ca="1">+IFERROR(VLOOKUP(R283,Pollutants!$H$2:$K$11,3,FALSE),0)</f>
        <v>0</v>
      </c>
      <c r="T283" s="248">
        <f t="shared" si="62"/>
        <v>42</v>
      </c>
      <c r="U283" s="130" t="str">
        <f ca="1"/>
        <v/>
      </c>
      <c r="V283" s="130" t="str">
        <f ca="1"/>
        <v/>
      </c>
      <c r="W283" s="130" t="str">
        <f t="shared" ca="1" si="63"/>
        <v/>
      </c>
      <c r="X283" s="130" t="str">
        <f t="shared" ca="1" si="64"/>
        <v/>
      </c>
      <c r="Y283" s="130" t="str">
        <f t="shared" ca="1" si="65"/>
        <v/>
      </c>
      <c r="Z283" s="130" t="str">
        <f t="shared" ca="1" si="66"/>
        <v/>
      </c>
      <c r="AA283" s="130" t="str">
        <f t="shared" ca="1" si="67"/>
        <v/>
      </c>
      <c r="AC283" s="130" t="str">
        <f t="shared" ca="1" si="68"/>
        <v/>
      </c>
      <c r="AD283" s="130" t="str">
        <f t="shared" ca="1" si="69"/>
        <v/>
      </c>
      <c r="AE283" s="130" t="str">
        <f t="shared" ca="1" si="70"/>
        <v/>
      </c>
      <c r="AF283" s="130" t="str">
        <f t="shared" ca="1" si="71"/>
        <v/>
      </c>
      <c r="AG283" s="130" t="str">
        <f t="shared" ca="1" si="72"/>
        <v/>
      </c>
      <c r="AH283" s="130" t="str">
        <f t="shared" ca="1" si="73"/>
        <v/>
      </c>
      <c r="AI283" s="130" t="str">
        <f t="shared" ca="1" si="74"/>
        <v/>
      </c>
    </row>
    <row r="284" spans="1:35">
      <c r="A284">
        <f ca="1">IF(B284="","",'Source Results'!H285)</f>
        <v>0</v>
      </c>
      <c r="B284" t="str">
        <f ca="1">IF('Source Results'!D285="","",'Source Results'!D285)</f>
        <v>School Bus</v>
      </c>
      <c r="C284">
        <f ca="1">IF(B284="","",'Source Results'!G285)</f>
        <v>0</v>
      </c>
      <c r="D284">
        <f ca="1">IF(OnRoadRetrofit!B284="","",'Source Results'!F285)</f>
        <v>0</v>
      </c>
      <c r="E284" s="239">
        <f ca="1">IFERROR(IF(B284="","",(VLOOKUP(G284,'Source Results'!$Y$3:$AB$452,2,FALSE)/(VLOOKUP(G284,'Source Results'!$Y$3:$AB$452,4,FALSE)))),0)</f>
        <v>0</v>
      </c>
      <c r="F284" s="28">
        <f ca="1">IF(B284="","",(VLOOKUP(G284,'Source Results'!$Y$3:$AA$452,3,FALSE)))</f>
        <v>0</v>
      </c>
      <c r="G284" t="str">
        <f ca="1">IF(B284="","",'Source Results'!L285)</f>
        <v/>
      </c>
      <c r="H284">
        <f ca="1">IF(COUNTIF($G$2:G284,G284)&gt;1,0,1*F284)</f>
        <v>0</v>
      </c>
      <c r="I284" t="str">
        <f t="shared" ca="1" si="60"/>
        <v>null</v>
      </c>
      <c r="K284" s="238" t="str">
        <f ca="1"/>
        <v/>
      </c>
      <c r="L284" s="130" t="str">
        <f ca="1"/>
        <v/>
      </c>
      <c r="M284" s="130" t="str">
        <f ca="1"/>
        <v/>
      </c>
      <c r="N284" s="130" t="str">
        <f ca="1"/>
        <v/>
      </c>
      <c r="O284" s="238" t="str">
        <f ca="1"/>
        <v/>
      </c>
      <c r="P284" s="130" t="str">
        <f ca="1"/>
        <v/>
      </c>
      <c r="R284" s="130" t="str">
        <f t="shared" ca="1" si="61"/>
        <v xml:space="preserve">2 </v>
      </c>
      <c r="S284" s="130">
        <f ca="1">+IFERROR(VLOOKUP(R284,Pollutants!$H$2:$K$11,3,FALSE),0)</f>
        <v>0</v>
      </c>
      <c r="T284" s="248">
        <f t="shared" si="62"/>
        <v>42</v>
      </c>
      <c r="U284" s="130" t="str">
        <f ca="1"/>
        <v/>
      </c>
      <c r="V284" s="130" t="str">
        <f ca="1"/>
        <v/>
      </c>
      <c r="W284" s="130" t="str">
        <f t="shared" ca="1" si="63"/>
        <v/>
      </c>
      <c r="X284" s="130" t="str">
        <f t="shared" ca="1" si="64"/>
        <v/>
      </c>
      <c r="Y284" s="130" t="str">
        <f t="shared" ca="1" si="65"/>
        <v/>
      </c>
      <c r="Z284" s="130" t="str">
        <f t="shared" ca="1" si="66"/>
        <v/>
      </c>
      <c r="AA284" s="130" t="str">
        <f t="shared" ca="1" si="67"/>
        <v/>
      </c>
      <c r="AC284" s="130" t="str">
        <f t="shared" ca="1" si="68"/>
        <v/>
      </c>
      <c r="AD284" s="130" t="str">
        <f t="shared" ca="1" si="69"/>
        <v/>
      </c>
      <c r="AE284" s="130" t="str">
        <f t="shared" ca="1" si="70"/>
        <v/>
      </c>
      <c r="AF284" s="130" t="str">
        <f t="shared" ca="1" si="71"/>
        <v/>
      </c>
      <c r="AG284" s="130" t="str">
        <f t="shared" ca="1" si="72"/>
        <v/>
      </c>
      <c r="AH284" s="130" t="str">
        <f t="shared" ca="1" si="73"/>
        <v/>
      </c>
      <c r="AI284" s="130" t="str">
        <f t="shared" ca="1" si="74"/>
        <v/>
      </c>
    </row>
    <row r="285" spans="1:35">
      <c r="A285">
        <f ca="1">IF(B285="","",'Source Results'!H286)</f>
        <v>0</v>
      </c>
      <c r="B285" t="str">
        <f ca="1">IF('Source Results'!D286="","",'Source Results'!D286)</f>
        <v>Refuse Truck</v>
      </c>
      <c r="C285">
        <f ca="1">IF(B285="","",'Source Results'!G286)</f>
        <v>0</v>
      </c>
      <c r="D285">
        <f ca="1">IF(OnRoadRetrofit!B285="","",'Source Results'!F286)</f>
        <v>0</v>
      </c>
      <c r="E285" s="239">
        <f ca="1">IFERROR(IF(B285="","",(VLOOKUP(G285,'Source Results'!$Y$3:$AB$452,2,FALSE)/(VLOOKUP(G285,'Source Results'!$Y$3:$AB$452,4,FALSE)))),0)</f>
        <v>0</v>
      </c>
      <c r="F285" s="28">
        <f ca="1">IF(B285="","",(VLOOKUP(G285,'Source Results'!$Y$3:$AA$452,3,FALSE)))</f>
        <v>0</v>
      </c>
      <c r="G285" t="str">
        <f ca="1">IF(B285="","",'Source Results'!L286)</f>
        <v/>
      </c>
      <c r="H285">
        <f ca="1">IF(COUNTIF($G$2:G285,G285)&gt;1,0,1*F285)</f>
        <v>0</v>
      </c>
      <c r="I285" t="str">
        <f t="shared" ca="1" si="60"/>
        <v>null</v>
      </c>
      <c r="K285" s="238" t="str">
        <f ca="1"/>
        <v/>
      </c>
      <c r="L285" s="130" t="str">
        <f ca="1"/>
        <v/>
      </c>
      <c r="M285" s="130" t="str">
        <f ca="1"/>
        <v/>
      </c>
      <c r="N285" s="130" t="str">
        <f ca="1"/>
        <v/>
      </c>
      <c r="O285" s="238" t="str">
        <f ca="1"/>
        <v/>
      </c>
      <c r="P285" s="130" t="str">
        <f ca="1"/>
        <v/>
      </c>
      <c r="R285" s="130" t="str">
        <f t="shared" ca="1" si="61"/>
        <v xml:space="preserve">3 </v>
      </c>
      <c r="S285" s="130">
        <f ca="1">+IFERROR(VLOOKUP(R285,Pollutants!$H$2:$K$11,3,FALSE),0)</f>
        <v>0</v>
      </c>
      <c r="T285" s="248">
        <f t="shared" si="62"/>
        <v>42</v>
      </c>
      <c r="U285" s="130" t="str">
        <f ca="1"/>
        <v/>
      </c>
      <c r="V285" s="130" t="str">
        <f ca="1"/>
        <v/>
      </c>
      <c r="W285" s="130" t="str">
        <f t="shared" ca="1" si="63"/>
        <v/>
      </c>
      <c r="X285" s="130" t="str">
        <f t="shared" ca="1" si="64"/>
        <v/>
      </c>
      <c r="Y285" s="130" t="str">
        <f t="shared" ca="1" si="65"/>
        <v/>
      </c>
      <c r="Z285" s="130" t="str">
        <f t="shared" ca="1" si="66"/>
        <v/>
      </c>
      <c r="AA285" s="130" t="str">
        <f t="shared" ca="1" si="67"/>
        <v/>
      </c>
      <c r="AC285" s="130" t="str">
        <f t="shared" ca="1" si="68"/>
        <v/>
      </c>
      <c r="AD285" s="130" t="str">
        <f t="shared" ca="1" si="69"/>
        <v/>
      </c>
      <c r="AE285" s="130" t="str">
        <f t="shared" ca="1" si="70"/>
        <v/>
      </c>
      <c r="AF285" s="130" t="str">
        <f t="shared" ca="1" si="71"/>
        <v/>
      </c>
      <c r="AG285" s="130" t="str">
        <f t="shared" ca="1" si="72"/>
        <v/>
      </c>
      <c r="AH285" s="130" t="str">
        <f t="shared" ca="1" si="73"/>
        <v/>
      </c>
      <c r="AI285" s="130" t="str">
        <f t="shared" ca="1" si="74"/>
        <v/>
      </c>
    </row>
    <row r="286" spans="1:35">
      <c r="A286">
        <f ca="1">IF(B286="","",'Source Results'!H287)</f>
        <v>0</v>
      </c>
      <c r="B286" t="str">
        <f ca="1">IF('Source Results'!D287="","",'Source Results'!D287)</f>
        <v>Single Unit Short-haul Truck</v>
      </c>
      <c r="C286">
        <f ca="1">IF(B286="","",'Source Results'!G287)</f>
        <v>0</v>
      </c>
      <c r="D286">
        <f ca="1">IF(OnRoadRetrofit!B286="","",'Source Results'!F287)</f>
        <v>0</v>
      </c>
      <c r="E286" s="239">
        <f ca="1">IFERROR(IF(B286="","",(VLOOKUP(G286,'Source Results'!$Y$3:$AB$452,2,FALSE)/(VLOOKUP(G286,'Source Results'!$Y$3:$AB$452,4,FALSE)))),0)</f>
        <v>0</v>
      </c>
      <c r="F286" s="28">
        <f ca="1">IF(B286="","",(VLOOKUP(G286,'Source Results'!$Y$3:$AA$452,3,FALSE)))</f>
        <v>0</v>
      </c>
      <c r="G286" t="str">
        <f ca="1">IF(B286="","",'Source Results'!L287)</f>
        <v/>
      </c>
      <c r="H286">
        <f ca="1">IF(COUNTIF($G$2:G286,G286)&gt;1,0,1*F286)</f>
        <v>0</v>
      </c>
      <c r="I286" t="str">
        <f t="shared" ca="1" si="60"/>
        <v>null</v>
      </c>
      <c r="K286" s="238" t="str">
        <f ca="1"/>
        <v/>
      </c>
      <c r="L286" s="130" t="str">
        <f ca="1"/>
        <v/>
      </c>
      <c r="M286" s="130" t="str">
        <f ca="1"/>
        <v/>
      </c>
      <c r="N286" s="130" t="str">
        <f ca="1"/>
        <v/>
      </c>
      <c r="O286" s="238" t="str">
        <f ca="1"/>
        <v/>
      </c>
      <c r="P286" s="130" t="str">
        <f ca="1"/>
        <v/>
      </c>
      <c r="R286" s="130" t="str">
        <f t="shared" ca="1" si="61"/>
        <v xml:space="preserve">4 </v>
      </c>
      <c r="S286" s="130">
        <f ca="1">+IFERROR(VLOOKUP(R286,Pollutants!$H$2:$K$11,3,FALSE),0)</f>
        <v>0</v>
      </c>
      <c r="T286" s="248">
        <f t="shared" si="62"/>
        <v>42</v>
      </c>
      <c r="U286" s="130" t="str">
        <f ca="1"/>
        <v/>
      </c>
      <c r="V286" s="130" t="str">
        <f ca="1"/>
        <v/>
      </c>
      <c r="W286" s="130" t="str">
        <f t="shared" ca="1" si="63"/>
        <v/>
      </c>
      <c r="X286" s="130" t="str">
        <f t="shared" ca="1" si="64"/>
        <v/>
      </c>
      <c r="Y286" s="130" t="str">
        <f t="shared" ca="1" si="65"/>
        <v/>
      </c>
      <c r="Z286" s="130" t="str">
        <f t="shared" ca="1" si="66"/>
        <v/>
      </c>
      <c r="AA286" s="130" t="str">
        <f t="shared" ca="1" si="67"/>
        <v/>
      </c>
      <c r="AC286" s="130" t="str">
        <f t="shared" ca="1" si="68"/>
        <v/>
      </c>
      <c r="AD286" s="130" t="str">
        <f t="shared" ca="1" si="69"/>
        <v/>
      </c>
      <c r="AE286" s="130" t="str">
        <f t="shared" ca="1" si="70"/>
        <v/>
      </c>
      <c r="AF286" s="130" t="str">
        <f t="shared" ca="1" si="71"/>
        <v/>
      </c>
      <c r="AG286" s="130" t="str">
        <f t="shared" ca="1" si="72"/>
        <v/>
      </c>
      <c r="AH286" s="130" t="str">
        <f t="shared" ca="1" si="73"/>
        <v/>
      </c>
      <c r="AI286" s="130" t="str">
        <f t="shared" ca="1" si="74"/>
        <v/>
      </c>
    </row>
    <row r="287" spans="1:35">
      <c r="A287">
        <f ca="1">IF(B287="","",'Source Results'!H288)</f>
        <v>0</v>
      </c>
      <c r="B287" t="str">
        <f ca="1">IF('Source Results'!D288="","",'Source Results'!D288)</f>
        <v>Single Unit Long-haul Truck</v>
      </c>
      <c r="C287">
        <f ca="1">IF(B287="","",'Source Results'!G288)</f>
        <v>0</v>
      </c>
      <c r="D287">
        <f ca="1">IF(OnRoadRetrofit!B287="","",'Source Results'!F288)</f>
        <v>0</v>
      </c>
      <c r="E287" s="239">
        <f ca="1">IFERROR(IF(B287="","",(VLOOKUP(G287,'Source Results'!$Y$3:$AB$452,2,FALSE)/(VLOOKUP(G287,'Source Results'!$Y$3:$AB$452,4,FALSE)))),0)</f>
        <v>0</v>
      </c>
      <c r="F287" s="28">
        <f ca="1">IF(B287="","",(VLOOKUP(G287,'Source Results'!$Y$3:$AA$452,3,FALSE)))</f>
        <v>0</v>
      </c>
      <c r="G287" t="str">
        <f ca="1">IF(B287="","",'Source Results'!L288)</f>
        <v/>
      </c>
      <c r="H287">
        <f ca="1">IF(COUNTIF($G$2:G287,G287)&gt;1,0,1*F287)</f>
        <v>0</v>
      </c>
      <c r="I287" t="str">
        <f t="shared" ca="1" si="60"/>
        <v>null</v>
      </c>
      <c r="K287" s="238" t="str">
        <f ca="1"/>
        <v/>
      </c>
      <c r="L287" s="130" t="str">
        <f ca="1"/>
        <v/>
      </c>
      <c r="M287" s="130" t="str">
        <f ca="1"/>
        <v/>
      </c>
      <c r="N287" s="130" t="str">
        <f ca="1"/>
        <v/>
      </c>
      <c r="O287" s="238" t="str">
        <f ca="1"/>
        <v/>
      </c>
      <c r="P287" s="130" t="str">
        <f ca="1"/>
        <v/>
      </c>
      <c r="R287" s="130" t="str">
        <f t="shared" ca="1" si="61"/>
        <v xml:space="preserve">5 </v>
      </c>
      <c r="S287" s="130">
        <f ca="1">+IFERROR(VLOOKUP(R287,Pollutants!$H$2:$K$11,3,FALSE),0)</f>
        <v>0</v>
      </c>
      <c r="T287" s="248">
        <f t="shared" si="62"/>
        <v>42</v>
      </c>
      <c r="U287" s="130" t="str">
        <f ca="1"/>
        <v/>
      </c>
      <c r="V287" s="130" t="str">
        <f ca="1"/>
        <v/>
      </c>
      <c r="W287" s="130" t="str">
        <f t="shared" ca="1" si="63"/>
        <v/>
      </c>
      <c r="X287" s="130" t="str">
        <f t="shared" ca="1" si="64"/>
        <v/>
      </c>
      <c r="Y287" s="130" t="str">
        <f t="shared" ca="1" si="65"/>
        <v/>
      </c>
      <c r="Z287" s="130" t="str">
        <f t="shared" ca="1" si="66"/>
        <v/>
      </c>
      <c r="AA287" s="130" t="str">
        <f t="shared" ca="1" si="67"/>
        <v/>
      </c>
      <c r="AC287" s="130" t="str">
        <f t="shared" ca="1" si="68"/>
        <v/>
      </c>
      <c r="AD287" s="130" t="str">
        <f t="shared" ca="1" si="69"/>
        <v/>
      </c>
      <c r="AE287" s="130" t="str">
        <f t="shared" ca="1" si="70"/>
        <v/>
      </c>
      <c r="AF287" s="130" t="str">
        <f t="shared" ca="1" si="71"/>
        <v/>
      </c>
      <c r="AG287" s="130" t="str">
        <f t="shared" ca="1" si="72"/>
        <v/>
      </c>
      <c r="AH287" s="130" t="str">
        <f t="shared" ca="1" si="73"/>
        <v/>
      </c>
      <c r="AI287" s="130" t="str">
        <f t="shared" ca="1" si="74"/>
        <v/>
      </c>
    </row>
    <row r="288" spans="1:35">
      <c r="A288">
        <f ca="1">IF(B288="","",'Source Results'!H289)</f>
        <v>0</v>
      </c>
      <c r="B288" t="str">
        <f ca="1">IF('Source Results'!D289="","",'Source Results'!D289)</f>
        <v>Combination Short-haul Truck</v>
      </c>
      <c r="C288">
        <f ca="1">IF(B288="","",'Source Results'!G289)</f>
        <v>0</v>
      </c>
      <c r="D288">
        <f ca="1">IF(OnRoadRetrofit!B288="","",'Source Results'!F289)</f>
        <v>0</v>
      </c>
      <c r="E288" s="239">
        <f ca="1">IFERROR(IF(B288="","",(VLOOKUP(G288,'Source Results'!$Y$3:$AB$452,2,FALSE)/(VLOOKUP(G288,'Source Results'!$Y$3:$AB$452,4,FALSE)))),0)</f>
        <v>0</v>
      </c>
      <c r="F288" s="28">
        <f ca="1">IF(B288="","",(VLOOKUP(G288,'Source Results'!$Y$3:$AA$452,3,FALSE)))</f>
        <v>0</v>
      </c>
      <c r="G288" t="str">
        <f ca="1">IF(B288="","",'Source Results'!L289)</f>
        <v/>
      </c>
      <c r="H288">
        <f ca="1">IF(COUNTIF($G$2:G288,G288)&gt;1,0,1*F288)</f>
        <v>0</v>
      </c>
      <c r="I288" t="str">
        <f t="shared" ca="1" si="60"/>
        <v>null</v>
      </c>
      <c r="K288" s="238" t="str">
        <f ca="1"/>
        <v/>
      </c>
      <c r="L288" s="130" t="str">
        <f ca="1"/>
        <v/>
      </c>
      <c r="M288" s="130" t="str">
        <f ca="1"/>
        <v/>
      </c>
      <c r="N288" s="130" t="str">
        <f ca="1"/>
        <v/>
      </c>
      <c r="O288" s="238" t="str">
        <f ca="1"/>
        <v/>
      </c>
      <c r="P288" s="130" t="str">
        <f ca="1"/>
        <v/>
      </c>
      <c r="R288" s="130" t="str">
        <f t="shared" ca="1" si="61"/>
        <v xml:space="preserve">6 </v>
      </c>
      <c r="S288" s="130">
        <f ca="1">+IFERROR(VLOOKUP(R288,Pollutants!$H$2:$K$11,3,FALSE),0)</f>
        <v>0</v>
      </c>
      <c r="T288" s="248">
        <f t="shared" si="62"/>
        <v>42</v>
      </c>
      <c r="U288" s="130" t="str">
        <f ca="1"/>
        <v/>
      </c>
      <c r="V288" s="130" t="str">
        <f ca="1"/>
        <v/>
      </c>
      <c r="W288" s="130" t="str">
        <f t="shared" ca="1" si="63"/>
        <v/>
      </c>
      <c r="X288" s="130" t="str">
        <f t="shared" ca="1" si="64"/>
        <v/>
      </c>
      <c r="Y288" s="130" t="str">
        <f t="shared" ca="1" si="65"/>
        <v/>
      </c>
      <c r="Z288" s="130" t="str">
        <f t="shared" ca="1" si="66"/>
        <v/>
      </c>
      <c r="AA288" s="130" t="str">
        <f t="shared" ca="1" si="67"/>
        <v/>
      </c>
      <c r="AC288" s="130" t="str">
        <f t="shared" ca="1" si="68"/>
        <v/>
      </c>
      <c r="AD288" s="130" t="str">
        <f t="shared" ca="1" si="69"/>
        <v/>
      </c>
      <c r="AE288" s="130" t="str">
        <f t="shared" ca="1" si="70"/>
        <v/>
      </c>
      <c r="AF288" s="130" t="str">
        <f t="shared" ca="1" si="71"/>
        <v/>
      </c>
      <c r="AG288" s="130" t="str">
        <f t="shared" ca="1" si="72"/>
        <v/>
      </c>
      <c r="AH288" s="130" t="str">
        <f t="shared" ca="1" si="73"/>
        <v/>
      </c>
      <c r="AI288" s="130" t="str">
        <f t="shared" ca="1" si="74"/>
        <v/>
      </c>
    </row>
    <row r="289" spans="1:35">
      <c r="A289">
        <f ca="1">IF(B289="","",'Source Results'!H290)</f>
        <v>0</v>
      </c>
      <c r="B289" t="str">
        <f ca="1">IF('Source Results'!D290="","",'Source Results'!D290)</f>
        <v>Combination Long-haul Truck</v>
      </c>
      <c r="C289">
        <f ca="1">IF(B289="","",'Source Results'!G290)</f>
        <v>0</v>
      </c>
      <c r="D289">
        <f ca="1">IF(OnRoadRetrofit!B289="","",'Source Results'!F290)</f>
        <v>0</v>
      </c>
      <c r="E289" s="239">
        <f ca="1">IFERROR(IF(B289="","",(VLOOKUP(G289,'Source Results'!$Y$3:$AB$452,2,FALSE)/(VLOOKUP(G289,'Source Results'!$Y$3:$AB$452,4,FALSE)))),0)</f>
        <v>0</v>
      </c>
      <c r="F289" s="28">
        <f ca="1">IF(B289="","",(VLOOKUP(G289,'Source Results'!$Y$3:$AA$452,3,FALSE)))</f>
        <v>0</v>
      </c>
      <c r="G289" t="str">
        <f ca="1">IF(B289="","",'Source Results'!L290)</f>
        <v/>
      </c>
      <c r="H289">
        <f ca="1">IF(COUNTIF($G$2:G289,G289)&gt;1,0,1*F289)</f>
        <v>0</v>
      </c>
      <c r="I289" t="str">
        <f t="shared" ca="1" si="60"/>
        <v>null</v>
      </c>
      <c r="K289" s="238" t="str">
        <f ca="1"/>
        <v/>
      </c>
      <c r="L289" s="130" t="str">
        <f ca="1"/>
        <v/>
      </c>
      <c r="M289" s="130" t="str">
        <f ca="1"/>
        <v/>
      </c>
      <c r="N289" s="130" t="str">
        <f ca="1"/>
        <v/>
      </c>
      <c r="O289" s="238" t="str">
        <f ca="1"/>
        <v/>
      </c>
      <c r="P289" s="130" t="str">
        <f ca="1"/>
        <v/>
      </c>
      <c r="R289" s="130" t="str">
        <f t="shared" ca="1" si="61"/>
        <v xml:space="preserve">0 </v>
      </c>
      <c r="S289" s="130">
        <f ca="1">+IFERROR(VLOOKUP(R289,Pollutants!$H$2:$K$11,3,FALSE),0)</f>
        <v>0</v>
      </c>
      <c r="T289" s="248">
        <f t="shared" si="62"/>
        <v>43</v>
      </c>
      <c r="U289" s="130" t="str">
        <f ca="1"/>
        <v/>
      </c>
      <c r="V289" s="130" t="str">
        <f ca="1"/>
        <v/>
      </c>
      <c r="W289" s="130" t="str">
        <f t="shared" ca="1" si="63"/>
        <v/>
      </c>
      <c r="X289" s="130" t="str">
        <f t="shared" ca="1" si="64"/>
        <v/>
      </c>
      <c r="Y289" s="130" t="str">
        <f t="shared" ca="1" si="65"/>
        <v/>
      </c>
      <c r="Z289" s="130" t="str">
        <f t="shared" ca="1" si="66"/>
        <v/>
      </c>
      <c r="AA289" s="130" t="str">
        <f t="shared" ca="1" si="67"/>
        <v/>
      </c>
      <c r="AC289" s="130" t="str">
        <f t="shared" ca="1" si="68"/>
        <v/>
      </c>
      <c r="AD289" s="130" t="str">
        <f t="shared" ca="1" si="69"/>
        <v/>
      </c>
      <c r="AE289" s="130" t="str">
        <f t="shared" ca="1" si="70"/>
        <v/>
      </c>
      <c r="AF289" s="130" t="str">
        <f t="shared" ca="1" si="71"/>
        <v/>
      </c>
      <c r="AG289" s="130" t="str">
        <f t="shared" ca="1" si="72"/>
        <v/>
      </c>
      <c r="AH289" s="130" t="str">
        <f t="shared" ca="1" si="73"/>
        <v/>
      </c>
      <c r="AI289" s="130" t="str">
        <f t="shared" ca="1" si="74"/>
        <v/>
      </c>
    </row>
    <row r="290" spans="1:35">
      <c r="A290">
        <f ca="1">IF(B290="","",'Source Results'!H291)</f>
        <v>0</v>
      </c>
      <c r="B290" t="str">
        <f ca="1">IF('Source Results'!D291="","",'Source Results'!D291)</f>
        <v>Light Commercial Truck</v>
      </c>
      <c r="C290">
        <f ca="1">IF(B290="","",'Source Results'!G291)</f>
        <v>0</v>
      </c>
      <c r="D290">
        <f ca="1">IF(OnRoadRetrofit!B290="","",'Source Results'!F291)</f>
        <v>0</v>
      </c>
      <c r="E290" s="239">
        <f ca="1">IFERROR(IF(B290="","",(VLOOKUP(G290,'Source Results'!$Y$3:$AB$452,2,FALSE)/(VLOOKUP(G290,'Source Results'!$Y$3:$AB$452,4,FALSE)))),0)</f>
        <v>0</v>
      </c>
      <c r="F290" s="28">
        <f ca="1">IF(B290="","",(VLOOKUP(G290,'Source Results'!$Y$3:$AA$452,3,FALSE)))</f>
        <v>0</v>
      </c>
      <c r="G290" t="str">
        <f ca="1">IF(B290="","",'Source Results'!L291)</f>
        <v/>
      </c>
      <c r="H290">
        <f ca="1">IF(COUNTIF($G$2:G290,G290)&gt;1,0,1*F290)</f>
        <v>0</v>
      </c>
      <c r="I290" t="str">
        <f t="shared" ca="1" si="60"/>
        <v>null</v>
      </c>
      <c r="K290" s="238" t="str">
        <f ca="1"/>
        <v/>
      </c>
      <c r="L290" s="130" t="str">
        <f ca="1"/>
        <v/>
      </c>
      <c r="M290" s="130" t="str">
        <f ca="1"/>
        <v/>
      </c>
      <c r="N290" s="130" t="str">
        <f ca="1"/>
        <v/>
      </c>
      <c r="O290" s="238" t="str">
        <f ca="1"/>
        <v/>
      </c>
      <c r="P290" s="130" t="str">
        <f ca="1"/>
        <v/>
      </c>
      <c r="R290" s="130" t="str">
        <f t="shared" ca="1" si="61"/>
        <v xml:space="preserve">1 </v>
      </c>
      <c r="S290" s="130">
        <f ca="1">+IFERROR(VLOOKUP(R290,Pollutants!$H$2:$K$11,3,FALSE),0)</f>
        <v>0</v>
      </c>
      <c r="T290" s="248">
        <f t="shared" si="62"/>
        <v>43</v>
      </c>
      <c r="U290" s="130" t="str">
        <f ca="1"/>
        <v/>
      </c>
      <c r="V290" s="130" t="str">
        <f ca="1"/>
        <v/>
      </c>
      <c r="W290" s="130" t="str">
        <f t="shared" ca="1" si="63"/>
        <v/>
      </c>
      <c r="X290" s="130" t="str">
        <f t="shared" ca="1" si="64"/>
        <v/>
      </c>
      <c r="Y290" s="130" t="str">
        <f t="shared" ca="1" si="65"/>
        <v/>
      </c>
      <c r="Z290" s="130" t="str">
        <f t="shared" ca="1" si="66"/>
        <v/>
      </c>
      <c r="AA290" s="130" t="str">
        <f t="shared" ca="1" si="67"/>
        <v/>
      </c>
      <c r="AC290" s="130" t="str">
        <f t="shared" ca="1" si="68"/>
        <v/>
      </c>
      <c r="AD290" s="130" t="str">
        <f t="shared" ca="1" si="69"/>
        <v/>
      </c>
      <c r="AE290" s="130" t="str">
        <f t="shared" ca="1" si="70"/>
        <v/>
      </c>
      <c r="AF290" s="130" t="str">
        <f t="shared" ca="1" si="71"/>
        <v/>
      </c>
      <c r="AG290" s="130" t="str">
        <f t="shared" ca="1" si="72"/>
        <v/>
      </c>
      <c r="AH290" s="130" t="str">
        <f t="shared" ca="1" si="73"/>
        <v/>
      </c>
      <c r="AI290" s="130" t="str">
        <f t="shared" ca="1" si="74"/>
        <v/>
      </c>
    </row>
    <row r="291" spans="1:35">
      <c r="A291">
        <f ca="1">IF(B291="","",'Source Results'!H292)</f>
        <v>0</v>
      </c>
      <c r="B291" t="str">
        <f ca="1">IF('Source Results'!D292="","",'Source Results'!D292)</f>
        <v>Intercity Bus</v>
      </c>
      <c r="C291">
        <f ca="1">IF(B291="","",'Source Results'!G292)</f>
        <v>0</v>
      </c>
      <c r="D291">
        <f ca="1">IF(OnRoadRetrofit!B291="","",'Source Results'!F292)</f>
        <v>0</v>
      </c>
      <c r="E291" s="239">
        <f ca="1">IFERROR(IF(B291="","",(VLOOKUP(G291,'Source Results'!$Y$3:$AB$452,2,FALSE)/(VLOOKUP(G291,'Source Results'!$Y$3:$AB$452,4,FALSE)))),0)</f>
        <v>0</v>
      </c>
      <c r="F291" s="28">
        <f ca="1">IF(B291="","",(VLOOKUP(G291,'Source Results'!$Y$3:$AA$452,3,FALSE)))</f>
        <v>0</v>
      </c>
      <c r="G291" t="str">
        <f ca="1">IF(B291="","",'Source Results'!L292)</f>
        <v/>
      </c>
      <c r="H291">
        <f ca="1">IF(COUNTIF($G$2:G291,G291)&gt;1,0,1*F291)</f>
        <v>0</v>
      </c>
      <c r="I291" t="str">
        <f t="shared" ca="1" si="60"/>
        <v>null</v>
      </c>
      <c r="K291" s="238" t="str">
        <f ca="1"/>
        <v/>
      </c>
      <c r="L291" s="130" t="str">
        <f ca="1"/>
        <v/>
      </c>
      <c r="M291" s="130" t="str">
        <f ca="1"/>
        <v/>
      </c>
      <c r="N291" s="130" t="str">
        <f ca="1"/>
        <v/>
      </c>
      <c r="O291" s="238" t="str">
        <f ca="1"/>
        <v/>
      </c>
      <c r="P291" s="130" t="str">
        <f ca="1"/>
        <v/>
      </c>
      <c r="R291" s="130" t="str">
        <f t="shared" ca="1" si="61"/>
        <v xml:space="preserve">2 </v>
      </c>
      <c r="S291" s="130">
        <f ca="1">+IFERROR(VLOOKUP(R291,Pollutants!$H$2:$K$11,3,FALSE),0)</f>
        <v>0</v>
      </c>
      <c r="T291" s="248">
        <f t="shared" si="62"/>
        <v>43</v>
      </c>
      <c r="U291" s="130" t="str">
        <f ca="1"/>
        <v/>
      </c>
      <c r="V291" s="130" t="str">
        <f ca="1"/>
        <v/>
      </c>
      <c r="W291" s="130" t="str">
        <f t="shared" ca="1" si="63"/>
        <v/>
      </c>
      <c r="X291" s="130" t="str">
        <f t="shared" ca="1" si="64"/>
        <v/>
      </c>
      <c r="Y291" s="130" t="str">
        <f t="shared" ca="1" si="65"/>
        <v/>
      </c>
      <c r="Z291" s="130" t="str">
        <f t="shared" ca="1" si="66"/>
        <v/>
      </c>
      <c r="AA291" s="130" t="str">
        <f t="shared" ca="1" si="67"/>
        <v/>
      </c>
      <c r="AC291" s="130" t="str">
        <f t="shared" ca="1" si="68"/>
        <v/>
      </c>
      <c r="AD291" s="130" t="str">
        <f t="shared" ca="1" si="69"/>
        <v/>
      </c>
      <c r="AE291" s="130" t="str">
        <f t="shared" ca="1" si="70"/>
        <v/>
      </c>
      <c r="AF291" s="130" t="str">
        <f t="shared" ca="1" si="71"/>
        <v/>
      </c>
      <c r="AG291" s="130" t="str">
        <f t="shared" ca="1" si="72"/>
        <v/>
      </c>
      <c r="AH291" s="130" t="str">
        <f t="shared" ca="1" si="73"/>
        <v/>
      </c>
      <c r="AI291" s="130" t="str">
        <f t="shared" ca="1" si="74"/>
        <v/>
      </c>
    </row>
    <row r="292" spans="1:35">
      <c r="A292">
        <f ca="1">IF(B292="","",'Source Results'!H293)</f>
        <v>0</v>
      </c>
      <c r="B292" t="str">
        <f ca="1">IF('Source Results'!D293="","",'Source Results'!D293)</f>
        <v>Transit Bus</v>
      </c>
      <c r="C292">
        <f ca="1">IF(B292="","",'Source Results'!G293)</f>
        <v>0</v>
      </c>
      <c r="D292">
        <f ca="1">IF(OnRoadRetrofit!B292="","",'Source Results'!F293)</f>
        <v>0</v>
      </c>
      <c r="E292" s="239">
        <f ca="1">IFERROR(IF(B292="","",(VLOOKUP(G292,'Source Results'!$Y$3:$AB$452,2,FALSE)/(VLOOKUP(G292,'Source Results'!$Y$3:$AB$452,4,FALSE)))),0)</f>
        <v>0</v>
      </c>
      <c r="F292" s="28">
        <f ca="1">IF(B292="","",(VLOOKUP(G292,'Source Results'!$Y$3:$AA$452,3,FALSE)))</f>
        <v>0</v>
      </c>
      <c r="G292" t="str">
        <f ca="1">IF(B292="","",'Source Results'!L293)</f>
        <v/>
      </c>
      <c r="H292">
        <f ca="1">IF(COUNTIF($G$2:G292,G292)&gt;1,0,1*F292)</f>
        <v>0</v>
      </c>
      <c r="I292" t="str">
        <f t="shared" ca="1" si="60"/>
        <v>null</v>
      </c>
      <c r="K292" s="238" t="str">
        <f ca="1"/>
        <v/>
      </c>
      <c r="L292" s="130" t="str">
        <f ca="1"/>
        <v/>
      </c>
      <c r="M292" s="130" t="str">
        <f ca="1"/>
        <v/>
      </c>
      <c r="N292" s="130" t="str">
        <f ca="1"/>
        <v/>
      </c>
      <c r="O292" s="238" t="str">
        <f ca="1"/>
        <v/>
      </c>
      <c r="P292" s="130" t="str">
        <f ca="1"/>
        <v/>
      </c>
      <c r="R292" s="130" t="str">
        <f t="shared" ca="1" si="61"/>
        <v xml:space="preserve">3 </v>
      </c>
      <c r="S292" s="130">
        <f ca="1">+IFERROR(VLOOKUP(R292,Pollutants!$H$2:$K$11,3,FALSE),0)</f>
        <v>0</v>
      </c>
      <c r="T292" s="248">
        <f t="shared" si="62"/>
        <v>43</v>
      </c>
      <c r="U292" s="130" t="str">
        <f ca="1"/>
        <v/>
      </c>
      <c r="V292" s="130" t="str">
        <f ca="1"/>
        <v/>
      </c>
      <c r="W292" s="130" t="str">
        <f t="shared" ca="1" si="63"/>
        <v/>
      </c>
      <c r="X292" s="130" t="str">
        <f t="shared" ca="1" si="64"/>
        <v/>
      </c>
      <c r="Y292" s="130" t="str">
        <f t="shared" ca="1" si="65"/>
        <v/>
      </c>
      <c r="Z292" s="130" t="str">
        <f t="shared" ca="1" si="66"/>
        <v/>
      </c>
      <c r="AA292" s="130" t="str">
        <f t="shared" ca="1" si="67"/>
        <v/>
      </c>
      <c r="AC292" s="130" t="str">
        <f t="shared" ca="1" si="68"/>
        <v/>
      </c>
      <c r="AD292" s="130" t="str">
        <f t="shared" ca="1" si="69"/>
        <v/>
      </c>
      <c r="AE292" s="130" t="str">
        <f t="shared" ca="1" si="70"/>
        <v/>
      </c>
      <c r="AF292" s="130" t="str">
        <f t="shared" ca="1" si="71"/>
        <v/>
      </c>
      <c r="AG292" s="130" t="str">
        <f t="shared" ca="1" si="72"/>
        <v/>
      </c>
      <c r="AH292" s="130" t="str">
        <f t="shared" ca="1" si="73"/>
        <v/>
      </c>
      <c r="AI292" s="130" t="str">
        <f t="shared" ca="1" si="74"/>
        <v/>
      </c>
    </row>
    <row r="293" spans="1:35">
      <c r="A293">
        <f ca="1">IF(B293="","",'Source Results'!H294)</f>
        <v>0</v>
      </c>
      <c r="B293" t="str">
        <f ca="1">IF('Source Results'!D294="","",'Source Results'!D294)</f>
        <v>School Bus</v>
      </c>
      <c r="C293">
        <f ca="1">IF(B293="","",'Source Results'!G294)</f>
        <v>0</v>
      </c>
      <c r="D293">
        <f ca="1">IF(OnRoadRetrofit!B293="","",'Source Results'!F294)</f>
        <v>0</v>
      </c>
      <c r="E293" s="239">
        <f ca="1">IFERROR(IF(B293="","",(VLOOKUP(G293,'Source Results'!$Y$3:$AB$452,2,FALSE)/(VLOOKUP(G293,'Source Results'!$Y$3:$AB$452,4,FALSE)))),0)</f>
        <v>0</v>
      </c>
      <c r="F293" s="28">
        <f ca="1">IF(B293="","",(VLOOKUP(G293,'Source Results'!$Y$3:$AA$452,3,FALSE)))</f>
        <v>0</v>
      </c>
      <c r="G293" t="str">
        <f ca="1">IF(B293="","",'Source Results'!L294)</f>
        <v/>
      </c>
      <c r="H293">
        <f ca="1">IF(COUNTIF($G$2:G293,G293)&gt;1,0,1*F293)</f>
        <v>0</v>
      </c>
      <c r="I293" t="str">
        <f t="shared" ca="1" si="60"/>
        <v>null</v>
      </c>
      <c r="K293" s="238" t="str">
        <f ca="1"/>
        <v/>
      </c>
      <c r="L293" s="130" t="str">
        <f ca="1"/>
        <v/>
      </c>
      <c r="M293" s="130" t="str">
        <f ca="1"/>
        <v/>
      </c>
      <c r="N293" s="130" t="str">
        <f ca="1"/>
        <v/>
      </c>
      <c r="O293" s="238" t="str">
        <f ca="1"/>
        <v/>
      </c>
      <c r="P293" s="130" t="str">
        <f ca="1"/>
        <v/>
      </c>
      <c r="R293" s="130" t="str">
        <f t="shared" ca="1" si="61"/>
        <v xml:space="preserve">4 </v>
      </c>
      <c r="S293" s="130">
        <f ca="1">+IFERROR(VLOOKUP(R293,Pollutants!$H$2:$K$11,3,FALSE),0)</f>
        <v>0</v>
      </c>
      <c r="T293" s="248">
        <f t="shared" si="62"/>
        <v>43</v>
      </c>
      <c r="U293" s="130" t="str">
        <f ca="1"/>
        <v/>
      </c>
      <c r="V293" s="130" t="str">
        <f ca="1"/>
        <v/>
      </c>
      <c r="W293" s="130" t="str">
        <f t="shared" ca="1" si="63"/>
        <v/>
      </c>
      <c r="X293" s="130" t="str">
        <f t="shared" ca="1" si="64"/>
        <v/>
      </c>
      <c r="Y293" s="130" t="str">
        <f t="shared" ca="1" si="65"/>
        <v/>
      </c>
      <c r="Z293" s="130" t="str">
        <f t="shared" ca="1" si="66"/>
        <v/>
      </c>
      <c r="AA293" s="130" t="str">
        <f t="shared" ca="1" si="67"/>
        <v/>
      </c>
      <c r="AC293" s="130" t="str">
        <f t="shared" ca="1" si="68"/>
        <v/>
      </c>
      <c r="AD293" s="130" t="str">
        <f t="shared" ca="1" si="69"/>
        <v/>
      </c>
      <c r="AE293" s="130" t="str">
        <f t="shared" ca="1" si="70"/>
        <v/>
      </c>
      <c r="AF293" s="130" t="str">
        <f t="shared" ca="1" si="71"/>
        <v/>
      </c>
      <c r="AG293" s="130" t="str">
        <f t="shared" ca="1" si="72"/>
        <v/>
      </c>
      <c r="AH293" s="130" t="str">
        <f t="shared" ca="1" si="73"/>
        <v/>
      </c>
      <c r="AI293" s="130" t="str">
        <f t="shared" ca="1" si="74"/>
        <v/>
      </c>
    </row>
    <row r="294" spans="1:35">
      <c r="A294">
        <f ca="1">IF(B294="","",'Source Results'!H295)</f>
        <v>0</v>
      </c>
      <c r="B294" t="str">
        <f ca="1">IF('Source Results'!D295="","",'Source Results'!D295)</f>
        <v>Refuse Truck</v>
      </c>
      <c r="C294">
        <f ca="1">IF(B294="","",'Source Results'!G295)</f>
        <v>0</v>
      </c>
      <c r="D294">
        <f ca="1">IF(OnRoadRetrofit!B294="","",'Source Results'!F295)</f>
        <v>0</v>
      </c>
      <c r="E294" s="239">
        <f ca="1">IFERROR(IF(B294="","",(VLOOKUP(G294,'Source Results'!$Y$3:$AB$452,2,FALSE)/(VLOOKUP(G294,'Source Results'!$Y$3:$AB$452,4,FALSE)))),0)</f>
        <v>0</v>
      </c>
      <c r="F294" s="28">
        <f ca="1">IF(B294="","",(VLOOKUP(G294,'Source Results'!$Y$3:$AA$452,3,FALSE)))</f>
        <v>0</v>
      </c>
      <c r="G294" t="str">
        <f ca="1">IF(B294="","",'Source Results'!L295)</f>
        <v/>
      </c>
      <c r="H294">
        <f ca="1">IF(COUNTIF($G$2:G294,G294)&gt;1,0,1*F294)</f>
        <v>0</v>
      </c>
      <c r="I294" t="str">
        <f t="shared" ca="1" si="60"/>
        <v>null</v>
      </c>
      <c r="K294" s="238" t="str">
        <f ca="1"/>
        <v/>
      </c>
      <c r="L294" s="130" t="str">
        <f ca="1"/>
        <v/>
      </c>
      <c r="M294" s="130" t="str">
        <f ca="1"/>
        <v/>
      </c>
      <c r="N294" s="130" t="str">
        <f ca="1"/>
        <v/>
      </c>
      <c r="O294" s="238" t="str">
        <f ca="1"/>
        <v/>
      </c>
      <c r="P294" s="130" t="str">
        <f ca="1"/>
        <v/>
      </c>
      <c r="R294" s="130" t="str">
        <f t="shared" ca="1" si="61"/>
        <v xml:space="preserve">5 </v>
      </c>
      <c r="S294" s="130">
        <f ca="1">+IFERROR(VLOOKUP(R294,Pollutants!$H$2:$K$11,3,FALSE),0)</f>
        <v>0</v>
      </c>
      <c r="T294" s="248">
        <f t="shared" si="62"/>
        <v>43</v>
      </c>
      <c r="U294" s="130" t="str">
        <f ca="1"/>
        <v/>
      </c>
      <c r="V294" s="130" t="str">
        <f ca="1"/>
        <v/>
      </c>
      <c r="W294" s="130" t="str">
        <f t="shared" ca="1" si="63"/>
        <v/>
      </c>
      <c r="X294" s="130" t="str">
        <f t="shared" ca="1" si="64"/>
        <v/>
      </c>
      <c r="Y294" s="130" t="str">
        <f t="shared" ca="1" si="65"/>
        <v/>
      </c>
      <c r="Z294" s="130" t="str">
        <f t="shared" ca="1" si="66"/>
        <v/>
      </c>
      <c r="AA294" s="130" t="str">
        <f t="shared" ca="1" si="67"/>
        <v/>
      </c>
      <c r="AC294" s="130" t="str">
        <f t="shared" ca="1" si="68"/>
        <v/>
      </c>
      <c r="AD294" s="130" t="str">
        <f t="shared" ca="1" si="69"/>
        <v/>
      </c>
      <c r="AE294" s="130" t="str">
        <f t="shared" ca="1" si="70"/>
        <v/>
      </c>
      <c r="AF294" s="130" t="str">
        <f t="shared" ca="1" si="71"/>
        <v/>
      </c>
      <c r="AG294" s="130" t="str">
        <f t="shared" ca="1" si="72"/>
        <v/>
      </c>
      <c r="AH294" s="130" t="str">
        <f t="shared" ca="1" si="73"/>
        <v/>
      </c>
      <c r="AI294" s="130" t="str">
        <f t="shared" ca="1" si="74"/>
        <v/>
      </c>
    </row>
    <row r="295" spans="1:35">
      <c r="A295">
        <f ca="1">IF(B295="","",'Source Results'!H296)</f>
        <v>0</v>
      </c>
      <c r="B295" t="str">
        <f ca="1">IF('Source Results'!D296="","",'Source Results'!D296)</f>
        <v>Single Unit Short-haul Truck</v>
      </c>
      <c r="C295">
        <f ca="1">IF(B295="","",'Source Results'!G296)</f>
        <v>0</v>
      </c>
      <c r="D295">
        <f ca="1">IF(OnRoadRetrofit!B295="","",'Source Results'!F296)</f>
        <v>0</v>
      </c>
      <c r="E295" s="239">
        <f ca="1">IFERROR(IF(B295="","",(VLOOKUP(G295,'Source Results'!$Y$3:$AB$452,2,FALSE)/(VLOOKUP(G295,'Source Results'!$Y$3:$AB$452,4,FALSE)))),0)</f>
        <v>0</v>
      </c>
      <c r="F295" s="28">
        <f ca="1">IF(B295="","",(VLOOKUP(G295,'Source Results'!$Y$3:$AA$452,3,FALSE)))</f>
        <v>0</v>
      </c>
      <c r="G295" t="str">
        <f ca="1">IF(B295="","",'Source Results'!L296)</f>
        <v/>
      </c>
      <c r="H295">
        <f ca="1">IF(COUNTIF($G$2:G295,G295)&gt;1,0,1*F295)</f>
        <v>0</v>
      </c>
      <c r="I295" t="str">
        <f t="shared" ca="1" si="60"/>
        <v>null</v>
      </c>
      <c r="K295" s="238" t="str">
        <f ca="1"/>
        <v/>
      </c>
      <c r="L295" s="130" t="str">
        <f ca="1"/>
        <v/>
      </c>
      <c r="M295" s="130" t="str">
        <f ca="1"/>
        <v/>
      </c>
      <c r="N295" s="130" t="str">
        <f ca="1"/>
        <v/>
      </c>
      <c r="O295" s="238" t="str">
        <f ca="1"/>
        <v/>
      </c>
      <c r="P295" s="130" t="str">
        <f ca="1"/>
        <v/>
      </c>
      <c r="R295" s="130" t="str">
        <f t="shared" ca="1" si="61"/>
        <v xml:space="preserve">6 </v>
      </c>
      <c r="S295" s="130">
        <f ca="1">+IFERROR(VLOOKUP(R295,Pollutants!$H$2:$K$11,3,FALSE),0)</f>
        <v>0</v>
      </c>
      <c r="T295" s="248">
        <f t="shared" si="62"/>
        <v>43</v>
      </c>
      <c r="U295" s="130" t="str">
        <f ca="1"/>
        <v/>
      </c>
      <c r="V295" s="130" t="str">
        <f ca="1"/>
        <v/>
      </c>
      <c r="W295" s="130" t="str">
        <f t="shared" ca="1" si="63"/>
        <v/>
      </c>
      <c r="X295" s="130" t="str">
        <f t="shared" ca="1" si="64"/>
        <v/>
      </c>
      <c r="Y295" s="130" t="str">
        <f t="shared" ca="1" si="65"/>
        <v/>
      </c>
      <c r="Z295" s="130" t="str">
        <f t="shared" ca="1" si="66"/>
        <v/>
      </c>
      <c r="AA295" s="130" t="str">
        <f t="shared" ca="1" si="67"/>
        <v/>
      </c>
      <c r="AC295" s="130" t="str">
        <f t="shared" ca="1" si="68"/>
        <v/>
      </c>
      <c r="AD295" s="130" t="str">
        <f t="shared" ca="1" si="69"/>
        <v/>
      </c>
      <c r="AE295" s="130" t="str">
        <f t="shared" ca="1" si="70"/>
        <v/>
      </c>
      <c r="AF295" s="130" t="str">
        <f t="shared" ca="1" si="71"/>
        <v/>
      </c>
      <c r="AG295" s="130" t="str">
        <f t="shared" ca="1" si="72"/>
        <v/>
      </c>
      <c r="AH295" s="130" t="str">
        <f t="shared" ca="1" si="73"/>
        <v/>
      </c>
      <c r="AI295" s="130" t="str">
        <f t="shared" ca="1" si="74"/>
        <v/>
      </c>
    </row>
    <row r="296" spans="1:35">
      <c r="A296">
        <f ca="1">IF(B296="","",'Source Results'!H297)</f>
        <v>0</v>
      </c>
      <c r="B296" t="str">
        <f ca="1">IF('Source Results'!D297="","",'Source Results'!D297)</f>
        <v>Single Unit Long-haul Truck</v>
      </c>
      <c r="C296">
        <f ca="1">IF(B296="","",'Source Results'!G297)</f>
        <v>0</v>
      </c>
      <c r="D296">
        <f ca="1">IF(OnRoadRetrofit!B296="","",'Source Results'!F297)</f>
        <v>0</v>
      </c>
      <c r="E296" s="239">
        <f ca="1">IFERROR(IF(B296="","",(VLOOKUP(G296,'Source Results'!$Y$3:$AB$452,2,FALSE)/(VLOOKUP(G296,'Source Results'!$Y$3:$AB$452,4,FALSE)))),0)</f>
        <v>0</v>
      </c>
      <c r="F296" s="28">
        <f ca="1">IF(B296="","",(VLOOKUP(G296,'Source Results'!$Y$3:$AA$452,3,FALSE)))</f>
        <v>0</v>
      </c>
      <c r="G296" t="str">
        <f ca="1">IF(B296="","",'Source Results'!L297)</f>
        <v/>
      </c>
      <c r="H296">
        <f ca="1">IF(COUNTIF($G$2:G296,G296)&gt;1,0,1*F296)</f>
        <v>0</v>
      </c>
      <c r="I296" t="str">
        <f t="shared" ca="1" si="60"/>
        <v>null</v>
      </c>
      <c r="K296" s="238" t="str">
        <f ca="1"/>
        <v/>
      </c>
      <c r="L296" s="130" t="str">
        <f ca="1"/>
        <v/>
      </c>
      <c r="M296" s="130" t="str">
        <f ca="1"/>
        <v/>
      </c>
      <c r="N296" s="130" t="str">
        <f ca="1"/>
        <v/>
      </c>
      <c r="O296" s="238" t="str">
        <f ca="1"/>
        <v/>
      </c>
      <c r="P296" s="130" t="str">
        <f ca="1"/>
        <v/>
      </c>
      <c r="R296" s="130" t="str">
        <f t="shared" ca="1" si="61"/>
        <v xml:space="preserve">0 </v>
      </c>
      <c r="S296" s="130">
        <f ca="1">+IFERROR(VLOOKUP(R296,Pollutants!$H$2:$K$11,3,FALSE),0)</f>
        <v>0</v>
      </c>
      <c r="T296" s="248">
        <f t="shared" si="62"/>
        <v>44</v>
      </c>
      <c r="U296" s="130" t="str">
        <f ca="1"/>
        <v/>
      </c>
      <c r="V296" s="130" t="str">
        <f ca="1"/>
        <v/>
      </c>
      <c r="W296" s="130" t="str">
        <f t="shared" ca="1" si="63"/>
        <v/>
      </c>
      <c r="X296" s="130" t="str">
        <f t="shared" ca="1" si="64"/>
        <v/>
      </c>
      <c r="Y296" s="130" t="str">
        <f t="shared" ca="1" si="65"/>
        <v/>
      </c>
      <c r="Z296" s="130" t="str">
        <f t="shared" ca="1" si="66"/>
        <v/>
      </c>
      <c r="AA296" s="130" t="str">
        <f t="shared" ca="1" si="67"/>
        <v/>
      </c>
      <c r="AC296" s="130" t="str">
        <f t="shared" ca="1" si="68"/>
        <v/>
      </c>
      <c r="AD296" s="130" t="str">
        <f t="shared" ca="1" si="69"/>
        <v/>
      </c>
      <c r="AE296" s="130" t="str">
        <f t="shared" ca="1" si="70"/>
        <v/>
      </c>
      <c r="AF296" s="130" t="str">
        <f t="shared" ca="1" si="71"/>
        <v/>
      </c>
      <c r="AG296" s="130" t="str">
        <f t="shared" ca="1" si="72"/>
        <v/>
      </c>
      <c r="AH296" s="130" t="str">
        <f t="shared" ca="1" si="73"/>
        <v/>
      </c>
      <c r="AI296" s="130" t="str">
        <f t="shared" ca="1" si="74"/>
        <v/>
      </c>
    </row>
    <row r="297" spans="1:35">
      <c r="A297">
        <f ca="1">IF(B297="","",'Source Results'!H298)</f>
        <v>0</v>
      </c>
      <c r="B297" t="str">
        <f ca="1">IF('Source Results'!D298="","",'Source Results'!D298)</f>
        <v>Combination Short-haul Truck</v>
      </c>
      <c r="C297">
        <f ca="1">IF(B297="","",'Source Results'!G298)</f>
        <v>0</v>
      </c>
      <c r="D297">
        <f ca="1">IF(OnRoadRetrofit!B297="","",'Source Results'!F298)</f>
        <v>0</v>
      </c>
      <c r="E297" s="239">
        <f ca="1">IFERROR(IF(B297="","",(VLOOKUP(G297,'Source Results'!$Y$3:$AB$452,2,FALSE)/(VLOOKUP(G297,'Source Results'!$Y$3:$AB$452,4,FALSE)))),0)</f>
        <v>0</v>
      </c>
      <c r="F297" s="28">
        <f ca="1">IF(B297="","",(VLOOKUP(G297,'Source Results'!$Y$3:$AA$452,3,FALSE)))</f>
        <v>0</v>
      </c>
      <c r="G297" t="str">
        <f ca="1">IF(B297="","",'Source Results'!L298)</f>
        <v/>
      </c>
      <c r="H297">
        <f ca="1">IF(COUNTIF($G$2:G297,G297)&gt;1,0,1*F297)</f>
        <v>0</v>
      </c>
      <c r="I297" t="str">
        <f t="shared" ca="1" si="60"/>
        <v>null</v>
      </c>
      <c r="K297" s="238" t="str">
        <f ca="1"/>
        <v/>
      </c>
      <c r="L297" s="130" t="str">
        <f ca="1"/>
        <v/>
      </c>
      <c r="M297" s="130" t="str">
        <f ca="1"/>
        <v/>
      </c>
      <c r="N297" s="130" t="str">
        <f ca="1"/>
        <v/>
      </c>
      <c r="O297" s="238" t="str">
        <f ca="1"/>
        <v/>
      </c>
      <c r="P297" s="130" t="str">
        <f ca="1"/>
        <v/>
      </c>
      <c r="R297" s="130" t="str">
        <f t="shared" ca="1" si="61"/>
        <v xml:space="preserve">1 </v>
      </c>
      <c r="S297" s="130">
        <f ca="1">+IFERROR(VLOOKUP(R297,Pollutants!$H$2:$K$11,3,FALSE),0)</f>
        <v>0</v>
      </c>
      <c r="T297" s="248">
        <f t="shared" si="62"/>
        <v>44</v>
      </c>
      <c r="U297" s="130" t="str">
        <f ca="1"/>
        <v/>
      </c>
      <c r="V297" s="130" t="str">
        <f ca="1"/>
        <v/>
      </c>
      <c r="W297" s="130" t="str">
        <f t="shared" ca="1" si="63"/>
        <v/>
      </c>
      <c r="X297" s="130" t="str">
        <f t="shared" ca="1" si="64"/>
        <v/>
      </c>
      <c r="Y297" s="130" t="str">
        <f t="shared" ca="1" si="65"/>
        <v/>
      </c>
      <c r="Z297" s="130" t="str">
        <f t="shared" ca="1" si="66"/>
        <v/>
      </c>
      <c r="AA297" s="130" t="str">
        <f t="shared" ca="1" si="67"/>
        <v/>
      </c>
      <c r="AC297" s="130" t="str">
        <f t="shared" ca="1" si="68"/>
        <v/>
      </c>
      <c r="AD297" s="130" t="str">
        <f t="shared" ca="1" si="69"/>
        <v/>
      </c>
      <c r="AE297" s="130" t="str">
        <f t="shared" ca="1" si="70"/>
        <v/>
      </c>
      <c r="AF297" s="130" t="str">
        <f t="shared" ca="1" si="71"/>
        <v/>
      </c>
      <c r="AG297" s="130" t="str">
        <f t="shared" ca="1" si="72"/>
        <v/>
      </c>
      <c r="AH297" s="130" t="str">
        <f t="shared" ca="1" si="73"/>
        <v/>
      </c>
      <c r="AI297" s="130" t="str">
        <f t="shared" ca="1" si="74"/>
        <v/>
      </c>
    </row>
    <row r="298" spans="1:35">
      <c r="A298">
        <f ca="1">IF(B298="","",'Source Results'!H299)</f>
        <v>0</v>
      </c>
      <c r="B298" t="str">
        <f ca="1">IF('Source Results'!D299="","",'Source Results'!D299)</f>
        <v>Combination Long-haul Truck</v>
      </c>
      <c r="C298">
        <f ca="1">IF(B298="","",'Source Results'!G299)</f>
        <v>0</v>
      </c>
      <c r="D298">
        <f ca="1">IF(OnRoadRetrofit!B298="","",'Source Results'!F299)</f>
        <v>0</v>
      </c>
      <c r="E298" s="239">
        <f ca="1">IFERROR(IF(B298="","",(VLOOKUP(G298,'Source Results'!$Y$3:$AB$452,2,FALSE)/(VLOOKUP(G298,'Source Results'!$Y$3:$AB$452,4,FALSE)))),0)</f>
        <v>0</v>
      </c>
      <c r="F298" s="28">
        <f ca="1">IF(B298="","",(VLOOKUP(G298,'Source Results'!$Y$3:$AA$452,3,FALSE)))</f>
        <v>0</v>
      </c>
      <c r="G298" t="str">
        <f ca="1">IF(B298="","",'Source Results'!L299)</f>
        <v/>
      </c>
      <c r="H298">
        <f ca="1">IF(COUNTIF($G$2:G298,G298)&gt;1,0,1*F298)</f>
        <v>0</v>
      </c>
      <c r="I298" t="str">
        <f t="shared" ca="1" si="60"/>
        <v>null</v>
      </c>
      <c r="K298" s="238" t="str">
        <f ca="1"/>
        <v/>
      </c>
      <c r="L298" s="130" t="str">
        <f ca="1"/>
        <v/>
      </c>
      <c r="M298" s="130" t="str">
        <f ca="1"/>
        <v/>
      </c>
      <c r="N298" s="130" t="str">
        <f ca="1"/>
        <v/>
      </c>
      <c r="O298" s="238" t="str">
        <f ca="1"/>
        <v/>
      </c>
      <c r="P298" s="130" t="str">
        <f ca="1"/>
        <v/>
      </c>
      <c r="R298" s="130" t="str">
        <f t="shared" ca="1" si="61"/>
        <v xml:space="preserve">2 </v>
      </c>
      <c r="S298" s="130">
        <f ca="1">+IFERROR(VLOOKUP(R298,Pollutants!$H$2:$K$11,3,FALSE),0)</f>
        <v>0</v>
      </c>
      <c r="T298" s="248">
        <f t="shared" si="62"/>
        <v>44</v>
      </c>
      <c r="U298" s="130" t="str">
        <f ca="1"/>
        <v/>
      </c>
      <c r="V298" s="130" t="str">
        <f ca="1"/>
        <v/>
      </c>
      <c r="W298" s="130" t="str">
        <f t="shared" ca="1" si="63"/>
        <v/>
      </c>
      <c r="X298" s="130" t="str">
        <f t="shared" ca="1" si="64"/>
        <v/>
      </c>
      <c r="Y298" s="130" t="str">
        <f t="shared" ca="1" si="65"/>
        <v/>
      </c>
      <c r="Z298" s="130" t="str">
        <f t="shared" ca="1" si="66"/>
        <v/>
      </c>
      <c r="AA298" s="130" t="str">
        <f t="shared" ca="1" si="67"/>
        <v/>
      </c>
      <c r="AC298" s="130" t="str">
        <f t="shared" ca="1" si="68"/>
        <v/>
      </c>
      <c r="AD298" s="130" t="str">
        <f t="shared" ca="1" si="69"/>
        <v/>
      </c>
      <c r="AE298" s="130" t="str">
        <f t="shared" ca="1" si="70"/>
        <v/>
      </c>
      <c r="AF298" s="130" t="str">
        <f t="shared" ca="1" si="71"/>
        <v/>
      </c>
      <c r="AG298" s="130" t="str">
        <f t="shared" ca="1" si="72"/>
        <v/>
      </c>
      <c r="AH298" s="130" t="str">
        <f t="shared" ca="1" si="73"/>
        <v/>
      </c>
      <c r="AI298" s="130" t="str">
        <f t="shared" ca="1" si="74"/>
        <v/>
      </c>
    </row>
    <row r="299" spans="1:35">
      <c r="A299">
        <f ca="1">IF(B299="","",'Source Results'!H300)</f>
        <v>0</v>
      </c>
      <c r="B299" t="str">
        <f ca="1">IF('Source Results'!D300="","",'Source Results'!D300)</f>
        <v>Light Commercial Truck</v>
      </c>
      <c r="C299">
        <f ca="1">IF(B299="","",'Source Results'!G300)</f>
        <v>0</v>
      </c>
      <c r="D299">
        <f ca="1">IF(OnRoadRetrofit!B299="","",'Source Results'!F300)</f>
        <v>0</v>
      </c>
      <c r="E299" s="239">
        <f ca="1">IFERROR(IF(B299="","",(VLOOKUP(G299,'Source Results'!$Y$3:$AB$452,2,FALSE)/(VLOOKUP(G299,'Source Results'!$Y$3:$AB$452,4,FALSE)))),0)</f>
        <v>0</v>
      </c>
      <c r="F299" s="28">
        <f ca="1">IF(B299="","",(VLOOKUP(G299,'Source Results'!$Y$3:$AA$452,3,FALSE)))</f>
        <v>0</v>
      </c>
      <c r="G299" t="str">
        <f ca="1">IF(B299="","",'Source Results'!L300)</f>
        <v/>
      </c>
      <c r="H299">
        <f ca="1">IF(COUNTIF($G$2:G299,G299)&gt;1,0,1*F299)</f>
        <v>0</v>
      </c>
      <c r="I299" t="str">
        <f t="shared" ca="1" si="60"/>
        <v>null</v>
      </c>
      <c r="K299" s="238" t="str">
        <f ca="1"/>
        <v/>
      </c>
      <c r="L299" s="130" t="str">
        <f ca="1"/>
        <v/>
      </c>
      <c r="M299" s="130" t="str">
        <f ca="1"/>
        <v/>
      </c>
      <c r="N299" s="130" t="str">
        <f ca="1"/>
        <v/>
      </c>
      <c r="O299" s="238" t="str">
        <f ca="1"/>
        <v/>
      </c>
      <c r="P299" s="130" t="str">
        <f ca="1"/>
        <v/>
      </c>
      <c r="R299" s="130" t="str">
        <f t="shared" ca="1" si="61"/>
        <v xml:space="preserve">3 </v>
      </c>
      <c r="S299" s="130">
        <f ca="1">+IFERROR(VLOOKUP(R299,Pollutants!$H$2:$K$11,3,FALSE),0)</f>
        <v>0</v>
      </c>
      <c r="T299" s="248">
        <f t="shared" si="62"/>
        <v>44</v>
      </c>
      <c r="U299" s="130" t="str">
        <f ca="1"/>
        <v/>
      </c>
      <c r="V299" s="130" t="str">
        <f ca="1"/>
        <v/>
      </c>
      <c r="W299" s="130" t="str">
        <f t="shared" ca="1" si="63"/>
        <v/>
      </c>
      <c r="X299" s="130" t="str">
        <f t="shared" ca="1" si="64"/>
        <v/>
      </c>
      <c r="Y299" s="130" t="str">
        <f t="shared" ca="1" si="65"/>
        <v/>
      </c>
      <c r="Z299" s="130" t="str">
        <f t="shared" ca="1" si="66"/>
        <v/>
      </c>
      <c r="AA299" s="130" t="str">
        <f t="shared" ca="1" si="67"/>
        <v/>
      </c>
      <c r="AC299" s="130" t="str">
        <f t="shared" ca="1" si="68"/>
        <v/>
      </c>
      <c r="AD299" s="130" t="str">
        <f t="shared" ca="1" si="69"/>
        <v/>
      </c>
      <c r="AE299" s="130" t="str">
        <f t="shared" ca="1" si="70"/>
        <v/>
      </c>
      <c r="AF299" s="130" t="str">
        <f t="shared" ca="1" si="71"/>
        <v/>
      </c>
      <c r="AG299" s="130" t="str">
        <f t="shared" ca="1" si="72"/>
        <v/>
      </c>
      <c r="AH299" s="130" t="str">
        <f t="shared" ca="1" si="73"/>
        <v/>
      </c>
      <c r="AI299" s="130" t="str">
        <f t="shared" ca="1" si="74"/>
        <v/>
      </c>
    </row>
    <row r="300" spans="1:35">
      <c r="A300">
        <f ca="1">IF(B300="","",'Source Results'!H301)</f>
        <v>0</v>
      </c>
      <c r="B300" t="str">
        <f ca="1">IF('Source Results'!D301="","",'Source Results'!D301)</f>
        <v>Intercity Bus</v>
      </c>
      <c r="C300">
        <f ca="1">IF(B300="","",'Source Results'!G301)</f>
        <v>0</v>
      </c>
      <c r="D300">
        <f ca="1">IF(OnRoadRetrofit!B300="","",'Source Results'!F301)</f>
        <v>0</v>
      </c>
      <c r="E300" s="239">
        <f ca="1">IFERROR(IF(B300="","",(VLOOKUP(G300,'Source Results'!$Y$3:$AB$452,2,FALSE)/(VLOOKUP(G300,'Source Results'!$Y$3:$AB$452,4,FALSE)))),0)</f>
        <v>0</v>
      </c>
      <c r="F300" s="28">
        <f ca="1">IF(B300="","",(VLOOKUP(G300,'Source Results'!$Y$3:$AA$452,3,FALSE)))</f>
        <v>0</v>
      </c>
      <c r="G300" t="str">
        <f ca="1">IF(B300="","",'Source Results'!L301)</f>
        <v/>
      </c>
      <c r="H300">
        <f ca="1">IF(COUNTIF($G$2:G300,G300)&gt;1,0,1*F300)</f>
        <v>0</v>
      </c>
      <c r="I300" t="str">
        <f t="shared" ca="1" si="60"/>
        <v>null</v>
      </c>
      <c r="K300" s="238" t="str">
        <f ca="1"/>
        <v/>
      </c>
      <c r="L300" s="130" t="str">
        <f ca="1"/>
        <v/>
      </c>
      <c r="M300" s="130" t="str">
        <f ca="1"/>
        <v/>
      </c>
      <c r="N300" s="130" t="str">
        <f ca="1"/>
        <v/>
      </c>
      <c r="O300" s="238" t="str">
        <f ca="1"/>
        <v/>
      </c>
      <c r="P300" s="130" t="str">
        <f ca="1"/>
        <v/>
      </c>
      <c r="R300" s="130" t="str">
        <f t="shared" ca="1" si="61"/>
        <v xml:space="preserve">4 </v>
      </c>
      <c r="S300" s="130">
        <f ca="1">+IFERROR(VLOOKUP(R300,Pollutants!$H$2:$K$11,3,FALSE),0)</f>
        <v>0</v>
      </c>
      <c r="T300" s="248">
        <f t="shared" si="62"/>
        <v>44</v>
      </c>
      <c r="U300" s="130" t="str">
        <f ca="1"/>
        <v/>
      </c>
      <c r="V300" s="130" t="str">
        <f ca="1"/>
        <v/>
      </c>
      <c r="W300" s="130" t="str">
        <f t="shared" ca="1" si="63"/>
        <v/>
      </c>
      <c r="X300" s="130" t="str">
        <f t="shared" ca="1" si="64"/>
        <v/>
      </c>
      <c r="Y300" s="130" t="str">
        <f t="shared" ca="1" si="65"/>
        <v/>
      </c>
      <c r="Z300" s="130" t="str">
        <f t="shared" ca="1" si="66"/>
        <v/>
      </c>
      <c r="AA300" s="130" t="str">
        <f t="shared" ca="1" si="67"/>
        <v/>
      </c>
      <c r="AC300" s="130" t="str">
        <f t="shared" ca="1" si="68"/>
        <v/>
      </c>
      <c r="AD300" s="130" t="str">
        <f t="shared" ca="1" si="69"/>
        <v/>
      </c>
      <c r="AE300" s="130" t="str">
        <f t="shared" ca="1" si="70"/>
        <v/>
      </c>
      <c r="AF300" s="130" t="str">
        <f t="shared" ca="1" si="71"/>
        <v/>
      </c>
      <c r="AG300" s="130" t="str">
        <f t="shared" ca="1" si="72"/>
        <v/>
      </c>
      <c r="AH300" s="130" t="str">
        <f t="shared" ca="1" si="73"/>
        <v/>
      </c>
      <c r="AI300" s="130" t="str">
        <f t="shared" ca="1" si="74"/>
        <v/>
      </c>
    </row>
    <row r="301" spans="1:35">
      <c r="A301">
        <f ca="1">IF(B301="","",'Source Results'!H302)</f>
        <v>0</v>
      </c>
      <c r="B301" t="str">
        <f ca="1">IF('Source Results'!D302="","",'Source Results'!D302)</f>
        <v>Transit Bus</v>
      </c>
      <c r="C301">
        <f ca="1">IF(B301="","",'Source Results'!G302)</f>
        <v>0</v>
      </c>
      <c r="D301">
        <f ca="1">IF(OnRoadRetrofit!B301="","",'Source Results'!F302)</f>
        <v>0</v>
      </c>
      <c r="E301" s="239">
        <f ca="1">IFERROR(IF(B301="","",(VLOOKUP(G301,'Source Results'!$Y$3:$AB$452,2,FALSE)/(VLOOKUP(G301,'Source Results'!$Y$3:$AB$452,4,FALSE)))),0)</f>
        <v>0</v>
      </c>
      <c r="F301" s="28">
        <f ca="1">IF(B301="","",(VLOOKUP(G301,'Source Results'!$Y$3:$AA$452,3,FALSE)))</f>
        <v>0</v>
      </c>
      <c r="G301" t="str">
        <f ca="1">IF(B301="","",'Source Results'!L302)</f>
        <v/>
      </c>
      <c r="H301">
        <f ca="1">IF(COUNTIF($G$2:G301,G301)&gt;1,0,1*F301)</f>
        <v>0</v>
      </c>
      <c r="I301" t="str">
        <f t="shared" ca="1" si="60"/>
        <v>null</v>
      </c>
      <c r="K301" s="130" t="str">
        <f ca="1"/>
        <v/>
      </c>
      <c r="L301" s="130" t="str">
        <f ca="1"/>
        <v/>
      </c>
      <c r="M301" s="130" t="str">
        <f ca="1"/>
        <v/>
      </c>
      <c r="N301" s="130" t="str">
        <f ca="1"/>
        <v/>
      </c>
      <c r="O301" s="238" t="str">
        <f ca="1"/>
        <v/>
      </c>
      <c r="P301" s="130" t="str">
        <f ca="1"/>
        <v/>
      </c>
      <c r="R301" s="130" t="str">
        <f t="shared" ca="1" si="61"/>
        <v xml:space="preserve">5 </v>
      </c>
      <c r="S301" s="130">
        <f ca="1">+IFERROR(VLOOKUP(R301,Pollutants!$H$2:$K$11,3,FALSE),0)</f>
        <v>0</v>
      </c>
      <c r="T301" s="248">
        <f t="shared" si="62"/>
        <v>44</v>
      </c>
      <c r="U301" s="130" t="str">
        <f ca="1"/>
        <v/>
      </c>
      <c r="V301" s="130" t="str">
        <f ca="1"/>
        <v/>
      </c>
      <c r="W301" s="130" t="str">
        <f t="shared" ca="1" si="63"/>
        <v/>
      </c>
      <c r="X301" s="130" t="str">
        <f t="shared" ca="1" si="64"/>
        <v/>
      </c>
      <c r="Y301" s="130" t="str">
        <f t="shared" ca="1" si="65"/>
        <v/>
      </c>
      <c r="Z301" s="130" t="str">
        <f t="shared" ca="1" si="66"/>
        <v/>
      </c>
      <c r="AA301" s="130" t="str">
        <f t="shared" ca="1" si="67"/>
        <v/>
      </c>
      <c r="AC301" s="130" t="str">
        <f t="shared" ca="1" si="68"/>
        <v/>
      </c>
      <c r="AD301" s="130" t="str">
        <f t="shared" ca="1" si="69"/>
        <v/>
      </c>
      <c r="AE301" s="130" t="str">
        <f t="shared" ca="1" si="70"/>
        <v/>
      </c>
      <c r="AF301" s="130" t="str">
        <f t="shared" ca="1" si="71"/>
        <v/>
      </c>
      <c r="AG301" s="130" t="str">
        <f t="shared" ca="1" si="72"/>
        <v/>
      </c>
      <c r="AH301" s="130" t="str">
        <f t="shared" ca="1" si="73"/>
        <v/>
      </c>
      <c r="AI301" s="130" t="str">
        <f t="shared" ca="1" si="74"/>
        <v/>
      </c>
    </row>
    <row r="302" spans="1:35">
      <c r="A302">
        <f ca="1">IF(B302="","",'Source Results'!H303)</f>
        <v>0</v>
      </c>
      <c r="B302" t="str">
        <f ca="1">IF('Source Results'!D303="","",'Source Results'!D303)</f>
        <v>School Bus</v>
      </c>
      <c r="C302">
        <f ca="1">IF(B302="","",'Source Results'!G303)</f>
        <v>0</v>
      </c>
      <c r="D302">
        <f ca="1">IF(OnRoadRetrofit!B302="","",'Source Results'!F303)</f>
        <v>0</v>
      </c>
      <c r="E302" s="239">
        <f ca="1">IFERROR(IF(B302="","",(VLOOKUP(G302,'Source Results'!$Y$3:$AB$452,2,FALSE)/(VLOOKUP(G302,'Source Results'!$Y$3:$AB$452,4,FALSE)))),0)</f>
        <v>0</v>
      </c>
      <c r="F302" s="28">
        <f ca="1">IF(B302="","",(VLOOKUP(G302,'Source Results'!$Y$3:$AA$452,3,FALSE)))</f>
        <v>0</v>
      </c>
      <c r="G302" t="str">
        <f ca="1">IF(B302="","",'Source Results'!L303)</f>
        <v/>
      </c>
      <c r="H302">
        <f ca="1">IF(COUNTIF($G$2:G302,G302)&gt;1,0,1*F302)</f>
        <v>0</v>
      </c>
      <c r="I302" t="str">
        <f t="shared" ca="1" si="60"/>
        <v>null</v>
      </c>
      <c r="R302" s="130" t="str">
        <f t="shared" ca="1" si="61"/>
        <v xml:space="preserve">6 </v>
      </c>
      <c r="S302" s="130">
        <f ca="1">+IFERROR(VLOOKUP(R302,Pollutants!$H$2:$K$11,3,FALSE),0)</f>
        <v>0</v>
      </c>
      <c r="T302" s="248">
        <f t="shared" si="62"/>
        <v>44</v>
      </c>
      <c r="U302" s="130" t="str">
        <f ca="1"/>
        <v/>
      </c>
      <c r="V302" s="130" t="str">
        <f ca="1"/>
        <v/>
      </c>
      <c r="W302" s="130" t="str">
        <f t="shared" ca="1" si="63"/>
        <v/>
      </c>
      <c r="X302" s="130" t="str">
        <f t="shared" ca="1" si="64"/>
        <v/>
      </c>
      <c r="Y302" s="130" t="str">
        <f t="shared" ca="1" si="65"/>
        <v/>
      </c>
      <c r="Z302" s="130" t="str">
        <f t="shared" ca="1" si="66"/>
        <v/>
      </c>
      <c r="AA302" s="130" t="str">
        <f t="shared" ca="1" si="67"/>
        <v/>
      </c>
      <c r="AC302" s="130" t="str">
        <f t="shared" ca="1" si="68"/>
        <v/>
      </c>
      <c r="AD302" s="130" t="str">
        <f t="shared" ca="1" si="69"/>
        <v/>
      </c>
      <c r="AE302" s="130" t="str">
        <f t="shared" ca="1" si="70"/>
        <v/>
      </c>
      <c r="AF302" s="130" t="str">
        <f t="shared" ca="1" si="71"/>
        <v/>
      </c>
      <c r="AG302" s="130" t="str">
        <f t="shared" ca="1" si="72"/>
        <v/>
      </c>
      <c r="AH302" s="130" t="str">
        <f t="shared" ca="1" si="73"/>
        <v/>
      </c>
      <c r="AI302" s="130" t="str">
        <f t="shared" ca="1" si="74"/>
        <v/>
      </c>
    </row>
    <row r="303" spans="1:35">
      <c r="A303">
        <f ca="1">IF(B303="","",'Source Results'!H304)</f>
        <v>0</v>
      </c>
      <c r="B303" t="str">
        <f ca="1">IF('Source Results'!D304="","",'Source Results'!D304)</f>
        <v>Refuse Truck</v>
      </c>
      <c r="C303">
        <f ca="1">IF(B303="","",'Source Results'!G304)</f>
        <v>0</v>
      </c>
      <c r="D303">
        <f ca="1">IF(OnRoadRetrofit!B303="","",'Source Results'!F304)</f>
        <v>0</v>
      </c>
      <c r="E303" s="239">
        <f ca="1">IFERROR(IF(B303="","",(VLOOKUP(G303,'Source Results'!$Y$3:$AB$452,2,FALSE)/(VLOOKUP(G303,'Source Results'!$Y$3:$AB$452,4,FALSE)))),0)</f>
        <v>0</v>
      </c>
      <c r="F303" s="28">
        <f ca="1">IF(B303="","",(VLOOKUP(G303,'Source Results'!$Y$3:$AA$452,3,FALSE)))</f>
        <v>0</v>
      </c>
      <c r="G303" t="str">
        <f ca="1">IF(B303="","",'Source Results'!L304)</f>
        <v/>
      </c>
      <c r="H303">
        <f ca="1">IF(COUNTIF($G$2:G303,G303)&gt;1,0,1*F303)</f>
        <v>0</v>
      </c>
      <c r="I303" t="str">
        <f t="shared" ca="1" si="60"/>
        <v>null</v>
      </c>
      <c r="R303" s="130" t="str">
        <f t="shared" ca="1" si="61"/>
        <v xml:space="preserve">0 </v>
      </c>
      <c r="S303" s="130">
        <f ca="1">+IFERROR(VLOOKUP(R303,Pollutants!$H$2:$K$11,3,FALSE),0)</f>
        <v>0</v>
      </c>
      <c r="T303" s="248">
        <f t="shared" si="62"/>
        <v>45</v>
      </c>
      <c r="U303" s="130" t="str">
        <f ca="1"/>
        <v/>
      </c>
      <c r="V303" s="130" t="str">
        <f ca="1"/>
        <v/>
      </c>
      <c r="W303" s="130" t="str">
        <f t="shared" ca="1" si="63"/>
        <v/>
      </c>
      <c r="X303" s="130" t="str">
        <f t="shared" ca="1" si="64"/>
        <v/>
      </c>
      <c r="Y303" s="130" t="str">
        <f t="shared" ca="1" si="65"/>
        <v/>
      </c>
      <c r="Z303" s="130" t="str">
        <f t="shared" ca="1" si="66"/>
        <v/>
      </c>
      <c r="AA303" s="130" t="str">
        <f t="shared" ca="1" si="67"/>
        <v/>
      </c>
      <c r="AC303" s="130" t="str">
        <f t="shared" ca="1" si="68"/>
        <v/>
      </c>
      <c r="AD303" s="130" t="str">
        <f t="shared" ca="1" si="69"/>
        <v/>
      </c>
      <c r="AE303" s="130" t="str">
        <f t="shared" ca="1" si="70"/>
        <v/>
      </c>
      <c r="AF303" s="130" t="str">
        <f t="shared" ca="1" si="71"/>
        <v/>
      </c>
      <c r="AG303" s="130" t="str">
        <f t="shared" ca="1" si="72"/>
        <v/>
      </c>
      <c r="AH303" s="130" t="str">
        <f t="shared" ca="1" si="73"/>
        <v/>
      </c>
      <c r="AI303" s="130" t="str">
        <f t="shared" ca="1" si="74"/>
        <v/>
      </c>
    </row>
    <row r="304" spans="1:35">
      <c r="A304">
        <f ca="1">IF(B304="","",'Source Results'!H305)</f>
        <v>0</v>
      </c>
      <c r="B304" t="str">
        <f ca="1">IF('Source Results'!D305="","",'Source Results'!D305)</f>
        <v>Single Unit Short-haul Truck</v>
      </c>
      <c r="C304">
        <f ca="1">IF(B304="","",'Source Results'!G305)</f>
        <v>0</v>
      </c>
      <c r="D304">
        <f ca="1">IF(OnRoadRetrofit!B304="","",'Source Results'!F305)</f>
        <v>0</v>
      </c>
      <c r="E304" s="239">
        <f ca="1">IFERROR(IF(B304="","",(VLOOKUP(G304,'Source Results'!$Y$3:$AB$452,2,FALSE)/(VLOOKUP(G304,'Source Results'!$Y$3:$AB$452,4,FALSE)))),0)</f>
        <v>0</v>
      </c>
      <c r="F304" s="28">
        <f ca="1">IF(B304="","",(VLOOKUP(G304,'Source Results'!$Y$3:$AA$452,3,FALSE)))</f>
        <v>0</v>
      </c>
      <c r="G304" t="str">
        <f ca="1">IF(B304="","",'Source Results'!L305)</f>
        <v/>
      </c>
      <c r="H304">
        <f ca="1">IF(COUNTIF($G$2:G304,G304)&gt;1,0,1*F304)</f>
        <v>0</v>
      </c>
      <c r="I304" t="str">
        <f t="shared" ca="1" si="60"/>
        <v>null</v>
      </c>
      <c r="R304" s="130" t="str">
        <f t="shared" ca="1" si="61"/>
        <v xml:space="preserve">1 </v>
      </c>
      <c r="S304" s="130">
        <f ca="1">+IFERROR(VLOOKUP(R304,Pollutants!$H$2:$K$11,3,FALSE),0)</f>
        <v>0</v>
      </c>
      <c r="T304" s="248">
        <f t="shared" si="62"/>
        <v>45</v>
      </c>
      <c r="U304" s="130" t="str">
        <f ca="1"/>
        <v/>
      </c>
      <c r="V304" s="130" t="str">
        <f ca="1"/>
        <v/>
      </c>
      <c r="W304" s="130" t="str">
        <f t="shared" ca="1" si="63"/>
        <v/>
      </c>
      <c r="X304" s="130" t="str">
        <f t="shared" ca="1" si="64"/>
        <v/>
      </c>
      <c r="Y304" s="130" t="str">
        <f t="shared" ca="1" si="65"/>
        <v/>
      </c>
      <c r="Z304" s="130" t="str">
        <f t="shared" ca="1" si="66"/>
        <v/>
      </c>
      <c r="AA304" s="130" t="str">
        <f t="shared" ca="1" si="67"/>
        <v/>
      </c>
      <c r="AC304" s="130" t="str">
        <f t="shared" ca="1" si="68"/>
        <v/>
      </c>
      <c r="AD304" s="130" t="str">
        <f t="shared" ca="1" si="69"/>
        <v/>
      </c>
      <c r="AE304" s="130" t="str">
        <f t="shared" ca="1" si="70"/>
        <v/>
      </c>
      <c r="AF304" s="130" t="str">
        <f t="shared" ca="1" si="71"/>
        <v/>
      </c>
      <c r="AG304" s="130" t="str">
        <f t="shared" ca="1" si="72"/>
        <v/>
      </c>
      <c r="AH304" s="130" t="str">
        <f t="shared" ca="1" si="73"/>
        <v/>
      </c>
      <c r="AI304" s="130" t="str">
        <f t="shared" ca="1" si="74"/>
        <v/>
      </c>
    </row>
    <row r="305" spans="1:35">
      <c r="A305">
        <f ca="1">IF(B305="","",'Source Results'!H306)</f>
        <v>0</v>
      </c>
      <c r="B305" t="str">
        <f ca="1">IF('Source Results'!D306="","",'Source Results'!D306)</f>
        <v>Single Unit Long-haul Truck</v>
      </c>
      <c r="C305">
        <f ca="1">IF(B305="","",'Source Results'!G306)</f>
        <v>0</v>
      </c>
      <c r="D305">
        <f ca="1">IF(OnRoadRetrofit!B305="","",'Source Results'!F306)</f>
        <v>0</v>
      </c>
      <c r="E305" s="239">
        <f ca="1">IFERROR(IF(B305="","",(VLOOKUP(G305,'Source Results'!$Y$3:$AB$452,2,FALSE)/(VLOOKUP(G305,'Source Results'!$Y$3:$AB$452,4,FALSE)))),0)</f>
        <v>0</v>
      </c>
      <c r="F305" s="28">
        <f ca="1">IF(B305="","",(VLOOKUP(G305,'Source Results'!$Y$3:$AA$452,3,FALSE)))</f>
        <v>0</v>
      </c>
      <c r="G305" t="str">
        <f ca="1">IF(B305="","",'Source Results'!L306)</f>
        <v/>
      </c>
      <c r="H305">
        <f ca="1">IF(COUNTIF($G$2:G305,G305)&gt;1,0,1*F305)</f>
        <v>0</v>
      </c>
      <c r="I305" t="str">
        <f t="shared" ca="1" si="60"/>
        <v>null</v>
      </c>
      <c r="R305" s="130" t="str">
        <f t="shared" ca="1" si="61"/>
        <v xml:space="preserve">2 </v>
      </c>
      <c r="S305" s="130">
        <f ca="1">+IFERROR(VLOOKUP(R305,Pollutants!$H$2:$K$11,3,FALSE),0)</f>
        <v>0</v>
      </c>
      <c r="T305" s="248">
        <f t="shared" si="62"/>
        <v>45</v>
      </c>
      <c r="U305" s="130" t="str">
        <f ca="1"/>
        <v/>
      </c>
      <c r="V305" s="130" t="str">
        <f ca="1"/>
        <v/>
      </c>
      <c r="W305" s="130" t="str">
        <f t="shared" ca="1" si="63"/>
        <v/>
      </c>
      <c r="X305" s="130" t="str">
        <f t="shared" ca="1" si="64"/>
        <v/>
      </c>
      <c r="Y305" s="130" t="str">
        <f t="shared" ca="1" si="65"/>
        <v/>
      </c>
      <c r="Z305" s="130" t="str">
        <f t="shared" ca="1" si="66"/>
        <v/>
      </c>
      <c r="AA305" s="130" t="str">
        <f t="shared" ca="1" si="67"/>
        <v/>
      </c>
      <c r="AC305" s="130" t="str">
        <f t="shared" ca="1" si="68"/>
        <v/>
      </c>
      <c r="AD305" s="130" t="str">
        <f t="shared" ca="1" si="69"/>
        <v/>
      </c>
      <c r="AE305" s="130" t="str">
        <f t="shared" ca="1" si="70"/>
        <v/>
      </c>
      <c r="AF305" s="130" t="str">
        <f t="shared" ca="1" si="71"/>
        <v/>
      </c>
      <c r="AG305" s="130" t="str">
        <f t="shared" ca="1" si="72"/>
        <v/>
      </c>
      <c r="AH305" s="130" t="str">
        <f t="shared" ca="1" si="73"/>
        <v/>
      </c>
      <c r="AI305" s="130" t="str">
        <f t="shared" ca="1" si="74"/>
        <v/>
      </c>
    </row>
    <row r="306" spans="1:35">
      <c r="A306">
        <f ca="1">IF(B306="","",'Source Results'!H307)</f>
        <v>0</v>
      </c>
      <c r="B306" t="str">
        <f ca="1">IF('Source Results'!D307="","",'Source Results'!D307)</f>
        <v>Combination Short-haul Truck</v>
      </c>
      <c r="C306">
        <f ca="1">IF(B306="","",'Source Results'!G307)</f>
        <v>0</v>
      </c>
      <c r="D306">
        <f ca="1">IF(OnRoadRetrofit!B306="","",'Source Results'!F307)</f>
        <v>0</v>
      </c>
      <c r="E306" s="239">
        <f ca="1">IFERROR(IF(B306="","",(VLOOKUP(G306,'Source Results'!$Y$3:$AB$452,2,FALSE)/(VLOOKUP(G306,'Source Results'!$Y$3:$AB$452,4,FALSE)))),0)</f>
        <v>0</v>
      </c>
      <c r="F306" s="28">
        <f ca="1">IF(B306="","",(VLOOKUP(G306,'Source Results'!$Y$3:$AA$452,3,FALSE)))</f>
        <v>0</v>
      </c>
      <c r="G306" t="str">
        <f ca="1">IF(B306="","",'Source Results'!L307)</f>
        <v/>
      </c>
      <c r="H306">
        <f ca="1">IF(COUNTIF($G$2:G306,G306)&gt;1,0,1*F306)</f>
        <v>0</v>
      </c>
      <c r="I306" t="str">
        <f t="shared" ca="1" si="60"/>
        <v>null</v>
      </c>
      <c r="R306" s="130" t="str">
        <f t="shared" ca="1" si="61"/>
        <v xml:space="preserve">3 </v>
      </c>
      <c r="S306" s="130">
        <f ca="1">+IFERROR(VLOOKUP(R306,Pollutants!$H$2:$K$11,3,FALSE),0)</f>
        <v>0</v>
      </c>
      <c r="T306" s="248">
        <f t="shared" si="62"/>
        <v>45</v>
      </c>
      <c r="U306" s="130" t="str">
        <f ca="1"/>
        <v/>
      </c>
      <c r="V306" s="130" t="str">
        <f ca="1"/>
        <v/>
      </c>
      <c r="W306" s="130" t="str">
        <f t="shared" ca="1" si="63"/>
        <v/>
      </c>
      <c r="X306" s="130" t="str">
        <f t="shared" ca="1" si="64"/>
        <v/>
      </c>
      <c r="Y306" s="130" t="str">
        <f t="shared" ca="1" si="65"/>
        <v/>
      </c>
      <c r="Z306" s="130" t="str">
        <f t="shared" ca="1" si="66"/>
        <v/>
      </c>
      <c r="AA306" s="130" t="str">
        <f t="shared" ca="1" si="67"/>
        <v/>
      </c>
      <c r="AC306" s="130" t="str">
        <f t="shared" ca="1" si="68"/>
        <v/>
      </c>
      <c r="AD306" s="130" t="str">
        <f t="shared" ca="1" si="69"/>
        <v/>
      </c>
      <c r="AE306" s="130" t="str">
        <f t="shared" ca="1" si="70"/>
        <v/>
      </c>
      <c r="AF306" s="130" t="str">
        <f t="shared" ca="1" si="71"/>
        <v/>
      </c>
      <c r="AG306" s="130" t="str">
        <f t="shared" ca="1" si="72"/>
        <v/>
      </c>
      <c r="AH306" s="130" t="str">
        <f t="shared" ca="1" si="73"/>
        <v/>
      </c>
      <c r="AI306" s="130" t="str">
        <f t="shared" ca="1" si="74"/>
        <v/>
      </c>
    </row>
    <row r="307" spans="1:35">
      <c r="A307">
        <f ca="1">IF(B307="","",'Source Results'!H308)</f>
        <v>0</v>
      </c>
      <c r="B307" t="str">
        <f ca="1">IF('Source Results'!D308="","",'Source Results'!D308)</f>
        <v>Combination Long-haul Truck</v>
      </c>
      <c r="C307">
        <f ca="1">IF(B307="","",'Source Results'!G308)</f>
        <v>0</v>
      </c>
      <c r="D307">
        <f ca="1">IF(OnRoadRetrofit!B307="","",'Source Results'!F308)</f>
        <v>0</v>
      </c>
      <c r="E307" s="239">
        <f ca="1">IFERROR(IF(B307="","",(VLOOKUP(G307,'Source Results'!$Y$3:$AB$452,2,FALSE)/(VLOOKUP(G307,'Source Results'!$Y$3:$AB$452,4,FALSE)))),0)</f>
        <v>0</v>
      </c>
      <c r="F307" s="28">
        <f ca="1">IF(B307="","",(VLOOKUP(G307,'Source Results'!$Y$3:$AA$452,3,FALSE)))</f>
        <v>0</v>
      </c>
      <c r="G307" t="str">
        <f ca="1">IF(B307="","",'Source Results'!L308)</f>
        <v/>
      </c>
      <c r="H307">
        <f ca="1">IF(COUNTIF($G$2:G307,G307)&gt;1,0,1*F307)</f>
        <v>0</v>
      </c>
      <c r="I307" t="str">
        <f t="shared" ca="1" si="60"/>
        <v>null</v>
      </c>
      <c r="R307" s="130" t="str">
        <f t="shared" ca="1" si="61"/>
        <v xml:space="preserve">4 </v>
      </c>
      <c r="S307" s="130">
        <f ca="1">+IFERROR(VLOOKUP(R307,Pollutants!$H$2:$K$11,3,FALSE),0)</f>
        <v>0</v>
      </c>
      <c r="T307" s="248">
        <f t="shared" si="62"/>
        <v>45</v>
      </c>
      <c r="U307" s="130" t="str">
        <f ca="1"/>
        <v/>
      </c>
      <c r="V307" s="130" t="str">
        <f ca="1"/>
        <v/>
      </c>
      <c r="W307" s="130" t="str">
        <f t="shared" ca="1" si="63"/>
        <v/>
      </c>
      <c r="X307" s="130" t="str">
        <f t="shared" ca="1" si="64"/>
        <v/>
      </c>
      <c r="Y307" s="130" t="str">
        <f t="shared" ca="1" si="65"/>
        <v/>
      </c>
      <c r="Z307" s="130" t="str">
        <f t="shared" ca="1" si="66"/>
        <v/>
      </c>
      <c r="AA307" s="130" t="str">
        <f t="shared" ca="1" si="67"/>
        <v/>
      </c>
      <c r="AC307" s="130" t="str">
        <f t="shared" ca="1" si="68"/>
        <v/>
      </c>
      <c r="AD307" s="130" t="str">
        <f t="shared" ca="1" si="69"/>
        <v/>
      </c>
      <c r="AE307" s="130" t="str">
        <f t="shared" ca="1" si="70"/>
        <v/>
      </c>
      <c r="AF307" s="130" t="str">
        <f t="shared" ca="1" si="71"/>
        <v/>
      </c>
      <c r="AG307" s="130" t="str">
        <f t="shared" ca="1" si="72"/>
        <v/>
      </c>
      <c r="AH307" s="130" t="str">
        <f t="shared" ca="1" si="73"/>
        <v/>
      </c>
      <c r="AI307" s="130" t="str">
        <f t="shared" ca="1" si="74"/>
        <v/>
      </c>
    </row>
    <row r="308" spans="1:35">
      <c r="A308">
        <f ca="1">IF(B308="","",'Source Results'!H309)</f>
        <v>0</v>
      </c>
      <c r="B308" t="str">
        <f ca="1">IF('Source Results'!D309="","",'Source Results'!D309)</f>
        <v>Light Commercial Truck</v>
      </c>
      <c r="C308">
        <f ca="1">IF(B308="","",'Source Results'!G309)</f>
        <v>0</v>
      </c>
      <c r="D308">
        <f ca="1">IF(OnRoadRetrofit!B308="","",'Source Results'!F309)</f>
        <v>0</v>
      </c>
      <c r="E308" s="239">
        <f ca="1">IFERROR(IF(B308="","",(VLOOKUP(G308,'Source Results'!$Y$3:$AB$452,2,FALSE)/(VLOOKUP(G308,'Source Results'!$Y$3:$AB$452,4,FALSE)))),0)</f>
        <v>0</v>
      </c>
      <c r="F308" s="28">
        <f ca="1">IF(B308="","",(VLOOKUP(G308,'Source Results'!$Y$3:$AA$452,3,FALSE)))</f>
        <v>0</v>
      </c>
      <c r="G308" t="str">
        <f ca="1">IF(B308="","",'Source Results'!L309)</f>
        <v/>
      </c>
      <c r="H308">
        <f ca="1">IF(COUNTIF($G$2:G308,G308)&gt;1,0,1*F308)</f>
        <v>0</v>
      </c>
      <c r="I308" t="str">
        <f t="shared" ca="1" si="60"/>
        <v>null</v>
      </c>
      <c r="R308" s="130" t="str">
        <f t="shared" ca="1" si="61"/>
        <v xml:space="preserve">5 </v>
      </c>
      <c r="S308" s="130">
        <f ca="1">+IFERROR(VLOOKUP(R308,Pollutants!$H$2:$K$11,3,FALSE),0)</f>
        <v>0</v>
      </c>
      <c r="T308" s="248">
        <f t="shared" si="62"/>
        <v>45</v>
      </c>
      <c r="U308" s="130" t="str">
        <f ca="1"/>
        <v/>
      </c>
      <c r="V308" s="130" t="str">
        <f ca="1"/>
        <v/>
      </c>
      <c r="W308" s="130" t="str">
        <f t="shared" ca="1" si="63"/>
        <v/>
      </c>
      <c r="X308" s="130" t="str">
        <f t="shared" ca="1" si="64"/>
        <v/>
      </c>
      <c r="Y308" s="130" t="str">
        <f t="shared" ca="1" si="65"/>
        <v/>
      </c>
      <c r="Z308" s="130" t="str">
        <f t="shared" ca="1" si="66"/>
        <v/>
      </c>
      <c r="AA308" s="130" t="str">
        <f t="shared" ca="1" si="67"/>
        <v/>
      </c>
      <c r="AC308" s="130" t="str">
        <f t="shared" ca="1" si="68"/>
        <v/>
      </c>
      <c r="AD308" s="130" t="str">
        <f t="shared" ca="1" si="69"/>
        <v/>
      </c>
      <c r="AE308" s="130" t="str">
        <f t="shared" ca="1" si="70"/>
        <v/>
      </c>
      <c r="AF308" s="130" t="str">
        <f t="shared" ca="1" si="71"/>
        <v/>
      </c>
      <c r="AG308" s="130" t="str">
        <f t="shared" ca="1" si="72"/>
        <v/>
      </c>
      <c r="AH308" s="130" t="str">
        <f t="shared" ca="1" si="73"/>
        <v/>
      </c>
      <c r="AI308" s="130" t="str">
        <f t="shared" ca="1" si="74"/>
        <v/>
      </c>
    </row>
    <row r="309" spans="1:35">
      <c r="A309">
        <f ca="1">IF(B309="","",'Source Results'!H310)</f>
        <v>0</v>
      </c>
      <c r="B309" t="str">
        <f ca="1">IF('Source Results'!D310="","",'Source Results'!D310)</f>
        <v>Intercity Bus</v>
      </c>
      <c r="C309">
        <f ca="1">IF(B309="","",'Source Results'!G310)</f>
        <v>0</v>
      </c>
      <c r="D309">
        <f ca="1">IF(OnRoadRetrofit!B309="","",'Source Results'!F310)</f>
        <v>0</v>
      </c>
      <c r="E309" s="239">
        <f ca="1">IFERROR(IF(B309="","",(VLOOKUP(G309,'Source Results'!$Y$3:$AB$452,2,FALSE)/(VLOOKUP(G309,'Source Results'!$Y$3:$AB$452,4,FALSE)))),0)</f>
        <v>0</v>
      </c>
      <c r="F309" s="28">
        <f ca="1">IF(B309="","",(VLOOKUP(G309,'Source Results'!$Y$3:$AA$452,3,FALSE)))</f>
        <v>0</v>
      </c>
      <c r="G309" t="str">
        <f ca="1">IF(B309="","",'Source Results'!L310)</f>
        <v/>
      </c>
      <c r="H309">
        <f ca="1">IF(COUNTIF($G$2:G309,G309)&gt;1,0,1*F309)</f>
        <v>0</v>
      </c>
      <c r="I309" t="str">
        <f t="shared" ca="1" si="60"/>
        <v>null</v>
      </c>
      <c r="R309" s="130" t="str">
        <f t="shared" ca="1" si="61"/>
        <v xml:space="preserve">6 </v>
      </c>
      <c r="S309" s="130">
        <f ca="1">+IFERROR(VLOOKUP(R309,Pollutants!$H$2:$K$11,3,FALSE),0)</f>
        <v>0</v>
      </c>
      <c r="T309" s="248">
        <f t="shared" si="62"/>
        <v>45</v>
      </c>
      <c r="U309" s="130" t="str">
        <f ca="1"/>
        <v/>
      </c>
      <c r="V309" s="130" t="str">
        <f ca="1"/>
        <v/>
      </c>
      <c r="W309" s="130" t="str">
        <f t="shared" ca="1" si="63"/>
        <v/>
      </c>
      <c r="X309" s="130" t="str">
        <f t="shared" ca="1" si="64"/>
        <v/>
      </c>
      <c r="Y309" s="130" t="str">
        <f t="shared" ca="1" si="65"/>
        <v/>
      </c>
      <c r="Z309" s="130" t="str">
        <f t="shared" ca="1" si="66"/>
        <v/>
      </c>
      <c r="AA309" s="130" t="str">
        <f t="shared" ca="1" si="67"/>
        <v/>
      </c>
      <c r="AC309" s="130" t="str">
        <f t="shared" ca="1" si="68"/>
        <v/>
      </c>
      <c r="AD309" s="130" t="str">
        <f t="shared" ca="1" si="69"/>
        <v/>
      </c>
      <c r="AE309" s="130" t="str">
        <f t="shared" ca="1" si="70"/>
        <v/>
      </c>
      <c r="AF309" s="130" t="str">
        <f t="shared" ca="1" si="71"/>
        <v/>
      </c>
      <c r="AG309" s="130" t="str">
        <f t="shared" ca="1" si="72"/>
        <v/>
      </c>
      <c r="AH309" s="130" t="str">
        <f t="shared" ca="1" si="73"/>
        <v/>
      </c>
      <c r="AI309" s="130" t="str">
        <f t="shared" ca="1" si="74"/>
        <v/>
      </c>
    </row>
    <row r="310" spans="1:35">
      <c r="A310">
        <f ca="1">IF(B310="","",'Source Results'!H311)</f>
        <v>0</v>
      </c>
      <c r="B310" t="str">
        <f ca="1">IF('Source Results'!D311="","",'Source Results'!D311)</f>
        <v>Transit Bus</v>
      </c>
      <c r="C310">
        <f ca="1">IF(B310="","",'Source Results'!G311)</f>
        <v>0</v>
      </c>
      <c r="D310">
        <f ca="1">IF(OnRoadRetrofit!B310="","",'Source Results'!F311)</f>
        <v>0</v>
      </c>
      <c r="E310" s="239">
        <f ca="1">IFERROR(IF(B310="","",(VLOOKUP(G310,'Source Results'!$Y$3:$AB$452,2,FALSE)/(VLOOKUP(G310,'Source Results'!$Y$3:$AB$452,4,FALSE)))),0)</f>
        <v>0</v>
      </c>
      <c r="F310" s="28">
        <f ca="1">IF(B310="","",(VLOOKUP(G310,'Source Results'!$Y$3:$AA$452,3,FALSE)))</f>
        <v>0</v>
      </c>
      <c r="G310" t="str">
        <f ca="1">IF(B310="","",'Source Results'!L311)</f>
        <v/>
      </c>
      <c r="H310">
        <f ca="1">IF(COUNTIF($G$2:G310,G310)&gt;1,0,1*F310)</f>
        <v>0</v>
      </c>
      <c r="I310" t="str">
        <f t="shared" ca="1" si="60"/>
        <v>null</v>
      </c>
      <c r="R310" s="130" t="str">
        <f t="shared" ca="1" si="61"/>
        <v xml:space="preserve">0 </v>
      </c>
      <c r="S310" s="130">
        <f ca="1">+IFERROR(VLOOKUP(R310,Pollutants!$H$2:$K$11,3,FALSE),0)</f>
        <v>0</v>
      </c>
      <c r="T310" s="248">
        <f t="shared" si="62"/>
        <v>46</v>
      </c>
      <c r="U310" s="130" t="str">
        <f ca="1"/>
        <v/>
      </c>
      <c r="V310" s="130" t="str">
        <f ca="1"/>
        <v/>
      </c>
      <c r="W310" s="130" t="str">
        <f t="shared" ca="1" si="63"/>
        <v/>
      </c>
      <c r="X310" s="130" t="str">
        <f t="shared" ca="1" si="64"/>
        <v/>
      </c>
      <c r="Y310" s="130" t="str">
        <f t="shared" ca="1" si="65"/>
        <v/>
      </c>
      <c r="Z310" s="130" t="str">
        <f t="shared" ca="1" si="66"/>
        <v/>
      </c>
      <c r="AA310" s="130" t="str">
        <f t="shared" ca="1" si="67"/>
        <v/>
      </c>
      <c r="AC310" s="130" t="str">
        <f t="shared" ca="1" si="68"/>
        <v/>
      </c>
      <c r="AD310" s="130" t="str">
        <f t="shared" ca="1" si="69"/>
        <v/>
      </c>
      <c r="AE310" s="130" t="str">
        <f t="shared" ca="1" si="70"/>
        <v/>
      </c>
      <c r="AF310" s="130" t="str">
        <f t="shared" ca="1" si="71"/>
        <v/>
      </c>
      <c r="AG310" s="130" t="str">
        <f t="shared" ca="1" si="72"/>
        <v/>
      </c>
      <c r="AH310" s="130" t="str">
        <f t="shared" ca="1" si="73"/>
        <v/>
      </c>
      <c r="AI310" s="130" t="str">
        <f t="shared" ca="1" si="74"/>
        <v/>
      </c>
    </row>
    <row r="311" spans="1:35">
      <c r="A311">
        <f ca="1">IF(B311="","",'Source Results'!H312)</f>
        <v>0</v>
      </c>
      <c r="B311" t="str">
        <f ca="1">IF('Source Results'!D312="","",'Source Results'!D312)</f>
        <v>School Bus</v>
      </c>
      <c r="C311">
        <f ca="1">IF(B311="","",'Source Results'!G312)</f>
        <v>0</v>
      </c>
      <c r="D311">
        <f ca="1">IF(OnRoadRetrofit!B311="","",'Source Results'!F312)</f>
        <v>0</v>
      </c>
      <c r="E311" s="239">
        <f ca="1">IFERROR(IF(B311="","",(VLOOKUP(G311,'Source Results'!$Y$3:$AB$452,2,FALSE)/(VLOOKUP(G311,'Source Results'!$Y$3:$AB$452,4,FALSE)))),0)</f>
        <v>0</v>
      </c>
      <c r="F311" s="28">
        <f ca="1">IF(B311="","",(VLOOKUP(G311,'Source Results'!$Y$3:$AA$452,3,FALSE)))</f>
        <v>0</v>
      </c>
      <c r="G311" t="str">
        <f ca="1">IF(B311="","",'Source Results'!L312)</f>
        <v/>
      </c>
      <c r="H311">
        <f ca="1">IF(COUNTIF($G$2:G311,G311)&gt;1,0,1*F311)</f>
        <v>0</v>
      </c>
      <c r="I311" t="str">
        <f t="shared" ca="1" si="60"/>
        <v>null</v>
      </c>
      <c r="R311" s="130" t="str">
        <f t="shared" ca="1" si="61"/>
        <v xml:space="preserve">1 </v>
      </c>
      <c r="S311" s="130">
        <f ca="1">+IFERROR(VLOOKUP(R311,Pollutants!$H$2:$K$11,3,FALSE),0)</f>
        <v>0</v>
      </c>
      <c r="T311" s="248">
        <f t="shared" si="62"/>
        <v>46</v>
      </c>
      <c r="U311" s="130" t="str">
        <f ca="1"/>
        <v/>
      </c>
      <c r="V311" s="130" t="str">
        <f ca="1"/>
        <v/>
      </c>
      <c r="W311" s="130" t="str">
        <f t="shared" ca="1" si="63"/>
        <v/>
      </c>
      <c r="X311" s="130" t="str">
        <f t="shared" ca="1" si="64"/>
        <v/>
      </c>
      <c r="Y311" s="130" t="str">
        <f t="shared" ca="1" si="65"/>
        <v/>
      </c>
      <c r="Z311" s="130" t="str">
        <f t="shared" ca="1" si="66"/>
        <v/>
      </c>
      <c r="AA311" s="130" t="str">
        <f t="shared" ca="1" si="67"/>
        <v/>
      </c>
      <c r="AC311" s="130" t="str">
        <f t="shared" ca="1" si="68"/>
        <v/>
      </c>
      <c r="AD311" s="130" t="str">
        <f t="shared" ca="1" si="69"/>
        <v/>
      </c>
      <c r="AE311" s="130" t="str">
        <f t="shared" ca="1" si="70"/>
        <v/>
      </c>
      <c r="AF311" s="130" t="str">
        <f t="shared" ca="1" si="71"/>
        <v/>
      </c>
      <c r="AG311" s="130" t="str">
        <f t="shared" ca="1" si="72"/>
        <v/>
      </c>
      <c r="AH311" s="130" t="str">
        <f t="shared" ca="1" si="73"/>
        <v/>
      </c>
      <c r="AI311" s="130" t="str">
        <f t="shared" ca="1" si="74"/>
        <v/>
      </c>
    </row>
    <row r="312" spans="1:35">
      <c r="A312">
        <f ca="1">IF(B312="","",'Source Results'!H313)</f>
        <v>0</v>
      </c>
      <c r="B312" t="str">
        <f ca="1">IF('Source Results'!D313="","",'Source Results'!D313)</f>
        <v>Refuse Truck</v>
      </c>
      <c r="C312">
        <f ca="1">IF(B312="","",'Source Results'!G313)</f>
        <v>0</v>
      </c>
      <c r="D312">
        <f ca="1">IF(OnRoadRetrofit!B312="","",'Source Results'!F313)</f>
        <v>0</v>
      </c>
      <c r="E312" s="239">
        <f ca="1">IFERROR(IF(B312="","",(VLOOKUP(G312,'Source Results'!$Y$3:$AB$452,2,FALSE)/(VLOOKUP(G312,'Source Results'!$Y$3:$AB$452,4,FALSE)))),0)</f>
        <v>0</v>
      </c>
      <c r="F312" s="28">
        <f ca="1">IF(B312="","",(VLOOKUP(G312,'Source Results'!$Y$3:$AA$452,3,FALSE)))</f>
        <v>0</v>
      </c>
      <c r="G312" t="str">
        <f ca="1">IF(B312="","",'Source Results'!L313)</f>
        <v/>
      </c>
      <c r="H312">
        <f ca="1">IF(COUNTIF($G$2:G312,G312)&gt;1,0,1*F312)</f>
        <v>0</v>
      </c>
      <c r="I312" t="str">
        <f t="shared" ca="1" si="60"/>
        <v>null</v>
      </c>
      <c r="R312" s="130" t="str">
        <f t="shared" ca="1" si="61"/>
        <v xml:space="preserve">2 </v>
      </c>
      <c r="S312" s="130">
        <f ca="1">+IFERROR(VLOOKUP(R312,Pollutants!$H$2:$K$11,3,FALSE),0)</f>
        <v>0</v>
      </c>
      <c r="T312" s="248">
        <f t="shared" si="62"/>
        <v>46</v>
      </c>
      <c r="U312" s="130" t="str">
        <f ca="1"/>
        <v/>
      </c>
      <c r="V312" s="130" t="str">
        <f ca="1"/>
        <v/>
      </c>
      <c r="W312" s="130" t="str">
        <f t="shared" ca="1" si="63"/>
        <v/>
      </c>
      <c r="X312" s="130" t="str">
        <f t="shared" ca="1" si="64"/>
        <v/>
      </c>
      <c r="Y312" s="130" t="str">
        <f t="shared" ca="1" si="65"/>
        <v/>
      </c>
      <c r="Z312" s="130" t="str">
        <f t="shared" ca="1" si="66"/>
        <v/>
      </c>
      <c r="AA312" s="130" t="str">
        <f t="shared" ca="1" si="67"/>
        <v/>
      </c>
      <c r="AC312" s="130" t="str">
        <f t="shared" ca="1" si="68"/>
        <v/>
      </c>
      <c r="AD312" s="130" t="str">
        <f t="shared" ca="1" si="69"/>
        <v/>
      </c>
      <c r="AE312" s="130" t="str">
        <f t="shared" ca="1" si="70"/>
        <v/>
      </c>
      <c r="AF312" s="130" t="str">
        <f t="shared" ca="1" si="71"/>
        <v/>
      </c>
      <c r="AG312" s="130" t="str">
        <f t="shared" ca="1" si="72"/>
        <v/>
      </c>
      <c r="AH312" s="130" t="str">
        <f t="shared" ca="1" si="73"/>
        <v/>
      </c>
      <c r="AI312" s="130" t="str">
        <f t="shared" ca="1" si="74"/>
        <v/>
      </c>
    </row>
    <row r="313" spans="1:35">
      <c r="A313">
        <f ca="1">IF(B313="","",'Source Results'!H314)</f>
        <v>0</v>
      </c>
      <c r="B313" t="str">
        <f ca="1">IF('Source Results'!D314="","",'Source Results'!D314)</f>
        <v>Single Unit Short-haul Truck</v>
      </c>
      <c r="C313">
        <f ca="1">IF(B313="","",'Source Results'!G314)</f>
        <v>0</v>
      </c>
      <c r="D313">
        <f ca="1">IF(OnRoadRetrofit!B313="","",'Source Results'!F314)</f>
        <v>0</v>
      </c>
      <c r="E313" s="239">
        <f ca="1">IFERROR(IF(B313="","",(VLOOKUP(G313,'Source Results'!$Y$3:$AB$452,2,FALSE)/(VLOOKUP(G313,'Source Results'!$Y$3:$AB$452,4,FALSE)))),0)</f>
        <v>0</v>
      </c>
      <c r="F313" s="28">
        <f ca="1">IF(B313="","",(VLOOKUP(G313,'Source Results'!$Y$3:$AA$452,3,FALSE)))</f>
        <v>0</v>
      </c>
      <c r="G313" t="str">
        <f ca="1">IF(B313="","",'Source Results'!L314)</f>
        <v/>
      </c>
      <c r="H313">
        <f ca="1">IF(COUNTIF($G$2:G313,G313)&gt;1,0,1*F313)</f>
        <v>0</v>
      </c>
      <c r="I313" t="str">
        <f t="shared" ca="1" si="60"/>
        <v>null</v>
      </c>
      <c r="R313" s="130" t="str">
        <f t="shared" ca="1" si="61"/>
        <v xml:space="preserve">3 </v>
      </c>
      <c r="S313" s="130">
        <f ca="1">+IFERROR(VLOOKUP(R313,Pollutants!$H$2:$K$11,3,FALSE),0)</f>
        <v>0</v>
      </c>
      <c r="T313" s="248">
        <f t="shared" si="62"/>
        <v>46</v>
      </c>
      <c r="U313" s="130" t="str">
        <f ca="1"/>
        <v/>
      </c>
      <c r="V313" s="130" t="str">
        <f ca="1"/>
        <v/>
      </c>
      <c r="W313" s="130" t="str">
        <f t="shared" ca="1" si="63"/>
        <v/>
      </c>
      <c r="X313" s="130" t="str">
        <f t="shared" ca="1" si="64"/>
        <v/>
      </c>
      <c r="Y313" s="130" t="str">
        <f t="shared" ca="1" si="65"/>
        <v/>
      </c>
      <c r="Z313" s="130" t="str">
        <f t="shared" ca="1" si="66"/>
        <v/>
      </c>
      <c r="AA313" s="130" t="str">
        <f t="shared" ca="1" si="67"/>
        <v/>
      </c>
      <c r="AC313" s="130" t="str">
        <f t="shared" ca="1" si="68"/>
        <v/>
      </c>
      <c r="AD313" s="130" t="str">
        <f t="shared" ca="1" si="69"/>
        <v/>
      </c>
      <c r="AE313" s="130" t="str">
        <f t="shared" ca="1" si="70"/>
        <v/>
      </c>
      <c r="AF313" s="130" t="str">
        <f t="shared" ca="1" si="71"/>
        <v/>
      </c>
      <c r="AG313" s="130" t="str">
        <f t="shared" ca="1" si="72"/>
        <v/>
      </c>
      <c r="AH313" s="130" t="str">
        <f t="shared" ca="1" si="73"/>
        <v/>
      </c>
      <c r="AI313" s="130" t="str">
        <f t="shared" ca="1" si="74"/>
        <v/>
      </c>
    </row>
    <row r="314" spans="1:35">
      <c r="A314">
        <f ca="1">IF(B314="","",'Source Results'!H315)</f>
        <v>0</v>
      </c>
      <c r="B314" t="str">
        <f ca="1">IF('Source Results'!D315="","",'Source Results'!D315)</f>
        <v>Single Unit Long-haul Truck</v>
      </c>
      <c r="C314">
        <f ca="1">IF(B314="","",'Source Results'!G315)</f>
        <v>0</v>
      </c>
      <c r="D314">
        <f ca="1">IF(OnRoadRetrofit!B314="","",'Source Results'!F315)</f>
        <v>0</v>
      </c>
      <c r="E314" s="239">
        <f ca="1">IFERROR(IF(B314="","",(VLOOKUP(G314,'Source Results'!$Y$3:$AB$452,2,FALSE)/(VLOOKUP(G314,'Source Results'!$Y$3:$AB$452,4,FALSE)))),0)</f>
        <v>0</v>
      </c>
      <c r="F314" s="28">
        <f ca="1">IF(B314="","",(VLOOKUP(G314,'Source Results'!$Y$3:$AA$452,3,FALSE)))</f>
        <v>0</v>
      </c>
      <c r="G314" t="str">
        <f ca="1">IF(B314="","",'Source Results'!L315)</f>
        <v/>
      </c>
      <c r="H314">
        <f ca="1">IF(COUNTIF($G$2:G314,G314)&gt;1,0,1*F314)</f>
        <v>0</v>
      </c>
      <c r="I314" t="str">
        <f t="shared" ca="1" si="60"/>
        <v>null</v>
      </c>
      <c r="R314" s="130" t="str">
        <f t="shared" ca="1" si="61"/>
        <v xml:space="preserve">4 </v>
      </c>
      <c r="S314" s="130">
        <f ca="1">+IFERROR(VLOOKUP(R314,Pollutants!$H$2:$K$11,3,FALSE),0)</f>
        <v>0</v>
      </c>
      <c r="T314" s="248">
        <f t="shared" si="62"/>
        <v>46</v>
      </c>
      <c r="U314" s="130" t="str">
        <f ca="1"/>
        <v/>
      </c>
      <c r="V314" s="130" t="str">
        <f ca="1"/>
        <v/>
      </c>
      <c r="W314" s="130" t="str">
        <f t="shared" ca="1" si="63"/>
        <v/>
      </c>
      <c r="X314" s="130" t="str">
        <f t="shared" ca="1" si="64"/>
        <v/>
      </c>
      <c r="Y314" s="130" t="str">
        <f t="shared" ca="1" si="65"/>
        <v/>
      </c>
      <c r="Z314" s="130" t="str">
        <f t="shared" ca="1" si="66"/>
        <v/>
      </c>
      <c r="AA314" s="130" t="str">
        <f t="shared" ca="1" si="67"/>
        <v/>
      </c>
      <c r="AC314" s="130" t="str">
        <f t="shared" ca="1" si="68"/>
        <v/>
      </c>
      <c r="AD314" s="130" t="str">
        <f t="shared" ca="1" si="69"/>
        <v/>
      </c>
      <c r="AE314" s="130" t="str">
        <f t="shared" ca="1" si="70"/>
        <v/>
      </c>
      <c r="AF314" s="130" t="str">
        <f t="shared" ca="1" si="71"/>
        <v/>
      </c>
      <c r="AG314" s="130" t="str">
        <f t="shared" ca="1" si="72"/>
        <v/>
      </c>
      <c r="AH314" s="130" t="str">
        <f t="shared" ca="1" si="73"/>
        <v/>
      </c>
      <c r="AI314" s="130" t="str">
        <f t="shared" ca="1" si="74"/>
        <v/>
      </c>
    </row>
    <row r="315" spans="1:35">
      <c r="A315">
        <f ca="1">IF(B315="","",'Source Results'!H316)</f>
        <v>0</v>
      </c>
      <c r="B315" t="str">
        <f ca="1">IF('Source Results'!D316="","",'Source Results'!D316)</f>
        <v>Combination Short-haul Truck</v>
      </c>
      <c r="C315">
        <f ca="1">IF(B315="","",'Source Results'!G316)</f>
        <v>0</v>
      </c>
      <c r="D315">
        <f ca="1">IF(OnRoadRetrofit!B315="","",'Source Results'!F316)</f>
        <v>0</v>
      </c>
      <c r="E315" s="239">
        <f ca="1">IFERROR(IF(B315="","",(VLOOKUP(G315,'Source Results'!$Y$3:$AB$452,2,FALSE)/(VLOOKUP(G315,'Source Results'!$Y$3:$AB$452,4,FALSE)))),0)</f>
        <v>0</v>
      </c>
      <c r="F315" s="28">
        <f ca="1">IF(B315="","",(VLOOKUP(G315,'Source Results'!$Y$3:$AA$452,3,FALSE)))</f>
        <v>0</v>
      </c>
      <c r="G315" t="str">
        <f ca="1">IF(B315="","",'Source Results'!L316)</f>
        <v/>
      </c>
      <c r="H315">
        <f ca="1">IF(COUNTIF($G$2:G315,G315)&gt;1,0,1*F315)</f>
        <v>0</v>
      </c>
      <c r="I315" t="str">
        <f t="shared" ca="1" si="60"/>
        <v>null</v>
      </c>
      <c r="R315" s="130" t="str">
        <f t="shared" ca="1" si="61"/>
        <v xml:space="preserve">5 </v>
      </c>
      <c r="S315" s="130">
        <f ca="1">+IFERROR(VLOOKUP(R315,Pollutants!$H$2:$K$11,3,FALSE),0)</f>
        <v>0</v>
      </c>
      <c r="T315" s="248">
        <f t="shared" si="62"/>
        <v>46</v>
      </c>
      <c r="U315" s="130" t="str">
        <f ca="1"/>
        <v/>
      </c>
      <c r="V315" s="130" t="str">
        <f ca="1"/>
        <v/>
      </c>
      <c r="W315" s="130" t="str">
        <f t="shared" ca="1" si="63"/>
        <v/>
      </c>
      <c r="X315" s="130" t="str">
        <f t="shared" ca="1" si="64"/>
        <v/>
      </c>
      <c r="Y315" s="130" t="str">
        <f t="shared" ca="1" si="65"/>
        <v/>
      </c>
      <c r="Z315" s="130" t="str">
        <f t="shared" ca="1" si="66"/>
        <v/>
      </c>
      <c r="AA315" s="130" t="str">
        <f t="shared" ca="1" si="67"/>
        <v/>
      </c>
      <c r="AC315" s="130" t="str">
        <f t="shared" ca="1" si="68"/>
        <v/>
      </c>
      <c r="AD315" s="130" t="str">
        <f t="shared" ca="1" si="69"/>
        <v/>
      </c>
      <c r="AE315" s="130" t="str">
        <f t="shared" ca="1" si="70"/>
        <v/>
      </c>
      <c r="AF315" s="130" t="str">
        <f t="shared" ca="1" si="71"/>
        <v/>
      </c>
      <c r="AG315" s="130" t="str">
        <f t="shared" ca="1" si="72"/>
        <v/>
      </c>
      <c r="AH315" s="130" t="str">
        <f t="shared" ca="1" si="73"/>
        <v/>
      </c>
      <c r="AI315" s="130" t="str">
        <f t="shared" ca="1" si="74"/>
        <v/>
      </c>
    </row>
    <row r="316" spans="1:35">
      <c r="A316">
        <f ca="1">IF(B316="","",'Source Results'!H317)</f>
        <v>0</v>
      </c>
      <c r="B316" t="str">
        <f ca="1">IF('Source Results'!D317="","",'Source Results'!D317)</f>
        <v>Combination Long-haul Truck</v>
      </c>
      <c r="C316">
        <f ca="1">IF(B316="","",'Source Results'!G317)</f>
        <v>0</v>
      </c>
      <c r="D316">
        <f ca="1">IF(OnRoadRetrofit!B316="","",'Source Results'!F317)</f>
        <v>0</v>
      </c>
      <c r="E316" s="239">
        <f ca="1">IFERROR(IF(B316="","",(VLOOKUP(G316,'Source Results'!$Y$3:$AB$452,2,FALSE)/(VLOOKUP(G316,'Source Results'!$Y$3:$AB$452,4,FALSE)))),0)</f>
        <v>0</v>
      </c>
      <c r="F316" s="28">
        <f ca="1">IF(B316="","",(VLOOKUP(G316,'Source Results'!$Y$3:$AA$452,3,FALSE)))</f>
        <v>0</v>
      </c>
      <c r="G316" t="str">
        <f ca="1">IF(B316="","",'Source Results'!L317)</f>
        <v/>
      </c>
      <c r="H316">
        <f ca="1">IF(COUNTIF($G$2:G316,G316)&gt;1,0,1*F316)</f>
        <v>0</v>
      </c>
      <c r="I316" t="str">
        <f t="shared" ca="1" si="60"/>
        <v>null</v>
      </c>
      <c r="R316" s="130" t="str">
        <f t="shared" ca="1" si="61"/>
        <v xml:space="preserve">6 </v>
      </c>
      <c r="S316" s="130">
        <f ca="1">+IFERROR(VLOOKUP(R316,Pollutants!$H$2:$K$11,3,FALSE),0)</f>
        <v>0</v>
      </c>
      <c r="T316" s="248">
        <f t="shared" si="62"/>
        <v>46</v>
      </c>
      <c r="U316" s="130" t="str">
        <f ca="1"/>
        <v/>
      </c>
      <c r="V316" s="130" t="str">
        <f ca="1"/>
        <v/>
      </c>
      <c r="W316" s="130" t="str">
        <f t="shared" ca="1" si="63"/>
        <v/>
      </c>
      <c r="X316" s="130" t="str">
        <f t="shared" ca="1" si="64"/>
        <v/>
      </c>
      <c r="Y316" s="130" t="str">
        <f t="shared" ca="1" si="65"/>
        <v/>
      </c>
      <c r="Z316" s="130" t="str">
        <f t="shared" ca="1" si="66"/>
        <v/>
      </c>
      <c r="AA316" s="130" t="str">
        <f t="shared" ca="1" si="67"/>
        <v/>
      </c>
      <c r="AC316" s="130" t="str">
        <f t="shared" ca="1" si="68"/>
        <v/>
      </c>
      <c r="AD316" s="130" t="str">
        <f t="shared" ca="1" si="69"/>
        <v/>
      </c>
      <c r="AE316" s="130" t="str">
        <f t="shared" ca="1" si="70"/>
        <v/>
      </c>
      <c r="AF316" s="130" t="str">
        <f t="shared" ca="1" si="71"/>
        <v/>
      </c>
      <c r="AG316" s="130" t="str">
        <f t="shared" ca="1" si="72"/>
        <v/>
      </c>
      <c r="AH316" s="130" t="str">
        <f t="shared" ca="1" si="73"/>
        <v/>
      </c>
      <c r="AI316" s="130" t="str">
        <f t="shared" ca="1" si="74"/>
        <v/>
      </c>
    </row>
    <row r="317" spans="1:35">
      <c r="A317">
        <f ca="1">IF(B317="","",'Source Results'!H318)</f>
        <v>0</v>
      </c>
      <c r="B317" t="str">
        <f ca="1">IF('Source Results'!D318="","",'Source Results'!D318)</f>
        <v>Light Commercial Truck</v>
      </c>
      <c r="C317">
        <f ca="1">IF(B317="","",'Source Results'!G318)</f>
        <v>0</v>
      </c>
      <c r="D317">
        <f ca="1">IF(OnRoadRetrofit!B317="","",'Source Results'!F318)</f>
        <v>0</v>
      </c>
      <c r="E317" s="239">
        <f ca="1">IFERROR(IF(B317="","",(VLOOKUP(G317,'Source Results'!$Y$3:$AB$452,2,FALSE)/(VLOOKUP(G317,'Source Results'!$Y$3:$AB$452,4,FALSE)))),0)</f>
        <v>0</v>
      </c>
      <c r="F317" s="28">
        <f ca="1">IF(B317="","",(VLOOKUP(G317,'Source Results'!$Y$3:$AA$452,3,FALSE)))</f>
        <v>0</v>
      </c>
      <c r="G317" t="str">
        <f ca="1">IF(B317="","",'Source Results'!L318)</f>
        <v/>
      </c>
      <c r="H317">
        <f ca="1">IF(COUNTIF($G$2:G317,G317)&gt;1,0,1*F317)</f>
        <v>0</v>
      </c>
      <c r="I317" t="str">
        <f t="shared" ca="1" si="60"/>
        <v>null</v>
      </c>
      <c r="R317" s="130" t="str">
        <f t="shared" ca="1" si="61"/>
        <v xml:space="preserve">0 </v>
      </c>
      <c r="S317" s="130">
        <f ca="1">+IFERROR(VLOOKUP(R317,Pollutants!$H$2:$K$11,3,FALSE),0)</f>
        <v>0</v>
      </c>
      <c r="T317" s="248">
        <f t="shared" si="62"/>
        <v>47</v>
      </c>
      <c r="U317" s="130" t="str">
        <f ca="1"/>
        <v/>
      </c>
      <c r="V317" s="130" t="str">
        <f ca="1"/>
        <v/>
      </c>
      <c r="W317" s="130" t="str">
        <f t="shared" ca="1" si="63"/>
        <v/>
      </c>
      <c r="X317" s="130" t="str">
        <f t="shared" ca="1" si="64"/>
        <v/>
      </c>
      <c r="Y317" s="130" t="str">
        <f t="shared" ca="1" si="65"/>
        <v/>
      </c>
      <c r="Z317" s="130" t="str">
        <f t="shared" ca="1" si="66"/>
        <v/>
      </c>
      <c r="AA317" s="130" t="str">
        <f t="shared" ca="1" si="67"/>
        <v/>
      </c>
      <c r="AC317" s="130" t="str">
        <f t="shared" ca="1" si="68"/>
        <v/>
      </c>
      <c r="AD317" s="130" t="str">
        <f t="shared" ca="1" si="69"/>
        <v/>
      </c>
      <c r="AE317" s="130" t="str">
        <f t="shared" ca="1" si="70"/>
        <v/>
      </c>
      <c r="AF317" s="130" t="str">
        <f t="shared" ca="1" si="71"/>
        <v/>
      </c>
      <c r="AG317" s="130" t="str">
        <f t="shared" ca="1" si="72"/>
        <v/>
      </c>
      <c r="AH317" s="130" t="str">
        <f t="shared" ca="1" si="73"/>
        <v/>
      </c>
      <c r="AI317" s="130" t="str">
        <f t="shared" ca="1" si="74"/>
        <v/>
      </c>
    </row>
    <row r="318" spans="1:35">
      <c r="A318">
        <f ca="1">IF(B318="","",'Source Results'!H319)</f>
        <v>0</v>
      </c>
      <c r="B318" t="str">
        <f ca="1">IF('Source Results'!D319="","",'Source Results'!D319)</f>
        <v>Intercity Bus</v>
      </c>
      <c r="C318">
        <f ca="1">IF(B318="","",'Source Results'!G319)</f>
        <v>0</v>
      </c>
      <c r="D318">
        <f ca="1">IF(OnRoadRetrofit!B318="","",'Source Results'!F319)</f>
        <v>0</v>
      </c>
      <c r="E318" s="239">
        <f ca="1">IFERROR(IF(B318="","",(VLOOKUP(G318,'Source Results'!$Y$3:$AB$452,2,FALSE)/(VLOOKUP(G318,'Source Results'!$Y$3:$AB$452,4,FALSE)))),0)</f>
        <v>0</v>
      </c>
      <c r="F318" s="28">
        <f ca="1">IF(B318="","",(VLOOKUP(G318,'Source Results'!$Y$3:$AA$452,3,FALSE)))</f>
        <v>0</v>
      </c>
      <c r="G318" t="str">
        <f ca="1">IF(B318="","",'Source Results'!L319)</f>
        <v/>
      </c>
      <c r="H318">
        <f ca="1">IF(COUNTIF($G$2:G318,G318)&gt;1,0,1*F318)</f>
        <v>0</v>
      </c>
      <c r="I318" t="str">
        <f t="shared" ca="1" si="60"/>
        <v>null</v>
      </c>
      <c r="R318" s="130" t="str">
        <f t="shared" ca="1" si="61"/>
        <v xml:space="preserve">1 </v>
      </c>
      <c r="S318" s="130">
        <f ca="1">+IFERROR(VLOOKUP(R318,Pollutants!$H$2:$K$11,3,FALSE),0)</f>
        <v>0</v>
      </c>
      <c r="T318" s="248">
        <f t="shared" si="62"/>
        <v>47</v>
      </c>
      <c r="U318" s="130" t="str">
        <f ca="1"/>
        <v/>
      </c>
      <c r="V318" s="130" t="str">
        <f ca="1"/>
        <v/>
      </c>
      <c r="W318" s="130" t="str">
        <f t="shared" ca="1" si="63"/>
        <v/>
      </c>
      <c r="X318" s="130" t="str">
        <f t="shared" ca="1" si="64"/>
        <v/>
      </c>
      <c r="Y318" s="130" t="str">
        <f t="shared" ca="1" si="65"/>
        <v/>
      </c>
      <c r="Z318" s="130" t="str">
        <f t="shared" ca="1" si="66"/>
        <v/>
      </c>
      <c r="AA318" s="130" t="str">
        <f t="shared" ca="1" si="67"/>
        <v/>
      </c>
      <c r="AC318" s="130" t="str">
        <f t="shared" ca="1" si="68"/>
        <v/>
      </c>
      <c r="AD318" s="130" t="str">
        <f t="shared" ca="1" si="69"/>
        <v/>
      </c>
      <c r="AE318" s="130" t="str">
        <f t="shared" ca="1" si="70"/>
        <v/>
      </c>
      <c r="AF318" s="130" t="str">
        <f t="shared" ca="1" si="71"/>
        <v/>
      </c>
      <c r="AG318" s="130" t="str">
        <f t="shared" ca="1" si="72"/>
        <v/>
      </c>
      <c r="AH318" s="130" t="str">
        <f t="shared" ca="1" si="73"/>
        <v/>
      </c>
      <c r="AI318" s="130" t="str">
        <f t="shared" ca="1" si="74"/>
        <v/>
      </c>
    </row>
    <row r="319" spans="1:35">
      <c r="A319">
        <f ca="1">IF(B319="","",'Source Results'!H320)</f>
        <v>0</v>
      </c>
      <c r="B319" t="str">
        <f ca="1">IF('Source Results'!D320="","",'Source Results'!D320)</f>
        <v>Transit Bus</v>
      </c>
      <c r="C319">
        <f ca="1">IF(B319="","",'Source Results'!G320)</f>
        <v>0</v>
      </c>
      <c r="D319">
        <f ca="1">IF(OnRoadRetrofit!B319="","",'Source Results'!F320)</f>
        <v>0</v>
      </c>
      <c r="E319" s="239">
        <f ca="1">IFERROR(IF(B319="","",(VLOOKUP(G319,'Source Results'!$Y$3:$AB$452,2,FALSE)/(VLOOKUP(G319,'Source Results'!$Y$3:$AB$452,4,FALSE)))),0)</f>
        <v>0</v>
      </c>
      <c r="F319" s="28">
        <f ca="1">IF(B319="","",(VLOOKUP(G319,'Source Results'!$Y$3:$AA$452,3,FALSE)))</f>
        <v>0</v>
      </c>
      <c r="G319" t="str">
        <f ca="1">IF(B319="","",'Source Results'!L320)</f>
        <v/>
      </c>
      <c r="H319">
        <f ca="1">IF(COUNTIF($G$2:G319,G319)&gt;1,0,1*F319)</f>
        <v>0</v>
      </c>
      <c r="I319" t="str">
        <f t="shared" ca="1" si="60"/>
        <v>null</v>
      </c>
      <c r="R319" s="130" t="str">
        <f t="shared" ca="1" si="61"/>
        <v xml:space="preserve">2 </v>
      </c>
      <c r="S319" s="130">
        <f ca="1">+IFERROR(VLOOKUP(R319,Pollutants!$H$2:$K$11,3,FALSE),0)</f>
        <v>0</v>
      </c>
      <c r="T319" s="248">
        <f t="shared" si="62"/>
        <v>47</v>
      </c>
      <c r="U319" s="130" t="str">
        <f ca="1"/>
        <v/>
      </c>
      <c r="V319" s="130" t="str">
        <f ca="1"/>
        <v/>
      </c>
      <c r="W319" s="130" t="str">
        <f t="shared" ca="1" si="63"/>
        <v/>
      </c>
      <c r="X319" s="130" t="str">
        <f t="shared" ca="1" si="64"/>
        <v/>
      </c>
      <c r="Y319" s="130" t="str">
        <f t="shared" ca="1" si="65"/>
        <v/>
      </c>
      <c r="Z319" s="130" t="str">
        <f t="shared" ca="1" si="66"/>
        <v/>
      </c>
      <c r="AA319" s="130" t="str">
        <f t="shared" ca="1" si="67"/>
        <v/>
      </c>
      <c r="AC319" s="130" t="str">
        <f t="shared" ca="1" si="68"/>
        <v/>
      </c>
      <c r="AD319" s="130" t="str">
        <f t="shared" ca="1" si="69"/>
        <v/>
      </c>
      <c r="AE319" s="130" t="str">
        <f t="shared" ca="1" si="70"/>
        <v/>
      </c>
      <c r="AF319" s="130" t="str">
        <f t="shared" ca="1" si="71"/>
        <v/>
      </c>
      <c r="AG319" s="130" t="str">
        <f t="shared" ca="1" si="72"/>
        <v/>
      </c>
      <c r="AH319" s="130" t="str">
        <f t="shared" ca="1" si="73"/>
        <v/>
      </c>
      <c r="AI319" s="130" t="str">
        <f t="shared" ca="1" si="74"/>
        <v/>
      </c>
    </row>
    <row r="320" spans="1:35">
      <c r="A320">
        <f ca="1">IF(B320="","",'Source Results'!H321)</f>
        <v>0</v>
      </c>
      <c r="B320" t="str">
        <f ca="1">IF('Source Results'!D321="","",'Source Results'!D321)</f>
        <v>School Bus</v>
      </c>
      <c r="C320">
        <f ca="1">IF(B320="","",'Source Results'!G321)</f>
        <v>0</v>
      </c>
      <c r="D320">
        <f ca="1">IF(OnRoadRetrofit!B320="","",'Source Results'!F321)</f>
        <v>0</v>
      </c>
      <c r="E320" s="239">
        <f ca="1">IFERROR(IF(B320="","",(VLOOKUP(G320,'Source Results'!$Y$3:$AB$452,2,FALSE)/(VLOOKUP(G320,'Source Results'!$Y$3:$AB$452,4,FALSE)))),0)</f>
        <v>0</v>
      </c>
      <c r="F320" s="28">
        <f ca="1">IF(B320="","",(VLOOKUP(G320,'Source Results'!$Y$3:$AA$452,3,FALSE)))</f>
        <v>0</v>
      </c>
      <c r="G320" t="str">
        <f ca="1">IF(B320="","",'Source Results'!L321)</f>
        <v/>
      </c>
      <c r="H320">
        <f ca="1">IF(COUNTIF($G$2:G320,G320)&gt;1,0,1*F320)</f>
        <v>0</v>
      </c>
      <c r="I320" t="str">
        <f t="shared" ca="1" si="60"/>
        <v>null</v>
      </c>
      <c r="R320" s="130" t="str">
        <f t="shared" ca="1" si="61"/>
        <v xml:space="preserve">3 </v>
      </c>
      <c r="S320" s="130">
        <f ca="1">+IFERROR(VLOOKUP(R320,Pollutants!$H$2:$K$11,3,FALSE),0)</f>
        <v>0</v>
      </c>
      <c r="T320" s="248">
        <f t="shared" si="62"/>
        <v>47</v>
      </c>
      <c r="U320" s="130" t="str">
        <f ca="1"/>
        <v/>
      </c>
      <c r="V320" s="130" t="str">
        <f ca="1"/>
        <v/>
      </c>
      <c r="W320" s="130" t="str">
        <f t="shared" ca="1" si="63"/>
        <v/>
      </c>
      <c r="X320" s="130" t="str">
        <f t="shared" ca="1" si="64"/>
        <v/>
      </c>
      <c r="Y320" s="130" t="str">
        <f t="shared" ca="1" si="65"/>
        <v/>
      </c>
      <c r="Z320" s="130" t="str">
        <f t="shared" ca="1" si="66"/>
        <v/>
      </c>
      <c r="AA320" s="130" t="str">
        <f t="shared" ca="1" si="67"/>
        <v/>
      </c>
      <c r="AC320" s="130" t="str">
        <f t="shared" ca="1" si="68"/>
        <v/>
      </c>
      <c r="AD320" s="130" t="str">
        <f t="shared" ca="1" si="69"/>
        <v/>
      </c>
      <c r="AE320" s="130" t="str">
        <f t="shared" ca="1" si="70"/>
        <v/>
      </c>
      <c r="AF320" s="130" t="str">
        <f t="shared" ca="1" si="71"/>
        <v/>
      </c>
      <c r="AG320" s="130" t="str">
        <f t="shared" ca="1" si="72"/>
        <v/>
      </c>
      <c r="AH320" s="130" t="str">
        <f t="shared" ca="1" si="73"/>
        <v/>
      </c>
      <c r="AI320" s="130" t="str">
        <f t="shared" ca="1" si="74"/>
        <v/>
      </c>
    </row>
    <row r="321" spans="1:35">
      <c r="A321">
        <f ca="1">IF(B321="","",'Source Results'!H322)</f>
        <v>0</v>
      </c>
      <c r="B321" t="str">
        <f ca="1">IF('Source Results'!D322="","",'Source Results'!D322)</f>
        <v>Refuse Truck</v>
      </c>
      <c r="C321">
        <f ca="1">IF(B321="","",'Source Results'!G322)</f>
        <v>0</v>
      </c>
      <c r="D321">
        <f ca="1">IF(OnRoadRetrofit!B321="","",'Source Results'!F322)</f>
        <v>0</v>
      </c>
      <c r="E321" s="239">
        <f ca="1">IFERROR(IF(B321="","",(VLOOKUP(G321,'Source Results'!$Y$3:$AB$452,2,FALSE)/(VLOOKUP(G321,'Source Results'!$Y$3:$AB$452,4,FALSE)))),0)</f>
        <v>0</v>
      </c>
      <c r="F321" s="28">
        <f ca="1">IF(B321="","",(VLOOKUP(G321,'Source Results'!$Y$3:$AA$452,3,FALSE)))</f>
        <v>0</v>
      </c>
      <c r="G321" t="str">
        <f ca="1">IF(B321="","",'Source Results'!L322)</f>
        <v/>
      </c>
      <c r="H321">
        <f ca="1">IF(COUNTIF($G$2:G321,G321)&gt;1,0,1*F321)</f>
        <v>0</v>
      </c>
      <c r="I321" t="str">
        <f t="shared" ca="1" si="60"/>
        <v>null</v>
      </c>
      <c r="R321" s="130" t="str">
        <f t="shared" ca="1" si="61"/>
        <v xml:space="preserve">4 </v>
      </c>
      <c r="S321" s="130">
        <f ca="1">+IFERROR(VLOOKUP(R321,Pollutants!$H$2:$K$11,3,FALSE),0)</f>
        <v>0</v>
      </c>
      <c r="T321" s="248">
        <f t="shared" si="62"/>
        <v>47</v>
      </c>
      <c r="U321" s="130" t="str">
        <f ca="1"/>
        <v/>
      </c>
      <c r="V321" s="130" t="str">
        <f ca="1"/>
        <v/>
      </c>
      <c r="W321" s="130" t="str">
        <f t="shared" ca="1" si="63"/>
        <v/>
      </c>
      <c r="X321" s="130" t="str">
        <f t="shared" ca="1" si="64"/>
        <v/>
      </c>
      <c r="Y321" s="130" t="str">
        <f t="shared" ca="1" si="65"/>
        <v/>
      </c>
      <c r="Z321" s="130" t="str">
        <f t="shared" ca="1" si="66"/>
        <v/>
      </c>
      <c r="AA321" s="130" t="str">
        <f t="shared" ca="1" si="67"/>
        <v/>
      </c>
      <c r="AC321" s="130" t="str">
        <f t="shared" ca="1" si="68"/>
        <v/>
      </c>
      <c r="AD321" s="130" t="str">
        <f t="shared" ca="1" si="69"/>
        <v/>
      </c>
      <c r="AE321" s="130" t="str">
        <f t="shared" ca="1" si="70"/>
        <v/>
      </c>
      <c r="AF321" s="130" t="str">
        <f t="shared" ca="1" si="71"/>
        <v/>
      </c>
      <c r="AG321" s="130" t="str">
        <f t="shared" ca="1" si="72"/>
        <v/>
      </c>
      <c r="AH321" s="130" t="str">
        <f t="shared" ca="1" si="73"/>
        <v/>
      </c>
      <c r="AI321" s="130" t="str">
        <f t="shared" ca="1" si="74"/>
        <v/>
      </c>
    </row>
    <row r="322" spans="1:35">
      <c r="A322">
        <f ca="1">IF(B322="","",'Source Results'!H323)</f>
        <v>0</v>
      </c>
      <c r="B322" t="str">
        <f ca="1">IF('Source Results'!D323="","",'Source Results'!D323)</f>
        <v>Single Unit Short-haul Truck</v>
      </c>
      <c r="C322">
        <f ca="1">IF(B322="","",'Source Results'!G323)</f>
        <v>0</v>
      </c>
      <c r="D322">
        <f ca="1">IF(OnRoadRetrofit!B322="","",'Source Results'!F323)</f>
        <v>0</v>
      </c>
      <c r="E322" s="239">
        <f ca="1">IFERROR(IF(B322="","",(VLOOKUP(G322,'Source Results'!$Y$3:$AB$452,2,FALSE)/(VLOOKUP(G322,'Source Results'!$Y$3:$AB$452,4,FALSE)))),0)</f>
        <v>0</v>
      </c>
      <c r="F322" s="28">
        <f ca="1">IF(B322="","",(VLOOKUP(G322,'Source Results'!$Y$3:$AA$452,3,FALSE)))</f>
        <v>0</v>
      </c>
      <c r="G322" t="str">
        <f ca="1">IF(B322="","",'Source Results'!L323)</f>
        <v/>
      </c>
      <c r="H322">
        <f ca="1">IF(COUNTIF($G$2:G322,G322)&gt;1,0,1*F322)</f>
        <v>0</v>
      </c>
      <c r="I322" t="str">
        <f t="shared" ca="1" si="60"/>
        <v>null</v>
      </c>
      <c r="R322" s="130" t="str">
        <f t="shared" ca="1" si="61"/>
        <v xml:space="preserve">5 </v>
      </c>
      <c r="S322" s="130">
        <f ca="1">+IFERROR(VLOOKUP(R322,Pollutants!$H$2:$K$11,3,FALSE),0)</f>
        <v>0</v>
      </c>
      <c r="T322" s="248">
        <f t="shared" si="62"/>
        <v>47</v>
      </c>
      <c r="U322" s="130" t="str">
        <f ca="1"/>
        <v/>
      </c>
      <c r="V322" s="130" t="str">
        <f ca="1"/>
        <v/>
      </c>
      <c r="W322" s="130" t="str">
        <f t="shared" ca="1" si="63"/>
        <v/>
      </c>
      <c r="X322" s="130" t="str">
        <f t="shared" ca="1" si="64"/>
        <v/>
      </c>
      <c r="Y322" s="130" t="str">
        <f t="shared" ca="1" si="65"/>
        <v/>
      </c>
      <c r="Z322" s="130" t="str">
        <f t="shared" ca="1" si="66"/>
        <v/>
      </c>
      <c r="AA322" s="130" t="str">
        <f t="shared" ca="1" si="67"/>
        <v/>
      </c>
      <c r="AC322" s="130" t="str">
        <f t="shared" ca="1" si="68"/>
        <v/>
      </c>
      <c r="AD322" s="130" t="str">
        <f t="shared" ca="1" si="69"/>
        <v/>
      </c>
      <c r="AE322" s="130" t="str">
        <f t="shared" ca="1" si="70"/>
        <v/>
      </c>
      <c r="AF322" s="130" t="str">
        <f t="shared" ca="1" si="71"/>
        <v/>
      </c>
      <c r="AG322" s="130" t="str">
        <f t="shared" ca="1" si="72"/>
        <v/>
      </c>
      <c r="AH322" s="130" t="str">
        <f t="shared" ca="1" si="73"/>
        <v/>
      </c>
      <c r="AI322" s="130" t="str">
        <f t="shared" ca="1" si="74"/>
        <v/>
      </c>
    </row>
    <row r="323" spans="1:35">
      <c r="A323">
        <f ca="1">IF(B323="","",'Source Results'!H324)</f>
        <v>0</v>
      </c>
      <c r="B323" t="str">
        <f ca="1">IF('Source Results'!D324="","",'Source Results'!D324)</f>
        <v>Single Unit Long-haul Truck</v>
      </c>
      <c r="C323">
        <f ca="1">IF(B323="","",'Source Results'!G324)</f>
        <v>0</v>
      </c>
      <c r="D323">
        <f ca="1">IF(OnRoadRetrofit!B323="","",'Source Results'!F324)</f>
        <v>0</v>
      </c>
      <c r="E323" s="239">
        <f ca="1">IFERROR(IF(B323="","",(VLOOKUP(G323,'Source Results'!$Y$3:$AB$452,2,FALSE)/(VLOOKUP(G323,'Source Results'!$Y$3:$AB$452,4,FALSE)))),0)</f>
        <v>0</v>
      </c>
      <c r="F323" s="28">
        <f ca="1">IF(B323="","",(VLOOKUP(G323,'Source Results'!$Y$3:$AA$452,3,FALSE)))</f>
        <v>0</v>
      </c>
      <c r="G323" t="str">
        <f ca="1">IF(B323="","",'Source Results'!L324)</f>
        <v/>
      </c>
      <c r="H323">
        <f ca="1">IF(COUNTIF($G$2:G323,G323)&gt;1,0,1*F323)</f>
        <v>0</v>
      </c>
      <c r="I323" t="str">
        <f t="shared" ref="I323:I386" ca="1" si="75">IFERROR(IF(H323&lt;&gt;0,1,"null"),"")</f>
        <v>null</v>
      </c>
      <c r="R323" s="130" t="str">
        <f t="shared" ref="R323:R386" ca="1" si="76">+MOD(ROW()-2,7)&amp;" "&amp;INDIRECT(ADDRESS(INT((ROW()-2)/7)+2,11,3))</f>
        <v xml:space="preserve">6 </v>
      </c>
      <c r="S323" s="130">
        <f ca="1">+IFERROR(VLOOKUP(R323,Pollutants!$H$2:$K$11,3,FALSE),0)</f>
        <v>0</v>
      </c>
      <c r="T323" s="248">
        <f t="shared" ref="T323:T386" si="77">+(INT((ROW()-2)/7)+2)</f>
        <v>47</v>
      </c>
      <c r="U323" s="130" t="str">
        <f ca="1"/>
        <v/>
      </c>
      <c r="V323" s="130" t="str">
        <f ca="1"/>
        <v/>
      </c>
      <c r="W323" s="130" t="str">
        <f t="shared" ref="W323:W386" ca="1" si="78">+IFERROR(INDEX(L$1:L$301,V323),"")</f>
        <v/>
      </c>
      <c r="X323" s="130" t="str">
        <f t="shared" ref="X323:X386" ca="1" si="79">+IFERROR(INDEX(M$1:M$301,V323),"")</f>
        <v/>
      </c>
      <c r="Y323" s="130" t="str">
        <f t="shared" ref="Y323:Y386" ca="1" si="80">+IFERROR(INDEX(N$1:N$301,V323),"")</f>
        <v/>
      </c>
      <c r="Z323" s="130" t="str">
        <f t="shared" ref="Z323:Z386" ca="1" si="81">+IFERROR(INDEX(O$1:O$301,V323),"")</f>
        <v/>
      </c>
      <c r="AA323" s="130" t="str">
        <f t="shared" ref="AA323:AA386" ca="1" si="82">+IFERROR(INDEX(P$1:P$301,V323),"")</f>
        <v/>
      </c>
      <c r="AC323" s="130" t="str">
        <f t="shared" ref="AC323:AC386" ca="1" si="83">+INDIRECT(ADDRESS(INT((ROW()-2)/2)+2,21,3))</f>
        <v/>
      </c>
      <c r="AD323" s="130" t="str">
        <f t="shared" ref="AD323:AD386" ca="1" si="84">+IF(ISNUMBER(AI323),IF(ISEVEN(ROW()),$AL$2,$AL$3),"")</f>
        <v/>
      </c>
      <c r="AE323" s="130" t="str">
        <f t="shared" ref="AE323:AE386" ca="1" si="85">+INDIRECT(ADDRESS(INT((ROW()-2)/2)+2,23,3))</f>
        <v/>
      </c>
      <c r="AF323" s="130" t="str">
        <f t="shared" ref="AF323:AF386" ca="1" si="86">+INDIRECT(ADDRESS(INT((ROW()-2)/2)+2,24,3))</f>
        <v/>
      </c>
      <c r="AG323" s="130" t="str">
        <f t="shared" ref="AG323:AG386" ca="1" si="87">+INDIRECT(ADDRESS(INT((ROW()-2)/2)+2,25,3))</f>
        <v/>
      </c>
      <c r="AH323" s="130" t="str">
        <f t="shared" ref="AH323:AH386" ca="1" si="88">+INDIRECT(ADDRESS(INT((ROW()-2)/2)+2,26,3))</f>
        <v/>
      </c>
      <c r="AI323" s="130" t="str">
        <f t="shared" ref="AI323:AI386" ca="1" si="89">+INDIRECT(ADDRESS(INT((ROW()-2)/2)+2,27,3))</f>
        <v/>
      </c>
    </row>
    <row r="324" spans="1:35">
      <c r="A324">
        <f ca="1">IF(B324="","",'Source Results'!H325)</f>
        <v>0</v>
      </c>
      <c r="B324" t="str">
        <f ca="1">IF('Source Results'!D325="","",'Source Results'!D325)</f>
        <v>Combination Short-haul Truck</v>
      </c>
      <c r="C324">
        <f ca="1">IF(B324="","",'Source Results'!G325)</f>
        <v>0</v>
      </c>
      <c r="D324">
        <f ca="1">IF(OnRoadRetrofit!B324="","",'Source Results'!F325)</f>
        <v>0</v>
      </c>
      <c r="E324" s="239">
        <f ca="1">IFERROR(IF(B324="","",(VLOOKUP(G324,'Source Results'!$Y$3:$AB$452,2,FALSE)/(VLOOKUP(G324,'Source Results'!$Y$3:$AB$452,4,FALSE)))),0)</f>
        <v>0</v>
      </c>
      <c r="F324" s="28">
        <f ca="1">IF(B324="","",(VLOOKUP(G324,'Source Results'!$Y$3:$AA$452,3,FALSE)))</f>
        <v>0</v>
      </c>
      <c r="G324" t="str">
        <f ca="1">IF(B324="","",'Source Results'!L325)</f>
        <v/>
      </c>
      <c r="H324">
        <f ca="1">IF(COUNTIF($G$2:G324,G324)&gt;1,0,1*F324)</f>
        <v>0</v>
      </c>
      <c r="I324" t="str">
        <f t="shared" ca="1" si="75"/>
        <v>null</v>
      </c>
      <c r="R324" s="130" t="str">
        <f t="shared" ca="1" si="76"/>
        <v xml:space="preserve">0 </v>
      </c>
      <c r="S324" s="130">
        <f ca="1">+IFERROR(VLOOKUP(R324,Pollutants!$H$2:$K$11,3,FALSE),0)</f>
        <v>0</v>
      </c>
      <c r="T324" s="248">
        <f t="shared" si="77"/>
        <v>48</v>
      </c>
      <c r="U324" s="130" t="str">
        <f ca="1"/>
        <v/>
      </c>
      <c r="V324" s="130" t="str">
        <f ca="1"/>
        <v/>
      </c>
      <c r="W324" s="130" t="str">
        <f t="shared" ca="1" si="78"/>
        <v/>
      </c>
      <c r="X324" s="130" t="str">
        <f t="shared" ca="1" si="79"/>
        <v/>
      </c>
      <c r="Y324" s="130" t="str">
        <f t="shared" ca="1" si="80"/>
        <v/>
      </c>
      <c r="Z324" s="130" t="str">
        <f t="shared" ca="1" si="81"/>
        <v/>
      </c>
      <c r="AA324" s="130" t="str">
        <f t="shared" ca="1" si="82"/>
        <v/>
      </c>
      <c r="AC324" s="130" t="str">
        <f t="shared" ca="1" si="83"/>
        <v/>
      </c>
      <c r="AD324" s="130" t="str">
        <f t="shared" ca="1" si="84"/>
        <v/>
      </c>
      <c r="AE324" s="130" t="str">
        <f t="shared" ca="1" si="85"/>
        <v/>
      </c>
      <c r="AF324" s="130" t="str">
        <f t="shared" ca="1" si="86"/>
        <v/>
      </c>
      <c r="AG324" s="130" t="str">
        <f t="shared" ca="1" si="87"/>
        <v/>
      </c>
      <c r="AH324" s="130" t="str">
        <f t="shared" ca="1" si="88"/>
        <v/>
      </c>
      <c r="AI324" s="130" t="str">
        <f t="shared" ca="1" si="89"/>
        <v/>
      </c>
    </row>
    <row r="325" spans="1:35">
      <c r="A325">
        <f ca="1">IF(B325="","",'Source Results'!H326)</f>
        <v>0</v>
      </c>
      <c r="B325" t="str">
        <f ca="1">IF('Source Results'!D326="","",'Source Results'!D326)</f>
        <v>Combination Long-haul Truck</v>
      </c>
      <c r="C325">
        <f ca="1">IF(B325="","",'Source Results'!G326)</f>
        <v>0</v>
      </c>
      <c r="D325">
        <f ca="1">IF(OnRoadRetrofit!B325="","",'Source Results'!F326)</f>
        <v>0</v>
      </c>
      <c r="E325" s="239">
        <f ca="1">IFERROR(IF(B325="","",(VLOOKUP(G325,'Source Results'!$Y$3:$AB$452,2,FALSE)/(VLOOKUP(G325,'Source Results'!$Y$3:$AB$452,4,FALSE)))),0)</f>
        <v>0</v>
      </c>
      <c r="F325" s="28">
        <f ca="1">IF(B325="","",(VLOOKUP(G325,'Source Results'!$Y$3:$AA$452,3,FALSE)))</f>
        <v>0</v>
      </c>
      <c r="G325" t="str">
        <f ca="1">IF(B325="","",'Source Results'!L326)</f>
        <v/>
      </c>
      <c r="H325">
        <f ca="1">IF(COUNTIF($G$2:G325,G325)&gt;1,0,1*F325)</f>
        <v>0</v>
      </c>
      <c r="I325" t="str">
        <f t="shared" ca="1" si="75"/>
        <v>null</v>
      </c>
      <c r="R325" s="130" t="str">
        <f t="shared" ca="1" si="76"/>
        <v xml:space="preserve">1 </v>
      </c>
      <c r="S325" s="130">
        <f ca="1">+IFERROR(VLOOKUP(R325,Pollutants!$H$2:$K$11,3,FALSE),0)</f>
        <v>0</v>
      </c>
      <c r="T325" s="248">
        <f t="shared" si="77"/>
        <v>48</v>
      </c>
      <c r="U325" s="130" t="str">
        <f ca="1"/>
        <v/>
      </c>
      <c r="V325" s="130" t="str">
        <f ca="1"/>
        <v/>
      </c>
      <c r="W325" s="130" t="str">
        <f t="shared" ca="1" si="78"/>
        <v/>
      </c>
      <c r="X325" s="130" t="str">
        <f t="shared" ca="1" si="79"/>
        <v/>
      </c>
      <c r="Y325" s="130" t="str">
        <f t="shared" ca="1" si="80"/>
        <v/>
      </c>
      <c r="Z325" s="130" t="str">
        <f t="shared" ca="1" si="81"/>
        <v/>
      </c>
      <c r="AA325" s="130" t="str">
        <f t="shared" ca="1" si="82"/>
        <v/>
      </c>
      <c r="AC325" s="130" t="str">
        <f t="shared" ca="1" si="83"/>
        <v/>
      </c>
      <c r="AD325" s="130" t="str">
        <f t="shared" ca="1" si="84"/>
        <v/>
      </c>
      <c r="AE325" s="130" t="str">
        <f t="shared" ca="1" si="85"/>
        <v/>
      </c>
      <c r="AF325" s="130" t="str">
        <f t="shared" ca="1" si="86"/>
        <v/>
      </c>
      <c r="AG325" s="130" t="str">
        <f t="shared" ca="1" si="87"/>
        <v/>
      </c>
      <c r="AH325" s="130" t="str">
        <f t="shared" ca="1" si="88"/>
        <v/>
      </c>
      <c r="AI325" s="130" t="str">
        <f t="shared" ca="1" si="89"/>
        <v/>
      </c>
    </row>
    <row r="326" spans="1:35">
      <c r="A326">
        <f ca="1">IF(B326="","",'Source Results'!H327)</f>
        <v>0</v>
      </c>
      <c r="B326" t="str">
        <f ca="1">IF('Source Results'!D327="","",'Source Results'!D327)</f>
        <v>Light Commercial Truck</v>
      </c>
      <c r="C326">
        <f ca="1">IF(B326="","",'Source Results'!G327)</f>
        <v>0</v>
      </c>
      <c r="D326">
        <f ca="1">IF(OnRoadRetrofit!B326="","",'Source Results'!F327)</f>
        <v>0</v>
      </c>
      <c r="E326" s="239">
        <f ca="1">IFERROR(IF(B326="","",(VLOOKUP(G326,'Source Results'!$Y$3:$AB$452,2,FALSE)/(VLOOKUP(G326,'Source Results'!$Y$3:$AB$452,4,FALSE)))),0)</f>
        <v>0</v>
      </c>
      <c r="F326" s="28">
        <f ca="1">IF(B326="","",(VLOOKUP(G326,'Source Results'!$Y$3:$AA$452,3,FALSE)))</f>
        <v>0</v>
      </c>
      <c r="G326" t="str">
        <f ca="1">IF(B326="","",'Source Results'!L327)</f>
        <v/>
      </c>
      <c r="H326">
        <f ca="1">IF(COUNTIF($G$2:G326,G326)&gt;1,0,1*F326)</f>
        <v>0</v>
      </c>
      <c r="I326" t="str">
        <f t="shared" ca="1" si="75"/>
        <v>null</v>
      </c>
      <c r="R326" s="130" t="str">
        <f t="shared" ca="1" si="76"/>
        <v xml:space="preserve">2 </v>
      </c>
      <c r="S326" s="130">
        <f ca="1">+IFERROR(VLOOKUP(R326,Pollutants!$H$2:$K$11,3,FALSE),0)</f>
        <v>0</v>
      </c>
      <c r="T326" s="248">
        <f t="shared" si="77"/>
        <v>48</v>
      </c>
      <c r="U326" s="130" t="str">
        <f ca="1"/>
        <v/>
      </c>
      <c r="V326" s="130" t="str">
        <f ca="1"/>
        <v/>
      </c>
      <c r="W326" s="130" t="str">
        <f t="shared" ca="1" si="78"/>
        <v/>
      </c>
      <c r="X326" s="130" t="str">
        <f t="shared" ca="1" si="79"/>
        <v/>
      </c>
      <c r="Y326" s="130" t="str">
        <f t="shared" ca="1" si="80"/>
        <v/>
      </c>
      <c r="Z326" s="130" t="str">
        <f t="shared" ca="1" si="81"/>
        <v/>
      </c>
      <c r="AA326" s="130" t="str">
        <f t="shared" ca="1" si="82"/>
        <v/>
      </c>
      <c r="AC326" s="130" t="str">
        <f t="shared" ca="1" si="83"/>
        <v/>
      </c>
      <c r="AD326" s="130" t="str">
        <f t="shared" ca="1" si="84"/>
        <v/>
      </c>
      <c r="AE326" s="130" t="str">
        <f t="shared" ca="1" si="85"/>
        <v/>
      </c>
      <c r="AF326" s="130" t="str">
        <f t="shared" ca="1" si="86"/>
        <v/>
      </c>
      <c r="AG326" s="130" t="str">
        <f t="shared" ca="1" si="87"/>
        <v/>
      </c>
      <c r="AH326" s="130" t="str">
        <f t="shared" ca="1" si="88"/>
        <v/>
      </c>
      <c r="AI326" s="130" t="str">
        <f t="shared" ca="1" si="89"/>
        <v/>
      </c>
    </row>
    <row r="327" spans="1:35">
      <c r="A327">
        <f ca="1">IF(B327="","",'Source Results'!H328)</f>
        <v>0</v>
      </c>
      <c r="B327" t="str">
        <f ca="1">IF('Source Results'!D328="","",'Source Results'!D328)</f>
        <v>Intercity Bus</v>
      </c>
      <c r="C327">
        <f ca="1">IF(B327="","",'Source Results'!G328)</f>
        <v>0</v>
      </c>
      <c r="D327">
        <f ca="1">IF(OnRoadRetrofit!B327="","",'Source Results'!F328)</f>
        <v>0</v>
      </c>
      <c r="E327" s="239">
        <f ca="1">IFERROR(IF(B327="","",(VLOOKUP(G327,'Source Results'!$Y$3:$AB$452,2,FALSE)/(VLOOKUP(G327,'Source Results'!$Y$3:$AB$452,4,FALSE)))),0)</f>
        <v>0</v>
      </c>
      <c r="F327" s="28">
        <f ca="1">IF(B327="","",(VLOOKUP(G327,'Source Results'!$Y$3:$AA$452,3,FALSE)))</f>
        <v>0</v>
      </c>
      <c r="G327" t="str">
        <f ca="1">IF(B327="","",'Source Results'!L328)</f>
        <v/>
      </c>
      <c r="H327">
        <f ca="1">IF(COUNTIF($G$2:G327,G327)&gt;1,0,1*F327)</f>
        <v>0</v>
      </c>
      <c r="I327" t="str">
        <f t="shared" ca="1" si="75"/>
        <v>null</v>
      </c>
      <c r="R327" s="130" t="str">
        <f t="shared" ca="1" si="76"/>
        <v xml:space="preserve">3 </v>
      </c>
      <c r="S327" s="130">
        <f ca="1">+IFERROR(VLOOKUP(R327,Pollutants!$H$2:$K$11,3,FALSE),0)</f>
        <v>0</v>
      </c>
      <c r="T327" s="248">
        <f t="shared" si="77"/>
        <v>48</v>
      </c>
      <c r="U327" s="130" t="str">
        <f ca="1"/>
        <v/>
      </c>
      <c r="V327" s="130" t="str">
        <f ca="1"/>
        <v/>
      </c>
      <c r="W327" s="130" t="str">
        <f t="shared" ca="1" si="78"/>
        <v/>
      </c>
      <c r="X327" s="130" t="str">
        <f t="shared" ca="1" si="79"/>
        <v/>
      </c>
      <c r="Y327" s="130" t="str">
        <f t="shared" ca="1" si="80"/>
        <v/>
      </c>
      <c r="Z327" s="130" t="str">
        <f t="shared" ca="1" si="81"/>
        <v/>
      </c>
      <c r="AA327" s="130" t="str">
        <f t="shared" ca="1" si="82"/>
        <v/>
      </c>
      <c r="AC327" s="130" t="str">
        <f t="shared" ca="1" si="83"/>
        <v/>
      </c>
      <c r="AD327" s="130" t="str">
        <f t="shared" ca="1" si="84"/>
        <v/>
      </c>
      <c r="AE327" s="130" t="str">
        <f t="shared" ca="1" si="85"/>
        <v/>
      </c>
      <c r="AF327" s="130" t="str">
        <f t="shared" ca="1" si="86"/>
        <v/>
      </c>
      <c r="AG327" s="130" t="str">
        <f t="shared" ca="1" si="87"/>
        <v/>
      </c>
      <c r="AH327" s="130" t="str">
        <f t="shared" ca="1" si="88"/>
        <v/>
      </c>
      <c r="AI327" s="130" t="str">
        <f t="shared" ca="1" si="89"/>
        <v/>
      </c>
    </row>
    <row r="328" spans="1:35">
      <c r="A328">
        <f ca="1">IF(B328="","",'Source Results'!H329)</f>
        <v>0</v>
      </c>
      <c r="B328" t="str">
        <f ca="1">IF('Source Results'!D329="","",'Source Results'!D329)</f>
        <v>Transit Bus</v>
      </c>
      <c r="C328">
        <f ca="1">IF(B328="","",'Source Results'!G329)</f>
        <v>0</v>
      </c>
      <c r="D328">
        <f ca="1">IF(OnRoadRetrofit!B328="","",'Source Results'!F329)</f>
        <v>0</v>
      </c>
      <c r="E328" s="239">
        <f ca="1">IFERROR(IF(B328="","",(VLOOKUP(G328,'Source Results'!$Y$3:$AB$452,2,FALSE)/(VLOOKUP(G328,'Source Results'!$Y$3:$AB$452,4,FALSE)))),0)</f>
        <v>0</v>
      </c>
      <c r="F328" s="28">
        <f ca="1">IF(B328="","",(VLOOKUP(G328,'Source Results'!$Y$3:$AA$452,3,FALSE)))</f>
        <v>0</v>
      </c>
      <c r="G328" t="str">
        <f ca="1">IF(B328="","",'Source Results'!L329)</f>
        <v/>
      </c>
      <c r="H328">
        <f ca="1">IF(COUNTIF($G$2:G328,G328)&gt;1,0,1*F328)</f>
        <v>0</v>
      </c>
      <c r="I328" t="str">
        <f t="shared" ca="1" si="75"/>
        <v>null</v>
      </c>
      <c r="R328" s="130" t="str">
        <f t="shared" ca="1" si="76"/>
        <v xml:space="preserve">4 </v>
      </c>
      <c r="S328" s="130">
        <f ca="1">+IFERROR(VLOOKUP(R328,Pollutants!$H$2:$K$11,3,FALSE),0)</f>
        <v>0</v>
      </c>
      <c r="T328" s="248">
        <f t="shared" si="77"/>
        <v>48</v>
      </c>
      <c r="U328" s="130" t="str">
        <f ca="1"/>
        <v/>
      </c>
      <c r="V328" s="130" t="str">
        <f ca="1"/>
        <v/>
      </c>
      <c r="W328" s="130" t="str">
        <f t="shared" ca="1" si="78"/>
        <v/>
      </c>
      <c r="X328" s="130" t="str">
        <f t="shared" ca="1" si="79"/>
        <v/>
      </c>
      <c r="Y328" s="130" t="str">
        <f t="shared" ca="1" si="80"/>
        <v/>
      </c>
      <c r="Z328" s="130" t="str">
        <f t="shared" ca="1" si="81"/>
        <v/>
      </c>
      <c r="AA328" s="130" t="str">
        <f t="shared" ca="1" si="82"/>
        <v/>
      </c>
      <c r="AC328" s="130" t="str">
        <f t="shared" ca="1" si="83"/>
        <v/>
      </c>
      <c r="AD328" s="130" t="str">
        <f t="shared" ca="1" si="84"/>
        <v/>
      </c>
      <c r="AE328" s="130" t="str">
        <f t="shared" ca="1" si="85"/>
        <v/>
      </c>
      <c r="AF328" s="130" t="str">
        <f t="shared" ca="1" si="86"/>
        <v/>
      </c>
      <c r="AG328" s="130" t="str">
        <f t="shared" ca="1" si="87"/>
        <v/>
      </c>
      <c r="AH328" s="130" t="str">
        <f t="shared" ca="1" si="88"/>
        <v/>
      </c>
      <c r="AI328" s="130" t="str">
        <f t="shared" ca="1" si="89"/>
        <v/>
      </c>
    </row>
    <row r="329" spans="1:35">
      <c r="A329">
        <f ca="1">IF(B329="","",'Source Results'!H330)</f>
        <v>0</v>
      </c>
      <c r="B329" t="str">
        <f ca="1">IF('Source Results'!D330="","",'Source Results'!D330)</f>
        <v>School Bus</v>
      </c>
      <c r="C329">
        <f ca="1">IF(B329="","",'Source Results'!G330)</f>
        <v>0</v>
      </c>
      <c r="D329">
        <f ca="1">IF(OnRoadRetrofit!B329="","",'Source Results'!F330)</f>
        <v>0</v>
      </c>
      <c r="E329" s="239">
        <f ca="1">IFERROR(IF(B329="","",(VLOOKUP(G329,'Source Results'!$Y$3:$AB$452,2,FALSE)/(VLOOKUP(G329,'Source Results'!$Y$3:$AB$452,4,FALSE)))),0)</f>
        <v>0</v>
      </c>
      <c r="F329" s="28">
        <f ca="1">IF(B329="","",(VLOOKUP(G329,'Source Results'!$Y$3:$AA$452,3,FALSE)))</f>
        <v>0</v>
      </c>
      <c r="G329" t="str">
        <f ca="1">IF(B329="","",'Source Results'!L330)</f>
        <v/>
      </c>
      <c r="H329">
        <f ca="1">IF(COUNTIF($G$2:G329,G329)&gt;1,0,1*F329)</f>
        <v>0</v>
      </c>
      <c r="I329" t="str">
        <f t="shared" ca="1" si="75"/>
        <v>null</v>
      </c>
      <c r="R329" s="130" t="str">
        <f t="shared" ca="1" si="76"/>
        <v xml:space="preserve">5 </v>
      </c>
      <c r="S329" s="130">
        <f ca="1">+IFERROR(VLOOKUP(R329,Pollutants!$H$2:$K$11,3,FALSE),0)</f>
        <v>0</v>
      </c>
      <c r="T329" s="248">
        <f t="shared" si="77"/>
        <v>48</v>
      </c>
      <c r="U329" s="130" t="str">
        <f ca="1"/>
        <v/>
      </c>
      <c r="V329" s="130" t="str">
        <f ca="1"/>
        <v/>
      </c>
      <c r="W329" s="130" t="str">
        <f t="shared" ca="1" si="78"/>
        <v/>
      </c>
      <c r="X329" s="130" t="str">
        <f t="shared" ca="1" si="79"/>
        <v/>
      </c>
      <c r="Y329" s="130" t="str">
        <f t="shared" ca="1" si="80"/>
        <v/>
      </c>
      <c r="Z329" s="130" t="str">
        <f t="shared" ca="1" si="81"/>
        <v/>
      </c>
      <c r="AA329" s="130" t="str">
        <f t="shared" ca="1" si="82"/>
        <v/>
      </c>
      <c r="AC329" s="130" t="str">
        <f t="shared" ca="1" si="83"/>
        <v/>
      </c>
      <c r="AD329" s="130" t="str">
        <f t="shared" ca="1" si="84"/>
        <v/>
      </c>
      <c r="AE329" s="130" t="str">
        <f t="shared" ca="1" si="85"/>
        <v/>
      </c>
      <c r="AF329" s="130" t="str">
        <f t="shared" ca="1" si="86"/>
        <v/>
      </c>
      <c r="AG329" s="130" t="str">
        <f t="shared" ca="1" si="87"/>
        <v/>
      </c>
      <c r="AH329" s="130" t="str">
        <f t="shared" ca="1" si="88"/>
        <v/>
      </c>
      <c r="AI329" s="130" t="str">
        <f t="shared" ca="1" si="89"/>
        <v/>
      </c>
    </row>
    <row r="330" spans="1:35">
      <c r="A330">
        <f ca="1">IF(B330="","",'Source Results'!H331)</f>
        <v>0</v>
      </c>
      <c r="B330" t="str">
        <f ca="1">IF('Source Results'!D331="","",'Source Results'!D331)</f>
        <v>Refuse Truck</v>
      </c>
      <c r="C330">
        <f ca="1">IF(B330="","",'Source Results'!G331)</f>
        <v>0</v>
      </c>
      <c r="D330">
        <f ca="1">IF(OnRoadRetrofit!B330="","",'Source Results'!F331)</f>
        <v>0</v>
      </c>
      <c r="E330" s="239">
        <f ca="1">IFERROR(IF(B330="","",(VLOOKUP(G330,'Source Results'!$Y$3:$AB$452,2,FALSE)/(VLOOKUP(G330,'Source Results'!$Y$3:$AB$452,4,FALSE)))),0)</f>
        <v>0</v>
      </c>
      <c r="F330" s="28">
        <f ca="1">IF(B330="","",(VLOOKUP(G330,'Source Results'!$Y$3:$AA$452,3,FALSE)))</f>
        <v>0</v>
      </c>
      <c r="G330" t="str">
        <f ca="1">IF(B330="","",'Source Results'!L331)</f>
        <v/>
      </c>
      <c r="H330">
        <f ca="1">IF(COUNTIF($G$2:G330,G330)&gt;1,0,1*F330)</f>
        <v>0</v>
      </c>
      <c r="I330" t="str">
        <f t="shared" ca="1" si="75"/>
        <v>null</v>
      </c>
      <c r="R330" s="130" t="str">
        <f t="shared" ca="1" si="76"/>
        <v xml:space="preserve">6 </v>
      </c>
      <c r="S330" s="130">
        <f ca="1">+IFERROR(VLOOKUP(R330,Pollutants!$H$2:$K$11,3,FALSE),0)</f>
        <v>0</v>
      </c>
      <c r="T330" s="248">
        <f t="shared" si="77"/>
        <v>48</v>
      </c>
      <c r="U330" s="130" t="str">
        <f ca="1"/>
        <v/>
      </c>
      <c r="V330" s="130" t="str">
        <f ca="1"/>
        <v/>
      </c>
      <c r="W330" s="130" t="str">
        <f t="shared" ca="1" si="78"/>
        <v/>
      </c>
      <c r="X330" s="130" t="str">
        <f t="shared" ca="1" si="79"/>
        <v/>
      </c>
      <c r="Y330" s="130" t="str">
        <f t="shared" ca="1" si="80"/>
        <v/>
      </c>
      <c r="Z330" s="130" t="str">
        <f t="shared" ca="1" si="81"/>
        <v/>
      </c>
      <c r="AA330" s="130" t="str">
        <f t="shared" ca="1" si="82"/>
        <v/>
      </c>
      <c r="AC330" s="130" t="str">
        <f t="shared" ca="1" si="83"/>
        <v/>
      </c>
      <c r="AD330" s="130" t="str">
        <f t="shared" ca="1" si="84"/>
        <v/>
      </c>
      <c r="AE330" s="130" t="str">
        <f t="shared" ca="1" si="85"/>
        <v/>
      </c>
      <c r="AF330" s="130" t="str">
        <f t="shared" ca="1" si="86"/>
        <v/>
      </c>
      <c r="AG330" s="130" t="str">
        <f t="shared" ca="1" si="87"/>
        <v/>
      </c>
      <c r="AH330" s="130" t="str">
        <f t="shared" ca="1" si="88"/>
        <v/>
      </c>
      <c r="AI330" s="130" t="str">
        <f t="shared" ca="1" si="89"/>
        <v/>
      </c>
    </row>
    <row r="331" spans="1:35">
      <c r="A331">
        <f ca="1">IF(B331="","",'Source Results'!H332)</f>
        <v>0</v>
      </c>
      <c r="B331" t="str">
        <f ca="1">IF('Source Results'!D332="","",'Source Results'!D332)</f>
        <v>Single Unit Short-haul Truck</v>
      </c>
      <c r="C331">
        <f ca="1">IF(B331="","",'Source Results'!G332)</f>
        <v>0</v>
      </c>
      <c r="D331">
        <f ca="1">IF(OnRoadRetrofit!B331="","",'Source Results'!F332)</f>
        <v>0</v>
      </c>
      <c r="E331" s="239">
        <f ca="1">IFERROR(IF(B331="","",(VLOOKUP(G331,'Source Results'!$Y$3:$AB$452,2,FALSE)/(VLOOKUP(G331,'Source Results'!$Y$3:$AB$452,4,FALSE)))),0)</f>
        <v>0</v>
      </c>
      <c r="F331" s="28">
        <f ca="1">IF(B331="","",(VLOOKUP(G331,'Source Results'!$Y$3:$AA$452,3,FALSE)))</f>
        <v>0</v>
      </c>
      <c r="G331" t="str">
        <f ca="1">IF(B331="","",'Source Results'!L332)</f>
        <v/>
      </c>
      <c r="H331">
        <f ca="1">IF(COUNTIF($G$2:G331,G331)&gt;1,0,1*F331)</f>
        <v>0</v>
      </c>
      <c r="I331" t="str">
        <f t="shared" ca="1" si="75"/>
        <v>null</v>
      </c>
      <c r="R331" s="130" t="str">
        <f t="shared" ca="1" si="76"/>
        <v xml:space="preserve">0 </v>
      </c>
      <c r="S331" s="130">
        <f ca="1">+IFERROR(VLOOKUP(R331,Pollutants!$H$2:$K$11,3,FALSE),0)</f>
        <v>0</v>
      </c>
      <c r="T331" s="248">
        <f t="shared" si="77"/>
        <v>49</v>
      </c>
      <c r="U331" s="130" t="str">
        <f ca="1"/>
        <v/>
      </c>
      <c r="V331" s="130" t="str">
        <f ca="1"/>
        <v/>
      </c>
      <c r="W331" s="130" t="str">
        <f t="shared" ca="1" si="78"/>
        <v/>
      </c>
      <c r="X331" s="130" t="str">
        <f t="shared" ca="1" si="79"/>
        <v/>
      </c>
      <c r="Y331" s="130" t="str">
        <f t="shared" ca="1" si="80"/>
        <v/>
      </c>
      <c r="Z331" s="130" t="str">
        <f t="shared" ca="1" si="81"/>
        <v/>
      </c>
      <c r="AA331" s="130" t="str">
        <f t="shared" ca="1" si="82"/>
        <v/>
      </c>
      <c r="AC331" s="130" t="str">
        <f t="shared" ca="1" si="83"/>
        <v/>
      </c>
      <c r="AD331" s="130" t="str">
        <f t="shared" ca="1" si="84"/>
        <v/>
      </c>
      <c r="AE331" s="130" t="str">
        <f t="shared" ca="1" si="85"/>
        <v/>
      </c>
      <c r="AF331" s="130" t="str">
        <f t="shared" ca="1" si="86"/>
        <v/>
      </c>
      <c r="AG331" s="130" t="str">
        <f t="shared" ca="1" si="87"/>
        <v/>
      </c>
      <c r="AH331" s="130" t="str">
        <f t="shared" ca="1" si="88"/>
        <v/>
      </c>
      <c r="AI331" s="130" t="str">
        <f t="shared" ca="1" si="89"/>
        <v/>
      </c>
    </row>
    <row r="332" spans="1:35">
      <c r="A332">
        <f ca="1">IF(B332="","",'Source Results'!H333)</f>
        <v>0</v>
      </c>
      <c r="B332" t="str">
        <f ca="1">IF('Source Results'!D333="","",'Source Results'!D333)</f>
        <v>Single Unit Long-haul Truck</v>
      </c>
      <c r="C332">
        <f ca="1">IF(B332="","",'Source Results'!G333)</f>
        <v>0</v>
      </c>
      <c r="D332">
        <f ca="1">IF(OnRoadRetrofit!B332="","",'Source Results'!F333)</f>
        <v>0</v>
      </c>
      <c r="E332" s="239">
        <f ca="1">IFERROR(IF(B332="","",(VLOOKUP(G332,'Source Results'!$Y$3:$AB$452,2,FALSE)/(VLOOKUP(G332,'Source Results'!$Y$3:$AB$452,4,FALSE)))),0)</f>
        <v>0</v>
      </c>
      <c r="F332" s="28">
        <f ca="1">IF(B332="","",(VLOOKUP(G332,'Source Results'!$Y$3:$AA$452,3,FALSE)))</f>
        <v>0</v>
      </c>
      <c r="G332" t="str">
        <f ca="1">IF(B332="","",'Source Results'!L333)</f>
        <v/>
      </c>
      <c r="H332">
        <f ca="1">IF(COUNTIF($G$2:G332,G332)&gt;1,0,1*F332)</f>
        <v>0</v>
      </c>
      <c r="I332" t="str">
        <f t="shared" ca="1" si="75"/>
        <v>null</v>
      </c>
      <c r="R332" s="130" t="str">
        <f t="shared" ca="1" si="76"/>
        <v xml:space="preserve">1 </v>
      </c>
      <c r="S332" s="130">
        <f ca="1">+IFERROR(VLOOKUP(R332,Pollutants!$H$2:$K$11,3,FALSE),0)</f>
        <v>0</v>
      </c>
      <c r="T332" s="248">
        <f t="shared" si="77"/>
        <v>49</v>
      </c>
      <c r="U332" s="130" t="str">
        <f ca="1"/>
        <v/>
      </c>
      <c r="V332" s="130" t="str">
        <f ca="1"/>
        <v/>
      </c>
      <c r="W332" s="130" t="str">
        <f t="shared" ca="1" si="78"/>
        <v/>
      </c>
      <c r="X332" s="130" t="str">
        <f t="shared" ca="1" si="79"/>
        <v/>
      </c>
      <c r="Y332" s="130" t="str">
        <f t="shared" ca="1" si="80"/>
        <v/>
      </c>
      <c r="Z332" s="130" t="str">
        <f t="shared" ca="1" si="81"/>
        <v/>
      </c>
      <c r="AA332" s="130" t="str">
        <f t="shared" ca="1" si="82"/>
        <v/>
      </c>
      <c r="AC332" s="130" t="str">
        <f t="shared" ca="1" si="83"/>
        <v/>
      </c>
      <c r="AD332" s="130" t="str">
        <f t="shared" ca="1" si="84"/>
        <v/>
      </c>
      <c r="AE332" s="130" t="str">
        <f t="shared" ca="1" si="85"/>
        <v/>
      </c>
      <c r="AF332" s="130" t="str">
        <f t="shared" ca="1" si="86"/>
        <v/>
      </c>
      <c r="AG332" s="130" t="str">
        <f t="shared" ca="1" si="87"/>
        <v/>
      </c>
      <c r="AH332" s="130" t="str">
        <f t="shared" ca="1" si="88"/>
        <v/>
      </c>
      <c r="AI332" s="130" t="str">
        <f t="shared" ca="1" si="89"/>
        <v/>
      </c>
    </row>
    <row r="333" spans="1:35">
      <c r="A333">
        <f ca="1">IF(B333="","",'Source Results'!H334)</f>
        <v>0</v>
      </c>
      <c r="B333" t="str">
        <f ca="1">IF('Source Results'!D334="","",'Source Results'!D334)</f>
        <v>Combination Short-haul Truck</v>
      </c>
      <c r="C333">
        <f ca="1">IF(B333="","",'Source Results'!G334)</f>
        <v>0</v>
      </c>
      <c r="D333">
        <f ca="1">IF(OnRoadRetrofit!B333="","",'Source Results'!F334)</f>
        <v>0</v>
      </c>
      <c r="E333" s="239">
        <f ca="1">IFERROR(IF(B333="","",(VLOOKUP(G333,'Source Results'!$Y$3:$AB$452,2,FALSE)/(VLOOKUP(G333,'Source Results'!$Y$3:$AB$452,4,FALSE)))),0)</f>
        <v>0</v>
      </c>
      <c r="F333" s="28">
        <f ca="1">IF(B333="","",(VLOOKUP(G333,'Source Results'!$Y$3:$AA$452,3,FALSE)))</f>
        <v>0</v>
      </c>
      <c r="G333" t="str">
        <f ca="1">IF(B333="","",'Source Results'!L334)</f>
        <v/>
      </c>
      <c r="H333">
        <f ca="1">IF(COUNTIF($G$2:G333,G333)&gt;1,0,1*F333)</f>
        <v>0</v>
      </c>
      <c r="I333" t="str">
        <f t="shared" ca="1" si="75"/>
        <v>null</v>
      </c>
      <c r="R333" s="130" t="str">
        <f t="shared" ca="1" si="76"/>
        <v xml:space="preserve">2 </v>
      </c>
      <c r="S333" s="130">
        <f ca="1">+IFERROR(VLOOKUP(R333,Pollutants!$H$2:$K$11,3,FALSE),0)</f>
        <v>0</v>
      </c>
      <c r="T333" s="248">
        <f t="shared" si="77"/>
        <v>49</v>
      </c>
      <c r="U333" s="130" t="str">
        <f ca="1"/>
        <v/>
      </c>
      <c r="V333" s="130" t="str">
        <f ca="1"/>
        <v/>
      </c>
      <c r="W333" s="130" t="str">
        <f t="shared" ca="1" si="78"/>
        <v/>
      </c>
      <c r="X333" s="130" t="str">
        <f t="shared" ca="1" si="79"/>
        <v/>
      </c>
      <c r="Y333" s="130" t="str">
        <f t="shared" ca="1" si="80"/>
        <v/>
      </c>
      <c r="Z333" s="130" t="str">
        <f t="shared" ca="1" si="81"/>
        <v/>
      </c>
      <c r="AA333" s="130" t="str">
        <f t="shared" ca="1" si="82"/>
        <v/>
      </c>
      <c r="AC333" s="130" t="str">
        <f t="shared" ca="1" si="83"/>
        <v/>
      </c>
      <c r="AD333" s="130" t="str">
        <f t="shared" ca="1" si="84"/>
        <v/>
      </c>
      <c r="AE333" s="130" t="str">
        <f t="shared" ca="1" si="85"/>
        <v/>
      </c>
      <c r="AF333" s="130" t="str">
        <f t="shared" ca="1" si="86"/>
        <v/>
      </c>
      <c r="AG333" s="130" t="str">
        <f t="shared" ca="1" si="87"/>
        <v/>
      </c>
      <c r="AH333" s="130" t="str">
        <f t="shared" ca="1" si="88"/>
        <v/>
      </c>
      <c r="AI333" s="130" t="str">
        <f t="shared" ca="1" si="89"/>
        <v/>
      </c>
    </row>
    <row r="334" spans="1:35">
      <c r="A334">
        <f ca="1">IF(B334="","",'Source Results'!H335)</f>
        <v>0</v>
      </c>
      <c r="B334" t="str">
        <f ca="1">IF('Source Results'!D335="","",'Source Results'!D335)</f>
        <v>Combination Long-haul Truck</v>
      </c>
      <c r="C334">
        <f ca="1">IF(B334="","",'Source Results'!G335)</f>
        <v>0</v>
      </c>
      <c r="D334">
        <f ca="1">IF(OnRoadRetrofit!B334="","",'Source Results'!F335)</f>
        <v>0</v>
      </c>
      <c r="E334" s="239">
        <f ca="1">IFERROR(IF(B334="","",(VLOOKUP(G334,'Source Results'!$Y$3:$AB$452,2,FALSE)/(VLOOKUP(G334,'Source Results'!$Y$3:$AB$452,4,FALSE)))),0)</f>
        <v>0</v>
      </c>
      <c r="F334" s="28">
        <f ca="1">IF(B334="","",(VLOOKUP(G334,'Source Results'!$Y$3:$AA$452,3,FALSE)))</f>
        <v>0</v>
      </c>
      <c r="G334" t="str">
        <f ca="1">IF(B334="","",'Source Results'!L335)</f>
        <v/>
      </c>
      <c r="H334">
        <f ca="1">IF(COUNTIF($G$2:G334,G334)&gt;1,0,1*F334)</f>
        <v>0</v>
      </c>
      <c r="I334" t="str">
        <f t="shared" ca="1" si="75"/>
        <v>null</v>
      </c>
      <c r="R334" s="130" t="str">
        <f t="shared" ca="1" si="76"/>
        <v xml:space="preserve">3 </v>
      </c>
      <c r="S334" s="130">
        <f ca="1">+IFERROR(VLOOKUP(R334,Pollutants!$H$2:$K$11,3,FALSE),0)</f>
        <v>0</v>
      </c>
      <c r="T334" s="248">
        <f t="shared" si="77"/>
        <v>49</v>
      </c>
      <c r="U334" s="130" t="str">
        <f ca="1"/>
        <v/>
      </c>
      <c r="V334" s="130" t="str">
        <f ca="1"/>
        <v/>
      </c>
      <c r="W334" s="130" t="str">
        <f t="shared" ca="1" si="78"/>
        <v/>
      </c>
      <c r="X334" s="130" t="str">
        <f t="shared" ca="1" si="79"/>
        <v/>
      </c>
      <c r="Y334" s="130" t="str">
        <f t="shared" ca="1" si="80"/>
        <v/>
      </c>
      <c r="Z334" s="130" t="str">
        <f t="shared" ca="1" si="81"/>
        <v/>
      </c>
      <c r="AA334" s="130" t="str">
        <f t="shared" ca="1" si="82"/>
        <v/>
      </c>
      <c r="AC334" s="130" t="str">
        <f t="shared" ca="1" si="83"/>
        <v/>
      </c>
      <c r="AD334" s="130" t="str">
        <f t="shared" ca="1" si="84"/>
        <v/>
      </c>
      <c r="AE334" s="130" t="str">
        <f t="shared" ca="1" si="85"/>
        <v/>
      </c>
      <c r="AF334" s="130" t="str">
        <f t="shared" ca="1" si="86"/>
        <v/>
      </c>
      <c r="AG334" s="130" t="str">
        <f t="shared" ca="1" si="87"/>
        <v/>
      </c>
      <c r="AH334" s="130" t="str">
        <f t="shared" ca="1" si="88"/>
        <v/>
      </c>
      <c r="AI334" s="130" t="str">
        <f t="shared" ca="1" si="89"/>
        <v/>
      </c>
    </row>
    <row r="335" spans="1:35">
      <c r="A335">
        <f ca="1">IF(B335="","",'Source Results'!H336)</f>
        <v>0</v>
      </c>
      <c r="B335" t="str">
        <f ca="1">IF('Source Results'!D336="","",'Source Results'!D336)</f>
        <v>Light Commercial Truck</v>
      </c>
      <c r="C335">
        <f ca="1">IF(B335="","",'Source Results'!G336)</f>
        <v>0</v>
      </c>
      <c r="D335">
        <f ca="1">IF(OnRoadRetrofit!B335="","",'Source Results'!F336)</f>
        <v>0</v>
      </c>
      <c r="E335" s="239">
        <f ca="1">IFERROR(IF(B335="","",(VLOOKUP(G335,'Source Results'!$Y$3:$AB$452,2,FALSE)/(VLOOKUP(G335,'Source Results'!$Y$3:$AB$452,4,FALSE)))),0)</f>
        <v>0</v>
      </c>
      <c r="F335" s="28">
        <f ca="1">IF(B335="","",(VLOOKUP(G335,'Source Results'!$Y$3:$AA$452,3,FALSE)))</f>
        <v>0</v>
      </c>
      <c r="G335" t="str">
        <f ca="1">IF(B335="","",'Source Results'!L336)</f>
        <v/>
      </c>
      <c r="H335">
        <f ca="1">IF(COUNTIF($G$2:G335,G335)&gt;1,0,1*F335)</f>
        <v>0</v>
      </c>
      <c r="I335" t="str">
        <f t="shared" ca="1" si="75"/>
        <v>null</v>
      </c>
      <c r="R335" s="130" t="str">
        <f t="shared" ca="1" si="76"/>
        <v xml:space="preserve">4 </v>
      </c>
      <c r="S335" s="130">
        <f ca="1">+IFERROR(VLOOKUP(R335,Pollutants!$H$2:$K$11,3,FALSE),0)</f>
        <v>0</v>
      </c>
      <c r="T335" s="248">
        <f t="shared" si="77"/>
        <v>49</v>
      </c>
      <c r="U335" s="130" t="str">
        <f ca="1"/>
        <v/>
      </c>
      <c r="V335" s="130" t="str">
        <f ca="1"/>
        <v/>
      </c>
      <c r="W335" s="130" t="str">
        <f t="shared" ca="1" si="78"/>
        <v/>
      </c>
      <c r="X335" s="130" t="str">
        <f t="shared" ca="1" si="79"/>
        <v/>
      </c>
      <c r="Y335" s="130" t="str">
        <f t="shared" ca="1" si="80"/>
        <v/>
      </c>
      <c r="Z335" s="130" t="str">
        <f t="shared" ca="1" si="81"/>
        <v/>
      </c>
      <c r="AA335" s="130" t="str">
        <f t="shared" ca="1" si="82"/>
        <v/>
      </c>
      <c r="AC335" s="130" t="str">
        <f t="shared" ca="1" si="83"/>
        <v/>
      </c>
      <c r="AD335" s="130" t="str">
        <f t="shared" ca="1" si="84"/>
        <v/>
      </c>
      <c r="AE335" s="130" t="str">
        <f t="shared" ca="1" si="85"/>
        <v/>
      </c>
      <c r="AF335" s="130" t="str">
        <f t="shared" ca="1" si="86"/>
        <v/>
      </c>
      <c r="AG335" s="130" t="str">
        <f t="shared" ca="1" si="87"/>
        <v/>
      </c>
      <c r="AH335" s="130" t="str">
        <f t="shared" ca="1" si="88"/>
        <v/>
      </c>
      <c r="AI335" s="130" t="str">
        <f t="shared" ca="1" si="89"/>
        <v/>
      </c>
    </row>
    <row r="336" spans="1:35">
      <c r="A336">
        <f ca="1">IF(B336="","",'Source Results'!H337)</f>
        <v>0</v>
      </c>
      <c r="B336" t="str">
        <f ca="1">IF('Source Results'!D337="","",'Source Results'!D337)</f>
        <v>Intercity Bus</v>
      </c>
      <c r="C336">
        <f ca="1">IF(B336="","",'Source Results'!G337)</f>
        <v>0</v>
      </c>
      <c r="D336">
        <f ca="1">IF(OnRoadRetrofit!B336="","",'Source Results'!F337)</f>
        <v>0</v>
      </c>
      <c r="E336" s="239">
        <f ca="1">IFERROR(IF(B336="","",(VLOOKUP(G336,'Source Results'!$Y$3:$AB$452,2,FALSE)/(VLOOKUP(G336,'Source Results'!$Y$3:$AB$452,4,FALSE)))),0)</f>
        <v>0</v>
      </c>
      <c r="F336" s="28">
        <f ca="1">IF(B336="","",(VLOOKUP(G336,'Source Results'!$Y$3:$AA$452,3,FALSE)))</f>
        <v>0</v>
      </c>
      <c r="G336" t="str">
        <f ca="1">IF(B336="","",'Source Results'!L337)</f>
        <v/>
      </c>
      <c r="H336">
        <f ca="1">IF(COUNTIF($G$2:G336,G336)&gt;1,0,1*F336)</f>
        <v>0</v>
      </c>
      <c r="I336" t="str">
        <f t="shared" ca="1" si="75"/>
        <v>null</v>
      </c>
      <c r="R336" s="130" t="str">
        <f t="shared" ca="1" si="76"/>
        <v xml:space="preserve">5 </v>
      </c>
      <c r="S336" s="130">
        <f ca="1">+IFERROR(VLOOKUP(R336,Pollutants!$H$2:$K$11,3,FALSE),0)</f>
        <v>0</v>
      </c>
      <c r="T336" s="248">
        <f t="shared" si="77"/>
        <v>49</v>
      </c>
      <c r="U336" s="130" t="str">
        <f ca="1"/>
        <v/>
      </c>
      <c r="V336" s="130" t="str">
        <f ca="1"/>
        <v/>
      </c>
      <c r="W336" s="130" t="str">
        <f t="shared" ca="1" si="78"/>
        <v/>
      </c>
      <c r="X336" s="130" t="str">
        <f t="shared" ca="1" si="79"/>
        <v/>
      </c>
      <c r="Y336" s="130" t="str">
        <f t="shared" ca="1" si="80"/>
        <v/>
      </c>
      <c r="Z336" s="130" t="str">
        <f t="shared" ca="1" si="81"/>
        <v/>
      </c>
      <c r="AA336" s="130" t="str">
        <f t="shared" ca="1" si="82"/>
        <v/>
      </c>
      <c r="AC336" s="130" t="str">
        <f t="shared" ca="1" si="83"/>
        <v/>
      </c>
      <c r="AD336" s="130" t="str">
        <f t="shared" ca="1" si="84"/>
        <v/>
      </c>
      <c r="AE336" s="130" t="str">
        <f t="shared" ca="1" si="85"/>
        <v/>
      </c>
      <c r="AF336" s="130" t="str">
        <f t="shared" ca="1" si="86"/>
        <v/>
      </c>
      <c r="AG336" s="130" t="str">
        <f t="shared" ca="1" si="87"/>
        <v/>
      </c>
      <c r="AH336" s="130" t="str">
        <f t="shared" ca="1" si="88"/>
        <v/>
      </c>
      <c r="AI336" s="130" t="str">
        <f t="shared" ca="1" si="89"/>
        <v/>
      </c>
    </row>
    <row r="337" spans="1:35">
      <c r="A337">
        <f ca="1">IF(B337="","",'Source Results'!H338)</f>
        <v>0</v>
      </c>
      <c r="B337" t="str">
        <f ca="1">IF('Source Results'!D338="","",'Source Results'!D338)</f>
        <v>Transit Bus</v>
      </c>
      <c r="C337">
        <f ca="1">IF(B337="","",'Source Results'!G338)</f>
        <v>0</v>
      </c>
      <c r="D337">
        <f ca="1">IF(OnRoadRetrofit!B337="","",'Source Results'!F338)</f>
        <v>0</v>
      </c>
      <c r="E337" s="239">
        <f ca="1">IFERROR(IF(B337="","",(VLOOKUP(G337,'Source Results'!$Y$3:$AB$452,2,FALSE)/(VLOOKUP(G337,'Source Results'!$Y$3:$AB$452,4,FALSE)))),0)</f>
        <v>0</v>
      </c>
      <c r="F337" s="28">
        <f ca="1">IF(B337="","",(VLOOKUP(G337,'Source Results'!$Y$3:$AA$452,3,FALSE)))</f>
        <v>0</v>
      </c>
      <c r="G337" t="str">
        <f ca="1">IF(B337="","",'Source Results'!L338)</f>
        <v/>
      </c>
      <c r="H337">
        <f ca="1">IF(COUNTIF($G$2:G337,G337)&gt;1,0,1*F337)</f>
        <v>0</v>
      </c>
      <c r="I337" t="str">
        <f t="shared" ca="1" si="75"/>
        <v>null</v>
      </c>
      <c r="R337" s="130" t="str">
        <f t="shared" ca="1" si="76"/>
        <v xml:space="preserve">6 </v>
      </c>
      <c r="S337" s="130">
        <f ca="1">+IFERROR(VLOOKUP(R337,Pollutants!$H$2:$K$11,3,FALSE),0)</f>
        <v>0</v>
      </c>
      <c r="T337" s="248">
        <f t="shared" si="77"/>
        <v>49</v>
      </c>
      <c r="U337" s="130" t="str">
        <f ca="1"/>
        <v/>
      </c>
      <c r="V337" s="130" t="str">
        <f ca="1"/>
        <v/>
      </c>
      <c r="W337" s="130" t="str">
        <f t="shared" ca="1" si="78"/>
        <v/>
      </c>
      <c r="X337" s="130" t="str">
        <f t="shared" ca="1" si="79"/>
        <v/>
      </c>
      <c r="Y337" s="130" t="str">
        <f t="shared" ca="1" si="80"/>
        <v/>
      </c>
      <c r="Z337" s="130" t="str">
        <f t="shared" ca="1" si="81"/>
        <v/>
      </c>
      <c r="AA337" s="130" t="str">
        <f t="shared" ca="1" si="82"/>
        <v/>
      </c>
      <c r="AC337" s="130" t="str">
        <f t="shared" ca="1" si="83"/>
        <v/>
      </c>
      <c r="AD337" s="130" t="str">
        <f t="shared" ca="1" si="84"/>
        <v/>
      </c>
      <c r="AE337" s="130" t="str">
        <f t="shared" ca="1" si="85"/>
        <v/>
      </c>
      <c r="AF337" s="130" t="str">
        <f t="shared" ca="1" si="86"/>
        <v/>
      </c>
      <c r="AG337" s="130" t="str">
        <f t="shared" ca="1" si="87"/>
        <v/>
      </c>
      <c r="AH337" s="130" t="str">
        <f t="shared" ca="1" si="88"/>
        <v/>
      </c>
      <c r="AI337" s="130" t="str">
        <f t="shared" ca="1" si="89"/>
        <v/>
      </c>
    </row>
    <row r="338" spans="1:35">
      <c r="A338">
        <f ca="1">IF(B338="","",'Source Results'!H339)</f>
        <v>0</v>
      </c>
      <c r="B338" t="str">
        <f ca="1">IF('Source Results'!D339="","",'Source Results'!D339)</f>
        <v>School Bus</v>
      </c>
      <c r="C338">
        <f ca="1">IF(B338="","",'Source Results'!G339)</f>
        <v>0</v>
      </c>
      <c r="D338">
        <f ca="1">IF(OnRoadRetrofit!B338="","",'Source Results'!F339)</f>
        <v>0</v>
      </c>
      <c r="E338" s="239">
        <f ca="1">IFERROR(IF(B338="","",(VLOOKUP(G338,'Source Results'!$Y$3:$AB$452,2,FALSE)/(VLOOKUP(G338,'Source Results'!$Y$3:$AB$452,4,FALSE)))),0)</f>
        <v>0</v>
      </c>
      <c r="F338" s="28">
        <f ca="1">IF(B338="","",(VLOOKUP(G338,'Source Results'!$Y$3:$AA$452,3,FALSE)))</f>
        <v>0</v>
      </c>
      <c r="G338" t="str">
        <f ca="1">IF(B338="","",'Source Results'!L339)</f>
        <v/>
      </c>
      <c r="H338">
        <f ca="1">IF(COUNTIF($G$2:G338,G338)&gt;1,0,1*F338)</f>
        <v>0</v>
      </c>
      <c r="I338" t="str">
        <f t="shared" ca="1" si="75"/>
        <v>null</v>
      </c>
      <c r="R338" s="130" t="str">
        <f t="shared" ca="1" si="76"/>
        <v xml:space="preserve">0 </v>
      </c>
      <c r="S338" s="130">
        <f ca="1">+IFERROR(VLOOKUP(R338,Pollutants!$H$2:$K$11,3,FALSE),0)</f>
        <v>0</v>
      </c>
      <c r="T338" s="248">
        <f t="shared" si="77"/>
        <v>50</v>
      </c>
      <c r="U338" s="130" t="str">
        <f ca="1"/>
        <v/>
      </c>
      <c r="V338" s="130" t="str">
        <f ca="1"/>
        <v/>
      </c>
      <c r="W338" s="130" t="str">
        <f t="shared" ca="1" si="78"/>
        <v/>
      </c>
      <c r="X338" s="130" t="str">
        <f t="shared" ca="1" si="79"/>
        <v/>
      </c>
      <c r="Y338" s="130" t="str">
        <f t="shared" ca="1" si="80"/>
        <v/>
      </c>
      <c r="Z338" s="130" t="str">
        <f t="shared" ca="1" si="81"/>
        <v/>
      </c>
      <c r="AA338" s="130" t="str">
        <f t="shared" ca="1" si="82"/>
        <v/>
      </c>
      <c r="AC338" s="130" t="str">
        <f t="shared" ca="1" si="83"/>
        <v/>
      </c>
      <c r="AD338" s="130" t="str">
        <f t="shared" ca="1" si="84"/>
        <v/>
      </c>
      <c r="AE338" s="130" t="str">
        <f t="shared" ca="1" si="85"/>
        <v/>
      </c>
      <c r="AF338" s="130" t="str">
        <f t="shared" ca="1" si="86"/>
        <v/>
      </c>
      <c r="AG338" s="130" t="str">
        <f t="shared" ca="1" si="87"/>
        <v/>
      </c>
      <c r="AH338" s="130" t="str">
        <f t="shared" ca="1" si="88"/>
        <v/>
      </c>
      <c r="AI338" s="130" t="str">
        <f t="shared" ca="1" si="89"/>
        <v/>
      </c>
    </row>
    <row r="339" spans="1:35">
      <c r="A339">
        <f ca="1">IF(B339="","",'Source Results'!H340)</f>
        <v>0</v>
      </c>
      <c r="B339" t="str">
        <f ca="1">IF('Source Results'!D340="","",'Source Results'!D340)</f>
        <v>Refuse Truck</v>
      </c>
      <c r="C339">
        <f ca="1">IF(B339="","",'Source Results'!G340)</f>
        <v>0</v>
      </c>
      <c r="D339">
        <f ca="1">IF(OnRoadRetrofit!B339="","",'Source Results'!F340)</f>
        <v>0</v>
      </c>
      <c r="E339" s="239">
        <f ca="1">IFERROR(IF(B339="","",(VLOOKUP(G339,'Source Results'!$Y$3:$AB$452,2,FALSE)/(VLOOKUP(G339,'Source Results'!$Y$3:$AB$452,4,FALSE)))),0)</f>
        <v>0</v>
      </c>
      <c r="F339" s="28">
        <f ca="1">IF(B339="","",(VLOOKUP(G339,'Source Results'!$Y$3:$AA$452,3,FALSE)))</f>
        <v>0</v>
      </c>
      <c r="G339" t="str">
        <f ca="1">IF(B339="","",'Source Results'!L340)</f>
        <v/>
      </c>
      <c r="H339">
        <f ca="1">IF(COUNTIF($G$2:G339,G339)&gt;1,0,1*F339)</f>
        <v>0</v>
      </c>
      <c r="I339" t="str">
        <f t="shared" ca="1" si="75"/>
        <v>null</v>
      </c>
      <c r="R339" s="130" t="str">
        <f t="shared" ca="1" si="76"/>
        <v xml:space="preserve">1 </v>
      </c>
      <c r="S339" s="130">
        <f ca="1">+IFERROR(VLOOKUP(R339,Pollutants!$H$2:$K$11,3,FALSE),0)</f>
        <v>0</v>
      </c>
      <c r="T339" s="248">
        <f t="shared" si="77"/>
        <v>50</v>
      </c>
      <c r="U339" s="130" t="str">
        <f ca="1"/>
        <v/>
      </c>
      <c r="V339" s="130" t="str">
        <f ca="1"/>
        <v/>
      </c>
      <c r="W339" s="130" t="str">
        <f t="shared" ca="1" si="78"/>
        <v/>
      </c>
      <c r="X339" s="130" t="str">
        <f t="shared" ca="1" si="79"/>
        <v/>
      </c>
      <c r="Y339" s="130" t="str">
        <f t="shared" ca="1" si="80"/>
        <v/>
      </c>
      <c r="Z339" s="130" t="str">
        <f t="shared" ca="1" si="81"/>
        <v/>
      </c>
      <c r="AA339" s="130" t="str">
        <f t="shared" ca="1" si="82"/>
        <v/>
      </c>
      <c r="AC339" s="130" t="str">
        <f t="shared" ca="1" si="83"/>
        <v/>
      </c>
      <c r="AD339" s="130" t="str">
        <f t="shared" ca="1" si="84"/>
        <v/>
      </c>
      <c r="AE339" s="130" t="str">
        <f t="shared" ca="1" si="85"/>
        <v/>
      </c>
      <c r="AF339" s="130" t="str">
        <f t="shared" ca="1" si="86"/>
        <v/>
      </c>
      <c r="AG339" s="130" t="str">
        <f t="shared" ca="1" si="87"/>
        <v/>
      </c>
      <c r="AH339" s="130" t="str">
        <f t="shared" ca="1" si="88"/>
        <v/>
      </c>
      <c r="AI339" s="130" t="str">
        <f t="shared" ca="1" si="89"/>
        <v/>
      </c>
    </row>
    <row r="340" spans="1:35">
      <c r="A340">
        <f ca="1">IF(B340="","",'Source Results'!H341)</f>
        <v>0</v>
      </c>
      <c r="B340" t="str">
        <f ca="1">IF('Source Results'!D341="","",'Source Results'!D341)</f>
        <v>Single Unit Short-haul Truck</v>
      </c>
      <c r="C340">
        <f ca="1">IF(B340="","",'Source Results'!G341)</f>
        <v>0</v>
      </c>
      <c r="D340">
        <f ca="1">IF(OnRoadRetrofit!B340="","",'Source Results'!F341)</f>
        <v>0</v>
      </c>
      <c r="E340" s="239">
        <f ca="1">IFERROR(IF(B340="","",(VLOOKUP(G340,'Source Results'!$Y$3:$AB$452,2,FALSE)/(VLOOKUP(G340,'Source Results'!$Y$3:$AB$452,4,FALSE)))),0)</f>
        <v>0</v>
      </c>
      <c r="F340" s="28">
        <f ca="1">IF(B340="","",(VLOOKUP(G340,'Source Results'!$Y$3:$AA$452,3,FALSE)))</f>
        <v>0</v>
      </c>
      <c r="G340" t="str">
        <f ca="1">IF(B340="","",'Source Results'!L341)</f>
        <v/>
      </c>
      <c r="H340">
        <f ca="1">IF(COUNTIF($G$2:G340,G340)&gt;1,0,1*F340)</f>
        <v>0</v>
      </c>
      <c r="I340" t="str">
        <f t="shared" ca="1" si="75"/>
        <v>null</v>
      </c>
      <c r="R340" s="130" t="str">
        <f t="shared" ca="1" si="76"/>
        <v xml:space="preserve">2 </v>
      </c>
      <c r="S340" s="130">
        <f ca="1">+IFERROR(VLOOKUP(R340,Pollutants!$H$2:$K$11,3,FALSE),0)</f>
        <v>0</v>
      </c>
      <c r="T340" s="248">
        <f t="shared" si="77"/>
        <v>50</v>
      </c>
      <c r="U340" s="130" t="str">
        <f ca="1"/>
        <v/>
      </c>
      <c r="V340" s="130" t="str">
        <f ca="1"/>
        <v/>
      </c>
      <c r="W340" s="130" t="str">
        <f t="shared" ca="1" si="78"/>
        <v/>
      </c>
      <c r="X340" s="130" t="str">
        <f t="shared" ca="1" si="79"/>
        <v/>
      </c>
      <c r="Y340" s="130" t="str">
        <f t="shared" ca="1" si="80"/>
        <v/>
      </c>
      <c r="Z340" s="130" t="str">
        <f t="shared" ca="1" si="81"/>
        <v/>
      </c>
      <c r="AA340" s="130" t="str">
        <f t="shared" ca="1" si="82"/>
        <v/>
      </c>
      <c r="AC340" s="130" t="str">
        <f t="shared" ca="1" si="83"/>
        <v/>
      </c>
      <c r="AD340" s="130" t="str">
        <f t="shared" ca="1" si="84"/>
        <v/>
      </c>
      <c r="AE340" s="130" t="str">
        <f t="shared" ca="1" si="85"/>
        <v/>
      </c>
      <c r="AF340" s="130" t="str">
        <f t="shared" ca="1" si="86"/>
        <v/>
      </c>
      <c r="AG340" s="130" t="str">
        <f t="shared" ca="1" si="87"/>
        <v/>
      </c>
      <c r="AH340" s="130" t="str">
        <f t="shared" ca="1" si="88"/>
        <v/>
      </c>
      <c r="AI340" s="130" t="str">
        <f t="shared" ca="1" si="89"/>
        <v/>
      </c>
    </row>
    <row r="341" spans="1:35">
      <c r="A341">
        <f ca="1">IF(B341="","",'Source Results'!H342)</f>
        <v>0</v>
      </c>
      <c r="B341" t="str">
        <f ca="1">IF('Source Results'!D342="","",'Source Results'!D342)</f>
        <v>Single Unit Long-haul Truck</v>
      </c>
      <c r="C341">
        <f ca="1">IF(B341="","",'Source Results'!G342)</f>
        <v>0</v>
      </c>
      <c r="D341">
        <f ca="1">IF(OnRoadRetrofit!B341="","",'Source Results'!F342)</f>
        <v>0</v>
      </c>
      <c r="E341" s="239">
        <f ca="1">IFERROR(IF(B341="","",(VLOOKUP(G341,'Source Results'!$Y$3:$AB$452,2,FALSE)/(VLOOKUP(G341,'Source Results'!$Y$3:$AB$452,4,FALSE)))),0)</f>
        <v>0</v>
      </c>
      <c r="F341" s="28">
        <f ca="1">IF(B341="","",(VLOOKUP(G341,'Source Results'!$Y$3:$AA$452,3,FALSE)))</f>
        <v>0</v>
      </c>
      <c r="G341" t="str">
        <f ca="1">IF(B341="","",'Source Results'!L342)</f>
        <v/>
      </c>
      <c r="H341">
        <f ca="1">IF(COUNTIF($G$2:G341,G341)&gt;1,0,1*F341)</f>
        <v>0</v>
      </c>
      <c r="I341" t="str">
        <f t="shared" ca="1" si="75"/>
        <v>null</v>
      </c>
      <c r="R341" s="130" t="str">
        <f t="shared" ca="1" si="76"/>
        <v xml:space="preserve">3 </v>
      </c>
      <c r="S341" s="130">
        <f ca="1">+IFERROR(VLOOKUP(R341,Pollutants!$H$2:$K$11,3,FALSE),0)</f>
        <v>0</v>
      </c>
      <c r="T341" s="248">
        <f t="shared" si="77"/>
        <v>50</v>
      </c>
      <c r="U341" s="130" t="str">
        <f ca="1"/>
        <v/>
      </c>
      <c r="V341" s="130" t="str">
        <f ca="1"/>
        <v/>
      </c>
      <c r="W341" s="130" t="str">
        <f t="shared" ca="1" si="78"/>
        <v/>
      </c>
      <c r="X341" s="130" t="str">
        <f t="shared" ca="1" si="79"/>
        <v/>
      </c>
      <c r="Y341" s="130" t="str">
        <f t="shared" ca="1" si="80"/>
        <v/>
      </c>
      <c r="Z341" s="130" t="str">
        <f t="shared" ca="1" si="81"/>
        <v/>
      </c>
      <c r="AA341" s="130" t="str">
        <f t="shared" ca="1" si="82"/>
        <v/>
      </c>
      <c r="AC341" s="130" t="str">
        <f t="shared" ca="1" si="83"/>
        <v/>
      </c>
      <c r="AD341" s="130" t="str">
        <f t="shared" ca="1" si="84"/>
        <v/>
      </c>
      <c r="AE341" s="130" t="str">
        <f t="shared" ca="1" si="85"/>
        <v/>
      </c>
      <c r="AF341" s="130" t="str">
        <f t="shared" ca="1" si="86"/>
        <v/>
      </c>
      <c r="AG341" s="130" t="str">
        <f t="shared" ca="1" si="87"/>
        <v/>
      </c>
      <c r="AH341" s="130" t="str">
        <f t="shared" ca="1" si="88"/>
        <v/>
      </c>
      <c r="AI341" s="130" t="str">
        <f t="shared" ca="1" si="89"/>
        <v/>
      </c>
    </row>
    <row r="342" spans="1:35">
      <c r="A342">
        <f ca="1">IF(B342="","",'Source Results'!H343)</f>
        <v>0</v>
      </c>
      <c r="B342" t="str">
        <f ca="1">IF('Source Results'!D343="","",'Source Results'!D343)</f>
        <v>Combination Short-haul Truck</v>
      </c>
      <c r="C342">
        <f ca="1">IF(B342="","",'Source Results'!G343)</f>
        <v>0</v>
      </c>
      <c r="D342">
        <f ca="1">IF(OnRoadRetrofit!B342="","",'Source Results'!F343)</f>
        <v>0</v>
      </c>
      <c r="E342" s="239">
        <f ca="1">IFERROR(IF(B342="","",(VLOOKUP(G342,'Source Results'!$Y$3:$AB$452,2,FALSE)/(VLOOKUP(G342,'Source Results'!$Y$3:$AB$452,4,FALSE)))),0)</f>
        <v>0</v>
      </c>
      <c r="F342" s="28">
        <f ca="1">IF(B342="","",(VLOOKUP(G342,'Source Results'!$Y$3:$AA$452,3,FALSE)))</f>
        <v>0</v>
      </c>
      <c r="G342" t="str">
        <f ca="1">IF(B342="","",'Source Results'!L343)</f>
        <v/>
      </c>
      <c r="H342">
        <f ca="1">IF(COUNTIF($G$2:G342,G342)&gt;1,0,1*F342)</f>
        <v>0</v>
      </c>
      <c r="I342" t="str">
        <f t="shared" ca="1" si="75"/>
        <v>null</v>
      </c>
      <c r="R342" s="130" t="str">
        <f t="shared" ca="1" si="76"/>
        <v xml:space="preserve">4 </v>
      </c>
      <c r="S342" s="130">
        <f ca="1">+IFERROR(VLOOKUP(R342,Pollutants!$H$2:$K$11,3,FALSE),0)</f>
        <v>0</v>
      </c>
      <c r="T342" s="248">
        <f t="shared" si="77"/>
        <v>50</v>
      </c>
      <c r="U342" s="130" t="str">
        <f ca="1"/>
        <v/>
      </c>
      <c r="V342" s="130" t="str">
        <f ca="1"/>
        <v/>
      </c>
      <c r="W342" s="130" t="str">
        <f t="shared" ca="1" si="78"/>
        <v/>
      </c>
      <c r="X342" s="130" t="str">
        <f t="shared" ca="1" si="79"/>
        <v/>
      </c>
      <c r="Y342" s="130" t="str">
        <f t="shared" ca="1" si="80"/>
        <v/>
      </c>
      <c r="Z342" s="130" t="str">
        <f t="shared" ca="1" si="81"/>
        <v/>
      </c>
      <c r="AA342" s="130" t="str">
        <f t="shared" ca="1" si="82"/>
        <v/>
      </c>
      <c r="AC342" s="130" t="str">
        <f t="shared" ca="1" si="83"/>
        <v/>
      </c>
      <c r="AD342" s="130" t="str">
        <f t="shared" ca="1" si="84"/>
        <v/>
      </c>
      <c r="AE342" s="130" t="str">
        <f t="shared" ca="1" si="85"/>
        <v/>
      </c>
      <c r="AF342" s="130" t="str">
        <f t="shared" ca="1" si="86"/>
        <v/>
      </c>
      <c r="AG342" s="130" t="str">
        <f t="shared" ca="1" si="87"/>
        <v/>
      </c>
      <c r="AH342" s="130" t="str">
        <f t="shared" ca="1" si="88"/>
        <v/>
      </c>
      <c r="AI342" s="130" t="str">
        <f t="shared" ca="1" si="89"/>
        <v/>
      </c>
    </row>
    <row r="343" spans="1:35">
      <c r="A343">
        <f ca="1">IF(B343="","",'Source Results'!H344)</f>
        <v>0</v>
      </c>
      <c r="B343" t="str">
        <f ca="1">IF('Source Results'!D344="","",'Source Results'!D344)</f>
        <v>Combination Long-haul Truck</v>
      </c>
      <c r="C343">
        <f ca="1">IF(B343="","",'Source Results'!G344)</f>
        <v>0</v>
      </c>
      <c r="D343">
        <f ca="1">IF(OnRoadRetrofit!B343="","",'Source Results'!F344)</f>
        <v>0</v>
      </c>
      <c r="E343" s="239">
        <f ca="1">IFERROR(IF(B343="","",(VLOOKUP(G343,'Source Results'!$Y$3:$AB$452,2,FALSE)/(VLOOKUP(G343,'Source Results'!$Y$3:$AB$452,4,FALSE)))),0)</f>
        <v>0</v>
      </c>
      <c r="F343" s="28">
        <f ca="1">IF(B343="","",(VLOOKUP(G343,'Source Results'!$Y$3:$AA$452,3,FALSE)))</f>
        <v>0</v>
      </c>
      <c r="G343" t="str">
        <f ca="1">IF(B343="","",'Source Results'!L344)</f>
        <v/>
      </c>
      <c r="H343">
        <f ca="1">IF(COUNTIF($G$2:G343,G343)&gt;1,0,1*F343)</f>
        <v>0</v>
      </c>
      <c r="I343" t="str">
        <f t="shared" ca="1" si="75"/>
        <v>null</v>
      </c>
      <c r="R343" s="130" t="str">
        <f t="shared" ca="1" si="76"/>
        <v xml:space="preserve">5 </v>
      </c>
      <c r="S343" s="130">
        <f ca="1">+IFERROR(VLOOKUP(R343,Pollutants!$H$2:$K$11,3,FALSE),0)</f>
        <v>0</v>
      </c>
      <c r="T343" s="248">
        <f t="shared" si="77"/>
        <v>50</v>
      </c>
      <c r="U343" s="130" t="str">
        <f ca="1"/>
        <v/>
      </c>
      <c r="V343" s="130" t="str">
        <f ca="1"/>
        <v/>
      </c>
      <c r="W343" s="130" t="str">
        <f t="shared" ca="1" si="78"/>
        <v/>
      </c>
      <c r="X343" s="130" t="str">
        <f t="shared" ca="1" si="79"/>
        <v/>
      </c>
      <c r="Y343" s="130" t="str">
        <f t="shared" ca="1" si="80"/>
        <v/>
      </c>
      <c r="Z343" s="130" t="str">
        <f t="shared" ca="1" si="81"/>
        <v/>
      </c>
      <c r="AA343" s="130" t="str">
        <f t="shared" ca="1" si="82"/>
        <v/>
      </c>
      <c r="AC343" s="130" t="str">
        <f t="shared" ca="1" si="83"/>
        <v/>
      </c>
      <c r="AD343" s="130" t="str">
        <f t="shared" ca="1" si="84"/>
        <v/>
      </c>
      <c r="AE343" s="130" t="str">
        <f t="shared" ca="1" si="85"/>
        <v/>
      </c>
      <c r="AF343" s="130" t="str">
        <f t="shared" ca="1" si="86"/>
        <v/>
      </c>
      <c r="AG343" s="130" t="str">
        <f t="shared" ca="1" si="87"/>
        <v/>
      </c>
      <c r="AH343" s="130" t="str">
        <f t="shared" ca="1" si="88"/>
        <v/>
      </c>
      <c r="AI343" s="130" t="str">
        <f t="shared" ca="1" si="89"/>
        <v/>
      </c>
    </row>
    <row r="344" spans="1:35">
      <c r="A344">
        <f ca="1">IF(B344="","",'Source Results'!H345)</f>
        <v>0</v>
      </c>
      <c r="B344" t="str">
        <f ca="1">IF('Source Results'!D345="","",'Source Results'!D345)</f>
        <v>Light Commercial Truck</v>
      </c>
      <c r="C344">
        <f ca="1">IF(B344="","",'Source Results'!G345)</f>
        <v>0</v>
      </c>
      <c r="D344">
        <f ca="1">IF(OnRoadRetrofit!B344="","",'Source Results'!F345)</f>
        <v>0</v>
      </c>
      <c r="E344" s="239">
        <f ca="1">IFERROR(IF(B344="","",(VLOOKUP(G344,'Source Results'!$Y$3:$AB$452,2,FALSE)/(VLOOKUP(G344,'Source Results'!$Y$3:$AB$452,4,FALSE)))),0)</f>
        <v>0</v>
      </c>
      <c r="F344" s="28">
        <f ca="1">IF(B344="","",(VLOOKUP(G344,'Source Results'!$Y$3:$AA$452,3,FALSE)))</f>
        <v>0</v>
      </c>
      <c r="G344" t="str">
        <f ca="1">IF(B344="","",'Source Results'!L345)</f>
        <v/>
      </c>
      <c r="H344">
        <f ca="1">IF(COUNTIF($G$2:G344,G344)&gt;1,0,1*F344)</f>
        <v>0</v>
      </c>
      <c r="I344" t="str">
        <f t="shared" ca="1" si="75"/>
        <v>null</v>
      </c>
      <c r="R344" s="130" t="str">
        <f t="shared" ca="1" si="76"/>
        <v xml:space="preserve">6 </v>
      </c>
      <c r="S344" s="130">
        <f ca="1">+IFERROR(VLOOKUP(R344,Pollutants!$H$2:$K$11,3,FALSE),0)</f>
        <v>0</v>
      </c>
      <c r="T344" s="248">
        <f t="shared" si="77"/>
        <v>50</v>
      </c>
      <c r="U344" s="130" t="str">
        <f ca="1"/>
        <v/>
      </c>
      <c r="V344" s="130" t="str">
        <f ca="1"/>
        <v/>
      </c>
      <c r="W344" s="130" t="str">
        <f t="shared" ca="1" si="78"/>
        <v/>
      </c>
      <c r="X344" s="130" t="str">
        <f t="shared" ca="1" si="79"/>
        <v/>
      </c>
      <c r="Y344" s="130" t="str">
        <f t="shared" ca="1" si="80"/>
        <v/>
      </c>
      <c r="Z344" s="130" t="str">
        <f t="shared" ca="1" si="81"/>
        <v/>
      </c>
      <c r="AA344" s="130" t="str">
        <f t="shared" ca="1" si="82"/>
        <v/>
      </c>
      <c r="AC344" s="130" t="str">
        <f t="shared" ca="1" si="83"/>
        <v/>
      </c>
      <c r="AD344" s="130" t="str">
        <f t="shared" ca="1" si="84"/>
        <v/>
      </c>
      <c r="AE344" s="130" t="str">
        <f t="shared" ca="1" si="85"/>
        <v/>
      </c>
      <c r="AF344" s="130" t="str">
        <f t="shared" ca="1" si="86"/>
        <v/>
      </c>
      <c r="AG344" s="130" t="str">
        <f t="shared" ca="1" si="87"/>
        <v/>
      </c>
      <c r="AH344" s="130" t="str">
        <f t="shared" ca="1" si="88"/>
        <v/>
      </c>
      <c r="AI344" s="130" t="str">
        <f t="shared" ca="1" si="89"/>
        <v/>
      </c>
    </row>
    <row r="345" spans="1:35">
      <c r="A345">
        <f ca="1">IF(B345="","",'Source Results'!H346)</f>
        <v>0</v>
      </c>
      <c r="B345" t="str">
        <f ca="1">IF('Source Results'!D346="","",'Source Results'!D346)</f>
        <v>Intercity Bus</v>
      </c>
      <c r="C345">
        <f ca="1">IF(B345="","",'Source Results'!G346)</f>
        <v>0</v>
      </c>
      <c r="D345">
        <f ca="1">IF(OnRoadRetrofit!B345="","",'Source Results'!F346)</f>
        <v>0</v>
      </c>
      <c r="E345" s="239">
        <f ca="1">IFERROR(IF(B345="","",(VLOOKUP(G345,'Source Results'!$Y$3:$AB$452,2,FALSE)/(VLOOKUP(G345,'Source Results'!$Y$3:$AB$452,4,FALSE)))),0)</f>
        <v>0</v>
      </c>
      <c r="F345" s="28">
        <f ca="1">IF(B345="","",(VLOOKUP(G345,'Source Results'!$Y$3:$AA$452,3,FALSE)))</f>
        <v>0</v>
      </c>
      <c r="G345" t="str">
        <f ca="1">IF(B345="","",'Source Results'!L346)</f>
        <v/>
      </c>
      <c r="H345">
        <f ca="1">IF(COUNTIF($G$2:G345,G345)&gt;1,0,1*F345)</f>
        <v>0</v>
      </c>
      <c r="I345" t="str">
        <f t="shared" ca="1" si="75"/>
        <v>null</v>
      </c>
      <c r="R345" s="130" t="str">
        <f t="shared" ca="1" si="76"/>
        <v xml:space="preserve">0 </v>
      </c>
      <c r="S345" s="130">
        <f ca="1">+IFERROR(VLOOKUP(R345,Pollutants!$H$2:$K$11,3,FALSE),0)</f>
        <v>0</v>
      </c>
      <c r="T345" s="248">
        <f t="shared" si="77"/>
        <v>51</v>
      </c>
      <c r="U345" s="130" t="str">
        <f ca="1"/>
        <v/>
      </c>
      <c r="V345" s="130" t="str">
        <f ca="1"/>
        <v/>
      </c>
      <c r="W345" s="130" t="str">
        <f t="shared" ca="1" si="78"/>
        <v/>
      </c>
      <c r="X345" s="130" t="str">
        <f t="shared" ca="1" si="79"/>
        <v/>
      </c>
      <c r="Y345" s="130" t="str">
        <f t="shared" ca="1" si="80"/>
        <v/>
      </c>
      <c r="Z345" s="130" t="str">
        <f t="shared" ca="1" si="81"/>
        <v/>
      </c>
      <c r="AA345" s="130" t="str">
        <f t="shared" ca="1" si="82"/>
        <v/>
      </c>
      <c r="AC345" s="130" t="str">
        <f t="shared" ca="1" si="83"/>
        <v/>
      </c>
      <c r="AD345" s="130" t="str">
        <f t="shared" ca="1" si="84"/>
        <v/>
      </c>
      <c r="AE345" s="130" t="str">
        <f t="shared" ca="1" si="85"/>
        <v/>
      </c>
      <c r="AF345" s="130" t="str">
        <f t="shared" ca="1" si="86"/>
        <v/>
      </c>
      <c r="AG345" s="130" t="str">
        <f t="shared" ca="1" si="87"/>
        <v/>
      </c>
      <c r="AH345" s="130" t="str">
        <f t="shared" ca="1" si="88"/>
        <v/>
      </c>
      <c r="AI345" s="130" t="str">
        <f t="shared" ca="1" si="89"/>
        <v/>
      </c>
    </row>
    <row r="346" spans="1:35">
      <c r="A346">
        <f ca="1">IF(B346="","",'Source Results'!H347)</f>
        <v>0</v>
      </c>
      <c r="B346" t="str">
        <f ca="1">IF('Source Results'!D347="","",'Source Results'!D347)</f>
        <v>Transit Bus</v>
      </c>
      <c r="C346">
        <f ca="1">IF(B346="","",'Source Results'!G347)</f>
        <v>0</v>
      </c>
      <c r="D346">
        <f ca="1">IF(OnRoadRetrofit!B346="","",'Source Results'!F347)</f>
        <v>0</v>
      </c>
      <c r="E346" s="239">
        <f ca="1">IFERROR(IF(B346="","",(VLOOKUP(G346,'Source Results'!$Y$3:$AB$452,2,FALSE)/(VLOOKUP(G346,'Source Results'!$Y$3:$AB$452,4,FALSE)))),0)</f>
        <v>0</v>
      </c>
      <c r="F346" s="28">
        <f ca="1">IF(B346="","",(VLOOKUP(G346,'Source Results'!$Y$3:$AA$452,3,FALSE)))</f>
        <v>0</v>
      </c>
      <c r="G346" t="str">
        <f ca="1">IF(B346="","",'Source Results'!L347)</f>
        <v/>
      </c>
      <c r="H346">
        <f ca="1">IF(COUNTIF($G$2:G346,G346)&gt;1,0,1*F346)</f>
        <v>0</v>
      </c>
      <c r="I346" t="str">
        <f t="shared" ca="1" si="75"/>
        <v>null</v>
      </c>
      <c r="R346" s="130" t="str">
        <f t="shared" ca="1" si="76"/>
        <v xml:space="preserve">1 </v>
      </c>
      <c r="S346" s="130">
        <f ca="1">+IFERROR(VLOOKUP(R346,Pollutants!$H$2:$K$11,3,FALSE),0)</f>
        <v>0</v>
      </c>
      <c r="T346" s="248">
        <f t="shared" si="77"/>
        <v>51</v>
      </c>
      <c r="U346" s="130" t="str">
        <f ca="1"/>
        <v/>
      </c>
      <c r="V346" s="130" t="str">
        <f ca="1"/>
        <v/>
      </c>
      <c r="W346" s="130" t="str">
        <f t="shared" ca="1" si="78"/>
        <v/>
      </c>
      <c r="X346" s="130" t="str">
        <f t="shared" ca="1" si="79"/>
        <v/>
      </c>
      <c r="Y346" s="130" t="str">
        <f t="shared" ca="1" si="80"/>
        <v/>
      </c>
      <c r="Z346" s="130" t="str">
        <f t="shared" ca="1" si="81"/>
        <v/>
      </c>
      <c r="AA346" s="130" t="str">
        <f t="shared" ca="1" si="82"/>
        <v/>
      </c>
      <c r="AC346" s="130" t="str">
        <f t="shared" ca="1" si="83"/>
        <v/>
      </c>
      <c r="AD346" s="130" t="str">
        <f t="shared" ca="1" si="84"/>
        <v/>
      </c>
      <c r="AE346" s="130" t="str">
        <f t="shared" ca="1" si="85"/>
        <v/>
      </c>
      <c r="AF346" s="130" t="str">
        <f t="shared" ca="1" si="86"/>
        <v/>
      </c>
      <c r="AG346" s="130" t="str">
        <f t="shared" ca="1" si="87"/>
        <v/>
      </c>
      <c r="AH346" s="130" t="str">
        <f t="shared" ca="1" si="88"/>
        <v/>
      </c>
      <c r="AI346" s="130" t="str">
        <f t="shared" ca="1" si="89"/>
        <v/>
      </c>
    </row>
    <row r="347" spans="1:35">
      <c r="A347">
        <f ca="1">IF(B347="","",'Source Results'!H348)</f>
        <v>0</v>
      </c>
      <c r="B347" t="str">
        <f ca="1">IF('Source Results'!D348="","",'Source Results'!D348)</f>
        <v>School Bus</v>
      </c>
      <c r="C347">
        <f ca="1">IF(B347="","",'Source Results'!G348)</f>
        <v>0</v>
      </c>
      <c r="D347">
        <f ca="1">IF(OnRoadRetrofit!B347="","",'Source Results'!F348)</f>
        <v>0</v>
      </c>
      <c r="E347" s="239">
        <f ca="1">IFERROR(IF(B347="","",(VLOOKUP(G347,'Source Results'!$Y$3:$AB$452,2,FALSE)/(VLOOKUP(G347,'Source Results'!$Y$3:$AB$452,4,FALSE)))),0)</f>
        <v>0</v>
      </c>
      <c r="F347" s="28">
        <f ca="1">IF(B347="","",(VLOOKUP(G347,'Source Results'!$Y$3:$AA$452,3,FALSE)))</f>
        <v>0</v>
      </c>
      <c r="G347" t="str">
        <f ca="1">IF(B347="","",'Source Results'!L348)</f>
        <v/>
      </c>
      <c r="H347">
        <f ca="1">IF(COUNTIF($G$2:G347,G347)&gt;1,0,1*F347)</f>
        <v>0</v>
      </c>
      <c r="I347" t="str">
        <f t="shared" ca="1" si="75"/>
        <v>null</v>
      </c>
      <c r="R347" s="130" t="str">
        <f t="shared" ca="1" si="76"/>
        <v xml:space="preserve">2 </v>
      </c>
      <c r="S347" s="130">
        <f ca="1">+IFERROR(VLOOKUP(R347,Pollutants!$H$2:$K$11,3,FALSE),0)</f>
        <v>0</v>
      </c>
      <c r="T347" s="248">
        <f t="shared" si="77"/>
        <v>51</v>
      </c>
      <c r="U347" s="130" t="str">
        <f ca="1"/>
        <v/>
      </c>
      <c r="V347" s="130" t="str">
        <f ca="1"/>
        <v/>
      </c>
      <c r="W347" s="130" t="str">
        <f t="shared" ca="1" si="78"/>
        <v/>
      </c>
      <c r="X347" s="130" t="str">
        <f t="shared" ca="1" si="79"/>
        <v/>
      </c>
      <c r="Y347" s="130" t="str">
        <f t="shared" ca="1" si="80"/>
        <v/>
      </c>
      <c r="Z347" s="130" t="str">
        <f t="shared" ca="1" si="81"/>
        <v/>
      </c>
      <c r="AA347" s="130" t="str">
        <f t="shared" ca="1" si="82"/>
        <v/>
      </c>
      <c r="AC347" s="130" t="str">
        <f t="shared" ca="1" si="83"/>
        <v/>
      </c>
      <c r="AD347" s="130" t="str">
        <f t="shared" ca="1" si="84"/>
        <v/>
      </c>
      <c r="AE347" s="130" t="str">
        <f t="shared" ca="1" si="85"/>
        <v/>
      </c>
      <c r="AF347" s="130" t="str">
        <f t="shared" ca="1" si="86"/>
        <v/>
      </c>
      <c r="AG347" s="130" t="str">
        <f t="shared" ca="1" si="87"/>
        <v/>
      </c>
      <c r="AH347" s="130" t="str">
        <f t="shared" ca="1" si="88"/>
        <v/>
      </c>
      <c r="AI347" s="130" t="str">
        <f t="shared" ca="1" si="89"/>
        <v/>
      </c>
    </row>
    <row r="348" spans="1:35">
      <c r="A348">
        <f ca="1">IF(B348="","",'Source Results'!H349)</f>
        <v>0</v>
      </c>
      <c r="B348" t="str">
        <f ca="1">IF('Source Results'!D349="","",'Source Results'!D349)</f>
        <v>Refuse Truck</v>
      </c>
      <c r="C348">
        <f ca="1">IF(B348="","",'Source Results'!G349)</f>
        <v>0</v>
      </c>
      <c r="D348">
        <f ca="1">IF(OnRoadRetrofit!B348="","",'Source Results'!F349)</f>
        <v>0</v>
      </c>
      <c r="E348" s="239">
        <f ca="1">IFERROR(IF(B348="","",(VLOOKUP(G348,'Source Results'!$Y$3:$AB$452,2,FALSE)/(VLOOKUP(G348,'Source Results'!$Y$3:$AB$452,4,FALSE)))),0)</f>
        <v>0</v>
      </c>
      <c r="F348" s="28">
        <f ca="1">IF(B348="","",(VLOOKUP(G348,'Source Results'!$Y$3:$AA$452,3,FALSE)))</f>
        <v>0</v>
      </c>
      <c r="G348" t="str">
        <f ca="1">IF(B348="","",'Source Results'!L349)</f>
        <v/>
      </c>
      <c r="H348">
        <f ca="1">IF(COUNTIF($G$2:G348,G348)&gt;1,0,1*F348)</f>
        <v>0</v>
      </c>
      <c r="I348" t="str">
        <f t="shared" ca="1" si="75"/>
        <v>null</v>
      </c>
      <c r="R348" s="130" t="str">
        <f t="shared" ca="1" si="76"/>
        <v xml:space="preserve">3 </v>
      </c>
      <c r="S348" s="130">
        <f ca="1">+IFERROR(VLOOKUP(R348,Pollutants!$H$2:$K$11,3,FALSE),0)</f>
        <v>0</v>
      </c>
      <c r="T348" s="248">
        <f t="shared" si="77"/>
        <v>51</v>
      </c>
      <c r="U348" s="130" t="str">
        <f ca="1"/>
        <v/>
      </c>
      <c r="V348" s="130" t="str">
        <f ca="1"/>
        <v/>
      </c>
      <c r="W348" s="130" t="str">
        <f t="shared" ca="1" si="78"/>
        <v/>
      </c>
      <c r="X348" s="130" t="str">
        <f t="shared" ca="1" si="79"/>
        <v/>
      </c>
      <c r="Y348" s="130" t="str">
        <f t="shared" ca="1" si="80"/>
        <v/>
      </c>
      <c r="Z348" s="130" t="str">
        <f t="shared" ca="1" si="81"/>
        <v/>
      </c>
      <c r="AA348" s="130" t="str">
        <f t="shared" ca="1" si="82"/>
        <v/>
      </c>
      <c r="AC348" s="130" t="str">
        <f t="shared" ca="1" si="83"/>
        <v/>
      </c>
      <c r="AD348" s="130" t="str">
        <f t="shared" ca="1" si="84"/>
        <v/>
      </c>
      <c r="AE348" s="130" t="str">
        <f t="shared" ca="1" si="85"/>
        <v/>
      </c>
      <c r="AF348" s="130" t="str">
        <f t="shared" ca="1" si="86"/>
        <v/>
      </c>
      <c r="AG348" s="130" t="str">
        <f t="shared" ca="1" si="87"/>
        <v/>
      </c>
      <c r="AH348" s="130" t="str">
        <f t="shared" ca="1" si="88"/>
        <v/>
      </c>
      <c r="AI348" s="130" t="str">
        <f t="shared" ca="1" si="89"/>
        <v/>
      </c>
    </row>
    <row r="349" spans="1:35">
      <c r="A349">
        <f ca="1">IF(B349="","",'Source Results'!H350)</f>
        <v>0</v>
      </c>
      <c r="B349" t="str">
        <f ca="1">IF('Source Results'!D350="","",'Source Results'!D350)</f>
        <v>Single Unit Short-haul Truck</v>
      </c>
      <c r="C349">
        <f ca="1">IF(B349="","",'Source Results'!G350)</f>
        <v>0</v>
      </c>
      <c r="D349">
        <f ca="1">IF(OnRoadRetrofit!B349="","",'Source Results'!F350)</f>
        <v>0</v>
      </c>
      <c r="E349" s="239">
        <f ca="1">IFERROR(IF(B349="","",(VLOOKUP(G349,'Source Results'!$Y$3:$AB$452,2,FALSE)/(VLOOKUP(G349,'Source Results'!$Y$3:$AB$452,4,FALSE)))),0)</f>
        <v>0</v>
      </c>
      <c r="F349" s="28">
        <f ca="1">IF(B349="","",(VLOOKUP(G349,'Source Results'!$Y$3:$AA$452,3,FALSE)))</f>
        <v>0</v>
      </c>
      <c r="G349" t="str">
        <f ca="1">IF(B349="","",'Source Results'!L350)</f>
        <v/>
      </c>
      <c r="H349">
        <f ca="1">IF(COUNTIF($G$2:G349,G349)&gt;1,0,1*F349)</f>
        <v>0</v>
      </c>
      <c r="I349" t="str">
        <f t="shared" ca="1" si="75"/>
        <v>null</v>
      </c>
      <c r="R349" s="130" t="str">
        <f t="shared" ca="1" si="76"/>
        <v xml:space="preserve">4 </v>
      </c>
      <c r="S349" s="130">
        <f ca="1">+IFERROR(VLOOKUP(R349,Pollutants!$H$2:$K$11,3,FALSE),0)</f>
        <v>0</v>
      </c>
      <c r="T349" s="248">
        <f t="shared" si="77"/>
        <v>51</v>
      </c>
      <c r="U349" s="130" t="str">
        <f ca="1"/>
        <v/>
      </c>
      <c r="V349" s="130" t="str">
        <f ca="1"/>
        <v/>
      </c>
      <c r="W349" s="130" t="str">
        <f t="shared" ca="1" si="78"/>
        <v/>
      </c>
      <c r="X349" s="130" t="str">
        <f t="shared" ca="1" si="79"/>
        <v/>
      </c>
      <c r="Y349" s="130" t="str">
        <f t="shared" ca="1" si="80"/>
        <v/>
      </c>
      <c r="Z349" s="130" t="str">
        <f t="shared" ca="1" si="81"/>
        <v/>
      </c>
      <c r="AA349" s="130" t="str">
        <f t="shared" ca="1" si="82"/>
        <v/>
      </c>
      <c r="AC349" s="130" t="str">
        <f t="shared" ca="1" si="83"/>
        <v/>
      </c>
      <c r="AD349" s="130" t="str">
        <f t="shared" ca="1" si="84"/>
        <v/>
      </c>
      <c r="AE349" s="130" t="str">
        <f t="shared" ca="1" si="85"/>
        <v/>
      </c>
      <c r="AF349" s="130" t="str">
        <f t="shared" ca="1" si="86"/>
        <v/>
      </c>
      <c r="AG349" s="130" t="str">
        <f t="shared" ca="1" si="87"/>
        <v/>
      </c>
      <c r="AH349" s="130" t="str">
        <f t="shared" ca="1" si="88"/>
        <v/>
      </c>
      <c r="AI349" s="130" t="str">
        <f t="shared" ca="1" si="89"/>
        <v/>
      </c>
    </row>
    <row r="350" spans="1:35">
      <c r="A350">
        <f ca="1">IF(B350="","",'Source Results'!H351)</f>
        <v>0</v>
      </c>
      <c r="B350" t="str">
        <f ca="1">IF('Source Results'!D351="","",'Source Results'!D351)</f>
        <v>Single Unit Long-haul Truck</v>
      </c>
      <c r="C350">
        <f ca="1">IF(B350="","",'Source Results'!G351)</f>
        <v>0</v>
      </c>
      <c r="D350">
        <f ca="1">IF(OnRoadRetrofit!B350="","",'Source Results'!F351)</f>
        <v>0</v>
      </c>
      <c r="E350" s="239">
        <f ca="1">IFERROR(IF(B350="","",(VLOOKUP(G350,'Source Results'!$Y$3:$AB$452,2,FALSE)/(VLOOKUP(G350,'Source Results'!$Y$3:$AB$452,4,FALSE)))),0)</f>
        <v>0</v>
      </c>
      <c r="F350" s="28">
        <f ca="1">IF(B350="","",(VLOOKUP(G350,'Source Results'!$Y$3:$AA$452,3,FALSE)))</f>
        <v>0</v>
      </c>
      <c r="G350" t="str">
        <f ca="1">IF(B350="","",'Source Results'!L351)</f>
        <v/>
      </c>
      <c r="H350">
        <f ca="1">IF(COUNTIF($G$2:G350,G350)&gt;1,0,1*F350)</f>
        <v>0</v>
      </c>
      <c r="I350" t="str">
        <f t="shared" ca="1" si="75"/>
        <v>null</v>
      </c>
      <c r="R350" s="130" t="str">
        <f t="shared" ca="1" si="76"/>
        <v xml:space="preserve">5 </v>
      </c>
      <c r="S350" s="130">
        <f ca="1">+IFERROR(VLOOKUP(R350,Pollutants!$H$2:$K$11,3,FALSE),0)</f>
        <v>0</v>
      </c>
      <c r="T350" s="248">
        <f t="shared" si="77"/>
        <v>51</v>
      </c>
      <c r="U350" s="130" t="str">
        <f ca="1"/>
        <v/>
      </c>
      <c r="V350" s="130" t="str">
        <f ca="1"/>
        <v/>
      </c>
      <c r="W350" s="130" t="str">
        <f t="shared" ca="1" si="78"/>
        <v/>
      </c>
      <c r="X350" s="130" t="str">
        <f t="shared" ca="1" si="79"/>
        <v/>
      </c>
      <c r="Y350" s="130" t="str">
        <f t="shared" ca="1" si="80"/>
        <v/>
      </c>
      <c r="Z350" s="130" t="str">
        <f t="shared" ca="1" si="81"/>
        <v/>
      </c>
      <c r="AA350" s="130" t="str">
        <f t="shared" ca="1" si="82"/>
        <v/>
      </c>
      <c r="AC350" s="130" t="str">
        <f t="shared" ca="1" si="83"/>
        <v/>
      </c>
      <c r="AD350" s="130" t="str">
        <f t="shared" ca="1" si="84"/>
        <v/>
      </c>
      <c r="AE350" s="130" t="str">
        <f t="shared" ca="1" si="85"/>
        <v/>
      </c>
      <c r="AF350" s="130" t="str">
        <f t="shared" ca="1" si="86"/>
        <v/>
      </c>
      <c r="AG350" s="130" t="str">
        <f t="shared" ca="1" si="87"/>
        <v/>
      </c>
      <c r="AH350" s="130" t="str">
        <f t="shared" ca="1" si="88"/>
        <v/>
      </c>
      <c r="AI350" s="130" t="str">
        <f t="shared" ca="1" si="89"/>
        <v/>
      </c>
    </row>
    <row r="351" spans="1:35">
      <c r="A351">
        <f ca="1">IF(B351="","",'Source Results'!H352)</f>
        <v>0</v>
      </c>
      <c r="B351" t="str">
        <f ca="1">IF('Source Results'!D352="","",'Source Results'!D352)</f>
        <v>Combination Short-haul Truck</v>
      </c>
      <c r="C351">
        <f ca="1">IF(B351="","",'Source Results'!G352)</f>
        <v>0</v>
      </c>
      <c r="D351">
        <f ca="1">IF(OnRoadRetrofit!B351="","",'Source Results'!F352)</f>
        <v>0</v>
      </c>
      <c r="E351" s="239">
        <f ca="1">IFERROR(IF(B351="","",(VLOOKUP(G351,'Source Results'!$Y$3:$AB$452,2,FALSE)/(VLOOKUP(G351,'Source Results'!$Y$3:$AB$452,4,FALSE)))),0)</f>
        <v>0</v>
      </c>
      <c r="F351" s="28">
        <f ca="1">IF(B351="","",(VLOOKUP(G351,'Source Results'!$Y$3:$AA$452,3,FALSE)))</f>
        <v>0</v>
      </c>
      <c r="G351" t="str">
        <f ca="1">IF(B351="","",'Source Results'!L352)</f>
        <v/>
      </c>
      <c r="H351">
        <f ca="1">IF(COUNTIF($G$2:G351,G351)&gt;1,0,1*F351)</f>
        <v>0</v>
      </c>
      <c r="I351" t="str">
        <f t="shared" ca="1" si="75"/>
        <v>null</v>
      </c>
      <c r="R351" s="130" t="str">
        <f t="shared" ca="1" si="76"/>
        <v xml:space="preserve">6 </v>
      </c>
      <c r="S351" s="130">
        <f ca="1">+IFERROR(VLOOKUP(R351,Pollutants!$H$2:$K$11,3,FALSE),0)</f>
        <v>0</v>
      </c>
      <c r="T351" s="248">
        <f t="shared" si="77"/>
        <v>51</v>
      </c>
      <c r="U351" s="130" t="str">
        <f ca="1"/>
        <v/>
      </c>
      <c r="V351" s="130" t="str">
        <f ca="1"/>
        <v/>
      </c>
      <c r="W351" s="130" t="str">
        <f t="shared" ca="1" si="78"/>
        <v/>
      </c>
      <c r="X351" s="130" t="str">
        <f t="shared" ca="1" si="79"/>
        <v/>
      </c>
      <c r="Y351" s="130" t="str">
        <f t="shared" ca="1" si="80"/>
        <v/>
      </c>
      <c r="Z351" s="130" t="str">
        <f t="shared" ca="1" si="81"/>
        <v/>
      </c>
      <c r="AA351" s="130" t="str">
        <f t="shared" ca="1" si="82"/>
        <v/>
      </c>
      <c r="AC351" s="130" t="str">
        <f t="shared" ca="1" si="83"/>
        <v/>
      </c>
      <c r="AD351" s="130" t="str">
        <f t="shared" ca="1" si="84"/>
        <v/>
      </c>
      <c r="AE351" s="130" t="str">
        <f t="shared" ca="1" si="85"/>
        <v/>
      </c>
      <c r="AF351" s="130" t="str">
        <f t="shared" ca="1" si="86"/>
        <v/>
      </c>
      <c r="AG351" s="130" t="str">
        <f t="shared" ca="1" si="87"/>
        <v/>
      </c>
      <c r="AH351" s="130" t="str">
        <f t="shared" ca="1" si="88"/>
        <v/>
      </c>
      <c r="AI351" s="130" t="str">
        <f t="shared" ca="1" si="89"/>
        <v/>
      </c>
    </row>
    <row r="352" spans="1:35">
      <c r="A352">
        <f ca="1">IF(B352="","",'Source Results'!H353)</f>
        <v>0</v>
      </c>
      <c r="B352" t="str">
        <f ca="1">IF('Source Results'!D353="","",'Source Results'!D353)</f>
        <v>Combination Long-haul Truck</v>
      </c>
      <c r="C352">
        <f ca="1">IF(B352="","",'Source Results'!G353)</f>
        <v>0</v>
      </c>
      <c r="D352">
        <f ca="1">IF(OnRoadRetrofit!B352="","",'Source Results'!F353)</f>
        <v>0</v>
      </c>
      <c r="E352" s="239">
        <f ca="1">IFERROR(IF(B352="","",(VLOOKUP(G352,'Source Results'!$Y$3:$AB$452,2,FALSE)/(VLOOKUP(G352,'Source Results'!$Y$3:$AB$452,4,FALSE)))),0)</f>
        <v>0</v>
      </c>
      <c r="F352" s="28">
        <f ca="1">IF(B352="","",(VLOOKUP(G352,'Source Results'!$Y$3:$AA$452,3,FALSE)))</f>
        <v>0</v>
      </c>
      <c r="G352" t="str">
        <f ca="1">IF(B352="","",'Source Results'!L353)</f>
        <v/>
      </c>
      <c r="H352">
        <f ca="1">IF(COUNTIF($G$2:G352,G352)&gt;1,0,1*F352)</f>
        <v>0</v>
      </c>
      <c r="I352" t="str">
        <f t="shared" ca="1" si="75"/>
        <v>null</v>
      </c>
      <c r="R352" s="130" t="str">
        <f t="shared" ca="1" si="76"/>
        <v xml:space="preserve">0 </v>
      </c>
      <c r="S352" s="130">
        <f ca="1">+IFERROR(VLOOKUP(R352,Pollutants!$H$2:$K$11,3,FALSE),0)</f>
        <v>0</v>
      </c>
      <c r="T352" s="248">
        <f t="shared" si="77"/>
        <v>52</v>
      </c>
      <c r="U352" s="130" t="str">
        <f ca="1"/>
        <v/>
      </c>
      <c r="V352" s="130" t="str">
        <f ca="1"/>
        <v/>
      </c>
      <c r="W352" s="130" t="str">
        <f t="shared" ca="1" si="78"/>
        <v/>
      </c>
      <c r="X352" s="130" t="str">
        <f t="shared" ca="1" si="79"/>
        <v/>
      </c>
      <c r="Y352" s="130" t="str">
        <f t="shared" ca="1" si="80"/>
        <v/>
      </c>
      <c r="Z352" s="130" t="str">
        <f t="shared" ca="1" si="81"/>
        <v/>
      </c>
      <c r="AA352" s="130" t="str">
        <f t="shared" ca="1" si="82"/>
        <v/>
      </c>
      <c r="AC352" s="130" t="str">
        <f t="shared" ca="1" si="83"/>
        <v/>
      </c>
      <c r="AD352" s="130" t="str">
        <f t="shared" ca="1" si="84"/>
        <v/>
      </c>
      <c r="AE352" s="130" t="str">
        <f t="shared" ca="1" si="85"/>
        <v/>
      </c>
      <c r="AF352" s="130" t="str">
        <f t="shared" ca="1" si="86"/>
        <v/>
      </c>
      <c r="AG352" s="130" t="str">
        <f t="shared" ca="1" si="87"/>
        <v/>
      </c>
      <c r="AH352" s="130" t="str">
        <f t="shared" ca="1" si="88"/>
        <v/>
      </c>
      <c r="AI352" s="130" t="str">
        <f t="shared" ca="1" si="89"/>
        <v/>
      </c>
    </row>
    <row r="353" spans="1:35">
      <c r="A353">
        <f ca="1">IF(B353="","",'Source Results'!H354)</f>
        <v>0</v>
      </c>
      <c r="B353" t="str">
        <f ca="1">IF('Source Results'!D354="","",'Source Results'!D354)</f>
        <v>Light Commercial Truck</v>
      </c>
      <c r="C353">
        <f ca="1">IF(B353="","",'Source Results'!G354)</f>
        <v>0</v>
      </c>
      <c r="D353">
        <f ca="1">IF(OnRoadRetrofit!B353="","",'Source Results'!F354)</f>
        <v>0</v>
      </c>
      <c r="E353" s="239">
        <f ca="1">IFERROR(IF(B353="","",(VLOOKUP(G353,'Source Results'!$Y$3:$AB$452,2,FALSE)/(VLOOKUP(G353,'Source Results'!$Y$3:$AB$452,4,FALSE)))),0)</f>
        <v>0</v>
      </c>
      <c r="F353" s="28">
        <f ca="1">IF(B353="","",(VLOOKUP(G353,'Source Results'!$Y$3:$AA$452,3,FALSE)))</f>
        <v>0</v>
      </c>
      <c r="G353" t="str">
        <f ca="1">IF(B353="","",'Source Results'!L354)</f>
        <v/>
      </c>
      <c r="H353">
        <f ca="1">IF(COUNTIF($G$2:G353,G353)&gt;1,0,1*F353)</f>
        <v>0</v>
      </c>
      <c r="I353" t="str">
        <f t="shared" ca="1" si="75"/>
        <v>null</v>
      </c>
      <c r="R353" s="130" t="str">
        <f t="shared" ca="1" si="76"/>
        <v xml:space="preserve">1 </v>
      </c>
      <c r="S353" s="130">
        <f ca="1">+IFERROR(VLOOKUP(R353,Pollutants!$H$2:$K$11,3,FALSE),0)</f>
        <v>0</v>
      </c>
      <c r="T353" s="248">
        <f t="shared" si="77"/>
        <v>52</v>
      </c>
      <c r="U353" s="130" t="str">
        <f ca="1"/>
        <v/>
      </c>
      <c r="V353" s="130" t="str">
        <f ca="1"/>
        <v/>
      </c>
      <c r="W353" s="130" t="str">
        <f t="shared" ca="1" si="78"/>
        <v/>
      </c>
      <c r="X353" s="130" t="str">
        <f t="shared" ca="1" si="79"/>
        <v/>
      </c>
      <c r="Y353" s="130" t="str">
        <f t="shared" ca="1" si="80"/>
        <v/>
      </c>
      <c r="Z353" s="130" t="str">
        <f t="shared" ca="1" si="81"/>
        <v/>
      </c>
      <c r="AA353" s="130" t="str">
        <f t="shared" ca="1" si="82"/>
        <v/>
      </c>
      <c r="AC353" s="130" t="str">
        <f t="shared" ca="1" si="83"/>
        <v/>
      </c>
      <c r="AD353" s="130" t="str">
        <f t="shared" ca="1" si="84"/>
        <v/>
      </c>
      <c r="AE353" s="130" t="str">
        <f t="shared" ca="1" si="85"/>
        <v/>
      </c>
      <c r="AF353" s="130" t="str">
        <f t="shared" ca="1" si="86"/>
        <v/>
      </c>
      <c r="AG353" s="130" t="str">
        <f t="shared" ca="1" si="87"/>
        <v/>
      </c>
      <c r="AH353" s="130" t="str">
        <f t="shared" ca="1" si="88"/>
        <v/>
      </c>
      <c r="AI353" s="130" t="str">
        <f t="shared" ca="1" si="89"/>
        <v/>
      </c>
    </row>
    <row r="354" spans="1:35">
      <c r="A354">
        <f ca="1">IF(B354="","",'Source Results'!H355)</f>
        <v>0</v>
      </c>
      <c r="B354" t="str">
        <f ca="1">IF('Source Results'!D355="","",'Source Results'!D355)</f>
        <v>Intercity Bus</v>
      </c>
      <c r="C354">
        <f ca="1">IF(B354="","",'Source Results'!G355)</f>
        <v>0</v>
      </c>
      <c r="D354">
        <f ca="1">IF(OnRoadRetrofit!B354="","",'Source Results'!F355)</f>
        <v>0</v>
      </c>
      <c r="E354" s="239">
        <f ca="1">IFERROR(IF(B354="","",(VLOOKUP(G354,'Source Results'!$Y$3:$AB$452,2,FALSE)/(VLOOKUP(G354,'Source Results'!$Y$3:$AB$452,4,FALSE)))),0)</f>
        <v>0</v>
      </c>
      <c r="F354" s="28">
        <f ca="1">IF(B354="","",(VLOOKUP(G354,'Source Results'!$Y$3:$AA$452,3,FALSE)))</f>
        <v>0</v>
      </c>
      <c r="G354" t="str">
        <f ca="1">IF(B354="","",'Source Results'!L355)</f>
        <v/>
      </c>
      <c r="H354">
        <f ca="1">IF(COUNTIF($G$2:G354,G354)&gt;1,0,1*F354)</f>
        <v>0</v>
      </c>
      <c r="I354" t="str">
        <f t="shared" ca="1" si="75"/>
        <v>null</v>
      </c>
      <c r="R354" s="130" t="str">
        <f t="shared" ca="1" si="76"/>
        <v xml:space="preserve">2 </v>
      </c>
      <c r="S354" s="130">
        <f ca="1">+IFERROR(VLOOKUP(R354,Pollutants!$H$2:$K$11,3,FALSE),0)</f>
        <v>0</v>
      </c>
      <c r="T354" s="248">
        <f t="shared" si="77"/>
        <v>52</v>
      </c>
      <c r="U354" s="130" t="str">
        <f ca="1"/>
        <v/>
      </c>
      <c r="V354" s="130" t="str">
        <f ca="1"/>
        <v/>
      </c>
      <c r="W354" s="130" t="str">
        <f t="shared" ca="1" si="78"/>
        <v/>
      </c>
      <c r="X354" s="130" t="str">
        <f t="shared" ca="1" si="79"/>
        <v/>
      </c>
      <c r="Y354" s="130" t="str">
        <f t="shared" ca="1" si="80"/>
        <v/>
      </c>
      <c r="Z354" s="130" t="str">
        <f t="shared" ca="1" si="81"/>
        <v/>
      </c>
      <c r="AA354" s="130" t="str">
        <f t="shared" ca="1" si="82"/>
        <v/>
      </c>
      <c r="AC354" s="130" t="str">
        <f t="shared" ca="1" si="83"/>
        <v/>
      </c>
      <c r="AD354" s="130" t="str">
        <f t="shared" ca="1" si="84"/>
        <v/>
      </c>
      <c r="AE354" s="130" t="str">
        <f t="shared" ca="1" si="85"/>
        <v/>
      </c>
      <c r="AF354" s="130" t="str">
        <f t="shared" ca="1" si="86"/>
        <v/>
      </c>
      <c r="AG354" s="130" t="str">
        <f t="shared" ca="1" si="87"/>
        <v/>
      </c>
      <c r="AH354" s="130" t="str">
        <f t="shared" ca="1" si="88"/>
        <v/>
      </c>
      <c r="AI354" s="130" t="str">
        <f t="shared" ca="1" si="89"/>
        <v/>
      </c>
    </row>
    <row r="355" spans="1:35">
      <c r="A355">
        <f ca="1">IF(B355="","",'Source Results'!H356)</f>
        <v>0</v>
      </c>
      <c r="B355" t="str">
        <f ca="1">IF('Source Results'!D356="","",'Source Results'!D356)</f>
        <v>Transit Bus</v>
      </c>
      <c r="C355">
        <f ca="1">IF(B355="","",'Source Results'!G356)</f>
        <v>0</v>
      </c>
      <c r="D355">
        <f ca="1">IF(OnRoadRetrofit!B355="","",'Source Results'!F356)</f>
        <v>0</v>
      </c>
      <c r="E355" s="239">
        <f ca="1">IFERROR(IF(B355="","",(VLOOKUP(G355,'Source Results'!$Y$3:$AB$452,2,FALSE)/(VLOOKUP(G355,'Source Results'!$Y$3:$AB$452,4,FALSE)))),0)</f>
        <v>0</v>
      </c>
      <c r="F355" s="28">
        <f ca="1">IF(B355="","",(VLOOKUP(G355,'Source Results'!$Y$3:$AA$452,3,FALSE)))</f>
        <v>0</v>
      </c>
      <c r="G355" t="str">
        <f ca="1">IF(B355="","",'Source Results'!L356)</f>
        <v/>
      </c>
      <c r="H355">
        <f ca="1">IF(COUNTIF($G$2:G355,G355)&gt;1,0,1*F355)</f>
        <v>0</v>
      </c>
      <c r="I355" t="str">
        <f t="shared" ca="1" si="75"/>
        <v>null</v>
      </c>
      <c r="R355" s="130" t="str">
        <f t="shared" ca="1" si="76"/>
        <v xml:space="preserve">3 </v>
      </c>
      <c r="S355" s="130">
        <f ca="1">+IFERROR(VLOOKUP(R355,Pollutants!$H$2:$K$11,3,FALSE),0)</f>
        <v>0</v>
      </c>
      <c r="T355" s="248">
        <f t="shared" si="77"/>
        <v>52</v>
      </c>
      <c r="U355" s="130" t="str">
        <f ca="1"/>
        <v/>
      </c>
      <c r="V355" s="130" t="str">
        <f ca="1"/>
        <v/>
      </c>
      <c r="W355" s="130" t="str">
        <f t="shared" ca="1" si="78"/>
        <v/>
      </c>
      <c r="X355" s="130" t="str">
        <f t="shared" ca="1" si="79"/>
        <v/>
      </c>
      <c r="Y355" s="130" t="str">
        <f t="shared" ca="1" si="80"/>
        <v/>
      </c>
      <c r="Z355" s="130" t="str">
        <f t="shared" ca="1" si="81"/>
        <v/>
      </c>
      <c r="AA355" s="130" t="str">
        <f t="shared" ca="1" si="82"/>
        <v/>
      </c>
      <c r="AC355" s="130" t="str">
        <f t="shared" ca="1" si="83"/>
        <v/>
      </c>
      <c r="AD355" s="130" t="str">
        <f t="shared" ca="1" si="84"/>
        <v/>
      </c>
      <c r="AE355" s="130" t="str">
        <f t="shared" ca="1" si="85"/>
        <v/>
      </c>
      <c r="AF355" s="130" t="str">
        <f t="shared" ca="1" si="86"/>
        <v/>
      </c>
      <c r="AG355" s="130" t="str">
        <f t="shared" ca="1" si="87"/>
        <v/>
      </c>
      <c r="AH355" s="130" t="str">
        <f t="shared" ca="1" si="88"/>
        <v/>
      </c>
      <c r="AI355" s="130" t="str">
        <f t="shared" ca="1" si="89"/>
        <v/>
      </c>
    </row>
    <row r="356" spans="1:35">
      <c r="A356">
        <f ca="1">IF(B356="","",'Source Results'!H357)</f>
        <v>0</v>
      </c>
      <c r="B356" t="str">
        <f ca="1">IF('Source Results'!D357="","",'Source Results'!D357)</f>
        <v>School Bus</v>
      </c>
      <c r="C356">
        <f ca="1">IF(B356="","",'Source Results'!G357)</f>
        <v>0</v>
      </c>
      <c r="D356">
        <f ca="1">IF(OnRoadRetrofit!B356="","",'Source Results'!F357)</f>
        <v>0</v>
      </c>
      <c r="E356" s="239">
        <f ca="1">IFERROR(IF(B356="","",(VLOOKUP(G356,'Source Results'!$Y$3:$AB$452,2,FALSE)/(VLOOKUP(G356,'Source Results'!$Y$3:$AB$452,4,FALSE)))),0)</f>
        <v>0</v>
      </c>
      <c r="F356" s="28">
        <f ca="1">IF(B356="","",(VLOOKUP(G356,'Source Results'!$Y$3:$AA$452,3,FALSE)))</f>
        <v>0</v>
      </c>
      <c r="G356" t="str">
        <f ca="1">IF(B356="","",'Source Results'!L357)</f>
        <v/>
      </c>
      <c r="H356">
        <f ca="1">IF(COUNTIF($G$2:G356,G356)&gt;1,0,1*F356)</f>
        <v>0</v>
      </c>
      <c r="I356" t="str">
        <f t="shared" ca="1" si="75"/>
        <v>null</v>
      </c>
      <c r="R356" s="130" t="str">
        <f t="shared" ca="1" si="76"/>
        <v xml:space="preserve">4 </v>
      </c>
      <c r="S356" s="130">
        <f ca="1">+IFERROR(VLOOKUP(R356,Pollutants!$H$2:$K$11,3,FALSE),0)</f>
        <v>0</v>
      </c>
      <c r="T356" s="248">
        <f t="shared" si="77"/>
        <v>52</v>
      </c>
      <c r="U356" s="130" t="str">
        <f ca="1"/>
        <v/>
      </c>
      <c r="V356" s="130" t="str">
        <f ca="1"/>
        <v/>
      </c>
      <c r="W356" s="130" t="str">
        <f t="shared" ca="1" si="78"/>
        <v/>
      </c>
      <c r="X356" s="130" t="str">
        <f t="shared" ca="1" si="79"/>
        <v/>
      </c>
      <c r="Y356" s="130" t="str">
        <f t="shared" ca="1" si="80"/>
        <v/>
      </c>
      <c r="Z356" s="130" t="str">
        <f t="shared" ca="1" si="81"/>
        <v/>
      </c>
      <c r="AA356" s="130" t="str">
        <f t="shared" ca="1" si="82"/>
        <v/>
      </c>
      <c r="AC356" s="130" t="str">
        <f t="shared" ca="1" si="83"/>
        <v/>
      </c>
      <c r="AD356" s="130" t="str">
        <f t="shared" ca="1" si="84"/>
        <v/>
      </c>
      <c r="AE356" s="130" t="str">
        <f t="shared" ca="1" si="85"/>
        <v/>
      </c>
      <c r="AF356" s="130" t="str">
        <f t="shared" ca="1" si="86"/>
        <v/>
      </c>
      <c r="AG356" s="130" t="str">
        <f t="shared" ca="1" si="87"/>
        <v/>
      </c>
      <c r="AH356" s="130" t="str">
        <f t="shared" ca="1" si="88"/>
        <v/>
      </c>
      <c r="AI356" s="130" t="str">
        <f t="shared" ca="1" si="89"/>
        <v/>
      </c>
    </row>
    <row r="357" spans="1:35">
      <c r="A357">
        <f ca="1">IF(B357="","",'Source Results'!H358)</f>
        <v>0</v>
      </c>
      <c r="B357" t="str">
        <f ca="1">IF('Source Results'!D358="","",'Source Results'!D358)</f>
        <v>Refuse Truck</v>
      </c>
      <c r="C357">
        <f ca="1">IF(B357="","",'Source Results'!G358)</f>
        <v>0</v>
      </c>
      <c r="D357">
        <f ca="1">IF(OnRoadRetrofit!B357="","",'Source Results'!F358)</f>
        <v>0</v>
      </c>
      <c r="E357" s="239">
        <f ca="1">IFERROR(IF(B357="","",(VLOOKUP(G357,'Source Results'!$Y$3:$AB$452,2,FALSE)/(VLOOKUP(G357,'Source Results'!$Y$3:$AB$452,4,FALSE)))),0)</f>
        <v>0</v>
      </c>
      <c r="F357" s="28">
        <f ca="1">IF(B357="","",(VLOOKUP(G357,'Source Results'!$Y$3:$AA$452,3,FALSE)))</f>
        <v>0</v>
      </c>
      <c r="G357" t="str">
        <f ca="1">IF(B357="","",'Source Results'!L358)</f>
        <v/>
      </c>
      <c r="H357">
        <f ca="1">IF(COUNTIF($G$2:G357,G357)&gt;1,0,1*F357)</f>
        <v>0</v>
      </c>
      <c r="I357" t="str">
        <f t="shared" ca="1" si="75"/>
        <v>null</v>
      </c>
      <c r="R357" s="130" t="str">
        <f t="shared" ca="1" si="76"/>
        <v xml:space="preserve">5 </v>
      </c>
      <c r="S357" s="130">
        <f ca="1">+IFERROR(VLOOKUP(R357,Pollutants!$H$2:$K$11,3,FALSE),0)</f>
        <v>0</v>
      </c>
      <c r="T357" s="248">
        <f t="shared" si="77"/>
        <v>52</v>
      </c>
      <c r="U357" s="130" t="str">
        <f ca="1"/>
        <v/>
      </c>
      <c r="V357" s="130" t="str">
        <f ca="1"/>
        <v/>
      </c>
      <c r="W357" s="130" t="str">
        <f t="shared" ca="1" si="78"/>
        <v/>
      </c>
      <c r="X357" s="130" t="str">
        <f t="shared" ca="1" si="79"/>
        <v/>
      </c>
      <c r="Y357" s="130" t="str">
        <f t="shared" ca="1" si="80"/>
        <v/>
      </c>
      <c r="Z357" s="130" t="str">
        <f t="shared" ca="1" si="81"/>
        <v/>
      </c>
      <c r="AA357" s="130" t="str">
        <f t="shared" ca="1" si="82"/>
        <v/>
      </c>
      <c r="AC357" s="130" t="str">
        <f t="shared" ca="1" si="83"/>
        <v/>
      </c>
      <c r="AD357" s="130" t="str">
        <f t="shared" ca="1" si="84"/>
        <v/>
      </c>
      <c r="AE357" s="130" t="str">
        <f t="shared" ca="1" si="85"/>
        <v/>
      </c>
      <c r="AF357" s="130" t="str">
        <f t="shared" ca="1" si="86"/>
        <v/>
      </c>
      <c r="AG357" s="130" t="str">
        <f t="shared" ca="1" si="87"/>
        <v/>
      </c>
      <c r="AH357" s="130" t="str">
        <f t="shared" ca="1" si="88"/>
        <v/>
      </c>
      <c r="AI357" s="130" t="str">
        <f t="shared" ca="1" si="89"/>
        <v/>
      </c>
    </row>
    <row r="358" spans="1:35">
      <c r="A358">
        <f ca="1">IF(B358="","",'Source Results'!H359)</f>
        <v>0</v>
      </c>
      <c r="B358" t="str">
        <f ca="1">IF('Source Results'!D359="","",'Source Results'!D359)</f>
        <v>Single Unit Short-haul Truck</v>
      </c>
      <c r="C358">
        <f ca="1">IF(B358="","",'Source Results'!G359)</f>
        <v>0</v>
      </c>
      <c r="D358">
        <f ca="1">IF(OnRoadRetrofit!B358="","",'Source Results'!F359)</f>
        <v>0</v>
      </c>
      <c r="E358" s="239">
        <f ca="1">IFERROR(IF(B358="","",(VLOOKUP(G358,'Source Results'!$Y$3:$AB$452,2,FALSE)/(VLOOKUP(G358,'Source Results'!$Y$3:$AB$452,4,FALSE)))),0)</f>
        <v>0</v>
      </c>
      <c r="F358" s="28">
        <f ca="1">IF(B358="","",(VLOOKUP(G358,'Source Results'!$Y$3:$AA$452,3,FALSE)))</f>
        <v>0</v>
      </c>
      <c r="G358" t="str">
        <f ca="1">IF(B358="","",'Source Results'!L359)</f>
        <v/>
      </c>
      <c r="H358">
        <f ca="1">IF(COUNTIF($G$2:G358,G358)&gt;1,0,1*F358)</f>
        <v>0</v>
      </c>
      <c r="I358" t="str">
        <f t="shared" ca="1" si="75"/>
        <v>null</v>
      </c>
      <c r="R358" s="130" t="str">
        <f t="shared" ca="1" si="76"/>
        <v xml:space="preserve">6 </v>
      </c>
      <c r="S358" s="130">
        <f ca="1">+IFERROR(VLOOKUP(R358,Pollutants!$H$2:$K$11,3,FALSE),0)</f>
        <v>0</v>
      </c>
      <c r="T358" s="248">
        <f t="shared" si="77"/>
        <v>52</v>
      </c>
      <c r="U358" s="130" t="str">
        <f ca="1"/>
        <v/>
      </c>
      <c r="V358" s="130" t="str">
        <f ca="1"/>
        <v/>
      </c>
      <c r="W358" s="130" t="str">
        <f t="shared" ca="1" si="78"/>
        <v/>
      </c>
      <c r="X358" s="130" t="str">
        <f t="shared" ca="1" si="79"/>
        <v/>
      </c>
      <c r="Y358" s="130" t="str">
        <f t="shared" ca="1" si="80"/>
        <v/>
      </c>
      <c r="Z358" s="130" t="str">
        <f t="shared" ca="1" si="81"/>
        <v/>
      </c>
      <c r="AA358" s="130" t="str">
        <f t="shared" ca="1" si="82"/>
        <v/>
      </c>
      <c r="AC358" s="130" t="str">
        <f t="shared" ca="1" si="83"/>
        <v/>
      </c>
      <c r="AD358" s="130" t="str">
        <f t="shared" ca="1" si="84"/>
        <v/>
      </c>
      <c r="AE358" s="130" t="str">
        <f t="shared" ca="1" si="85"/>
        <v/>
      </c>
      <c r="AF358" s="130" t="str">
        <f t="shared" ca="1" si="86"/>
        <v/>
      </c>
      <c r="AG358" s="130" t="str">
        <f t="shared" ca="1" si="87"/>
        <v/>
      </c>
      <c r="AH358" s="130" t="str">
        <f t="shared" ca="1" si="88"/>
        <v/>
      </c>
      <c r="AI358" s="130" t="str">
        <f t="shared" ca="1" si="89"/>
        <v/>
      </c>
    </row>
    <row r="359" spans="1:35">
      <c r="A359">
        <f ca="1">IF(B359="","",'Source Results'!H360)</f>
        <v>0</v>
      </c>
      <c r="B359" t="str">
        <f ca="1">IF('Source Results'!D360="","",'Source Results'!D360)</f>
        <v>Single Unit Long-haul Truck</v>
      </c>
      <c r="C359">
        <f ca="1">IF(B359="","",'Source Results'!G360)</f>
        <v>0</v>
      </c>
      <c r="D359">
        <f ca="1">IF(OnRoadRetrofit!B359="","",'Source Results'!F360)</f>
        <v>0</v>
      </c>
      <c r="E359" s="239">
        <f ca="1">IFERROR(IF(B359="","",(VLOOKUP(G359,'Source Results'!$Y$3:$AB$452,2,FALSE)/(VLOOKUP(G359,'Source Results'!$Y$3:$AB$452,4,FALSE)))),0)</f>
        <v>0</v>
      </c>
      <c r="F359" s="28">
        <f ca="1">IF(B359="","",(VLOOKUP(G359,'Source Results'!$Y$3:$AA$452,3,FALSE)))</f>
        <v>0</v>
      </c>
      <c r="G359" t="str">
        <f ca="1">IF(B359="","",'Source Results'!L360)</f>
        <v/>
      </c>
      <c r="H359">
        <f ca="1">IF(COUNTIF($G$2:G359,G359)&gt;1,0,1*F359)</f>
        <v>0</v>
      </c>
      <c r="I359" t="str">
        <f t="shared" ca="1" si="75"/>
        <v>null</v>
      </c>
      <c r="R359" s="130" t="str">
        <f t="shared" ca="1" si="76"/>
        <v xml:space="preserve">0 </v>
      </c>
      <c r="S359" s="130">
        <f ca="1">+IFERROR(VLOOKUP(R359,Pollutants!$H$2:$K$11,3,FALSE),0)</f>
        <v>0</v>
      </c>
      <c r="T359" s="248">
        <f t="shared" si="77"/>
        <v>53</v>
      </c>
      <c r="U359" s="130" t="str">
        <f ca="1"/>
        <v/>
      </c>
      <c r="V359" s="130" t="str">
        <f ca="1"/>
        <v/>
      </c>
      <c r="W359" s="130" t="str">
        <f t="shared" ca="1" si="78"/>
        <v/>
      </c>
      <c r="X359" s="130" t="str">
        <f t="shared" ca="1" si="79"/>
        <v/>
      </c>
      <c r="Y359" s="130" t="str">
        <f t="shared" ca="1" si="80"/>
        <v/>
      </c>
      <c r="Z359" s="130" t="str">
        <f t="shared" ca="1" si="81"/>
        <v/>
      </c>
      <c r="AA359" s="130" t="str">
        <f t="shared" ca="1" si="82"/>
        <v/>
      </c>
      <c r="AC359" s="130" t="str">
        <f t="shared" ca="1" si="83"/>
        <v/>
      </c>
      <c r="AD359" s="130" t="str">
        <f t="shared" ca="1" si="84"/>
        <v/>
      </c>
      <c r="AE359" s="130" t="str">
        <f t="shared" ca="1" si="85"/>
        <v/>
      </c>
      <c r="AF359" s="130" t="str">
        <f t="shared" ca="1" si="86"/>
        <v/>
      </c>
      <c r="AG359" s="130" t="str">
        <f t="shared" ca="1" si="87"/>
        <v/>
      </c>
      <c r="AH359" s="130" t="str">
        <f t="shared" ca="1" si="88"/>
        <v/>
      </c>
      <c r="AI359" s="130" t="str">
        <f t="shared" ca="1" si="89"/>
        <v/>
      </c>
    </row>
    <row r="360" spans="1:35">
      <c r="A360">
        <f ca="1">IF(B360="","",'Source Results'!H361)</f>
        <v>0</v>
      </c>
      <c r="B360" t="str">
        <f ca="1">IF('Source Results'!D361="","",'Source Results'!D361)</f>
        <v>Combination Short-haul Truck</v>
      </c>
      <c r="C360">
        <f ca="1">IF(B360="","",'Source Results'!G361)</f>
        <v>0</v>
      </c>
      <c r="D360">
        <f ca="1">IF(OnRoadRetrofit!B360="","",'Source Results'!F361)</f>
        <v>0</v>
      </c>
      <c r="E360" s="239">
        <f ca="1">IFERROR(IF(B360="","",(VLOOKUP(G360,'Source Results'!$Y$3:$AB$452,2,FALSE)/(VLOOKUP(G360,'Source Results'!$Y$3:$AB$452,4,FALSE)))),0)</f>
        <v>0</v>
      </c>
      <c r="F360" s="28">
        <f ca="1">IF(B360="","",(VLOOKUP(G360,'Source Results'!$Y$3:$AA$452,3,FALSE)))</f>
        <v>0</v>
      </c>
      <c r="G360" t="str">
        <f ca="1">IF(B360="","",'Source Results'!L361)</f>
        <v/>
      </c>
      <c r="H360">
        <f ca="1">IF(COUNTIF($G$2:G360,G360)&gt;1,0,1*F360)</f>
        <v>0</v>
      </c>
      <c r="I360" t="str">
        <f t="shared" ca="1" si="75"/>
        <v>null</v>
      </c>
      <c r="R360" s="130" t="str">
        <f t="shared" ca="1" si="76"/>
        <v xml:space="preserve">1 </v>
      </c>
      <c r="S360" s="130">
        <f ca="1">+IFERROR(VLOOKUP(R360,Pollutants!$H$2:$K$11,3,FALSE),0)</f>
        <v>0</v>
      </c>
      <c r="T360" s="248">
        <f t="shared" si="77"/>
        <v>53</v>
      </c>
      <c r="U360" s="130" t="str">
        <f ca="1"/>
        <v/>
      </c>
      <c r="V360" s="130" t="str">
        <f ca="1"/>
        <v/>
      </c>
      <c r="W360" s="130" t="str">
        <f t="shared" ca="1" si="78"/>
        <v/>
      </c>
      <c r="X360" s="130" t="str">
        <f t="shared" ca="1" si="79"/>
        <v/>
      </c>
      <c r="Y360" s="130" t="str">
        <f t="shared" ca="1" si="80"/>
        <v/>
      </c>
      <c r="Z360" s="130" t="str">
        <f t="shared" ca="1" si="81"/>
        <v/>
      </c>
      <c r="AA360" s="130" t="str">
        <f t="shared" ca="1" si="82"/>
        <v/>
      </c>
      <c r="AC360" s="130" t="str">
        <f t="shared" ca="1" si="83"/>
        <v/>
      </c>
      <c r="AD360" s="130" t="str">
        <f t="shared" ca="1" si="84"/>
        <v/>
      </c>
      <c r="AE360" s="130" t="str">
        <f t="shared" ca="1" si="85"/>
        <v/>
      </c>
      <c r="AF360" s="130" t="str">
        <f t="shared" ca="1" si="86"/>
        <v/>
      </c>
      <c r="AG360" s="130" t="str">
        <f t="shared" ca="1" si="87"/>
        <v/>
      </c>
      <c r="AH360" s="130" t="str">
        <f t="shared" ca="1" si="88"/>
        <v/>
      </c>
      <c r="AI360" s="130" t="str">
        <f t="shared" ca="1" si="89"/>
        <v/>
      </c>
    </row>
    <row r="361" spans="1:35">
      <c r="A361">
        <f ca="1">IF(B361="","",'Source Results'!H362)</f>
        <v>0</v>
      </c>
      <c r="B361" t="str">
        <f ca="1">IF('Source Results'!D362="","",'Source Results'!D362)</f>
        <v>Combination Long-haul Truck</v>
      </c>
      <c r="C361">
        <f ca="1">IF(B361="","",'Source Results'!G362)</f>
        <v>0</v>
      </c>
      <c r="D361">
        <f ca="1">IF(OnRoadRetrofit!B361="","",'Source Results'!F362)</f>
        <v>0</v>
      </c>
      <c r="E361" s="239">
        <f ca="1">IFERROR(IF(B361="","",(VLOOKUP(G361,'Source Results'!$Y$3:$AB$452,2,FALSE)/(VLOOKUP(G361,'Source Results'!$Y$3:$AB$452,4,FALSE)))),0)</f>
        <v>0</v>
      </c>
      <c r="F361" s="28">
        <f ca="1">IF(B361="","",(VLOOKUP(G361,'Source Results'!$Y$3:$AA$452,3,FALSE)))</f>
        <v>0</v>
      </c>
      <c r="G361" t="str">
        <f ca="1">IF(B361="","",'Source Results'!L362)</f>
        <v/>
      </c>
      <c r="H361">
        <f ca="1">IF(COUNTIF($G$2:G361,G361)&gt;1,0,1*F361)</f>
        <v>0</v>
      </c>
      <c r="I361" t="str">
        <f t="shared" ca="1" si="75"/>
        <v>null</v>
      </c>
      <c r="R361" s="130" t="str">
        <f t="shared" ca="1" si="76"/>
        <v xml:space="preserve">2 </v>
      </c>
      <c r="S361" s="130">
        <f ca="1">+IFERROR(VLOOKUP(R361,Pollutants!$H$2:$K$11,3,FALSE),0)</f>
        <v>0</v>
      </c>
      <c r="T361" s="248">
        <f t="shared" si="77"/>
        <v>53</v>
      </c>
      <c r="U361" s="130" t="str">
        <f ca="1"/>
        <v/>
      </c>
      <c r="V361" s="130" t="str">
        <f ca="1"/>
        <v/>
      </c>
      <c r="W361" s="130" t="str">
        <f t="shared" ca="1" si="78"/>
        <v/>
      </c>
      <c r="X361" s="130" t="str">
        <f t="shared" ca="1" si="79"/>
        <v/>
      </c>
      <c r="Y361" s="130" t="str">
        <f t="shared" ca="1" si="80"/>
        <v/>
      </c>
      <c r="Z361" s="130" t="str">
        <f t="shared" ca="1" si="81"/>
        <v/>
      </c>
      <c r="AA361" s="130" t="str">
        <f t="shared" ca="1" si="82"/>
        <v/>
      </c>
      <c r="AC361" s="130" t="str">
        <f t="shared" ca="1" si="83"/>
        <v/>
      </c>
      <c r="AD361" s="130" t="str">
        <f t="shared" ca="1" si="84"/>
        <v/>
      </c>
      <c r="AE361" s="130" t="str">
        <f t="shared" ca="1" si="85"/>
        <v/>
      </c>
      <c r="AF361" s="130" t="str">
        <f t="shared" ca="1" si="86"/>
        <v/>
      </c>
      <c r="AG361" s="130" t="str">
        <f t="shared" ca="1" si="87"/>
        <v/>
      </c>
      <c r="AH361" s="130" t="str">
        <f t="shared" ca="1" si="88"/>
        <v/>
      </c>
      <c r="AI361" s="130" t="str">
        <f t="shared" ca="1" si="89"/>
        <v/>
      </c>
    </row>
    <row r="362" spans="1:35">
      <c r="A362">
        <f ca="1">IF(B362="","",'Source Results'!H363)</f>
        <v>0</v>
      </c>
      <c r="B362" t="str">
        <f ca="1">IF('Source Results'!D363="","",'Source Results'!D363)</f>
        <v>Light Commercial Truck</v>
      </c>
      <c r="C362">
        <f ca="1">IF(B362="","",'Source Results'!G363)</f>
        <v>0</v>
      </c>
      <c r="D362">
        <f ca="1">IF(OnRoadRetrofit!B362="","",'Source Results'!F363)</f>
        <v>0</v>
      </c>
      <c r="E362" s="239">
        <f ca="1">IFERROR(IF(B362="","",(VLOOKUP(G362,'Source Results'!$Y$3:$AB$452,2,FALSE)/(VLOOKUP(G362,'Source Results'!$Y$3:$AB$452,4,FALSE)))),0)</f>
        <v>0</v>
      </c>
      <c r="F362" s="28">
        <f ca="1">IF(B362="","",(VLOOKUP(G362,'Source Results'!$Y$3:$AA$452,3,FALSE)))</f>
        <v>0</v>
      </c>
      <c r="G362" t="str">
        <f ca="1">IF(B362="","",'Source Results'!L363)</f>
        <v/>
      </c>
      <c r="H362">
        <f ca="1">IF(COUNTIF($G$2:G362,G362)&gt;1,0,1*F362)</f>
        <v>0</v>
      </c>
      <c r="I362" t="str">
        <f t="shared" ca="1" si="75"/>
        <v>null</v>
      </c>
      <c r="R362" s="130" t="str">
        <f t="shared" ca="1" si="76"/>
        <v xml:space="preserve">3 </v>
      </c>
      <c r="S362" s="130">
        <f ca="1">+IFERROR(VLOOKUP(R362,Pollutants!$H$2:$K$11,3,FALSE),0)</f>
        <v>0</v>
      </c>
      <c r="T362" s="248">
        <f t="shared" si="77"/>
        <v>53</v>
      </c>
      <c r="U362" s="130" t="str">
        <f ca="1"/>
        <v/>
      </c>
      <c r="V362" s="130" t="str">
        <f ca="1"/>
        <v/>
      </c>
      <c r="W362" s="130" t="str">
        <f t="shared" ca="1" si="78"/>
        <v/>
      </c>
      <c r="X362" s="130" t="str">
        <f t="shared" ca="1" si="79"/>
        <v/>
      </c>
      <c r="Y362" s="130" t="str">
        <f t="shared" ca="1" si="80"/>
        <v/>
      </c>
      <c r="Z362" s="130" t="str">
        <f t="shared" ca="1" si="81"/>
        <v/>
      </c>
      <c r="AA362" s="130" t="str">
        <f t="shared" ca="1" si="82"/>
        <v/>
      </c>
      <c r="AC362" s="130" t="str">
        <f t="shared" ca="1" si="83"/>
        <v/>
      </c>
      <c r="AD362" s="130" t="str">
        <f t="shared" ca="1" si="84"/>
        <v/>
      </c>
      <c r="AE362" s="130" t="str">
        <f t="shared" ca="1" si="85"/>
        <v/>
      </c>
      <c r="AF362" s="130" t="str">
        <f t="shared" ca="1" si="86"/>
        <v/>
      </c>
      <c r="AG362" s="130" t="str">
        <f t="shared" ca="1" si="87"/>
        <v/>
      </c>
      <c r="AH362" s="130" t="str">
        <f t="shared" ca="1" si="88"/>
        <v/>
      </c>
      <c r="AI362" s="130" t="str">
        <f t="shared" ca="1" si="89"/>
        <v/>
      </c>
    </row>
    <row r="363" spans="1:35">
      <c r="A363">
        <f ca="1">IF(B363="","",'Source Results'!H364)</f>
        <v>0</v>
      </c>
      <c r="B363" t="str">
        <f ca="1">IF('Source Results'!D364="","",'Source Results'!D364)</f>
        <v>Intercity Bus</v>
      </c>
      <c r="C363">
        <f ca="1">IF(B363="","",'Source Results'!G364)</f>
        <v>0</v>
      </c>
      <c r="D363">
        <f ca="1">IF(OnRoadRetrofit!B363="","",'Source Results'!F364)</f>
        <v>0</v>
      </c>
      <c r="E363" s="239">
        <f ca="1">IFERROR(IF(B363="","",(VLOOKUP(G363,'Source Results'!$Y$3:$AB$452,2,FALSE)/(VLOOKUP(G363,'Source Results'!$Y$3:$AB$452,4,FALSE)))),0)</f>
        <v>0</v>
      </c>
      <c r="F363" s="28">
        <f ca="1">IF(B363="","",(VLOOKUP(G363,'Source Results'!$Y$3:$AA$452,3,FALSE)))</f>
        <v>0</v>
      </c>
      <c r="G363" t="str">
        <f ca="1">IF(B363="","",'Source Results'!L364)</f>
        <v/>
      </c>
      <c r="H363">
        <f ca="1">IF(COUNTIF($G$2:G363,G363)&gt;1,0,1*F363)</f>
        <v>0</v>
      </c>
      <c r="I363" t="str">
        <f t="shared" ca="1" si="75"/>
        <v>null</v>
      </c>
      <c r="R363" s="130" t="str">
        <f t="shared" ca="1" si="76"/>
        <v xml:space="preserve">4 </v>
      </c>
      <c r="S363" s="130">
        <f ca="1">+IFERROR(VLOOKUP(R363,Pollutants!$H$2:$K$11,3,FALSE),0)</f>
        <v>0</v>
      </c>
      <c r="T363" s="248">
        <f t="shared" si="77"/>
        <v>53</v>
      </c>
      <c r="U363" s="130" t="str">
        <f ca="1"/>
        <v/>
      </c>
      <c r="V363" s="130" t="str">
        <f ca="1"/>
        <v/>
      </c>
      <c r="W363" s="130" t="str">
        <f t="shared" ca="1" si="78"/>
        <v/>
      </c>
      <c r="X363" s="130" t="str">
        <f t="shared" ca="1" si="79"/>
        <v/>
      </c>
      <c r="Y363" s="130" t="str">
        <f t="shared" ca="1" si="80"/>
        <v/>
      </c>
      <c r="Z363" s="130" t="str">
        <f t="shared" ca="1" si="81"/>
        <v/>
      </c>
      <c r="AA363" s="130" t="str">
        <f t="shared" ca="1" si="82"/>
        <v/>
      </c>
      <c r="AC363" s="130" t="str">
        <f t="shared" ca="1" si="83"/>
        <v/>
      </c>
      <c r="AD363" s="130" t="str">
        <f t="shared" ca="1" si="84"/>
        <v/>
      </c>
      <c r="AE363" s="130" t="str">
        <f t="shared" ca="1" si="85"/>
        <v/>
      </c>
      <c r="AF363" s="130" t="str">
        <f t="shared" ca="1" si="86"/>
        <v/>
      </c>
      <c r="AG363" s="130" t="str">
        <f t="shared" ca="1" si="87"/>
        <v/>
      </c>
      <c r="AH363" s="130" t="str">
        <f t="shared" ca="1" si="88"/>
        <v/>
      </c>
      <c r="AI363" s="130" t="str">
        <f t="shared" ca="1" si="89"/>
        <v/>
      </c>
    </row>
    <row r="364" spans="1:35">
      <c r="A364">
        <f ca="1">IF(B364="","",'Source Results'!H365)</f>
        <v>0</v>
      </c>
      <c r="B364" t="str">
        <f ca="1">IF('Source Results'!D365="","",'Source Results'!D365)</f>
        <v>Transit Bus</v>
      </c>
      <c r="C364">
        <f ca="1">IF(B364="","",'Source Results'!G365)</f>
        <v>0</v>
      </c>
      <c r="D364">
        <f ca="1">IF(OnRoadRetrofit!B364="","",'Source Results'!F365)</f>
        <v>0</v>
      </c>
      <c r="E364" s="239">
        <f ca="1">IFERROR(IF(B364="","",(VLOOKUP(G364,'Source Results'!$Y$3:$AB$452,2,FALSE)/(VLOOKUP(G364,'Source Results'!$Y$3:$AB$452,4,FALSE)))),0)</f>
        <v>0</v>
      </c>
      <c r="F364" s="28">
        <f ca="1">IF(B364="","",(VLOOKUP(G364,'Source Results'!$Y$3:$AA$452,3,FALSE)))</f>
        <v>0</v>
      </c>
      <c r="G364" t="str">
        <f ca="1">IF(B364="","",'Source Results'!L365)</f>
        <v/>
      </c>
      <c r="H364">
        <f ca="1">IF(COUNTIF($G$2:G364,G364)&gt;1,0,1*F364)</f>
        <v>0</v>
      </c>
      <c r="I364" t="str">
        <f t="shared" ca="1" si="75"/>
        <v>null</v>
      </c>
      <c r="R364" s="130" t="str">
        <f t="shared" ca="1" si="76"/>
        <v xml:space="preserve">5 </v>
      </c>
      <c r="S364" s="130">
        <f ca="1">+IFERROR(VLOOKUP(R364,Pollutants!$H$2:$K$11,3,FALSE),0)</f>
        <v>0</v>
      </c>
      <c r="T364" s="248">
        <f t="shared" si="77"/>
        <v>53</v>
      </c>
      <c r="U364" s="130" t="str">
        <f ca="1"/>
        <v/>
      </c>
      <c r="V364" s="130" t="str">
        <f ca="1"/>
        <v/>
      </c>
      <c r="W364" s="130" t="str">
        <f t="shared" ca="1" si="78"/>
        <v/>
      </c>
      <c r="X364" s="130" t="str">
        <f t="shared" ca="1" si="79"/>
        <v/>
      </c>
      <c r="Y364" s="130" t="str">
        <f t="shared" ca="1" si="80"/>
        <v/>
      </c>
      <c r="Z364" s="130" t="str">
        <f t="shared" ca="1" si="81"/>
        <v/>
      </c>
      <c r="AA364" s="130" t="str">
        <f t="shared" ca="1" si="82"/>
        <v/>
      </c>
      <c r="AC364" s="130" t="str">
        <f t="shared" ca="1" si="83"/>
        <v/>
      </c>
      <c r="AD364" s="130" t="str">
        <f t="shared" ca="1" si="84"/>
        <v/>
      </c>
      <c r="AE364" s="130" t="str">
        <f t="shared" ca="1" si="85"/>
        <v/>
      </c>
      <c r="AF364" s="130" t="str">
        <f t="shared" ca="1" si="86"/>
        <v/>
      </c>
      <c r="AG364" s="130" t="str">
        <f t="shared" ca="1" si="87"/>
        <v/>
      </c>
      <c r="AH364" s="130" t="str">
        <f t="shared" ca="1" si="88"/>
        <v/>
      </c>
      <c r="AI364" s="130" t="str">
        <f t="shared" ca="1" si="89"/>
        <v/>
      </c>
    </row>
    <row r="365" spans="1:35">
      <c r="A365">
        <f ca="1">IF(B365="","",'Source Results'!H366)</f>
        <v>0</v>
      </c>
      <c r="B365" t="str">
        <f ca="1">IF('Source Results'!D366="","",'Source Results'!D366)</f>
        <v>School Bus</v>
      </c>
      <c r="C365">
        <f ca="1">IF(B365="","",'Source Results'!G366)</f>
        <v>0</v>
      </c>
      <c r="D365">
        <f ca="1">IF(OnRoadRetrofit!B365="","",'Source Results'!F366)</f>
        <v>0</v>
      </c>
      <c r="E365" s="239">
        <f ca="1">IFERROR(IF(B365="","",(VLOOKUP(G365,'Source Results'!$Y$3:$AB$452,2,FALSE)/(VLOOKUP(G365,'Source Results'!$Y$3:$AB$452,4,FALSE)))),0)</f>
        <v>0</v>
      </c>
      <c r="F365" s="28">
        <f ca="1">IF(B365="","",(VLOOKUP(G365,'Source Results'!$Y$3:$AA$452,3,FALSE)))</f>
        <v>0</v>
      </c>
      <c r="G365" t="str">
        <f ca="1">IF(B365="","",'Source Results'!L366)</f>
        <v/>
      </c>
      <c r="H365">
        <f ca="1">IF(COUNTIF($G$2:G365,G365)&gt;1,0,1*F365)</f>
        <v>0</v>
      </c>
      <c r="I365" t="str">
        <f t="shared" ca="1" si="75"/>
        <v>null</v>
      </c>
      <c r="R365" s="130" t="str">
        <f t="shared" ca="1" si="76"/>
        <v xml:space="preserve">6 </v>
      </c>
      <c r="S365" s="130">
        <f ca="1">+IFERROR(VLOOKUP(R365,Pollutants!$H$2:$K$11,3,FALSE),0)</f>
        <v>0</v>
      </c>
      <c r="T365" s="248">
        <f t="shared" si="77"/>
        <v>53</v>
      </c>
      <c r="U365" s="130" t="str">
        <f ca="1"/>
        <v/>
      </c>
      <c r="V365" s="130" t="str">
        <f ca="1"/>
        <v/>
      </c>
      <c r="W365" s="130" t="str">
        <f t="shared" ca="1" si="78"/>
        <v/>
      </c>
      <c r="X365" s="130" t="str">
        <f t="shared" ca="1" si="79"/>
        <v/>
      </c>
      <c r="Y365" s="130" t="str">
        <f t="shared" ca="1" si="80"/>
        <v/>
      </c>
      <c r="Z365" s="130" t="str">
        <f t="shared" ca="1" si="81"/>
        <v/>
      </c>
      <c r="AA365" s="130" t="str">
        <f t="shared" ca="1" si="82"/>
        <v/>
      </c>
      <c r="AC365" s="130" t="str">
        <f t="shared" ca="1" si="83"/>
        <v/>
      </c>
      <c r="AD365" s="130" t="str">
        <f t="shared" ca="1" si="84"/>
        <v/>
      </c>
      <c r="AE365" s="130" t="str">
        <f t="shared" ca="1" si="85"/>
        <v/>
      </c>
      <c r="AF365" s="130" t="str">
        <f t="shared" ca="1" si="86"/>
        <v/>
      </c>
      <c r="AG365" s="130" t="str">
        <f t="shared" ca="1" si="87"/>
        <v/>
      </c>
      <c r="AH365" s="130" t="str">
        <f t="shared" ca="1" si="88"/>
        <v/>
      </c>
      <c r="AI365" s="130" t="str">
        <f t="shared" ca="1" si="89"/>
        <v/>
      </c>
    </row>
    <row r="366" spans="1:35">
      <c r="A366">
        <f ca="1">IF(B366="","",'Source Results'!H367)</f>
        <v>0</v>
      </c>
      <c r="B366" t="str">
        <f ca="1">IF('Source Results'!D367="","",'Source Results'!D367)</f>
        <v>Refuse Truck</v>
      </c>
      <c r="C366">
        <f ca="1">IF(B366="","",'Source Results'!G367)</f>
        <v>0</v>
      </c>
      <c r="D366">
        <f ca="1">IF(OnRoadRetrofit!B366="","",'Source Results'!F367)</f>
        <v>0</v>
      </c>
      <c r="E366" s="239">
        <f ca="1">IFERROR(IF(B366="","",(VLOOKUP(G366,'Source Results'!$Y$3:$AB$452,2,FALSE)/(VLOOKUP(G366,'Source Results'!$Y$3:$AB$452,4,FALSE)))),0)</f>
        <v>0</v>
      </c>
      <c r="F366" s="28">
        <f ca="1">IF(B366="","",(VLOOKUP(G366,'Source Results'!$Y$3:$AA$452,3,FALSE)))</f>
        <v>0</v>
      </c>
      <c r="G366" t="str">
        <f ca="1">IF(B366="","",'Source Results'!L367)</f>
        <v/>
      </c>
      <c r="H366">
        <f ca="1">IF(COUNTIF($G$2:G366,G366)&gt;1,0,1*F366)</f>
        <v>0</v>
      </c>
      <c r="I366" t="str">
        <f t="shared" ca="1" si="75"/>
        <v>null</v>
      </c>
      <c r="R366" s="130" t="str">
        <f t="shared" ca="1" si="76"/>
        <v xml:space="preserve">0 </v>
      </c>
      <c r="S366" s="130">
        <f ca="1">+IFERROR(VLOOKUP(R366,Pollutants!$H$2:$K$11,3,FALSE),0)</f>
        <v>0</v>
      </c>
      <c r="T366" s="248">
        <f t="shared" si="77"/>
        <v>54</v>
      </c>
      <c r="U366" s="130" t="str">
        <f ca="1"/>
        <v/>
      </c>
      <c r="V366" s="130" t="str">
        <f ca="1"/>
        <v/>
      </c>
      <c r="W366" s="130" t="str">
        <f t="shared" ca="1" si="78"/>
        <v/>
      </c>
      <c r="X366" s="130" t="str">
        <f t="shared" ca="1" si="79"/>
        <v/>
      </c>
      <c r="Y366" s="130" t="str">
        <f t="shared" ca="1" si="80"/>
        <v/>
      </c>
      <c r="Z366" s="130" t="str">
        <f t="shared" ca="1" si="81"/>
        <v/>
      </c>
      <c r="AA366" s="130" t="str">
        <f t="shared" ca="1" si="82"/>
        <v/>
      </c>
      <c r="AC366" s="130" t="str">
        <f t="shared" ca="1" si="83"/>
        <v/>
      </c>
      <c r="AD366" s="130" t="str">
        <f t="shared" ca="1" si="84"/>
        <v/>
      </c>
      <c r="AE366" s="130" t="str">
        <f t="shared" ca="1" si="85"/>
        <v/>
      </c>
      <c r="AF366" s="130" t="str">
        <f t="shared" ca="1" si="86"/>
        <v/>
      </c>
      <c r="AG366" s="130" t="str">
        <f t="shared" ca="1" si="87"/>
        <v/>
      </c>
      <c r="AH366" s="130" t="str">
        <f t="shared" ca="1" si="88"/>
        <v/>
      </c>
      <c r="AI366" s="130" t="str">
        <f t="shared" ca="1" si="89"/>
        <v/>
      </c>
    </row>
    <row r="367" spans="1:35">
      <c r="A367">
        <f ca="1">IF(B367="","",'Source Results'!H368)</f>
        <v>0</v>
      </c>
      <c r="B367" t="str">
        <f ca="1">IF('Source Results'!D368="","",'Source Results'!D368)</f>
        <v>Single Unit Short-haul Truck</v>
      </c>
      <c r="C367">
        <f ca="1">IF(B367="","",'Source Results'!G368)</f>
        <v>0</v>
      </c>
      <c r="D367">
        <f ca="1">IF(OnRoadRetrofit!B367="","",'Source Results'!F368)</f>
        <v>0</v>
      </c>
      <c r="E367" s="239">
        <f ca="1">IFERROR(IF(B367="","",(VLOOKUP(G367,'Source Results'!$Y$3:$AB$452,2,FALSE)/(VLOOKUP(G367,'Source Results'!$Y$3:$AB$452,4,FALSE)))),0)</f>
        <v>0</v>
      </c>
      <c r="F367" s="28">
        <f ca="1">IF(B367="","",(VLOOKUP(G367,'Source Results'!$Y$3:$AA$452,3,FALSE)))</f>
        <v>0</v>
      </c>
      <c r="G367" t="str">
        <f ca="1">IF(B367="","",'Source Results'!L368)</f>
        <v/>
      </c>
      <c r="H367">
        <f ca="1">IF(COUNTIF($G$2:G367,G367)&gt;1,0,1*F367)</f>
        <v>0</v>
      </c>
      <c r="I367" t="str">
        <f t="shared" ca="1" si="75"/>
        <v>null</v>
      </c>
      <c r="R367" s="130" t="str">
        <f t="shared" ca="1" si="76"/>
        <v xml:space="preserve">1 </v>
      </c>
      <c r="S367" s="130">
        <f ca="1">+IFERROR(VLOOKUP(R367,Pollutants!$H$2:$K$11,3,FALSE),0)</f>
        <v>0</v>
      </c>
      <c r="T367" s="248">
        <f t="shared" si="77"/>
        <v>54</v>
      </c>
      <c r="U367" s="130" t="str">
        <f ca="1"/>
        <v/>
      </c>
      <c r="V367" s="130" t="str">
        <f ca="1"/>
        <v/>
      </c>
      <c r="W367" s="130" t="str">
        <f t="shared" ca="1" si="78"/>
        <v/>
      </c>
      <c r="X367" s="130" t="str">
        <f t="shared" ca="1" si="79"/>
        <v/>
      </c>
      <c r="Y367" s="130" t="str">
        <f t="shared" ca="1" si="80"/>
        <v/>
      </c>
      <c r="Z367" s="130" t="str">
        <f t="shared" ca="1" si="81"/>
        <v/>
      </c>
      <c r="AA367" s="130" t="str">
        <f t="shared" ca="1" si="82"/>
        <v/>
      </c>
      <c r="AC367" s="130" t="str">
        <f t="shared" ca="1" si="83"/>
        <v/>
      </c>
      <c r="AD367" s="130" t="str">
        <f t="shared" ca="1" si="84"/>
        <v/>
      </c>
      <c r="AE367" s="130" t="str">
        <f t="shared" ca="1" si="85"/>
        <v/>
      </c>
      <c r="AF367" s="130" t="str">
        <f t="shared" ca="1" si="86"/>
        <v/>
      </c>
      <c r="AG367" s="130" t="str">
        <f t="shared" ca="1" si="87"/>
        <v/>
      </c>
      <c r="AH367" s="130" t="str">
        <f t="shared" ca="1" si="88"/>
        <v/>
      </c>
      <c r="AI367" s="130" t="str">
        <f t="shared" ca="1" si="89"/>
        <v/>
      </c>
    </row>
    <row r="368" spans="1:35">
      <c r="A368">
        <f ca="1">IF(B368="","",'Source Results'!H369)</f>
        <v>0</v>
      </c>
      <c r="B368" t="str">
        <f ca="1">IF('Source Results'!D369="","",'Source Results'!D369)</f>
        <v>Single Unit Long-haul Truck</v>
      </c>
      <c r="C368">
        <f ca="1">IF(B368="","",'Source Results'!G369)</f>
        <v>0</v>
      </c>
      <c r="D368">
        <f ca="1">IF(OnRoadRetrofit!B368="","",'Source Results'!F369)</f>
        <v>0</v>
      </c>
      <c r="E368" s="239">
        <f ca="1">IFERROR(IF(B368="","",(VLOOKUP(G368,'Source Results'!$Y$3:$AB$452,2,FALSE)/(VLOOKUP(G368,'Source Results'!$Y$3:$AB$452,4,FALSE)))),0)</f>
        <v>0</v>
      </c>
      <c r="F368" s="28">
        <f ca="1">IF(B368="","",(VLOOKUP(G368,'Source Results'!$Y$3:$AA$452,3,FALSE)))</f>
        <v>0</v>
      </c>
      <c r="G368" t="str">
        <f ca="1">IF(B368="","",'Source Results'!L369)</f>
        <v/>
      </c>
      <c r="H368">
        <f ca="1">IF(COUNTIF($G$2:G368,G368)&gt;1,0,1*F368)</f>
        <v>0</v>
      </c>
      <c r="I368" t="str">
        <f t="shared" ca="1" si="75"/>
        <v>null</v>
      </c>
      <c r="R368" s="130" t="str">
        <f t="shared" ca="1" si="76"/>
        <v xml:space="preserve">2 </v>
      </c>
      <c r="S368" s="130">
        <f ca="1">+IFERROR(VLOOKUP(R368,Pollutants!$H$2:$K$11,3,FALSE),0)</f>
        <v>0</v>
      </c>
      <c r="T368" s="248">
        <f t="shared" si="77"/>
        <v>54</v>
      </c>
      <c r="U368" s="130" t="str">
        <f ca="1"/>
        <v/>
      </c>
      <c r="V368" s="130" t="str">
        <f ca="1"/>
        <v/>
      </c>
      <c r="W368" s="130" t="str">
        <f t="shared" ca="1" si="78"/>
        <v/>
      </c>
      <c r="X368" s="130" t="str">
        <f t="shared" ca="1" si="79"/>
        <v/>
      </c>
      <c r="Y368" s="130" t="str">
        <f t="shared" ca="1" si="80"/>
        <v/>
      </c>
      <c r="Z368" s="130" t="str">
        <f t="shared" ca="1" si="81"/>
        <v/>
      </c>
      <c r="AA368" s="130" t="str">
        <f t="shared" ca="1" si="82"/>
        <v/>
      </c>
      <c r="AC368" s="130" t="str">
        <f t="shared" ca="1" si="83"/>
        <v/>
      </c>
      <c r="AD368" s="130" t="str">
        <f t="shared" ca="1" si="84"/>
        <v/>
      </c>
      <c r="AE368" s="130" t="str">
        <f t="shared" ca="1" si="85"/>
        <v/>
      </c>
      <c r="AF368" s="130" t="str">
        <f t="shared" ca="1" si="86"/>
        <v/>
      </c>
      <c r="AG368" s="130" t="str">
        <f t="shared" ca="1" si="87"/>
        <v/>
      </c>
      <c r="AH368" s="130" t="str">
        <f t="shared" ca="1" si="88"/>
        <v/>
      </c>
      <c r="AI368" s="130" t="str">
        <f t="shared" ca="1" si="89"/>
        <v/>
      </c>
    </row>
    <row r="369" spans="1:35">
      <c r="A369">
        <f ca="1">IF(B369="","",'Source Results'!H370)</f>
        <v>0</v>
      </c>
      <c r="B369" t="str">
        <f ca="1">IF('Source Results'!D370="","",'Source Results'!D370)</f>
        <v>Combination Short-haul Truck</v>
      </c>
      <c r="C369">
        <f ca="1">IF(B369="","",'Source Results'!G370)</f>
        <v>0</v>
      </c>
      <c r="D369">
        <f ca="1">IF(OnRoadRetrofit!B369="","",'Source Results'!F370)</f>
        <v>0</v>
      </c>
      <c r="E369" s="239">
        <f ca="1">IFERROR(IF(B369="","",(VLOOKUP(G369,'Source Results'!$Y$3:$AB$452,2,FALSE)/(VLOOKUP(G369,'Source Results'!$Y$3:$AB$452,4,FALSE)))),0)</f>
        <v>0</v>
      </c>
      <c r="F369" s="28">
        <f ca="1">IF(B369="","",(VLOOKUP(G369,'Source Results'!$Y$3:$AA$452,3,FALSE)))</f>
        <v>0</v>
      </c>
      <c r="G369" t="str">
        <f ca="1">IF(B369="","",'Source Results'!L370)</f>
        <v/>
      </c>
      <c r="H369">
        <f ca="1">IF(COUNTIF($G$2:G369,G369)&gt;1,0,1*F369)</f>
        <v>0</v>
      </c>
      <c r="I369" t="str">
        <f t="shared" ca="1" si="75"/>
        <v>null</v>
      </c>
      <c r="R369" s="130" t="str">
        <f t="shared" ca="1" si="76"/>
        <v xml:space="preserve">3 </v>
      </c>
      <c r="S369" s="130">
        <f ca="1">+IFERROR(VLOOKUP(R369,Pollutants!$H$2:$K$11,3,FALSE),0)</f>
        <v>0</v>
      </c>
      <c r="T369" s="248">
        <f t="shared" si="77"/>
        <v>54</v>
      </c>
      <c r="U369" s="130" t="str">
        <f ca="1"/>
        <v/>
      </c>
      <c r="V369" s="130" t="str">
        <f ca="1"/>
        <v/>
      </c>
      <c r="W369" s="130" t="str">
        <f t="shared" ca="1" si="78"/>
        <v/>
      </c>
      <c r="X369" s="130" t="str">
        <f t="shared" ca="1" si="79"/>
        <v/>
      </c>
      <c r="Y369" s="130" t="str">
        <f t="shared" ca="1" si="80"/>
        <v/>
      </c>
      <c r="Z369" s="130" t="str">
        <f t="shared" ca="1" si="81"/>
        <v/>
      </c>
      <c r="AA369" s="130" t="str">
        <f t="shared" ca="1" si="82"/>
        <v/>
      </c>
      <c r="AC369" s="130" t="str">
        <f t="shared" ca="1" si="83"/>
        <v/>
      </c>
      <c r="AD369" s="130" t="str">
        <f t="shared" ca="1" si="84"/>
        <v/>
      </c>
      <c r="AE369" s="130" t="str">
        <f t="shared" ca="1" si="85"/>
        <v/>
      </c>
      <c r="AF369" s="130" t="str">
        <f t="shared" ca="1" si="86"/>
        <v/>
      </c>
      <c r="AG369" s="130" t="str">
        <f t="shared" ca="1" si="87"/>
        <v/>
      </c>
      <c r="AH369" s="130" t="str">
        <f t="shared" ca="1" si="88"/>
        <v/>
      </c>
      <c r="AI369" s="130" t="str">
        <f t="shared" ca="1" si="89"/>
        <v/>
      </c>
    </row>
    <row r="370" spans="1:35">
      <c r="A370">
        <f ca="1">IF(B370="","",'Source Results'!H371)</f>
        <v>0</v>
      </c>
      <c r="B370" t="str">
        <f ca="1">IF('Source Results'!D371="","",'Source Results'!D371)</f>
        <v>Combination Long-haul Truck</v>
      </c>
      <c r="C370">
        <f ca="1">IF(B370="","",'Source Results'!G371)</f>
        <v>0</v>
      </c>
      <c r="D370">
        <f ca="1">IF(OnRoadRetrofit!B370="","",'Source Results'!F371)</f>
        <v>0</v>
      </c>
      <c r="E370" s="239">
        <f ca="1">IFERROR(IF(B370="","",(VLOOKUP(G370,'Source Results'!$Y$3:$AB$452,2,FALSE)/(VLOOKUP(G370,'Source Results'!$Y$3:$AB$452,4,FALSE)))),0)</f>
        <v>0</v>
      </c>
      <c r="F370" s="28">
        <f ca="1">IF(B370="","",(VLOOKUP(G370,'Source Results'!$Y$3:$AA$452,3,FALSE)))</f>
        <v>0</v>
      </c>
      <c r="G370" t="str">
        <f ca="1">IF(B370="","",'Source Results'!L371)</f>
        <v/>
      </c>
      <c r="H370">
        <f ca="1">IF(COUNTIF($G$2:G370,G370)&gt;1,0,1*F370)</f>
        <v>0</v>
      </c>
      <c r="I370" t="str">
        <f t="shared" ca="1" si="75"/>
        <v>null</v>
      </c>
      <c r="R370" s="130" t="str">
        <f t="shared" ca="1" si="76"/>
        <v xml:space="preserve">4 </v>
      </c>
      <c r="S370" s="130">
        <f ca="1">+IFERROR(VLOOKUP(R370,Pollutants!$H$2:$K$11,3,FALSE),0)</f>
        <v>0</v>
      </c>
      <c r="T370" s="248">
        <f t="shared" si="77"/>
        <v>54</v>
      </c>
      <c r="U370" s="130" t="str">
        <f ca="1"/>
        <v/>
      </c>
      <c r="V370" s="130" t="str">
        <f ca="1"/>
        <v/>
      </c>
      <c r="W370" s="130" t="str">
        <f t="shared" ca="1" si="78"/>
        <v/>
      </c>
      <c r="X370" s="130" t="str">
        <f t="shared" ca="1" si="79"/>
        <v/>
      </c>
      <c r="Y370" s="130" t="str">
        <f t="shared" ca="1" si="80"/>
        <v/>
      </c>
      <c r="Z370" s="130" t="str">
        <f t="shared" ca="1" si="81"/>
        <v/>
      </c>
      <c r="AA370" s="130" t="str">
        <f t="shared" ca="1" si="82"/>
        <v/>
      </c>
      <c r="AC370" s="130" t="str">
        <f t="shared" ca="1" si="83"/>
        <v/>
      </c>
      <c r="AD370" s="130" t="str">
        <f t="shared" ca="1" si="84"/>
        <v/>
      </c>
      <c r="AE370" s="130" t="str">
        <f t="shared" ca="1" si="85"/>
        <v/>
      </c>
      <c r="AF370" s="130" t="str">
        <f t="shared" ca="1" si="86"/>
        <v/>
      </c>
      <c r="AG370" s="130" t="str">
        <f t="shared" ca="1" si="87"/>
        <v/>
      </c>
      <c r="AH370" s="130" t="str">
        <f t="shared" ca="1" si="88"/>
        <v/>
      </c>
      <c r="AI370" s="130" t="str">
        <f t="shared" ca="1" si="89"/>
        <v/>
      </c>
    </row>
    <row r="371" spans="1:35">
      <c r="A371">
        <f ca="1">IF(B371="","",'Source Results'!H372)</f>
        <v>0</v>
      </c>
      <c r="B371" t="str">
        <f ca="1">IF('Source Results'!D372="","",'Source Results'!D372)</f>
        <v>Light Commercial Truck</v>
      </c>
      <c r="C371">
        <f ca="1">IF(B371="","",'Source Results'!G372)</f>
        <v>0</v>
      </c>
      <c r="D371">
        <f ca="1">IF(OnRoadRetrofit!B371="","",'Source Results'!F372)</f>
        <v>0</v>
      </c>
      <c r="E371" s="239">
        <f ca="1">IFERROR(IF(B371="","",(VLOOKUP(G371,'Source Results'!$Y$3:$AB$452,2,FALSE)/(VLOOKUP(G371,'Source Results'!$Y$3:$AB$452,4,FALSE)))),0)</f>
        <v>0</v>
      </c>
      <c r="F371" s="28">
        <f ca="1">IF(B371="","",(VLOOKUP(G371,'Source Results'!$Y$3:$AA$452,3,FALSE)))</f>
        <v>0</v>
      </c>
      <c r="G371" t="str">
        <f ca="1">IF(B371="","",'Source Results'!L372)</f>
        <v/>
      </c>
      <c r="H371">
        <f ca="1">IF(COUNTIF($G$2:G371,G371)&gt;1,0,1*F371)</f>
        <v>0</v>
      </c>
      <c r="I371" t="str">
        <f t="shared" ca="1" si="75"/>
        <v>null</v>
      </c>
      <c r="R371" s="130" t="str">
        <f t="shared" ca="1" si="76"/>
        <v xml:space="preserve">5 </v>
      </c>
      <c r="S371" s="130">
        <f ca="1">+IFERROR(VLOOKUP(R371,Pollutants!$H$2:$K$11,3,FALSE),0)</f>
        <v>0</v>
      </c>
      <c r="T371" s="248">
        <f t="shared" si="77"/>
        <v>54</v>
      </c>
      <c r="U371" s="130" t="str">
        <f ca="1"/>
        <v/>
      </c>
      <c r="V371" s="130" t="str">
        <f ca="1"/>
        <v/>
      </c>
      <c r="W371" s="130" t="str">
        <f t="shared" ca="1" si="78"/>
        <v/>
      </c>
      <c r="X371" s="130" t="str">
        <f t="shared" ca="1" si="79"/>
        <v/>
      </c>
      <c r="Y371" s="130" t="str">
        <f t="shared" ca="1" si="80"/>
        <v/>
      </c>
      <c r="Z371" s="130" t="str">
        <f t="shared" ca="1" si="81"/>
        <v/>
      </c>
      <c r="AA371" s="130" t="str">
        <f t="shared" ca="1" si="82"/>
        <v/>
      </c>
      <c r="AC371" s="130" t="str">
        <f t="shared" ca="1" si="83"/>
        <v/>
      </c>
      <c r="AD371" s="130" t="str">
        <f t="shared" ca="1" si="84"/>
        <v/>
      </c>
      <c r="AE371" s="130" t="str">
        <f t="shared" ca="1" si="85"/>
        <v/>
      </c>
      <c r="AF371" s="130" t="str">
        <f t="shared" ca="1" si="86"/>
        <v/>
      </c>
      <c r="AG371" s="130" t="str">
        <f t="shared" ca="1" si="87"/>
        <v/>
      </c>
      <c r="AH371" s="130" t="str">
        <f t="shared" ca="1" si="88"/>
        <v/>
      </c>
      <c r="AI371" s="130" t="str">
        <f t="shared" ca="1" si="89"/>
        <v/>
      </c>
    </row>
    <row r="372" spans="1:35">
      <c r="A372">
        <f ca="1">IF(B372="","",'Source Results'!H373)</f>
        <v>0</v>
      </c>
      <c r="B372" t="str">
        <f ca="1">IF('Source Results'!D373="","",'Source Results'!D373)</f>
        <v>Intercity Bus</v>
      </c>
      <c r="C372">
        <f ca="1">IF(B372="","",'Source Results'!G373)</f>
        <v>0</v>
      </c>
      <c r="D372">
        <f ca="1">IF(OnRoadRetrofit!B372="","",'Source Results'!F373)</f>
        <v>0</v>
      </c>
      <c r="E372" s="239">
        <f ca="1">IFERROR(IF(B372="","",(VLOOKUP(G372,'Source Results'!$Y$3:$AB$452,2,FALSE)/(VLOOKUP(G372,'Source Results'!$Y$3:$AB$452,4,FALSE)))),0)</f>
        <v>0</v>
      </c>
      <c r="F372" s="28">
        <f ca="1">IF(B372="","",(VLOOKUP(G372,'Source Results'!$Y$3:$AA$452,3,FALSE)))</f>
        <v>0</v>
      </c>
      <c r="G372" t="str">
        <f ca="1">IF(B372="","",'Source Results'!L373)</f>
        <v/>
      </c>
      <c r="H372">
        <f ca="1">IF(COUNTIF($G$2:G372,G372)&gt;1,0,1*F372)</f>
        <v>0</v>
      </c>
      <c r="I372" t="str">
        <f t="shared" ca="1" si="75"/>
        <v>null</v>
      </c>
      <c r="R372" s="130" t="str">
        <f t="shared" ca="1" si="76"/>
        <v xml:space="preserve">6 </v>
      </c>
      <c r="S372" s="130">
        <f ca="1">+IFERROR(VLOOKUP(R372,Pollutants!$H$2:$K$11,3,FALSE),0)</f>
        <v>0</v>
      </c>
      <c r="T372" s="248">
        <f t="shared" si="77"/>
        <v>54</v>
      </c>
      <c r="U372" s="130" t="str">
        <f ca="1"/>
        <v/>
      </c>
      <c r="V372" s="130" t="str">
        <f ca="1"/>
        <v/>
      </c>
      <c r="W372" s="130" t="str">
        <f t="shared" ca="1" si="78"/>
        <v/>
      </c>
      <c r="X372" s="130" t="str">
        <f t="shared" ca="1" si="79"/>
        <v/>
      </c>
      <c r="Y372" s="130" t="str">
        <f t="shared" ca="1" si="80"/>
        <v/>
      </c>
      <c r="Z372" s="130" t="str">
        <f t="shared" ca="1" si="81"/>
        <v/>
      </c>
      <c r="AA372" s="130" t="str">
        <f t="shared" ca="1" si="82"/>
        <v/>
      </c>
      <c r="AC372" s="130" t="str">
        <f t="shared" ca="1" si="83"/>
        <v/>
      </c>
      <c r="AD372" s="130" t="str">
        <f t="shared" ca="1" si="84"/>
        <v/>
      </c>
      <c r="AE372" s="130" t="str">
        <f t="shared" ca="1" si="85"/>
        <v/>
      </c>
      <c r="AF372" s="130" t="str">
        <f t="shared" ca="1" si="86"/>
        <v/>
      </c>
      <c r="AG372" s="130" t="str">
        <f t="shared" ca="1" si="87"/>
        <v/>
      </c>
      <c r="AH372" s="130" t="str">
        <f t="shared" ca="1" si="88"/>
        <v/>
      </c>
      <c r="AI372" s="130" t="str">
        <f t="shared" ca="1" si="89"/>
        <v/>
      </c>
    </row>
    <row r="373" spans="1:35">
      <c r="A373">
        <f ca="1">IF(B373="","",'Source Results'!H374)</f>
        <v>0</v>
      </c>
      <c r="B373" t="str">
        <f ca="1">IF('Source Results'!D374="","",'Source Results'!D374)</f>
        <v>Transit Bus</v>
      </c>
      <c r="C373">
        <f ca="1">IF(B373="","",'Source Results'!G374)</f>
        <v>0</v>
      </c>
      <c r="D373">
        <f ca="1">IF(OnRoadRetrofit!B373="","",'Source Results'!F374)</f>
        <v>0</v>
      </c>
      <c r="E373" s="239">
        <f ca="1">IFERROR(IF(B373="","",(VLOOKUP(G373,'Source Results'!$Y$3:$AB$452,2,FALSE)/(VLOOKUP(G373,'Source Results'!$Y$3:$AB$452,4,FALSE)))),0)</f>
        <v>0</v>
      </c>
      <c r="F373" s="28">
        <f ca="1">IF(B373="","",(VLOOKUP(G373,'Source Results'!$Y$3:$AA$452,3,FALSE)))</f>
        <v>0</v>
      </c>
      <c r="G373" t="str">
        <f ca="1">IF(B373="","",'Source Results'!L374)</f>
        <v/>
      </c>
      <c r="H373">
        <f ca="1">IF(COUNTIF($G$2:G373,G373)&gt;1,0,1*F373)</f>
        <v>0</v>
      </c>
      <c r="I373" t="str">
        <f t="shared" ca="1" si="75"/>
        <v>null</v>
      </c>
      <c r="R373" s="130" t="str">
        <f t="shared" ca="1" si="76"/>
        <v xml:space="preserve">0 </v>
      </c>
      <c r="S373" s="130">
        <f ca="1">+IFERROR(VLOOKUP(R373,Pollutants!$H$2:$K$11,3,FALSE),0)</f>
        <v>0</v>
      </c>
      <c r="T373" s="248">
        <f t="shared" si="77"/>
        <v>55</v>
      </c>
      <c r="U373" s="130" t="str">
        <f ca="1"/>
        <v/>
      </c>
      <c r="V373" s="130" t="str">
        <f ca="1"/>
        <v/>
      </c>
      <c r="W373" s="130" t="str">
        <f t="shared" ca="1" si="78"/>
        <v/>
      </c>
      <c r="X373" s="130" t="str">
        <f t="shared" ca="1" si="79"/>
        <v/>
      </c>
      <c r="Y373" s="130" t="str">
        <f t="shared" ca="1" si="80"/>
        <v/>
      </c>
      <c r="Z373" s="130" t="str">
        <f t="shared" ca="1" si="81"/>
        <v/>
      </c>
      <c r="AA373" s="130" t="str">
        <f t="shared" ca="1" si="82"/>
        <v/>
      </c>
      <c r="AC373" s="130" t="str">
        <f t="shared" ca="1" si="83"/>
        <v/>
      </c>
      <c r="AD373" s="130" t="str">
        <f t="shared" ca="1" si="84"/>
        <v/>
      </c>
      <c r="AE373" s="130" t="str">
        <f t="shared" ca="1" si="85"/>
        <v/>
      </c>
      <c r="AF373" s="130" t="str">
        <f t="shared" ca="1" si="86"/>
        <v/>
      </c>
      <c r="AG373" s="130" t="str">
        <f t="shared" ca="1" si="87"/>
        <v/>
      </c>
      <c r="AH373" s="130" t="str">
        <f t="shared" ca="1" si="88"/>
        <v/>
      </c>
      <c r="AI373" s="130" t="str">
        <f t="shared" ca="1" si="89"/>
        <v/>
      </c>
    </row>
    <row r="374" spans="1:35">
      <c r="A374">
        <f ca="1">IF(B374="","",'Source Results'!H375)</f>
        <v>0</v>
      </c>
      <c r="B374" t="str">
        <f ca="1">IF('Source Results'!D375="","",'Source Results'!D375)</f>
        <v>School Bus</v>
      </c>
      <c r="C374">
        <f ca="1">IF(B374="","",'Source Results'!G375)</f>
        <v>0</v>
      </c>
      <c r="D374">
        <f ca="1">IF(OnRoadRetrofit!B374="","",'Source Results'!F375)</f>
        <v>0</v>
      </c>
      <c r="E374" s="239">
        <f ca="1">IFERROR(IF(B374="","",(VLOOKUP(G374,'Source Results'!$Y$3:$AB$452,2,FALSE)/(VLOOKUP(G374,'Source Results'!$Y$3:$AB$452,4,FALSE)))),0)</f>
        <v>0</v>
      </c>
      <c r="F374" s="28">
        <f ca="1">IF(B374="","",(VLOOKUP(G374,'Source Results'!$Y$3:$AA$452,3,FALSE)))</f>
        <v>0</v>
      </c>
      <c r="G374" t="str">
        <f ca="1">IF(B374="","",'Source Results'!L375)</f>
        <v/>
      </c>
      <c r="H374">
        <f ca="1">IF(COUNTIF($G$2:G374,G374)&gt;1,0,1*F374)</f>
        <v>0</v>
      </c>
      <c r="I374" t="str">
        <f t="shared" ca="1" si="75"/>
        <v>null</v>
      </c>
      <c r="R374" s="130" t="str">
        <f t="shared" ca="1" si="76"/>
        <v xml:space="preserve">1 </v>
      </c>
      <c r="S374" s="130">
        <f ca="1">+IFERROR(VLOOKUP(R374,Pollutants!$H$2:$K$11,3,FALSE),0)</f>
        <v>0</v>
      </c>
      <c r="T374" s="248">
        <f t="shared" si="77"/>
        <v>55</v>
      </c>
      <c r="U374" s="130" t="str">
        <f ca="1"/>
        <v/>
      </c>
      <c r="V374" s="130" t="str">
        <f ca="1"/>
        <v/>
      </c>
      <c r="W374" s="130" t="str">
        <f t="shared" ca="1" si="78"/>
        <v/>
      </c>
      <c r="X374" s="130" t="str">
        <f t="shared" ca="1" si="79"/>
        <v/>
      </c>
      <c r="Y374" s="130" t="str">
        <f t="shared" ca="1" si="80"/>
        <v/>
      </c>
      <c r="Z374" s="130" t="str">
        <f t="shared" ca="1" si="81"/>
        <v/>
      </c>
      <c r="AA374" s="130" t="str">
        <f t="shared" ca="1" si="82"/>
        <v/>
      </c>
      <c r="AC374" s="130" t="str">
        <f t="shared" ca="1" si="83"/>
        <v/>
      </c>
      <c r="AD374" s="130" t="str">
        <f t="shared" ca="1" si="84"/>
        <v/>
      </c>
      <c r="AE374" s="130" t="str">
        <f t="shared" ca="1" si="85"/>
        <v/>
      </c>
      <c r="AF374" s="130" t="str">
        <f t="shared" ca="1" si="86"/>
        <v/>
      </c>
      <c r="AG374" s="130" t="str">
        <f t="shared" ca="1" si="87"/>
        <v/>
      </c>
      <c r="AH374" s="130" t="str">
        <f t="shared" ca="1" si="88"/>
        <v/>
      </c>
      <c r="AI374" s="130" t="str">
        <f t="shared" ca="1" si="89"/>
        <v/>
      </c>
    </row>
    <row r="375" spans="1:35">
      <c r="A375">
        <f ca="1">IF(B375="","",'Source Results'!H376)</f>
        <v>0</v>
      </c>
      <c r="B375" t="str">
        <f ca="1">IF('Source Results'!D376="","",'Source Results'!D376)</f>
        <v>Refuse Truck</v>
      </c>
      <c r="C375">
        <f ca="1">IF(B375="","",'Source Results'!G376)</f>
        <v>0</v>
      </c>
      <c r="D375">
        <f ca="1">IF(OnRoadRetrofit!B375="","",'Source Results'!F376)</f>
        <v>0</v>
      </c>
      <c r="E375" s="239">
        <f ca="1">IFERROR(IF(B375="","",(VLOOKUP(G375,'Source Results'!$Y$3:$AB$452,2,FALSE)/(VLOOKUP(G375,'Source Results'!$Y$3:$AB$452,4,FALSE)))),0)</f>
        <v>0</v>
      </c>
      <c r="F375" s="28">
        <f ca="1">IF(B375="","",(VLOOKUP(G375,'Source Results'!$Y$3:$AA$452,3,FALSE)))</f>
        <v>0</v>
      </c>
      <c r="G375" t="str">
        <f ca="1">IF(B375="","",'Source Results'!L376)</f>
        <v/>
      </c>
      <c r="H375">
        <f ca="1">IF(COUNTIF($G$2:G375,G375)&gt;1,0,1*F375)</f>
        <v>0</v>
      </c>
      <c r="I375" t="str">
        <f t="shared" ca="1" si="75"/>
        <v>null</v>
      </c>
      <c r="R375" s="130" t="str">
        <f t="shared" ca="1" si="76"/>
        <v xml:space="preserve">2 </v>
      </c>
      <c r="S375" s="130">
        <f ca="1">+IFERROR(VLOOKUP(R375,Pollutants!$H$2:$K$11,3,FALSE),0)</f>
        <v>0</v>
      </c>
      <c r="T375" s="248">
        <f t="shared" si="77"/>
        <v>55</v>
      </c>
      <c r="U375" s="130" t="str">
        <f ca="1"/>
        <v/>
      </c>
      <c r="V375" s="130" t="str">
        <f ca="1"/>
        <v/>
      </c>
      <c r="W375" s="130" t="str">
        <f t="shared" ca="1" si="78"/>
        <v/>
      </c>
      <c r="X375" s="130" t="str">
        <f t="shared" ca="1" si="79"/>
        <v/>
      </c>
      <c r="Y375" s="130" t="str">
        <f t="shared" ca="1" si="80"/>
        <v/>
      </c>
      <c r="Z375" s="130" t="str">
        <f t="shared" ca="1" si="81"/>
        <v/>
      </c>
      <c r="AA375" s="130" t="str">
        <f t="shared" ca="1" si="82"/>
        <v/>
      </c>
      <c r="AC375" s="130" t="str">
        <f t="shared" ca="1" si="83"/>
        <v/>
      </c>
      <c r="AD375" s="130" t="str">
        <f t="shared" ca="1" si="84"/>
        <v/>
      </c>
      <c r="AE375" s="130" t="str">
        <f t="shared" ca="1" si="85"/>
        <v/>
      </c>
      <c r="AF375" s="130" t="str">
        <f t="shared" ca="1" si="86"/>
        <v/>
      </c>
      <c r="AG375" s="130" t="str">
        <f t="shared" ca="1" si="87"/>
        <v/>
      </c>
      <c r="AH375" s="130" t="str">
        <f t="shared" ca="1" si="88"/>
        <v/>
      </c>
      <c r="AI375" s="130" t="str">
        <f t="shared" ca="1" si="89"/>
        <v/>
      </c>
    </row>
    <row r="376" spans="1:35">
      <c r="A376">
        <f ca="1">IF(B376="","",'Source Results'!H377)</f>
        <v>0</v>
      </c>
      <c r="B376" t="str">
        <f ca="1">IF('Source Results'!D377="","",'Source Results'!D377)</f>
        <v>Single Unit Short-haul Truck</v>
      </c>
      <c r="C376">
        <f ca="1">IF(B376="","",'Source Results'!G377)</f>
        <v>0</v>
      </c>
      <c r="D376">
        <f ca="1">IF(OnRoadRetrofit!B376="","",'Source Results'!F377)</f>
        <v>0</v>
      </c>
      <c r="E376" s="239">
        <f ca="1">IFERROR(IF(B376="","",(VLOOKUP(G376,'Source Results'!$Y$3:$AB$452,2,FALSE)/(VLOOKUP(G376,'Source Results'!$Y$3:$AB$452,4,FALSE)))),0)</f>
        <v>0</v>
      </c>
      <c r="F376" s="28">
        <f ca="1">IF(B376="","",(VLOOKUP(G376,'Source Results'!$Y$3:$AA$452,3,FALSE)))</f>
        <v>0</v>
      </c>
      <c r="G376" t="str">
        <f ca="1">IF(B376="","",'Source Results'!L377)</f>
        <v/>
      </c>
      <c r="H376">
        <f ca="1">IF(COUNTIF($G$2:G376,G376)&gt;1,0,1*F376)</f>
        <v>0</v>
      </c>
      <c r="I376" t="str">
        <f t="shared" ca="1" si="75"/>
        <v>null</v>
      </c>
      <c r="R376" s="130" t="str">
        <f t="shared" ca="1" si="76"/>
        <v xml:space="preserve">3 </v>
      </c>
      <c r="S376" s="130">
        <f ca="1">+IFERROR(VLOOKUP(R376,Pollutants!$H$2:$K$11,3,FALSE),0)</f>
        <v>0</v>
      </c>
      <c r="T376" s="248">
        <f t="shared" si="77"/>
        <v>55</v>
      </c>
      <c r="U376" s="130" t="str">
        <f ca="1"/>
        <v/>
      </c>
      <c r="V376" s="130" t="str">
        <f ca="1"/>
        <v/>
      </c>
      <c r="W376" s="130" t="str">
        <f t="shared" ca="1" si="78"/>
        <v/>
      </c>
      <c r="X376" s="130" t="str">
        <f t="shared" ca="1" si="79"/>
        <v/>
      </c>
      <c r="Y376" s="130" t="str">
        <f t="shared" ca="1" si="80"/>
        <v/>
      </c>
      <c r="Z376" s="130" t="str">
        <f t="shared" ca="1" si="81"/>
        <v/>
      </c>
      <c r="AA376" s="130" t="str">
        <f t="shared" ca="1" si="82"/>
        <v/>
      </c>
      <c r="AC376" s="130" t="str">
        <f t="shared" ca="1" si="83"/>
        <v/>
      </c>
      <c r="AD376" s="130" t="str">
        <f t="shared" ca="1" si="84"/>
        <v/>
      </c>
      <c r="AE376" s="130" t="str">
        <f t="shared" ca="1" si="85"/>
        <v/>
      </c>
      <c r="AF376" s="130" t="str">
        <f t="shared" ca="1" si="86"/>
        <v/>
      </c>
      <c r="AG376" s="130" t="str">
        <f t="shared" ca="1" si="87"/>
        <v/>
      </c>
      <c r="AH376" s="130" t="str">
        <f t="shared" ca="1" si="88"/>
        <v/>
      </c>
      <c r="AI376" s="130" t="str">
        <f t="shared" ca="1" si="89"/>
        <v/>
      </c>
    </row>
    <row r="377" spans="1:35">
      <c r="A377">
        <f ca="1">IF(B377="","",'Source Results'!H378)</f>
        <v>0</v>
      </c>
      <c r="B377" t="str">
        <f ca="1">IF('Source Results'!D378="","",'Source Results'!D378)</f>
        <v>Single Unit Long-haul Truck</v>
      </c>
      <c r="C377">
        <f ca="1">IF(B377="","",'Source Results'!G378)</f>
        <v>0</v>
      </c>
      <c r="D377">
        <f ca="1">IF(OnRoadRetrofit!B377="","",'Source Results'!F378)</f>
        <v>0</v>
      </c>
      <c r="E377" s="239">
        <f ca="1">IFERROR(IF(B377="","",(VLOOKUP(G377,'Source Results'!$Y$3:$AB$452,2,FALSE)/(VLOOKUP(G377,'Source Results'!$Y$3:$AB$452,4,FALSE)))),0)</f>
        <v>0</v>
      </c>
      <c r="F377" s="28">
        <f ca="1">IF(B377="","",(VLOOKUP(G377,'Source Results'!$Y$3:$AA$452,3,FALSE)))</f>
        <v>0</v>
      </c>
      <c r="G377" t="str">
        <f ca="1">IF(B377="","",'Source Results'!L378)</f>
        <v/>
      </c>
      <c r="H377">
        <f ca="1">IF(COUNTIF($G$2:G377,G377)&gt;1,0,1*F377)</f>
        <v>0</v>
      </c>
      <c r="I377" t="str">
        <f t="shared" ca="1" si="75"/>
        <v>null</v>
      </c>
      <c r="R377" s="130" t="str">
        <f t="shared" ca="1" si="76"/>
        <v xml:space="preserve">4 </v>
      </c>
      <c r="S377" s="130">
        <f ca="1">+IFERROR(VLOOKUP(R377,Pollutants!$H$2:$K$11,3,FALSE),0)</f>
        <v>0</v>
      </c>
      <c r="T377" s="248">
        <f t="shared" si="77"/>
        <v>55</v>
      </c>
      <c r="U377" s="130" t="str">
        <f ca="1"/>
        <v/>
      </c>
      <c r="V377" s="130" t="str">
        <f ca="1"/>
        <v/>
      </c>
      <c r="W377" s="130" t="str">
        <f t="shared" ca="1" si="78"/>
        <v/>
      </c>
      <c r="X377" s="130" t="str">
        <f t="shared" ca="1" si="79"/>
        <v/>
      </c>
      <c r="Y377" s="130" t="str">
        <f t="shared" ca="1" si="80"/>
        <v/>
      </c>
      <c r="Z377" s="130" t="str">
        <f t="shared" ca="1" si="81"/>
        <v/>
      </c>
      <c r="AA377" s="130" t="str">
        <f t="shared" ca="1" si="82"/>
        <v/>
      </c>
      <c r="AC377" s="130" t="str">
        <f t="shared" ca="1" si="83"/>
        <v/>
      </c>
      <c r="AD377" s="130" t="str">
        <f t="shared" ca="1" si="84"/>
        <v/>
      </c>
      <c r="AE377" s="130" t="str">
        <f t="shared" ca="1" si="85"/>
        <v/>
      </c>
      <c r="AF377" s="130" t="str">
        <f t="shared" ca="1" si="86"/>
        <v/>
      </c>
      <c r="AG377" s="130" t="str">
        <f t="shared" ca="1" si="87"/>
        <v/>
      </c>
      <c r="AH377" s="130" t="str">
        <f t="shared" ca="1" si="88"/>
        <v/>
      </c>
      <c r="AI377" s="130" t="str">
        <f t="shared" ca="1" si="89"/>
        <v/>
      </c>
    </row>
    <row r="378" spans="1:35">
      <c r="A378">
        <f ca="1">IF(B378="","",'Source Results'!H379)</f>
        <v>0</v>
      </c>
      <c r="B378" t="str">
        <f ca="1">IF('Source Results'!D379="","",'Source Results'!D379)</f>
        <v>Combination Short-haul Truck</v>
      </c>
      <c r="C378">
        <f ca="1">IF(B378="","",'Source Results'!G379)</f>
        <v>0</v>
      </c>
      <c r="D378">
        <f ca="1">IF(OnRoadRetrofit!B378="","",'Source Results'!F379)</f>
        <v>0</v>
      </c>
      <c r="E378" s="239">
        <f ca="1">IFERROR(IF(B378="","",(VLOOKUP(G378,'Source Results'!$Y$3:$AB$452,2,FALSE)/(VLOOKUP(G378,'Source Results'!$Y$3:$AB$452,4,FALSE)))),0)</f>
        <v>0</v>
      </c>
      <c r="F378" s="28">
        <f ca="1">IF(B378="","",(VLOOKUP(G378,'Source Results'!$Y$3:$AA$452,3,FALSE)))</f>
        <v>0</v>
      </c>
      <c r="G378" t="str">
        <f ca="1">IF(B378="","",'Source Results'!L379)</f>
        <v/>
      </c>
      <c r="H378">
        <f ca="1">IF(COUNTIF($G$2:G378,G378)&gt;1,0,1*F378)</f>
        <v>0</v>
      </c>
      <c r="I378" t="str">
        <f t="shared" ca="1" si="75"/>
        <v>null</v>
      </c>
      <c r="R378" s="130" t="str">
        <f t="shared" ca="1" si="76"/>
        <v xml:space="preserve">5 </v>
      </c>
      <c r="S378" s="130">
        <f ca="1">+IFERROR(VLOOKUP(R378,Pollutants!$H$2:$K$11,3,FALSE),0)</f>
        <v>0</v>
      </c>
      <c r="T378" s="248">
        <f t="shared" si="77"/>
        <v>55</v>
      </c>
      <c r="U378" s="130" t="str">
        <f ca="1"/>
        <v/>
      </c>
      <c r="V378" s="130" t="str">
        <f ca="1"/>
        <v/>
      </c>
      <c r="W378" s="130" t="str">
        <f t="shared" ca="1" si="78"/>
        <v/>
      </c>
      <c r="X378" s="130" t="str">
        <f t="shared" ca="1" si="79"/>
        <v/>
      </c>
      <c r="Y378" s="130" t="str">
        <f t="shared" ca="1" si="80"/>
        <v/>
      </c>
      <c r="Z378" s="130" t="str">
        <f t="shared" ca="1" si="81"/>
        <v/>
      </c>
      <c r="AA378" s="130" t="str">
        <f t="shared" ca="1" si="82"/>
        <v/>
      </c>
      <c r="AC378" s="130" t="str">
        <f t="shared" ca="1" si="83"/>
        <v/>
      </c>
      <c r="AD378" s="130" t="str">
        <f t="shared" ca="1" si="84"/>
        <v/>
      </c>
      <c r="AE378" s="130" t="str">
        <f t="shared" ca="1" si="85"/>
        <v/>
      </c>
      <c r="AF378" s="130" t="str">
        <f t="shared" ca="1" si="86"/>
        <v/>
      </c>
      <c r="AG378" s="130" t="str">
        <f t="shared" ca="1" si="87"/>
        <v/>
      </c>
      <c r="AH378" s="130" t="str">
        <f t="shared" ca="1" si="88"/>
        <v/>
      </c>
      <c r="AI378" s="130" t="str">
        <f t="shared" ca="1" si="89"/>
        <v/>
      </c>
    </row>
    <row r="379" spans="1:35">
      <c r="A379">
        <f ca="1">IF(B379="","",'Source Results'!H380)</f>
        <v>0</v>
      </c>
      <c r="B379" t="str">
        <f ca="1">IF('Source Results'!D380="","",'Source Results'!D380)</f>
        <v>Combination Long-haul Truck</v>
      </c>
      <c r="C379">
        <f ca="1">IF(B379="","",'Source Results'!G380)</f>
        <v>0</v>
      </c>
      <c r="D379">
        <f ca="1">IF(OnRoadRetrofit!B379="","",'Source Results'!F380)</f>
        <v>0</v>
      </c>
      <c r="E379" s="239">
        <f ca="1">IFERROR(IF(B379="","",(VLOOKUP(G379,'Source Results'!$Y$3:$AB$452,2,FALSE)/(VLOOKUP(G379,'Source Results'!$Y$3:$AB$452,4,FALSE)))),0)</f>
        <v>0</v>
      </c>
      <c r="F379" s="28">
        <f ca="1">IF(B379="","",(VLOOKUP(G379,'Source Results'!$Y$3:$AA$452,3,FALSE)))</f>
        <v>0</v>
      </c>
      <c r="G379" t="str">
        <f ca="1">IF(B379="","",'Source Results'!L380)</f>
        <v/>
      </c>
      <c r="H379">
        <f ca="1">IF(COUNTIF($G$2:G379,G379)&gt;1,0,1*F379)</f>
        <v>0</v>
      </c>
      <c r="I379" t="str">
        <f t="shared" ca="1" si="75"/>
        <v>null</v>
      </c>
      <c r="R379" s="130" t="str">
        <f t="shared" ca="1" si="76"/>
        <v xml:space="preserve">6 </v>
      </c>
      <c r="S379" s="130">
        <f ca="1">+IFERROR(VLOOKUP(R379,Pollutants!$H$2:$K$11,3,FALSE),0)</f>
        <v>0</v>
      </c>
      <c r="T379" s="248">
        <f t="shared" si="77"/>
        <v>55</v>
      </c>
      <c r="U379" s="130" t="str">
        <f ca="1"/>
        <v/>
      </c>
      <c r="V379" s="130" t="str">
        <f ca="1"/>
        <v/>
      </c>
      <c r="W379" s="130" t="str">
        <f t="shared" ca="1" si="78"/>
        <v/>
      </c>
      <c r="X379" s="130" t="str">
        <f t="shared" ca="1" si="79"/>
        <v/>
      </c>
      <c r="Y379" s="130" t="str">
        <f t="shared" ca="1" si="80"/>
        <v/>
      </c>
      <c r="Z379" s="130" t="str">
        <f t="shared" ca="1" si="81"/>
        <v/>
      </c>
      <c r="AA379" s="130" t="str">
        <f t="shared" ca="1" si="82"/>
        <v/>
      </c>
      <c r="AC379" s="130" t="str">
        <f t="shared" ca="1" si="83"/>
        <v/>
      </c>
      <c r="AD379" s="130" t="str">
        <f t="shared" ca="1" si="84"/>
        <v/>
      </c>
      <c r="AE379" s="130" t="str">
        <f t="shared" ca="1" si="85"/>
        <v/>
      </c>
      <c r="AF379" s="130" t="str">
        <f t="shared" ca="1" si="86"/>
        <v/>
      </c>
      <c r="AG379" s="130" t="str">
        <f t="shared" ca="1" si="87"/>
        <v/>
      </c>
      <c r="AH379" s="130" t="str">
        <f t="shared" ca="1" si="88"/>
        <v/>
      </c>
      <c r="AI379" s="130" t="str">
        <f t="shared" ca="1" si="89"/>
        <v/>
      </c>
    </row>
    <row r="380" spans="1:35">
      <c r="A380">
        <f ca="1">IF(B380="","",'Source Results'!H381)</f>
        <v>0</v>
      </c>
      <c r="B380" t="str">
        <f ca="1">IF('Source Results'!D381="","",'Source Results'!D381)</f>
        <v>Light Commercial Truck</v>
      </c>
      <c r="C380">
        <f ca="1">IF(B380="","",'Source Results'!G381)</f>
        <v>0</v>
      </c>
      <c r="D380">
        <f ca="1">IF(OnRoadRetrofit!B380="","",'Source Results'!F381)</f>
        <v>0</v>
      </c>
      <c r="E380" s="239">
        <f ca="1">IFERROR(IF(B380="","",(VLOOKUP(G380,'Source Results'!$Y$3:$AB$452,2,FALSE)/(VLOOKUP(G380,'Source Results'!$Y$3:$AB$452,4,FALSE)))),0)</f>
        <v>0</v>
      </c>
      <c r="F380" s="28">
        <f ca="1">IF(B380="","",(VLOOKUP(G380,'Source Results'!$Y$3:$AA$452,3,FALSE)))</f>
        <v>0</v>
      </c>
      <c r="G380" t="str">
        <f ca="1">IF(B380="","",'Source Results'!L381)</f>
        <v/>
      </c>
      <c r="H380">
        <f ca="1">IF(COUNTIF($G$2:G380,G380)&gt;1,0,1*F380)</f>
        <v>0</v>
      </c>
      <c r="I380" t="str">
        <f t="shared" ca="1" si="75"/>
        <v>null</v>
      </c>
      <c r="R380" s="130" t="str">
        <f t="shared" ca="1" si="76"/>
        <v xml:space="preserve">0 </v>
      </c>
      <c r="S380" s="130">
        <f ca="1">+IFERROR(VLOOKUP(R380,Pollutants!$H$2:$K$11,3,FALSE),0)</f>
        <v>0</v>
      </c>
      <c r="T380" s="248">
        <f t="shared" si="77"/>
        <v>56</v>
      </c>
      <c r="U380" s="130" t="str">
        <f ca="1"/>
        <v/>
      </c>
      <c r="V380" s="130" t="str">
        <f ca="1"/>
        <v/>
      </c>
      <c r="W380" s="130" t="str">
        <f t="shared" ca="1" si="78"/>
        <v/>
      </c>
      <c r="X380" s="130" t="str">
        <f t="shared" ca="1" si="79"/>
        <v/>
      </c>
      <c r="Y380" s="130" t="str">
        <f t="shared" ca="1" si="80"/>
        <v/>
      </c>
      <c r="Z380" s="130" t="str">
        <f t="shared" ca="1" si="81"/>
        <v/>
      </c>
      <c r="AA380" s="130" t="str">
        <f t="shared" ca="1" si="82"/>
        <v/>
      </c>
      <c r="AC380" s="130" t="str">
        <f t="shared" ca="1" si="83"/>
        <v/>
      </c>
      <c r="AD380" s="130" t="str">
        <f t="shared" ca="1" si="84"/>
        <v/>
      </c>
      <c r="AE380" s="130" t="str">
        <f t="shared" ca="1" si="85"/>
        <v/>
      </c>
      <c r="AF380" s="130" t="str">
        <f t="shared" ca="1" si="86"/>
        <v/>
      </c>
      <c r="AG380" s="130" t="str">
        <f t="shared" ca="1" si="87"/>
        <v/>
      </c>
      <c r="AH380" s="130" t="str">
        <f t="shared" ca="1" si="88"/>
        <v/>
      </c>
      <c r="AI380" s="130" t="str">
        <f t="shared" ca="1" si="89"/>
        <v/>
      </c>
    </row>
    <row r="381" spans="1:35">
      <c r="A381">
        <f ca="1">IF(B381="","",'Source Results'!H382)</f>
        <v>0</v>
      </c>
      <c r="B381" t="str">
        <f ca="1">IF('Source Results'!D382="","",'Source Results'!D382)</f>
        <v>Intercity Bus</v>
      </c>
      <c r="C381">
        <f ca="1">IF(B381="","",'Source Results'!G382)</f>
        <v>0</v>
      </c>
      <c r="D381">
        <f ca="1">IF(OnRoadRetrofit!B381="","",'Source Results'!F382)</f>
        <v>0</v>
      </c>
      <c r="E381" s="239">
        <f ca="1">IFERROR(IF(B381="","",(VLOOKUP(G381,'Source Results'!$Y$3:$AB$452,2,FALSE)/(VLOOKUP(G381,'Source Results'!$Y$3:$AB$452,4,FALSE)))),0)</f>
        <v>0</v>
      </c>
      <c r="F381" s="28">
        <f ca="1">IF(B381="","",(VLOOKUP(G381,'Source Results'!$Y$3:$AA$452,3,FALSE)))</f>
        <v>0</v>
      </c>
      <c r="G381" t="str">
        <f ca="1">IF(B381="","",'Source Results'!L382)</f>
        <v/>
      </c>
      <c r="H381">
        <f ca="1">IF(COUNTIF($G$2:G381,G381)&gt;1,0,1*F381)</f>
        <v>0</v>
      </c>
      <c r="I381" t="str">
        <f t="shared" ca="1" si="75"/>
        <v>null</v>
      </c>
      <c r="R381" s="130" t="str">
        <f t="shared" ca="1" si="76"/>
        <v xml:space="preserve">1 </v>
      </c>
      <c r="S381" s="130">
        <f ca="1">+IFERROR(VLOOKUP(R381,Pollutants!$H$2:$K$11,3,FALSE),0)</f>
        <v>0</v>
      </c>
      <c r="T381" s="248">
        <f t="shared" si="77"/>
        <v>56</v>
      </c>
      <c r="U381" s="130" t="str">
        <f ca="1"/>
        <v/>
      </c>
      <c r="V381" s="130" t="str">
        <f ca="1"/>
        <v/>
      </c>
      <c r="W381" s="130" t="str">
        <f t="shared" ca="1" si="78"/>
        <v/>
      </c>
      <c r="X381" s="130" t="str">
        <f t="shared" ca="1" si="79"/>
        <v/>
      </c>
      <c r="Y381" s="130" t="str">
        <f t="shared" ca="1" si="80"/>
        <v/>
      </c>
      <c r="Z381" s="130" t="str">
        <f t="shared" ca="1" si="81"/>
        <v/>
      </c>
      <c r="AA381" s="130" t="str">
        <f t="shared" ca="1" si="82"/>
        <v/>
      </c>
      <c r="AC381" s="130" t="str">
        <f t="shared" ca="1" si="83"/>
        <v/>
      </c>
      <c r="AD381" s="130" t="str">
        <f t="shared" ca="1" si="84"/>
        <v/>
      </c>
      <c r="AE381" s="130" t="str">
        <f t="shared" ca="1" si="85"/>
        <v/>
      </c>
      <c r="AF381" s="130" t="str">
        <f t="shared" ca="1" si="86"/>
        <v/>
      </c>
      <c r="AG381" s="130" t="str">
        <f t="shared" ca="1" si="87"/>
        <v/>
      </c>
      <c r="AH381" s="130" t="str">
        <f t="shared" ca="1" si="88"/>
        <v/>
      </c>
      <c r="AI381" s="130" t="str">
        <f t="shared" ca="1" si="89"/>
        <v/>
      </c>
    </row>
    <row r="382" spans="1:35">
      <c r="A382">
        <f ca="1">IF(B382="","",'Source Results'!H383)</f>
        <v>0</v>
      </c>
      <c r="B382" t="str">
        <f ca="1">IF('Source Results'!D383="","",'Source Results'!D383)</f>
        <v>Transit Bus</v>
      </c>
      <c r="C382">
        <f ca="1">IF(B382="","",'Source Results'!G383)</f>
        <v>0</v>
      </c>
      <c r="D382">
        <f ca="1">IF(OnRoadRetrofit!B382="","",'Source Results'!F383)</f>
        <v>0</v>
      </c>
      <c r="E382" s="239">
        <f ca="1">IFERROR(IF(B382="","",(VLOOKUP(G382,'Source Results'!$Y$3:$AB$452,2,FALSE)/(VLOOKUP(G382,'Source Results'!$Y$3:$AB$452,4,FALSE)))),0)</f>
        <v>0</v>
      </c>
      <c r="F382" s="28">
        <f ca="1">IF(B382="","",(VLOOKUP(G382,'Source Results'!$Y$3:$AA$452,3,FALSE)))</f>
        <v>0</v>
      </c>
      <c r="G382" t="str">
        <f ca="1">IF(B382="","",'Source Results'!L383)</f>
        <v/>
      </c>
      <c r="H382">
        <f ca="1">IF(COUNTIF($G$2:G382,G382)&gt;1,0,1*F382)</f>
        <v>0</v>
      </c>
      <c r="I382" t="str">
        <f t="shared" ca="1" si="75"/>
        <v>null</v>
      </c>
      <c r="R382" s="130" t="str">
        <f t="shared" ca="1" si="76"/>
        <v xml:space="preserve">2 </v>
      </c>
      <c r="S382" s="130">
        <f ca="1">+IFERROR(VLOOKUP(R382,Pollutants!$H$2:$K$11,3,FALSE),0)</f>
        <v>0</v>
      </c>
      <c r="T382" s="248">
        <f t="shared" si="77"/>
        <v>56</v>
      </c>
      <c r="U382" s="130" t="str">
        <f ca="1"/>
        <v/>
      </c>
      <c r="V382" s="130" t="str">
        <f ca="1"/>
        <v/>
      </c>
      <c r="W382" s="130" t="str">
        <f t="shared" ca="1" si="78"/>
        <v/>
      </c>
      <c r="X382" s="130" t="str">
        <f t="shared" ca="1" si="79"/>
        <v/>
      </c>
      <c r="Y382" s="130" t="str">
        <f t="shared" ca="1" si="80"/>
        <v/>
      </c>
      <c r="Z382" s="130" t="str">
        <f t="shared" ca="1" si="81"/>
        <v/>
      </c>
      <c r="AA382" s="130" t="str">
        <f t="shared" ca="1" si="82"/>
        <v/>
      </c>
      <c r="AC382" s="130" t="str">
        <f t="shared" ca="1" si="83"/>
        <v/>
      </c>
      <c r="AD382" s="130" t="str">
        <f t="shared" ca="1" si="84"/>
        <v/>
      </c>
      <c r="AE382" s="130" t="str">
        <f t="shared" ca="1" si="85"/>
        <v/>
      </c>
      <c r="AF382" s="130" t="str">
        <f t="shared" ca="1" si="86"/>
        <v/>
      </c>
      <c r="AG382" s="130" t="str">
        <f t="shared" ca="1" si="87"/>
        <v/>
      </c>
      <c r="AH382" s="130" t="str">
        <f t="shared" ca="1" si="88"/>
        <v/>
      </c>
      <c r="AI382" s="130" t="str">
        <f t="shared" ca="1" si="89"/>
        <v/>
      </c>
    </row>
    <row r="383" spans="1:35">
      <c r="A383">
        <f ca="1">IF(B383="","",'Source Results'!H384)</f>
        <v>0</v>
      </c>
      <c r="B383" t="str">
        <f ca="1">IF('Source Results'!D384="","",'Source Results'!D384)</f>
        <v>School Bus</v>
      </c>
      <c r="C383">
        <f ca="1">IF(B383="","",'Source Results'!G384)</f>
        <v>0</v>
      </c>
      <c r="D383">
        <f ca="1">IF(OnRoadRetrofit!B383="","",'Source Results'!F384)</f>
        <v>0</v>
      </c>
      <c r="E383" s="239">
        <f ca="1">IFERROR(IF(B383="","",(VLOOKUP(G383,'Source Results'!$Y$3:$AB$452,2,FALSE)/(VLOOKUP(G383,'Source Results'!$Y$3:$AB$452,4,FALSE)))),0)</f>
        <v>0</v>
      </c>
      <c r="F383" s="28">
        <f ca="1">IF(B383="","",(VLOOKUP(G383,'Source Results'!$Y$3:$AA$452,3,FALSE)))</f>
        <v>0</v>
      </c>
      <c r="G383" t="str">
        <f ca="1">IF(B383="","",'Source Results'!L384)</f>
        <v/>
      </c>
      <c r="H383">
        <f ca="1">IF(COUNTIF($G$2:G383,G383)&gt;1,0,1*F383)</f>
        <v>0</v>
      </c>
      <c r="I383" t="str">
        <f t="shared" ca="1" si="75"/>
        <v>null</v>
      </c>
      <c r="R383" s="130" t="str">
        <f t="shared" ca="1" si="76"/>
        <v xml:space="preserve">3 </v>
      </c>
      <c r="S383" s="130">
        <f ca="1">+IFERROR(VLOOKUP(R383,Pollutants!$H$2:$K$11,3,FALSE),0)</f>
        <v>0</v>
      </c>
      <c r="T383" s="248">
        <f t="shared" si="77"/>
        <v>56</v>
      </c>
      <c r="U383" s="130" t="str">
        <f ca="1"/>
        <v/>
      </c>
      <c r="V383" s="130" t="str">
        <f ca="1"/>
        <v/>
      </c>
      <c r="W383" s="130" t="str">
        <f t="shared" ca="1" si="78"/>
        <v/>
      </c>
      <c r="X383" s="130" t="str">
        <f t="shared" ca="1" si="79"/>
        <v/>
      </c>
      <c r="Y383" s="130" t="str">
        <f t="shared" ca="1" si="80"/>
        <v/>
      </c>
      <c r="Z383" s="130" t="str">
        <f t="shared" ca="1" si="81"/>
        <v/>
      </c>
      <c r="AA383" s="130" t="str">
        <f t="shared" ca="1" si="82"/>
        <v/>
      </c>
      <c r="AC383" s="130" t="str">
        <f t="shared" ca="1" si="83"/>
        <v/>
      </c>
      <c r="AD383" s="130" t="str">
        <f t="shared" ca="1" si="84"/>
        <v/>
      </c>
      <c r="AE383" s="130" t="str">
        <f t="shared" ca="1" si="85"/>
        <v/>
      </c>
      <c r="AF383" s="130" t="str">
        <f t="shared" ca="1" si="86"/>
        <v/>
      </c>
      <c r="AG383" s="130" t="str">
        <f t="shared" ca="1" si="87"/>
        <v/>
      </c>
      <c r="AH383" s="130" t="str">
        <f t="shared" ca="1" si="88"/>
        <v/>
      </c>
      <c r="AI383" s="130" t="str">
        <f t="shared" ca="1" si="89"/>
        <v/>
      </c>
    </row>
    <row r="384" spans="1:35">
      <c r="A384">
        <f ca="1">IF(B384="","",'Source Results'!H385)</f>
        <v>0</v>
      </c>
      <c r="B384" t="str">
        <f ca="1">IF('Source Results'!D385="","",'Source Results'!D385)</f>
        <v>Refuse Truck</v>
      </c>
      <c r="C384">
        <f ca="1">IF(B384="","",'Source Results'!G385)</f>
        <v>0</v>
      </c>
      <c r="D384">
        <f ca="1">IF(OnRoadRetrofit!B384="","",'Source Results'!F385)</f>
        <v>0</v>
      </c>
      <c r="E384" s="239">
        <f ca="1">IFERROR(IF(B384="","",(VLOOKUP(G384,'Source Results'!$Y$3:$AB$452,2,FALSE)/(VLOOKUP(G384,'Source Results'!$Y$3:$AB$452,4,FALSE)))),0)</f>
        <v>0</v>
      </c>
      <c r="F384" s="28">
        <f ca="1">IF(B384="","",(VLOOKUP(G384,'Source Results'!$Y$3:$AA$452,3,FALSE)))</f>
        <v>0</v>
      </c>
      <c r="G384" t="str">
        <f ca="1">IF(B384="","",'Source Results'!L385)</f>
        <v/>
      </c>
      <c r="H384">
        <f ca="1">IF(COUNTIF($G$2:G384,G384)&gt;1,0,1*F384)</f>
        <v>0</v>
      </c>
      <c r="I384" t="str">
        <f t="shared" ca="1" si="75"/>
        <v>null</v>
      </c>
      <c r="R384" s="130" t="str">
        <f t="shared" ca="1" si="76"/>
        <v xml:space="preserve">4 </v>
      </c>
      <c r="S384" s="130">
        <f ca="1">+IFERROR(VLOOKUP(R384,Pollutants!$H$2:$K$11,3,FALSE),0)</f>
        <v>0</v>
      </c>
      <c r="T384" s="248">
        <f t="shared" si="77"/>
        <v>56</v>
      </c>
      <c r="U384" s="130" t="str">
        <f ca="1"/>
        <v/>
      </c>
      <c r="V384" s="130" t="str">
        <f ca="1"/>
        <v/>
      </c>
      <c r="W384" s="130" t="str">
        <f t="shared" ca="1" si="78"/>
        <v/>
      </c>
      <c r="X384" s="130" t="str">
        <f t="shared" ca="1" si="79"/>
        <v/>
      </c>
      <c r="Y384" s="130" t="str">
        <f t="shared" ca="1" si="80"/>
        <v/>
      </c>
      <c r="Z384" s="130" t="str">
        <f t="shared" ca="1" si="81"/>
        <v/>
      </c>
      <c r="AA384" s="130" t="str">
        <f t="shared" ca="1" si="82"/>
        <v/>
      </c>
      <c r="AC384" s="130" t="str">
        <f t="shared" ca="1" si="83"/>
        <v/>
      </c>
      <c r="AD384" s="130" t="str">
        <f t="shared" ca="1" si="84"/>
        <v/>
      </c>
      <c r="AE384" s="130" t="str">
        <f t="shared" ca="1" si="85"/>
        <v/>
      </c>
      <c r="AF384" s="130" t="str">
        <f t="shared" ca="1" si="86"/>
        <v/>
      </c>
      <c r="AG384" s="130" t="str">
        <f t="shared" ca="1" si="87"/>
        <v/>
      </c>
      <c r="AH384" s="130" t="str">
        <f t="shared" ca="1" si="88"/>
        <v/>
      </c>
      <c r="AI384" s="130" t="str">
        <f t="shared" ca="1" si="89"/>
        <v/>
      </c>
    </row>
    <row r="385" spans="1:35">
      <c r="A385">
        <f ca="1">IF(B385="","",'Source Results'!H386)</f>
        <v>0</v>
      </c>
      <c r="B385" t="str">
        <f ca="1">IF('Source Results'!D386="","",'Source Results'!D386)</f>
        <v>Single Unit Short-haul Truck</v>
      </c>
      <c r="C385">
        <f ca="1">IF(B385="","",'Source Results'!G386)</f>
        <v>0</v>
      </c>
      <c r="D385">
        <f ca="1">IF(OnRoadRetrofit!B385="","",'Source Results'!F386)</f>
        <v>0</v>
      </c>
      <c r="E385" s="239">
        <f ca="1">IFERROR(IF(B385="","",(VLOOKUP(G385,'Source Results'!$Y$3:$AB$452,2,FALSE)/(VLOOKUP(G385,'Source Results'!$Y$3:$AB$452,4,FALSE)))),0)</f>
        <v>0</v>
      </c>
      <c r="F385" s="28">
        <f ca="1">IF(B385="","",(VLOOKUP(G385,'Source Results'!$Y$3:$AA$452,3,FALSE)))</f>
        <v>0</v>
      </c>
      <c r="G385" t="str">
        <f ca="1">IF(B385="","",'Source Results'!L386)</f>
        <v/>
      </c>
      <c r="H385">
        <f ca="1">IF(COUNTIF($G$2:G385,G385)&gt;1,0,1*F385)</f>
        <v>0</v>
      </c>
      <c r="I385" t="str">
        <f t="shared" ca="1" si="75"/>
        <v>null</v>
      </c>
      <c r="R385" s="130" t="str">
        <f t="shared" ca="1" si="76"/>
        <v xml:space="preserve">5 </v>
      </c>
      <c r="S385" s="130">
        <f ca="1">+IFERROR(VLOOKUP(R385,Pollutants!$H$2:$K$11,3,FALSE),0)</f>
        <v>0</v>
      </c>
      <c r="T385" s="248">
        <f t="shared" si="77"/>
        <v>56</v>
      </c>
      <c r="U385" s="130" t="str">
        <f ca="1"/>
        <v/>
      </c>
      <c r="V385" s="130" t="str">
        <f ca="1"/>
        <v/>
      </c>
      <c r="W385" s="130" t="str">
        <f t="shared" ca="1" si="78"/>
        <v/>
      </c>
      <c r="X385" s="130" t="str">
        <f t="shared" ca="1" si="79"/>
        <v/>
      </c>
      <c r="Y385" s="130" t="str">
        <f t="shared" ca="1" si="80"/>
        <v/>
      </c>
      <c r="Z385" s="130" t="str">
        <f t="shared" ca="1" si="81"/>
        <v/>
      </c>
      <c r="AA385" s="130" t="str">
        <f t="shared" ca="1" si="82"/>
        <v/>
      </c>
      <c r="AC385" s="130" t="str">
        <f t="shared" ca="1" si="83"/>
        <v/>
      </c>
      <c r="AD385" s="130" t="str">
        <f t="shared" ca="1" si="84"/>
        <v/>
      </c>
      <c r="AE385" s="130" t="str">
        <f t="shared" ca="1" si="85"/>
        <v/>
      </c>
      <c r="AF385" s="130" t="str">
        <f t="shared" ca="1" si="86"/>
        <v/>
      </c>
      <c r="AG385" s="130" t="str">
        <f t="shared" ca="1" si="87"/>
        <v/>
      </c>
      <c r="AH385" s="130" t="str">
        <f t="shared" ca="1" si="88"/>
        <v/>
      </c>
      <c r="AI385" s="130" t="str">
        <f t="shared" ca="1" si="89"/>
        <v/>
      </c>
    </row>
    <row r="386" spans="1:35">
      <c r="A386">
        <f ca="1">IF(B386="","",'Source Results'!H387)</f>
        <v>0</v>
      </c>
      <c r="B386" t="str">
        <f ca="1">IF('Source Results'!D387="","",'Source Results'!D387)</f>
        <v>Single Unit Long-haul Truck</v>
      </c>
      <c r="C386">
        <f ca="1">IF(B386="","",'Source Results'!G387)</f>
        <v>0</v>
      </c>
      <c r="D386">
        <f ca="1">IF(OnRoadRetrofit!B386="","",'Source Results'!F387)</f>
        <v>0</v>
      </c>
      <c r="E386" s="239">
        <f ca="1">IFERROR(IF(B386="","",(VLOOKUP(G386,'Source Results'!$Y$3:$AB$452,2,FALSE)/(VLOOKUP(G386,'Source Results'!$Y$3:$AB$452,4,FALSE)))),0)</f>
        <v>0</v>
      </c>
      <c r="F386" s="28">
        <f ca="1">IF(B386="","",(VLOOKUP(G386,'Source Results'!$Y$3:$AA$452,3,FALSE)))</f>
        <v>0</v>
      </c>
      <c r="G386" t="str">
        <f ca="1">IF(B386="","",'Source Results'!L387)</f>
        <v/>
      </c>
      <c r="H386">
        <f ca="1">IF(COUNTIF($G$2:G386,G386)&gt;1,0,1*F386)</f>
        <v>0</v>
      </c>
      <c r="I386" t="str">
        <f t="shared" ca="1" si="75"/>
        <v>null</v>
      </c>
      <c r="R386" s="130" t="str">
        <f t="shared" ca="1" si="76"/>
        <v xml:space="preserve">6 </v>
      </c>
      <c r="S386" s="130">
        <f ca="1">+IFERROR(VLOOKUP(R386,Pollutants!$H$2:$K$11,3,FALSE),0)</f>
        <v>0</v>
      </c>
      <c r="T386" s="248">
        <f t="shared" si="77"/>
        <v>56</v>
      </c>
      <c r="U386" s="130" t="str">
        <f ca="1"/>
        <v/>
      </c>
      <c r="V386" s="130" t="str">
        <f ca="1"/>
        <v/>
      </c>
      <c r="W386" s="130" t="str">
        <f t="shared" ca="1" si="78"/>
        <v/>
      </c>
      <c r="X386" s="130" t="str">
        <f t="shared" ca="1" si="79"/>
        <v/>
      </c>
      <c r="Y386" s="130" t="str">
        <f t="shared" ca="1" si="80"/>
        <v/>
      </c>
      <c r="Z386" s="130" t="str">
        <f t="shared" ca="1" si="81"/>
        <v/>
      </c>
      <c r="AA386" s="130" t="str">
        <f t="shared" ca="1" si="82"/>
        <v/>
      </c>
      <c r="AC386" s="130" t="str">
        <f t="shared" ca="1" si="83"/>
        <v/>
      </c>
      <c r="AD386" s="130" t="str">
        <f t="shared" ca="1" si="84"/>
        <v/>
      </c>
      <c r="AE386" s="130" t="str">
        <f t="shared" ca="1" si="85"/>
        <v/>
      </c>
      <c r="AF386" s="130" t="str">
        <f t="shared" ca="1" si="86"/>
        <v/>
      </c>
      <c r="AG386" s="130" t="str">
        <f t="shared" ca="1" si="87"/>
        <v/>
      </c>
      <c r="AH386" s="130" t="str">
        <f t="shared" ca="1" si="88"/>
        <v/>
      </c>
      <c r="AI386" s="130" t="str">
        <f t="shared" ca="1" si="89"/>
        <v/>
      </c>
    </row>
    <row r="387" spans="1:35">
      <c r="A387">
        <f ca="1">IF(B387="","",'Source Results'!H388)</f>
        <v>0</v>
      </c>
      <c r="B387" t="str">
        <f ca="1">IF('Source Results'!D388="","",'Source Results'!D388)</f>
        <v>Combination Short-haul Truck</v>
      </c>
      <c r="C387">
        <f ca="1">IF(B387="","",'Source Results'!G388)</f>
        <v>0</v>
      </c>
      <c r="D387">
        <f ca="1">IF(OnRoadRetrofit!B387="","",'Source Results'!F388)</f>
        <v>0</v>
      </c>
      <c r="E387" s="239">
        <f ca="1">IFERROR(IF(B387="","",(VLOOKUP(G387,'Source Results'!$Y$3:$AB$452,2,FALSE)/(VLOOKUP(G387,'Source Results'!$Y$3:$AB$452,4,FALSE)))),0)</f>
        <v>0</v>
      </c>
      <c r="F387" s="28">
        <f ca="1">IF(B387="","",(VLOOKUP(G387,'Source Results'!$Y$3:$AA$452,3,FALSE)))</f>
        <v>0</v>
      </c>
      <c r="G387" t="str">
        <f ca="1">IF(B387="","",'Source Results'!L388)</f>
        <v/>
      </c>
      <c r="H387">
        <f ca="1">IF(COUNTIF($G$2:G387,G387)&gt;1,0,1*F387)</f>
        <v>0</v>
      </c>
      <c r="I387" t="str">
        <f t="shared" ref="I387:I450" ca="1" si="90">IFERROR(IF(H387&lt;&gt;0,1,"null"),"")</f>
        <v>null</v>
      </c>
      <c r="R387" s="130" t="str">
        <f t="shared" ref="R387:R450" ca="1" si="91">+MOD(ROW()-2,7)&amp;" "&amp;INDIRECT(ADDRESS(INT((ROW()-2)/7)+2,11,3))</f>
        <v xml:space="preserve">0 </v>
      </c>
      <c r="S387" s="130">
        <f ca="1">+IFERROR(VLOOKUP(R387,Pollutants!$H$2:$K$11,3,FALSE),0)</f>
        <v>0</v>
      </c>
      <c r="T387" s="248">
        <f t="shared" ref="T387:T450" si="92">+(INT((ROW()-2)/7)+2)</f>
        <v>57</v>
      </c>
      <c r="U387" s="130" t="str">
        <f ca="1"/>
        <v/>
      </c>
      <c r="V387" s="130" t="str">
        <f ca="1"/>
        <v/>
      </c>
      <c r="W387" s="130" t="str">
        <f t="shared" ref="W387:W450" ca="1" si="93">+IFERROR(INDEX(L$1:L$301,V387),"")</f>
        <v/>
      </c>
      <c r="X387" s="130" t="str">
        <f t="shared" ref="X387:X450" ca="1" si="94">+IFERROR(INDEX(M$1:M$301,V387),"")</f>
        <v/>
      </c>
      <c r="Y387" s="130" t="str">
        <f t="shared" ref="Y387:Y450" ca="1" si="95">+IFERROR(INDEX(N$1:N$301,V387),"")</f>
        <v/>
      </c>
      <c r="Z387" s="130" t="str">
        <f t="shared" ref="Z387:Z450" ca="1" si="96">+IFERROR(INDEX(O$1:O$301,V387),"")</f>
        <v/>
      </c>
      <c r="AA387" s="130" t="str">
        <f t="shared" ref="AA387:AA450" ca="1" si="97">+IFERROR(INDEX(P$1:P$301,V387),"")</f>
        <v/>
      </c>
      <c r="AC387" s="130" t="str">
        <f t="shared" ref="AC387:AC450" ca="1" si="98">+INDIRECT(ADDRESS(INT((ROW()-2)/2)+2,21,3))</f>
        <v/>
      </c>
      <c r="AD387" s="130" t="str">
        <f t="shared" ref="AD387:AD450" ca="1" si="99">+IF(ISNUMBER(AI387),IF(ISEVEN(ROW()),$AL$2,$AL$3),"")</f>
        <v/>
      </c>
      <c r="AE387" s="130" t="str">
        <f t="shared" ref="AE387:AE450" ca="1" si="100">+INDIRECT(ADDRESS(INT((ROW()-2)/2)+2,23,3))</f>
        <v/>
      </c>
      <c r="AF387" s="130" t="str">
        <f t="shared" ref="AF387:AF450" ca="1" si="101">+INDIRECT(ADDRESS(INT((ROW()-2)/2)+2,24,3))</f>
        <v/>
      </c>
      <c r="AG387" s="130" t="str">
        <f t="shared" ref="AG387:AG450" ca="1" si="102">+INDIRECT(ADDRESS(INT((ROW()-2)/2)+2,25,3))</f>
        <v/>
      </c>
      <c r="AH387" s="130" t="str">
        <f t="shared" ref="AH387:AH450" ca="1" si="103">+INDIRECT(ADDRESS(INT((ROW()-2)/2)+2,26,3))</f>
        <v/>
      </c>
      <c r="AI387" s="130" t="str">
        <f t="shared" ref="AI387:AI450" ca="1" si="104">+INDIRECT(ADDRESS(INT((ROW()-2)/2)+2,27,3))</f>
        <v/>
      </c>
    </row>
    <row r="388" spans="1:35">
      <c r="A388">
        <f ca="1">IF(B388="","",'Source Results'!H389)</f>
        <v>0</v>
      </c>
      <c r="B388" t="str">
        <f ca="1">IF('Source Results'!D389="","",'Source Results'!D389)</f>
        <v>Combination Long-haul Truck</v>
      </c>
      <c r="C388">
        <f ca="1">IF(B388="","",'Source Results'!G389)</f>
        <v>0</v>
      </c>
      <c r="D388">
        <f ca="1">IF(OnRoadRetrofit!B388="","",'Source Results'!F389)</f>
        <v>0</v>
      </c>
      <c r="E388" s="239">
        <f ca="1">IFERROR(IF(B388="","",(VLOOKUP(G388,'Source Results'!$Y$3:$AB$452,2,FALSE)/(VLOOKUP(G388,'Source Results'!$Y$3:$AB$452,4,FALSE)))),0)</f>
        <v>0</v>
      </c>
      <c r="F388" s="28">
        <f ca="1">IF(B388="","",(VLOOKUP(G388,'Source Results'!$Y$3:$AA$452,3,FALSE)))</f>
        <v>0</v>
      </c>
      <c r="G388" t="str">
        <f ca="1">IF(B388="","",'Source Results'!L389)</f>
        <v/>
      </c>
      <c r="H388">
        <f ca="1">IF(COUNTIF($G$2:G388,G388)&gt;1,0,1*F388)</f>
        <v>0</v>
      </c>
      <c r="I388" t="str">
        <f t="shared" ca="1" si="90"/>
        <v>null</v>
      </c>
      <c r="R388" s="130" t="str">
        <f t="shared" ca="1" si="91"/>
        <v xml:space="preserve">1 </v>
      </c>
      <c r="S388" s="130">
        <f ca="1">+IFERROR(VLOOKUP(R388,Pollutants!$H$2:$K$11,3,FALSE),0)</f>
        <v>0</v>
      </c>
      <c r="T388" s="248">
        <f t="shared" si="92"/>
        <v>57</v>
      </c>
      <c r="U388" s="130" t="str">
        <f ca="1"/>
        <v/>
      </c>
      <c r="V388" s="130" t="str">
        <f ca="1"/>
        <v/>
      </c>
      <c r="W388" s="130" t="str">
        <f t="shared" ca="1" si="93"/>
        <v/>
      </c>
      <c r="X388" s="130" t="str">
        <f t="shared" ca="1" si="94"/>
        <v/>
      </c>
      <c r="Y388" s="130" t="str">
        <f t="shared" ca="1" si="95"/>
        <v/>
      </c>
      <c r="Z388" s="130" t="str">
        <f t="shared" ca="1" si="96"/>
        <v/>
      </c>
      <c r="AA388" s="130" t="str">
        <f t="shared" ca="1" si="97"/>
        <v/>
      </c>
      <c r="AC388" s="130" t="str">
        <f t="shared" ca="1" si="98"/>
        <v/>
      </c>
      <c r="AD388" s="130" t="str">
        <f t="shared" ca="1" si="99"/>
        <v/>
      </c>
      <c r="AE388" s="130" t="str">
        <f t="shared" ca="1" si="100"/>
        <v/>
      </c>
      <c r="AF388" s="130" t="str">
        <f t="shared" ca="1" si="101"/>
        <v/>
      </c>
      <c r="AG388" s="130" t="str">
        <f t="shared" ca="1" si="102"/>
        <v/>
      </c>
      <c r="AH388" s="130" t="str">
        <f t="shared" ca="1" si="103"/>
        <v/>
      </c>
      <c r="AI388" s="130" t="str">
        <f t="shared" ca="1" si="104"/>
        <v/>
      </c>
    </row>
    <row r="389" spans="1:35">
      <c r="A389">
        <f ca="1">IF(B389="","",'Source Results'!H390)</f>
        <v>0</v>
      </c>
      <c r="B389" t="str">
        <f ca="1">IF('Source Results'!D390="","",'Source Results'!D390)</f>
        <v>Light Commercial Truck</v>
      </c>
      <c r="C389">
        <f ca="1">IF(B389="","",'Source Results'!G390)</f>
        <v>0</v>
      </c>
      <c r="D389">
        <f ca="1">IF(OnRoadRetrofit!B389="","",'Source Results'!F390)</f>
        <v>0</v>
      </c>
      <c r="E389" s="239">
        <f ca="1">IFERROR(IF(B389="","",(VLOOKUP(G389,'Source Results'!$Y$3:$AB$452,2,FALSE)/(VLOOKUP(G389,'Source Results'!$Y$3:$AB$452,4,FALSE)))),0)</f>
        <v>0</v>
      </c>
      <c r="F389" s="28">
        <f ca="1">IF(B389="","",(VLOOKUP(G389,'Source Results'!$Y$3:$AA$452,3,FALSE)))</f>
        <v>0</v>
      </c>
      <c r="G389" t="str">
        <f ca="1">IF(B389="","",'Source Results'!L390)</f>
        <v/>
      </c>
      <c r="H389">
        <f ca="1">IF(COUNTIF($G$2:G389,G389)&gt;1,0,1*F389)</f>
        <v>0</v>
      </c>
      <c r="I389" t="str">
        <f t="shared" ca="1" si="90"/>
        <v>null</v>
      </c>
      <c r="R389" s="130" t="str">
        <f t="shared" ca="1" si="91"/>
        <v xml:space="preserve">2 </v>
      </c>
      <c r="S389" s="130">
        <f ca="1">+IFERROR(VLOOKUP(R389,Pollutants!$H$2:$K$11,3,FALSE),0)</f>
        <v>0</v>
      </c>
      <c r="T389" s="248">
        <f t="shared" si="92"/>
        <v>57</v>
      </c>
      <c r="U389" s="130" t="str">
        <f ca="1"/>
        <v/>
      </c>
      <c r="V389" s="130" t="str">
        <f ca="1"/>
        <v/>
      </c>
      <c r="W389" s="130" t="str">
        <f t="shared" ca="1" si="93"/>
        <v/>
      </c>
      <c r="X389" s="130" t="str">
        <f t="shared" ca="1" si="94"/>
        <v/>
      </c>
      <c r="Y389" s="130" t="str">
        <f t="shared" ca="1" si="95"/>
        <v/>
      </c>
      <c r="Z389" s="130" t="str">
        <f t="shared" ca="1" si="96"/>
        <v/>
      </c>
      <c r="AA389" s="130" t="str">
        <f t="shared" ca="1" si="97"/>
        <v/>
      </c>
      <c r="AC389" s="130" t="str">
        <f t="shared" ca="1" si="98"/>
        <v/>
      </c>
      <c r="AD389" s="130" t="str">
        <f t="shared" ca="1" si="99"/>
        <v/>
      </c>
      <c r="AE389" s="130" t="str">
        <f t="shared" ca="1" si="100"/>
        <v/>
      </c>
      <c r="AF389" s="130" t="str">
        <f t="shared" ca="1" si="101"/>
        <v/>
      </c>
      <c r="AG389" s="130" t="str">
        <f t="shared" ca="1" si="102"/>
        <v/>
      </c>
      <c r="AH389" s="130" t="str">
        <f t="shared" ca="1" si="103"/>
        <v/>
      </c>
      <c r="AI389" s="130" t="str">
        <f t="shared" ca="1" si="104"/>
        <v/>
      </c>
    </row>
    <row r="390" spans="1:35">
      <c r="A390">
        <f ca="1">IF(B390="","",'Source Results'!H391)</f>
        <v>0</v>
      </c>
      <c r="B390" t="str">
        <f ca="1">IF('Source Results'!D391="","",'Source Results'!D391)</f>
        <v>Intercity Bus</v>
      </c>
      <c r="C390">
        <f ca="1">IF(B390="","",'Source Results'!G391)</f>
        <v>0</v>
      </c>
      <c r="D390">
        <f ca="1">IF(OnRoadRetrofit!B390="","",'Source Results'!F391)</f>
        <v>0</v>
      </c>
      <c r="E390" s="239">
        <f ca="1">IFERROR(IF(B390="","",(VLOOKUP(G390,'Source Results'!$Y$3:$AB$452,2,FALSE)/(VLOOKUP(G390,'Source Results'!$Y$3:$AB$452,4,FALSE)))),0)</f>
        <v>0</v>
      </c>
      <c r="F390" s="28">
        <f ca="1">IF(B390="","",(VLOOKUP(G390,'Source Results'!$Y$3:$AA$452,3,FALSE)))</f>
        <v>0</v>
      </c>
      <c r="G390" t="str">
        <f ca="1">IF(B390="","",'Source Results'!L391)</f>
        <v/>
      </c>
      <c r="H390">
        <f ca="1">IF(COUNTIF($G$2:G390,G390)&gt;1,0,1*F390)</f>
        <v>0</v>
      </c>
      <c r="I390" t="str">
        <f t="shared" ca="1" si="90"/>
        <v>null</v>
      </c>
      <c r="R390" s="130" t="str">
        <f t="shared" ca="1" si="91"/>
        <v xml:space="preserve">3 </v>
      </c>
      <c r="S390" s="130">
        <f ca="1">+IFERROR(VLOOKUP(R390,Pollutants!$H$2:$K$11,3,FALSE),0)</f>
        <v>0</v>
      </c>
      <c r="T390" s="248">
        <f t="shared" si="92"/>
        <v>57</v>
      </c>
      <c r="U390" s="130" t="str">
        <f ca="1"/>
        <v/>
      </c>
      <c r="V390" s="130" t="str">
        <f ca="1"/>
        <v/>
      </c>
      <c r="W390" s="130" t="str">
        <f t="shared" ca="1" si="93"/>
        <v/>
      </c>
      <c r="X390" s="130" t="str">
        <f t="shared" ca="1" si="94"/>
        <v/>
      </c>
      <c r="Y390" s="130" t="str">
        <f t="shared" ca="1" si="95"/>
        <v/>
      </c>
      <c r="Z390" s="130" t="str">
        <f t="shared" ca="1" si="96"/>
        <v/>
      </c>
      <c r="AA390" s="130" t="str">
        <f t="shared" ca="1" si="97"/>
        <v/>
      </c>
      <c r="AC390" s="130" t="str">
        <f t="shared" ca="1" si="98"/>
        <v/>
      </c>
      <c r="AD390" s="130" t="str">
        <f t="shared" ca="1" si="99"/>
        <v/>
      </c>
      <c r="AE390" s="130" t="str">
        <f t="shared" ca="1" si="100"/>
        <v/>
      </c>
      <c r="AF390" s="130" t="str">
        <f t="shared" ca="1" si="101"/>
        <v/>
      </c>
      <c r="AG390" s="130" t="str">
        <f t="shared" ca="1" si="102"/>
        <v/>
      </c>
      <c r="AH390" s="130" t="str">
        <f t="shared" ca="1" si="103"/>
        <v/>
      </c>
      <c r="AI390" s="130" t="str">
        <f t="shared" ca="1" si="104"/>
        <v/>
      </c>
    </row>
    <row r="391" spans="1:35">
      <c r="A391">
        <f ca="1">IF(B391="","",'Source Results'!H392)</f>
        <v>0</v>
      </c>
      <c r="B391" t="str">
        <f ca="1">IF('Source Results'!D392="","",'Source Results'!D392)</f>
        <v>Transit Bus</v>
      </c>
      <c r="C391">
        <f ca="1">IF(B391="","",'Source Results'!G392)</f>
        <v>0</v>
      </c>
      <c r="D391">
        <f ca="1">IF(OnRoadRetrofit!B391="","",'Source Results'!F392)</f>
        <v>0</v>
      </c>
      <c r="E391" s="239">
        <f ca="1">IFERROR(IF(B391="","",(VLOOKUP(G391,'Source Results'!$Y$3:$AB$452,2,FALSE)/(VLOOKUP(G391,'Source Results'!$Y$3:$AB$452,4,FALSE)))),0)</f>
        <v>0</v>
      </c>
      <c r="F391" s="28">
        <f ca="1">IF(B391="","",(VLOOKUP(G391,'Source Results'!$Y$3:$AA$452,3,FALSE)))</f>
        <v>0</v>
      </c>
      <c r="G391" t="str">
        <f ca="1">IF(B391="","",'Source Results'!L392)</f>
        <v/>
      </c>
      <c r="H391">
        <f ca="1">IF(COUNTIF($G$2:G391,G391)&gt;1,0,1*F391)</f>
        <v>0</v>
      </c>
      <c r="I391" t="str">
        <f t="shared" ca="1" si="90"/>
        <v>null</v>
      </c>
      <c r="R391" s="130" t="str">
        <f t="shared" ca="1" si="91"/>
        <v xml:space="preserve">4 </v>
      </c>
      <c r="S391" s="130">
        <f ca="1">+IFERROR(VLOOKUP(R391,Pollutants!$H$2:$K$11,3,FALSE),0)</f>
        <v>0</v>
      </c>
      <c r="T391" s="248">
        <f t="shared" si="92"/>
        <v>57</v>
      </c>
      <c r="U391" s="130" t="str">
        <f ca="1"/>
        <v/>
      </c>
      <c r="V391" s="130" t="str">
        <f ca="1"/>
        <v/>
      </c>
      <c r="W391" s="130" t="str">
        <f t="shared" ca="1" si="93"/>
        <v/>
      </c>
      <c r="X391" s="130" t="str">
        <f t="shared" ca="1" si="94"/>
        <v/>
      </c>
      <c r="Y391" s="130" t="str">
        <f t="shared" ca="1" si="95"/>
        <v/>
      </c>
      <c r="Z391" s="130" t="str">
        <f t="shared" ca="1" si="96"/>
        <v/>
      </c>
      <c r="AA391" s="130" t="str">
        <f t="shared" ca="1" si="97"/>
        <v/>
      </c>
      <c r="AC391" s="130" t="str">
        <f t="shared" ca="1" si="98"/>
        <v/>
      </c>
      <c r="AD391" s="130" t="str">
        <f t="shared" ca="1" si="99"/>
        <v/>
      </c>
      <c r="AE391" s="130" t="str">
        <f t="shared" ca="1" si="100"/>
        <v/>
      </c>
      <c r="AF391" s="130" t="str">
        <f t="shared" ca="1" si="101"/>
        <v/>
      </c>
      <c r="AG391" s="130" t="str">
        <f t="shared" ca="1" si="102"/>
        <v/>
      </c>
      <c r="AH391" s="130" t="str">
        <f t="shared" ca="1" si="103"/>
        <v/>
      </c>
      <c r="AI391" s="130" t="str">
        <f t="shared" ca="1" si="104"/>
        <v/>
      </c>
    </row>
    <row r="392" spans="1:35">
      <c r="A392">
        <f ca="1">IF(B392="","",'Source Results'!H393)</f>
        <v>0</v>
      </c>
      <c r="B392" t="str">
        <f ca="1">IF('Source Results'!D393="","",'Source Results'!D393)</f>
        <v>School Bus</v>
      </c>
      <c r="C392">
        <f ca="1">IF(B392="","",'Source Results'!G393)</f>
        <v>0</v>
      </c>
      <c r="D392">
        <f ca="1">IF(OnRoadRetrofit!B392="","",'Source Results'!F393)</f>
        <v>0</v>
      </c>
      <c r="E392" s="239">
        <f ca="1">IFERROR(IF(B392="","",(VLOOKUP(G392,'Source Results'!$Y$3:$AB$452,2,FALSE)/(VLOOKUP(G392,'Source Results'!$Y$3:$AB$452,4,FALSE)))),0)</f>
        <v>0</v>
      </c>
      <c r="F392" s="28">
        <f ca="1">IF(B392="","",(VLOOKUP(G392,'Source Results'!$Y$3:$AA$452,3,FALSE)))</f>
        <v>0</v>
      </c>
      <c r="G392" t="str">
        <f ca="1">IF(B392="","",'Source Results'!L393)</f>
        <v/>
      </c>
      <c r="H392">
        <f ca="1">IF(COUNTIF($G$2:G392,G392)&gt;1,0,1*F392)</f>
        <v>0</v>
      </c>
      <c r="I392" t="str">
        <f t="shared" ca="1" si="90"/>
        <v>null</v>
      </c>
      <c r="R392" s="130" t="str">
        <f t="shared" ca="1" si="91"/>
        <v xml:space="preserve">5 </v>
      </c>
      <c r="S392" s="130">
        <f ca="1">+IFERROR(VLOOKUP(R392,Pollutants!$H$2:$K$11,3,FALSE),0)</f>
        <v>0</v>
      </c>
      <c r="T392" s="248">
        <f t="shared" si="92"/>
        <v>57</v>
      </c>
      <c r="U392" s="130" t="str">
        <f ca="1"/>
        <v/>
      </c>
      <c r="V392" s="130" t="str">
        <f ca="1"/>
        <v/>
      </c>
      <c r="W392" s="130" t="str">
        <f t="shared" ca="1" si="93"/>
        <v/>
      </c>
      <c r="X392" s="130" t="str">
        <f t="shared" ca="1" si="94"/>
        <v/>
      </c>
      <c r="Y392" s="130" t="str">
        <f t="shared" ca="1" si="95"/>
        <v/>
      </c>
      <c r="Z392" s="130" t="str">
        <f t="shared" ca="1" si="96"/>
        <v/>
      </c>
      <c r="AA392" s="130" t="str">
        <f t="shared" ca="1" si="97"/>
        <v/>
      </c>
      <c r="AC392" s="130" t="str">
        <f t="shared" ca="1" si="98"/>
        <v/>
      </c>
      <c r="AD392" s="130" t="str">
        <f t="shared" ca="1" si="99"/>
        <v/>
      </c>
      <c r="AE392" s="130" t="str">
        <f t="shared" ca="1" si="100"/>
        <v/>
      </c>
      <c r="AF392" s="130" t="str">
        <f t="shared" ca="1" si="101"/>
        <v/>
      </c>
      <c r="AG392" s="130" t="str">
        <f t="shared" ca="1" si="102"/>
        <v/>
      </c>
      <c r="AH392" s="130" t="str">
        <f t="shared" ca="1" si="103"/>
        <v/>
      </c>
      <c r="AI392" s="130" t="str">
        <f t="shared" ca="1" si="104"/>
        <v/>
      </c>
    </row>
    <row r="393" spans="1:35">
      <c r="A393">
        <f ca="1">IF(B393="","",'Source Results'!H394)</f>
        <v>0</v>
      </c>
      <c r="B393" t="str">
        <f ca="1">IF('Source Results'!D394="","",'Source Results'!D394)</f>
        <v>Refuse Truck</v>
      </c>
      <c r="C393">
        <f ca="1">IF(B393="","",'Source Results'!G394)</f>
        <v>0</v>
      </c>
      <c r="D393">
        <f ca="1">IF(OnRoadRetrofit!B393="","",'Source Results'!F394)</f>
        <v>0</v>
      </c>
      <c r="E393" s="239">
        <f ca="1">IFERROR(IF(B393="","",(VLOOKUP(G393,'Source Results'!$Y$3:$AB$452,2,FALSE)/(VLOOKUP(G393,'Source Results'!$Y$3:$AB$452,4,FALSE)))),0)</f>
        <v>0</v>
      </c>
      <c r="F393" s="28">
        <f ca="1">IF(B393="","",(VLOOKUP(G393,'Source Results'!$Y$3:$AA$452,3,FALSE)))</f>
        <v>0</v>
      </c>
      <c r="G393" t="str">
        <f ca="1">IF(B393="","",'Source Results'!L394)</f>
        <v/>
      </c>
      <c r="H393">
        <f ca="1">IF(COUNTIF($G$2:G393,G393)&gt;1,0,1*F393)</f>
        <v>0</v>
      </c>
      <c r="I393" t="str">
        <f t="shared" ca="1" si="90"/>
        <v>null</v>
      </c>
      <c r="R393" s="130" t="str">
        <f t="shared" ca="1" si="91"/>
        <v xml:space="preserve">6 </v>
      </c>
      <c r="S393" s="130">
        <f ca="1">+IFERROR(VLOOKUP(R393,Pollutants!$H$2:$K$11,3,FALSE),0)</f>
        <v>0</v>
      </c>
      <c r="T393" s="248">
        <f t="shared" si="92"/>
        <v>57</v>
      </c>
      <c r="U393" s="130" t="str">
        <f ca="1"/>
        <v/>
      </c>
      <c r="V393" s="130" t="str">
        <f ca="1"/>
        <v/>
      </c>
      <c r="W393" s="130" t="str">
        <f t="shared" ca="1" si="93"/>
        <v/>
      </c>
      <c r="X393" s="130" t="str">
        <f t="shared" ca="1" si="94"/>
        <v/>
      </c>
      <c r="Y393" s="130" t="str">
        <f t="shared" ca="1" si="95"/>
        <v/>
      </c>
      <c r="Z393" s="130" t="str">
        <f t="shared" ca="1" si="96"/>
        <v/>
      </c>
      <c r="AA393" s="130" t="str">
        <f t="shared" ca="1" si="97"/>
        <v/>
      </c>
      <c r="AC393" s="130" t="str">
        <f t="shared" ca="1" si="98"/>
        <v/>
      </c>
      <c r="AD393" s="130" t="str">
        <f t="shared" ca="1" si="99"/>
        <v/>
      </c>
      <c r="AE393" s="130" t="str">
        <f t="shared" ca="1" si="100"/>
        <v/>
      </c>
      <c r="AF393" s="130" t="str">
        <f t="shared" ca="1" si="101"/>
        <v/>
      </c>
      <c r="AG393" s="130" t="str">
        <f t="shared" ca="1" si="102"/>
        <v/>
      </c>
      <c r="AH393" s="130" t="str">
        <f t="shared" ca="1" si="103"/>
        <v/>
      </c>
      <c r="AI393" s="130" t="str">
        <f t="shared" ca="1" si="104"/>
        <v/>
      </c>
    </row>
    <row r="394" spans="1:35">
      <c r="A394">
        <f ca="1">IF(B394="","",'Source Results'!H395)</f>
        <v>0</v>
      </c>
      <c r="B394" t="str">
        <f ca="1">IF('Source Results'!D395="","",'Source Results'!D395)</f>
        <v>Single Unit Short-haul Truck</v>
      </c>
      <c r="C394">
        <f ca="1">IF(B394="","",'Source Results'!G395)</f>
        <v>0</v>
      </c>
      <c r="D394">
        <f ca="1">IF(OnRoadRetrofit!B394="","",'Source Results'!F395)</f>
        <v>0</v>
      </c>
      <c r="E394" s="239">
        <f ca="1">IFERROR(IF(B394="","",(VLOOKUP(G394,'Source Results'!$Y$3:$AB$452,2,FALSE)/(VLOOKUP(G394,'Source Results'!$Y$3:$AB$452,4,FALSE)))),0)</f>
        <v>0</v>
      </c>
      <c r="F394" s="28">
        <f ca="1">IF(B394="","",(VLOOKUP(G394,'Source Results'!$Y$3:$AA$452,3,FALSE)))</f>
        <v>0</v>
      </c>
      <c r="G394" t="str">
        <f ca="1">IF(B394="","",'Source Results'!L395)</f>
        <v/>
      </c>
      <c r="H394">
        <f ca="1">IF(COUNTIF($G$2:G394,G394)&gt;1,0,1*F394)</f>
        <v>0</v>
      </c>
      <c r="I394" t="str">
        <f t="shared" ca="1" si="90"/>
        <v>null</v>
      </c>
      <c r="R394" s="130" t="str">
        <f t="shared" ca="1" si="91"/>
        <v xml:space="preserve">0 </v>
      </c>
      <c r="S394" s="130">
        <f ca="1">+IFERROR(VLOOKUP(R394,Pollutants!$H$2:$K$11,3,FALSE),0)</f>
        <v>0</v>
      </c>
      <c r="T394" s="248">
        <f t="shared" si="92"/>
        <v>58</v>
      </c>
      <c r="U394" s="130" t="str">
        <f ca="1"/>
        <v/>
      </c>
      <c r="V394" s="130" t="str">
        <f ca="1"/>
        <v/>
      </c>
      <c r="W394" s="130" t="str">
        <f t="shared" ca="1" si="93"/>
        <v/>
      </c>
      <c r="X394" s="130" t="str">
        <f t="shared" ca="1" si="94"/>
        <v/>
      </c>
      <c r="Y394" s="130" t="str">
        <f t="shared" ca="1" si="95"/>
        <v/>
      </c>
      <c r="Z394" s="130" t="str">
        <f t="shared" ca="1" si="96"/>
        <v/>
      </c>
      <c r="AA394" s="130" t="str">
        <f t="shared" ca="1" si="97"/>
        <v/>
      </c>
      <c r="AC394" s="130" t="str">
        <f t="shared" ca="1" si="98"/>
        <v/>
      </c>
      <c r="AD394" s="130" t="str">
        <f t="shared" ca="1" si="99"/>
        <v/>
      </c>
      <c r="AE394" s="130" t="str">
        <f t="shared" ca="1" si="100"/>
        <v/>
      </c>
      <c r="AF394" s="130" t="str">
        <f t="shared" ca="1" si="101"/>
        <v/>
      </c>
      <c r="AG394" s="130" t="str">
        <f t="shared" ca="1" si="102"/>
        <v/>
      </c>
      <c r="AH394" s="130" t="str">
        <f t="shared" ca="1" si="103"/>
        <v/>
      </c>
      <c r="AI394" s="130" t="str">
        <f t="shared" ca="1" si="104"/>
        <v/>
      </c>
    </row>
    <row r="395" spans="1:35">
      <c r="A395">
        <f ca="1">IF(B395="","",'Source Results'!H396)</f>
        <v>0</v>
      </c>
      <c r="B395" t="str">
        <f ca="1">IF('Source Results'!D396="","",'Source Results'!D396)</f>
        <v>Single Unit Long-haul Truck</v>
      </c>
      <c r="C395">
        <f ca="1">IF(B395="","",'Source Results'!G396)</f>
        <v>0</v>
      </c>
      <c r="D395">
        <f ca="1">IF(OnRoadRetrofit!B395="","",'Source Results'!F396)</f>
        <v>0</v>
      </c>
      <c r="E395" s="239">
        <f ca="1">IFERROR(IF(B395="","",(VLOOKUP(G395,'Source Results'!$Y$3:$AB$452,2,FALSE)/(VLOOKUP(G395,'Source Results'!$Y$3:$AB$452,4,FALSE)))),0)</f>
        <v>0</v>
      </c>
      <c r="F395" s="28">
        <f ca="1">IF(B395="","",(VLOOKUP(G395,'Source Results'!$Y$3:$AA$452,3,FALSE)))</f>
        <v>0</v>
      </c>
      <c r="G395" t="str">
        <f ca="1">IF(B395="","",'Source Results'!L396)</f>
        <v/>
      </c>
      <c r="H395">
        <f ca="1">IF(COUNTIF($G$2:G395,G395)&gt;1,0,1*F395)</f>
        <v>0</v>
      </c>
      <c r="I395" t="str">
        <f t="shared" ca="1" si="90"/>
        <v>null</v>
      </c>
      <c r="R395" s="130" t="str">
        <f t="shared" ca="1" si="91"/>
        <v xml:space="preserve">1 </v>
      </c>
      <c r="S395" s="130">
        <f ca="1">+IFERROR(VLOOKUP(R395,Pollutants!$H$2:$K$11,3,FALSE),0)</f>
        <v>0</v>
      </c>
      <c r="T395" s="248">
        <f t="shared" si="92"/>
        <v>58</v>
      </c>
      <c r="U395" s="130" t="str">
        <f ca="1"/>
        <v/>
      </c>
      <c r="V395" s="130" t="str">
        <f ca="1"/>
        <v/>
      </c>
      <c r="W395" s="130" t="str">
        <f t="shared" ca="1" si="93"/>
        <v/>
      </c>
      <c r="X395" s="130" t="str">
        <f t="shared" ca="1" si="94"/>
        <v/>
      </c>
      <c r="Y395" s="130" t="str">
        <f t="shared" ca="1" si="95"/>
        <v/>
      </c>
      <c r="Z395" s="130" t="str">
        <f t="shared" ca="1" si="96"/>
        <v/>
      </c>
      <c r="AA395" s="130" t="str">
        <f t="shared" ca="1" si="97"/>
        <v/>
      </c>
      <c r="AC395" s="130" t="str">
        <f t="shared" ca="1" si="98"/>
        <v/>
      </c>
      <c r="AD395" s="130" t="str">
        <f t="shared" ca="1" si="99"/>
        <v/>
      </c>
      <c r="AE395" s="130" t="str">
        <f t="shared" ca="1" si="100"/>
        <v/>
      </c>
      <c r="AF395" s="130" t="str">
        <f t="shared" ca="1" si="101"/>
        <v/>
      </c>
      <c r="AG395" s="130" t="str">
        <f t="shared" ca="1" si="102"/>
        <v/>
      </c>
      <c r="AH395" s="130" t="str">
        <f t="shared" ca="1" si="103"/>
        <v/>
      </c>
      <c r="AI395" s="130" t="str">
        <f t="shared" ca="1" si="104"/>
        <v/>
      </c>
    </row>
    <row r="396" spans="1:35">
      <c r="A396">
        <f ca="1">IF(B396="","",'Source Results'!H397)</f>
        <v>0</v>
      </c>
      <c r="B396" t="str">
        <f ca="1">IF('Source Results'!D397="","",'Source Results'!D397)</f>
        <v>Combination Short-haul Truck</v>
      </c>
      <c r="C396">
        <f ca="1">IF(B396="","",'Source Results'!G397)</f>
        <v>0</v>
      </c>
      <c r="D396">
        <f ca="1">IF(OnRoadRetrofit!B396="","",'Source Results'!F397)</f>
        <v>0</v>
      </c>
      <c r="E396" s="239">
        <f ca="1">IFERROR(IF(B396="","",(VLOOKUP(G396,'Source Results'!$Y$3:$AB$452,2,FALSE)/(VLOOKUP(G396,'Source Results'!$Y$3:$AB$452,4,FALSE)))),0)</f>
        <v>0</v>
      </c>
      <c r="F396" s="28">
        <f ca="1">IF(B396="","",(VLOOKUP(G396,'Source Results'!$Y$3:$AA$452,3,FALSE)))</f>
        <v>0</v>
      </c>
      <c r="G396" t="str">
        <f ca="1">IF(B396="","",'Source Results'!L397)</f>
        <v/>
      </c>
      <c r="H396">
        <f ca="1">IF(COUNTIF($G$2:G396,G396)&gt;1,0,1*F396)</f>
        <v>0</v>
      </c>
      <c r="I396" t="str">
        <f t="shared" ca="1" si="90"/>
        <v>null</v>
      </c>
      <c r="R396" s="130" t="str">
        <f t="shared" ca="1" si="91"/>
        <v xml:space="preserve">2 </v>
      </c>
      <c r="S396" s="130">
        <f ca="1">+IFERROR(VLOOKUP(R396,Pollutants!$H$2:$K$11,3,FALSE),0)</f>
        <v>0</v>
      </c>
      <c r="T396" s="248">
        <f t="shared" si="92"/>
        <v>58</v>
      </c>
      <c r="U396" s="130" t="str">
        <f ca="1"/>
        <v/>
      </c>
      <c r="V396" s="130" t="str">
        <f ca="1"/>
        <v/>
      </c>
      <c r="W396" s="130" t="str">
        <f t="shared" ca="1" si="93"/>
        <v/>
      </c>
      <c r="X396" s="130" t="str">
        <f t="shared" ca="1" si="94"/>
        <v/>
      </c>
      <c r="Y396" s="130" t="str">
        <f t="shared" ca="1" si="95"/>
        <v/>
      </c>
      <c r="Z396" s="130" t="str">
        <f t="shared" ca="1" si="96"/>
        <v/>
      </c>
      <c r="AA396" s="130" t="str">
        <f t="shared" ca="1" si="97"/>
        <v/>
      </c>
      <c r="AC396" s="130" t="str">
        <f t="shared" ca="1" si="98"/>
        <v/>
      </c>
      <c r="AD396" s="130" t="str">
        <f t="shared" ca="1" si="99"/>
        <v/>
      </c>
      <c r="AE396" s="130" t="str">
        <f t="shared" ca="1" si="100"/>
        <v/>
      </c>
      <c r="AF396" s="130" t="str">
        <f t="shared" ca="1" si="101"/>
        <v/>
      </c>
      <c r="AG396" s="130" t="str">
        <f t="shared" ca="1" si="102"/>
        <v/>
      </c>
      <c r="AH396" s="130" t="str">
        <f t="shared" ca="1" si="103"/>
        <v/>
      </c>
      <c r="AI396" s="130" t="str">
        <f t="shared" ca="1" si="104"/>
        <v/>
      </c>
    </row>
    <row r="397" spans="1:35">
      <c r="A397">
        <f ca="1">IF(B397="","",'Source Results'!H398)</f>
        <v>0</v>
      </c>
      <c r="B397" t="str">
        <f ca="1">IF('Source Results'!D398="","",'Source Results'!D398)</f>
        <v>Combination Long-haul Truck</v>
      </c>
      <c r="C397">
        <f ca="1">IF(B397="","",'Source Results'!G398)</f>
        <v>0</v>
      </c>
      <c r="D397">
        <f ca="1">IF(OnRoadRetrofit!B397="","",'Source Results'!F398)</f>
        <v>0</v>
      </c>
      <c r="E397" s="239">
        <f ca="1">IFERROR(IF(B397="","",(VLOOKUP(G397,'Source Results'!$Y$3:$AB$452,2,FALSE)/(VLOOKUP(G397,'Source Results'!$Y$3:$AB$452,4,FALSE)))),0)</f>
        <v>0</v>
      </c>
      <c r="F397" s="28">
        <f ca="1">IF(B397="","",(VLOOKUP(G397,'Source Results'!$Y$3:$AA$452,3,FALSE)))</f>
        <v>0</v>
      </c>
      <c r="G397" t="str">
        <f ca="1">IF(B397="","",'Source Results'!L398)</f>
        <v/>
      </c>
      <c r="H397">
        <f ca="1">IF(COUNTIF($G$2:G397,G397)&gt;1,0,1*F397)</f>
        <v>0</v>
      </c>
      <c r="I397" t="str">
        <f t="shared" ca="1" si="90"/>
        <v>null</v>
      </c>
      <c r="R397" s="130" t="str">
        <f t="shared" ca="1" si="91"/>
        <v xml:space="preserve">3 </v>
      </c>
      <c r="S397" s="130">
        <f ca="1">+IFERROR(VLOOKUP(R397,Pollutants!$H$2:$K$11,3,FALSE),0)</f>
        <v>0</v>
      </c>
      <c r="T397" s="248">
        <f t="shared" si="92"/>
        <v>58</v>
      </c>
      <c r="U397" s="130" t="str">
        <f ca="1"/>
        <v/>
      </c>
      <c r="V397" s="130" t="str">
        <f ca="1"/>
        <v/>
      </c>
      <c r="W397" s="130" t="str">
        <f t="shared" ca="1" si="93"/>
        <v/>
      </c>
      <c r="X397" s="130" t="str">
        <f t="shared" ca="1" si="94"/>
        <v/>
      </c>
      <c r="Y397" s="130" t="str">
        <f t="shared" ca="1" si="95"/>
        <v/>
      </c>
      <c r="Z397" s="130" t="str">
        <f t="shared" ca="1" si="96"/>
        <v/>
      </c>
      <c r="AA397" s="130" t="str">
        <f t="shared" ca="1" si="97"/>
        <v/>
      </c>
      <c r="AC397" s="130" t="str">
        <f t="shared" ca="1" si="98"/>
        <v/>
      </c>
      <c r="AD397" s="130" t="str">
        <f t="shared" ca="1" si="99"/>
        <v/>
      </c>
      <c r="AE397" s="130" t="str">
        <f t="shared" ca="1" si="100"/>
        <v/>
      </c>
      <c r="AF397" s="130" t="str">
        <f t="shared" ca="1" si="101"/>
        <v/>
      </c>
      <c r="AG397" s="130" t="str">
        <f t="shared" ca="1" si="102"/>
        <v/>
      </c>
      <c r="AH397" s="130" t="str">
        <f t="shared" ca="1" si="103"/>
        <v/>
      </c>
      <c r="AI397" s="130" t="str">
        <f t="shared" ca="1" si="104"/>
        <v/>
      </c>
    </row>
    <row r="398" spans="1:35">
      <c r="A398">
        <f ca="1">IF(B398="","",'Source Results'!H399)</f>
        <v>0</v>
      </c>
      <c r="B398" t="str">
        <f ca="1">IF('Source Results'!D399="","",'Source Results'!D399)</f>
        <v>Light Commercial Truck</v>
      </c>
      <c r="C398">
        <f ca="1">IF(B398="","",'Source Results'!G399)</f>
        <v>0</v>
      </c>
      <c r="D398">
        <f ca="1">IF(OnRoadRetrofit!B398="","",'Source Results'!F399)</f>
        <v>0</v>
      </c>
      <c r="E398" s="239">
        <f ca="1">IFERROR(IF(B398="","",(VLOOKUP(G398,'Source Results'!$Y$3:$AB$452,2,FALSE)/(VLOOKUP(G398,'Source Results'!$Y$3:$AB$452,4,FALSE)))),0)</f>
        <v>0</v>
      </c>
      <c r="F398" s="28">
        <f ca="1">IF(B398="","",(VLOOKUP(G398,'Source Results'!$Y$3:$AA$452,3,FALSE)))</f>
        <v>0</v>
      </c>
      <c r="G398" t="str">
        <f ca="1">IF(B398="","",'Source Results'!L399)</f>
        <v/>
      </c>
      <c r="H398">
        <f ca="1">IF(COUNTIF($G$2:G398,G398)&gt;1,0,1*F398)</f>
        <v>0</v>
      </c>
      <c r="I398" t="str">
        <f t="shared" ca="1" si="90"/>
        <v>null</v>
      </c>
      <c r="R398" s="130" t="str">
        <f t="shared" ca="1" si="91"/>
        <v xml:space="preserve">4 </v>
      </c>
      <c r="S398" s="130">
        <f ca="1">+IFERROR(VLOOKUP(R398,Pollutants!$H$2:$K$11,3,FALSE),0)</f>
        <v>0</v>
      </c>
      <c r="T398" s="248">
        <f t="shared" si="92"/>
        <v>58</v>
      </c>
      <c r="U398" s="130" t="str">
        <f ca="1"/>
        <v/>
      </c>
      <c r="V398" s="130" t="str">
        <f ca="1"/>
        <v/>
      </c>
      <c r="W398" s="130" t="str">
        <f t="shared" ca="1" si="93"/>
        <v/>
      </c>
      <c r="X398" s="130" t="str">
        <f t="shared" ca="1" si="94"/>
        <v/>
      </c>
      <c r="Y398" s="130" t="str">
        <f t="shared" ca="1" si="95"/>
        <v/>
      </c>
      <c r="Z398" s="130" t="str">
        <f t="shared" ca="1" si="96"/>
        <v/>
      </c>
      <c r="AA398" s="130" t="str">
        <f t="shared" ca="1" si="97"/>
        <v/>
      </c>
      <c r="AC398" s="130" t="str">
        <f t="shared" ca="1" si="98"/>
        <v/>
      </c>
      <c r="AD398" s="130" t="str">
        <f t="shared" ca="1" si="99"/>
        <v/>
      </c>
      <c r="AE398" s="130" t="str">
        <f t="shared" ca="1" si="100"/>
        <v/>
      </c>
      <c r="AF398" s="130" t="str">
        <f t="shared" ca="1" si="101"/>
        <v/>
      </c>
      <c r="AG398" s="130" t="str">
        <f t="shared" ca="1" si="102"/>
        <v/>
      </c>
      <c r="AH398" s="130" t="str">
        <f t="shared" ca="1" si="103"/>
        <v/>
      </c>
      <c r="AI398" s="130" t="str">
        <f t="shared" ca="1" si="104"/>
        <v/>
      </c>
    </row>
    <row r="399" spans="1:35">
      <c r="A399">
        <f ca="1">IF(B399="","",'Source Results'!H400)</f>
        <v>0</v>
      </c>
      <c r="B399" t="str">
        <f ca="1">IF('Source Results'!D400="","",'Source Results'!D400)</f>
        <v>Intercity Bus</v>
      </c>
      <c r="C399">
        <f ca="1">IF(B399="","",'Source Results'!G400)</f>
        <v>0</v>
      </c>
      <c r="D399">
        <f ca="1">IF(OnRoadRetrofit!B399="","",'Source Results'!F400)</f>
        <v>0</v>
      </c>
      <c r="E399" s="239">
        <f ca="1">IFERROR(IF(B399="","",(VLOOKUP(G399,'Source Results'!$Y$3:$AB$452,2,FALSE)/(VLOOKUP(G399,'Source Results'!$Y$3:$AB$452,4,FALSE)))),0)</f>
        <v>0</v>
      </c>
      <c r="F399" s="28">
        <f ca="1">IF(B399="","",(VLOOKUP(G399,'Source Results'!$Y$3:$AA$452,3,FALSE)))</f>
        <v>0</v>
      </c>
      <c r="G399" t="str">
        <f ca="1">IF(B399="","",'Source Results'!L400)</f>
        <v/>
      </c>
      <c r="H399">
        <f ca="1">IF(COUNTIF($G$2:G399,G399)&gt;1,0,1*F399)</f>
        <v>0</v>
      </c>
      <c r="I399" t="str">
        <f t="shared" ca="1" si="90"/>
        <v>null</v>
      </c>
      <c r="R399" s="130" t="str">
        <f t="shared" ca="1" si="91"/>
        <v xml:space="preserve">5 </v>
      </c>
      <c r="S399" s="130">
        <f ca="1">+IFERROR(VLOOKUP(R399,Pollutants!$H$2:$K$11,3,FALSE),0)</f>
        <v>0</v>
      </c>
      <c r="T399" s="248">
        <f t="shared" si="92"/>
        <v>58</v>
      </c>
      <c r="U399" s="130" t="str">
        <f ca="1"/>
        <v/>
      </c>
      <c r="V399" s="130" t="str">
        <f ca="1"/>
        <v/>
      </c>
      <c r="W399" s="130" t="str">
        <f t="shared" ca="1" si="93"/>
        <v/>
      </c>
      <c r="X399" s="130" t="str">
        <f t="shared" ca="1" si="94"/>
        <v/>
      </c>
      <c r="Y399" s="130" t="str">
        <f t="shared" ca="1" si="95"/>
        <v/>
      </c>
      <c r="Z399" s="130" t="str">
        <f t="shared" ca="1" si="96"/>
        <v/>
      </c>
      <c r="AA399" s="130" t="str">
        <f t="shared" ca="1" si="97"/>
        <v/>
      </c>
      <c r="AC399" s="130" t="str">
        <f t="shared" ca="1" si="98"/>
        <v/>
      </c>
      <c r="AD399" s="130" t="str">
        <f t="shared" ca="1" si="99"/>
        <v/>
      </c>
      <c r="AE399" s="130" t="str">
        <f t="shared" ca="1" si="100"/>
        <v/>
      </c>
      <c r="AF399" s="130" t="str">
        <f t="shared" ca="1" si="101"/>
        <v/>
      </c>
      <c r="AG399" s="130" t="str">
        <f t="shared" ca="1" si="102"/>
        <v/>
      </c>
      <c r="AH399" s="130" t="str">
        <f t="shared" ca="1" si="103"/>
        <v/>
      </c>
      <c r="AI399" s="130" t="str">
        <f t="shared" ca="1" si="104"/>
        <v/>
      </c>
    </row>
    <row r="400" spans="1:35">
      <c r="A400">
        <f ca="1">IF(B400="","",'Source Results'!H401)</f>
        <v>0</v>
      </c>
      <c r="B400" t="str">
        <f ca="1">IF('Source Results'!D401="","",'Source Results'!D401)</f>
        <v>Transit Bus</v>
      </c>
      <c r="C400">
        <f ca="1">IF(B400="","",'Source Results'!G401)</f>
        <v>0</v>
      </c>
      <c r="D400">
        <f ca="1">IF(OnRoadRetrofit!B400="","",'Source Results'!F401)</f>
        <v>0</v>
      </c>
      <c r="E400" s="239">
        <f ca="1">IFERROR(IF(B400="","",(VLOOKUP(G400,'Source Results'!$Y$3:$AB$452,2,FALSE)/(VLOOKUP(G400,'Source Results'!$Y$3:$AB$452,4,FALSE)))),0)</f>
        <v>0</v>
      </c>
      <c r="F400" s="28">
        <f ca="1">IF(B400="","",(VLOOKUP(G400,'Source Results'!$Y$3:$AA$452,3,FALSE)))</f>
        <v>0</v>
      </c>
      <c r="G400" t="str">
        <f ca="1">IF(B400="","",'Source Results'!L401)</f>
        <v/>
      </c>
      <c r="H400">
        <f ca="1">IF(COUNTIF($G$2:G400,G400)&gt;1,0,1*F400)</f>
        <v>0</v>
      </c>
      <c r="I400" t="str">
        <f t="shared" ca="1" si="90"/>
        <v>null</v>
      </c>
      <c r="R400" s="130" t="str">
        <f t="shared" ca="1" si="91"/>
        <v xml:space="preserve">6 </v>
      </c>
      <c r="S400" s="130">
        <f ca="1">+IFERROR(VLOOKUP(R400,Pollutants!$H$2:$K$11,3,FALSE),0)</f>
        <v>0</v>
      </c>
      <c r="T400" s="248">
        <f t="shared" si="92"/>
        <v>58</v>
      </c>
      <c r="U400" s="130" t="str">
        <f ca="1"/>
        <v/>
      </c>
      <c r="V400" s="130" t="str">
        <f ca="1"/>
        <v/>
      </c>
      <c r="W400" s="130" t="str">
        <f t="shared" ca="1" si="93"/>
        <v/>
      </c>
      <c r="X400" s="130" t="str">
        <f t="shared" ca="1" si="94"/>
        <v/>
      </c>
      <c r="Y400" s="130" t="str">
        <f t="shared" ca="1" si="95"/>
        <v/>
      </c>
      <c r="Z400" s="130" t="str">
        <f t="shared" ca="1" si="96"/>
        <v/>
      </c>
      <c r="AA400" s="130" t="str">
        <f t="shared" ca="1" si="97"/>
        <v/>
      </c>
      <c r="AC400" s="130" t="str">
        <f t="shared" ca="1" si="98"/>
        <v/>
      </c>
      <c r="AD400" s="130" t="str">
        <f t="shared" ca="1" si="99"/>
        <v/>
      </c>
      <c r="AE400" s="130" t="str">
        <f t="shared" ca="1" si="100"/>
        <v/>
      </c>
      <c r="AF400" s="130" t="str">
        <f t="shared" ca="1" si="101"/>
        <v/>
      </c>
      <c r="AG400" s="130" t="str">
        <f t="shared" ca="1" si="102"/>
        <v/>
      </c>
      <c r="AH400" s="130" t="str">
        <f t="shared" ca="1" si="103"/>
        <v/>
      </c>
      <c r="AI400" s="130" t="str">
        <f t="shared" ca="1" si="104"/>
        <v/>
      </c>
    </row>
    <row r="401" spans="1:35">
      <c r="A401">
        <f ca="1">IF(B401="","",'Source Results'!H402)</f>
        <v>0</v>
      </c>
      <c r="B401" t="str">
        <f ca="1">IF('Source Results'!D402="","",'Source Results'!D402)</f>
        <v>School Bus</v>
      </c>
      <c r="C401">
        <f ca="1">IF(B401="","",'Source Results'!G402)</f>
        <v>0</v>
      </c>
      <c r="D401">
        <f ca="1">IF(OnRoadRetrofit!B401="","",'Source Results'!F402)</f>
        <v>0</v>
      </c>
      <c r="E401" s="239">
        <f ca="1">IFERROR(IF(B401="","",(VLOOKUP(G401,'Source Results'!$Y$3:$AB$452,2,FALSE)/(VLOOKUP(G401,'Source Results'!$Y$3:$AB$452,4,FALSE)))),0)</f>
        <v>0</v>
      </c>
      <c r="F401" s="28">
        <f ca="1">IF(B401="","",(VLOOKUP(G401,'Source Results'!$Y$3:$AA$452,3,FALSE)))</f>
        <v>0</v>
      </c>
      <c r="G401" t="str">
        <f ca="1">IF(B401="","",'Source Results'!L402)</f>
        <v/>
      </c>
      <c r="H401">
        <f ca="1">IF(COUNTIF($G$2:G401,G401)&gt;1,0,1*F401)</f>
        <v>0</v>
      </c>
      <c r="I401" t="str">
        <f t="shared" ca="1" si="90"/>
        <v>null</v>
      </c>
      <c r="R401" s="130" t="str">
        <f t="shared" ca="1" si="91"/>
        <v xml:space="preserve">0 </v>
      </c>
      <c r="S401" s="130">
        <f ca="1">+IFERROR(VLOOKUP(R401,Pollutants!$H$2:$K$11,3,FALSE),0)</f>
        <v>0</v>
      </c>
      <c r="T401" s="248">
        <f t="shared" si="92"/>
        <v>59</v>
      </c>
      <c r="U401" s="130" t="str">
        <f ca="1"/>
        <v/>
      </c>
      <c r="V401" s="130" t="str">
        <f ca="1"/>
        <v/>
      </c>
      <c r="W401" s="130" t="str">
        <f t="shared" ca="1" si="93"/>
        <v/>
      </c>
      <c r="X401" s="130" t="str">
        <f t="shared" ca="1" si="94"/>
        <v/>
      </c>
      <c r="Y401" s="130" t="str">
        <f t="shared" ca="1" si="95"/>
        <v/>
      </c>
      <c r="Z401" s="130" t="str">
        <f t="shared" ca="1" si="96"/>
        <v/>
      </c>
      <c r="AA401" s="130" t="str">
        <f t="shared" ca="1" si="97"/>
        <v/>
      </c>
      <c r="AC401" s="130" t="str">
        <f t="shared" ca="1" si="98"/>
        <v/>
      </c>
      <c r="AD401" s="130" t="str">
        <f t="shared" ca="1" si="99"/>
        <v/>
      </c>
      <c r="AE401" s="130" t="str">
        <f t="shared" ca="1" si="100"/>
        <v/>
      </c>
      <c r="AF401" s="130" t="str">
        <f t="shared" ca="1" si="101"/>
        <v/>
      </c>
      <c r="AG401" s="130" t="str">
        <f t="shared" ca="1" si="102"/>
        <v/>
      </c>
      <c r="AH401" s="130" t="str">
        <f t="shared" ca="1" si="103"/>
        <v/>
      </c>
      <c r="AI401" s="130" t="str">
        <f t="shared" ca="1" si="104"/>
        <v/>
      </c>
    </row>
    <row r="402" spans="1:35">
      <c r="A402">
        <f ca="1">IF(B402="","",'Source Results'!H403)</f>
        <v>0</v>
      </c>
      <c r="B402" t="str">
        <f ca="1">IF('Source Results'!D403="","",'Source Results'!D403)</f>
        <v>Refuse Truck</v>
      </c>
      <c r="C402">
        <f ca="1">IF(B402="","",'Source Results'!G403)</f>
        <v>0</v>
      </c>
      <c r="D402">
        <f ca="1">IF(OnRoadRetrofit!B402="","",'Source Results'!F403)</f>
        <v>0</v>
      </c>
      <c r="E402" s="239">
        <f ca="1">IFERROR(IF(B402="","",(VLOOKUP(G402,'Source Results'!$Y$3:$AB$452,2,FALSE)/(VLOOKUP(G402,'Source Results'!$Y$3:$AB$452,4,FALSE)))),0)</f>
        <v>0</v>
      </c>
      <c r="F402" s="28">
        <f ca="1">IF(B402="","",(VLOOKUP(G402,'Source Results'!$Y$3:$AA$452,3,FALSE)))</f>
        <v>0</v>
      </c>
      <c r="G402" t="str">
        <f ca="1">IF(B402="","",'Source Results'!L403)</f>
        <v/>
      </c>
      <c r="H402">
        <f ca="1">IF(COUNTIF($G$2:G402,G402)&gt;1,0,1*F402)</f>
        <v>0</v>
      </c>
      <c r="I402" t="str">
        <f t="shared" ca="1" si="90"/>
        <v>null</v>
      </c>
      <c r="R402" s="130" t="str">
        <f t="shared" ca="1" si="91"/>
        <v xml:space="preserve">1 </v>
      </c>
      <c r="S402" s="130">
        <f ca="1">+IFERROR(VLOOKUP(R402,Pollutants!$H$2:$K$11,3,FALSE),0)</f>
        <v>0</v>
      </c>
      <c r="T402" s="248">
        <f t="shared" si="92"/>
        <v>59</v>
      </c>
      <c r="U402" s="130" t="str">
        <f ca="1"/>
        <v/>
      </c>
      <c r="V402" s="130" t="str">
        <f ca="1"/>
        <v/>
      </c>
      <c r="W402" s="130" t="str">
        <f t="shared" ca="1" si="93"/>
        <v/>
      </c>
      <c r="X402" s="130" t="str">
        <f t="shared" ca="1" si="94"/>
        <v/>
      </c>
      <c r="Y402" s="130" t="str">
        <f t="shared" ca="1" si="95"/>
        <v/>
      </c>
      <c r="Z402" s="130" t="str">
        <f t="shared" ca="1" si="96"/>
        <v/>
      </c>
      <c r="AA402" s="130" t="str">
        <f t="shared" ca="1" si="97"/>
        <v/>
      </c>
      <c r="AC402" s="130" t="str">
        <f t="shared" ca="1" si="98"/>
        <v/>
      </c>
      <c r="AD402" s="130" t="str">
        <f t="shared" ca="1" si="99"/>
        <v/>
      </c>
      <c r="AE402" s="130" t="str">
        <f t="shared" ca="1" si="100"/>
        <v/>
      </c>
      <c r="AF402" s="130" t="str">
        <f t="shared" ca="1" si="101"/>
        <v/>
      </c>
      <c r="AG402" s="130" t="str">
        <f t="shared" ca="1" si="102"/>
        <v/>
      </c>
      <c r="AH402" s="130" t="str">
        <f t="shared" ca="1" si="103"/>
        <v/>
      </c>
      <c r="AI402" s="130" t="str">
        <f t="shared" ca="1" si="104"/>
        <v/>
      </c>
    </row>
    <row r="403" spans="1:35">
      <c r="A403">
        <f ca="1">IF(B403="","",'Source Results'!H404)</f>
        <v>0</v>
      </c>
      <c r="B403" t="str">
        <f ca="1">IF('Source Results'!D404="","",'Source Results'!D404)</f>
        <v>Single Unit Short-haul Truck</v>
      </c>
      <c r="C403">
        <f ca="1">IF(B403="","",'Source Results'!G404)</f>
        <v>0</v>
      </c>
      <c r="D403">
        <f ca="1">IF(OnRoadRetrofit!B403="","",'Source Results'!F404)</f>
        <v>0</v>
      </c>
      <c r="E403" s="239">
        <f ca="1">IFERROR(IF(B403="","",(VLOOKUP(G403,'Source Results'!$Y$3:$AB$452,2,FALSE)/(VLOOKUP(G403,'Source Results'!$Y$3:$AB$452,4,FALSE)))),0)</f>
        <v>0</v>
      </c>
      <c r="F403" s="28">
        <f ca="1">IF(B403="","",(VLOOKUP(G403,'Source Results'!$Y$3:$AA$452,3,FALSE)))</f>
        <v>0</v>
      </c>
      <c r="G403" t="str">
        <f ca="1">IF(B403="","",'Source Results'!L404)</f>
        <v/>
      </c>
      <c r="H403">
        <f ca="1">IF(COUNTIF($G$2:G403,G403)&gt;1,0,1*F403)</f>
        <v>0</v>
      </c>
      <c r="I403" t="str">
        <f t="shared" ca="1" si="90"/>
        <v>null</v>
      </c>
      <c r="R403" s="130" t="str">
        <f t="shared" ca="1" si="91"/>
        <v xml:space="preserve">2 </v>
      </c>
      <c r="S403" s="130">
        <f ca="1">+IFERROR(VLOOKUP(R403,Pollutants!$H$2:$K$11,3,FALSE),0)</f>
        <v>0</v>
      </c>
      <c r="T403" s="248">
        <f t="shared" si="92"/>
        <v>59</v>
      </c>
      <c r="U403" s="130" t="str">
        <f ca="1"/>
        <v/>
      </c>
      <c r="V403" s="130" t="str">
        <f ca="1"/>
        <v/>
      </c>
      <c r="W403" s="130" t="str">
        <f t="shared" ca="1" si="93"/>
        <v/>
      </c>
      <c r="X403" s="130" t="str">
        <f t="shared" ca="1" si="94"/>
        <v/>
      </c>
      <c r="Y403" s="130" t="str">
        <f t="shared" ca="1" si="95"/>
        <v/>
      </c>
      <c r="Z403" s="130" t="str">
        <f t="shared" ca="1" si="96"/>
        <v/>
      </c>
      <c r="AA403" s="130" t="str">
        <f t="shared" ca="1" si="97"/>
        <v/>
      </c>
      <c r="AC403" s="130" t="str">
        <f t="shared" ca="1" si="98"/>
        <v/>
      </c>
      <c r="AD403" s="130" t="str">
        <f t="shared" ca="1" si="99"/>
        <v/>
      </c>
      <c r="AE403" s="130" t="str">
        <f t="shared" ca="1" si="100"/>
        <v/>
      </c>
      <c r="AF403" s="130" t="str">
        <f t="shared" ca="1" si="101"/>
        <v/>
      </c>
      <c r="AG403" s="130" t="str">
        <f t="shared" ca="1" si="102"/>
        <v/>
      </c>
      <c r="AH403" s="130" t="str">
        <f t="shared" ca="1" si="103"/>
        <v/>
      </c>
      <c r="AI403" s="130" t="str">
        <f t="shared" ca="1" si="104"/>
        <v/>
      </c>
    </row>
    <row r="404" spans="1:35">
      <c r="A404">
        <f ca="1">IF(B404="","",'Source Results'!H405)</f>
        <v>0</v>
      </c>
      <c r="B404" t="str">
        <f ca="1">IF('Source Results'!D405="","",'Source Results'!D405)</f>
        <v>Single Unit Long-haul Truck</v>
      </c>
      <c r="C404">
        <f ca="1">IF(B404="","",'Source Results'!G405)</f>
        <v>0</v>
      </c>
      <c r="D404">
        <f ca="1">IF(OnRoadRetrofit!B404="","",'Source Results'!F405)</f>
        <v>0</v>
      </c>
      <c r="E404" s="239">
        <f ca="1">IFERROR(IF(B404="","",(VLOOKUP(G404,'Source Results'!$Y$3:$AB$452,2,FALSE)/(VLOOKUP(G404,'Source Results'!$Y$3:$AB$452,4,FALSE)))),0)</f>
        <v>0</v>
      </c>
      <c r="F404" s="28">
        <f ca="1">IF(B404="","",(VLOOKUP(G404,'Source Results'!$Y$3:$AA$452,3,FALSE)))</f>
        <v>0</v>
      </c>
      <c r="G404" t="str">
        <f ca="1">IF(B404="","",'Source Results'!L405)</f>
        <v/>
      </c>
      <c r="H404">
        <f ca="1">IF(COUNTIF($G$2:G404,G404)&gt;1,0,1*F404)</f>
        <v>0</v>
      </c>
      <c r="I404" t="str">
        <f t="shared" ca="1" si="90"/>
        <v>null</v>
      </c>
      <c r="R404" s="130" t="str">
        <f t="shared" ca="1" si="91"/>
        <v xml:space="preserve">3 </v>
      </c>
      <c r="S404" s="130">
        <f ca="1">+IFERROR(VLOOKUP(R404,Pollutants!$H$2:$K$11,3,FALSE),0)</f>
        <v>0</v>
      </c>
      <c r="T404" s="248">
        <f t="shared" si="92"/>
        <v>59</v>
      </c>
      <c r="U404" s="130" t="str">
        <f ca="1"/>
        <v/>
      </c>
      <c r="V404" s="130" t="str">
        <f ca="1"/>
        <v/>
      </c>
      <c r="W404" s="130" t="str">
        <f t="shared" ca="1" si="93"/>
        <v/>
      </c>
      <c r="X404" s="130" t="str">
        <f t="shared" ca="1" si="94"/>
        <v/>
      </c>
      <c r="Y404" s="130" t="str">
        <f t="shared" ca="1" si="95"/>
        <v/>
      </c>
      <c r="Z404" s="130" t="str">
        <f t="shared" ca="1" si="96"/>
        <v/>
      </c>
      <c r="AA404" s="130" t="str">
        <f t="shared" ca="1" si="97"/>
        <v/>
      </c>
      <c r="AC404" s="130" t="str">
        <f t="shared" ca="1" si="98"/>
        <v/>
      </c>
      <c r="AD404" s="130" t="str">
        <f t="shared" ca="1" si="99"/>
        <v/>
      </c>
      <c r="AE404" s="130" t="str">
        <f t="shared" ca="1" si="100"/>
        <v/>
      </c>
      <c r="AF404" s="130" t="str">
        <f t="shared" ca="1" si="101"/>
        <v/>
      </c>
      <c r="AG404" s="130" t="str">
        <f t="shared" ca="1" si="102"/>
        <v/>
      </c>
      <c r="AH404" s="130" t="str">
        <f t="shared" ca="1" si="103"/>
        <v/>
      </c>
      <c r="AI404" s="130" t="str">
        <f t="shared" ca="1" si="104"/>
        <v/>
      </c>
    </row>
    <row r="405" spans="1:35">
      <c r="A405">
        <f ca="1">IF(B405="","",'Source Results'!H406)</f>
        <v>0</v>
      </c>
      <c r="B405" t="str">
        <f ca="1">IF('Source Results'!D406="","",'Source Results'!D406)</f>
        <v>Combination Short-haul Truck</v>
      </c>
      <c r="C405">
        <f ca="1">IF(B405="","",'Source Results'!G406)</f>
        <v>0</v>
      </c>
      <c r="D405">
        <f ca="1">IF(OnRoadRetrofit!B405="","",'Source Results'!F406)</f>
        <v>0</v>
      </c>
      <c r="E405" s="239">
        <f ca="1">IFERROR(IF(B405="","",(VLOOKUP(G405,'Source Results'!$Y$3:$AB$452,2,FALSE)/(VLOOKUP(G405,'Source Results'!$Y$3:$AB$452,4,FALSE)))),0)</f>
        <v>0</v>
      </c>
      <c r="F405" s="28">
        <f ca="1">IF(B405="","",(VLOOKUP(G405,'Source Results'!$Y$3:$AA$452,3,FALSE)))</f>
        <v>0</v>
      </c>
      <c r="G405" t="str">
        <f ca="1">IF(B405="","",'Source Results'!L406)</f>
        <v/>
      </c>
      <c r="H405">
        <f ca="1">IF(COUNTIF($G$2:G405,G405)&gt;1,0,1*F405)</f>
        <v>0</v>
      </c>
      <c r="I405" t="str">
        <f t="shared" ca="1" si="90"/>
        <v>null</v>
      </c>
      <c r="R405" s="130" t="str">
        <f t="shared" ca="1" si="91"/>
        <v xml:space="preserve">4 </v>
      </c>
      <c r="S405" s="130">
        <f ca="1">+IFERROR(VLOOKUP(R405,Pollutants!$H$2:$K$11,3,FALSE),0)</f>
        <v>0</v>
      </c>
      <c r="T405" s="248">
        <f t="shared" si="92"/>
        <v>59</v>
      </c>
      <c r="U405" s="130" t="str">
        <f ca="1"/>
        <v/>
      </c>
      <c r="V405" s="130" t="str">
        <f ca="1"/>
        <v/>
      </c>
      <c r="W405" s="130" t="str">
        <f t="shared" ca="1" si="93"/>
        <v/>
      </c>
      <c r="X405" s="130" t="str">
        <f t="shared" ca="1" si="94"/>
        <v/>
      </c>
      <c r="Y405" s="130" t="str">
        <f t="shared" ca="1" si="95"/>
        <v/>
      </c>
      <c r="Z405" s="130" t="str">
        <f t="shared" ca="1" si="96"/>
        <v/>
      </c>
      <c r="AA405" s="130" t="str">
        <f t="shared" ca="1" si="97"/>
        <v/>
      </c>
      <c r="AC405" s="130" t="str">
        <f t="shared" ca="1" si="98"/>
        <v/>
      </c>
      <c r="AD405" s="130" t="str">
        <f t="shared" ca="1" si="99"/>
        <v/>
      </c>
      <c r="AE405" s="130" t="str">
        <f t="shared" ca="1" si="100"/>
        <v/>
      </c>
      <c r="AF405" s="130" t="str">
        <f t="shared" ca="1" si="101"/>
        <v/>
      </c>
      <c r="AG405" s="130" t="str">
        <f t="shared" ca="1" si="102"/>
        <v/>
      </c>
      <c r="AH405" s="130" t="str">
        <f t="shared" ca="1" si="103"/>
        <v/>
      </c>
      <c r="AI405" s="130" t="str">
        <f t="shared" ca="1" si="104"/>
        <v/>
      </c>
    </row>
    <row r="406" spans="1:35">
      <c r="A406">
        <f ca="1">IF(B406="","",'Source Results'!H407)</f>
        <v>0</v>
      </c>
      <c r="B406" t="str">
        <f ca="1">IF('Source Results'!D407="","",'Source Results'!D407)</f>
        <v>Combination Long-haul Truck</v>
      </c>
      <c r="C406">
        <f ca="1">IF(B406="","",'Source Results'!G407)</f>
        <v>0</v>
      </c>
      <c r="D406">
        <f ca="1">IF(OnRoadRetrofit!B406="","",'Source Results'!F407)</f>
        <v>0</v>
      </c>
      <c r="E406" s="239">
        <f ca="1">IFERROR(IF(B406="","",(VLOOKUP(G406,'Source Results'!$Y$3:$AB$452,2,FALSE)/(VLOOKUP(G406,'Source Results'!$Y$3:$AB$452,4,FALSE)))),0)</f>
        <v>0</v>
      </c>
      <c r="F406" s="28">
        <f ca="1">IF(B406="","",(VLOOKUP(G406,'Source Results'!$Y$3:$AA$452,3,FALSE)))</f>
        <v>0</v>
      </c>
      <c r="G406" t="str">
        <f ca="1">IF(B406="","",'Source Results'!L407)</f>
        <v/>
      </c>
      <c r="H406">
        <f ca="1">IF(COUNTIF($G$2:G406,G406)&gt;1,0,1*F406)</f>
        <v>0</v>
      </c>
      <c r="I406" t="str">
        <f t="shared" ca="1" si="90"/>
        <v>null</v>
      </c>
      <c r="R406" s="130" t="str">
        <f t="shared" ca="1" si="91"/>
        <v xml:space="preserve">5 </v>
      </c>
      <c r="S406" s="130">
        <f ca="1">+IFERROR(VLOOKUP(R406,Pollutants!$H$2:$K$11,3,FALSE),0)</f>
        <v>0</v>
      </c>
      <c r="T406" s="248">
        <f t="shared" si="92"/>
        <v>59</v>
      </c>
      <c r="U406" s="130" t="str">
        <f ca="1"/>
        <v/>
      </c>
      <c r="V406" s="130" t="str">
        <f ca="1"/>
        <v/>
      </c>
      <c r="W406" s="130" t="str">
        <f t="shared" ca="1" si="93"/>
        <v/>
      </c>
      <c r="X406" s="130" t="str">
        <f t="shared" ca="1" si="94"/>
        <v/>
      </c>
      <c r="Y406" s="130" t="str">
        <f t="shared" ca="1" si="95"/>
        <v/>
      </c>
      <c r="Z406" s="130" t="str">
        <f t="shared" ca="1" si="96"/>
        <v/>
      </c>
      <c r="AA406" s="130" t="str">
        <f t="shared" ca="1" si="97"/>
        <v/>
      </c>
      <c r="AC406" s="130" t="str">
        <f t="shared" ca="1" si="98"/>
        <v/>
      </c>
      <c r="AD406" s="130" t="str">
        <f t="shared" ca="1" si="99"/>
        <v/>
      </c>
      <c r="AE406" s="130" t="str">
        <f t="shared" ca="1" si="100"/>
        <v/>
      </c>
      <c r="AF406" s="130" t="str">
        <f t="shared" ca="1" si="101"/>
        <v/>
      </c>
      <c r="AG406" s="130" t="str">
        <f t="shared" ca="1" si="102"/>
        <v/>
      </c>
      <c r="AH406" s="130" t="str">
        <f t="shared" ca="1" si="103"/>
        <v/>
      </c>
      <c r="AI406" s="130" t="str">
        <f t="shared" ca="1" si="104"/>
        <v/>
      </c>
    </row>
    <row r="407" spans="1:35">
      <c r="A407">
        <f ca="1">IF(B407="","",'Source Results'!H408)</f>
        <v>0</v>
      </c>
      <c r="B407" t="str">
        <f ca="1">IF('Source Results'!D408="","",'Source Results'!D408)</f>
        <v>Light Commercial Truck</v>
      </c>
      <c r="C407">
        <f ca="1">IF(B407="","",'Source Results'!G408)</f>
        <v>0</v>
      </c>
      <c r="D407">
        <f ca="1">IF(OnRoadRetrofit!B407="","",'Source Results'!F408)</f>
        <v>0</v>
      </c>
      <c r="E407" s="239">
        <f ca="1">IFERROR(IF(B407="","",(VLOOKUP(G407,'Source Results'!$Y$3:$AB$452,2,FALSE)/(VLOOKUP(G407,'Source Results'!$Y$3:$AB$452,4,FALSE)))),0)</f>
        <v>0</v>
      </c>
      <c r="F407" s="28">
        <f ca="1">IF(B407="","",(VLOOKUP(G407,'Source Results'!$Y$3:$AA$452,3,FALSE)))</f>
        <v>0</v>
      </c>
      <c r="G407" t="str">
        <f ca="1">IF(B407="","",'Source Results'!L408)</f>
        <v/>
      </c>
      <c r="H407">
        <f ca="1">IF(COUNTIF($G$2:G407,G407)&gt;1,0,1*F407)</f>
        <v>0</v>
      </c>
      <c r="I407" t="str">
        <f t="shared" ca="1" si="90"/>
        <v>null</v>
      </c>
      <c r="R407" s="130" t="str">
        <f t="shared" ca="1" si="91"/>
        <v xml:space="preserve">6 </v>
      </c>
      <c r="S407" s="130">
        <f ca="1">+IFERROR(VLOOKUP(R407,Pollutants!$H$2:$K$11,3,FALSE),0)</f>
        <v>0</v>
      </c>
      <c r="T407" s="248">
        <f t="shared" si="92"/>
        <v>59</v>
      </c>
      <c r="U407" s="130" t="str">
        <f ca="1"/>
        <v/>
      </c>
      <c r="V407" s="130" t="str">
        <f ca="1"/>
        <v/>
      </c>
      <c r="W407" s="130" t="str">
        <f t="shared" ca="1" si="93"/>
        <v/>
      </c>
      <c r="X407" s="130" t="str">
        <f t="shared" ca="1" si="94"/>
        <v/>
      </c>
      <c r="Y407" s="130" t="str">
        <f t="shared" ca="1" si="95"/>
        <v/>
      </c>
      <c r="Z407" s="130" t="str">
        <f t="shared" ca="1" si="96"/>
        <v/>
      </c>
      <c r="AA407" s="130" t="str">
        <f t="shared" ca="1" si="97"/>
        <v/>
      </c>
      <c r="AC407" s="130" t="str">
        <f t="shared" ca="1" si="98"/>
        <v/>
      </c>
      <c r="AD407" s="130" t="str">
        <f t="shared" ca="1" si="99"/>
        <v/>
      </c>
      <c r="AE407" s="130" t="str">
        <f t="shared" ca="1" si="100"/>
        <v/>
      </c>
      <c r="AF407" s="130" t="str">
        <f t="shared" ca="1" si="101"/>
        <v/>
      </c>
      <c r="AG407" s="130" t="str">
        <f t="shared" ca="1" si="102"/>
        <v/>
      </c>
      <c r="AH407" s="130" t="str">
        <f t="shared" ca="1" si="103"/>
        <v/>
      </c>
      <c r="AI407" s="130" t="str">
        <f t="shared" ca="1" si="104"/>
        <v/>
      </c>
    </row>
    <row r="408" spans="1:35">
      <c r="A408">
        <f ca="1">IF(B408="","",'Source Results'!H409)</f>
        <v>0</v>
      </c>
      <c r="B408" t="str">
        <f ca="1">IF('Source Results'!D409="","",'Source Results'!D409)</f>
        <v>Intercity Bus</v>
      </c>
      <c r="C408">
        <f ca="1">IF(B408="","",'Source Results'!G409)</f>
        <v>0</v>
      </c>
      <c r="D408">
        <f ca="1">IF(OnRoadRetrofit!B408="","",'Source Results'!F409)</f>
        <v>0</v>
      </c>
      <c r="E408" s="239">
        <f ca="1">IFERROR(IF(B408="","",(VLOOKUP(G408,'Source Results'!$Y$3:$AB$452,2,FALSE)/(VLOOKUP(G408,'Source Results'!$Y$3:$AB$452,4,FALSE)))),0)</f>
        <v>0</v>
      </c>
      <c r="F408" s="28">
        <f ca="1">IF(B408="","",(VLOOKUP(G408,'Source Results'!$Y$3:$AA$452,3,FALSE)))</f>
        <v>0</v>
      </c>
      <c r="G408" t="str">
        <f ca="1">IF(B408="","",'Source Results'!L409)</f>
        <v/>
      </c>
      <c r="H408">
        <f ca="1">IF(COUNTIF($G$2:G408,G408)&gt;1,0,1*F408)</f>
        <v>0</v>
      </c>
      <c r="I408" t="str">
        <f t="shared" ca="1" si="90"/>
        <v>null</v>
      </c>
      <c r="R408" s="130" t="str">
        <f t="shared" ca="1" si="91"/>
        <v xml:space="preserve">0 </v>
      </c>
      <c r="S408" s="130">
        <f ca="1">+IFERROR(VLOOKUP(R408,Pollutants!$H$2:$K$11,3,FALSE),0)</f>
        <v>0</v>
      </c>
      <c r="T408" s="248">
        <f t="shared" si="92"/>
        <v>60</v>
      </c>
      <c r="U408" s="130" t="str">
        <f ca="1"/>
        <v/>
      </c>
      <c r="V408" s="130" t="str">
        <f ca="1"/>
        <v/>
      </c>
      <c r="W408" s="130" t="str">
        <f t="shared" ca="1" si="93"/>
        <v/>
      </c>
      <c r="X408" s="130" t="str">
        <f t="shared" ca="1" si="94"/>
        <v/>
      </c>
      <c r="Y408" s="130" t="str">
        <f t="shared" ca="1" si="95"/>
        <v/>
      </c>
      <c r="Z408" s="130" t="str">
        <f t="shared" ca="1" si="96"/>
        <v/>
      </c>
      <c r="AA408" s="130" t="str">
        <f t="shared" ca="1" si="97"/>
        <v/>
      </c>
      <c r="AC408" s="130" t="str">
        <f t="shared" ca="1" si="98"/>
        <v/>
      </c>
      <c r="AD408" s="130" t="str">
        <f t="shared" ca="1" si="99"/>
        <v/>
      </c>
      <c r="AE408" s="130" t="str">
        <f t="shared" ca="1" si="100"/>
        <v/>
      </c>
      <c r="AF408" s="130" t="str">
        <f t="shared" ca="1" si="101"/>
        <v/>
      </c>
      <c r="AG408" s="130" t="str">
        <f t="shared" ca="1" si="102"/>
        <v/>
      </c>
      <c r="AH408" s="130" t="str">
        <f t="shared" ca="1" si="103"/>
        <v/>
      </c>
      <c r="AI408" s="130" t="str">
        <f t="shared" ca="1" si="104"/>
        <v/>
      </c>
    </row>
    <row r="409" spans="1:35">
      <c r="A409">
        <f ca="1">IF(B409="","",'Source Results'!H410)</f>
        <v>0</v>
      </c>
      <c r="B409" t="str">
        <f ca="1">IF('Source Results'!D410="","",'Source Results'!D410)</f>
        <v>Transit Bus</v>
      </c>
      <c r="C409">
        <f ca="1">IF(B409="","",'Source Results'!G410)</f>
        <v>0</v>
      </c>
      <c r="D409">
        <f ca="1">IF(OnRoadRetrofit!B409="","",'Source Results'!F410)</f>
        <v>0</v>
      </c>
      <c r="E409" s="239">
        <f ca="1">IFERROR(IF(B409="","",(VLOOKUP(G409,'Source Results'!$Y$3:$AB$452,2,FALSE)/(VLOOKUP(G409,'Source Results'!$Y$3:$AB$452,4,FALSE)))),0)</f>
        <v>0</v>
      </c>
      <c r="F409" s="28">
        <f ca="1">IF(B409="","",(VLOOKUP(G409,'Source Results'!$Y$3:$AA$452,3,FALSE)))</f>
        <v>0</v>
      </c>
      <c r="G409" t="str">
        <f ca="1">IF(B409="","",'Source Results'!L410)</f>
        <v/>
      </c>
      <c r="H409">
        <f ca="1">IF(COUNTIF($G$2:G409,G409)&gt;1,0,1*F409)</f>
        <v>0</v>
      </c>
      <c r="I409" t="str">
        <f t="shared" ca="1" si="90"/>
        <v>null</v>
      </c>
      <c r="R409" s="130" t="str">
        <f t="shared" ca="1" si="91"/>
        <v xml:space="preserve">1 </v>
      </c>
      <c r="S409" s="130">
        <f ca="1">+IFERROR(VLOOKUP(R409,Pollutants!$H$2:$K$11,3,FALSE),0)</f>
        <v>0</v>
      </c>
      <c r="T409" s="248">
        <f t="shared" si="92"/>
        <v>60</v>
      </c>
      <c r="U409" s="130" t="str">
        <f ca="1"/>
        <v/>
      </c>
      <c r="V409" s="130" t="str">
        <f ca="1"/>
        <v/>
      </c>
      <c r="W409" s="130" t="str">
        <f t="shared" ca="1" si="93"/>
        <v/>
      </c>
      <c r="X409" s="130" t="str">
        <f t="shared" ca="1" si="94"/>
        <v/>
      </c>
      <c r="Y409" s="130" t="str">
        <f t="shared" ca="1" si="95"/>
        <v/>
      </c>
      <c r="Z409" s="130" t="str">
        <f t="shared" ca="1" si="96"/>
        <v/>
      </c>
      <c r="AA409" s="130" t="str">
        <f t="shared" ca="1" si="97"/>
        <v/>
      </c>
      <c r="AC409" s="130" t="str">
        <f t="shared" ca="1" si="98"/>
        <v/>
      </c>
      <c r="AD409" s="130" t="str">
        <f t="shared" ca="1" si="99"/>
        <v/>
      </c>
      <c r="AE409" s="130" t="str">
        <f t="shared" ca="1" si="100"/>
        <v/>
      </c>
      <c r="AF409" s="130" t="str">
        <f t="shared" ca="1" si="101"/>
        <v/>
      </c>
      <c r="AG409" s="130" t="str">
        <f t="shared" ca="1" si="102"/>
        <v/>
      </c>
      <c r="AH409" s="130" t="str">
        <f t="shared" ca="1" si="103"/>
        <v/>
      </c>
      <c r="AI409" s="130" t="str">
        <f t="shared" ca="1" si="104"/>
        <v/>
      </c>
    </row>
    <row r="410" spans="1:35">
      <c r="A410">
        <f ca="1">IF(B410="","",'Source Results'!H411)</f>
        <v>0</v>
      </c>
      <c r="B410" t="str">
        <f ca="1">IF('Source Results'!D411="","",'Source Results'!D411)</f>
        <v>School Bus</v>
      </c>
      <c r="C410">
        <f ca="1">IF(B410="","",'Source Results'!G411)</f>
        <v>0</v>
      </c>
      <c r="D410">
        <f ca="1">IF(OnRoadRetrofit!B410="","",'Source Results'!F411)</f>
        <v>0</v>
      </c>
      <c r="E410" s="239">
        <f ca="1">IFERROR(IF(B410="","",(VLOOKUP(G410,'Source Results'!$Y$3:$AB$452,2,FALSE)/(VLOOKUP(G410,'Source Results'!$Y$3:$AB$452,4,FALSE)))),0)</f>
        <v>0</v>
      </c>
      <c r="F410" s="28">
        <f ca="1">IF(B410="","",(VLOOKUP(G410,'Source Results'!$Y$3:$AA$452,3,FALSE)))</f>
        <v>0</v>
      </c>
      <c r="G410" t="str">
        <f ca="1">IF(B410="","",'Source Results'!L411)</f>
        <v/>
      </c>
      <c r="H410">
        <f ca="1">IF(COUNTIF($G$2:G410,G410)&gt;1,0,1*F410)</f>
        <v>0</v>
      </c>
      <c r="I410" t="str">
        <f t="shared" ca="1" si="90"/>
        <v>null</v>
      </c>
      <c r="R410" s="130" t="str">
        <f t="shared" ca="1" si="91"/>
        <v xml:space="preserve">2 </v>
      </c>
      <c r="S410" s="130">
        <f ca="1">+IFERROR(VLOOKUP(R410,Pollutants!$H$2:$K$11,3,FALSE),0)</f>
        <v>0</v>
      </c>
      <c r="T410" s="248">
        <f t="shared" si="92"/>
        <v>60</v>
      </c>
      <c r="U410" s="130" t="str">
        <f ca="1"/>
        <v/>
      </c>
      <c r="V410" s="130" t="str">
        <f ca="1"/>
        <v/>
      </c>
      <c r="W410" s="130" t="str">
        <f t="shared" ca="1" si="93"/>
        <v/>
      </c>
      <c r="X410" s="130" t="str">
        <f t="shared" ca="1" si="94"/>
        <v/>
      </c>
      <c r="Y410" s="130" t="str">
        <f t="shared" ca="1" si="95"/>
        <v/>
      </c>
      <c r="Z410" s="130" t="str">
        <f t="shared" ca="1" si="96"/>
        <v/>
      </c>
      <c r="AA410" s="130" t="str">
        <f t="shared" ca="1" si="97"/>
        <v/>
      </c>
      <c r="AC410" s="130" t="str">
        <f t="shared" ca="1" si="98"/>
        <v/>
      </c>
      <c r="AD410" s="130" t="str">
        <f t="shared" ca="1" si="99"/>
        <v/>
      </c>
      <c r="AE410" s="130" t="str">
        <f t="shared" ca="1" si="100"/>
        <v/>
      </c>
      <c r="AF410" s="130" t="str">
        <f t="shared" ca="1" si="101"/>
        <v/>
      </c>
      <c r="AG410" s="130" t="str">
        <f t="shared" ca="1" si="102"/>
        <v/>
      </c>
      <c r="AH410" s="130" t="str">
        <f t="shared" ca="1" si="103"/>
        <v/>
      </c>
      <c r="AI410" s="130" t="str">
        <f t="shared" ca="1" si="104"/>
        <v/>
      </c>
    </row>
    <row r="411" spans="1:35">
      <c r="A411">
        <f ca="1">IF(B411="","",'Source Results'!H412)</f>
        <v>0</v>
      </c>
      <c r="B411" t="str">
        <f ca="1">IF('Source Results'!D412="","",'Source Results'!D412)</f>
        <v>Refuse Truck</v>
      </c>
      <c r="C411">
        <f ca="1">IF(B411="","",'Source Results'!G412)</f>
        <v>0</v>
      </c>
      <c r="D411">
        <f ca="1">IF(OnRoadRetrofit!B411="","",'Source Results'!F412)</f>
        <v>0</v>
      </c>
      <c r="E411" s="239">
        <f ca="1">IFERROR(IF(B411="","",(VLOOKUP(G411,'Source Results'!$Y$3:$AB$452,2,FALSE)/(VLOOKUP(G411,'Source Results'!$Y$3:$AB$452,4,FALSE)))),0)</f>
        <v>0</v>
      </c>
      <c r="F411" s="28">
        <f ca="1">IF(B411="","",(VLOOKUP(G411,'Source Results'!$Y$3:$AA$452,3,FALSE)))</f>
        <v>0</v>
      </c>
      <c r="G411" t="str">
        <f ca="1">IF(B411="","",'Source Results'!L412)</f>
        <v/>
      </c>
      <c r="H411">
        <f ca="1">IF(COUNTIF($G$2:G411,G411)&gt;1,0,1*F411)</f>
        <v>0</v>
      </c>
      <c r="I411" t="str">
        <f t="shared" ca="1" si="90"/>
        <v>null</v>
      </c>
      <c r="R411" s="130" t="str">
        <f t="shared" ca="1" si="91"/>
        <v xml:space="preserve">3 </v>
      </c>
      <c r="S411" s="130">
        <f ca="1">+IFERROR(VLOOKUP(R411,Pollutants!$H$2:$K$11,3,FALSE),0)</f>
        <v>0</v>
      </c>
      <c r="T411" s="248">
        <f t="shared" si="92"/>
        <v>60</v>
      </c>
      <c r="U411" s="130" t="str">
        <f ca="1"/>
        <v/>
      </c>
      <c r="V411" s="130" t="str">
        <f ca="1"/>
        <v/>
      </c>
      <c r="W411" s="130" t="str">
        <f t="shared" ca="1" si="93"/>
        <v/>
      </c>
      <c r="X411" s="130" t="str">
        <f t="shared" ca="1" si="94"/>
        <v/>
      </c>
      <c r="Y411" s="130" t="str">
        <f t="shared" ca="1" si="95"/>
        <v/>
      </c>
      <c r="Z411" s="130" t="str">
        <f t="shared" ca="1" si="96"/>
        <v/>
      </c>
      <c r="AA411" s="130" t="str">
        <f t="shared" ca="1" si="97"/>
        <v/>
      </c>
      <c r="AC411" s="130" t="str">
        <f t="shared" ca="1" si="98"/>
        <v/>
      </c>
      <c r="AD411" s="130" t="str">
        <f t="shared" ca="1" si="99"/>
        <v/>
      </c>
      <c r="AE411" s="130" t="str">
        <f t="shared" ca="1" si="100"/>
        <v/>
      </c>
      <c r="AF411" s="130" t="str">
        <f t="shared" ca="1" si="101"/>
        <v/>
      </c>
      <c r="AG411" s="130" t="str">
        <f t="shared" ca="1" si="102"/>
        <v/>
      </c>
      <c r="AH411" s="130" t="str">
        <f t="shared" ca="1" si="103"/>
        <v/>
      </c>
      <c r="AI411" s="130" t="str">
        <f t="shared" ca="1" si="104"/>
        <v/>
      </c>
    </row>
    <row r="412" spans="1:35">
      <c r="A412">
        <f ca="1">IF(B412="","",'Source Results'!H413)</f>
        <v>0</v>
      </c>
      <c r="B412" t="str">
        <f ca="1">IF('Source Results'!D413="","",'Source Results'!D413)</f>
        <v>Single Unit Short-haul Truck</v>
      </c>
      <c r="C412">
        <f ca="1">IF(B412="","",'Source Results'!G413)</f>
        <v>0</v>
      </c>
      <c r="D412">
        <f ca="1">IF(OnRoadRetrofit!B412="","",'Source Results'!F413)</f>
        <v>0</v>
      </c>
      <c r="E412" s="239">
        <f ca="1">IFERROR(IF(B412="","",(VLOOKUP(G412,'Source Results'!$Y$3:$AB$452,2,FALSE)/(VLOOKUP(G412,'Source Results'!$Y$3:$AB$452,4,FALSE)))),0)</f>
        <v>0</v>
      </c>
      <c r="F412" s="28">
        <f ca="1">IF(B412="","",(VLOOKUP(G412,'Source Results'!$Y$3:$AA$452,3,FALSE)))</f>
        <v>0</v>
      </c>
      <c r="G412" t="str">
        <f ca="1">IF(B412="","",'Source Results'!L413)</f>
        <v/>
      </c>
      <c r="H412">
        <f ca="1">IF(COUNTIF($G$2:G412,G412)&gt;1,0,1*F412)</f>
        <v>0</v>
      </c>
      <c r="I412" t="str">
        <f t="shared" ca="1" si="90"/>
        <v>null</v>
      </c>
      <c r="R412" s="130" t="str">
        <f t="shared" ca="1" si="91"/>
        <v xml:space="preserve">4 </v>
      </c>
      <c r="S412" s="130">
        <f ca="1">+IFERROR(VLOOKUP(R412,Pollutants!$H$2:$K$11,3,FALSE),0)</f>
        <v>0</v>
      </c>
      <c r="T412" s="248">
        <f t="shared" si="92"/>
        <v>60</v>
      </c>
      <c r="U412" s="130" t="str">
        <f ca="1"/>
        <v/>
      </c>
      <c r="V412" s="130" t="str">
        <f ca="1"/>
        <v/>
      </c>
      <c r="W412" s="130" t="str">
        <f t="shared" ca="1" si="93"/>
        <v/>
      </c>
      <c r="X412" s="130" t="str">
        <f t="shared" ca="1" si="94"/>
        <v/>
      </c>
      <c r="Y412" s="130" t="str">
        <f t="shared" ca="1" si="95"/>
        <v/>
      </c>
      <c r="Z412" s="130" t="str">
        <f t="shared" ca="1" si="96"/>
        <v/>
      </c>
      <c r="AA412" s="130" t="str">
        <f t="shared" ca="1" si="97"/>
        <v/>
      </c>
      <c r="AC412" s="130" t="str">
        <f t="shared" ca="1" si="98"/>
        <v/>
      </c>
      <c r="AD412" s="130" t="str">
        <f t="shared" ca="1" si="99"/>
        <v/>
      </c>
      <c r="AE412" s="130" t="str">
        <f t="shared" ca="1" si="100"/>
        <v/>
      </c>
      <c r="AF412" s="130" t="str">
        <f t="shared" ca="1" si="101"/>
        <v/>
      </c>
      <c r="AG412" s="130" t="str">
        <f t="shared" ca="1" si="102"/>
        <v/>
      </c>
      <c r="AH412" s="130" t="str">
        <f t="shared" ca="1" si="103"/>
        <v/>
      </c>
      <c r="AI412" s="130" t="str">
        <f t="shared" ca="1" si="104"/>
        <v/>
      </c>
    </row>
    <row r="413" spans="1:35">
      <c r="A413">
        <f ca="1">IF(B413="","",'Source Results'!H414)</f>
        <v>0</v>
      </c>
      <c r="B413" t="str">
        <f ca="1">IF('Source Results'!D414="","",'Source Results'!D414)</f>
        <v>Single Unit Long-haul Truck</v>
      </c>
      <c r="C413">
        <f ca="1">IF(B413="","",'Source Results'!G414)</f>
        <v>0</v>
      </c>
      <c r="D413">
        <f ca="1">IF(OnRoadRetrofit!B413="","",'Source Results'!F414)</f>
        <v>0</v>
      </c>
      <c r="E413" s="239">
        <f ca="1">IFERROR(IF(B413="","",(VLOOKUP(G413,'Source Results'!$Y$3:$AB$452,2,FALSE)/(VLOOKUP(G413,'Source Results'!$Y$3:$AB$452,4,FALSE)))),0)</f>
        <v>0</v>
      </c>
      <c r="F413" s="28">
        <f ca="1">IF(B413="","",(VLOOKUP(G413,'Source Results'!$Y$3:$AA$452,3,FALSE)))</f>
        <v>0</v>
      </c>
      <c r="G413" t="str">
        <f ca="1">IF(B413="","",'Source Results'!L414)</f>
        <v/>
      </c>
      <c r="H413">
        <f ca="1">IF(COUNTIF($G$2:G413,G413)&gt;1,0,1*F413)</f>
        <v>0</v>
      </c>
      <c r="I413" t="str">
        <f t="shared" ca="1" si="90"/>
        <v>null</v>
      </c>
      <c r="R413" s="130" t="str">
        <f t="shared" ca="1" si="91"/>
        <v xml:space="preserve">5 </v>
      </c>
      <c r="S413" s="130">
        <f ca="1">+IFERROR(VLOOKUP(R413,Pollutants!$H$2:$K$11,3,FALSE),0)</f>
        <v>0</v>
      </c>
      <c r="T413" s="248">
        <f t="shared" si="92"/>
        <v>60</v>
      </c>
      <c r="U413" s="130" t="str">
        <f ca="1"/>
        <v/>
      </c>
      <c r="V413" s="130" t="str">
        <f ca="1"/>
        <v/>
      </c>
      <c r="W413" s="130" t="str">
        <f t="shared" ca="1" si="93"/>
        <v/>
      </c>
      <c r="X413" s="130" t="str">
        <f t="shared" ca="1" si="94"/>
        <v/>
      </c>
      <c r="Y413" s="130" t="str">
        <f t="shared" ca="1" si="95"/>
        <v/>
      </c>
      <c r="Z413" s="130" t="str">
        <f t="shared" ca="1" si="96"/>
        <v/>
      </c>
      <c r="AA413" s="130" t="str">
        <f t="shared" ca="1" si="97"/>
        <v/>
      </c>
      <c r="AC413" s="130" t="str">
        <f t="shared" ca="1" si="98"/>
        <v/>
      </c>
      <c r="AD413" s="130" t="str">
        <f t="shared" ca="1" si="99"/>
        <v/>
      </c>
      <c r="AE413" s="130" t="str">
        <f t="shared" ca="1" si="100"/>
        <v/>
      </c>
      <c r="AF413" s="130" t="str">
        <f t="shared" ca="1" si="101"/>
        <v/>
      </c>
      <c r="AG413" s="130" t="str">
        <f t="shared" ca="1" si="102"/>
        <v/>
      </c>
      <c r="AH413" s="130" t="str">
        <f t="shared" ca="1" si="103"/>
        <v/>
      </c>
      <c r="AI413" s="130" t="str">
        <f t="shared" ca="1" si="104"/>
        <v/>
      </c>
    </row>
    <row r="414" spans="1:35">
      <c r="A414">
        <f ca="1">IF(B414="","",'Source Results'!H415)</f>
        <v>0</v>
      </c>
      <c r="B414" t="str">
        <f ca="1">IF('Source Results'!D415="","",'Source Results'!D415)</f>
        <v>Combination Short-haul Truck</v>
      </c>
      <c r="C414">
        <f ca="1">IF(B414="","",'Source Results'!G415)</f>
        <v>0</v>
      </c>
      <c r="D414">
        <f ca="1">IF(OnRoadRetrofit!B414="","",'Source Results'!F415)</f>
        <v>0</v>
      </c>
      <c r="E414" s="239">
        <f ca="1">IFERROR(IF(B414="","",(VLOOKUP(G414,'Source Results'!$Y$3:$AB$452,2,FALSE)/(VLOOKUP(G414,'Source Results'!$Y$3:$AB$452,4,FALSE)))),0)</f>
        <v>0</v>
      </c>
      <c r="F414" s="28">
        <f ca="1">IF(B414="","",(VLOOKUP(G414,'Source Results'!$Y$3:$AA$452,3,FALSE)))</f>
        <v>0</v>
      </c>
      <c r="G414" t="str">
        <f ca="1">IF(B414="","",'Source Results'!L415)</f>
        <v/>
      </c>
      <c r="H414">
        <f ca="1">IF(COUNTIF($G$2:G414,G414)&gt;1,0,1*F414)</f>
        <v>0</v>
      </c>
      <c r="I414" t="str">
        <f t="shared" ca="1" si="90"/>
        <v>null</v>
      </c>
      <c r="R414" s="130" t="str">
        <f t="shared" ca="1" si="91"/>
        <v xml:space="preserve">6 </v>
      </c>
      <c r="S414" s="130">
        <f ca="1">+IFERROR(VLOOKUP(R414,Pollutants!$H$2:$K$11,3,FALSE),0)</f>
        <v>0</v>
      </c>
      <c r="T414" s="248">
        <f t="shared" si="92"/>
        <v>60</v>
      </c>
      <c r="U414" s="130" t="str">
        <f ca="1"/>
        <v/>
      </c>
      <c r="V414" s="130" t="str">
        <f ca="1"/>
        <v/>
      </c>
      <c r="W414" s="130" t="str">
        <f t="shared" ca="1" si="93"/>
        <v/>
      </c>
      <c r="X414" s="130" t="str">
        <f t="shared" ca="1" si="94"/>
        <v/>
      </c>
      <c r="Y414" s="130" t="str">
        <f t="shared" ca="1" si="95"/>
        <v/>
      </c>
      <c r="Z414" s="130" t="str">
        <f t="shared" ca="1" si="96"/>
        <v/>
      </c>
      <c r="AA414" s="130" t="str">
        <f t="shared" ca="1" si="97"/>
        <v/>
      </c>
      <c r="AC414" s="130" t="str">
        <f t="shared" ca="1" si="98"/>
        <v/>
      </c>
      <c r="AD414" s="130" t="str">
        <f t="shared" ca="1" si="99"/>
        <v/>
      </c>
      <c r="AE414" s="130" t="str">
        <f t="shared" ca="1" si="100"/>
        <v/>
      </c>
      <c r="AF414" s="130" t="str">
        <f t="shared" ca="1" si="101"/>
        <v/>
      </c>
      <c r="AG414" s="130" t="str">
        <f t="shared" ca="1" si="102"/>
        <v/>
      </c>
      <c r="AH414" s="130" t="str">
        <f t="shared" ca="1" si="103"/>
        <v/>
      </c>
      <c r="AI414" s="130" t="str">
        <f t="shared" ca="1" si="104"/>
        <v/>
      </c>
    </row>
    <row r="415" spans="1:35">
      <c r="A415">
        <f ca="1">IF(B415="","",'Source Results'!H416)</f>
        <v>0</v>
      </c>
      <c r="B415" t="str">
        <f ca="1">IF('Source Results'!D416="","",'Source Results'!D416)</f>
        <v>Combination Long-haul Truck</v>
      </c>
      <c r="C415">
        <f ca="1">IF(B415="","",'Source Results'!G416)</f>
        <v>0</v>
      </c>
      <c r="D415">
        <f ca="1">IF(OnRoadRetrofit!B415="","",'Source Results'!F416)</f>
        <v>0</v>
      </c>
      <c r="E415" s="239">
        <f ca="1">IFERROR(IF(B415="","",(VLOOKUP(G415,'Source Results'!$Y$3:$AB$452,2,FALSE)/(VLOOKUP(G415,'Source Results'!$Y$3:$AB$452,4,FALSE)))),0)</f>
        <v>0</v>
      </c>
      <c r="F415" s="28">
        <f ca="1">IF(B415="","",(VLOOKUP(G415,'Source Results'!$Y$3:$AA$452,3,FALSE)))</f>
        <v>0</v>
      </c>
      <c r="G415" t="str">
        <f ca="1">IF(B415="","",'Source Results'!L416)</f>
        <v/>
      </c>
      <c r="H415">
        <f ca="1">IF(COUNTIF($G$2:G415,G415)&gt;1,0,1*F415)</f>
        <v>0</v>
      </c>
      <c r="I415" t="str">
        <f t="shared" ca="1" si="90"/>
        <v>null</v>
      </c>
      <c r="R415" s="130" t="str">
        <f t="shared" ca="1" si="91"/>
        <v xml:space="preserve">0 </v>
      </c>
      <c r="S415" s="130">
        <f ca="1">+IFERROR(VLOOKUP(R415,Pollutants!$H$2:$K$11,3,FALSE),0)</f>
        <v>0</v>
      </c>
      <c r="T415" s="248">
        <f t="shared" si="92"/>
        <v>61</v>
      </c>
      <c r="U415" s="130" t="str">
        <f ca="1"/>
        <v/>
      </c>
      <c r="V415" s="130" t="str">
        <f ca="1"/>
        <v/>
      </c>
      <c r="W415" s="130" t="str">
        <f t="shared" ca="1" si="93"/>
        <v/>
      </c>
      <c r="X415" s="130" t="str">
        <f t="shared" ca="1" si="94"/>
        <v/>
      </c>
      <c r="Y415" s="130" t="str">
        <f t="shared" ca="1" si="95"/>
        <v/>
      </c>
      <c r="Z415" s="130" t="str">
        <f t="shared" ca="1" si="96"/>
        <v/>
      </c>
      <c r="AA415" s="130" t="str">
        <f t="shared" ca="1" si="97"/>
        <v/>
      </c>
      <c r="AC415" s="130" t="str">
        <f t="shared" ca="1" si="98"/>
        <v/>
      </c>
      <c r="AD415" s="130" t="str">
        <f t="shared" ca="1" si="99"/>
        <v/>
      </c>
      <c r="AE415" s="130" t="str">
        <f t="shared" ca="1" si="100"/>
        <v/>
      </c>
      <c r="AF415" s="130" t="str">
        <f t="shared" ca="1" si="101"/>
        <v/>
      </c>
      <c r="AG415" s="130" t="str">
        <f t="shared" ca="1" si="102"/>
        <v/>
      </c>
      <c r="AH415" s="130" t="str">
        <f t="shared" ca="1" si="103"/>
        <v/>
      </c>
      <c r="AI415" s="130" t="str">
        <f t="shared" ca="1" si="104"/>
        <v/>
      </c>
    </row>
    <row r="416" spans="1:35">
      <c r="A416">
        <f ca="1">IF(B416="","",'Source Results'!H417)</f>
        <v>0</v>
      </c>
      <c r="B416" t="str">
        <f ca="1">IF('Source Results'!D417="","",'Source Results'!D417)</f>
        <v>Light Commercial Truck</v>
      </c>
      <c r="C416">
        <f ca="1">IF(B416="","",'Source Results'!G417)</f>
        <v>0</v>
      </c>
      <c r="D416">
        <f ca="1">IF(OnRoadRetrofit!B416="","",'Source Results'!F417)</f>
        <v>0</v>
      </c>
      <c r="E416" s="239">
        <f ca="1">IFERROR(IF(B416="","",(VLOOKUP(G416,'Source Results'!$Y$3:$AB$452,2,FALSE)/(VLOOKUP(G416,'Source Results'!$Y$3:$AB$452,4,FALSE)))),0)</f>
        <v>0</v>
      </c>
      <c r="F416" s="28">
        <f ca="1">IF(B416="","",(VLOOKUP(G416,'Source Results'!$Y$3:$AA$452,3,FALSE)))</f>
        <v>0</v>
      </c>
      <c r="G416" t="str">
        <f ca="1">IF(B416="","",'Source Results'!L417)</f>
        <v/>
      </c>
      <c r="H416">
        <f ca="1">IF(COUNTIF($G$2:G416,G416)&gt;1,0,1*F416)</f>
        <v>0</v>
      </c>
      <c r="I416" t="str">
        <f t="shared" ca="1" si="90"/>
        <v>null</v>
      </c>
      <c r="R416" s="130" t="str">
        <f t="shared" ca="1" si="91"/>
        <v xml:space="preserve">1 </v>
      </c>
      <c r="S416" s="130">
        <f ca="1">+IFERROR(VLOOKUP(R416,Pollutants!$H$2:$K$11,3,FALSE),0)</f>
        <v>0</v>
      </c>
      <c r="T416" s="248">
        <f t="shared" si="92"/>
        <v>61</v>
      </c>
      <c r="U416" s="130" t="str">
        <f ca="1"/>
        <v/>
      </c>
      <c r="V416" s="130" t="str">
        <f ca="1"/>
        <v/>
      </c>
      <c r="W416" s="130" t="str">
        <f t="shared" ca="1" si="93"/>
        <v/>
      </c>
      <c r="X416" s="130" t="str">
        <f t="shared" ca="1" si="94"/>
        <v/>
      </c>
      <c r="Y416" s="130" t="str">
        <f t="shared" ca="1" si="95"/>
        <v/>
      </c>
      <c r="Z416" s="130" t="str">
        <f t="shared" ca="1" si="96"/>
        <v/>
      </c>
      <c r="AA416" s="130" t="str">
        <f t="shared" ca="1" si="97"/>
        <v/>
      </c>
      <c r="AC416" s="130" t="str">
        <f t="shared" ca="1" si="98"/>
        <v/>
      </c>
      <c r="AD416" s="130" t="str">
        <f t="shared" ca="1" si="99"/>
        <v/>
      </c>
      <c r="AE416" s="130" t="str">
        <f t="shared" ca="1" si="100"/>
        <v/>
      </c>
      <c r="AF416" s="130" t="str">
        <f t="shared" ca="1" si="101"/>
        <v/>
      </c>
      <c r="AG416" s="130" t="str">
        <f t="shared" ca="1" si="102"/>
        <v/>
      </c>
      <c r="AH416" s="130" t="str">
        <f t="shared" ca="1" si="103"/>
        <v/>
      </c>
      <c r="AI416" s="130" t="str">
        <f t="shared" ca="1" si="104"/>
        <v/>
      </c>
    </row>
    <row r="417" spans="1:35">
      <c r="A417">
        <f ca="1">IF(B417="","",'Source Results'!H418)</f>
        <v>0</v>
      </c>
      <c r="B417" t="str">
        <f ca="1">IF('Source Results'!D418="","",'Source Results'!D418)</f>
        <v>Intercity Bus</v>
      </c>
      <c r="C417">
        <f ca="1">IF(B417="","",'Source Results'!G418)</f>
        <v>0</v>
      </c>
      <c r="D417">
        <f ca="1">IF(OnRoadRetrofit!B417="","",'Source Results'!F418)</f>
        <v>0</v>
      </c>
      <c r="E417" s="239">
        <f ca="1">IFERROR(IF(B417="","",(VLOOKUP(G417,'Source Results'!$Y$3:$AB$452,2,FALSE)/(VLOOKUP(G417,'Source Results'!$Y$3:$AB$452,4,FALSE)))),0)</f>
        <v>0</v>
      </c>
      <c r="F417" s="28">
        <f ca="1">IF(B417="","",(VLOOKUP(G417,'Source Results'!$Y$3:$AA$452,3,FALSE)))</f>
        <v>0</v>
      </c>
      <c r="G417" t="str">
        <f ca="1">IF(B417="","",'Source Results'!L418)</f>
        <v/>
      </c>
      <c r="H417">
        <f ca="1">IF(COUNTIF($G$2:G417,G417)&gt;1,0,1*F417)</f>
        <v>0</v>
      </c>
      <c r="I417" t="str">
        <f t="shared" ca="1" si="90"/>
        <v>null</v>
      </c>
      <c r="R417" s="130" t="str">
        <f t="shared" ca="1" si="91"/>
        <v xml:space="preserve">2 </v>
      </c>
      <c r="S417" s="130">
        <f ca="1">+IFERROR(VLOOKUP(R417,Pollutants!$H$2:$K$11,3,FALSE),0)</f>
        <v>0</v>
      </c>
      <c r="T417" s="248">
        <f t="shared" si="92"/>
        <v>61</v>
      </c>
      <c r="U417" s="130" t="str">
        <f ca="1"/>
        <v/>
      </c>
      <c r="V417" s="130" t="str">
        <f ca="1"/>
        <v/>
      </c>
      <c r="W417" s="130" t="str">
        <f t="shared" ca="1" si="93"/>
        <v/>
      </c>
      <c r="X417" s="130" t="str">
        <f t="shared" ca="1" si="94"/>
        <v/>
      </c>
      <c r="Y417" s="130" t="str">
        <f t="shared" ca="1" si="95"/>
        <v/>
      </c>
      <c r="Z417" s="130" t="str">
        <f t="shared" ca="1" si="96"/>
        <v/>
      </c>
      <c r="AA417" s="130" t="str">
        <f t="shared" ca="1" si="97"/>
        <v/>
      </c>
      <c r="AC417" s="130" t="str">
        <f t="shared" ca="1" si="98"/>
        <v/>
      </c>
      <c r="AD417" s="130" t="str">
        <f t="shared" ca="1" si="99"/>
        <v/>
      </c>
      <c r="AE417" s="130" t="str">
        <f t="shared" ca="1" si="100"/>
        <v/>
      </c>
      <c r="AF417" s="130" t="str">
        <f t="shared" ca="1" si="101"/>
        <v/>
      </c>
      <c r="AG417" s="130" t="str">
        <f t="shared" ca="1" si="102"/>
        <v/>
      </c>
      <c r="AH417" s="130" t="str">
        <f t="shared" ca="1" si="103"/>
        <v/>
      </c>
      <c r="AI417" s="130" t="str">
        <f t="shared" ca="1" si="104"/>
        <v/>
      </c>
    </row>
    <row r="418" spans="1:35">
      <c r="A418">
        <f ca="1">IF(B418="","",'Source Results'!H419)</f>
        <v>0</v>
      </c>
      <c r="B418" t="str">
        <f ca="1">IF('Source Results'!D419="","",'Source Results'!D419)</f>
        <v>Transit Bus</v>
      </c>
      <c r="C418">
        <f ca="1">IF(B418="","",'Source Results'!G419)</f>
        <v>0</v>
      </c>
      <c r="D418">
        <f ca="1">IF(OnRoadRetrofit!B418="","",'Source Results'!F419)</f>
        <v>0</v>
      </c>
      <c r="E418" s="239">
        <f ca="1">IFERROR(IF(B418="","",(VLOOKUP(G418,'Source Results'!$Y$3:$AB$452,2,FALSE)/(VLOOKUP(G418,'Source Results'!$Y$3:$AB$452,4,FALSE)))),0)</f>
        <v>0</v>
      </c>
      <c r="F418" s="28">
        <f ca="1">IF(B418="","",(VLOOKUP(G418,'Source Results'!$Y$3:$AA$452,3,FALSE)))</f>
        <v>0</v>
      </c>
      <c r="G418" t="str">
        <f ca="1">IF(B418="","",'Source Results'!L419)</f>
        <v/>
      </c>
      <c r="H418">
        <f ca="1">IF(COUNTIF($G$2:G418,G418)&gt;1,0,1*F418)</f>
        <v>0</v>
      </c>
      <c r="I418" t="str">
        <f t="shared" ca="1" si="90"/>
        <v>null</v>
      </c>
      <c r="R418" s="130" t="str">
        <f t="shared" ca="1" si="91"/>
        <v xml:space="preserve">3 </v>
      </c>
      <c r="S418" s="130">
        <f ca="1">+IFERROR(VLOOKUP(R418,Pollutants!$H$2:$K$11,3,FALSE),0)</f>
        <v>0</v>
      </c>
      <c r="T418" s="248">
        <f t="shared" si="92"/>
        <v>61</v>
      </c>
      <c r="U418" s="130" t="str">
        <f ca="1"/>
        <v/>
      </c>
      <c r="V418" s="130" t="str">
        <f ca="1"/>
        <v/>
      </c>
      <c r="W418" s="130" t="str">
        <f t="shared" ca="1" si="93"/>
        <v/>
      </c>
      <c r="X418" s="130" t="str">
        <f t="shared" ca="1" si="94"/>
        <v/>
      </c>
      <c r="Y418" s="130" t="str">
        <f t="shared" ca="1" si="95"/>
        <v/>
      </c>
      <c r="Z418" s="130" t="str">
        <f t="shared" ca="1" si="96"/>
        <v/>
      </c>
      <c r="AA418" s="130" t="str">
        <f t="shared" ca="1" si="97"/>
        <v/>
      </c>
      <c r="AC418" s="130" t="str">
        <f t="shared" ca="1" si="98"/>
        <v/>
      </c>
      <c r="AD418" s="130" t="str">
        <f t="shared" ca="1" si="99"/>
        <v/>
      </c>
      <c r="AE418" s="130" t="str">
        <f t="shared" ca="1" si="100"/>
        <v/>
      </c>
      <c r="AF418" s="130" t="str">
        <f t="shared" ca="1" si="101"/>
        <v/>
      </c>
      <c r="AG418" s="130" t="str">
        <f t="shared" ca="1" si="102"/>
        <v/>
      </c>
      <c r="AH418" s="130" t="str">
        <f t="shared" ca="1" si="103"/>
        <v/>
      </c>
      <c r="AI418" s="130" t="str">
        <f t="shared" ca="1" si="104"/>
        <v/>
      </c>
    </row>
    <row r="419" spans="1:35">
      <c r="A419">
        <f ca="1">IF(B419="","",'Source Results'!H420)</f>
        <v>0</v>
      </c>
      <c r="B419" t="str">
        <f ca="1">IF('Source Results'!D420="","",'Source Results'!D420)</f>
        <v>School Bus</v>
      </c>
      <c r="C419">
        <f ca="1">IF(B419="","",'Source Results'!G420)</f>
        <v>0</v>
      </c>
      <c r="D419">
        <f ca="1">IF(OnRoadRetrofit!B419="","",'Source Results'!F420)</f>
        <v>0</v>
      </c>
      <c r="E419" s="239">
        <f ca="1">IFERROR(IF(B419="","",(VLOOKUP(G419,'Source Results'!$Y$3:$AB$452,2,FALSE)/(VLOOKUP(G419,'Source Results'!$Y$3:$AB$452,4,FALSE)))),0)</f>
        <v>0</v>
      </c>
      <c r="F419" s="28">
        <f ca="1">IF(B419="","",(VLOOKUP(G419,'Source Results'!$Y$3:$AA$452,3,FALSE)))</f>
        <v>0</v>
      </c>
      <c r="G419" t="str">
        <f ca="1">IF(B419="","",'Source Results'!L420)</f>
        <v/>
      </c>
      <c r="H419">
        <f ca="1">IF(COUNTIF($G$2:G419,G419)&gt;1,0,1*F419)</f>
        <v>0</v>
      </c>
      <c r="I419" t="str">
        <f t="shared" ca="1" si="90"/>
        <v>null</v>
      </c>
      <c r="R419" s="130" t="str">
        <f t="shared" ca="1" si="91"/>
        <v xml:space="preserve">4 </v>
      </c>
      <c r="S419" s="130">
        <f ca="1">+IFERROR(VLOOKUP(R419,Pollutants!$H$2:$K$11,3,FALSE),0)</f>
        <v>0</v>
      </c>
      <c r="T419" s="248">
        <f t="shared" si="92"/>
        <v>61</v>
      </c>
      <c r="U419" s="130" t="str">
        <f ca="1"/>
        <v/>
      </c>
      <c r="V419" s="130" t="str">
        <f ca="1"/>
        <v/>
      </c>
      <c r="W419" s="130" t="str">
        <f t="shared" ca="1" si="93"/>
        <v/>
      </c>
      <c r="X419" s="130" t="str">
        <f t="shared" ca="1" si="94"/>
        <v/>
      </c>
      <c r="Y419" s="130" t="str">
        <f t="shared" ca="1" si="95"/>
        <v/>
      </c>
      <c r="Z419" s="130" t="str">
        <f t="shared" ca="1" si="96"/>
        <v/>
      </c>
      <c r="AA419" s="130" t="str">
        <f t="shared" ca="1" si="97"/>
        <v/>
      </c>
      <c r="AC419" s="130" t="str">
        <f t="shared" ca="1" si="98"/>
        <v/>
      </c>
      <c r="AD419" s="130" t="str">
        <f t="shared" ca="1" si="99"/>
        <v/>
      </c>
      <c r="AE419" s="130" t="str">
        <f t="shared" ca="1" si="100"/>
        <v/>
      </c>
      <c r="AF419" s="130" t="str">
        <f t="shared" ca="1" si="101"/>
        <v/>
      </c>
      <c r="AG419" s="130" t="str">
        <f t="shared" ca="1" si="102"/>
        <v/>
      </c>
      <c r="AH419" s="130" t="str">
        <f t="shared" ca="1" si="103"/>
        <v/>
      </c>
      <c r="AI419" s="130" t="str">
        <f t="shared" ca="1" si="104"/>
        <v/>
      </c>
    </row>
    <row r="420" spans="1:35">
      <c r="A420">
        <f ca="1">IF(B420="","",'Source Results'!H421)</f>
        <v>0</v>
      </c>
      <c r="B420" t="str">
        <f ca="1">IF('Source Results'!D421="","",'Source Results'!D421)</f>
        <v>Refuse Truck</v>
      </c>
      <c r="C420">
        <f ca="1">IF(B420="","",'Source Results'!G421)</f>
        <v>0</v>
      </c>
      <c r="D420">
        <f ca="1">IF(OnRoadRetrofit!B420="","",'Source Results'!F421)</f>
        <v>0</v>
      </c>
      <c r="E420" s="239">
        <f ca="1">IFERROR(IF(B420="","",(VLOOKUP(G420,'Source Results'!$Y$3:$AB$452,2,FALSE)/(VLOOKUP(G420,'Source Results'!$Y$3:$AB$452,4,FALSE)))),0)</f>
        <v>0</v>
      </c>
      <c r="F420" s="28">
        <f ca="1">IF(B420="","",(VLOOKUP(G420,'Source Results'!$Y$3:$AA$452,3,FALSE)))</f>
        <v>0</v>
      </c>
      <c r="G420" t="str">
        <f ca="1">IF(B420="","",'Source Results'!L421)</f>
        <v/>
      </c>
      <c r="H420">
        <f ca="1">IF(COUNTIF($G$2:G420,G420)&gt;1,0,1*F420)</f>
        <v>0</v>
      </c>
      <c r="I420" t="str">
        <f t="shared" ca="1" si="90"/>
        <v>null</v>
      </c>
      <c r="R420" s="130" t="str">
        <f t="shared" ca="1" si="91"/>
        <v xml:space="preserve">5 </v>
      </c>
      <c r="S420" s="130">
        <f ca="1">+IFERROR(VLOOKUP(R420,Pollutants!$H$2:$K$11,3,FALSE),0)</f>
        <v>0</v>
      </c>
      <c r="T420" s="248">
        <f t="shared" si="92"/>
        <v>61</v>
      </c>
      <c r="U420" s="130" t="str">
        <f ca="1"/>
        <v/>
      </c>
      <c r="V420" s="130" t="str">
        <f ca="1"/>
        <v/>
      </c>
      <c r="W420" s="130" t="str">
        <f t="shared" ca="1" si="93"/>
        <v/>
      </c>
      <c r="X420" s="130" t="str">
        <f t="shared" ca="1" si="94"/>
        <v/>
      </c>
      <c r="Y420" s="130" t="str">
        <f t="shared" ca="1" si="95"/>
        <v/>
      </c>
      <c r="Z420" s="130" t="str">
        <f t="shared" ca="1" si="96"/>
        <v/>
      </c>
      <c r="AA420" s="130" t="str">
        <f t="shared" ca="1" si="97"/>
        <v/>
      </c>
      <c r="AC420" s="130" t="str">
        <f t="shared" ca="1" si="98"/>
        <v/>
      </c>
      <c r="AD420" s="130" t="str">
        <f t="shared" ca="1" si="99"/>
        <v/>
      </c>
      <c r="AE420" s="130" t="str">
        <f t="shared" ca="1" si="100"/>
        <v/>
      </c>
      <c r="AF420" s="130" t="str">
        <f t="shared" ca="1" si="101"/>
        <v/>
      </c>
      <c r="AG420" s="130" t="str">
        <f t="shared" ca="1" si="102"/>
        <v/>
      </c>
      <c r="AH420" s="130" t="str">
        <f t="shared" ca="1" si="103"/>
        <v/>
      </c>
      <c r="AI420" s="130" t="str">
        <f t="shared" ca="1" si="104"/>
        <v/>
      </c>
    </row>
    <row r="421" spans="1:35">
      <c r="A421">
        <f ca="1">IF(B421="","",'Source Results'!H422)</f>
        <v>0</v>
      </c>
      <c r="B421" t="str">
        <f ca="1">IF('Source Results'!D422="","",'Source Results'!D422)</f>
        <v>Single Unit Short-haul Truck</v>
      </c>
      <c r="C421">
        <f ca="1">IF(B421="","",'Source Results'!G422)</f>
        <v>0</v>
      </c>
      <c r="D421">
        <f ca="1">IF(OnRoadRetrofit!B421="","",'Source Results'!F422)</f>
        <v>0</v>
      </c>
      <c r="E421" s="239">
        <f ca="1">IFERROR(IF(B421="","",(VLOOKUP(G421,'Source Results'!$Y$3:$AB$452,2,FALSE)/(VLOOKUP(G421,'Source Results'!$Y$3:$AB$452,4,FALSE)))),0)</f>
        <v>0</v>
      </c>
      <c r="F421" s="28">
        <f ca="1">IF(B421="","",(VLOOKUP(G421,'Source Results'!$Y$3:$AA$452,3,FALSE)))</f>
        <v>0</v>
      </c>
      <c r="G421" t="str">
        <f ca="1">IF(B421="","",'Source Results'!L422)</f>
        <v/>
      </c>
      <c r="H421">
        <f ca="1">IF(COUNTIF($G$2:G421,G421)&gt;1,0,1*F421)</f>
        <v>0</v>
      </c>
      <c r="I421" t="str">
        <f t="shared" ca="1" si="90"/>
        <v>null</v>
      </c>
      <c r="R421" s="130" t="str">
        <f t="shared" ca="1" si="91"/>
        <v xml:space="preserve">6 </v>
      </c>
      <c r="S421" s="130">
        <f ca="1">+IFERROR(VLOOKUP(R421,Pollutants!$H$2:$K$11,3,FALSE),0)</f>
        <v>0</v>
      </c>
      <c r="T421" s="248">
        <f t="shared" si="92"/>
        <v>61</v>
      </c>
      <c r="U421" s="130" t="str">
        <f ca="1"/>
        <v/>
      </c>
      <c r="V421" s="130" t="str">
        <f ca="1"/>
        <v/>
      </c>
      <c r="W421" s="130" t="str">
        <f t="shared" ca="1" si="93"/>
        <v/>
      </c>
      <c r="X421" s="130" t="str">
        <f t="shared" ca="1" si="94"/>
        <v/>
      </c>
      <c r="Y421" s="130" t="str">
        <f t="shared" ca="1" si="95"/>
        <v/>
      </c>
      <c r="Z421" s="130" t="str">
        <f t="shared" ca="1" si="96"/>
        <v/>
      </c>
      <c r="AA421" s="130" t="str">
        <f t="shared" ca="1" si="97"/>
        <v/>
      </c>
      <c r="AC421" s="130" t="str">
        <f t="shared" ca="1" si="98"/>
        <v/>
      </c>
      <c r="AD421" s="130" t="str">
        <f t="shared" ca="1" si="99"/>
        <v/>
      </c>
      <c r="AE421" s="130" t="str">
        <f t="shared" ca="1" si="100"/>
        <v/>
      </c>
      <c r="AF421" s="130" t="str">
        <f t="shared" ca="1" si="101"/>
        <v/>
      </c>
      <c r="AG421" s="130" t="str">
        <f t="shared" ca="1" si="102"/>
        <v/>
      </c>
      <c r="AH421" s="130" t="str">
        <f t="shared" ca="1" si="103"/>
        <v/>
      </c>
      <c r="AI421" s="130" t="str">
        <f t="shared" ca="1" si="104"/>
        <v/>
      </c>
    </row>
    <row r="422" spans="1:35">
      <c r="A422">
        <f ca="1">IF(B422="","",'Source Results'!H423)</f>
        <v>0</v>
      </c>
      <c r="B422" t="str">
        <f ca="1">IF('Source Results'!D423="","",'Source Results'!D423)</f>
        <v>Single Unit Long-haul Truck</v>
      </c>
      <c r="C422">
        <f ca="1">IF(B422="","",'Source Results'!G423)</f>
        <v>0</v>
      </c>
      <c r="D422">
        <f ca="1">IF(OnRoadRetrofit!B422="","",'Source Results'!F423)</f>
        <v>0</v>
      </c>
      <c r="E422" s="239">
        <f ca="1">IFERROR(IF(B422="","",(VLOOKUP(G422,'Source Results'!$Y$3:$AB$452,2,FALSE)/(VLOOKUP(G422,'Source Results'!$Y$3:$AB$452,4,FALSE)))),0)</f>
        <v>0</v>
      </c>
      <c r="F422" s="28">
        <f ca="1">IF(B422="","",(VLOOKUP(G422,'Source Results'!$Y$3:$AA$452,3,FALSE)))</f>
        <v>0</v>
      </c>
      <c r="G422" t="str">
        <f ca="1">IF(B422="","",'Source Results'!L423)</f>
        <v/>
      </c>
      <c r="H422">
        <f ca="1">IF(COUNTIF($G$2:G422,G422)&gt;1,0,1*F422)</f>
        <v>0</v>
      </c>
      <c r="I422" t="str">
        <f t="shared" ca="1" si="90"/>
        <v>null</v>
      </c>
      <c r="R422" s="130" t="str">
        <f t="shared" ca="1" si="91"/>
        <v xml:space="preserve">0 </v>
      </c>
      <c r="S422" s="130">
        <f ca="1">+IFERROR(VLOOKUP(R422,Pollutants!$H$2:$K$11,3,FALSE),0)</f>
        <v>0</v>
      </c>
      <c r="T422" s="248">
        <f t="shared" si="92"/>
        <v>62</v>
      </c>
      <c r="U422" s="130" t="str">
        <f ca="1"/>
        <v/>
      </c>
      <c r="V422" s="130" t="str">
        <f ca="1"/>
        <v/>
      </c>
      <c r="W422" s="130" t="str">
        <f t="shared" ca="1" si="93"/>
        <v/>
      </c>
      <c r="X422" s="130" t="str">
        <f t="shared" ca="1" si="94"/>
        <v/>
      </c>
      <c r="Y422" s="130" t="str">
        <f t="shared" ca="1" si="95"/>
        <v/>
      </c>
      <c r="Z422" s="130" t="str">
        <f t="shared" ca="1" si="96"/>
        <v/>
      </c>
      <c r="AA422" s="130" t="str">
        <f t="shared" ca="1" si="97"/>
        <v/>
      </c>
      <c r="AC422" s="130" t="str">
        <f t="shared" ca="1" si="98"/>
        <v/>
      </c>
      <c r="AD422" s="130" t="str">
        <f t="shared" ca="1" si="99"/>
        <v/>
      </c>
      <c r="AE422" s="130" t="str">
        <f t="shared" ca="1" si="100"/>
        <v/>
      </c>
      <c r="AF422" s="130" t="str">
        <f t="shared" ca="1" si="101"/>
        <v/>
      </c>
      <c r="AG422" s="130" t="str">
        <f t="shared" ca="1" si="102"/>
        <v/>
      </c>
      <c r="AH422" s="130" t="str">
        <f t="shared" ca="1" si="103"/>
        <v/>
      </c>
      <c r="AI422" s="130" t="str">
        <f t="shared" ca="1" si="104"/>
        <v/>
      </c>
    </row>
    <row r="423" spans="1:35">
      <c r="A423">
        <f ca="1">IF(B423="","",'Source Results'!H424)</f>
        <v>0</v>
      </c>
      <c r="B423" t="str">
        <f ca="1">IF('Source Results'!D424="","",'Source Results'!D424)</f>
        <v>Combination Short-haul Truck</v>
      </c>
      <c r="C423">
        <f ca="1">IF(B423="","",'Source Results'!G424)</f>
        <v>0</v>
      </c>
      <c r="D423">
        <f ca="1">IF(OnRoadRetrofit!B423="","",'Source Results'!F424)</f>
        <v>0</v>
      </c>
      <c r="E423" s="239">
        <f ca="1">IFERROR(IF(B423="","",(VLOOKUP(G423,'Source Results'!$Y$3:$AB$452,2,FALSE)/(VLOOKUP(G423,'Source Results'!$Y$3:$AB$452,4,FALSE)))),0)</f>
        <v>0</v>
      </c>
      <c r="F423" s="28">
        <f ca="1">IF(B423="","",(VLOOKUP(G423,'Source Results'!$Y$3:$AA$452,3,FALSE)))</f>
        <v>0</v>
      </c>
      <c r="G423" t="str">
        <f ca="1">IF(B423="","",'Source Results'!L424)</f>
        <v/>
      </c>
      <c r="H423">
        <f ca="1">IF(COUNTIF($G$2:G423,G423)&gt;1,0,1*F423)</f>
        <v>0</v>
      </c>
      <c r="I423" t="str">
        <f t="shared" ca="1" si="90"/>
        <v>null</v>
      </c>
      <c r="R423" s="130" t="str">
        <f t="shared" ca="1" si="91"/>
        <v xml:space="preserve">1 </v>
      </c>
      <c r="S423" s="130">
        <f ca="1">+IFERROR(VLOOKUP(R423,Pollutants!$H$2:$K$11,3,FALSE),0)</f>
        <v>0</v>
      </c>
      <c r="T423" s="248">
        <f t="shared" si="92"/>
        <v>62</v>
      </c>
      <c r="U423" s="130" t="str">
        <f ca="1"/>
        <v/>
      </c>
      <c r="V423" s="130" t="str">
        <f ca="1"/>
        <v/>
      </c>
      <c r="W423" s="130" t="str">
        <f t="shared" ca="1" si="93"/>
        <v/>
      </c>
      <c r="X423" s="130" t="str">
        <f t="shared" ca="1" si="94"/>
        <v/>
      </c>
      <c r="Y423" s="130" t="str">
        <f t="shared" ca="1" si="95"/>
        <v/>
      </c>
      <c r="Z423" s="130" t="str">
        <f t="shared" ca="1" si="96"/>
        <v/>
      </c>
      <c r="AA423" s="130" t="str">
        <f t="shared" ca="1" si="97"/>
        <v/>
      </c>
      <c r="AC423" s="130" t="str">
        <f t="shared" ca="1" si="98"/>
        <v/>
      </c>
      <c r="AD423" s="130" t="str">
        <f t="shared" ca="1" si="99"/>
        <v/>
      </c>
      <c r="AE423" s="130" t="str">
        <f t="shared" ca="1" si="100"/>
        <v/>
      </c>
      <c r="AF423" s="130" t="str">
        <f t="shared" ca="1" si="101"/>
        <v/>
      </c>
      <c r="AG423" s="130" t="str">
        <f t="shared" ca="1" si="102"/>
        <v/>
      </c>
      <c r="AH423" s="130" t="str">
        <f t="shared" ca="1" si="103"/>
        <v/>
      </c>
      <c r="AI423" s="130" t="str">
        <f t="shared" ca="1" si="104"/>
        <v/>
      </c>
    </row>
    <row r="424" spans="1:35">
      <c r="A424">
        <f ca="1">IF(B424="","",'Source Results'!H425)</f>
        <v>0</v>
      </c>
      <c r="B424" t="str">
        <f ca="1">IF('Source Results'!D425="","",'Source Results'!D425)</f>
        <v>Combination Long-haul Truck</v>
      </c>
      <c r="C424">
        <f ca="1">IF(B424="","",'Source Results'!G425)</f>
        <v>0</v>
      </c>
      <c r="D424">
        <f ca="1">IF(OnRoadRetrofit!B424="","",'Source Results'!F425)</f>
        <v>0</v>
      </c>
      <c r="E424" s="239">
        <f ca="1">IFERROR(IF(B424="","",(VLOOKUP(G424,'Source Results'!$Y$3:$AB$452,2,FALSE)/(VLOOKUP(G424,'Source Results'!$Y$3:$AB$452,4,FALSE)))),0)</f>
        <v>0</v>
      </c>
      <c r="F424" s="28">
        <f ca="1">IF(B424="","",(VLOOKUP(G424,'Source Results'!$Y$3:$AA$452,3,FALSE)))</f>
        <v>0</v>
      </c>
      <c r="G424" t="str">
        <f ca="1">IF(B424="","",'Source Results'!L425)</f>
        <v/>
      </c>
      <c r="H424">
        <f ca="1">IF(COUNTIF($G$2:G424,G424)&gt;1,0,1*F424)</f>
        <v>0</v>
      </c>
      <c r="I424" t="str">
        <f t="shared" ca="1" si="90"/>
        <v>null</v>
      </c>
      <c r="R424" s="130" t="str">
        <f t="shared" ca="1" si="91"/>
        <v xml:space="preserve">2 </v>
      </c>
      <c r="S424" s="130">
        <f ca="1">+IFERROR(VLOOKUP(R424,Pollutants!$H$2:$K$11,3,FALSE),0)</f>
        <v>0</v>
      </c>
      <c r="T424" s="248">
        <f t="shared" si="92"/>
        <v>62</v>
      </c>
      <c r="U424" s="130" t="str">
        <f ca="1"/>
        <v/>
      </c>
      <c r="V424" s="130" t="str">
        <f ca="1"/>
        <v/>
      </c>
      <c r="W424" s="130" t="str">
        <f t="shared" ca="1" si="93"/>
        <v/>
      </c>
      <c r="X424" s="130" t="str">
        <f t="shared" ca="1" si="94"/>
        <v/>
      </c>
      <c r="Y424" s="130" t="str">
        <f t="shared" ca="1" si="95"/>
        <v/>
      </c>
      <c r="Z424" s="130" t="str">
        <f t="shared" ca="1" si="96"/>
        <v/>
      </c>
      <c r="AA424" s="130" t="str">
        <f t="shared" ca="1" si="97"/>
        <v/>
      </c>
      <c r="AC424" s="130" t="str">
        <f t="shared" ca="1" si="98"/>
        <v/>
      </c>
      <c r="AD424" s="130" t="str">
        <f t="shared" ca="1" si="99"/>
        <v/>
      </c>
      <c r="AE424" s="130" t="str">
        <f t="shared" ca="1" si="100"/>
        <v/>
      </c>
      <c r="AF424" s="130" t="str">
        <f t="shared" ca="1" si="101"/>
        <v/>
      </c>
      <c r="AG424" s="130" t="str">
        <f t="shared" ca="1" si="102"/>
        <v/>
      </c>
      <c r="AH424" s="130" t="str">
        <f t="shared" ca="1" si="103"/>
        <v/>
      </c>
      <c r="AI424" s="130" t="str">
        <f t="shared" ca="1" si="104"/>
        <v/>
      </c>
    </row>
    <row r="425" spans="1:35">
      <c r="A425">
        <f ca="1">IF(B425="","",'Source Results'!H426)</f>
        <v>0</v>
      </c>
      <c r="B425" t="str">
        <f ca="1">IF('Source Results'!D426="","",'Source Results'!D426)</f>
        <v>Light Commercial Truck</v>
      </c>
      <c r="C425">
        <f ca="1">IF(B425="","",'Source Results'!G426)</f>
        <v>0</v>
      </c>
      <c r="D425">
        <f ca="1">IF(OnRoadRetrofit!B425="","",'Source Results'!F426)</f>
        <v>0</v>
      </c>
      <c r="E425" s="239">
        <f ca="1">IFERROR(IF(B425="","",(VLOOKUP(G425,'Source Results'!$Y$3:$AB$452,2,FALSE)/(VLOOKUP(G425,'Source Results'!$Y$3:$AB$452,4,FALSE)))),0)</f>
        <v>0</v>
      </c>
      <c r="F425" s="28">
        <f ca="1">IF(B425="","",(VLOOKUP(G425,'Source Results'!$Y$3:$AA$452,3,FALSE)))</f>
        <v>0</v>
      </c>
      <c r="G425" t="str">
        <f ca="1">IF(B425="","",'Source Results'!L426)</f>
        <v/>
      </c>
      <c r="H425">
        <f ca="1">IF(COUNTIF($G$2:G425,G425)&gt;1,0,1*F425)</f>
        <v>0</v>
      </c>
      <c r="I425" t="str">
        <f t="shared" ca="1" si="90"/>
        <v>null</v>
      </c>
      <c r="R425" s="130" t="str">
        <f t="shared" ca="1" si="91"/>
        <v xml:space="preserve">3 </v>
      </c>
      <c r="S425" s="130">
        <f ca="1">+IFERROR(VLOOKUP(R425,Pollutants!$H$2:$K$11,3,FALSE),0)</f>
        <v>0</v>
      </c>
      <c r="T425" s="248">
        <f t="shared" si="92"/>
        <v>62</v>
      </c>
      <c r="U425" s="130" t="str">
        <f ca="1"/>
        <v/>
      </c>
      <c r="V425" s="130" t="str">
        <f ca="1"/>
        <v/>
      </c>
      <c r="W425" s="130" t="str">
        <f t="shared" ca="1" si="93"/>
        <v/>
      </c>
      <c r="X425" s="130" t="str">
        <f t="shared" ca="1" si="94"/>
        <v/>
      </c>
      <c r="Y425" s="130" t="str">
        <f t="shared" ca="1" si="95"/>
        <v/>
      </c>
      <c r="Z425" s="130" t="str">
        <f t="shared" ca="1" si="96"/>
        <v/>
      </c>
      <c r="AA425" s="130" t="str">
        <f t="shared" ca="1" si="97"/>
        <v/>
      </c>
      <c r="AC425" s="130" t="str">
        <f t="shared" ca="1" si="98"/>
        <v/>
      </c>
      <c r="AD425" s="130" t="str">
        <f t="shared" ca="1" si="99"/>
        <v/>
      </c>
      <c r="AE425" s="130" t="str">
        <f t="shared" ca="1" si="100"/>
        <v/>
      </c>
      <c r="AF425" s="130" t="str">
        <f t="shared" ca="1" si="101"/>
        <v/>
      </c>
      <c r="AG425" s="130" t="str">
        <f t="shared" ca="1" si="102"/>
        <v/>
      </c>
      <c r="AH425" s="130" t="str">
        <f t="shared" ca="1" si="103"/>
        <v/>
      </c>
      <c r="AI425" s="130" t="str">
        <f t="shared" ca="1" si="104"/>
        <v/>
      </c>
    </row>
    <row r="426" spans="1:35">
      <c r="A426">
        <f ca="1">IF(B426="","",'Source Results'!H427)</f>
        <v>0</v>
      </c>
      <c r="B426" t="str">
        <f ca="1">IF('Source Results'!D427="","",'Source Results'!D427)</f>
        <v>Intercity Bus</v>
      </c>
      <c r="C426">
        <f ca="1">IF(B426="","",'Source Results'!G427)</f>
        <v>0</v>
      </c>
      <c r="D426">
        <f ca="1">IF(OnRoadRetrofit!B426="","",'Source Results'!F427)</f>
        <v>0</v>
      </c>
      <c r="E426" s="239">
        <f ca="1">IFERROR(IF(B426="","",(VLOOKUP(G426,'Source Results'!$Y$3:$AB$452,2,FALSE)/(VLOOKUP(G426,'Source Results'!$Y$3:$AB$452,4,FALSE)))),0)</f>
        <v>0</v>
      </c>
      <c r="F426" s="28">
        <f ca="1">IF(B426="","",(VLOOKUP(G426,'Source Results'!$Y$3:$AA$452,3,FALSE)))</f>
        <v>0</v>
      </c>
      <c r="G426" t="str">
        <f ca="1">IF(B426="","",'Source Results'!L427)</f>
        <v/>
      </c>
      <c r="H426">
        <f ca="1">IF(COUNTIF($G$2:G426,G426)&gt;1,0,1*F426)</f>
        <v>0</v>
      </c>
      <c r="I426" t="str">
        <f t="shared" ca="1" si="90"/>
        <v>null</v>
      </c>
      <c r="R426" s="130" t="str">
        <f t="shared" ca="1" si="91"/>
        <v xml:space="preserve">4 </v>
      </c>
      <c r="S426" s="130">
        <f ca="1">+IFERROR(VLOOKUP(R426,Pollutants!$H$2:$K$11,3,FALSE),0)</f>
        <v>0</v>
      </c>
      <c r="T426" s="248">
        <f t="shared" si="92"/>
        <v>62</v>
      </c>
      <c r="U426" s="130" t="str">
        <f ca="1"/>
        <v/>
      </c>
      <c r="V426" s="130" t="str">
        <f ca="1"/>
        <v/>
      </c>
      <c r="W426" s="130" t="str">
        <f t="shared" ca="1" si="93"/>
        <v/>
      </c>
      <c r="X426" s="130" t="str">
        <f t="shared" ca="1" si="94"/>
        <v/>
      </c>
      <c r="Y426" s="130" t="str">
        <f t="shared" ca="1" si="95"/>
        <v/>
      </c>
      <c r="Z426" s="130" t="str">
        <f t="shared" ca="1" si="96"/>
        <v/>
      </c>
      <c r="AA426" s="130" t="str">
        <f t="shared" ca="1" si="97"/>
        <v/>
      </c>
      <c r="AC426" s="130" t="str">
        <f t="shared" ca="1" si="98"/>
        <v/>
      </c>
      <c r="AD426" s="130" t="str">
        <f t="shared" ca="1" si="99"/>
        <v/>
      </c>
      <c r="AE426" s="130" t="str">
        <f t="shared" ca="1" si="100"/>
        <v/>
      </c>
      <c r="AF426" s="130" t="str">
        <f t="shared" ca="1" si="101"/>
        <v/>
      </c>
      <c r="AG426" s="130" t="str">
        <f t="shared" ca="1" si="102"/>
        <v/>
      </c>
      <c r="AH426" s="130" t="str">
        <f t="shared" ca="1" si="103"/>
        <v/>
      </c>
      <c r="AI426" s="130" t="str">
        <f t="shared" ca="1" si="104"/>
        <v/>
      </c>
    </row>
    <row r="427" spans="1:35">
      <c r="A427">
        <f ca="1">IF(B427="","",'Source Results'!H428)</f>
        <v>0</v>
      </c>
      <c r="B427" t="str">
        <f ca="1">IF('Source Results'!D428="","",'Source Results'!D428)</f>
        <v>Transit Bus</v>
      </c>
      <c r="C427">
        <f ca="1">IF(B427="","",'Source Results'!G428)</f>
        <v>0</v>
      </c>
      <c r="D427">
        <f ca="1">IF(OnRoadRetrofit!B427="","",'Source Results'!F428)</f>
        <v>0</v>
      </c>
      <c r="E427" s="239">
        <f ca="1">IFERROR(IF(B427="","",(VLOOKUP(G427,'Source Results'!$Y$3:$AB$452,2,FALSE)/(VLOOKUP(G427,'Source Results'!$Y$3:$AB$452,4,FALSE)))),0)</f>
        <v>0</v>
      </c>
      <c r="F427" s="28">
        <f ca="1">IF(B427="","",(VLOOKUP(G427,'Source Results'!$Y$3:$AA$452,3,FALSE)))</f>
        <v>0</v>
      </c>
      <c r="G427" t="str">
        <f ca="1">IF(B427="","",'Source Results'!L428)</f>
        <v/>
      </c>
      <c r="H427">
        <f ca="1">IF(COUNTIF($G$2:G427,G427)&gt;1,0,1*F427)</f>
        <v>0</v>
      </c>
      <c r="I427" t="str">
        <f t="shared" ca="1" si="90"/>
        <v>null</v>
      </c>
      <c r="R427" s="130" t="str">
        <f t="shared" ca="1" si="91"/>
        <v xml:space="preserve">5 </v>
      </c>
      <c r="S427" s="130">
        <f ca="1">+IFERROR(VLOOKUP(R427,Pollutants!$H$2:$K$11,3,FALSE),0)</f>
        <v>0</v>
      </c>
      <c r="T427" s="248">
        <f t="shared" si="92"/>
        <v>62</v>
      </c>
      <c r="U427" s="130" t="str">
        <f ca="1"/>
        <v/>
      </c>
      <c r="V427" s="130" t="str">
        <f ca="1"/>
        <v/>
      </c>
      <c r="W427" s="130" t="str">
        <f t="shared" ca="1" si="93"/>
        <v/>
      </c>
      <c r="X427" s="130" t="str">
        <f t="shared" ca="1" si="94"/>
        <v/>
      </c>
      <c r="Y427" s="130" t="str">
        <f t="shared" ca="1" si="95"/>
        <v/>
      </c>
      <c r="Z427" s="130" t="str">
        <f t="shared" ca="1" si="96"/>
        <v/>
      </c>
      <c r="AA427" s="130" t="str">
        <f t="shared" ca="1" si="97"/>
        <v/>
      </c>
      <c r="AC427" s="130" t="str">
        <f t="shared" ca="1" si="98"/>
        <v/>
      </c>
      <c r="AD427" s="130" t="str">
        <f t="shared" ca="1" si="99"/>
        <v/>
      </c>
      <c r="AE427" s="130" t="str">
        <f t="shared" ca="1" si="100"/>
        <v/>
      </c>
      <c r="AF427" s="130" t="str">
        <f t="shared" ca="1" si="101"/>
        <v/>
      </c>
      <c r="AG427" s="130" t="str">
        <f t="shared" ca="1" si="102"/>
        <v/>
      </c>
      <c r="AH427" s="130" t="str">
        <f t="shared" ca="1" si="103"/>
        <v/>
      </c>
      <c r="AI427" s="130" t="str">
        <f t="shared" ca="1" si="104"/>
        <v/>
      </c>
    </row>
    <row r="428" spans="1:35">
      <c r="A428">
        <f ca="1">IF(B428="","",'Source Results'!H429)</f>
        <v>0</v>
      </c>
      <c r="B428" t="str">
        <f ca="1">IF('Source Results'!D429="","",'Source Results'!D429)</f>
        <v>School Bus</v>
      </c>
      <c r="C428">
        <f ca="1">IF(B428="","",'Source Results'!G429)</f>
        <v>0</v>
      </c>
      <c r="D428">
        <f ca="1">IF(OnRoadRetrofit!B428="","",'Source Results'!F429)</f>
        <v>0</v>
      </c>
      <c r="E428" s="239">
        <f ca="1">IFERROR(IF(B428="","",(VLOOKUP(G428,'Source Results'!$Y$3:$AB$452,2,FALSE)/(VLOOKUP(G428,'Source Results'!$Y$3:$AB$452,4,FALSE)))),0)</f>
        <v>0</v>
      </c>
      <c r="F428" s="28">
        <f ca="1">IF(B428="","",(VLOOKUP(G428,'Source Results'!$Y$3:$AA$452,3,FALSE)))</f>
        <v>0</v>
      </c>
      <c r="G428" t="str">
        <f ca="1">IF(B428="","",'Source Results'!L429)</f>
        <v/>
      </c>
      <c r="H428">
        <f ca="1">IF(COUNTIF($G$2:G428,G428)&gt;1,0,1*F428)</f>
        <v>0</v>
      </c>
      <c r="I428" t="str">
        <f t="shared" ca="1" si="90"/>
        <v>null</v>
      </c>
      <c r="R428" s="130" t="str">
        <f t="shared" ca="1" si="91"/>
        <v xml:space="preserve">6 </v>
      </c>
      <c r="S428" s="130">
        <f ca="1">+IFERROR(VLOOKUP(R428,Pollutants!$H$2:$K$11,3,FALSE),0)</f>
        <v>0</v>
      </c>
      <c r="T428" s="248">
        <f t="shared" si="92"/>
        <v>62</v>
      </c>
      <c r="U428" s="130" t="str">
        <f ca="1"/>
        <v/>
      </c>
      <c r="V428" s="130" t="str">
        <f ca="1"/>
        <v/>
      </c>
      <c r="W428" s="130" t="str">
        <f t="shared" ca="1" si="93"/>
        <v/>
      </c>
      <c r="X428" s="130" t="str">
        <f t="shared" ca="1" si="94"/>
        <v/>
      </c>
      <c r="Y428" s="130" t="str">
        <f t="shared" ca="1" si="95"/>
        <v/>
      </c>
      <c r="Z428" s="130" t="str">
        <f t="shared" ca="1" si="96"/>
        <v/>
      </c>
      <c r="AA428" s="130" t="str">
        <f t="shared" ca="1" si="97"/>
        <v/>
      </c>
      <c r="AC428" s="130" t="str">
        <f t="shared" ca="1" si="98"/>
        <v/>
      </c>
      <c r="AD428" s="130" t="str">
        <f t="shared" ca="1" si="99"/>
        <v/>
      </c>
      <c r="AE428" s="130" t="str">
        <f t="shared" ca="1" si="100"/>
        <v/>
      </c>
      <c r="AF428" s="130" t="str">
        <f t="shared" ca="1" si="101"/>
        <v/>
      </c>
      <c r="AG428" s="130" t="str">
        <f t="shared" ca="1" si="102"/>
        <v/>
      </c>
      <c r="AH428" s="130" t="str">
        <f t="shared" ca="1" si="103"/>
        <v/>
      </c>
      <c r="AI428" s="130" t="str">
        <f t="shared" ca="1" si="104"/>
        <v/>
      </c>
    </row>
    <row r="429" spans="1:35">
      <c r="A429">
        <f ca="1">IF(B429="","",'Source Results'!H430)</f>
        <v>0</v>
      </c>
      <c r="B429" t="str">
        <f ca="1">IF('Source Results'!D430="","",'Source Results'!D430)</f>
        <v>Refuse Truck</v>
      </c>
      <c r="C429">
        <f ca="1">IF(B429="","",'Source Results'!G430)</f>
        <v>0</v>
      </c>
      <c r="D429">
        <f ca="1">IF(OnRoadRetrofit!B429="","",'Source Results'!F430)</f>
        <v>0</v>
      </c>
      <c r="E429" s="239">
        <f ca="1">IFERROR(IF(B429="","",(VLOOKUP(G429,'Source Results'!$Y$3:$AB$452,2,FALSE)/(VLOOKUP(G429,'Source Results'!$Y$3:$AB$452,4,FALSE)))),0)</f>
        <v>0</v>
      </c>
      <c r="F429" s="28">
        <f ca="1">IF(B429="","",(VLOOKUP(G429,'Source Results'!$Y$3:$AA$452,3,FALSE)))</f>
        <v>0</v>
      </c>
      <c r="G429" t="str">
        <f ca="1">IF(B429="","",'Source Results'!L430)</f>
        <v/>
      </c>
      <c r="H429">
        <f ca="1">IF(COUNTIF($G$2:G429,G429)&gt;1,0,1*F429)</f>
        <v>0</v>
      </c>
      <c r="I429" t="str">
        <f t="shared" ca="1" si="90"/>
        <v>null</v>
      </c>
      <c r="R429" s="130" t="str">
        <f t="shared" ca="1" si="91"/>
        <v xml:space="preserve">0 </v>
      </c>
      <c r="S429" s="130">
        <f ca="1">+IFERROR(VLOOKUP(R429,Pollutants!$H$2:$K$11,3,FALSE),0)</f>
        <v>0</v>
      </c>
      <c r="T429" s="248">
        <f t="shared" si="92"/>
        <v>63</v>
      </c>
      <c r="U429" s="130" t="str">
        <f ca="1"/>
        <v/>
      </c>
      <c r="V429" s="130" t="str">
        <f ca="1"/>
        <v/>
      </c>
      <c r="W429" s="130" t="str">
        <f t="shared" ca="1" si="93"/>
        <v/>
      </c>
      <c r="X429" s="130" t="str">
        <f t="shared" ca="1" si="94"/>
        <v/>
      </c>
      <c r="Y429" s="130" t="str">
        <f t="shared" ca="1" si="95"/>
        <v/>
      </c>
      <c r="Z429" s="130" t="str">
        <f t="shared" ca="1" si="96"/>
        <v/>
      </c>
      <c r="AA429" s="130" t="str">
        <f t="shared" ca="1" si="97"/>
        <v/>
      </c>
      <c r="AC429" s="130" t="str">
        <f t="shared" ca="1" si="98"/>
        <v/>
      </c>
      <c r="AD429" s="130" t="str">
        <f t="shared" ca="1" si="99"/>
        <v/>
      </c>
      <c r="AE429" s="130" t="str">
        <f t="shared" ca="1" si="100"/>
        <v/>
      </c>
      <c r="AF429" s="130" t="str">
        <f t="shared" ca="1" si="101"/>
        <v/>
      </c>
      <c r="AG429" s="130" t="str">
        <f t="shared" ca="1" si="102"/>
        <v/>
      </c>
      <c r="AH429" s="130" t="str">
        <f t="shared" ca="1" si="103"/>
        <v/>
      </c>
      <c r="AI429" s="130" t="str">
        <f t="shared" ca="1" si="104"/>
        <v/>
      </c>
    </row>
    <row r="430" spans="1:35">
      <c r="A430">
        <f ca="1">IF(B430="","",'Source Results'!H431)</f>
        <v>0</v>
      </c>
      <c r="B430" t="str">
        <f ca="1">IF('Source Results'!D431="","",'Source Results'!D431)</f>
        <v>Single Unit Short-haul Truck</v>
      </c>
      <c r="C430">
        <f ca="1">IF(B430="","",'Source Results'!G431)</f>
        <v>0</v>
      </c>
      <c r="D430">
        <f ca="1">IF(OnRoadRetrofit!B430="","",'Source Results'!F431)</f>
        <v>0</v>
      </c>
      <c r="E430" s="239">
        <f ca="1">IFERROR(IF(B430="","",(VLOOKUP(G430,'Source Results'!$Y$3:$AB$452,2,FALSE)/(VLOOKUP(G430,'Source Results'!$Y$3:$AB$452,4,FALSE)))),0)</f>
        <v>0</v>
      </c>
      <c r="F430" s="28">
        <f ca="1">IF(B430="","",(VLOOKUP(G430,'Source Results'!$Y$3:$AA$452,3,FALSE)))</f>
        <v>0</v>
      </c>
      <c r="G430" t="str">
        <f ca="1">IF(B430="","",'Source Results'!L431)</f>
        <v/>
      </c>
      <c r="H430">
        <f ca="1">IF(COUNTIF($G$2:G430,G430)&gt;1,0,1*F430)</f>
        <v>0</v>
      </c>
      <c r="I430" t="str">
        <f t="shared" ca="1" si="90"/>
        <v>null</v>
      </c>
      <c r="R430" s="130" t="str">
        <f t="shared" ca="1" si="91"/>
        <v xml:space="preserve">1 </v>
      </c>
      <c r="S430" s="130">
        <f ca="1">+IFERROR(VLOOKUP(R430,Pollutants!$H$2:$K$11,3,FALSE),0)</f>
        <v>0</v>
      </c>
      <c r="T430" s="248">
        <f t="shared" si="92"/>
        <v>63</v>
      </c>
      <c r="U430" s="130" t="str">
        <f ca="1"/>
        <v/>
      </c>
      <c r="V430" s="130" t="str">
        <f ca="1"/>
        <v/>
      </c>
      <c r="W430" s="130" t="str">
        <f t="shared" ca="1" si="93"/>
        <v/>
      </c>
      <c r="X430" s="130" t="str">
        <f t="shared" ca="1" si="94"/>
        <v/>
      </c>
      <c r="Y430" s="130" t="str">
        <f t="shared" ca="1" si="95"/>
        <v/>
      </c>
      <c r="Z430" s="130" t="str">
        <f t="shared" ca="1" si="96"/>
        <v/>
      </c>
      <c r="AA430" s="130" t="str">
        <f t="shared" ca="1" si="97"/>
        <v/>
      </c>
      <c r="AC430" s="130" t="str">
        <f t="shared" ca="1" si="98"/>
        <v/>
      </c>
      <c r="AD430" s="130" t="str">
        <f t="shared" ca="1" si="99"/>
        <v/>
      </c>
      <c r="AE430" s="130" t="str">
        <f t="shared" ca="1" si="100"/>
        <v/>
      </c>
      <c r="AF430" s="130" t="str">
        <f t="shared" ca="1" si="101"/>
        <v/>
      </c>
      <c r="AG430" s="130" t="str">
        <f t="shared" ca="1" si="102"/>
        <v/>
      </c>
      <c r="AH430" s="130" t="str">
        <f t="shared" ca="1" si="103"/>
        <v/>
      </c>
      <c r="AI430" s="130" t="str">
        <f t="shared" ca="1" si="104"/>
        <v/>
      </c>
    </row>
    <row r="431" spans="1:35">
      <c r="A431">
        <f ca="1">IF(B431="","",'Source Results'!H432)</f>
        <v>0</v>
      </c>
      <c r="B431" t="str">
        <f ca="1">IF('Source Results'!D432="","",'Source Results'!D432)</f>
        <v>Single Unit Long-haul Truck</v>
      </c>
      <c r="C431">
        <f ca="1">IF(B431="","",'Source Results'!G432)</f>
        <v>0</v>
      </c>
      <c r="D431">
        <f ca="1">IF(OnRoadRetrofit!B431="","",'Source Results'!F432)</f>
        <v>0</v>
      </c>
      <c r="E431" s="239">
        <f ca="1">IFERROR(IF(B431="","",(VLOOKUP(G431,'Source Results'!$Y$3:$AB$452,2,FALSE)/(VLOOKUP(G431,'Source Results'!$Y$3:$AB$452,4,FALSE)))),0)</f>
        <v>0</v>
      </c>
      <c r="F431" s="28">
        <f ca="1">IF(B431="","",(VLOOKUP(G431,'Source Results'!$Y$3:$AA$452,3,FALSE)))</f>
        <v>0</v>
      </c>
      <c r="G431" t="str">
        <f ca="1">IF(B431="","",'Source Results'!L432)</f>
        <v/>
      </c>
      <c r="H431">
        <f ca="1">IF(COUNTIF($G$2:G431,G431)&gt;1,0,1*F431)</f>
        <v>0</v>
      </c>
      <c r="I431" t="str">
        <f t="shared" ca="1" si="90"/>
        <v>null</v>
      </c>
      <c r="R431" s="130" t="str">
        <f t="shared" ca="1" si="91"/>
        <v xml:space="preserve">2 </v>
      </c>
      <c r="S431" s="130">
        <f ca="1">+IFERROR(VLOOKUP(R431,Pollutants!$H$2:$K$11,3,FALSE),0)</f>
        <v>0</v>
      </c>
      <c r="T431" s="248">
        <f t="shared" si="92"/>
        <v>63</v>
      </c>
      <c r="U431" s="130" t="str">
        <f ca="1"/>
        <v/>
      </c>
      <c r="V431" s="130" t="str">
        <f ca="1"/>
        <v/>
      </c>
      <c r="W431" s="130" t="str">
        <f t="shared" ca="1" si="93"/>
        <v/>
      </c>
      <c r="X431" s="130" t="str">
        <f t="shared" ca="1" si="94"/>
        <v/>
      </c>
      <c r="Y431" s="130" t="str">
        <f t="shared" ca="1" si="95"/>
        <v/>
      </c>
      <c r="Z431" s="130" t="str">
        <f t="shared" ca="1" si="96"/>
        <v/>
      </c>
      <c r="AA431" s="130" t="str">
        <f t="shared" ca="1" si="97"/>
        <v/>
      </c>
      <c r="AC431" s="130" t="str">
        <f t="shared" ca="1" si="98"/>
        <v/>
      </c>
      <c r="AD431" s="130" t="str">
        <f t="shared" ca="1" si="99"/>
        <v/>
      </c>
      <c r="AE431" s="130" t="str">
        <f t="shared" ca="1" si="100"/>
        <v/>
      </c>
      <c r="AF431" s="130" t="str">
        <f t="shared" ca="1" si="101"/>
        <v/>
      </c>
      <c r="AG431" s="130" t="str">
        <f t="shared" ca="1" si="102"/>
        <v/>
      </c>
      <c r="AH431" s="130" t="str">
        <f t="shared" ca="1" si="103"/>
        <v/>
      </c>
      <c r="AI431" s="130" t="str">
        <f t="shared" ca="1" si="104"/>
        <v/>
      </c>
    </row>
    <row r="432" spans="1:35">
      <c r="A432">
        <f ca="1">IF(B432="","",'Source Results'!H433)</f>
        <v>0</v>
      </c>
      <c r="B432" t="str">
        <f ca="1">IF('Source Results'!D433="","",'Source Results'!D433)</f>
        <v>Combination Short-haul Truck</v>
      </c>
      <c r="C432">
        <f ca="1">IF(B432="","",'Source Results'!G433)</f>
        <v>0</v>
      </c>
      <c r="D432">
        <f ca="1">IF(OnRoadRetrofit!B432="","",'Source Results'!F433)</f>
        <v>0</v>
      </c>
      <c r="E432" s="239">
        <f ca="1">IFERROR(IF(B432="","",(VLOOKUP(G432,'Source Results'!$Y$3:$AB$452,2,FALSE)/(VLOOKUP(G432,'Source Results'!$Y$3:$AB$452,4,FALSE)))),0)</f>
        <v>0</v>
      </c>
      <c r="F432" s="28">
        <f ca="1">IF(B432="","",(VLOOKUP(G432,'Source Results'!$Y$3:$AA$452,3,FALSE)))</f>
        <v>0</v>
      </c>
      <c r="G432" t="str">
        <f ca="1">IF(B432="","",'Source Results'!L433)</f>
        <v/>
      </c>
      <c r="H432">
        <f ca="1">IF(COUNTIF($G$2:G432,G432)&gt;1,0,1*F432)</f>
        <v>0</v>
      </c>
      <c r="I432" t="str">
        <f t="shared" ca="1" si="90"/>
        <v>null</v>
      </c>
      <c r="R432" s="130" t="str">
        <f t="shared" ca="1" si="91"/>
        <v xml:space="preserve">3 </v>
      </c>
      <c r="S432" s="130">
        <f ca="1">+IFERROR(VLOOKUP(R432,Pollutants!$H$2:$K$11,3,FALSE),0)</f>
        <v>0</v>
      </c>
      <c r="T432" s="248">
        <f t="shared" si="92"/>
        <v>63</v>
      </c>
      <c r="U432" s="130" t="str">
        <f ca="1"/>
        <v/>
      </c>
      <c r="V432" s="130" t="str">
        <f ca="1"/>
        <v/>
      </c>
      <c r="W432" s="130" t="str">
        <f t="shared" ca="1" si="93"/>
        <v/>
      </c>
      <c r="X432" s="130" t="str">
        <f t="shared" ca="1" si="94"/>
        <v/>
      </c>
      <c r="Y432" s="130" t="str">
        <f t="shared" ca="1" si="95"/>
        <v/>
      </c>
      <c r="Z432" s="130" t="str">
        <f t="shared" ca="1" si="96"/>
        <v/>
      </c>
      <c r="AA432" s="130" t="str">
        <f t="shared" ca="1" si="97"/>
        <v/>
      </c>
      <c r="AC432" s="130" t="str">
        <f t="shared" ca="1" si="98"/>
        <v/>
      </c>
      <c r="AD432" s="130" t="str">
        <f t="shared" ca="1" si="99"/>
        <v/>
      </c>
      <c r="AE432" s="130" t="str">
        <f t="shared" ca="1" si="100"/>
        <v/>
      </c>
      <c r="AF432" s="130" t="str">
        <f t="shared" ca="1" si="101"/>
        <v/>
      </c>
      <c r="AG432" s="130" t="str">
        <f t="shared" ca="1" si="102"/>
        <v/>
      </c>
      <c r="AH432" s="130" t="str">
        <f t="shared" ca="1" si="103"/>
        <v/>
      </c>
      <c r="AI432" s="130" t="str">
        <f t="shared" ca="1" si="104"/>
        <v/>
      </c>
    </row>
    <row r="433" spans="1:35">
      <c r="A433">
        <f ca="1">IF(B433="","",'Source Results'!H434)</f>
        <v>0</v>
      </c>
      <c r="B433" t="str">
        <f ca="1">IF('Source Results'!D434="","",'Source Results'!D434)</f>
        <v>Combination Long-haul Truck</v>
      </c>
      <c r="C433">
        <f ca="1">IF(B433="","",'Source Results'!G434)</f>
        <v>0</v>
      </c>
      <c r="D433">
        <f ca="1">IF(OnRoadRetrofit!B433="","",'Source Results'!F434)</f>
        <v>0</v>
      </c>
      <c r="E433" s="239">
        <f ca="1">IFERROR(IF(B433="","",(VLOOKUP(G433,'Source Results'!$Y$3:$AB$452,2,FALSE)/(VLOOKUP(G433,'Source Results'!$Y$3:$AB$452,4,FALSE)))),0)</f>
        <v>0</v>
      </c>
      <c r="F433" s="28">
        <f ca="1">IF(B433="","",(VLOOKUP(G433,'Source Results'!$Y$3:$AA$452,3,FALSE)))</f>
        <v>0</v>
      </c>
      <c r="G433" t="str">
        <f ca="1">IF(B433="","",'Source Results'!L434)</f>
        <v/>
      </c>
      <c r="H433">
        <f ca="1">IF(COUNTIF($G$2:G433,G433)&gt;1,0,1*F433)</f>
        <v>0</v>
      </c>
      <c r="I433" t="str">
        <f t="shared" ca="1" si="90"/>
        <v>null</v>
      </c>
      <c r="R433" s="130" t="str">
        <f t="shared" ca="1" si="91"/>
        <v xml:space="preserve">4 </v>
      </c>
      <c r="S433" s="130">
        <f ca="1">+IFERROR(VLOOKUP(R433,Pollutants!$H$2:$K$11,3,FALSE),0)</f>
        <v>0</v>
      </c>
      <c r="T433" s="248">
        <f t="shared" si="92"/>
        <v>63</v>
      </c>
      <c r="U433" s="130" t="str">
        <f ca="1"/>
        <v/>
      </c>
      <c r="V433" s="130" t="str">
        <f ca="1"/>
        <v/>
      </c>
      <c r="W433" s="130" t="str">
        <f t="shared" ca="1" si="93"/>
        <v/>
      </c>
      <c r="X433" s="130" t="str">
        <f t="shared" ca="1" si="94"/>
        <v/>
      </c>
      <c r="Y433" s="130" t="str">
        <f t="shared" ca="1" si="95"/>
        <v/>
      </c>
      <c r="Z433" s="130" t="str">
        <f t="shared" ca="1" si="96"/>
        <v/>
      </c>
      <c r="AA433" s="130" t="str">
        <f t="shared" ca="1" si="97"/>
        <v/>
      </c>
      <c r="AC433" s="130" t="str">
        <f t="shared" ca="1" si="98"/>
        <v/>
      </c>
      <c r="AD433" s="130" t="str">
        <f t="shared" ca="1" si="99"/>
        <v/>
      </c>
      <c r="AE433" s="130" t="str">
        <f t="shared" ca="1" si="100"/>
        <v/>
      </c>
      <c r="AF433" s="130" t="str">
        <f t="shared" ca="1" si="101"/>
        <v/>
      </c>
      <c r="AG433" s="130" t="str">
        <f t="shared" ca="1" si="102"/>
        <v/>
      </c>
      <c r="AH433" s="130" t="str">
        <f t="shared" ca="1" si="103"/>
        <v/>
      </c>
      <c r="AI433" s="130" t="str">
        <f t="shared" ca="1" si="104"/>
        <v/>
      </c>
    </row>
    <row r="434" spans="1:35">
      <c r="A434">
        <f ca="1">IF(B434="","",'Source Results'!H435)</f>
        <v>0</v>
      </c>
      <c r="B434" t="str">
        <f ca="1">IF('Source Results'!D435="","",'Source Results'!D435)</f>
        <v>Light Commercial Truck</v>
      </c>
      <c r="C434">
        <f ca="1">IF(B434="","",'Source Results'!G435)</f>
        <v>0</v>
      </c>
      <c r="D434">
        <f ca="1">IF(OnRoadRetrofit!B434="","",'Source Results'!F435)</f>
        <v>0</v>
      </c>
      <c r="E434" s="239">
        <f ca="1">IFERROR(IF(B434="","",(VLOOKUP(G434,'Source Results'!$Y$3:$AB$452,2,FALSE)/(VLOOKUP(G434,'Source Results'!$Y$3:$AB$452,4,FALSE)))),0)</f>
        <v>0</v>
      </c>
      <c r="F434" s="28">
        <f ca="1">IF(B434="","",(VLOOKUP(G434,'Source Results'!$Y$3:$AA$452,3,FALSE)))</f>
        <v>0</v>
      </c>
      <c r="G434" t="str">
        <f ca="1">IF(B434="","",'Source Results'!L435)</f>
        <v/>
      </c>
      <c r="H434">
        <f ca="1">IF(COUNTIF($G$2:G434,G434)&gt;1,0,1*F434)</f>
        <v>0</v>
      </c>
      <c r="I434" t="str">
        <f t="shared" ca="1" si="90"/>
        <v>null</v>
      </c>
      <c r="R434" s="130" t="str">
        <f t="shared" ca="1" si="91"/>
        <v xml:space="preserve">5 </v>
      </c>
      <c r="S434" s="130">
        <f ca="1">+IFERROR(VLOOKUP(R434,Pollutants!$H$2:$K$11,3,FALSE),0)</f>
        <v>0</v>
      </c>
      <c r="T434" s="248">
        <f t="shared" si="92"/>
        <v>63</v>
      </c>
      <c r="U434" s="130" t="str">
        <f ca="1"/>
        <v/>
      </c>
      <c r="V434" s="130" t="str">
        <f ca="1"/>
        <v/>
      </c>
      <c r="W434" s="130" t="str">
        <f t="shared" ca="1" si="93"/>
        <v/>
      </c>
      <c r="X434" s="130" t="str">
        <f t="shared" ca="1" si="94"/>
        <v/>
      </c>
      <c r="Y434" s="130" t="str">
        <f t="shared" ca="1" si="95"/>
        <v/>
      </c>
      <c r="Z434" s="130" t="str">
        <f t="shared" ca="1" si="96"/>
        <v/>
      </c>
      <c r="AA434" s="130" t="str">
        <f t="shared" ca="1" si="97"/>
        <v/>
      </c>
      <c r="AC434" s="130" t="str">
        <f t="shared" ca="1" si="98"/>
        <v/>
      </c>
      <c r="AD434" s="130" t="str">
        <f t="shared" ca="1" si="99"/>
        <v/>
      </c>
      <c r="AE434" s="130" t="str">
        <f t="shared" ca="1" si="100"/>
        <v/>
      </c>
      <c r="AF434" s="130" t="str">
        <f t="shared" ca="1" si="101"/>
        <v/>
      </c>
      <c r="AG434" s="130" t="str">
        <f t="shared" ca="1" si="102"/>
        <v/>
      </c>
      <c r="AH434" s="130" t="str">
        <f t="shared" ca="1" si="103"/>
        <v/>
      </c>
      <c r="AI434" s="130" t="str">
        <f t="shared" ca="1" si="104"/>
        <v/>
      </c>
    </row>
    <row r="435" spans="1:35">
      <c r="A435">
        <f ca="1">IF(B435="","",'Source Results'!H436)</f>
        <v>0</v>
      </c>
      <c r="B435" t="str">
        <f ca="1">IF('Source Results'!D436="","",'Source Results'!D436)</f>
        <v>Intercity Bus</v>
      </c>
      <c r="C435">
        <f ca="1">IF(B435="","",'Source Results'!G436)</f>
        <v>0</v>
      </c>
      <c r="D435">
        <f ca="1">IF(OnRoadRetrofit!B435="","",'Source Results'!F436)</f>
        <v>0</v>
      </c>
      <c r="E435" s="239">
        <f ca="1">IFERROR(IF(B435="","",(VLOOKUP(G435,'Source Results'!$Y$3:$AB$452,2,FALSE)/(VLOOKUP(G435,'Source Results'!$Y$3:$AB$452,4,FALSE)))),0)</f>
        <v>0</v>
      </c>
      <c r="F435" s="28">
        <f ca="1">IF(B435="","",(VLOOKUP(G435,'Source Results'!$Y$3:$AA$452,3,FALSE)))</f>
        <v>0</v>
      </c>
      <c r="G435" t="str">
        <f ca="1">IF(B435="","",'Source Results'!L436)</f>
        <v/>
      </c>
      <c r="H435">
        <f ca="1">IF(COUNTIF($G$2:G435,G435)&gt;1,0,1*F435)</f>
        <v>0</v>
      </c>
      <c r="I435" t="str">
        <f t="shared" ca="1" si="90"/>
        <v>null</v>
      </c>
      <c r="R435" s="130" t="str">
        <f t="shared" ca="1" si="91"/>
        <v xml:space="preserve">6 </v>
      </c>
      <c r="S435" s="130">
        <f ca="1">+IFERROR(VLOOKUP(R435,Pollutants!$H$2:$K$11,3,FALSE),0)</f>
        <v>0</v>
      </c>
      <c r="T435" s="248">
        <f t="shared" si="92"/>
        <v>63</v>
      </c>
      <c r="U435" s="130" t="str">
        <f ca="1"/>
        <v/>
      </c>
      <c r="V435" s="130" t="str">
        <f ca="1"/>
        <v/>
      </c>
      <c r="W435" s="130" t="str">
        <f t="shared" ca="1" si="93"/>
        <v/>
      </c>
      <c r="X435" s="130" t="str">
        <f t="shared" ca="1" si="94"/>
        <v/>
      </c>
      <c r="Y435" s="130" t="str">
        <f t="shared" ca="1" si="95"/>
        <v/>
      </c>
      <c r="Z435" s="130" t="str">
        <f t="shared" ca="1" si="96"/>
        <v/>
      </c>
      <c r="AA435" s="130" t="str">
        <f t="shared" ca="1" si="97"/>
        <v/>
      </c>
      <c r="AC435" s="130" t="str">
        <f t="shared" ca="1" si="98"/>
        <v/>
      </c>
      <c r="AD435" s="130" t="str">
        <f t="shared" ca="1" si="99"/>
        <v/>
      </c>
      <c r="AE435" s="130" t="str">
        <f t="shared" ca="1" si="100"/>
        <v/>
      </c>
      <c r="AF435" s="130" t="str">
        <f t="shared" ca="1" si="101"/>
        <v/>
      </c>
      <c r="AG435" s="130" t="str">
        <f t="shared" ca="1" si="102"/>
        <v/>
      </c>
      <c r="AH435" s="130" t="str">
        <f t="shared" ca="1" si="103"/>
        <v/>
      </c>
      <c r="AI435" s="130" t="str">
        <f t="shared" ca="1" si="104"/>
        <v/>
      </c>
    </row>
    <row r="436" spans="1:35">
      <c r="A436">
        <f ca="1">IF(B436="","",'Source Results'!H437)</f>
        <v>0</v>
      </c>
      <c r="B436" t="str">
        <f ca="1">IF('Source Results'!D437="","",'Source Results'!D437)</f>
        <v>Transit Bus</v>
      </c>
      <c r="C436">
        <f ca="1">IF(B436="","",'Source Results'!G437)</f>
        <v>0</v>
      </c>
      <c r="D436">
        <f ca="1">IF(OnRoadRetrofit!B436="","",'Source Results'!F437)</f>
        <v>0</v>
      </c>
      <c r="E436" s="239">
        <f ca="1">IFERROR(IF(B436="","",(VLOOKUP(G436,'Source Results'!$Y$3:$AB$452,2,FALSE)/(VLOOKUP(G436,'Source Results'!$Y$3:$AB$452,4,FALSE)))),0)</f>
        <v>0</v>
      </c>
      <c r="F436" s="28">
        <f ca="1">IF(B436="","",(VLOOKUP(G436,'Source Results'!$Y$3:$AA$452,3,FALSE)))</f>
        <v>0</v>
      </c>
      <c r="G436" t="str">
        <f ca="1">IF(B436="","",'Source Results'!L437)</f>
        <v/>
      </c>
      <c r="H436">
        <f ca="1">IF(COUNTIF($G$2:G436,G436)&gt;1,0,1*F436)</f>
        <v>0</v>
      </c>
      <c r="I436" t="str">
        <f t="shared" ca="1" si="90"/>
        <v>null</v>
      </c>
      <c r="R436" s="130" t="str">
        <f t="shared" ca="1" si="91"/>
        <v xml:space="preserve">0 </v>
      </c>
      <c r="S436" s="130">
        <f ca="1">+IFERROR(VLOOKUP(R436,Pollutants!$H$2:$K$11,3,FALSE),0)</f>
        <v>0</v>
      </c>
      <c r="T436" s="248">
        <f t="shared" si="92"/>
        <v>64</v>
      </c>
      <c r="U436" s="130" t="str">
        <f ca="1"/>
        <v/>
      </c>
      <c r="V436" s="130" t="str">
        <f ca="1"/>
        <v/>
      </c>
      <c r="W436" s="130" t="str">
        <f t="shared" ca="1" si="93"/>
        <v/>
      </c>
      <c r="X436" s="130" t="str">
        <f t="shared" ca="1" si="94"/>
        <v/>
      </c>
      <c r="Y436" s="130" t="str">
        <f t="shared" ca="1" si="95"/>
        <v/>
      </c>
      <c r="Z436" s="130" t="str">
        <f t="shared" ca="1" si="96"/>
        <v/>
      </c>
      <c r="AA436" s="130" t="str">
        <f t="shared" ca="1" si="97"/>
        <v/>
      </c>
      <c r="AC436" s="130" t="str">
        <f t="shared" ca="1" si="98"/>
        <v/>
      </c>
      <c r="AD436" s="130" t="str">
        <f t="shared" ca="1" si="99"/>
        <v/>
      </c>
      <c r="AE436" s="130" t="str">
        <f t="shared" ca="1" si="100"/>
        <v/>
      </c>
      <c r="AF436" s="130" t="str">
        <f t="shared" ca="1" si="101"/>
        <v/>
      </c>
      <c r="AG436" s="130" t="str">
        <f t="shared" ca="1" si="102"/>
        <v/>
      </c>
      <c r="AH436" s="130" t="str">
        <f t="shared" ca="1" si="103"/>
        <v/>
      </c>
      <c r="AI436" s="130" t="str">
        <f t="shared" ca="1" si="104"/>
        <v/>
      </c>
    </row>
    <row r="437" spans="1:35">
      <c r="A437">
        <f ca="1">IF(B437="","",'Source Results'!H438)</f>
        <v>0</v>
      </c>
      <c r="B437" t="str">
        <f ca="1">IF('Source Results'!D438="","",'Source Results'!D438)</f>
        <v>School Bus</v>
      </c>
      <c r="C437">
        <f ca="1">IF(B437="","",'Source Results'!G438)</f>
        <v>0</v>
      </c>
      <c r="D437">
        <f ca="1">IF(OnRoadRetrofit!B437="","",'Source Results'!F438)</f>
        <v>0</v>
      </c>
      <c r="E437" s="239">
        <f ca="1">IFERROR(IF(B437="","",(VLOOKUP(G437,'Source Results'!$Y$3:$AB$452,2,FALSE)/(VLOOKUP(G437,'Source Results'!$Y$3:$AB$452,4,FALSE)))),0)</f>
        <v>0</v>
      </c>
      <c r="F437" s="28">
        <f ca="1">IF(B437="","",(VLOOKUP(G437,'Source Results'!$Y$3:$AA$452,3,FALSE)))</f>
        <v>0</v>
      </c>
      <c r="G437" t="str">
        <f ca="1">IF(B437="","",'Source Results'!L438)</f>
        <v/>
      </c>
      <c r="H437">
        <f ca="1">IF(COUNTIF($G$2:G437,G437)&gt;1,0,1*F437)</f>
        <v>0</v>
      </c>
      <c r="I437" t="str">
        <f t="shared" ca="1" si="90"/>
        <v>null</v>
      </c>
      <c r="R437" s="130" t="str">
        <f t="shared" ca="1" si="91"/>
        <v xml:space="preserve">1 </v>
      </c>
      <c r="S437" s="130">
        <f ca="1">+IFERROR(VLOOKUP(R437,Pollutants!$H$2:$K$11,3,FALSE),0)</f>
        <v>0</v>
      </c>
      <c r="T437" s="248">
        <f t="shared" si="92"/>
        <v>64</v>
      </c>
      <c r="U437" s="130" t="str">
        <f ca="1"/>
        <v/>
      </c>
      <c r="V437" s="130" t="str">
        <f ca="1"/>
        <v/>
      </c>
      <c r="W437" s="130" t="str">
        <f t="shared" ca="1" si="93"/>
        <v/>
      </c>
      <c r="X437" s="130" t="str">
        <f t="shared" ca="1" si="94"/>
        <v/>
      </c>
      <c r="Y437" s="130" t="str">
        <f t="shared" ca="1" si="95"/>
        <v/>
      </c>
      <c r="Z437" s="130" t="str">
        <f t="shared" ca="1" si="96"/>
        <v/>
      </c>
      <c r="AA437" s="130" t="str">
        <f t="shared" ca="1" si="97"/>
        <v/>
      </c>
      <c r="AC437" s="130" t="str">
        <f t="shared" ca="1" si="98"/>
        <v/>
      </c>
      <c r="AD437" s="130" t="str">
        <f t="shared" ca="1" si="99"/>
        <v/>
      </c>
      <c r="AE437" s="130" t="str">
        <f t="shared" ca="1" si="100"/>
        <v/>
      </c>
      <c r="AF437" s="130" t="str">
        <f t="shared" ca="1" si="101"/>
        <v/>
      </c>
      <c r="AG437" s="130" t="str">
        <f t="shared" ca="1" si="102"/>
        <v/>
      </c>
      <c r="AH437" s="130" t="str">
        <f t="shared" ca="1" si="103"/>
        <v/>
      </c>
      <c r="AI437" s="130" t="str">
        <f t="shared" ca="1" si="104"/>
        <v/>
      </c>
    </row>
    <row r="438" spans="1:35">
      <c r="A438">
        <f ca="1">IF(B438="","",'Source Results'!H439)</f>
        <v>0</v>
      </c>
      <c r="B438" t="str">
        <f ca="1">IF('Source Results'!D439="","",'Source Results'!D439)</f>
        <v>Refuse Truck</v>
      </c>
      <c r="C438">
        <f ca="1">IF(B438="","",'Source Results'!G439)</f>
        <v>0</v>
      </c>
      <c r="D438">
        <f ca="1">IF(OnRoadRetrofit!B438="","",'Source Results'!F439)</f>
        <v>0</v>
      </c>
      <c r="E438" s="239">
        <f ca="1">IFERROR(IF(B438="","",(VLOOKUP(G438,'Source Results'!$Y$3:$AB$452,2,FALSE)/(VLOOKUP(G438,'Source Results'!$Y$3:$AB$452,4,FALSE)))),0)</f>
        <v>0</v>
      </c>
      <c r="F438" s="28">
        <f ca="1">IF(B438="","",(VLOOKUP(G438,'Source Results'!$Y$3:$AA$452,3,FALSE)))</f>
        <v>0</v>
      </c>
      <c r="G438" t="str">
        <f ca="1">IF(B438="","",'Source Results'!L439)</f>
        <v/>
      </c>
      <c r="H438">
        <f ca="1">IF(COUNTIF($G$2:G438,G438)&gt;1,0,1*F438)</f>
        <v>0</v>
      </c>
      <c r="I438" t="str">
        <f t="shared" ca="1" si="90"/>
        <v>null</v>
      </c>
      <c r="R438" s="130" t="str">
        <f t="shared" ca="1" si="91"/>
        <v xml:space="preserve">2 </v>
      </c>
      <c r="S438" s="130">
        <f ca="1">+IFERROR(VLOOKUP(R438,Pollutants!$H$2:$K$11,3,FALSE),0)</f>
        <v>0</v>
      </c>
      <c r="T438" s="248">
        <f t="shared" si="92"/>
        <v>64</v>
      </c>
      <c r="U438" s="130" t="str">
        <f ca="1"/>
        <v/>
      </c>
      <c r="V438" s="130" t="str">
        <f ca="1"/>
        <v/>
      </c>
      <c r="W438" s="130" t="str">
        <f t="shared" ca="1" si="93"/>
        <v/>
      </c>
      <c r="X438" s="130" t="str">
        <f t="shared" ca="1" si="94"/>
        <v/>
      </c>
      <c r="Y438" s="130" t="str">
        <f t="shared" ca="1" si="95"/>
        <v/>
      </c>
      <c r="Z438" s="130" t="str">
        <f t="shared" ca="1" si="96"/>
        <v/>
      </c>
      <c r="AA438" s="130" t="str">
        <f t="shared" ca="1" si="97"/>
        <v/>
      </c>
      <c r="AC438" s="130" t="str">
        <f t="shared" ca="1" si="98"/>
        <v/>
      </c>
      <c r="AD438" s="130" t="str">
        <f t="shared" ca="1" si="99"/>
        <v/>
      </c>
      <c r="AE438" s="130" t="str">
        <f t="shared" ca="1" si="100"/>
        <v/>
      </c>
      <c r="AF438" s="130" t="str">
        <f t="shared" ca="1" si="101"/>
        <v/>
      </c>
      <c r="AG438" s="130" t="str">
        <f t="shared" ca="1" si="102"/>
        <v/>
      </c>
      <c r="AH438" s="130" t="str">
        <f t="shared" ca="1" si="103"/>
        <v/>
      </c>
      <c r="AI438" s="130" t="str">
        <f t="shared" ca="1" si="104"/>
        <v/>
      </c>
    </row>
    <row r="439" spans="1:35">
      <c r="A439">
        <f ca="1">IF(B439="","",'Source Results'!H440)</f>
        <v>0</v>
      </c>
      <c r="B439" t="str">
        <f ca="1">IF('Source Results'!D440="","",'Source Results'!D440)</f>
        <v>Single Unit Short-haul Truck</v>
      </c>
      <c r="C439">
        <f ca="1">IF(B439="","",'Source Results'!G440)</f>
        <v>0</v>
      </c>
      <c r="D439">
        <f ca="1">IF(OnRoadRetrofit!B439="","",'Source Results'!F440)</f>
        <v>0</v>
      </c>
      <c r="E439" s="239">
        <f ca="1">IFERROR(IF(B439="","",(VLOOKUP(G439,'Source Results'!$Y$3:$AB$452,2,FALSE)/(VLOOKUP(G439,'Source Results'!$Y$3:$AB$452,4,FALSE)))),0)</f>
        <v>0</v>
      </c>
      <c r="F439" s="28">
        <f ca="1">IF(B439="","",(VLOOKUP(G439,'Source Results'!$Y$3:$AA$452,3,FALSE)))</f>
        <v>0</v>
      </c>
      <c r="G439" t="str">
        <f ca="1">IF(B439="","",'Source Results'!L440)</f>
        <v/>
      </c>
      <c r="H439">
        <f ca="1">IF(COUNTIF($G$2:G439,G439)&gt;1,0,1*F439)</f>
        <v>0</v>
      </c>
      <c r="I439" t="str">
        <f t="shared" ca="1" si="90"/>
        <v>null</v>
      </c>
      <c r="R439" s="130" t="str">
        <f t="shared" ca="1" si="91"/>
        <v xml:space="preserve">3 </v>
      </c>
      <c r="S439" s="130">
        <f ca="1">+IFERROR(VLOOKUP(R439,Pollutants!$H$2:$K$11,3,FALSE),0)</f>
        <v>0</v>
      </c>
      <c r="T439" s="248">
        <f t="shared" si="92"/>
        <v>64</v>
      </c>
      <c r="U439" s="130" t="str">
        <f ca="1"/>
        <v/>
      </c>
      <c r="V439" s="130" t="str">
        <f ca="1"/>
        <v/>
      </c>
      <c r="W439" s="130" t="str">
        <f t="shared" ca="1" si="93"/>
        <v/>
      </c>
      <c r="X439" s="130" t="str">
        <f t="shared" ca="1" si="94"/>
        <v/>
      </c>
      <c r="Y439" s="130" t="str">
        <f t="shared" ca="1" si="95"/>
        <v/>
      </c>
      <c r="Z439" s="130" t="str">
        <f t="shared" ca="1" si="96"/>
        <v/>
      </c>
      <c r="AA439" s="130" t="str">
        <f t="shared" ca="1" si="97"/>
        <v/>
      </c>
      <c r="AC439" s="130" t="str">
        <f t="shared" ca="1" si="98"/>
        <v/>
      </c>
      <c r="AD439" s="130" t="str">
        <f t="shared" ca="1" si="99"/>
        <v/>
      </c>
      <c r="AE439" s="130" t="str">
        <f t="shared" ca="1" si="100"/>
        <v/>
      </c>
      <c r="AF439" s="130" t="str">
        <f t="shared" ca="1" si="101"/>
        <v/>
      </c>
      <c r="AG439" s="130" t="str">
        <f t="shared" ca="1" si="102"/>
        <v/>
      </c>
      <c r="AH439" s="130" t="str">
        <f t="shared" ca="1" si="103"/>
        <v/>
      </c>
      <c r="AI439" s="130" t="str">
        <f t="shared" ca="1" si="104"/>
        <v/>
      </c>
    </row>
    <row r="440" spans="1:35">
      <c r="A440">
        <f ca="1">IF(B440="","",'Source Results'!H441)</f>
        <v>0</v>
      </c>
      <c r="B440" t="str">
        <f ca="1">IF('Source Results'!D441="","",'Source Results'!D441)</f>
        <v>Single Unit Long-haul Truck</v>
      </c>
      <c r="C440">
        <f ca="1">IF(B440="","",'Source Results'!G441)</f>
        <v>0</v>
      </c>
      <c r="D440">
        <f ca="1">IF(OnRoadRetrofit!B440="","",'Source Results'!F441)</f>
        <v>0</v>
      </c>
      <c r="E440" s="239">
        <f ca="1">IFERROR(IF(B440="","",(VLOOKUP(G440,'Source Results'!$Y$3:$AB$452,2,FALSE)/(VLOOKUP(G440,'Source Results'!$Y$3:$AB$452,4,FALSE)))),0)</f>
        <v>0</v>
      </c>
      <c r="F440" s="28">
        <f ca="1">IF(B440="","",(VLOOKUP(G440,'Source Results'!$Y$3:$AA$452,3,FALSE)))</f>
        <v>0</v>
      </c>
      <c r="G440" t="str">
        <f ca="1">IF(B440="","",'Source Results'!L441)</f>
        <v/>
      </c>
      <c r="H440">
        <f ca="1">IF(COUNTIF($G$2:G440,G440)&gt;1,0,1*F440)</f>
        <v>0</v>
      </c>
      <c r="I440" t="str">
        <f t="shared" ca="1" si="90"/>
        <v>null</v>
      </c>
      <c r="R440" s="130" t="str">
        <f t="shared" ca="1" si="91"/>
        <v xml:space="preserve">4 </v>
      </c>
      <c r="S440" s="130">
        <f ca="1">+IFERROR(VLOOKUP(R440,Pollutants!$H$2:$K$11,3,FALSE),0)</f>
        <v>0</v>
      </c>
      <c r="T440" s="248">
        <f t="shared" si="92"/>
        <v>64</v>
      </c>
      <c r="U440" s="130" t="str">
        <f ca="1"/>
        <v/>
      </c>
      <c r="V440" s="130" t="str">
        <f ca="1"/>
        <v/>
      </c>
      <c r="W440" s="130" t="str">
        <f t="shared" ca="1" si="93"/>
        <v/>
      </c>
      <c r="X440" s="130" t="str">
        <f t="shared" ca="1" si="94"/>
        <v/>
      </c>
      <c r="Y440" s="130" t="str">
        <f t="shared" ca="1" si="95"/>
        <v/>
      </c>
      <c r="Z440" s="130" t="str">
        <f t="shared" ca="1" si="96"/>
        <v/>
      </c>
      <c r="AA440" s="130" t="str">
        <f t="shared" ca="1" si="97"/>
        <v/>
      </c>
      <c r="AC440" s="130" t="str">
        <f t="shared" ca="1" si="98"/>
        <v/>
      </c>
      <c r="AD440" s="130" t="str">
        <f t="shared" ca="1" si="99"/>
        <v/>
      </c>
      <c r="AE440" s="130" t="str">
        <f t="shared" ca="1" si="100"/>
        <v/>
      </c>
      <c r="AF440" s="130" t="str">
        <f t="shared" ca="1" si="101"/>
        <v/>
      </c>
      <c r="AG440" s="130" t="str">
        <f t="shared" ca="1" si="102"/>
        <v/>
      </c>
      <c r="AH440" s="130" t="str">
        <f t="shared" ca="1" si="103"/>
        <v/>
      </c>
      <c r="AI440" s="130" t="str">
        <f t="shared" ca="1" si="104"/>
        <v/>
      </c>
    </row>
    <row r="441" spans="1:35">
      <c r="A441">
        <f ca="1">IF(B441="","",'Source Results'!H442)</f>
        <v>0</v>
      </c>
      <c r="B441" t="str">
        <f ca="1">IF('Source Results'!D442="","",'Source Results'!D442)</f>
        <v>Combination Short-haul Truck</v>
      </c>
      <c r="C441">
        <f ca="1">IF(B441="","",'Source Results'!G442)</f>
        <v>0</v>
      </c>
      <c r="D441">
        <f ca="1">IF(OnRoadRetrofit!B441="","",'Source Results'!F442)</f>
        <v>0</v>
      </c>
      <c r="E441" s="239">
        <f ca="1">IFERROR(IF(B441="","",(VLOOKUP(G441,'Source Results'!$Y$3:$AB$452,2,FALSE)/(VLOOKUP(G441,'Source Results'!$Y$3:$AB$452,4,FALSE)))),0)</f>
        <v>0</v>
      </c>
      <c r="F441" s="28">
        <f ca="1">IF(B441="","",(VLOOKUP(G441,'Source Results'!$Y$3:$AA$452,3,FALSE)))</f>
        <v>0</v>
      </c>
      <c r="G441" t="str">
        <f ca="1">IF(B441="","",'Source Results'!L442)</f>
        <v/>
      </c>
      <c r="H441">
        <f ca="1">IF(COUNTIF($G$2:G441,G441)&gt;1,0,1*F441)</f>
        <v>0</v>
      </c>
      <c r="I441" t="str">
        <f t="shared" ca="1" si="90"/>
        <v>null</v>
      </c>
      <c r="R441" s="130" t="str">
        <f t="shared" ca="1" si="91"/>
        <v xml:space="preserve">5 </v>
      </c>
      <c r="S441" s="130">
        <f ca="1">+IFERROR(VLOOKUP(R441,Pollutants!$H$2:$K$11,3,FALSE),0)</f>
        <v>0</v>
      </c>
      <c r="T441" s="248">
        <f t="shared" si="92"/>
        <v>64</v>
      </c>
      <c r="U441" s="130" t="str">
        <f ca="1"/>
        <v/>
      </c>
      <c r="V441" s="130" t="str">
        <f ca="1"/>
        <v/>
      </c>
      <c r="W441" s="130" t="str">
        <f t="shared" ca="1" si="93"/>
        <v/>
      </c>
      <c r="X441" s="130" t="str">
        <f t="shared" ca="1" si="94"/>
        <v/>
      </c>
      <c r="Y441" s="130" t="str">
        <f t="shared" ca="1" si="95"/>
        <v/>
      </c>
      <c r="Z441" s="130" t="str">
        <f t="shared" ca="1" si="96"/>
        <v/>
      </c>
      <c r="AA441" s="130" t="str">
        <f t="shared" ca="1" si="97"/>
        <v/>
      </c>
      <c r="AC441" s="130" t="str">
        <f t="shared" ca="1" si="98"/>
        <v/>
      </c>
      <c r="AD441" s="130" t="str">
        <f t="shared" ca="1" si="99"/>
        <v/>
      </c>
      <c r="AE441" s="130" t="str">
        <f t="shared" ca="1" si="100"/>
        <v/>
      </c>
      <c r="AF441" s="130" t="str">
        <f t="shared" ca="1" si="101"/>
        <v/>
      </c>
      <c r="AG441" s="130" t="str">
        <f t="shared" ca="1" si="102"/>
        <v/>
      </c>
      <c r="AH441" s="130" t="str">
        <f t="shared" ca="1" si="103"/>
        <v/>
      </c>
      <c r="AI441" s="130" t="str">
        <f t="shared" ca="1" si="104"/>
        <v/>
      </c>
    </row>
    <row r="442" spans="1:35">
      <c r="A442">
        <f ca="1">IF(B442="","",'Source Results'!H443)</f>
        <v>0</v>
      </c>
      <c r="B442" t="str">
        <f ca="1">IF('Source Results'!D443="","",'Source Results'!D443)</f>
        <v>Combination Long-haul Truck</v>
      </c>
      <c r="C442">
        <f ca="1">IF(B442="","",'Source Results'!G443)</f>
        <v>0</v>
      </c>
      <c r="D442">
        <f ca="1">IF(OnRoadRetrofit!B442="","",'Source Results'!F443)</f>
        <v>0</v>
      </c>
      <c r="E442" s="239">
        <f ca="1">IFERROR(IF(B442="","",(VLOOKUP(G442,'Source Results'!$Y$3:$AB$452,2,FALSE)/(VLOOKUP(G442,'Source Results'!$Y$3:$AB$452,4,FALSE)))),0)</f>
        <v>0</v>
      </c>
      <c r="F442" s="28">
        <f ca="1">IF(B442="","",(VLOOKUP(G442,'Source Results'!$Y$3:$AA$452,3,FALSE)))</f>
        <v>0</v>
      </c>
      <c r="G442" t="str">
        <f ca="1">IF(B442="","",'Source Results'!L443)</f>
        <v/>
      </c>
      <c r="H442">
        <f ca="1">IF(COUNTIF($G$2:G442,G442)&gt;1,0,1*F442)</f>
        <v>0</v>
      </c>
      <c r="I442" t="str">
        <f t="shared" ca="1" si="90"/>
        <v>null</v>
      </c>
      <c r="R442" s="130" t="str">
        <f t="shared" ca="1" si="91"/>
        <v xml:space="preserve">6 </v>
      </c>
      <c r="S442" s="130">
        <f ca="1">+IFERROR(VLOOKUP(R442,Pollutants!$H$2:$K$11,3,FALSE),0)</f>
        <v>0</v>
      </c>
      <c r="T442" s="248">
        <f t="shared" si="92"/>
        <v>64</v>
      </c>
      <c r="U442" s="130" t="str">
        <f ca="1"/>
        <v/>
      </c>
      <c r="V442" s="130" t="str">
        <f ca="1"/>
        <v/>
      </c>
      <c r="W442" s="130" t="str">
        <f t="shared" ca="1" si="93"/>
        <v/>
      </c>
      <c r="X442" s="130" t="str">
        <f t="shared" ca="1" si="94"/>
        <v/>
      </c>
      <c r="Y442" s="130" t="str">
        <f t="shared" ca="1" si="95"/>
        <v/>
      </c>
      <c r="Z442" s="130" t="str">
        <f t="shared" ca="1" si="96"/>
        <v/>
      </c>
      <c r="AA442" s="130" t="str">
        <f t="shared" ca="1" si="97"/>
        <v/>
      </c>
      <c r="AC442" s="130" t="str">
        <f t="shared" ca="1" si="98"/>
        <v/>
      </c>
      <c r="AD442" s="130" t="str">
        <f t="shared" ca="1" si="99"/>
        <v/>
      </c>
      <c r="AE442" s="130" t="str">
        <f t="shared" ca="1" si="100"/>
        <v/>
      </c>
      <c r="AF442" s="130" t="str">
        <f t="shared" ca="1" si="101"/>
        <v/>
      </c>
      <c r="AG442" s="130" t="str">
        <f t="shared" ca="1" si="102"/>
        <v/>
      </c>
      <c r="AH442" s="130" t="str">
        <f t="shared" ca="1" si="103"/>
        <v/>
      </c>
      <c r="AI442" s="130" t="str">
        <f t="shared" ca="1" si="104"/>
        <v/>
      </c>
    </row>
    <row r="443" spans="1:35">
      <c r="A443">
        <f ca="1">IF(B443="","",'Source Results'!H444)</f>
        <v>0</v>
      </c>
      <c r="B443" t="str">
        <f ca="1">IF('Source Results'!D444="","",'Source Results'!D444)</f>
        <v>Light Commercial Truck</v>
      </c>
      <c r="C443">
        <f ca="1">IF(B443="","",'Source Results'!G444)</f>
        <v>0</v>
      </c>
      <c r="D443">
        <f ca="1">IF(OnRoadRetrofit!B443="","",'Source Results'!F444)</f>
        <v>0</v>
      </c>
      <c r="E443" s="239">
        <f ca="1">IFERROR(IF(B443="","",(VLOOKUP(G443,'Source Results'!$Y$3:$AB$452,2,FALSE)/(VLOOKUP(G443,'Source Results'!$Y$3:$AB$452,4,FALSE)))),0)</f>
        <v>0</v>
      </c>
      <c r="F443" s="28">
        <f ca="1">IF(B443="","",(VLOOKUP(G443,'Source Results'!$Y$3:$AA$452,3,FALSE)))</f>
        <v>0</v>
      </c>
      <c r="G443" t="str">
        <f ca="1">IF(B443="","",'Source Results'!L444)</f>
        <v/>
      </c>
      <c r="H443">
        <f ca="1">IF(COUNTIF($G$2:G443,G443)&gt;1,0,1*F443)</f>
        <v>0</v>
      </c>
      <c r="I443" t="str">
        <f t="shared" ca="1" si="90"/>
        <v>null</v>
      </c>
      <c r="R443" s="130" t="str">
        <f t="shared" ca="1" si="91"/>
        <v xml:space="preserve">0 </v>
      </c>
      <c r="S443" s="130">
        <f ca="1">+IFERROR(VLOOKUP(R443,Pollutants!$H$2:$K$11,3,FALSE),0)</f>
        <v>0</v>
      </c>
      <c r="T443" s="248">
        <f t="shared" si="92"/>
        <v>65</v>
      </c>
      <c r="U443" s="130" t="str">
        <f ca="1"/>
        <v/>
      </c>
      <c r="V443" s="130" t="str">
        <f ca="1"/>
        <v/>
      </c>
      <c r="W443" s="130" t="str">
        <f t="shared" ca="1" si="93"/>
        <v/>
      </c>
      <c r="X443" s="130" t="str">
        <f t="shared" ca="1" si="94"/>
        <v/>
      </c>
      <c r="Y443" s="130" t="str">
        <f t="shared" ca="1" si="95"/>
        <v/>
      </c>
      <c r="Z443" s="130" t="str">
        <f t="shared" ca="1" si="96"/>
        <v/>
      </c>
      <c r="AA443" s="130" t="str">
        <f t="shared" ca="1" si="97"/>
        <v/>
      </c>
      <c r="AC443" s="130" t="str">
        <f t="shared" ca="1" si="98"/>
        <v/>
      </c>
      <c r="AD443" s="130" t="str">
        <f t="shared" ca="1" si="99"/>
        <v/>
      </c>
      <c r="AE443" s="130" t="str">
        <f t="shared" ca="1" si="100"/>
        <v/>
      </c>
      <c r="AF443" s="130" t="str">
        <f t="shared" ca="1" si="101"/>
        <v/>
      </c>
      <c r="AG443" s="130" t="str">
        <f t="shared" ca="1" si="102"/>
        <v/>
      </c>
      <c r="AH443" s="130" t="str">
        <f t="shared" ca="1" si="103"/>
        <v/>
      </c>
      <c r="AI443" s="130" t="str">
        <f t="shared" ca="1" si="104"/>
        <v/>
      </c>
    </row>
    <row r="444" spans="1:35">
      <c r="A444">
        <f ca="1">IF(B444="","",'Source Results'!H445)</f>
        <v>0</v>
      </c>
      <c r="B444" t="str">
        <f ca="1">IF('Source Results'!D445="","",'Source Results'!D445)</f>
        <v>Intercity Bus</v>
      </c>
      <c r="C444">
        <f ca="1">IF(B444="","",'Source Results'!G445)</f>
        <v>0</v>
      </c>
      <c r="D444">
        <f ca="1">IF(OnRoadRetrofit!B444="","",'Source Results'!F445)</f>
        <v>0</v>
      </c>
      <c r="E444" s="239">
        <f ca="1">IFERROR(IF(B444="","",(VLOOKUP(G444,'Source Results'!$Y$3:$AB$452,2,FALSE)/(VLOOKUP(G444,'Source Results'!$Y$3:$AB$452,4,FALSE)))),0)</f>
        <v>0</v>
      </c>
      <c r="F444" s="28">
        <f ca="1">IF(B444="","",(VLOOKUP(G444,'Source Results'!$Y$3:$AA$452,3,FALSE)))</f>
        <v>0</v>
      </c>
      <c r="G444" t="str">
        <f ca="1">IF(B444="","",'Source Results'!L445)</f>
        <v/>
      </c>
      <c r="H444">
        <f ca="1">IF(COUNTIF($G$2:G444,G444)&gt;1,0,1*F444)</f>
        <v>0</v>
      </c>
      <c r="I444" t="str">
        <f t="shared" ca="1" si="90"/>
        <v>null</v>
      </c>
      <c r="R444" s="130" t="str">
        <f t="shared" ca="1" si="91"/>
        <v xml:space="preserve">1 </v>
      </c>
      <c r="S444" s="130">
        <f ca="1">+IFERROR(VLOOKUP(R444,Pollutants!$H$2:$K$11,3,FALSE),0)</f>
        <v>0</v>
      </c>
      <c r="T444" s="248">
        <f t="shared" si="92"/>
        <v>65</v>
      </c>
      <c r="U444" s="130" t="str">
        <f ca="1"/>
        <v/>
      </c>
      <c r="V444" s="130" t="str">
        <f ca="1"/>
        <v/>
      </c>
      <c r="W444" s="130" t="str">
        <f t="shared" ca="1" si="93"/>
        <v/>
      </c>
      <c r="X444" s="130" t="str">
        <f t="shared" ca="1" si="94"/>
        <v/>
      </c>
      <c r="Y444" s="130" t="str">
        <f t="shared" ca="1" si="95"/>
        <v/>
      </c>
      <c r="Z444" s="130" t="str">
        <f t="shared" ca="1" si="96"/>
        <v/>
      </c>
      <c r="AA444" s="130" t="str">
        <f t="shared" ca="1" si="97"/>
        <v/>
      </c>
      <c r="AC444" s="130" t="str">
        <f t="shared" ca="1" si="98"/>
        <v/>
      </c>
      <c r="AD444" s="130" t="str">
        <f t="shared" ca="1" si="99"/>
        <v/>
      </c>
      <c r="AE444" s="130" t="str">
        <f t="shared" ca="1" si="100"/>
        <v/>
      </c>
      <c r="AF444" s="130" t="str">
        <f t="shared" ca="1" si="101"/>
        <v/>
      </c>
      <c r="AG444" s="130" t="str">
        <f t="shared" ca="1" si="102"/>
        <v/>
      </c>
      <c r="AH444" s="130" t="str">
        <f t="shared" ca="1" si="103"/>
        <v/>
      </c>
      <c r="AI444" s="130" t="str">
        <f t="shared" ca="1" si="104"/>
        <v/>
      </c>
    </row>
    <row r="445" spans="1:35">
      <c r="A445">
        <f ca="1">IF(B445="","",'Source Results'!H446)</f>
        <v>0</v>
      </c>
      <c r="B445" t="str">
        <f ca="1">IF('Source Results'!D446="","",'Source Results'!D446)</f>
        <v>Transit Bus</v>
      </c>
      <c r="C445">
        <f ca="1">IF(B445="","",'Source Results'!G446)</f>
        <v>0</v>
      </c>
      <c r="D445">
        <f ca="1">IF(OnRoadRetrofit!B445="","",'Source Results'!F446)</f>
        <v>0</v>
      </c>
      <c r="E445" s="239">
        <f ca="1">IFERROR(IF(B445="","",(VLOOKUP(G445,'Source Results'!$Y$3:$AB$452,2,FALSE)/(VLOOKUP(G445,'Source Results'!$Y$3:$AB$452,4,FALSE)))),0)</f>
        <v>0</v>
      </c>
      <c r="F445" s="28">
        <f ca="1">IF(B445="","",(VLOOKUP(G445,'Source Results'!$Y$3:$AA$452,3,FALSE)))</f>
        <v>0</v>
      </c>
      <c r="G445" t="str">
        <f ca="1">IF(B445="","",'Source Results'!L446)</f>
        <v/>
      </c>
      <c r="H445">
        <f ca="1">IF(COUNTIF($G$2:G445,G445)&gt;1,0,1*F445)</f>
        <v>0</v>
      </c>
      <c r="I445" t="str">
        <f t="shared" ca="1" si="90"/>
        <v>null</v>
      </c>
      <c r="R445" s="130" t="str">
        <f t="shared" ca="1" si="91"/>
        <v xml:space="preserve">2 </v>
      </c>
      <c r="S445" s="130">
        <f ca="1">+IFERROR(VLOOKUP(R445,Pollutants!$H$2:$K$11,3,FALSE),0)</f>
        <v>0</v>
      </c>
      <c r="T445" s="248">
        <f t="shared" si="92"/>
        <v>65</v>
      </c>
      <c r="U445" s="130" t="str">
        <f ca="1"/>
        <v/>
      </c>
      <c r="V445" s="130" t="str">
        <f ca="1"/>
        <v/>
      </c>
      <c r="W445" s="130" t="str">
        <f t="shared" ca="1" si="93"/>
        <v/>
      </c>
      <c r="X445" s="130" t="str">
        <f t="shared" ca="1" si="94"/>
        <v/>
      </c>
      <c r="Y445" s="130" t="str">
        <f t="shared" ca="1" si="95"/>
        <v/>
      </c>
      <c r="Z445" s="130" t="str">
        <f t="shared" ca="1" si="96"/>
        <v/>
      </c>
      <c r="AA445" s="130" t="str">
        <f t="shared" ca="1" si="97"/>
        <v/>
      </c>
      <c r="AC445" s="130" t="str">
        <f t="shared" ca="1" si="98"/>
        <v/>
      </c>
      <c r="AD445" s="130" t="str">
        <f t="shared" ca="1" si="99"/>
        <v/>
      </c>
      <c r="AE445" s="130" t="str">
        <f t="shared" ca="1" si="100"/>
        <v/>
      </c>
      <c r="AF445" s="130" t="str">
        <f t="shared" ca="1" si="101"/>
        <v/>
      </c>
      <c r="AG445" s="130" t="str">
        <f t="shared" ca="1" si="102"/>
        <v/>
      </c>
      <c r="AH445" s="130" t="str">
        <f t="shared" ca="1" si="103"/>
        <v/>
      </c>
      <c r="AI445" s="130" t="str">
        <f t="shared" ca="1" si="104"/>
        <v/>
      </c>
    </row>
    <row r="446" spans="1:35">
      <c r="A446">
        <f ca="1">IF(B446="","",'Source Results'!H447)</f>
        <v>0</v>
      </c>
      <c r="B446" t="str">
        <f ca="1">IF('Source Results'!D447="","",'Source Results'!D447)</f>
        <v>School Bus</v>
      </c>
      <c r="C446">
        <f ca="1">IF(B446="","",'Source Results'!G447)</f>
        <v>0</v>
      </c>
      <c r="D446">
        <f ca="1">IF(OnRoadRetrofit!B446="","",'Source Results'!F447)</f>
        <v>0</v>
      </c>
      <c r="E446" s="239">
        <f ca="1">IFERROR(IF(B446="","",(VLOOKUP(G446,'Source Results'!$Y$3:$AB$452,2,FALSE)/(VLOOKUP(G446,'Source Results'!$Y$3:$AB$452,4,FALSE)))),0)</f>
        <v>0</v>
      </c>
      <c r="F446" s="28">
        <f ca="1">IF(B446="","",(VLOOKUP(G446,'Source Results'!$Y$3:$AA$452,3,FALSE)))</f>
        <v>0</v>
      </c>
      <c r="G446" t="str">
        <f ca="1">IF(B446="","",'Source Results'!L447)</f>
        <v/>
      </c>
      <c r="H446">
        <f ca="1">IF(COUNTIF($G$2:G446,G446)&gt;1,0,1*F446)</f>
        <v>0</v>
      </c>
      <c r="I446" t="str">
        <f t="shared" ca="1" si="90"/>
        <v>null</v>
      </c>
      <c r="R446" s="130" t="str">
        <f t="shared" ca="1" si="91"/>
        <v xml:space="preserve">3 </v>
      </c>
      <c r="S446" s="130">
        <f ca="1">+IFERROR(VLOOKUP(R446,Pollutants!$H$2:$K$11,3,FALSE),0)</f>
        <v>0</v>
      </c>
      <c r="T446" s="248">
        <f t="shared" si="92"/>
        <v>65</v>
      </c>
      <c r="U446" s="130" t="str">
        <f ca="1"/>
        <v/>
      </c>
      <c r="V446" s="130" t="str">
        <f ca="1"/>
        <v/>
      </c>
      <c r="W446" s="130" t="str">
        <f t="shared" ca="1" si="93"/>
        <v/>
      </c>
      <c r="X446" s="130" t="str">
        <f t="shared" ca="1" si="94"/>
        <v/>
      </c>
      <c r="Y446" s="130" t="str">
        <f t="shared" ca="1" si="95"/>
        <v/>
      </c>
      <c r="Z446" s="130" t="str">
        <f t="shared" ca="1" si="96"/>
        <v/>
      </c>
      <c r="AA446" s="130" t="str">
        <f t="shared" ca="1" si="97"/>
        <v/>
      </c>
      <c r="AC446" s="130" t="str">
        <f t="shared" ca="1" si="98"/>
        <v/>
      </c>
      <c r="AD446" s="130" t="str">
        <f t="shared" ca="1" si="99"/>
        <v/>
      </c>
      <c r="AE446" s="130" t="str">
        <f t="shared" ca="1" si="100"/>
        <v/>
      </c>
      <c r="AF446" s="130" t="str">
        <f t="shared" ca="1" si="101"/>
        <v/>
      </c>
      <c r="AG446" s="130" t="str">
        <f t="shared" ca="1" si="102"/>
        <v/>
      </c>
      <c r="AH446" s="130" t="str">
        <f t="shared" ca="1" si="103"/>
        <v/>
      </c>
      <c r="AI446" s="130" t="str">
        <f t="shared" ca="1" si="104"/>
        <v/>
      </c>
    </row>
    <row r="447" spans="1:35">
      <c r="A447">
        <f ca="1">IF(B447="","",'Source Results'!H448)</f>
        <v>0</v>
      </c>
      <c r="B447" t="str">
        <f ca="1">IF('Source Results'!D448="","",'Source Results'!D448)</f>
        <v>Refuse Truck</v>
      </c>
      <c r="C447">
        <f ca="1">IF(B447="","",'Source Results'!G448)</f>
        <v>0</v>
      </c>
      <c r="D447">
        <f ca="1">IF(OnRoadRetrofit!B447="","",'Source Results'!F448)</f>
        <v>0</v>
      </c>
      <c r="E447" s="239">
        <f ca="1">IFERROR(IF(B447="","",(VLOOKUP(G447,'Source Results'!$Y$3:$AB$452,2,FALSE)/(VLOOKUP(G447,'Source Results'!$Y$3:$AB$452,4,FALSE)))),0)</f>
        <v>0</v>
      </c>
      <c r="F447" s="28">
        <f ca="1">IF(B447="","",(VLOOKUP(G447,'Source Results'!$Y$3:$AA$452,3,FALSE)))</f>
        <v>0</v>
      </c>
      <c r="G447" t="str">
        <f ca="1">IF(B447="","",'Source Results'!L448)</f>
        <v/>
      </c>
      <c r="H447">
        <f ca="1">IF(COUNTIF($G$2:G447,G447)&gt;1,0,1*F447)</f>
        <v>0</v>
      </c>
      <c r="I447" t="str">
        <f t="shared" ca="1" si="90"/>
        <v>null</v>
      </c>
      <c r="R447" s="130" t="str">
        <f t="shared" ca="1" si="91"/>
        <v xml:space="preserve">4 </v>
      </c>
      <c r="S447" s="130">
        <f ca="1">+IFERROR(VLOOKUP(R447,Pollutants!$H$2:$K$11,3,FALSE),0)</f>
        <v>0</v>
      </c>
      <c r="T447" s="248">
        <f t="shared" si="92"/>
        <v>65</v>
      </c>
      <c r="U447" s="130" t="str">
        <f ca="1"/>
        <v/>
      </c>
      <c r="V447" s="130" t="str">
        <f ca="1"/>
        <v/>
      </c>
      <c r="W447" s="130" t="str">
        <f t="shared" ca="1" si="93"/>
        <v/>
      </c>
      <c r="X447" s="130" t="str">
        <f t="shared" ca="1" si="94"/>
        <v/>
      </c>
      <c r="Y447" s="130" t="str">
        <f t="shared" ca="1" si="95"/>
        <v/>
      </c>
      <c r="Z447" s="130" t="str">
        <f t="shared" ca="1" si="96"/>
        <v/>
      </c>
      <c r="AA447" s="130" t="str">
        <f t="shared" ca="1" si="97"/>
        <v/>
      </c>
      <c r="AC447" s="130" t="str">
        <f t="shared" ca="1" si="98"/>
        <v/>
      </c>
      <c r="AD447" s="130" t="str">
        <f t="shared" ca="1" si="99"/>
        <v/>
      </c>
      <c r="AE447" s="130" t="str">
        <f t="shared" ca="1" si="100"/>
        <v/>
      </c>
      <c r="AF447" s="130" t="str">
        <f t="shared" ca="1" si="101"/>
        <v/>
      </c>
      <c r="AG447" s="130" t="str">
        <f t="shared" ca="1" si="102"/>
        <v/>
      </c>
      <c r="AH447" s="130" t="str">
        <f t="shared" ca="1" si="103"/>
        <v/>
      </c>
      <c r="AI447" s="130" t="str">
        <f t="shared" ca="1" si="104"/>
        <v/>
      </c>
    </row>
    <row r="448" spans="1:35">
      <c r="A448">
        <f ca="1">IF(B448="","",'Source Results'!H449)</f>
        <v>0</v>
      </c>
      <c r="B448" t="str">
        <f ca="1">IF('Source Results'!D449="","",'Source Results'!D449)</f>
        <v>Single Unit Short-haul Truck</v>
      </c>
      <c r="C448">
        <f ca="1">IF(B448="","",'Source Results'!G449)</f>
        <v>0</v>
      </c>
      <c r="D448">
        <f ca="1">IF(OnRoadRetrofit!B448="","",'Source Results'!F449)</f>
        <v>0</v>
      </c>
      <c r="E448" s="239">
        <f ca="1">IFERROR(IF(B448="","",(VLOOKUP(G448,'Source Results'!$Y$3:$AB$452,2,FALSE)/(VLOOKUP(G448,'Source Results'!$Y$3:$AB$452,4,FALSE)))),0)</f>
        <v>0</v>
      </c>
      <c r="F448" s="28">
        <f ca="1">IF(B448="","",(VLOOKUP(G448,'Source Results'!$Y$3:$AA$452,3,FALSE)))</f>
        <v>0</v>
      </c>
      <c r="G448" t="str">
        <f ca="1">IF(B448="","",'Source Results'!L449)</f>
        <v/>
      </c>
      <c r="H448">
        <f ca="1">IF(COUNTIF($G$2:G448,G448)&gt;1,0,1*F448)</f>
        <v>0</v>
      </c>
      <c r="I448" t="str">
        <f t="shared" ca="1" si="90"/>
        <v>null</v>
      </c>
      <c r="R448" s="130" t="str">
        <f t="shared" ca="1" si="91"/>
        <v xml:space="preserve">5 </v>
      </c>
      <c r="S448" s="130">
        <f ca="1">+IFERROR(VLOOKUP(R448,Pollutants!$H$2:$K$11,3,FALSE),0)</f>
        <v>0</v>
      </c>
      <c r="T448" s="248">
        <f t="shared" si="92"/>
        <v>65</v>
      </c>
      <c r="U448" s="130" t="str">
        <f ca="1"/>
        <v/>
      </c>
      <c r="V448" s="130" t="str">
        <f ca="1"/>
        <v/>
      </c>
      <c r="W448" s="130" t="str">
        <f t="shared" ca="1" si="93"/>
        <v/>
      </c>
      <c r="X448" s="130" t="str">
        <f t="shared" ca="1" si="94"/>
        <v/>
      </c>
      <c r="Y448" s="130" t="str">
        <f t="shared" ca="1" si="95"/>
        <v/>
      </c>
      <c r="Z448" s="130" t="str">
        <f t="shared" ca="1" si="96"/>
        <v/>
      </c>
      <c r="AA448" s="130" t="str">
        <f t="shared" ca="1" si="97"/>
        <v/>
      </c>
      <c r="AC448" s="130" t="str">
        <f t="shared" ca="1" si="98"/>
        <v/>
      </c>
      <c r="AD448" s="130" t="str">
        <f t="shared" ca="1" si="99"/>
        <v/>
      </c>
      <c r="AE448" s="130" t="str">
        <f t="shared" ca="1" si="100"/>
        <v/>
      </c>
      <c r="AF448" s="130" t="str">
        <f t="shared" ca="1" si="101"/>
        <v/>
      </c>
      <c r="AG448" s="130" t="str">
        <f t="shared" ca="1" si="102"/>
        <v/>
      </c>
      <c r="AH448" s="130" t="str">
        <f t="shared" ca="1" si="103"/>
        <v/>
      </c>
      <c r="AI448" s="130" t="str">
        <f t="shared" ca="1" si="104"/>
        <v/>
      </c>
    </row>
    <row r="449" spans="1:35">
      <c r="A449">
        <f ca="1">IF(B449="","",'Source Results'!H450)</f>
        <v>0</v>
      </c>
      <c r="B449" t="str">
        <f ca="1">IF('Source Results'!D450="","",'Source Results'!D450)</f>
        <v>Single Unit Long-haul Truck</v>
      </c>
      <c r="C449">
        <f ca="1">IF(B449="","",'Source Results'!G450)</f>
        <v>0</v>
      </c>
      <c r="D449">
        <f ca="1">IF(OnRoadRetrofit!B449="","",'Source Results'!F450)</f>
        <v>0</v>
      </c>
      <c r="E449" s="239">
        <f ca="1">IFERROR(IF(B449="","",(VLOOKUP(G449,'Source Results'!$Y$3:$AB$452,2,FALSE)/(VLOOKUP(G449,'Source Results'!$Y$3:$AB$452,4,FALSE)))),0)</f>
        <v>0</v>
      </c>
      <c r="F449" s="28">
        <f ca="1">IF(B449="","",(VLOOKUP(G449,'Source Results'!$Y$3:$AA$452,3,FALSE)))</f>
        <v>0</v>
      </c>
      <c r="G449" t="str">
        <f ca="1">IF(B449="","",'Source Results'!L450)</f>
        <v/>
      </c>
      <c r="H449">
        <f ca="1">IF(COUNTIF($G$2:G449,G449)&gt;1,0,1*F449)</f>
        <v>0</v>
      </c>
      <c r="I449" t="str">
        <f t="shared" ca="1" si="90"/>
        <v>null</v>
      </c>
      <c r="R449" s="130" t="str">
        <f t="shared" ca="1" si="91"/>
        <v xml:space="preserve">6 </v>
      </c>
      <c r="S449" s="130">
        <f ca="1">+IFERROR(VLOOKUP(R449,Pollutants!$H$2:$K$11,3,FALSE),0)</f>
        <v>0</v>
      </c>
      <c r="T449" s="248">
        <f t="shared" si="92"/>
        <v>65</v>
      </c>
      <c r="U449" s="130" t="str">
        <f ca="1"/>
        <v/>
      </c>
      <c r="V449" s="130" t="str">
        <f ca="1"/>
        <v/>
      </c>
      <c r="W449" s="130" t="str">
        <f t="shared" ca="1" si="93"/>
        <v/>
      </c>
      <c r="X449" s="130" t="str">
        <f t="shared" ca="1" si="94"/>
        <v/>
      </c>
      <c r="Y449" s="130" t="str">
        <f t="shared" ca="1" si="95"/>
        <v/>
      </c>
      <c r="Z449" s="130" t="str">
        <f t="shared" ca="1" si="96"/>
        <v/>
      </c>
      <c r="AA449" s="130" t="str">
        <f t="shared" ca="1" si="97"/>
        <v/>
      </c>
      <c r="AC449" s="130" t="str">
        <f t="shared" ca="1" si="98"/>
        <v/>
      </c>
      <c r="AD449" s="130" t="str">
        <f t="shared" ca="1" si="99"/>
        <v/>
      </c>
      <c r="AE449" s="130" t="str">
        <f t="shared" ca="1" si="100"/>
        <v/>
      </c>
      <c r="AF449" s="130" t="str">
        <f t="shared" ca="1" si="101"/>
        <v/>
      </c>
      <c r="AG449" s="130" t="str">
        <f t="shared" ca="1" si="102"/>
        <v/>
      </c>
      <c r="AH449" s="130" t="str">
        <f t="shared" ca="1" si="103"/>
        <v/>
      </c>
      <c r="AI449" s="130" t="str">
        <f t="shared" ca="1" si="104"/>
        <v/>
      </c>
    </row>
    <row r="450" spans="1:35">
      <c r="A450">
        <f ca="1">IF(B450="","",'Source Results'!H451)</f>
        <v>0</v>
      </c>
      <c r="B450" t="str">
        <f ca="1">IF('Source Results'!D451="","",'Source Results'!D451)</f>
        <v>Combination Short-haul Truck</v>
      </c>
      <c r="C450">
        <f ca="1">IF(B450="","",'Source Results'!G451)</f>
        <v>0</v>
      </c>
      <c r="D450">
        <f ca="1">IF(OnRoadRetrofit!B450="","",'Source Results'!F451)</f>
        <v>0</v>
      </c>
      <c r="E450" s="239">
        <f ca="1">IFERROR(IF(B450="","",(VLOOKUP(G450,'Source Results'!$Y$3:$AB$452,2,FALSE)/(VLOOKUP(G450,'Source Results'!$Y$3:$AB$452,4,FALSE)))),0)</f>
        <v>0</v>
      </c>
      <c r="F450" s="28">
        <f ca="1">IF(B450="","",(VLOOKUP(G450,'Source Results'!$Y$3:$AA$452,3,FALSE)))</f>
        <v>0</v>
      </c>
      <c r="G450" t="str">
        <f ca="1">IF(B450="","",'Source Results'!L451)</f>
        <v/>
      </c>
      <c r="H450">
        <f ca="1">IF(COUNTIF($G$2:G450,G450)&gt;1,0,1*F450)</f>
        <v>0</v>
      </c>
      <c r="I450" t="str">
        <f t="shared" ca="1" si="90"/>
        <v>null</v>
      </c>
      <c r="R450" s="130" t="str">
        <f t="shared" ca="1" si="91"/>
        <v xml:space="preserve">0 </v>
      </c>
      <c r="S450" s="130">
        <f ca="1">+IFERROR(VLOOKUP(R450,Pollutants!$H$2:$K$11,3,FALSE),0)</f>
        <v>0</v>
      </c>
      <c r="T450" s="248">
        <f t="shared" si="92"/>
        <v>66</v>
      </c>
      <c r="U450" s="130" t="str">
        <f ca="1"/>
        <v/>
      </c>
      <c r="V450" s="130" t="str">
        <f ca="1"/>
        <v/>
      </c>
      <c r="W450" s="130" t="str">
        <f t="shared" ca="1" si="93"/>
        <v/>
      </c>
      <c r="X450" s="130" t="str">
        <f t="shared" ca="1" si="94"/>
        <v/>
      </c>
      <c r="Y450" s="130" t="str">
        <f t="shared" ca="1" si="95"/>
        <v/>
      </c>
      <c r="Z450" s="130" t="str">
        <f t="shared" ca="1" si="96"/>
        <v/>
      </c>
      <c r="AA450" s="130" t="str">
        <f t="shared" ca="1" si="97"/>
        <v/>
      </c>
      <c r="AC450" s="130" t="str">
        <f t="shared" ca="1" si="98"/>
        <v/>
      </c>
      <c r="AD450" s="130" t="str">
        <f t="shared" ca="1" si="99"/>
        <v/>
      </c>
      <c r="AE450" s="130" t="str">
        <f t="shared" ca="1" si="100"/>
        <v/>
      </c>
      <c r="AF450" s="130" t="str">
        <f t="shared" ca="1" si="101"/>
        <v/>
      </c>
      <c r="AG450" s="130" t="str">
        <f t="shared" ca="1" si="102"/>
        <v/>
      </c>
      <c r="AH450" s="130" t="str">
        <f t="shared" ca="1" si="103"/>
        <v/>
      </c>
      <c r="AI450" s="130" t="str">
        <f t="shared" ca="1" si="104"/>
        <v/>
      </c>
    </row>
    <row r="451" spans="1:35">
      <c r="A451">
        <f ca="1">IF(B451="","",'Source Results'!H452)</f>
        <v>0</v>
      </c>
      <c r="B451" t="str">
        <f ca="1">IF('Source Results'!D452="","",'Source Results'!D452)</f>
        <v>Combination Long-haul Truck</v>
      </c>
      <c r="C451">
        <f ca="1">IF(B451="","",'Source Results'!G452)</f>
        <v>0</v>
      </c>
      <c r="D451">
        <f ca="1">IF(OnRoadRetrofit!B451="","",'Source Results'!F452)</f>
        <v>0</v>
      </c>
      <c r="E451" s="239">
        <f ca="1">IFERROR(IF(B451="","",(VLOOKUP(G451,'Source Results'!$Y$3:$AB$452,2,FALSE)/(VLOOKUP(G451,'Source Results'!$Y$3:$AB$452,4,FALSE)))),0)</f>
        <v>0</v>
      </c>
      <c r="F451" s="28">
        <f ca="1">IF(B451="","",(VLOOKUP(G451,'Source Results'!$Y$3:$AA$452,3,FALSE)))</f>
        <v>0</v>
      </c>
      <c r="G451" t="str">
        <f ca="1">IF(B451="","",'Source Results'!L452)</f>
        <v/>
      </c>
      <c r="H451">
        <f ca="1">IF(COUNTIF($G$2:G451,G451)&gt;1,0,1*F451)</f>
        <v>0</v>
      </c>
      <c r="I451" t="str">
        <f t="shared" ref="I451" ca="1" si="105">IFERROR(IF(H451&lt;&gt;0,1,"null"),"")</f>
        <v>null</v>
      </c>
      <c r="R451" s="130" t="str">
        <f t="shared" ref="R451:R514" ca="1" si="106">+MOD(ROW()-2,7)&amp;" "&amp;INDIRECT(ADDRESS(INT((ROW()-2)/7)+2,11,3))</f>
        <v xml:space="preserve">1 </v>
      </c>
      <c r="S451" s="130">
        <f ca="1">+IFERROR(VLOOKUP(R451,Pollutants!$H$2:$K$11,3,FALSE),0)</f>
        <v>0</v>
      </c>
      <c r="T451" s="248">
        <f t="shared" ref="T451:T514" si="107">+(INT((ROW()-2)/7)+2)</f>
        <v>66</v>
      </c>
      <c r="U451" s="130" t="str">
        <f ca="1"/>
        <v/>
      </c>
      <c r="V451" s="130" t="str">
        <f ca="1"/>
        <v/>
      </c>
      <c r="W451" s="130" t="str">
        <f t="shared" ref="W451:W514" ca="1" si="108">+IFERROR(INDEX(L$1:L$301,V451),"")</f>
        <v/>
      </c>
      <c r="X451" s="130" t="str">
        <f t="shared" ref="X451:X514" ca="1" si="109">+IFERROR(INDEX(M$1:M$301,V451),"")</f>
        <v/>
      </c>
      <c r="Y451" s="130" t="str">
        <f t="shared" ref="Y451:Y514" ca="1" si="110">+IFERROR(INDEX(N$1:N$301,V451),"")</f>
        <v/>
      </c>
      <c r="Z451" s="130" t="str">
        <f t="shared" ref="Z451:Z514" ca="1" si="111">+IFERROR(INDEX(O$1:O$301,V451),"")</f>
        <v/>
      </c>
      <c r="AA451" s="130" t="str">
        <f t="shared" ref="AA451:AA514" ca="1" si="112">+IFERROR(INDEX(P$1:P$301,V451),"")</f>
        <v/>
      </c>
      <c r="AC451" s="130" t="str">
        <f t="shared" ref="AC451:AC514" ca="1" si="113">+INDIRECT(ADDRESS(INT((ROW()-2)/2)+2,21,3))</f>
        <v/>
      </c>
      <c r="AD451" s="130" t="str">
        <f t="shared" ref="AD451:AD514" ca="1" si="114">+IF(ISNUMBER(AI451),IF(ISEVEN(ROW()),$AL$2,$AL$3),"")</f>
        <v/>
      </c>
      <c r="AE451" s="130" t="str">
        <f t="shared" ref="AE451:AE514" ca="1" si="115">+INDIRECT(ADDRESS(INT((ROW()-2)/2)+2,23,3))</f>
        <v/>
      </c>
      <c r="AF451" s="130" t="str">
        <f t="shared" ref="AF451:AF514" ca="1" si="116">+INDIRECT(ADDRESS(INT((ROW()-2)/2)+2,24,3))</f>
        <v/>
      </c>
      <c r="AG451" s="130" t="str">
        <f t="shared" ref="AG451:AG514" ca="1" si="117">+INDIRECT(ADDRESS(INT((ROW()-2)/2)+2,25,3))</f>
        <v/>
      </c>
      <c r="AH451" s="130" t="str">
        <f t="shared" ref="AH451:AH514" ca="1" si="118">+INDIRECT(ADDRESS(INT((ROW()-2)/2)+2,26,3))</f>
        <v/>
      </c>
      <c r="AI451" s="130" t="str">
        <f t="shared" ref="AI451:AI514" ca="1" si="119">+INDIRECT(ADDRESS(INT((ROW()-2)/2)+2,27,3))</f>
        <v/>
      </c>
    </row>
    <row r="452" spans="1:35">
      <c r="E452" s="239"/>
      <c r="F452" s="28"/>
      <c r="R452" s="130" t="str">
        <f t="shared" ca="1" si="106"/>
        <v xml:space="preserve">2 </v>
      </c>
      <c r="S452" s="130">
        <f ca="1">+IFERROR(VLOOKUP(R452,Pollutants!$H$2:$K$11,3,FALSE),0)</f>
        <v>0</v>
      </c>
      <c r="T452" s="248">
        <f t="shared" si="107"/>
        <v>66</v>
      </c>
      <c r="U452" s="130" t="str">
        <f ca="1"/>
        <v/>
      </c>
      <c r="V452" s="130" t="str">
        <f ca="1"/>
        <v/>
      </c>
      <c r="W452" s="130" t="str">
        <f t="shared" ca="1" si="108"/>
        <v/>
      </c>
      <c r="X452" s="130" t="str">
        <f t="shared" ca="1" si="109"/>
        <v/>
      </c>
      <c r="Y452" s="130" t="str">
        <f t="shared" ca="1" si="110"/>
        <v/>
      </c>
      <c r="Z452" s="130" t="str">
        <f t="shared" ca="1" si="111"/>
        <v/>
      </c>
      <c r="AA452" s="130" t="str">
        <f t="shared" ca="1" si="112"/>
        <v/>
      </c>
      <c r="AC452" s="130" t="str">
        <f t="shared" ca="1" si="113"/>
        <v/>
      </c>
      <c r="AD452" s="130" t="str">
        <f t="shared" ca="1" si="114"/>
        <v/>
      </c>
      <c r="AE452" s="130" t="str">
        <f t="shared" ca="1" si="115"/>
        <v/>
      </c>
      <c r="AF452" s="130" t="str">
        <f t="shared" ca="1" si="116"/>
        <v/>
      </c>
      <c r="AG452" s="130" t="str">
        <f t="shared" ca="1" si="117"/>
        <v/>
      </c>
      <c r="AH452" s="130" t="str">
        <f t="shared" ca="1" si="118"/>
        <v/>
      </c>
      <c r="AI452" s="130" t="str">
        <f t="shared" ca="1" si="119"/>
        <v/>
      </c>
    </row>
    <row r="453" spans="1:35">
      <c r="E453" s="239"/>
      <c r="F453" s="28"/>
      <c r="R453" s="130" t="str">
        <f t="shared" ca="1" si="106"/>
        <v xml:space="preserve">3 </v>
      </c>
      <c r="S453" s="130">
        <f ca="1">+IFERROR(VLOOKUP(R453,Pollutants!$H$2:$K$11,3,FALSE),0)</f>
        <v>0</v>
      </c>
      <c r="T453" s="248">
        <f t="shared" si="107"/>
        <v>66</v>
      </c>
      <c r="U453" s="130" t="str">
        <f ca="1"/>
        <v/>
      </c>
      <c r="V453" s="130" t="str">
        <f ca="1"/>
        <v/>
      </c>
      <c r="W453" s="130" t="str">
        <f t="shared" ca="1" si="108"/>
        <v/>
      </c>
      <c r="X453" s="130" t="str">
        <f t="shared" ca="1" si="109"/>
        <v/>
      </c>
      <c r="Y453" s="130" t="str">
        <f t="shared" ca="1" si="110"/>
        <v/>
      </c>
      <c r="Z453" s="130" t="str">
        <f t="shared" ca="1" si="111"/>
        <v/>
      </c>
      <c r="AA453" s="130" t="str">
        <f t="shared" ca="1" si="112"/>
        <v/>
      </c>
      <c r="AC453" s="130" t="str">
        <f t="shared" ca="1" si="113"/>
        <v/>
      </c>
      <c r="AD453" s="130" t="str">
        <f t="shared" ca="1" si="114"/>
        <v/>
      </c>
      <c r="AE453" s="130" t="str">
        <f t="shared" ca="1" si="115"/>
        <v/>
      </c>
      <c r="AF453" s="130" t="str">
        <f t="shared" ca="1" si="116"/>
        <v/>
      </c>
      <c r="AG453" s="130" t="str">
        <f t="shared" ca="1" si="117"/>
        <v/>
      </c>
      <c r="AH453" s="130" t="str">
        <f t="shared" ca="1" si="118"/>
        <v/>
      </c>
      <c r="AI453" s="130" t="str">
        <f t="shared" ca="1" si="119"/>
        <v/>
      </c>
    </row>
    <row r="454" spans="1:35">
      <c r="E454" s="239"/>
      <c r="F454" s="28"/>
      <c r="R454" s="130" t="str">
        <f t="shared" ca="1" si="106"/>
        <v xml:space="preserve">4 </v>
      </c>
      <c r="S454" s="130">
        <f ca="1">+IFERROR(VLOOKUP(R454,Pollutants!$H$2:$K$11,3,FALSE),0)</f>
        <v>0</v>
      </c>
      <c r="T454" s="248">
        <f t="shared" si="107"/>
        <v>66</v>
      </c>
      <c r="U454" s="130" t="str">
        <f ca="1"/>
        <v/>
      </c>
      <c r="V454" s="130" t="str">
        <f ca="1"/>
        <v/>
      </c>
      <c r="W454" s="130" t="str">
        <f t="shared" ca="1" si="108"/>
        <v/>
      </c>
      <c r="X454" s="130" t="str">
        <f t="shared" ca="1" si="109"/>
        <v/>
      </c>
      <c r="Y454" s="130" t="str">
        <f t="shared" ca="1" si="110"/>
        <v/>
      </c>
      <c r="Z454" s="130" t="str">
        <f t="shared" ca="1" si="111"/>
        <v/>
      </c>
      <c r="AA454" s="130" t="str">
        <f t="shared" ca="1" si="112"/>
        <v/>
      </c>
      <c r="AC454" s="130" t="str">
        <f t="shared" ca="1" si="113"/>
        <v/>
      </c>
      <c r="AD454" s="130" t="str">
        <f t="shared" ca="1" si="114"/>
        <v/>
      </c>
      <c r="AE454" s="130" t="str">
        <f t="shared" ca="1" si="115"/>
        <v/>
      </c>
      <c r="AF454" s="130" t="str">
        <f t="shared" ca="1" si="116"/>
        <v/>
      </c>
      <c r="AG454" s="130" t="str">
        <f t="shared" ca="1" si="117"/>
        <v/>
      </c>
      <c r="AH454" s="130" t="str">
        <f t="shared" ca="1" si="118"/>
        <v/>
      </c>
      <c r="AI454" s="130" t="str">
        <f t="shared" ca="1" si="119"/>
        <v/>
      </c>
    </row>
    <row r="455" spans="1:35">
      <c r="E455" s="239"/>
      <c r="F455" s="28"/>
      <c r="R455" s="130" t="str">
        <f t="shared" ca="1" si="106"/>
        <v xml:space="preserve">5 </v>
      </c>
      <c r="S455" s="130">
        <f ca="1">+IFERROR(VLOOKUP(R455,Pollutants!$H$2:$K$11,3,FALSE),0)</f>
        <v>0</v>
      </c>
      <c r="T455" s="248">
        <f t="shared" si="107"/>
        <v>66</v>
      </c>
      <c r="U455" s="130" t="str">
        <f ca="1"/>
        <v/>
      </c>
      <c r="V455" s="130" t="str">
        <f ca="1"/>
        <v/>
      </c>
      <c r="W455" s="130" t="str">
        <f t="shared" ca="1" si="108"/>
        <v/>
      </c>
      <c r="X455" s="130" t="str">
        <f t="shared" ca="1" si="109"/>
        <v/>
      </c>
      <c r="Y455" s="130" t="str">
        <f t="shared" ca="1" si="110"/>
        <v/>
      </c>
      <c r="Z455" s="130" t="str">
        <f t="shared" ca="1" si="111"/>
        <v/>
      </c>
      <c r="AA455" s="130" t="str">
        <f t="shared" ca="1" si="112"/>
        <v/>
      </c>
      <c r="AC455" s="130" t="str">
        <f t="shared" ca="1" si="113"/>
        <v/>
      </c>
      <c r="AD455" s="130" t="str">
        <f t="shared" ca="1" si="114"/>
        <v/>
      </c>
      <c r="AE455" s="130" t="str">
        <f t="shared" ca="1" si="115"/>
        <v/>
      </c>
      <c r="AF455" s="130" t="str">
        <f t="shared" ca="1" si="116"/>
        <v/>
      </c>
      <c r="AG455" s="130" t="str">
        <f t="shared" ca="1" si="117"/>
        <v/>
      </c>
      <c r="AH455" s="130" t="str">
        <f t="shared" ca="1" si="118"/>
        <v/>
      </c>
      <c r="AI455" s="130" t="str">
        <f t="shared" ca="1" si="119"/>
        <v/>
      </c>
    </row>
    <row r="456" spans="1:35">
      <c r="E456" s="239"/>
      <c r="F456" s="28"/>
      <c r="R456" s="130" t="str">
        <f t="shared" ca="1" si="106"/>
        <v xml:space="preserve">6 </v>
      </c>
      <c r="S456" s="130">
        <f ca="1">+IFERROR(VLOOKUP(R456,Pollutants!$H$2:$K$11,3,FALSE),0)</f>
        <v>0</v>
      </c>
      <c r="T456" s="248">
        <f t="shared" si="107"/>
        <v>66</v>
      </c>
      <c r="U456" s="130" t="str">
        <f ca="1"/>
        <v/>
      </c>
      <c r="V456" s="130" t="str">
        <f ca="1"/>
        <v/>
      </c>
      <c r="W456" s="130" t="str">
        <f t="shared" ca="1" si="108"/>
        <v/>
      </c>
      <c r="X456" s="130" t="str">
        <f t="shared" ca="1" si="109"/>
        <v/>
      </c>
      <c r="Y456" s="130" t="str">
        <f t="shared" ca="1" si="110"/>
        <v/>
      </c>
      <c r="Z456" s="130" t="str">
        <f t="shared" ca="1" si="111"/>
        <v/>
      </c>
      <c r="AA456" s="130" t="str">
        <f t="shared" ca="1" si="112"/>
        <v/>
      </c>
      <c r="AC456" s="130" t="str">
        <f t="shared" ca="1" si="113"/>
        <v/>
      </c>
      <c r="AD456" s="130" t="str">
        <f t="shared" ca="1" si="114"/>
        <v/>
      </c>
      <c r="AE456" s="130" t="str">
        <f t="shared" ca="1" si="115"/>
        <v/>
      </c>
      <c r="AF456" s="130" t="str">
        <f t="shared" ca="1" si="116"/>
        <v/>
      </c>
      <c r="AG456" s="130" t="str">
        <f t="shared" ca="1" si="117"/>
        <v/>
      </c>
      <c r="AH456" s="130" t="str">
        <f t="shared" ca="1" si="118"/>
        <v/>
      </c>
      <c r="AI456" s="130" t="str">
        <f t="shared" ca="1" si="119"/>
        <v/>
      </c>
    </row>
    <row r="457" spans="1:35">
      <c r="E457" s="239"/>
      <c r="F457" s="28"/>
      <c r="R457" s="130" t="str">
        <f t="shared" ca="1" si="106"/>
        <v xml:space="preserve">0 </v>
      </c>
      <c r="S457" s="130">
        <f ca="1">+IFERROR(VLOOKUP(R457,Pollutants!$H$2:$K$11,3,FALSE),0)</f>
        <v>0</v>
      </c>
      <c r="T457" s="248">
        <f t="shared" si="107"/>
        <v>67</v>
      </c>
      <c r="U457" s="130" t="str">
        <f ca="1"/>
        <v/>
      </c>
      <c r="V457" s="130" t="str">
        <f ca="1"/>
        <v/>
      </c>
      <c r="W457" s="130" t="str">
        <f t="shared" ca="1" si="108"/>
        <v/>
      </c>
      <c r="X457" s="130" t="str">
        <f t="shared" ca="1" si="109"/>
        <v/>
      </c>
      <c r="Y457" s="130" t="str">
        <f t="shared" ca="1" si="110"/>
        <v/>
      </c>
      <c r="Z457" s="130" t="str">
        <f t="shared" ca="1" si="111"/>
        <v/>
      </c>
      <c r="AA457" s="130" t="str">
        <f t="shared" ca="1" si="112"/>
        <v/>
      </c>
      <c r="AC457" s="130" t="str">
        <f t="shared" ca="1" si="113"/>
        <v/>
      </c>
      <c r="AD457" s="130" t="str">
        <f t="shared" ca="1" si="114"/>
        <v/>
      </c>
      <c r="AE457" s="130" t="str">
        <f t="shared" ca="1" si="115"/>
        <v/>
      </c>
      <c r="AF457" s="130" t="str">
        <f t="shared" ca="1" si="116"/>
        <v/>
      </c>
      <c r="AG457" s="130" t="str">
        <f t="shared" ca="1" si="117"/>
        <v/>
      </c>
      <c r="AH457" s="130" t="str">
        <f t="shared" ca="1" si="118"/>
        <v/>
      </c>
      <c r="AI457" s="130" t="str">
        <f t="shared" ca="1" si="119"/>
        <v/>
      </c>
    </row>
    <row r="458" spans="1:35">
      <c r="E458" s="239"/>
      <c r="F458" s="28"/>
      <c r="R458" s="130" t="str">
        <f t="shared" ca="1" si="106"/>
        <v xml:space="preserve">1 </v>
      </c>
      <c r="S458" s="130">
        <f ca="1">+IFERROR(VLOOKUP(R458,Pollutants!$H$2:$K$11,3,FALSE),0)</f>
        <v>0</v>
      </c>
      <c r="T458" s="248">
        <f t="shared" si="107"/>
        <v>67</v>
      </c>
      <c r="U458" s="130" t="str">
        <f ca="1"/>
        <v/>
      </c>
      <c r="V458" s="130" t="str">
        <f ca="1"/>
        <v/>
      </c>
      <c r="W458" s="130" t="str">
        <f t="shared" ca="1" si="108"/>
        <v/>
      </c>
      <c r="X458" s="130" t="str">
        <f t="shared" ca="1" si="109"/>
        <v/>
      </c>
      <c r="Y458" s="130" t="str">
        <f t="shared" ca="1" si="110"/>
        <v/>
      </c>
      <c r="Z458" s="130" t="str">
        <f t="shared" ca="1" si="111"/>
        <v/>
      </c>
      <c r="AA458" s="130" t="str">
        <f t="shared" ca="1" si="112"/>
        <v/>
      </c>
      <c r="AC458" s="130" t="str">
        <f t="shared" ca="1" si="113"/>
        <v/>
      </c>
      <c r="AD458" s="130" t="str">
        <f t="shared" ca="1" si="114"/>
        <v/>
      </c>
      <c r="AE458" s="130" t="str">
        <f t="shared" ca="1" si="115"/>
        <v/>
      </c>
      <c r="AF458" s="130" t="str">
        <f t="shared" ca="1" si="116"/>
        <v/>
      </c>
      <c r="AG458" s="130" t="str">
        <f t="shared" ca="1" si="117"/>
        <v/>
      </c>
      <c r="AH458" s="130" t="str">
        <f t="shared" ca="1" si="118"/>
        <v/>
      </c>
      <c r="AI458" s="130" t="str">
        <f t="shared" ca="1" si="119"/>
        <v/>
      </c>
    </row>
    <row r="459" spans="1:35">
      <c r="E459" s="239"/>
      <c r="F459" s="28"/>
      <c r="R459" s="130" t="str">
        <f t="shared" ca="1" si="106"/>
        <v xml:space="preserve">2 </v>
      </c>
      <c r="S459" s="130">
        <f ca="1">+IFERROR(VLOOKUP(R459,Pollutants!$H$2:$K$11,3,FALSE),0)</f>
        <v>0</v>
      </c>
      <c r="T459" s="248">
        <f t="shared" si="107"/>
        <v>67</v>
      </c>
      <c r="U459" s="130" t="str">
        <f ca="1"/>
        <v/>
      </c>
      <c r="V459" s="130" t="str">
        <f ca="1"/>
        <v/>
      </c>
      <c r="W459" s="130" t="str">
        <f t="shared" ca="1" si="108"/>
        <v/>
      </c>
      <c r="X459" s="130" t="str">
        <f t="shared" ca="1" si="109"/>
        <v/>
      </c>
      <c r="Y459" s="130" t="str">
        <f t="shared" ca="1" si="110"/>
        <v/>
      </c>
      <c r="Z459" s="130" t="str">
        <f t="shared" ca="1" si="111"/>
        <v/>
      </c>
      <c r="AA459" s="130" t="str">
        <f t="shared" ca="1" si="112"/>
        <v/>
      </c>
      <c r="AC459" s="130" t="str">
        <f t="shared" ca="1" si="113"/>
        <v/>
      </c>
      <c r="AD459" s="130" t="str">
        <f t="shared" ca="1" si="114"/>
        <v/>
      </c>
      <c r="AE459" s="130" t="str">
        <f t="shared" ca="1" si="115"/>
        <v/>
      </c>
      <c r="AF459" s="130" t="str">
        <f t="shared" ca="1" si="116"/>
        <v/>
      </c>
      <c r="AG459" s="130" t="str">
        <f t="shared" ca="1" si="117"/>
        <v/>
      </c>
      <c r="AH459" s="130" t="str">
        <f t="shared" ca="1" si="118"/>
        <v/>
      </c>
      <c r="AI459" s="130" t="str">
        <f t="shared" ca="1" si="119"/>
        <v/>
      </c>
    </row>
    <row r="460" spans="1:35">
      <c r="E460" s="239"/>
      <c r="F460" s="28"/>
      <c r="R460" s="130" t="str">
        <f t="shared" ca="1" si="106"/>
        <v xml:space="preserve">3 </v>
      </c>
      <c r="S460" s="130">
        <f ca="1">+IFERROR(VLOOKUP(R460,Pollutants!$H$2:$K$11,3,FALSE),0)</f>
        <v>0</v>
      </c>
      <c r="T460" s="248">
        <f t="shared" si="107"/>
        <v>67</v>
      </c>
      <c r="U460" s="130" t="str">
        <f ca="1"/>
        <v/>
      </c>
      <c r="V460" s="130" t="str">
        <f ca="1"/>
        <v/>
      </c>
      <c r="W460" s="130" t="str">
        <f t="shared" ca="1" si="108"/>
        <v/>
      </c>
      <c r="X460" s="130" t="str">
        <f t="shared" ca="1" si="109"/>
        <v/>
      </c>
      <c r="Y460" s="130" t="str">
        <f t="shared" ca="1" si="110"/>
        <v/>
      </c>
      <c r="Z460" s="130" t="str">
        <f t="shared" ca="1" si="111"/>
        <v/>
      </c>
      <c r="AA460" s="130" t="str">
        <f t="shared" ca="1" si="112"/>
        <v/>
      </c>
      <c r="AC460" s="130" t="str">
        <f t="shared" ca="1" si="113"/>
        <v/>
      </c>
      <c r="AD460" s="130" t="str">
        <f t="shared" ca="1" si="114"/>
        <v/>
      </c>
      <c r="AE460" s="130" t="str">
        <f t="shared" ca="1" si="115"/>
        <v/>
      </c>
      <c r="AF460" s="130" t="str">
        <f t="shared" ca="1" si="116"/>
        <v/>
      </c>
      <c r="AG460" s="130" t="str">
        <f t="shared" ca="1" si="117"/>
        <v/>
      </c>
      <c r="AH460" s="130" t="str">
        <f t="shared" ca="1" si="118"/>
        <v/>
      </c>
      <c r="AI460" s="130" t="str">
        <f t="shared" ca="1" si="119"/>
        <v/>
      </c>
    </row>
    <row r="461" spans="1:35">
      <c r="E461" s="239"/>
      <c r="F461" s="28"/>
      <c r="R461" s="130" t="str">
        <f t="shared" ca="1" si="106"/>
        <v xml:space="preserve">4 </v>
      </c>
      <c r="S461" s="130">
        <f ca="1">+IFERROR(VLOOKUP(R461,Pollutants!$H$2:$K$11,3,FALSE),0)</f>
        <v>0</v>
      </c>
      <c r="T461" s="248">
        <f t="shared" si="107"/>
        <v>67</v>
      </c>
      <c r="U461" s="130" t="str">
        <f ca="1"/>
        <v/>
      </c>
      <c r="V461" s="130" t="str">
        <f ca="1"/>
        <v/>
      </c>
      <c r="W461" s="130" t="str">
        <f t="shared" ca="1" si="108"/>
        <v/>
      </c>
      <c r="X461" s="130" t="str">
        <f t="shared" ca="1" si="109"/>
        <v/>
      </c>
      <c r="Y461" s="130" t="str">
        <f t="shared" ca="1" si="110"/>
        <v/>
      </c>
      <c r="Z461" s="130" t="str">
        <f t="shared" ca="1" si="111"/>
        <v/>
      </c>
      <c r="AA461" s="130" t="str">
        <f t="shared" ca="1" si="112"/>
        <v/>
      </c>
      <c r="AC461" s="130" t="str">
        <f t="shared" ca="1" si="113"/>
        <v/>
      </c>
      <c r="AD461" s="130" t="str">
        <f t="shared" ca="1" si="114"/>
        <v/>
      </c>
      <c r="AE461" s="130" t="str">
        <f t="shared" ca="1" si="115"/>
        <v/>
      </c>
      <c r="AF461" s="130" t="str">
        <f t="shared" ca="1" si="116"/>
        <v/>
      </c>
      <c r="AG461" s="130" t="str">
        <f t="shared" ca="1" si="117"/>
        <v/>
      </c>
      <c r="AH461" s="130" t="str">
        <f t="shared" ca="1" si="118"/>
        <v/>
      </c>
      <c r="AI461" s="130" t="str">
        <f t="shared" ca="1" si="119"/>
        <v/>
      </c>
    </row>
    <row r="462" spans="1:35">
      <c r="E462" s="239"/>
      <c r="F462" s="28"/>
      <c r="R462" s="130" t="str">
        <f t="shared" ca="1" si="106"/>
        <v xml:space="preserve">5 </v>
      </c>
      <c r="S462" s="130">
        <f ca="1">+IFERROR(VLOOKUP(R462,Pollutants!$H$2:$K$11,3,FALSE),0)</f>
        <v>0</v>
      </c>
      <c r="T462" s="248">
        <f t="shared" si="107"/>
        <v>67</v>
      </c>
      <c r="U462" s="130" t="str">
        <f ca="1"/>
        <v/>
      </c>
      <c r="V462" s="130" t="str">
        <f ca="1"/>
        <v/>
      </c>
      <c r="W462" s="130" t="str">
        <f t="shared" ca="1" si="108"/>
        <v/>
      </c>
      <c r="X462" s="130" t="str">
        <f t="shared" ca="1" si="109"/>
        <v/>
      </c>
      <c r="Y462" s="130" t="str">
        <f t="shared" ca="1" si="110"/>
        <v/>
      </c>
      <c r="Z462" s="130" t="str">
        <f t="shared" ca="1" si="111"/>
        <v/>
      </c>
      <c r="AA462" s="130" t="str">
        <f t="shared" ca="1" si="112"/>
        <v/>
      </c>
      <c r="AC462" s="130" t="str">
        <f t="shared" ca="1" si="113"/>
        <v/>
      </c>
      <c r="AD462" s="130" t="str">
        <f t="shared" ca="1" si="114"/>
        <v/>
      </c>
      <c r="AE462" s="130" t="str">
        <f t="shared" ca="1" si="115"/>
        <v/>
      </c>
      <c r="AF462" s="130" t="str">
        <f t="shared" ca="1" si="116"/>
        <v/>
      </c>
      <c r="AG462" s="130" t="str">
        <f t="shared" ca="1" si="117"/>
        <v/>
      </c>
      <c r="AH462" s="130" t="str">
        <f t="shared" ca="1" si="118"/>
        <v/>
      </c>
      <c r="AI462" s="130" t="str">
        <f t="shared" ca="1" si="119"/>
        <v/>
      </c>
    </row>
    <row r="463" spans="1:35">
      <c r="E463" s="239"/>
      <c r="F463" s="28"/>
      <c r="R463" s="130" t="str">
        <f t="shared" ca="1" si="106"/>
        <v xml:space="preserve">6 </v>
      </c>
      <c r="S463" s="130">
        <f ca="1">+IFERROR(VLOOKUP(R463,Pollutants!$H$2:$K$11,3,FALSE),0)</f>
        <v>0</v>
      </c>
      <c r="T463" s="248">
        <f t="shared" si="107"/>
        <v>67</v>
      </c>
      <c r="U463" s="130" t="str">
        <f ca="1"/>
        <v/>
      </c>
      <c r="V463" s="130" t="str">
        <f ca="1"/>
        <v/>
      </c>
      <c r="W463" s="130" t="str">
        <f t="shared" ca="1" si="108"/>
        <v/>
      </c>
      <c r="X463" s="130" t="str">
        <f t="shared" ca="1" si="109"/>
        <v/>
      </c>
      <c r="Y463" s="130" t="str">
        <f t="shared" ca="1" si="110"/>
        <v/>
      </c>
      <c r="Z463" s="130" t="str">
        <f t="shared" ca="1" si="111"/>
        <v/>
      </c>
      <c r="AA463" s="130" t="str">
        <f t="shared" ca="1" si="112"/>
        <v/>
      </c>
      <c r="AC463" s="130" t="str">
        <f t="shared" ca="1" si="113"/>
        <v/>
      </c>
      <c r="AD463" s="130" t="str">
        <f t="shared" ca="1" si="114"/>
        <v/>
      </c>
      <c r="AE463" s="130" t="str">
        <f t="shared" ca="1" si="115"/>
        <v/>
      </c>
      <c r="AF463" s="130" t="str">
        <f t="shared" ca="1" si="116"/>
        <v/>
      </c>
      <c r="AG463" s="130" t="str">
        <f t="shared" ca="1" si="117"/>
        <v/>
      </c>
      <c r="AH463" s="130" t="str">
        <f t="shared" ca="1" si="118"/>
        <v/>
      </c>
      <c r="AI463" s="130" t="str">
        <f t="shared" ca="1" si="119"/>
        <v/>
      </c>
    </row>
    <row r="464" spans="1:35">
      <c r="E464" s="239"/>
      <c r="F464" s="28"/>
      <c r="R464" s="130" t="str">
        <f t="shared" ca="1" si="106"/>
        <v xml:space="preserve">0 </v>
      </c>
      <c r="S464" s="130">
        <f ca="1">+IFERROR(VLOOKUP(R464,Pollutants!$H$2:$K$11,3,FALSE),0)</f>
        <v>0</v>
      </c>
      <c r="T464" s="248">
        <f t="shared" si="107"/>
        <v>68</v>
      </c>
      <c r="U464" s="130" t="str">
        <f ca="1"/>
        <v/>
      </c>
      <c r="V464" s="130" t="str">
        <f ca="1"/>
        <v/>
      </c>
      <c r="W464" s="130" t="str">
        <f t="shared" ca="1" si="108"/>
        <v/>
      </c>
      <c r="X464" s="130" t="str">
        <f t="shared" ca="1" si="109"/>
        <v/>
      </c>
      <c r="Y464" s="130" t="str">
        <f t="shared" ca="1" si="110"/>
        <v/>
      </c>
      <c r="Z464" s="130" t="str">
        <f t="shared" ca="1" si="111"/>
        <v/>
      </c>
      <c r="AA464" s="130" t="str">
        <f t="shared" ca="1" si="112"/>
        <v/>
      </c>
      <c r="AC464" s="130" t="str">
        <f t="shared" ca="1" si="113"/>
        <v/>
      </c>
      <c r="AD464" s="130" t="str">
        <f t="shared" ca="1" si="114"/>
        <v/>
      </c>
      <c r="AE464" s="130" t="str">
        <f t="shared" ca="1" si="115"/>
        <v/>
      </c>
      <c r="AF464" s="130" t="str">
        <f t="shared" ca="1" si="116"/>
        <v/>
      </c>
      <c r="AG464" s="130" t="str">
        <f t="shared" ca="1" si="117"/>
        <v/>
      </c>
      <c r="AH464" s="130" t="str">
        <f t="shared" ca="1" si="118"/>
        <v/>
      </c>
      <c r="AI464" s="130" t="str">
        <f t="shared" ca="1" si="119"/>
        <v/>
      </c>
    </row>
    <row r="465" spans="5:35">
      <c r="E465" s="239"/>
      <c r="F465" s="28"/>
      <c r="R465" s="130" t="str">
        <f t="shared" ca="1" si="106"/>
        <v xml:space="preserve">1 </v>
      </c>
      <c r="S465" s="130">
        <f ca="1">+IFERROR(VLOOKUP(R465,Pollutants!$H$2:$K$11,3,FALSE),0)</f>
        <v>0</v>
      </c>
      <c r="T465" s="248">
        <f t="shared" si="107"/>
        <v>68</v>
      </c>
      <c r="U465" s="130" t="str">
        <f ca="1"/>
        <v/>
      </c>
      <c r="V465" s="130" t="str">
        <f ca="1"/>
        <v/>
      </c>
      <c r="W465" s="130" t="str">
        <f t="shared" ca="1" si="108"/>
        <v/>
      </c>
      <c r="X465" s="130" t="str">
        <f t="shared" ca="1" si="109"/>
        <v/>
      </c>
      <c r="Y465" s="130" t="str">
        <f t="shared" ca="1" si="110"/>
        <v/>
      </c>
      <c r="Z465" s="130" t="str">
        <f t="shared" ca="1" si="111"/>
        <v/>
      </c>
      <c r="AA465" s="130" t="str">
        <f t="shared" ca="1" si="112"/>
        <v/>
      </c>
      <c r="AC465" s="130" t="str">
        <f t="shared" ca="1" si="113"/>
        <v/>
      </c>
      <c r="AD465" s="130" t="str">
        <f t="shared" ca="1" si="114"/>
        <v/>
      </c>
      <c r="AE465" s="130" t="str">
        <f t="shared" ca="1" si="115"/>
        <v/>
      </c>
      <c r="AF465" s="130" t="str">
        <f t="shared" ca="1" si="116"/>
        <v/>
      </c>
      <c r="AG465" s="130" t="str">
        <f t="shared" ca="1" si="117"/>
        <v/>
      </c>
      <c r="AH465" s="130" t="str">
        <f t="shared" ca="1" si="118"/>
        <v/>
      </c>
      <c r="AI465" s="130" t="str">
        <f t="shared" ca="1" si="119"/>
        <v/>
      </c>
    </row>
    <row r="466" spans="5:35">
      <c r="E466" s="239"/>
      <c r="F466" s="28"/>
      <c r="R466" s="130" t="str">
        <f t="shared" ca="1" si="106"/>
        <v xml:space="preserve">2 </v>
      </c>
      <c r="S466" s="130">
        <f ca="1">+IFERROR(VLOOKUP(R466,Pollutants!$H$2:$K$11,3,FALSE),0)</f>
        <v>0</v>
      </c>
      <c r="T466" s="248">
        <f t="shared" si="107"/>
        <v>68</v>
      </c>
      <c r="U466" s="130" t="str">
        <f ca="1"/>
        <v/>
      </c>
      <c r="V466" s="130" t="str">
        <f ca="1"/>
        <v/>
      </c>
      <c r="W466" s="130" t="str">
        <f t="shared" ca="1" si="108"/>
        <v/>
      </c>
      <c r="X466" s="130" t="str">
        <f t="shared" ca="1" si="109"/>
        <v/>
      </c>
      <c r="Y466" s="130" t="str">
        <f t="shared" ca="1" si="110"/>
        <v/>
      </c>
      <c r="Z466" s="130" t="str">
        <f t="shared" ca="1" si="111"/>
        <v/>
      </c>
      <c r="AA466" s="130" t="str">
        <f t="shared" ca="1" si="112"/>
        <v/>
      </c>
      <c r="AC466" s="130" t="str">
        <f t="shared" ca="1" si="113"/>
        <v/>
      </c>
      <c r="AD466" s="130" t="str">
        <f t="shared" ca="1" si="114"/>
        <v/>
      </c>
      <c r="AE466" s="130" t="str">
        <f t="shared" ca="1" si="115"/>
        <v/>
      </c>
      <c r="AF466" s="130" t="str">
        <f t="shared" ca="1" si="116"/>
        <v/>
      </c>
      <c r="AG466" s="130" t="str">
        <f t="shared" ca="1" si="117"/>
        <v/>
      </c>
      <c r="AH466" s="130" t="str">
        <f t="shared" ca="1" si="118"/>
        <v/>
      </c>
      <c r="AI466" s="130" t="str">
        <f t="shared" ca="1" si="119"/>
        <v/>
      </c>
    </row>
    <row r="467" spans="5:35">
      <c r="E467" s="239"/>
      <c r="F467" s="28"/>
      <c r="R467" s="130" t="str">
        <f t="shared" ca="1" si="106"/>
        <v xml:space="preserve">3 </v>
      </c>
      <c r="S467" s="130">
        <f ca="1">+IFERROR(VLOOKUP(R467,Pollutants!$H$2:$K$11,3,FALSE),0)</f>
        <v>0</v>
      </c>
      <c r="T467" s="248">
        <f t="shared" si="107"/>
        <v>68</v>
      </c>
      <c r="U467" s="130" t="str">
        <f ca="1"/>
        <v/>
      </c>
      <c r="V467" s="130" t="str">
        <f ca="1"/>
        <v/>
      </c>
      <c r="W467" s="130" t="str">
        <f t="shared" ca="1" si="108"/>
        <v/>
      </c>
      <c r="X467" s="130" t="str">
        <f t="shared" ca="1" si="109"/>
        <v/>
      </c>
      <c r="Y467" s="130" t="str">
        <f t="shared" ca="1" si="110"/>
        <v/>
      </c>
      <c r="Z467" s="130" t="str">
        <f t="shared" ca="1" si="111"/>
        <v/>
      </c>
      <c r="AA467" s="130" t="str">
        <f t="shared" ca="1" si="112"/>
        <v/>
      </c>
      <c r="AC467" s="130" t="str">
        <f t="shared" ca="1" si="113"/>
        <v/>
      </c>
      <c r="AD467" s="130" t="str">
        <f t="shared" ca="1" si="114"/>
        <v/>
      </c>
      <c r="AE467" s="130" t="str">
        <f t="shared" ca="1" si="115"/>
        <v/>
      </c>
      <c r="AF467" s="130" t="str">
        <f t="shared" ca="1" si="116"/>
        <v/>
      </c>
      <c r="AG467" s="130" t="str">
        <f t="shared" ca="1" si="117"/>
        <v/>
      </c>
      <c r="AH467" s="130" t="str">
        <f t="shared" ca="1" si="118"/>
        <v/>
      </c>
      <c r="AI467" s="130" t="str">
        <f t="shared" ca="1" si="119"/>
        <v/>
      </c>
    </row>
    <row r="468" spans="5:35">
      <c r="E468" s="239"/>
      <c r="F468" s="28"/>
      <c r="R468" s="130" t="str">
        <f t="shared" ca="1" si="106"/>
        <v xml:space="preserve">4 </v>
      </c>
      <c r="S468" s="130">
        <f ca="1">+IFERROR(VLOOKUP(R468,Pollutants!$H$2:$K$11,3,FALSE),0)</f>
        <v>0</v>
      </c>
      <c r="T468" s="248">
        <f t="shared" si="107"/>
        <v>68</v>
      </c>
      <c r="U468" s="130" t="str">
        <f ca="1"/>
        <v/>
      </c>
      <c r="V468" s="130" t="str">
        <f ca="1"/>
        <v/>
      </c>
      <c r="W468" s="130" t="str">
        <f t="shared" ca="1" si="108"/>
        <v/>
      </c>
      <c r="X468" s="130" t="str">
        <f t="shared" ca="1" si="109"/>
        <v/>
      </c>
      <c r="Y468" s="130" t="str">
        <f t="shared" ca="1" si="110"/>
        <v/>
      </c>
      <c r="Z468" s="130" t="str">
        <f t="shared" ca="1" si="111"/>
        <v/>
      </c>
      <c r="AA468" s="130" t="str">
        <f t="shared" ca="1" si="112"/>
        <v/>
      </c>
      <c r="AC468" s="130" t="str">
        <f t="shared" ca="1" si="113"/>
        <v/>
      </c>
      <c r="AD468" s="130" t="str">
        <f t="shared" ca="1" si="114"/>
        <v/>
      </c>
      <c r="AE468" s="130" t="str">
        <f t="shared" ca="1" si="115"/>
        <v/>
      </c>
      <c r="AF468" s="130" t="str">
        <f t="shared" ca="1" si="116"/>
        <v/>
      </c>
      <c r="AG468" s="130" t="str">
        <f t="shared" ca="1" si="117"/>
        <v/>
      </c>
      <c r="AH468" s="130" t="str">
        <f t="shared" ca="1" si="118"/>
        <v/>
      </c>
      <c r="AI468" s="130" t="str">
        <f t="shared" ca="1" si="119"/>
        <v/>
      </c>
    </row>
    <row r="469" spans="5:35">
      <c r="E469" s="239"/>
      <c r="F469" s="28"/>
      <c r="R469" s="130" t="str">
        <f t="shared" ca="1" si="106"/>
        <v xml:space="preserve">5 </v>
      </c>
      <c r="S469" s="130">
        <f ca="1">+IFERROR(VLOOKUP(R469,Pollutants!$H$2:$K$11,3,FALSE),0)</f>
        <v>0</v>
      </c>
      <c r="T469" s="248">
        <f t="shared" si="107"/>
        <v>68</v>
      </c>
      <c r="U469" s="130" t="str">
        <f ca="1"/>
        <v/>
      </c>
      <c r="V469" s="130" t="str">
        <f ca="1"/>
        <v/>
      </c>
      <c r="W469" s="130" t="str">
        <f t="shared" ca="1" si="108"/>
        <v/>
      </c>
      <c r="X469" s="130" t="str">
        <f t="shared" ca="1" si="109"/>
        <v/>
      </c>
      <c r="Y469" s="130" t="str">
        <f t="shared" ca="1" si="110"/>
        <v/>
      </c>
      <c r="Z469" s="130" t="str">
        <f t="shared" ca="1" si="111"/>
        <v/>
      </c>
      <c r="AA469" s="130" t="str">
        <f t="shared" ca="1" si="112"/>
        <v/>
      </c>
      <c r="AC469" s="130" t="str">
        <f t="shared" ca="1" si="113"/>
        <v/>
      </c>
      <c r="AD469" s="130" t="str">
        <f t="shared" ca="1" si="114"/>
        <v/>
      </c>
      <c r="AE469" s="130" t="str">
        <f t="shared" ca="1" si="115"/>
        <v/>
      </c>
      <c r="AF469" s="130" t="str">
        <f t="shared" ca="1" si="116"/>
        <v/>
      </c>
      <c r="AG469" s="130" t="str">
        <f t="shared" ca="1" si="117"/>
        <v/>
      </c>
      <c r="AH469" s="130" t="str">
        <f t="shared" ca="1" si="118"/>
        <v/>
      </c>
      <c r="AI469" s="130" t="str">
        <f t="shared" ca="1" si="119"/>
        <v/>
      </c>
    </row>
    <row r="470" spans="5:35">
      <c r="E470" s="239"/>
      <c r="F470" s="28"/>
      <c r="R470" s="130" t="str">
        <f t="shared" ca="1" si="106"/>
        <v xml:space="preserve">6 </v>
      </c>
      <c r="S470" s="130">
        <f ca="1">+IFERROR(VLOOKUP(R470,Pollutants!$H$2:$K$11,3,FALSE),0)</f>
        <v>0</v>
      </c>
      <c r="T470" s="248">
        <f t="shared" si="107"/>
        <v>68</v>
      </c>
      <c r="U470" s="130" t="str">
        <f ca="1"/>
        <v/>
      </c>
      <c r="V470" s="130" t="str">
        <f ca="1"/>
        <v/>
      </c>
      <c r="W470" s="130" t="str">
        <f t="shared" ca="1" si="108"/>
        <v/>
      </c>
      <c r="X470" s="130" t="str">
        <f t="shared" ca="1" si="109"/>
        <v/>
      </c>
      <c r="Y470" s="130" t="str">
        <f t="shared" ca="1" si="110"/>
        <v/>
      </c>
      <c r="Z470" s="130" t="str">
        <f t="shared" ca="1" si="111"/>
        <v/>
      </c>
      <c r="AA470" s="130" t="str">
        <f t="shared" ca="1" si="112"/>
        <v/>
      </c>
      <c r="AC470" s="130" t="str">
        <f t="shared" ca="1" si="113"/>
        <v/>
      </c>
      <c r="AD470" s="130" t="str">
        <f t="shared" ca="1" si="114"/>
        <v/>
      </c>
      <c r="AE470" s="130" t="str">
        <f t="shared" ca="1" si="115"/>
        <v/>
      </c>
      <c r="AF470" s="130" t="str">
        <f t="shared" ca="1" si="116"/>
        <v/>
      </c>
      <c r="AG470" s="130" t="str">
        <f t="shared" ca="1" si="117"/>
        <v/>
      </c>
      <c r="AH470" s="130" t="str">
        <f t="shared" ca="1" si="118"/>
        <v/>
      </c>
      <c r="AI470" s="130" t="str">
        <f t="shared" ca="1" si="119"/>
        <v/>
      </c>
    </row>
    <row r="471" spans="5:35">
      <c r="E471" s="239"/>
      <c r="F471" s="28"/>
      <c r="R471" s="130" t="str">
        <f t="shared" ca="1" si="106"/>
        <v xml:space="preserve">0 </v>
      </c>
      <c r="S471" s="130">
        <f ca="1">+IFERROR(VLOOKUP(R471,Pollutants!$H$2:$K$11,3,FALSE),0)</f>
        <v>0</v>
      </c>
      <c r="T471" s="248">
        <f t="shared" si="107"/>
        <v>69</v>
      </c>
      <c r="U471" s="130" t="str">
        <f ca="1"/>
        <v/>
      </c>
      <c r="V471" s="130" t="str">
        <f ca="1"/>
        <v/>
      </c>
      <c r="W471" s="130" t="str">
        <f t="shared" ca="1" si="108"/>
        <v/>
      </c>
      <c r="X471" s="130" t="str">
        <f t="shared" ca="1" si="109"/>
        <v/>
      </c>
      <c r="Y471" s="130" t="str">
        <f t="shared" ca="1" si="110"/>
        <v/>
      </c>
      <c r="Z471" s="130" t="str">
        <f t="shared" ca="1" si="111"/>
        <v/>
      </c>
      <c r="AA471" s="130" t="str">
        <f t="shared" ca="1" si="112"/>
        <v/>
      </c>
      <c r="AC471" s="130" t="str">
        <f t="shared" ca="1" si="113"/>
        <v/>
      </c>
      <c r="AD471" s="130" t="str">
        <f t="shared" ca="1" si="114"/>
        <v/>
      </c>
      <c r="AE471" s="130" t="str">
        <f t="shared" ca="1" si="115"/>
        <v/>
      </c>
      <c r="AF471" s="130" t="str">
        <f t="shared" ca="1" si="116"/>
        <v/>
      </c>
      <c r="AG471" s="130" t="str">
        <f t="shared" ca="1" si="117"/>
        <v/>
      </c>
      <c r="AH471" s="130" t="str">
        <f t="shared" ca="1" si="118"/>
        <v/>
      </c>
      <c r="AI471" s="130" t="str">
        <f t="shared" ca="1" si="119"/>
        <v/>
      </c>
    </row>
    <row r="472" spans="5:35">
      <c r="E472" s="239"/>
      <c r="F472" s="28"/>
      <c r="R472" s="130" t="str">
        <f t="shared" ca="1" si="106"/>
        <v xml:space="preserve">1 </v>
      </c>
      <c r="S472" s="130">
        <f ca="1">+IFERROR(VLOOKUP(R472,Pollutants!$H$2:$K$11,3,FALSE),0)</f>
        <v>0</v>
      </c>
      <c r="T472" s="248">
        <f t="shared" si="107"/>
        <v>69</v>
      </c>
      <c r="U472" s="130" t="str">
        <f ca="1"/>
        <v/>
      </c>
      <c r="V472" s="130" t="str">
        <f ca="1"/>
        <v/>
      </c>
      <c r="W472" s="130" t="str">
        <f t="shared" ca="1" si="108"/>
        <v/>
      </c>
      <c r="X472" s="130" t="str">
        <f t="shared" ca="1" si="109"/>
        <v/>
      </c>
      <c r="Y472" s="130" t="str">
        <f t="shared" ca="1" si="110"/>
        <v/>
      </c>
      <c r="Z472" s="130" t="str">
        <f t="shared" ca="1" si="111"/>
        <v/>
      </c>
      <c r="AA472" s="130" t="str">
        <f t="shared" ca="1" si="112"/>
        <v/>
      </c>
      <c r="AC472" s="130" t="str">
        <f t="shared" ca="1" si="113"/>
        <v/>
      </c>
      <c r="AD472" s="130" t="str">
        <f t="shared" ca="1" si="114"/>
        <v/>
      </c>
      <c r="AE472" s="130" t="str">
        <f t="shared" ca="1" si="115"/>
        <v/>
      </c>
      <c r="AF472" s="130" t="str">
        <f t="shared" ca="1" si="116"/>
        <v/>
      </c>
      <c r="AG472" s="130" t="str">
        <f t="shared" ca="1" si="117"/>
        <v/>
      </c>
      <c r="AH472" s="130" t="str">
        <f t="shared" ca="1" si="118"/>
        <v/>
      </c>
      <c r="AI472" s="130" t="str">
        <f t="shared" ca="1" si="119"/>
        <v/>
      </c>
    </row>
    <row r="473" spans="5:35">
      <c r="E473" s="239"/>
      <c r="F473" s="28"/>
      <c r="R473" s="130" t="str">
        <f t="shared" ca="1" si="106"/>
        <v xml:space="preserve">2 </v>
      </c>
      <c r="S473" s="130">
        <f ca="1">+IFERROR(VLOOKUP(R473,Pollutants!$H$2:$K$11,3,FALSE),0)</f>
        <v>0</v>
      </c>
      <c r="T473" s="248">
        <f t="shared" si="107"/>
        <v>69</v>
      </c>
      <c r="U473" s="130" t="str">
        <f ca="1"/>
        <v/>
      </c>
      <c r="V473" s="130" t="str">
        <f ca="1"/>
        <v/>
      </c>
      <c r="W473" s="130" t="str">
        <f t="shared" ca="1" si="108"/>
        <v/>
      </c>
      <c r="X473" s="130" t="str">
        <f t="shared" ca="1" si="109"/>
        <v/>
      </c>
      <c r="Y473" s="130" t="str">
        <f t="shared" ca="1" si="110"/>
        <v/>
      </c>
      <c r="Z473" s="130" t="str">
        <f t="shared" ca="1" si="111"/>
        <v/>
      </c>
      <c r="AA473" s="130" t="str">
        <f t="shared" ca="1" si="112"/>
        <v/>
      </c>
      <c r="AC473" s="130" t="str">
        <f t="shared" ca="1" si="113"/>
        <v/>
      </c>
      <c r="AD473" s="130" t="str">
        <f t="shared" ca="1" si="114"/>
        <v/>
      </c>
      <c r="AE473" s="130" t="str">
        <f t="shared" ca="1" si="115"/>
        <v/>
      </c>
      <c r="AF473" s="130" t="str">
        <f t="shared" ca="1" si="116"/>
        <v/>
      </c>
      <c r="AG473" s="130" t="str">
        <f t="shared" ca="1" si="117"/>
        <v/>
      </c>
      <c r="AH473" s="130" t="str">
        <f t="shared" ca="1" si="118"/>
        <v/>
      </c>
      <c r="AI473" s="130" t="str">
        <f t="shared" ca="1" si="119"/>
        <v/>
      </c>
    </row>
    <row r="474" spans="5:35">
      <c r="E474" s="239"/>
      <c r="F474" s="28"/>
      <c r="R474" s="130" t="str">
        <f t="shared" ca="1" si="106"/>
        <v xml:space="preserve">3 </v>
      </c>
      <c r="S474" s="130">
        <f ca="1">+IFERROR(VLOOKUP(R474,Pollutants!$H$2:$K$11,3,FALSE),0)</f>
        <v>0</v>
      </c>
      <c r="T474" s="248">
        <f t="shared" si="107"/>
        <v>69</v>
      </c>
      <c r="U474" s="130" t="str">
        <f ca="1"/>
        <v/>
      </c>
      <c r="V474" s="130" t="str">
        <f ca="1"/>
        <v/>
      </c>
      <c r="W474" s="130" t="str">
        <f t="shared" ca="1" si="108"/>
        <v/>
      </c>
      <c r="X474" s="130" t="str">
        <f t="shared" ca="1" si="109"/>
        <v/>
      </c>
      <c r="Y474" s="130" t="str">
        <f t="shared" ca="1" si="110"/>
        <v/>
      </c>
      <c r="Z474" s="130" t="str">
        <f t="shared" ca="1" si="111"/>
        <v/>
      </c>
      <c r="AA474" s="130" t="str">
        <f t="shared" ca="1" si="112"/>
        <v/>
      </c>
      <c r="AC474" s="130" t="str">
        <f t="shared" ca="1" si="113"/>
        <v/>
      </c>
      <c r="AD474" s="130" t="str">
        <f t="shared" ca="1" si="114"/>
        <v/>
      </c>
      <c r="AE474" s="130" t="str">
        <f t="shared" ca="1" si="115"/>
        <v/>
      </c>
      <c r="AF474" s="130" t="str">
        <f t="shared" ca="1" si="116"/>
        <v/>
      </c>
      <c r="AG474" s="130" t="str">
        <f t="shared" ca="1" si="117"/>
        <v/>
      </c>
      <c r="AH474" s="130" t="str">
        <f t="shared" ca="1" si="118"/>
        <v/>
      </c>
      <c r="AI474" s="130" t="str">
        <f t="shared" ca="1" si="119"/>
        <v/>
      </c>
    </row>
    <row r="475" spans="5:35">
      <c r="E475" s="239"/>
      <c r="F475" s="28"/>
      <c r="R475" s="130" t="str">
        <f t="shared" ca="1" si="106"/>
        <v xml:space="preserve">4 </v>
      </c>
      <c r="S475" s="130">
        <f ca="1">+IFERROR(VLOOKUP(R475,Pollutants!$H$2:$K$11,3,FALSE),0)</f>
        <v>0</v>
      </c>
      <c r="T475" s="248">
        <f t="shared" si="107"/>
        <v>69</v>
      </c>
      <c r="U475" s="130" t="str">
        <f ca="1"/>
        <v/>
      </c>
      <c r="V475" s="130" t="str">
        <f ca="1"/>
        <v/>
      </c>
      <c r="W475" s="130" t="str">
        <f t="shared" ca="1" si="108"/>
        <v/>
      </c>
      <c r="X475" s="130" t="str">
        <f t="shared" ca="1" si="109"/>
        <v/>
      </c>
      <c r="Y475" s="130" t="str">
        <f t="shared" ca="1" si="110"/>
        <v/>
      </c>
      <c r="Z475" s="130" t="str">
        <f t="shared" ca="1" si="111"/>
        <v/>
      </c>
      <c r="AA475" s="130" t="str">
        <f t="shared" ca="1" si="112"/>
        <v/>
      </c>
      <c r="AC475" s="130" t="str">
        <f t="shared" ca="1" si="113"/>
        <v/>
      </c>
      <c r="AD475" s="130" t="str">
        <f t="shared" ca="1" si="114"/>
        <v/>
      </c>
      <c r="AE475" s="130" t="str">
        <f t="shared" ca="1" si="115"/>
        <v/>
      </c>
      <c r="AF475" s="130" t="str">
        <f t="shared" ca="1" si="116"/>
        <v/>
      </c>
      <c r="AG475" s="130" t="str">
        <f t="shared" ca="1" si="117"/>
        <v/>
      </c>
      <c r="AH475" s="130" t="str">
        <f t="shared" ca="1" si="118"/>
        <v/>
      </c>
      <c r="AI475" s="130" t="str">
        <f t="shared" ca="1" si="119"/>
        <v/>
      </c>
    </row>
    <row r="476" spans="5:35">
      <c r="E476" s="239"/>
      <c r="F476" s="28"/>
      <c r="R476" s="130" t="str">
        <f t="shared" ca="1" si="106"/>
        <v xml:space="preserve">5 </v>
      </c>
      <c r="S476" s="130">
        <f ca="1">+IFERROR(VLOOKUP(R476,Pollutants!$H$2:$K$11,3,FALSE),0)</f>
        <v>0</v>
      </c>
      <c r="T476" s="248">
        <f t="shared" si="107"/>
        <v>69</v>
      </c>
      <c r="U476" s="130" t="str">
        <f ca="1"/>
        <v/>
      </c>
      <c r="V476" s="130" t="str">
        <f ca="1"/>
        <v/>
      </c>
      <c r="W476" s="130" t="str">
        <f t="shared" ca="1" si="108"/>
        <v/>
      </c>
      <c r="X476" s="130" t="str">
        <f t="shared" ca="1" si="109"/>
        <v/>
      </c>
      <c r="Y476" s="130" t="str">
        <f t="shared" ca="1" si="110"/>
        <v/>
      </c>
      <c r="Z476" s="130" t="str">
        <f t="shared" ca="1" si="111"/>
        <v/>
      </c>
      <c r="AA476" s="130" t="str">
        <f t="shared" ca="1" si="112"/>
        <v/>
      </c>
      <c r="AC476" s="130" t="str">
        <f t="shared" ca="1" si="113"/>
        <v/>
      </c>
      <c r="AD476" s="130" t="str">
        <f t="shared" ca="1" si="114"/>
        <v/>
      </c>
      <c r="AE476" s="130" t="str">
        <f t="shared" ca="1" si="115"/>
        <v/>
      </c>
      <c r="AF476" s="130" t="str">
        <f t="shared" ca="1" si="116"/>
        <v/>
      </c>
      <c r="AG476" s="130" t="str">
        <f t="shared" ca="1" si="117"/>
        <v/>
      </c>
      <c r="AH476" s="130" t="str">
        <f t="shared" ca="1" si="118"/>
        <v/>
      </c>
      <c r="AI476" s="130" t="str">
        <f t="shared" ca="1" si="119"/>
        <v/>
      </c>
    </row>
    <row r="477" spans="5:35">
      <c r="E477" s="239"/>
      <c r="F477" s="28"/>
      <c r="R477" s="130" t="str">
        <f t="shared" ca="1" si="106"/>
        <v xml:space="preserve">6 </v>
      </c>
      <c r="S477" s="130">
        <f ca="1">+IFERROR(VLOOKUP(R477,Pollutants!$H$2:$K$11,3,FALSE),0)</f>
        <v>0</v>
      </c>
      <c r="T477" s="248">
        <f t="shared" si="107"/>
        <v>69</v>
      </c>
      <c r="U477" s="130" t="str">
        <f ca="1"/>
        <v/>
      </c>
      <c r="V477" s="130" t="str">
        <f ca="1"/>
        <v/>
      </c>
      <c r="W477" s="130" t="str">
        <f t="shared" ca="1" si="108"/>
        <v/>
      </c>
      <c r="X477" s="130" t="str">
        <f t="shared" ca="1" si="109"/>
        <v/>
      </c>
      <c r="Y477" s="130" t="str">
        <f t="shared" ca="1" si="110"/>
        <v/>
      </c>
      <c r="Z477" s="130" t="str">
        <f t="shared" ca="1" si="111"/>
        <v/>
      </c>
      <c r="AA477" s="130" t="str">
        <f t="shared" ca="1" si="112"/>
        <v/>
      </c>
      <c r="AC477" s="130" t="str">
        <f t="shared" ca="1" si="113"/>
        <v/>
      </c>
      <c r="AD477" s="130" t="str">
        <f t="shared" ca="1" si="114"/>
        <v/>
      </c>
      <c r="AE477" s="130" t="str">
        <f t="shared" ca="1" si="115"/>
        <v/>
      </c>
      <c r="AF477" s="130" t="str">
        <f t="shared" ca="1" si="116"/>
        <v/>
      </c>
      <c r="AG477" s="130" t="str">
        <f t="shared" ca="1" si="117"/>
        <v/>
      </c>
      <c r="AH477" s="130" t="str">
        <f t="shared" ca="1" si="118"/>
        <v/>
      </c>
      <c r="AI477" s="130" t="str">
        <f t="shared" ca="1" si="119"/>
        <v/>
      </c>
    </row>
    <row r="478" spans="5:35">
      <c r="E478" s="239"/>
      <c r="F478" s="28"/>
      <c r="R478" s="130" t="str">
        <f t="shared" ca="1" si="106"/>
        <v xml:space="preserve">0 </v>
      </c>
      <c r="S478" s="130">
        <f ca="1">+IFERROR(VLOOKUP(R478,Pollutants!$H$2:$K$11,3,FALSE),0)</f>
        <v>0</v>
      </c>
      <c r="T478" s="248">
        <f t="shared" si="107"/>
        <v>70</v>
      </c>
      <c r="U478" s="130" t="str">
        <f ca="1"/>
        <v/>
      </c>
      <c r="V478" s="130" t="str">
        <f ca="1"/>
        <v/>
      </c>
      <c r="W478" s="130" t="str">
        <f t="shared" ca="1" si="108"/>
        <v/>
      </c>
      <c r="X478" s="130" t="str">
        <f t="shared" ca="1" si="109"/>
        <v/>
      </c>
      <c r="Y478" s="130" t="str">
        <f t="shared" ca="1" si="110"/>
        <v/>
      </c>
      <c r="Z478" s="130" t="str">
        <f t="shared" ca="1" si="111"/>
        <v/>
      </c>
      <c r="AA478" s="130" t="str">
        <f t="shared" ca="1" si="112"/>
        <v/>
      </c>
      <c r="AC478" s="130" t="str">
        <f t="shared" ca="1" si="113"/>
        <v/>
      </c>
      <c r="AD478" s="130" t="str">
        <f t="shared" ca="1" si="114"/>
        <v/>
      </c>
      <c r="AE478" s="130" t="str">
        <f t="shared" ca="1" si="115"/>
        <v/>
      </c>
      <c r="AF478" s="130" t="str">
        <f t="shared" ca="1" si="116"/>
        <v/>
      </c>
      <c r="AG478" s="130" t="str">
        <f t="shared" ca="1" si="117"/>
        <v/>
      </c>
      <c r="AH478" s="130" t="str">
        <f t="shared" ca="1" si="118"/>
        <v/>
      </c>
      <c r="AI478" s="130" t="str">
        <f t="shared" ca="1" si="119"/>
        <v/>
      </c>
    </row>
    <row r="479" spans="5:35">
      <c r="E479" s="239"/>
      <c r="F479" s="28"/>
      <c r="R479" s="130" t="str">
        <f t="shared" ca="1" si="106"/>
        <v xml:space="preserve">1 </v>
      </c>
      <c r="S479" s="130">
        <f ca="1">+IFERROR(VLOOKUP(R479,Pollutants!$H$2:$K$11,3,FALSE),0)</f>
        <v>0</v>
      </c>
      <c r="T479" s="248">
        <f t="shared" si="107"/>
        <v>70</v>
      </c>
      <c r="U479" s="130" t="str">
        <f ca="1"/>
        <v/>
      </c>
      <c r="V479" s="130" t="str">
        <f ca="1"/>
        <v/>
      </c>
      <c r="W479" s="130" t="str">
        <f t="shared" ca="1" si="108"/>
        <v/>
      </c>
      <c r="X479" s="130" t="str">
        <f t="shared" ca="1" si="109"/>
        <v/>
      </c>
      <c r="Y479" s="130" t="str">
        <f t="shared" ca="1" si="110"/>
        <v/>
      </c>
      <c r="Z479" s="130" t="str">
        <f t="shared" ca="1" si="111"/>
        <v/>
      </c>
      <c r="AA479" s="130" t="str">
        <f t="shared" ca="1" si="112"/>
        <v/>
      </c>
      <c r="AC479" s="130" t="str">
        <f t="shared" ca="1" si="113"/>
        <v/>
      </c>
      <c r="AD479" s="130" t="str">
        <f t="shared" ca="1" si="114"/>
        <v/>
      </c>
      <c r="AE479" s="130" t="str">
        <f t="shared" ca="1" si="115"/>
        <v/>
      </c>
      <c r="AF479" s="130" t="str">
        <f t="shared" ca="1" si="116"/>
        <v/>
      </c>
      <c r="AG479" s="130" t="str">
        <f t="shared" ca="1" si="117"/>
        <v/>
      </c>
      <c r="AH479" s="130" t="str">
        <f t="shared" ca="1" si="118"/>
        <v/>
      </c>
      <c r="AI479" s="130" t="str">
        <f t="shared" ca="1" si="119"/>
        <v/>
      </c>
    </row>
    <row r="480" spans="5:35">
      <c r="E480" s="239"/>
      <c r="F480" s="28"/>
      <c r="R480" s="130" t="str">
        <f t="shared" ca="1" si="106"/>
        <v xml:space="preserve">2 </v>
      </c>
      <c r="S480" s="130">
        <f ca="1">+IFERROR(VLOOKUP(R480,Pollutants!$H$2:$K$11,3,FALSE),0)</f>
        <v>0</v>
      </c>
      <c r="T480" s="248">
        <f t="shared" si="107"/>
        <v>70</v>
      </c>
      <c r="U480" s="130" t="str">
        <f ca="1"/>
        <v/>
      </c>
      <c r="V480" s="130" t="str">
        <f ca="1"/>
        <v/>
      </c>
      <c r="W480" s="130" t="str">
        <f t="shared" ca="1" si="108"/>
        <v/>
      </c>
      <c r="X480" s="130" t="str">
        <f t="shared" ca="1" si="109"/>
        <v/>
      </c>
      <c r="Y480" s="130" t="str">
        <f t="shared" ca="1" si="110"/>
        <v/>
      </c>
      <c r="Z480" s="130" t="str">
        <f t="shared" ca="1" si="111"/>
        <v/>
      </c>
      <c r="AA480" s="130" t="str">
        <f t="shared" ca="1" si="112"/>
        <v/>
      </c>
      <c r="AC480" s="130" t="str">
        <f t="shared" ca="1" si="113"/>
        <v/>
      </c>
      <c r="AD480" s="130" t="str">
        <f t="shared" ca="1" si="114"/>
        <v/>
      </c>
      <c r="AE480" s="130" t="str">
        <f t="shared" ca="1" si="115"/>
        <v/>
      </c>
      <c r="AF480" s="130" t="str">
        <f t="shared" ca="1" si="116"/>
        <v/>
      </c>
      <c r="AG480" s="130" t="str">
        <f t="shared" ca="1" si="117"/>
        <v/>
      </c>
      <c r="AH480" s="130" t="str">
        <f t="shared" ca="1" si="118"/>
        <v/>
      </c>
      <c r="AI480" s="130" t="str">
        <f t="shared" ca="1" si="119"/>
        <v/>
      </c>
    </row>
    <row r="481" spans="5:35">
      <c r="E481" s="239"/>
      <c r="F481" s="28"/>
      <c r="R481" s="130" t="str">
        <f t="shared" ca="1" si="106"/>
        <v xml:space="preserve">3 </v>
      </c>
      <c r="S481" s="130">
        <f ca="1">+IFERROR(VLOOKUP(R481,Pollutants!$H$2:$K$11,3,FALSE),0)</f>
        <v>0</v>
      </c>
      <c r="T481" s="248">
        <f t="shared" si="107"/>
        <v>70</v>
      </c>
      <c r="U481" s="130" t="str">
        <f ca="1"/>
        <v/>
      </c>
      <c r="V481" s="130" t="str">
        <f ca="1"/>
        <v/>
      </c>
      <c r="W481" s="130" t="str">
        <f t="shared" ca="1" si="108"/>
        <v/>
      </c>
      <c r="X481" s="130" t="str">
        <f t="shared" ca="1" si="109"/>
        <v/>
      </c>
      <c r="Y481" s="130" t="str">
        <f t="shared" ca="1" si="110"/>
        <v/>
      </c>
      <c r="Z481" s="130" t="str">
        <f t="shared" ca="1" si="111"/>
        <v/>
      </c>
      <c r="AA481" s="130" t="str">
        <f t="shared" ca="1" si="112"/>
        <v/>
      </c>
      <c r="AC481" s="130" t="str">
        <f t="shared" ca="1" si="113"/>
        <v/>
      </c>
      <c r="AD481" s="130" t="str">
        <f t="shared" ca="1" si="114"/>
        <v/>
      </c>
      <c r="AE481" s="130" t="str">
        <f t="shared" ca="1" si="115"/>
        <v/>
      </c>
      <c r="AF481" s="130" t="str">
        <f t="shared" ca="1" si="116"/>
        <v/>
      </c>
      <c r="AG481" s="130" t="str">
        <f t="shared" ca="1" si="117"/>
        <v/>
      </c>
      <c r="AH481" s="130" t="str">
        <f t="shared" ca="1" si="118"/>
        <v/>
      </c>
      <c r="AI481" s="130" t="str">
        <f t="shared" ca="1" si="119"/>
        <v/>
      </c>
    </row>
    <row r="482" spans="5:35">
      <c r="E482" s="239"/>
      <c r="F482" s="28"/>
      <c r="R482" s="130" t="str">
        <f t="shared" ca="1" si="106"/>
        <v xml:space="preserve">4 </v>
      </c>
      <c r="S482" s="130">
        <f ca="1">+IFERROR(VLOOKUP(R482,Pollutants!$H$2:$K$11,3,FALSE),0)</f>
        <v>0</v>
      </c>
      <c r="T482" s="248">
        <f t="shared" si="107"/>
        <v>70</v>
      </c>
      <c r="U482" s="130" t="str">
        <f ca="1"/>
        <v/>
      </c>
      <c r="V482" s="130" t="str">
        <f ca="1"/>
        <v/>
      </c>
      <c r="W482" s="130" t="str">
        <f t="shared" ca="1" si="108"/>
        <v/>
      </c>
      <c r="X482" s="130" t="str">
        <f t="shared" ca="1" si="109"/>
        <v/>
      </c>
      <c r="Y482" s="130" t="str">
        <f t="shared" ca="1" si="110"/>
        <v/>
      </c>
      <c r="Z482" s="130" t="str">
        <f t="shared" ca="1" si="111"/>
        <v/>
      </c>
      <c r="AA482" s="130" t="str">
        <f t="shared" ca="1" si="112"/>
        <v/>
      </c>
      <c r="AC482" s="130" t="str">
        <f t="shared" ca="1" si="113"/>
        <v/>
      </c>
      <c r="AD482" s="130" t="str">
        <f t="shared" ca="1" si="114"/>
        <v/>
      </c>
      <c r="AE482" s="130" t="str">
        <f t="shared" ca="1" si="115"/>
        <v/>
      </c>
      <c r="AF482" s="130" t="str">
        <f t="shared" ca="1" si="116"/>
        <v/>
      </c>
      <c r="AG482" s="130" t="str">
        <f t="shared" ca="1" si="117"/>
        <v/>
      </c>
      <c r="AH482" s="130" t="str">
        <f t="shared" ca="1" si="118"/>
        <v/>
      </c>
      <c r="AI482" s="130" t="str">
        <f t="shared" ca="1" si="119"/>
        <v/>
      </c>
    </row>
    <row r="483" spans="5:35">
      <c r="E483" s="239"/>
      <c r="F483" s="28"/>
      <c r="R483" s="130" t="str">
        <f t="shared" ca="1" si="106"/>
        <v xml:space="preserve">5 </v>
      </c>
      <c r="S483" s="130">
        <f ca="1">+IFERROR(VLOOKUP(R483,Pollutants!$H$2:$K$11,3,FALSE),0)</f>
        <v>0</v>
      </c>
      <c r="T483" s="248">
        <f t="shared" si="107"/>
        <v>70</v>
      </c>
      <c r="U483" s="130" t="str">
        <f ca="1"/>
        <v/>
      </c>
      <c r="V483" s="130" t="str">
        <f ca="1"/>
        <v/>
      </c>
      <c r="W483" s="130" t="str">
        <f t="shared" ca="1" si="108"/>
        <v/>
      </c>
      <c r="X483" s="130" t="str">
        <f t="shared" ca="1" si="109"/>
        <v/>
      </c>
      <c r="Y483" s="130" t="str">
        <f t="shared" ca="1" si="110"/>
        <v/>
      </c>
      <c r="Z483" s="130" t="str">
        <f t="shared" ca="1" si="111"/>
        <v/>
      </c>
      <c r="AA483" s="130" t="str">
        <f t="shared" ca="1" si="112"/>
        <v/>
      </c>
      <c r="AC483" s="130" t="str">
        <f t="shared" ca="1" si="113"/>
        <v/>
      </c>
      <c r="AD483" s="130" t="str">
        <f t="shared" ca="1" si="114"/>
        <v/>
      </c>
      <c r="AE483" s="130" t="str">
        <f t="shared" ca="1" si="115"/>
        <v/>
      </c>
      <c r="AF483" s="130" t="str">
        <f t="shared" ca="1" si="116"/>
        <v/>
      </c>
      <c r="AG483" s="130" t="str">
        <f t="shared" ca="1" si="117"/>
        <v/>
      </c>
      <c r="AH483" s="130" t="str">
        <f t="shared" ca="1" si="118"/>
        <v/>
      </c>
      <c r="AI483" s="130" t="str">
        <f t="shared" ca="1" si="119"/>
        <v/>
      </c>
    </row>
    <row r="484" spans="5:35">
      <c r="E484" s="239"/>
      <c r="F484" s="28"/>
      <c r="R484" s="130" t="str">
        <f t="shared" ca="1" si="106"/>
        <v xml:space="preserve">6 </v>
      </c>
      <c r="S484" s="130">
        <f ca="1">+IFERROR(VLOOKUP(R484,Pollutants!$H$2:$K$11,3,FALSE),0)</f>
        <v>0</v>
      </c>
      <c r="T484" s="248">
        <f t="shared" si="107"/>
        <v>70</v>
      </c>
      <c r="U484" s="130" t="str">
        <f ca="1"/>
        <v/>
      </c>
      <c r="V484" s="130" t="str">
        <f ca="1"/>
        <v/>
      </c>
      <c r="W484" s="130" t="str">
        <f t="shared" ca="1" si="108"/>
        <v/>
      </c>
      <c r="X484" s="130" t="str">
        <f t="shared" ca="1" si="109"/>
        <v/>
      </c>
      <c r="Y484" s="130" t="str">
        <f t="shared" ca="1" si="110"/>
        <v/>
      </c>
      <c r="Z484" s="130" t="str">
        <f t="shared" ca="1" si="111"/>
        <v/>
      </c>
      <c r="AA484" s="130" t="str">
        <f t="shared" ca="1" si="112"/>
        <v/>
      </c>
      <c r="AC484" s="130" t="str">
        <f t="shared" ca="1" si="113"/>
        <v/>
      </c>
      <c r="AD484" s="130" t="str">
        <f t="shared" ca="1" si="114"/>
        <v/>
      </c>
      <c r="AE484" s="130" t="str">
        <f t="shared" ca="1" si="115"/>
        <v/>
      </c>
      <c r="AF484" s="130" t="str">
        <f t="shared" ca="1" si="116"/>
        <v/>
      </c>
      <c r="AG484" s="130" t="str">
        <f t="shared" ca="1" si="117"/>
        <v/>
      </c>
      <c r="AH484" s="130" t="str">
        <f t="shared" ca="1" si="118"/>
        <v/>
      </c>
      <c r="AI484" s="130" t="str">
        <f t="shared" ca="1" si="119"/>
        <v/>
      </c>
    </row>
    <row r="485" spans="5:35">
      <c r="E485" s="239"/>
      <c r="F485" s="28"/>
      <c r="R485" s="130" t="str">
        <f t="shared" ca="1" si="106"/>
        <v xml:space="preserve">0 </v>
      </c>
      <c r="S485" s="130">
        <f ca="1">+IFERROR(VLOOKUP(R485,Pollutants!$H$2:$K$11,3,FALSE),0)</f>
        <v>0</v>
      </c>
      <c r="T485" s="248">
        <f t="shared" si="107"/>
        <v>71</v>
      </c>
      <c r="U485" s="130" t="str">
        <f ca="1"/>
        <v/>
      </c>
      <c r="V485" s="130" t="str">
        <f ca="1"/>
        <v/>
      </c>
      <c r="W485" s="130" t="str">
        <f t="shared" ca="1" si="108"/>
        <v/>
      </c>
      <c r="X485" s="130" t="str">
        <f t="shared" ca="1" si="109"/>
        <v/>
      </c>
      <c r="Y485" s="130" t="str">
        <f t="shared" ca="1" si="110"/>
        <v/>
      </c>
      <c r="Z485" s="130" t="str">
        <f t="shared" ca="1" si="111"/>
        <v/>
      </c>
      <c r="AA485" s="130" t="str">
        <f t="shared" ca="1" si="112"/>
        <v/>
      </c>
      <c r="AC485" s="130" t="str">
        <f t="shared" ca="1" si="113"/>
        <v/>
      </c>
      <c r="AD485" s="130" t="str">
        <f t="shared" ca="1" si="114"/>
        <v/>
      </c>
      <c r="AE485" s="130" t="str">
        <f t="shared" ca="1" si="115"/>
        <v/>
      </c>
      <c r="AF485" s="130" t="str">
        <f t="shared" ca="1" si="116"/>
        <v/>
      </c>
      <c r="AG485" s="130" t="str">
        <f t="shared" ca="1" si="117"/>
        <v/>
      </c>
      <c r="AH485" s="130" t="str">
        <f t="shared" ca="1" si="118"/>
        <v/>
      </c>
      <c r="AI485" s="130" t="str">
        <f t="shared" ca="1" si="119"/>
        <v/>
      </c>
    </row>
    <row r="486" spans="5:35">
      <c r="E486" s="239"/>
      <c r="F486" s="28"/>
      <c r="R486" s="130" t="str">
        <f t="shared" ca="1" si="106"/>
        <v xml:space="preserve">1 </v>
      </c>
      <c r="S486" s="130">
        <f ca="1">+IFERROR(VLOOKUP(R486,Pollutants!$H$2:$K$11,3,FALSE),0)</f>
        <v>0</v>
      </c>
      <c r="T486" s="248">
        <f t="shared" si="107"/>
        <v>71</v>
      </c>
      <c r="U486" s="130" t="str">
        <f ca="1"/>
        <v/>
      </c>
      <c r="V486" s="130" t="str">
        <f ca="1"/>
        <v/>
      </c>
      <c r="W486" s="130" t="str">
        <f t="shared" ca="1" si="108"/>
        <v/>
      </c>
      <c r="X486" s="130" t="str">
        <f t="shared" ca="1" si="109"/>
        <v/>
      </c>
      <c r="Y486" s="130" t="str">
        <f t="shared" ca="1" si="110"/>
        <v/>
      </c>
      <c r="Z486" s="130" t="str">
        <f t="shared" ca="1" si="111"/>
        <v/>
      </c>
      <c r="AA486" s="130" t="str">
        <f t="shared" ca="1" si="112"/>
        <v/>
      </c>
      <c r="AC486" s="130" t="str">
        <f t="shared" ca="1" si="113"/>
        <v/>
      </c>
      <c r="AD486" s="130" t="str">
        <f t="shared" ca="1" si="114"/>
        <v/>
      </c>
      <c r="AE486" s="130" t="str">
        <f t="shared" ca="1" si="115"/>
        <v/>
      </c>
      <c r="AF486" s="130" t="str">
        <f t="shared" ca="1" si="116"/>
        <v/>
      </c>
      <c r="AG486" s="130" t="str">
        <f t="shared" ca="1" si="117"/>
        <v/>
      </c>
      <c r="AH486" s="130" t="str">
        <f t="shared" ca="1" si="118"/>
        <v/>
      </c>
      <c r="AI486" s="130" t="str">
        <f t="shared" ca="1" si="119"/>
        <v/>
      </c>
    </row>
    <row r="487" spans="5:35">
      <c r="E487" s="239"/>
      <c r="F487" s="28"/>
      <c r="R487" s="130" t="str">
        <f t="shared" ca="1" si="106"/>
        <v xml:space="preserve">2 </v>
      </c>
      <c r="S487" s="130">
        <f ca="1">+IFERROR(VLOOKUP(R487,Pollutants!$H$2:$K$11,3,FALSE),0)</f>
        <v>0</v>
      </c>
      <c r="T487" s="248">
        <f t="shared" si="107"/>
        <v>71</v>
      </c>
      <c r="U487" s="130" t="str">
        <f ca="1"/>
        <v/>
      </c>
      <c r="V487" s="130" t="str">
        <f ca="1"/>
        <v/>
      </c>
      <c r="W487" s="130" t="str">
        <f t="shared" ca="1" si="108"/>
        <v/>
      </c>
      <c r="X487" s="130" t="str">
        <f t="shared" ca="1" si="109"/>
        <v/>
      </c>
      <c r="Y487" s="130" t="str">
        <f t="shared" ca="1" si="110"/>
        <v/>
      </c>
      <c r="Z487" s="130" t="str">
        <f t="shared" ca="1" si="111"/>
        <v/>
      </c>
      <c r="AA487" s="130" t="str">
        <f t="shared" ca="1" si="112"/>
        <v/>
      </c>
      <c r="AC487" s="130" t="str">
        <f t="shared" ca="1" si="113"/>
        <v/>
      </c>
      <c r="AD487" s="130" t="str">
        <f t="shared" ca="1" si="114"/>
        <v/>
      </c>
      <c r="AE487" s="130" t="str">
        <f t="shared" ca="1" si="115"/>
        <v/>
      </c>
      <c r="AF487" s="130" t="str">
        <f t="shared" ca="1" si="116"/>
        <v/>
      </c>
      <c r="AG487" s="130" t="str">
        <f t="shared" ca="1" si="117"/>
        <v/>
      </c>
      <c r="AH487" s="130" t="str">
        <f t="shared" ca="1" si="118"/>
        <v/>
      </c>
      <c r="AI487" s="130" t="str">
        <f t="shared" ca="1" si="119"/>
        <v/>
      </c>
    </row>
    <row r="488" spans="5:35">
      <c r="E488" s="239"/>
      <c r="F488" s="28"/>
      <c r="R488" s="130" t="str">
        <f t="shared" ca="1" si="106"/>
        <v xml:space="preserve">3 </v>
      </c>
      <c r="S488" s="130">
        <f ca="1">+IFERROR(VLOOKUP(R488,Pollutants!$H$2:$K$11,3,FALSE),0)</f>
        <v>0</v>
      </c>
      <c r="T488" s="248">
        <f t="shared" si="107"/>
        <v>71</v>
      </c>
      <c r="U488" s="130" t="str">
        <f ca="1"/>
        <v/>
      </c>
      <c r="V488" s="130" t="str">
        <f ca="1"/>
        <v/>
      </c>
      <c r="W488" s="130" t="str">
        <f t="shared" ca="1" si="108"/>
        <v/>
      </c>
      <c r="X488" s="130" t="str">
        <f t="shared" ca="1" si="109"/>
        <v/>
      </c>
      <c r="Y488" s="130" t="str">
        <f t="shared" ca="1" si="110"/>
        <v/>
      </c>
      <c r="Z488" s="130" t="str">
        <f t="shared" ca="1" si="111"/>
        <v/>
      </c>
      <c r="AA488" s="130" t="str">
        <f t="shared" ca="1" si="112"/>
        <v/>
      </c>
      <c r="AC488" s="130" t="str">
        <f t="shared" ca="1" si="113"/>
        <v/>
      </c>
      <c r="AD488" s="130" t="str">
        <f t="shared" ca="1" si="114"/>
        <v/>
      </c>
      <c r="AE488" s="130" t="str">
        <f t="shared" ca="1" si="115"/>
        <v/>
      </c>
      <c r="AF488" s="130" t="str">
        <f t="shared" ca="1" si="116"/>
        <v/>
      </c>
      <c r="AG488" s="130" t="str">
        <f t="shared" ca="1" si="117"/>
        <v/>
      </c>
      <c r="AH488" s="130" t="str">
        <f t="shared" ca="1" si="118"/>
        <v/>
      </c>
      <c r="AI488" s="130" t="str">
        <f t="shared" ca="1" si="119"/>
        <v/>
      </c>
    </row>
    <row r="489" spans="5:35">
      <c r="E489" s="239"/>
      <c r="F489" s="28"/>
      <c r="R489" s="130" t="str">
        <f t="shared" ca="1" si="106"/>
        <v xml:space="preserve">4 </v>
      </c>
      <c r="S489" s="130">
        <f ca="1">+IFERROR(VLOOKUP(R489,Pollutants!$H$2:$K$11,3,FALSE),0)</f>
        <v>0</v>
      </c>
      <c r="T489" s="248">
        <f t="shared" si="107"/>
        <v>71</v>
      </c>
      <c r="U489" s="130" t="str">
        <f ca="1"/>
        <v/>
      </c>
      <c r="V489" s="130" t="str">
        <f ca="1"/>
        <v/>
      </c>
      <c r="W489" s="130" t="str">
        <f t="shared" ca="1" si="108"/>
        <v/>
      </c>
      <c r="X489" s="130" t="str">
        <f t="shared" ca="1" si="109"/>
        <v/>
      </c>
      <c r="Y489" s="130" t="str">
        <f t="shared" ca="1" si="110"/>
        <v/>
      </c>
      <c r="Z489" s="130" t="str">
        <f t="shared" ca="1" si="111"/>
        <v/>
      </c>
      <c r="AA489" s="130" t="str">
        <f t="shared" ca="1" si="112"/>
        <v/>
      </c>
      <c r="AC489" s="130" t="str">
        <f t="shared" ca="1" si="113"/>
        <v/>
      </c>
      <c r="AD489" s="130" t="str">
        <f t="shared" ca="1" si="114"/>
        <v/>
      </c>
      <c r="AE489" s="130" t="str">
        <f t="shared" ca="1" si="115"/>
        <v/>
      </c>
      <c r="AF489" s="130" t="str">
        <f t="shared" ca="1" si="116"/>
        <v/>
      </c>
      <c r="AG489" s="130" t="str">
        <f t="shared" ca="1" si="117"/>
        <v/>
      </c>
      <c r="AH489" s="130" t="str">
        <f t="shared" ca="1" si="118"/>
        <v/>
      </c>
      <c r="AI489" s="130" t="str">
        <f t="shared" ca="1" si="119"/>
        <v/>
      </c>
    </row>
    <row r="490" spans="5:35">
      <c r="E490" s="239"/>
      <c r="F490" s="28"/>
      <c r="R490" s="130" t="str">
        <f t="shared" ca="1" si="106"/>
        <v xml:space="preserve">5 </v>
      </c>
      <c r="S490" s="130">
        <f ca="1">+IFERROR(VLOOKUP(R490,Pollutants!$H$2:$K$11,3,FALSE),0)</f>
        <v>0</v>
      </c>
      <c r="T490" s="248">
        <f t="shared" si="107"/>
        <v>71</v>
      </c>
      <c r="U490" s="130" t="str">
        <f ca="1"/>
        <v/>
      </c>
      <c r="V490" s="130" t="str">
        <f ca="1"/>
        <v/>
      </c>
      <c r="W490" s="130" t="str">
        <f t="shared" ca="1" si="108"/>
        <v/>
      </c>
      <c r="X490" s="130" t="str">
        <f t="shared" ca="1" si="109"/>
        <v/>
      </c>
      <c r="Y490" s="130" t="str">
        <f t="shared" ca="1" si="110"/>
        <v/>
      </c>
      <c r="Z490" s="130" t="str">
        <f t="shared" ca="1" si="111"/>
        <v/>
      </c>
      <c r="AA490" s="130" t="str">
        <f t="shared" ca="1" si="112"/>
        <v/>
      </c>
      <c r="AC490" s="130" t="str">
        <f t="shared" ca="1" si="113"/>
        <v/>
      </c>
      <c r="AD490" s="130" t="str">
        <f t="shared" ca="1" si="114"/>
        <v/>
      </c>
      <c r="AE490" s="130" t="str">
        <f t="shared" ca="1" si="115"/>
        <v/>
      </c>
      <c r="AF490" s="130" t="str">
        <f t="shared" ca="1" si="116"/>
        <v/>
      </c>
      <c r="AG490" s="130" t="str">
        <f t="shared" ca="1" si="117"/>
        <v/>
      </c>
      <c r="AH490" s="130" t="str">
        <f t="shared" ca="1" si="118"/>
        <v/>
      </c>
      <c r="AI490" s="130" t="str">
        <f t="shared" ca="1" si="119"/>
        <v/>
      </c>
    </row>
    <row r="491" spans="5:35">
      <c r="E491" s="239"/>
      <c r="F491" s="28"/>
      <c r="R491" s="130" t="str">
        <f t="shared" ca="1" si="106"/>
        <v xml:space="preserve">6 </v>
      </c>
      <c r="S491" s="130">
        <f ca="1">+IFERROR(VLOOKUP(R491,Pollutants!$H$2:$K$11,3,FALSE),0)</f>
        <v>0</v>
      </c>
      <c r="T491" s="248">
        <f t="shared" si="107"/>
        <v>71</v>
      </c>
      <c r="U491" s="130" t="str">
        <f ca="1"/>
        <v/>
      </c>
      <c r="V491" s="130" t="str">
        <f ca="1"/>
        <v/>
      </c>
      <c r="W491" s="130" t="str">
        <f t="shared" ca="1" si="108"/>
        <v/>
      </c>
      <c r="X491" s="130" t="str">
        <f t="shared" ca="1" si="109"/>
        <v/>
      </c>
      <c r="Y491" s="130" t="str">
        <f t="shared" ca="1" si="110"/>
        <v/>
      </c>
      <c r="Z491" s="130" t="str">
        <f t="shared" ca="1" si="111"/>
        <v/>
      </c>
      <c r="AA491" s="130" t="str">
        <f t="shared" ca="1" si="112"/>
        <v/>
      </c>
      <c r="AC491" s="130" t="str">
        <f t="shared" ca="1" si="113"/>
        <v/>
      </c>
      <c r="AD491" s="130" t="str">
        <f t="shared" ca="1" si="114"/>
        <v/>
      </c>
      <c r="AE491" s="130" t="str">
        <f t="shared" ca="1" si="115"/>
        <v/>
      </c>
      <c r="AF491" s="130" t="str">
        <f t="shared" ca="1" si="116"/>
        <v/>
      </c>
      <c r="AG491" s="130" t="str">
        <f t="shared" ca="1" si="117"/>
        <v/>
      </c>
      <c r="AH491" s="130" t="str">
        <f t="shared" ca="1" si="118"/>
        <v/>
      </c>
      <c r="AI491" s="130" t="str">
        <f t="shared" ca="1" si="119"/>
        <v/>
      </c>
    </row>
    <row r="492" spans="5:35">
      <c r="E492" s="239"/>
      <c r="F492" s="28"/>
      <c r="R492" s="130" t="str">
        <f t="shared" ca="1" si="106"/>
        <v xml:space="preserve">0 </v>
      </c>
      <c r="S492" s="130">
        <f ca="1">+IFERROR(VLOOKUP(R492,Pollutants!$H$2:$K$11,3,FALSE),0)</f>
        <v>0</v>
      </c>
      <c r="T492" s="248">
        <f t="shared" si="107"/>
        <v>72</v>
      </c>
      <c r="U492" s="130" t="str">
        <f ca="1"/>
        <v/>
      </c>
      <c r="V492" s="130" t="str">
        <f ca="1"/>
        <v/>
      </c>
      <c r="W492" s="130" t="str">
        <f t="shared" ca="1" si="108"/>
        <v/>
      </c>
      <c r="X492" s="130" t="str">
        <f t="shared" ca="1" si="109"/>
        <v/>
      </c>
      <c r="Y492" s="130" t="str">
        <f t="shared" ca="1" si="110"/>
        <v/>
      </c>
      <c r="Z492" s="130" t="str">
        <f t="shared" ca="1" si="111"/>
        <v/>
      </c>
      <c r="AA492" s="130" t="str">
        <f t="shared" ca="1" si="112"/>
        <v/>
      </c>
      <c r="AC492" s="130" t="str">
        <f t="shared" ca="1" si="113"/>
        <v/>
      </c>
      <c r="AD492" s="130" t="str">
        <f t="shared" ca="1" si="114"/>
        <v/>
      </c>
      <c r="AE492" s="130" t="str">
        <f t="shared" ca="1" si="115"/>
        <v/>
      </c>
      <c r="AF492" s="130" t="str">
        <f t="shared" ca="1" si="116"/>
        <v/>
      </c>
      <c r="AG492" s="130" t="str">
        <f t="shared" ca="1" si="117"/>
        <v/>
      </c>
      <c r="AH492" s="130" t="str">
        <f t="shared" ca="1" si="118"/>
        <v/>
      </c>
      <c r="AI492" s="130" t="str">
        <f t="shared" ca="1" si="119"/>
        <v/>
      </c>
    </row>
    <row r="493" spans="5:35">
      <c r="E493" s="239"/>
      <c r="F493" s="28"/>
      <c r="R493" s="130" t="str">
        <f t="shared" ca="1" si="106"/>
        <v xml:space="preserve">1 </v>
      </c>
      <c r="S493" s="130">
        <f ca="1">+IFERROR(VLOOKUP(R493,Pollutants!$H$2:$K$11,3,FALSE),0)</f>
        <v>0</v>
      </c>
      <c r="T493" s="248">
        <f t="shared" si="107"/>
        <v>72</v>
      </c>
      <c r="U493" s="130" t="str">
        <f ca="1"/>
        <v/>
      </c>
      <c r="V493" s="130" t="str">
        <f ca="1"/>
        <v/>
      </c>
      <c r="W493" s="130" t="str">
        <f t="shared" ca="1" si="108"/>
        <v/>
      </c>
      <c r="X493" s="130" t="str">
        <f t="shared" ca="1" si="109"/>
        <v/>
      </c>
      <c r="Y493" s="130" t="str">
        <f t="shared" ca="1" si="110"/>
        <v/>
      </c>
      <c r="Z493" s="130" t="str">
        <f t="shared" ca="1" si="111"/>
        <v/>
      </c>
      <c r="AA493" s="130" t="str">
        <f t="shared" ca="1" si="112"/>
        <v/>
      </c>
      <c r="AC493" s="130" t="str">
        <f t="shared" ca="1" si="113"/>
        <v/>
      </c>
      <c r="AD493" s="130" t="str">
        <f t="shared" ca="1" si="114"/>
        <v/>
      </c>
      <c r="AE493" s="130" t="str">
        <f t="shared" ca="1" si="115"/>
        <v/>
      </c>
      <c r="AF493" s="130" t="str">
        <f t="shared" ca="1" si="116"/>
        <v/>
      </c>
      <c r="AG493" s="130" t="str">
        <f t="shared" ca="1" si="117"/>
        <v/>
      </c>
      <c r="AH493" s="130" t="str">
        <f t="shared" ca="1" si="118"/>
        <v/>
      </c>
      <c r="AI493" s="130" t="str">
        <f t="shared" ca="1" si="119"/>
        <v/>
      </c>
    </row>
    <row r="494" spans="5:35">
      <c r="E494" s="239"/>
      <c r="F494" s="28"/>
      <c r="R494" s="130" t="str">
        <f t="shared" ca="1" si="106"/>
        <v xml:space="preserve">2 </v>
      </c>
      <c r="S494" s="130">
        <f ca="1">+IFERROR(VLOOKUP(R494,Pollutants!$H$2:$K$11,3,FALSE),0)</f>
        <v>0</v>
      </c>
      <c r="T494" s="248">
        <f t="shared" si="107"/>
        <v>72</v>
      </c>
      <c r="U494" s="130" t="str">
        <f ca="1"/>
        <v/>
      </c>
      <c r="V494" s="130" t="str">
        <f ca="1"/>
        <v/>
      </c>
      <c r="W494" s="130" t="str">
        <f t="shared" ca="1" si="108"/>
        <v/>
      </c>
      <c r="X494" s="130" t="str">
        <f t="shared" ca="1" si="109"/>
        <v/>
      </c>
      <c r="Y494" s="130" t="str">
        <f t="shared" ca="1" si="110"/>
        <v/>
      </c>
      <c r="Z494" s="130" t="str">
        <f t="shared" ca="1" si="111"/>
        <v/>
      </c>
      <c r="AA494" s="130" t="str">
        <f t="shared" ca="1" si="112"/>
        <v/>
      </c>
      <c r="AC494" s="130" t="str">
        <f t="shared" ca="1" si="113"/>
        <v/>
      </c>
      <c r="AD494" s="130" t="str">
        <f t="shared" ca="1" si="114"/>
        <v/>
      </c>
      <c r="AE494" s="130" t="str">
        <f t="shared" ca="1" si="115"/>
        <v/>
      </c>
      <c r="AF494" s="130" t="str">
        <f t="shared" ca="1" si="116"/>
        <v/>
      </c>
      <c r="AG494" s="130" t="str">
        <f t="shared" ca="1" si="117"/>
        <v/>
      </c>
      <c r="AH494" s="130" t="str">
        <f t="shared" ca="1" si="118"/>
        <v/>
      </c>
      <c r="AI494" s="130" t="str">
        <f t="shared" ca="1" si="119"/>
        <v/>
      </c>
    </row>
    <row r="495" spans="5:35">
      <c r="E495" s="239"/>
      <c r="F495" s="28"/>
      <c r="R495" s="130" t="str">
        <f t="shared" ca="1" si="106"/>
        <v xml:space="preserve">3 </v>
      </c>
      <c r="S495" s="130">
        <f ca="1">+IFERROR(VLOOKUP(R495,Pollutants!$H$2:$K$11,3,FALSE),0)</f>
        <v>0</v>
      </c>
      <c r="T495" s="248">
        <f t="shared" si="107"/>
        <v>72</v>
      </c>
      <c r="U495" s="130" t="str">
        <f ca="1"/>
        <v/>
      </c>
      <c r="V495" s="130" t="str">
        <f ca="1"/>
        <v/>
      </c>
      <c r="W495" s="130" t="str">
        <f t="shared" ca="1" si="108"/>
        <v/>
      </c>
      <c r="X495" s="130" t="str">
        <f t="shared" ca="1" si="109"/>
        <v/>
      </c>
      <c r="Y495" s="130" t="str">
        <f t="shared" ca="1" si="110"/>
        <v/>
      </c>
      <c r="Z495" s="130" t="str">
        <f t="shared" ca="1" si="111"/>
        <v/>
      </c>
      <c r="AA495" s="130" t="str">
        <f t="shared" ca="1" si="112"/>
        <v/>
      </c>
      <c r="AC495" s="130" t="str">
        <f t="shared" ca="1" si="113"/>
        <v/>
      </c>
      <c r="AD495" s="130" t="str">
        <f t="shared" ca="1" si="114"/>
        <v/>
      </c>
      <c r="AE495" s="130" t="str">
        <f t="shared" ca="1" si="115"/>
        <v/>
      </c>
      <c r="AF495" s="130" t="str">
        <f t="shared" ca="1" si="116"/>
        <v/>
      </c>
      <c r="AG495" s="130" t="str">
        <f t="shared" ca="1" si="117"/>
        <v/>
      </c>
      <c r="AH495" s="130" t="str">
        <f t="shared" ca="1" si="118"/>
        <v/>
      </c>
      <c r="AI495" s="130" t="str">
        <f t="shared" ca="1" si="119"/>
        <v/>
      </c>
    </row>
    <row r="496" spans="5:35">
      <c r="E496" s="239"/>
      <c r="F496" s="28"/>
      <c r="R496" s="130" t="str">
        <f t="shared" ca="1" si="106"/>
        <v xml:space="preserve">4 </v>
      </c>
      <c r="S496" s="130">
        <f ca="1">+IFERROR(VLOOKUP(R496,Pollutants!$H$2:$K$11,3,FALSE),0)</f>
        <v>0</v>
      </c>
      <c r="T496" s="248">
        <f t="shared" si="107"/>
        <v>72</v>
      </c>
      <c r="U496" s="130" t="str">
        <f ca="1"/>
        <v/>
      </c>
      <c r="V496" s="130" t="str">
        <f ca="1"/>
        <v/>
      </c>
      <c r="W496" s="130" t="str">
        <f t="shared" ca="1" si="108"/>
        <v/>
      </c>
      <c r="X496" s="130" t="str">
        <f t="shared" ca="1" si="109"/>
        <v/>
      </c>
      <c r="Y496" s="130" t="str">
        <f t="shared" ca="1" si="110"/>
        <v/>
      </c>
      <c r="Z496" s="130" t="str">
        <f t="shared" ca="1" si="111"/>
        <v/>
      </c>
      <c r="AA496" s="130" t="str">
        <f t="shared" ca="1" si="112"/>
        <v/>
      </c>
      <c r="AC496" s="130" t="str">
        <f t="shared" ca="1" si="113"/>
        <v/>
      </c>
      <c r="AD496" s="130" t="str">
        <f t="shared" ca="1" si="114"/>
        <v/>
      </c>
      <c r="AE496" s="130" t="str">
        <f t="shared" ca="1" si="115"/>
        <v/>
      </c>
      <c r="AF496" s="130" t="str">
        <f t="shared" ca="1" si="116"/>
        <v/>
      </c>
      <c r="AG496" s="130" t="str">
        <f t="shared" ca="1" si="117"/>
        <v/>
      </c>
      <c r="AH496" s="130" t="str">
        <f t="shared" ca="1" si="118"/>
        <v/>
      </c>
      <c r="AI496" s="130" t="str">
        <f t="shared" ca="1" si="119"/>
        <v/>
      </c>
    </row>
    <row r="497" spans="5:35">
      <c r="E497" s="239"/>
      <c r="F497" s="28"/>
      <c r="R497" s="130" t="str">
        <f t="shared" ca="1" si="106"/>
        <v xml:space="preserve">5 </v>
      </c>
      <c r="S497" s="130">
        <f ca="1">+IFERROR(VLOOKUP(R497,Pollutants!$H$2:$K$11,3,FALSE),0)</f>
        <v>0</v>
      </c>
      <c r="T497" s="248">
        <f t="shared" si="107"/>
        <v>72</v>
      </c>
      <c r="U497" s="130" t="str">
        <f ca="1"/>
        <v/>
      </c>
      <c r="V497" s="130" t="str">
        <f ca="1"/>
        <v/>
      </c>
      <c r="W497" s="130" t="str">
        <f t="shared" ca="1" si="108"/>
        <v/>
      </c>
      <c r="X497" s="130" t="str">
        <f t="shared" ca="1" si="109"/>
        <v/>
      </c>
      <c r="Y497" s="130" t="str">
        <f t="shared" ca="1" si="110"/>
        <v/>
      </c>
      <c r="Z497" s="130" t="str">
        <f t="shared" ca="1" si="111"/>
        <v/>
      </c>
      <c r="AA497" s="130" t="str">
        <f t="shared" ca="1" si="112"/>
        <v/>
      </c>
      <c r="AC497" s="130" t="str">
        <f t="shared" ca="1" si="113"/>
        <v/>
      </c>
      <c r="AD497" s="130" t="str">
        <f t="shared" ca="1" si="114"/>
        <v/>
      </c>
      <c r="AE497" s="130" t="str">
        <f t="shared" ca="1" si="115"/>
        <v/>
      </c>
      <c r="AF497" s="130" t="str">
        <f t="shared" ca="1" si="116"/>
        <v/>
      </c>
      <c r="AG497" s="130" t="str">
        <f t="shared" ca="1" si="117"/>
        <v/>
      </c>
      <c r="AH497" s="130" t="str">
        <f t="shared" ca="1" si="118"/>
        <v/>
      </c>
      <c r="AI497" s="130" t="str">
        <f t="shared" ca="1" si="119"/>
        <v/>
      </c>
    </row>
    <row r="498" spans="5:35">
      <c r="E498" s="239"/>
      <c r="F498" s="28"/>
      <c r="R498" s="130" t="str">
        <f t="shared" ca="1" si="106"/>
        <v xml:space="preserve">6 </v>
      </c>
      <c r="S498" s="130">
        <f ca="1">+IFERROR(VLOOKUP(R498,Pollutants!$H$2:$K$11,3,FALSE),0)</f>
        <v>0</v>
      </c>
      <c r="T498" s="248">
        <f t="shared" si="107"/>
        <v>72</v>
      </c>
      <c r="U498" s="130" t="str">
        <f ca="1"/>
        <v/>
      </c>
      <c r="V498" s="130" t="str">
        <f ca="1"/>
        <v/>
      </c>
      <c r="W498" s="130" t="str">
        <f t="shared" ca="1" si="108"/>
        <v/>
      </c>
      <c r="X498" s="130" t="str">
        <f t="shared" ca="1" si="109"/>
        <v/>
      </c>
      <c r="Y498" s="130" t="str">
        <f t="shared" ca="1" si="110"/>
        <v/>
      </c>
      <c r="Z498" s="130" t="str">
        <f t="shared" ca="1" si="111"/>
        <v/>
      </c>
      <c r="AA498" s="130" t="str">
        <f t="shared" ca="1" si="112"/>
        <v/>
      </c>
      <c r="AC498" s="130" t="str">
        <f t="shared" ca="1" si="113"/>
        <v/>
      </c>
      <c r="AD498" s="130" t="str">
        <f t="shared" ca="1" si="114"/>
        <v/>
      </c>
      <c r="AE498" s="130" t="str">
        <f t="shared" ca="1" si="115"/>
        <v/>
      </c>
      <c r="AF498" s="130" t="str">
        <f t="shared" ca="1" si="116"/>
        <v/>
      </c>
      <c r="AG498" s="130" t="str">
        <f t="shared" ca="1" si="117"/>
        <v/>
      </c>
      <c r="AH498" s="130" t="str">
        <f t="shared" ca="1" si="118"/>
        <v/>
      </c>
      <c r="AI498" s="130" t="str">
        <f t="shared" ca="1" si="119"/>
        <v/>
      </c>
    </row>
    <row r="499" spans="5:35">
      <c r="E499" s="239"/>
      <c r="F499" s="28"/>
      <c r="R499" s="130" t="str">
        <f t="shared" ca="1" si="106"/>
        <v xml:space="preserve">0 </v>
      </c>
      <c r="S499" s="130">
        <f ca="1">+IFERROR(VLOOKUP(R499,Pollutants!$H$2:$K$11,3,FALSE),0)</f>
        <v>0</v>
      </c>
      <c r="T499" s="248">
        <f t="shared" si="107"/>
        <v>73</v>
      </c>
      <c r="U499" s="130" t="str">
        <f ca="1"/>
        <v/>
      </c>
      <c r="V499" s="130" t="str">
        <f ca="1"/>
        <v/>
      </c>
      <c r="W499" s="130" t="str">
        <f t="shared" ca="1" si="108"/>
        <v/>
      </c>
      <c r="X499" s="130" t="str">
        <f t="shared" ca="1" si="109"/>
        <v/>
      </c>
      <c r="Y499" s="130" t="str">
        <f t="shared" ca="1" si="110"/>
        <v/>
      </c>
      <c r="Z499" s="130" t="str">
        <f t="shared" ca="1" si="111"/>
        <v/>
      </c>
      <c r="AA499" s="130" t="str">
        <f t="shared" ca="1" si="112"/>
        <v/>
      </c>
      <c r="AC499" s="130" t="str">
        <f t="shared" ca="1" si="113"/>
        <v/>
      </c>
      <c r="AD499" s="130" t="str">
        <f t="shared" ca="1" si="114"/>
        <v/>
      </c>
      <c r="AE499" s="130" t="str">
        <f t="shared" ca="1" si="115"/>
        <v/>
      </c>
      <c r="AF499" s="130" t="str">
        <f t="shared" ca="1" si="116"/>
        <v/>
      </c>
      <c r="AG499" s="130" t="str">
        <f t="shared" ca="1" si="117"/>
        <v/>
      </c>
      <c r="AH499" s="130" t="str">
        <f t="shared" ca="1" si="118"/>
        <v/>
      </c>
      <c r="AI499" s="130" t="str">
        <f t="shared" ca="1" si="119"/>
        <v/>
      </c>
    </row>
    <row r="500" spans="5:35">
      <c r="E500" s="239"/>
      <c r="F500" s="28"/>
      <c r="R500" s="130" t="str">
        <f t="shared" ca="1" si="106"/>
        <v xml:space="preserve">1 </v>
      </c>
      <c r="S500" s="130">
        <f ca="1">+IFERROR(VLOOKUP(R500,Pollutants!$H$2:$K$11,3,FALSE),0)</f>
        <v>0</v>
      </c>
      <c r="T500" s="248">
        <f t="shared" si="107"/>
        <v>73</v>
      </c>
      <c r="U500" s="130" t="str">
        <f ca="1"/>
        <v/>
      </c>
      <c r="V500" s="130" t="str">
        <f ca="1"/>
        <v/>
      </c>
      <c r="W500" s="130" t="str">
        <f t="shared" ca="1" si="108"/>
        <v/>
      </c>
      <c r="X500" s="130" t="str">
        <f t="shared" ca="1" si="109"/>
        <v/>
      </c>
      <c r="Y500" s="130" t="str">
        <f t="shared" ca="1" si="110"/>
        <v/>
      </c>
      <c r="Z500" s="130" t="str">
        <f t="shared" ca="1" si="111"/>
        <v/>
      </c>
      <c r="AA500" s="130" t="str">
        <f t="shared" ca="1" si="112"/>
        <v/>
      </c>
      <c r="AC500" s="130" t="str">
        <f t="shared" ca="1" si="113"/>
        <v/>
      </c>
      <c r="AD500" s="130" t="str">
        <f t="shared" ca="1" si="114"/>
        <v/>
      </c>
      <c r="AE500" s="130" t="str">
        <f t="shared" ca="1" si="115"/>
        <v/>
      </c>
      <c r="AF500" s="130" t="str">
        <f t="shared" ca="1" si="116"/>
        <v/>
      </c>
      <c r="AG500" s="130" t="str">
        <f t="shared" ca="1" si="117"/>
        <v/>
      </c>
      <c r="AH500" s="130" t="str">
        <f t="shared" ca="1" si="118"/>
        <v/>
      </c>
      <c r="AI500" s="130" t="str">
        <f t="shared" ca="1" si="119"/>
        <v/>
      </c>
    </row>
    <row r="501" spans="5:35">
      <c r="E501" s="239"/>
      <c r="F501" s="28"/>
      <c r="R501" s="130" t="str">
        <f t="shared" ca="1" si="106"/>
        <v xml:space="preserve">2 </v>
      </c>
      <c r="S501" s="130">
        <f ca="1">+IFERROR(VLOOKUP(R501,Pollutants!$H$2:$K$11,3,FALSE),0)</f>
        <v>0</v>
      </c>
      <c r="T501" s="248">
        <f t="shared" si="107"/>
        <v>73</v>
      </c>
      <c r="U501" s="130" t="str">
        <f ca="1"/>
        <v/>
      </c>
      <c r="V501" s="130" t="str">
        <f ca="1"/>
        <v/>
      </c>
      <c r="W501" s="130" t="str">
        <f t="shared" ca="1" si="108"/>
        <v/>
      </c>
      <c r="X501" s="130" t="str">
        <f t="shared" ca="1" si="109"/>
        <v/>
      </c>
      <c r="Y501" s="130" t="str">
        <f t="shared" ca="1" si="110"/>
        <v/>
      </c>
      <c r="Z501" s="130" t="str">
        <f t="shared" ca="1" si="111"/>
        <v/>
      </c>
      <c r="AA501" s="130" t="str">
        <f t="shared" ca="1" si="112"/>
        <v/>
      </c>
      <c r="AC501" s="130" t="str">
        <f t="shared" ca="1" si="113"/>
        <v/>
      </c>
      <c r="AD501" s="130" t="str">
        <f t="shared" ca="1" si="114"/>
        <v/>
      </c>
      <c r="AE501" s="130" t="str">
        <f t="shared" ca="1" si="115"/>
        <v/>
      </c>
      <c r="AF501" s="130" t="str">
        <f t="shared" ca="1" si="116"/>
        <v/>
      </c>
      <c r="AG501" s="130" t="str">
        <f t="shared" ca="1" si="117"/>
        <v/>
      </c>
      <c r="AH501" s="130" t="str">
        <f t="shared" ca="1" si="118"/>
        <v/>
      </c>
      <c r="AI501" s="130" t="str">
        <f t="shared" ca="1" si="119"/>
        <v/>
      </c>
    </row>
    <row r="502" spans="5:35">
      <c r="E502" s="239"/>
      <c r="F502" s="28"/>
      <c r="R502" s="130" t="str">
        <f t="shared" ca="1" si="106"/>
        <v xml:space="preserve">3 </v>
      </c>
      <c r="S502" s="130">
        <f ca="1">+IFERROR(VLOOKUP(R502,Pollutants!$H$2:$K$11,3,FALSE),0)</f>
        <v>0</v>
      </c>
      <c r="T502" s="248">
        <f t="shared" si="107"/>
        <v>73</v>
      </c>
      <c r="U502" s="130" t="str">
        <f ca="1"/>
        <v/>
      </c>
      <c r="V502" s="130" t="str">
        <f ca="1"/>
        <v/>
      </c>
      <c r="W502" s="130" t="str">
        <f t="shared" ca="1" si="108"/>
        <v/>
      </c>
      <c r="X502" s="130" t="str">
        <f t="shared" ca="1" si="109"/>
        <v/>
      </c>
      <c r="Y502" s="130" t="str">
        <f t="shared" ca="1" si="110"/>
        <v/>
      </c>
      <c r="Z502" s="130" t="str">
        <f t="shared" ca="1" si="111"/>
        <v/>
      </c>
      <c r="AA502" s="130" t="str">
        <f t="shared" ca="1" si="112"/>
        <v/>
      </c>
      <c r="AC502" s="130" t="str">
        <f t="shared" ca="1" si="113"/>
        <v/>
      </c>
      <c r="AD502" s="130" t="str">
        <f t="shared" ca="1" si="114"/>
        <v/>
      </c>
      <c r="AE502" s="130" t="str">
        <f t="shared" ca="1" si="115"/>
        <v/>
      </c>
      <c r="AF502" s="130" t="str">
        <f t="shared" ca="1" si="116"/>
        <v/>
      </c>
      <c r="AG502" s="130" t="str">
        <f t="shared" ca="1" si="117"/>
        <v/>
      </c>
      <c r="AH502" s="130" t="str">
        <f t="shared" ca="1" si="118"/>
        <v/>
      </c>
      <c r="AI502" s="130" t="str">
        <f t="shared" ca="1" si="119"/>
        <v/>
      </c>
    </row>
    <row r="503" spans="5:35">
      <c r="E503" s="239"/>
      <c r="F503" s="28"/>
      <c r="R503" s="130" t="str">
        <f t="shared" ca="1" si="106"/>
        <v xml:space="preserve">4 </v>
      </c>
      <c r="S503" s="130">
        <f ca="1">+IFERROR(VLOOKUP(R503,Pollutants!$H$2:$K$11,3,FALSE),0)</f>
        <v>0</v>
      </c>
      <c r="T503" s="248">
        <f t="shared" si="107"/>
        <v>73</v>
      </c>
      <c r="U503" s="130" t="str">
        <f ca="1"/>
        <v/>
      </c>
      <c r="V503" s="130" t="str">
        <f ca="1"/>
        <v/>
      </c>
      <c r="W503" s="130" t="str">
        <f t="shared" ca="1" si="108"/>
        <v/>
      </c>
      <c r="X503" s="130" t="str">
        <f t="shared" ca="1" si="109"/>
        <v/>
      </c>
      <c r="Y503" s="130" t="str">
        <f t="shared" ca="1" si="110"/>
        <v/>
      </c>
      <c r="Z503" s="130" t="str">
        <f t="shared" ca="1" si="111"/>
        <v/>
      </c>
      <c r="AA503" s="130" t="str">
        <f t="shared" ca="1" si="112"/>
        <v/>
      </c>
      <c r="AC503" s="130" t="str">
        <f t="shared" ca="1" si="113"/>
        <v/>
      </c>
      <c r="AD503" s="130" t="str">
        <f t="shared" ca="1" si="114"/>
        <v/>
      </c>
      <c r="AE503" s="130" t="str">
        <f t="shared" ca="1" si="115"/>
        <v/>
      </c>
      <c r="AF503" s="130" t="str">
        <f t="shared" ca="1" si="116"/>
        <v/>
      </c>
      <c r="AG503" s="130" t="str">
        <f t="shared" ca="1" si="117"/>
        <v/>
      </c>
      <c r="AH503" s="130" t="str">
        <f t="shared" ca="1" si="118"/>
        <v/>
      </c>
      <c r="AI503" s="130" t="str">
        <f t="shared" ca="1" si="119"/>
        <v/>
      </c>
    </row>
    <row r="504" spans="5:35">
      <c r="E504" s="239"/>
      <c r="F504" s="28"/>
      <c r="R504" s="130" t="str">
        <f t="shared" ca="1" si="106"/>
        <v xml:space="preserve">5 </v>
      </c>
      <c r="S504" s="130">
        <f ca="1">+IFERROR(VLOOKUP(R504,Pollutants!$H$2:$K$11,3,FALSE),0)</f>
        <v>0</v>
      </c>
      <c r="T504" s="248">
        <f t="shared" si="107"/>
        <v>73</v>
      </c>
      <c r="U504" s="130" t="str">
        <f ca="1"/>
        <v/>
      </c>
      <c r="V504" s="130" t="str">
        <f ca="1"/>
        <v/>
      </c>
      <c r="W504" s="130" t="str">
        <f t="shared" ca="1" si="108"/>
        <v/>
      </c>
      <c r="X504" s="130" t="str">
        <f t="shared" ca="1" si="109"/>
        <v/>
      </c>
      <c r="Y504" s="130" t="str">
        <f t="shared" ca="1" si="110"/>
        <v/>
      </c>
      <c r="Z504" s="130" t="str">
        <f t="shared" ca="1" si="111"/>
        <v/>
      </c>
      <c r="AA504" s="130" t="str">
        <f t="shared" ca="1" si="112"/>
        <v/>
      </c>
      <c r="AC504" s="130" t="str">
        <f t="shared" ca="1" si="113"/>
        <v/>
      </c>
      <c r="AD504" s="130" t="str">
        <f t="shared" ca="1" si="114"/>
        <v/>
      </c>
      <c r="AE504" s="130" t="str">
        <f t="shared" ca="1" si="115"/>
        <v/>
      </c>
      <c r="AF504" s="130" t="str">
        <f t="shared" ca="1" si="116"/>
        <v/>
      </c>
      <c r="AG504" s="130" t="str">
        <f t="shared" ca="1" si="117"/>
        <v/>
      </c>
      <c r="AH504" s="130" t="str">
        <f t="shared" ca="1" si="118"/>
        <v/>
      </c>
      <c r="AI504" s="130" t="str">
        <f t="shared" ca="1" si="119"/>
        <v/>
      </c>
    </row>
    <row r="505" spans="5:35">
      <c r="E505" s="239"/>
      <c r="F505" s="28"/>
      <c r="R505" s="130" t="str">
        <f t="shared" ca="1" si="106"/>
        <v xml:space="preserve">6 </v>
      </c>
      <c r="S505" s="130">
        <f ca="1">+IFERROR(VLOOKUP(R505,Pollutants!$H$2:$K$11,3,FALSE),0)</f>
        <v>0</v>
      </c>
      <c r="T505" s="248">
        <f t="shared" si="107"/>
        <v>73</v>
      </c>
      <c r="U505" s="130" t="str">
        <f ca="1"/>
        <v/>
      </c>
      <c r="V505" s="130" t="str">
        <f ca="1"/>
        <v/>
      </c>
      <c r="W505" s="130" t="str">
        <f t="shared" ca="1" si="108"/>
        <v/>
      </c>
      <c r="X505" s="130" t="str">
        <f t="shared" ca="1" si="109"/>
        <v/>
      </c>
      <c r="Y505" s="130" t="str">
        <f t="shared" ca="1" si="110"/>
        <v/>
      </c>
      <c r="Z505" s="130" t="str">
        <f t="shared" ca="1" si="111"/>
        <v/>
      </c>
      <c r="AA505" s="130" t="str">
        <f t="shared" ca="1" si="112"/>
        <v/>
      </c>
      <c r="AC505" s="130" t="str">
        <f t="shared" ca="1" si="113"/>
        <v/>
      </c>
      <c r="AD505" s="130" t="str">
        <f t="shared" ca="1" si="114"/>
        <v/>
      </c>
      <c r="AE505" s="130" t="str">
        <f t="shared" ca="1" si="115"/>
        <v/>
      </c>
      <c r="AF505" s="130" t="str">
        <f t="shared" ca="1" si="116"/>
        <v/>
      </c>
      <c r="AG505" s="130" t="str">
        <f t="shared" ca="1" si="117"/>
        <v/>
      </c>
      <c r="AH505" s="130" t="str">
        <f t="shared" ca="1" si="118"/>
        <v/>
      </c>
      <c r="AI505" s="130" t="str">
        <f t="shared" ca="1" si="119"/>
        <v/>
      </c>
    </row>
    <row r="506" spans="5:35">
      <c r="E506" s="239"/>
      <c r="F506" s="28"/>
      <c r="R506" s="130" t="str">
        <f t="shared" ca="1" si="106"/>
        <v xml:space="preserve">0 </v>
      </c>
      <c r="S506" s="130">
        <f ca="1">+IFERROR(VLOOKUP(R506,Pollutants!$H$2:$K$11,3,FALSE),0)</f>
        <v>0</v>
      </c>
      <c r="T506" s="248">
        <f t="shared" si="107"/>
        <v>74</v>
      </c>
      <c r="U506" s="130" t="str">
        <f ca="1"/>
        <v/>
      </c>
      <c r="V506" s="130" t="str">
        <f ca="1"/>
        <v/>
      </c>
      <c r="W506" s="130" t="str">
        <f t="shared" ca="1" si="108"/>
        <v/>
      </c>
      <c r="X506" s="130" t="str">
        <f t="shared" ca="1" si="109"/>
        <v/>
      </c>
      <c r="Y506" s="130" t="str">
        <f t="shared" ca="1" si="110"/>
        <v/>
      </c>
      <c r="Z506" s="130" t="str">
        <f t="shared" ca="1" si="111"/>
        <v/>
      </c>
      <c r="AA506" s="130" t="str">
        <f t="shared" ca="1" si="112"/>
        <v/>
      </c>
      <c r="AC506" s="130" t="str">
        <f t="shared" ca="1" si="113"/>
        <v/>
      </c>
      <c r="AD506" s="130" t="str">
        <f t="shared" ca="1" si="114"/>
        <v/>
      </c>
      <c r="AE506" s="130" t="str">
        <f t="shared" ca="1" si="115"/>
        <v/>
      </c>
      <c r="AF506" s="130" t="str">
        <f t="shared" ca="1" si="116"/>
        <v/>
      </c>
      <c r="AG506" s="130" t="str">
        <f t="shared" ca="1" si="117"/>
        <v/>
      </c>
      <c r="AH506" s="130" t="str">
        <f t="shared" ca="1" si="118"/>
        <v/>
      </c>
      <c r="AI506" s="130" t="str">
        <f t="shared" ca="1" si="119"/>
        <v/>
      </c>
    </row>
    <row r="507" spans="5:35">
      <c r="E507" s="239"/>
      <c r="F507" s="28"/>
      <c r="R507" s="130" t="str">
        <f t="shared" ca="1" si="106"/>
        <v xml:space="preserve">1 </v>
      </c>
      <c r="S507" s="130">
        <f ca="1">+IFERROR(VLOOKUP(R507,Pollutants!$H$2:$K$11,3,FALSE),0)</f>
        <v>0</v>
      </c>
      <c r="T507" s="248">
        <f t="shared" si="107"/>
        <v>74</v>
      </c>
      <c r="U507" s="130" t="str">
        <f ca="1"/>
        <v/>
      </c>
      <c r="V507" s="130" t="str">
        <f ca="1"/>
        <v/>
      </c>
      <c r="W507" s="130" t="str">
        <f t="shared" ca="1" si="108"/>
        <v/>
      </c>
      <c r="X507" s="130" t="str">
        <f t="shared" ca="1" si="109"/>
        <v/>
      </c>
      <c r="Y507" s="130" t="str">
        <f t="shared" ca="1" si="110"/>
        <v/>
      </c>
      <c r="Z507" s="130" t="str">
        <f t="shared" ca="1" si="111"/>
        <v/>
      </c>
      <c r="AA507" s="130" t="str">
        <f t="shared" ca="1" si="112"/>
        <v/>
      </c>
      <c r="AC507" s="130" t="str">
        <f t="shared" ca="1" si="113"/>
        <v/>
      </c>
      <c r="AD507" s="130" t="str">
        <f t="shared" ca="1" si="114"/>
        <v/>
      </c>
      <c r="AE507" s="130" t="str">
        <f t="shared" ca="1" si="115"/>
        <v/>
      </c>
      <c r="AF507" s="130" t="str">
        <f t="shared" ca="1" si="116"/>
        <v/>
      </c>
      <c r="AG507" s="130" t="str">
        <f t="shared" ca="1" si="117"/>
        <v/>
      </c>
      <c r="AH507" s="130" t="str">
        <f t="shared" ca="1" si="118"/>
        <v/>
      </c>
      <c r="AI507" s="130" t="str">
        <f t="shared" ca="1" si="119"/>
        <v/>
      </c>
    </row>
    <row r="508" spans="5:35">
      <c r="E508" s="239"/>
      <c r="F508" s="28"/>
      <c r="R508" s="130" t="str">
        <f t="shared" ca="1" si="106"/>
        <v xml:space="preserve">2 </v>
      </c>
      <c r="S508" s="130">
        <f ca="1">+IFERROR(VLOOKUP(R508,Pollutants!$H$2:$K$11,3,FALSE),0)</f>
        <v>0</v>
      </c>
      <c r="T508" s="248">
        <f t="shared" si="107"/>
        <v>74</v>
      </c>
      <c r="U508" s="130" t="str">
        <f ca="1"/>
        <v/>
      </c>
      <c r="V508" s="130" t="str">
        <f ca="1"/>
        <v/>
      </c>
      <c r="W508" s="130" t="str">
        <f t="shared" ca="1" si="108"/>
        <v/>
      </c>
      <c r="X508" s="130" t="str">
        <f t="shared" ca="1" si="109"/>
        <v/>
      </c>
      <c r="Y508" s="130" t="str">
        <f t="shared" ca="1" si="110"/>
        <v/>
      </c>
      <c r="Z508" s="130" t="str">
        <f t="shared" ca="1" si="111"/>
        <v/>
      </c>
      <c r="AA508" s="130" t="str">
        <f t="shared" ca="1" si="112"/>
        <v/>
      </c>
      <c r="AC508" s="130" t="str">
        <f t="shared" ca="1" si="113"/>
        <v/>
      </c>
      <c r="AD508" s="130" t="str">
        <f t="shared" ca="1" si="114"/>
        <v/>
      </c>
      <c r="AE508" s="130" t="str">
        <f t="shared" ca="1" si="115"/>
        <v/>
      </c>
      <c r="AF508" s="130" t="str">
        <f t="shared" ca="1" si="116"/>
        <v/>
      </c>
      <c r="AG508" s="130" t="str">
        <f t="shared" ca="1" si="117"/>
        <v/>
      </c>
      <c r="AH508" s="130" t="str">
        <f t="shared" ca="1" si="118"/>
        <v/>
      </c>
      <c r="AI508" s="130" t="str">
        <f t="shared" ca="1" si="119"/>
        <v/>
      </c>
    </row>
    <row r="509" spans="5:35">
      <c r="E509" s="239"/>
      <c r="F509" s="28"/>
      <c r="R509" s="130" t="str">
        <f t="shared" ca="1" si="106"/>
        <v xml:space="preserve">3 </v>
      </c>
      <c r="S509" s="130">
        <f ca="1">+IFERROR(VLOOKUP(R509,Pollutants!$H$2:$K$11,3,FALSE),0)</f>
        <v>0</v>
      </c>
      <c r="T509" s="248">
        <f t="shared" si="107"/>
        <v>74</v>
      </c>
      <c r="U509" s="130" t="str">
        <f ca="1"/>
        <v/>
      </c>
      <c r="V509" s="130" t="str">
        <f ca="1"/>
        <v/>
      </c>
      <c r="W509" s="130" t="str">
        <f t="shared" ca="1" si="108"/>
        <v/>
      </c>
      <c r="X509" s="130" t="str">
        <f t="shared" ca="1" si="109"/>
        <v/>
      </c>
      <c r="Y509" s="130" t="str">
        <f t="shared" ca="1" si="110"/>
        <v/>
      </c>
      <c r="Z509" s="130" t="str">
        <f t="shared" ca="1" si="111"/>
        <v/>
      </c>
      <c r="AA509" s="130" t="str">
        <f t="shared" ca="1" si="112"/>
        <v/>
      </c>
      <c r="AC509" s="130" t="str">
        <f t="shared" ca="1" si="113"/>
        <v/>
      </c>
      <c r="AD509" s="130" t="str">
        <f t="shared" ca="1" si="114"/>
        <v/>
      </c>
      <c r="AE509" s="130" t="str">
        <f t="shared" ca="1" si="115"/>
        <v/>
      </c>
      <c r="AF509" s="130" t="str">
        <f t="shared" ca="1" si="116"/>
        <v/>
      </c>
      <c r="AG509" s="130" t="str">
        <f t="shared" ca="1" si="117"/>
        <v/>
      </c>
      <c r="AH509" s="130" t="str">
        <f t="shared" ca="1" si="118"/>
        <v/>
      </c>
      <c r="AI509" s="130" t="str">
        <f t="shared" ca="1" si="119"/>
        <v/>
      </c>
    </row>
    <row r="510" spans="5:35">
      <c r="E510" s="239"/>
      <c r="F510" s="28"/>
      <c r="R510" s="130" t="str">
        <f t="shared" ca="1" si="106"/>
        <v xml:space="preserve">4 </v>
      </c>
      <c r="S510" s="130">
        <f ca="1">+IFERROR(VLOOKUP(R510,Pollutants!$H$2:$K$11,3,FALSE),0)</f>
        <v>0</v>
      </c>
      <c r="T510" s="248">
        <f t="shared" si="107"/>
        <v>74</v>
      </c>
      <c r="U510" s="130" t="str">
        <f ca="1"/>
        <v/>
      </c>
      <c r="V510" s="130" t="str">
        <f ca="1"/>
        <v/>
      </c>
      <c r="W510" s="130" t="str">
        <f t="shared" ca="1" si="108"/>
        <v/>
      </c>
      <c r="X510" s="130" t="str">
        <f t="shared" ca="1" si="109"/>
        <v/>
      </c>
      <c r="Y510" s="130" t="str">
        <f t="shared" ca="1" si="110"/>
        <v/>
      </c>
      <c r="Z510" s="130" t="str">
        <f t="shared" ca="1" si="111"/>
        <v/>
      </c>
      <c r="AA510" s="130" t="str">
        <f t="shared" ca="1" si="112"/>
        <v/>
      </c>
      <c r="AC510" s="130" t="str">
        <f t="shared" ca="1" si="113"/>
        <v/>
      </c>
      <c r="AD510" s="130" t="str">
        <f t="shared" ca="1" si="114"/>
        <v/>
      </c>
      <c r="AE510" s="130" t="str">
        <f t="shared" ca="1" si="115"/>
        <v/>
      </c>
      <c r="AF510" s="130" t="str">
        <f t="shared" ca="1" si="116"/>
        <v/>
      </c>
      <c r="AG510" s="130" t="str">
        <f t="shared" ca="1" si="117"/>
        <v/>
      </c>
      <c r="AH510" s="130" t="str">
        <f t="shared" ca="1" si="118"/>
        <v/>
      </c>
      <c r="AI510" s="130" t="str">
        <f t="shared" ca="1" si="119"/>
        <v/>
      </c>
    </row>
    <row r="511" spans="5:35">
      <c r="E511" s="239"/>
      <c r="F511" s="28"/>
      <c r="R511" s="130" t="str">
        <f t="shared" ca="1" si="106"/>
        <v xml:space="preserve">5 </v>
      </c>
      <c r="S511" s="130">
        <f ca="1">+IFERROR(VLOOKUP(R511,Pollutants!$H$2:$K$11,3,FALSE),0)</f>
        <v>0</v>
      </c>
      <c r="T511" s="248">
        <f t="shared" si="107"/>
        <v>74</v>
      </c>
      <c r="U511" s="130" t="str">
        <f ca="1"/>
        <v/>
      </c>
      <c r="V511" s="130" t="str">
        <f ca="1"/>
        <v/>
      </c>
      <c r="W511" s="130" t="str">
        <f t="shared" ca="1" si="108"/>
        <v/>
      </c>
      <c r="X511" s="130" t="str">
        <f t="shared" ca="1" si="109"/>
        <v/>
      </c>
      <c r="Y511" s="130" t="str">
        <f t="shared" ca="1" si="110"/>
        <v/>
      </c>
      <c r="Z511" s="130" t="str">
        <f t="shared" ca="1" si="111"/>
        <v/>
      </c>
      <c r="AA511" s="130" t="str">
        <f t="shared" ca="1" si="112"/>
        <v/>
      </c>
      <c r="AC511" s="130" t="str">
        <f t="shared" ca="1" si="113"/>
        <v/>
      </c>
      <c r="AD511" s="130" t="str">
        <f t="shared" ca="1" si="114"/>
        <v/>
      </c>
      <c r="AE511" s="130" t="str">
        <f t="shared" ca="1" si="115"/>
        <v/>
      </c>
      <c r="AF511" s="130" t="str">
        <f t="shared" ca="1" si="116"/>
        <v/>
      </c>
      <c r="AG511" s="130" t="str">
        <f t="shared" ca="1" si="117"/>
        <v/>
      </c>
      <c r="AH511" s="130" t="str">
        <f t="shared" ca="1" si="118"/>
        <v/>
      </c>
      <c r="AI511" s="130" t="str">
        <f t="shared" ca="1" si="119"/>
        <v/>
      </c>
    </row>
    <row r="512" spans="5:35">
      <c r="E512" s="239"/>
      <c r="F512" s="28"/>
      <c r="R512" s="130" t="str">
        <f t="shared" ca="1" si="106"/>
        <v xml:space="preserve">6 </v>
      </c>
      <c r="S512" s="130">
        <f ca="1">+IFERROR(VLOOKUP(R512,Pollutants!$H$2:$K$11,3,FALSE),0)</f>
        <v>0</v>
      </c>
      <c r="T512" s="248">
        <f t="shared" si="107"/>
        <v>74</v>
      </c>
      <c r="U512" s="130" t="str">
        <f ca="1"/>
        <v/>
      </c>
      <c r="V512" s="130" t="str">
        <f ca="1"/>
        <v/>
      </c>
      <c r="W512" s="130" t="str">
        <f t="shared" ca="1" si="108"/>
        <v/>
      </c>
      <c r="X512" s="130" t="str">
        <f t="shared" ca="1" si="109"/>
        <v/>
      </c>
      <c r="Y512" s="130" t="str">
        <f t="shared" ca="1" si="110"/>
        <v/>
      </c>
      <c r="Z512" s="130" t="str">
        <f t="shared" ca="1" si="111"/>
        <v/>
      </c>
      <c r="AA512" s="130" t="str">
        <f t="shared" ca="1" si="112"/>
        <v/>
      </c>
      <c r="AC512" s="130" t="str">
        <f t="shared" ca="1" si="113"/>
        <v/>
      </c>
      <c r="AD512" s="130" t="str">
        <f t="shared" ca="1" si="114"/>
        <v/>
      </c>
      <c r="AE512" s="130" t="str">
        <f t="shared" ca="1" si="115"/>
        <v/>
      </c>
      <c r="AF512" s="130" t="str">
        <f t="shared" ca="1" si="116"/>
        <v/>
      </c>
      <c r="AG512" s="130" t="str">
        <f t="shared" ca="1" si="117"/>
        <v/>
      </c>
      <c r="AH512" s="130" t="str">
        <f t="shared" ca="1" si="118"/>
        <v/>
      </c>
      <c r="AI512" s="130" t="str">
        <f t="shared" ca="1" si="119"/>
        <v/>
      </c>
    </row>
    <row r="513" spans="5:35">
      <c r="E513" s="239"/>
      <c r="F513" s="28"/>
      <c r="R513" s="130" t="str">
        <f t="shared" ca="1" si="106"/>
        <v xml:space="preserve">0 </v>
      </c>
      <c r="S513" s="130">
        <f ca="1">+IFERROR(VLOOKUP(R513,Pollutants!$H$2:$K$11,3,FALSE),0)</f>
        <v>0</v>
      </c>
      <c r="T513" s="248">
        <f t="shared" si="107"/>
        <v>75</v>
      </c>
      <c r="U513" s="130" t="str">
        <f ca="1"/>
        <v/>
      </c>
      <c r="V513" s="130" t="str">
        <f ca="1"/>
        <v/>
      </c>
      <c r="W513" s="130" t="str">
        <f t="shared" ca="1" si="108"/>
        <v/>
      </c>
      <c r="X513" s="130" t="str">
        <f t="shared" ca="1" si="109"/>
        <v/>
      </c>
      <c r="Y513" s="130" t="str">
        <f t="shared" ca="1" si="110"/>
        <v/>
      </c>
      <c r="Z513" s="130" t="str">
        <f t="shared" ca="1" si="111"/>
        <v/>
      </c>
      <c r="AA513" s="130" t="str">
        <f t="shared" ca="1" si="112"/>
        <v/>
      </c>
      <c r="AC513" s="130" t="str">
        <f t="shared" ca="1" si="113"/>
        <v/>
      </c>
      <c r="AD513" s="130" t="str">
        <f t="shared" ca="1" si="114"/>
        <v/>
      </c>
      <c r="AE513" s="130" t="str">
        <f t="shared" ca="1" si="115"/>
        <v/>
      </c>
      <c r="AF513" s="130" t="str">
        <f t="shared" ca="1" si="116"/>
        <v/>
      </c>
      <c r="AG513" s="130" t="str">
        <f t="shared" ca="1" si="117"/>
        <v/>
      </c>
      <c r="AH513" s="130" t="str">
        <f t="shared" ca="1" si="118"/>
        <v/>
      </c>
      <c r="AI513" s="130" t="str">
        <f t="shared" ca="1" si="119"/>
        <v/>
      </c>
    </row>
    <row r="514" spans="5:35">
      <c r="E514" s="239"/>
      <c r="F514" s="28"/>
      <c r="R514" s="130" t="str">
        <f t="shared" ca="1" si="106"/>
        <v xml:space="preserve">1 </v>
      </c>
      <c r="S514" s="130">
        <f ca="1">+IFERROR(VLOOKUP(R514,Pollutants!$H$2:$K$11,3,FALSE),0)</f>
        <v>0</v>
      </c>
      <c r="T514" s="248">
        <f t="shared" si="107"/>
        <v>75</v>
      </c>
      <c r="U514" s="130" t="str">
        <f ca="1"/>
        <v/>
      </c>
      <c r="V514" s="130" t="str">
        <f ca="1"/>
        <v/>
      </c>
      <c r="W514" s="130" t="str">
        <f t="shared" ca="1" si="108"/>
        <v/>
      </c>
      <c r="X514" s="130" t="str">
        <f t="shared" ca="1" si="109"/>
        <v/>
      </c>
      <c r="Y514" s="130" t="str">
        <f t="shared" ca="1" si="110"/>
        <v/>
      </c>
      <c r="Z514" s="130" t="str">
        <f t="shared" ca="1" si="111"/>
        <v/>
      </c>
      <c r="AA514" s="130" t="str">
        <f t="shared" ca="1" si="112"/>
        <v/>
      </c>
      <c r="AC514" s="130" t="str">
        <f t="shared" ca="1" si="113"/>
        <v/>
      </c>
      <c r="AD514" s="130" t="str">
        <f t="shared" ca="1" si="114"/>
        <v/>
      </c>
      <c r="AE514" s="130" t="str">
        <f t="shared" ca="1" si="115"/>
        <v/>
      </c>
      <c r="AF514" s="130" t="str">
        <f t="shared" ca="1" si="116"/>
        <v/>
      </c>
      <c r="AG514" s="130" t="str">
        <f t="shared" ca="1" si="117"/>
        <v/>
      </c>
      <c r="AH514" s="130" t="str">
        <f t="shared" ca="1" si="118"/>
        <v/>
      </c>
      <c r="AI514" s="130" t="str">
        <f t="shared" ca="1" si="119"/>
        <v/>
      </c>
    </row>
    <row r="515" spans="5:35">
      <c r="E515" s="239"/>
      <c r="F515" s="28"/>
      <c r="R515" s="130" t="str">
        <f t="shared" ref="R515:R578" ca="1" si="120">+MOD(ROW()-2,7)&amp;" "&amp;INDIRECT(ADDRESS(INT((ROW()-2)/7)+2,11,3))</f>
        <v xml:space="preserve">2 </v>
      </c>
      <c r="S515" s="130">
        <f ca="1">+IFERROR(VLOOKUP(R515,Pollutants!$H$2:$K$11,3,FALSE),0)</f>
        <v>0</v>
      </c>
      <c r="T515" s="248">
        <f t="shared" ref="T515:T578" si="121">+(INT((ROW()-2)/7)+2)</f>
        <v>75</v>
      </c>
      <c r="U515" s="130" t="str">
        <f ca="1"/>
        <v/>
      </c>
      <c r="V515" s="130" t="str">
        <f ca="1"/>
        <v/>
      </c>
      <c r="W515" s="130" t="str">
        <f t="shared" ref="W515:W578" ca="1" si="122">+IFERROR(INDEX(L$1:L$301,V515),"")</f>
        <v/>
      </c>
      <c r="X515" s="130" t="str">
        <f t="shared" ref="X515:X578" ca="1" si="123">+IFERROR(INDEX(M$1:M$301,V515),"")</f>
        <v/>
      </c>
      <c r="Y515" s="130" t="str">
        <f t="shared" ref="Y515:Y578" ca="1" si="124">+IFERROR(INDEX(N$1:N$301,V515),"")</f>
        <v/>
      </c>
      <c r="Z515" s="130" t="str">
        <f t="shared" ref="Z515:Z578" ca="1" si="125">+IFERROR(INDEX(O$1:O$301,V515),"")</f>
        <v/>
      </c>
      <c r="AA515" s="130" t="str">
        <f t="shared" ref="AA515:AA578" ca="1" si="126">+IFERROR(INDEX(P$1:P$301,V515),"")</f>
        <v/>
      </c>
      <c r="AC515" s="130" t="str">
        <f t="shared" ref="AC515:AC578" ca="1" si="127">+INDIRECT(ADDRESS(INT((ROW()-2)/2)+2,21,3))</f>
        <v/>
      </c>
      <c r="AD515" s="130" t="str">
        <f t="shared" ref="AD515:AD578" ca="1" si="128">+IF(ISNUMBER(AI515),IF(ISEVEN(ROW()),$AL$2,$AL$3),"")</f>
        <v/>
      </c>
      <c r="AE515" s="130" t="str">
        <f t="shared" ref="AE515:AE578" ca="1" si="129">+INDIRECT(ADDRESS(INT((ROW()-2)/2)+2,23,3))</f>
        <v/>
      </c>
      <c r="AF515" s="130" t="str">
        <f t="shared" ref="AF515:AF578" ca="1" si="130">+INDIRECT(ADDRESS(INT((ROW()-2)/2)+2,24,3))</f>
        <v/>
      </c>
      <c r="AG515" s="130" t="str">
        <f t="shared" ref="AG515:AG578" ca="1" si="131">+INDIRECT(ADDRESS(INT((ROW()-2)/2)+2,25,3))</f>
        <v/>
      </c>
      <c r="AH515" s="130" t="str">
        <f t="shared" ref="AH515:AH578" ca="1" si="132">+INDIRECT(ADDRESS(INT((ROW()-2)/2)+2,26,3))</f>
        <v/>
      </c>
      <c r="AI515" s="130" t="str">
        <f t="shared" ref="AI515:AI578" ca="1" si="133">+INDIRECT(ADDRESS(INT((ROW()-2)/2)+2,27,3))</f>
        <v/>
      </c>
    </row>
    <row r="516" spans="5:35">
      <c r="E516" s="239"/>
      <c r="F516" s="28"/>
      <c r="R516" s="130" t="str">
        <f t="shared" ca="1" si="120"/>
        <v xml:space="preserve">3 </v>
      </c>
      <c r="S516" s="130">
        <f ca="1">+IFERROR(VLOOKUP(R516,Pollutants!$H$2:$K$11,3,FALSE),0)</f>
        <v>0</v>
      </c>
      <c r="T516" s="248">
        <f t="shared" si="121"/>
        <v>75</v>
      </c>
      <c r="U516" s="130" t="str">
        <f ca="1"/>
        <v/>
      </c>
      <c r="V516" s="130" t="str">
        <f ca="1"/>
        <v/>
      </c>
      <c r="W516" s="130" t="str">
        <f t="shared" ca="1" si="122"/>
        <v/>
      </c>
      <c r="X516" s="130" t="str">
        <f t="shared" ca="1" si="123"/>
        <v/>
      </c>
      <c r="Y516" s="130" t="str">
        <f t="shared" ca="1" si="124"/>
        <v/>
      </c>
      <c r="Z516" s="130" t="str">
        <f t="shared" ca="1" si="125"/>
        <v/>
      </c>
      <c r="AA516" s="130" t="str">
        <f t="shared" ca="1" si="126"/>
        <v/>
      </c>
      <c r="AC516" s="130" t="str">
        <f t="shared" ca="1" si="127"/>
        <v/>
      </c>
      <c r="AD516" s="130" t="str">
        <f t="shared" ca="1" si="128"/>
        <v/>
      </c>
      <c r="AE516" s="130" t="str">
        <f t="shared" ca="1" si="129"/>
        <v/>
      </c>
      <c r="AF516" s="130" t="str">
        <f t="shared" ca="1" si="130"/>
        <v/>
      </c>
      <c r="AG516" s="130" t="str">
        <f t="shared" ca="1" si="131"/>
        <v/>
      </c>
      <c r="AH516" s="130" t="str">
        <f t="shared" ca="1" si="132"/>
        <v/>
      </c>
      <c r="AI516" s="130" t="str">
        <f t="shared" ca="1" si="133"/>
        <v/>
      </c>
    </row>
    <row r="517" spans="5:35">
      <c r="E517" s="239"/>
      <c r="F517" s="28"/>
      <c r="R517" s="130" t="str">
        <f t="shared" ca="1" si="120"/>
        <v xml:space="preserve">4 </v>
      </c>
      <c r="S517" s="130">
        <f ca="1">+IFERROR(VLOOKUP(R517,Pollutants!$H$2:$K$11,3,FALSE),0)</f>
        <v>0</v>
      </c>
      <c r="T517" s="248">
        <f t="shared" si="121"/>
        <v>75</v>
      </c>
      <c r="U517" s="130" t="str">
        <f ca="1"/>
        <v/>
      </c>
      <c r="V517" s="130" t="str">
        <f ca="1"/>
        <v/>
      </c>
      <c r="W517" s="130" t="str">
        <f t="shared" ca="1" si="122"/>
        <v/>
      </c>
      <c r="X517" s="130" t="str">
        <f t="shared" ca="1" si="123"/>
        <v/>
      </c>
      <c r="Y517" s="130" t="str">
        <f t="shared" ca="1" si="124"/>
        <v/>
      </c>
      <c r="Z517" s="130" t="str">
        <f t="shared" ca="1" si="125"/>
        <v/>
      </c>
      <c r="AA517" s="130" t="str">
        <f t="shared" ca="1" si="126"/>
        <v/>
      </c>
      <c r="AC517" s="130" t="str">
        <f t="shared" ca="1" si="127"/>
        <v/>
      </c>
      <c r="AD517" s="130" t="str">
        <f t="shared" ca="1" si="128"/>
        <v/>
      </c>
      <c r="AE517" s="130" t="str">
        <f t="shared" ca="1" si="129"/>
        <v/>
      </c>
      <c r="AF517" s="130" t="str">
        <f t="shared" ca="1" si="130"/>
        <v/>
      </c>
      <c r="AG517" s="130" t="str">
        <f t="shared" ca="1" si="131"/>
        <v/>
      </c>
      <c r="AH517" s="130" t="str">
        <f t="shared" ca="1" si="132"/>
        <v/>
      </c>
      <c r="AI517" s="130" t="str">
        <f t="shared" ca="1" si="133"/>
        <v/>
      </c>
    </row>
    <row r="518" spans="5:35">
      <c r="E518" s="239"/>
      <c r="F518" s="28"/>
      <c r="R518" s="130" t="str">
        <f t="shared" ca="1" si="120"/>
        <v xml:space="preserve">5 </v>
      </c>
      <c r="S518" s="130">
        <f ca="1">+IFERROR(VLOOKUP(R518,Pollutants!$H$2:$K$11,3,FALSE),0)</f>
        <v>0</v>
      </c>
      <c r="T518" s="248">
        <f t="shared" si="121"/>
        <v>75</v>
      </c>
      <c r="U518" s="130" t="str">
        <f ca="1"/>
        <v/>
      </c>
      <c r="V518" s="130" t="str">
        <f ca="1"/>
        <v/>
      </c>
      <c r="W518" s="130" t="str">
        <f t="shared" ca="1" si="122"/>
        <v/>
      </c>
      <c r="X518" s="130" t="str">
        <f t="shared" ca="1" si="123"/>
        <v/>
      </c>
      <c r="Y518" s="130" t="str">
        <f t="shared" ca="1" si="124"/>
        <v/>
      </c>
      <c r="Z518" s="130" t="str">
        <f t="shared" ca="1" si="125"/>
        <v/>
      </c>
      <c r="AA518" s="130" t="str">
        <f t="shared" ca="1" si="126"/>
        <v/>
      </c>
      <c r="AC518" s="130" t="str">
        <f t="shared" ca="1" si="127"/>
        <v/>
      </c>
      <c r="AD518" s="130" t="str">
        <f t="shared" ca="1" si="128"/>
        <v/>
      </c>
      <c r="AE518" s="130" t="str">
        <f t="shared" ca="1" si="129"/>
        <v/>
      </c>
      <c r="AF518" s="130" t="str">
        <f t="shared" ca="1" si="130"/>
        <v/>
      </c>
      <c r="AG518" s="130" t="str">
        <f t="shared" ca="1" si="131"/>
        <v/>
      </c>
      <c r="AH518" s="130" t="str">
        <f t="shared" ca="1" si="132"/>
        <v/>
      </c>
      <c r="AI518" s="130" t="str">
        <f t="shared" ca="1" si="133"/>
        <v/>
      </c>
    </row>
    <row r="519" spans="5:35">
      <c r="E519" s="239"/>
      <c r="F519" s="28"/>
      <c r="R519" s="130" t="str">
        <f t="shared" ca="1" si="120"/>
        <v xml:space="preserve">6 </v>
      </c>
      <c r="S519" s="130">
        <f ca="1">+IFERROR(VLOOKUP(R519,Pollutants!$H$2:$K$11,3,FALSE),0)</f>
        <v>0</v>
      </c>
      <c r="T519" s="248">
        <f t="shared" si="121"/>
        <v>75</v>
      </c>
      <c r="U519" s="130" t="str">
        <f ca="1"/>
        <v/>
      </c>
      <c r="V519" s="130" t="str">
        <f ca="1"/>
        <v/>
      </c>
      <c r="W519" s="130" t="str">
        <f t="shared" ca="1" si="122"/>
        <v/>
      </c>
      <c r="X519" s="130" t="str">
        <f t="shared" ca="1" si="123"/>
        <v/>
      </c>
      <c r="Y519" s="130" t="str">
        <f t="shared" ca="1" si="124"/>
        <v/>
      </c>
      <c r="Z519" s="130" t="str">
        <f t="shared" ca="1" si="125"/>
        <v/>
      </c>
      <c r="AA519" s="130" t="str">
        <f t="shared" ca="1" si="126"/>
        <v/>
      </c>
      <c r="AC519" s="130" t="str">
        <f t="shared" ca="1" si="127"/>
        <v/>
      </c>
      <c r="AD519" s="130" t="str">
        <f t="shared" ca="1" si="128"/>
        <v/>
      </c>
      <c r="AE519" s="130" t="str">
        <f t="shared" ca="1" si="129"/>
        <v/>
      </c>
      <c r="AF519" s="130" t="str">
        <f t="shared" ca="1" si="130"/>
        <v/>
      </c>
      <c r="AG519" s="130" t="str">
        <f t="shared" ca="1" si="131"/>
        <v/>
      </c>
      <c r="AH519" s="130" t="str">
        <f t="shared" ca="1" si="132"/>
        <v/>
      </c>
      <c r="AI519" s="130" t="str">
        <f t="shared" ca="1" si="133"/>
        <v/>
      </c>
    </row>
    <row r="520" spans="5:35">
      <c r="E520" s="239"/>
      <c r="F520" s="28"/>
      <c r="R520" s="130" t="str">
        <f t="shared" ca="1" si="120"/>
        <v xml:space="preserve">0 </v>
      </c>
      <c r="S520" s="130">
        <f ca="1">+IFERROR(VLOOKUP(R520,Pollutants!$H$2:$K$11,3,FALSE),0)</f>
        <v>0</v>
      </c>
      <c r="T520" s="248">
        <f t="shared" si="121"/>
        <v>76</v>
      </c>
      <c r="U520" s="130" t="str">
        <f ca="1"/>
        <v/>
      </c>
      <c r="V520" s="130" t="str">
        <f ca="1"/>
        <v/>
      </c>
      <c r="W520" s="130" t="str">
        <f t="shared" ca="1" si="122"/>
        <v/>
      </c>
      <c r="X520" s="130" t="str">
        <f t="shared" ca="1" si="123"/>
        <v/>
      </c>
      <c r="Y520" s="130" t="str">
        <f t="shared" ca="1" si="124"/>
        <v/>
      </c>
      <c r="Z520" s="130" t="str">
        <f t="shared" ca="1" si="125"/>
        <v/>
      </c>
      <c r="AA520" s="130" t="str">
        <f t="shared" ca="1" si="126"/>
        <v/>
      </c>
      <c r="AC520" s="130" t="str">
        <f t="shared" ca="1" si="127"/>
        <v/>
      </c>
      <c r="AD520" s="130" t="str">
        <f t="shared" ca="1" si="128"/>
        <v/>
      </c>
      <c r="AE520" s="130" t="str">
        <f t="shared" ca="1" si="129"/>
        <v/>
      </c>
      <c r="AF520" s="130" t="str">
        <f t="shared" ca="1" si="130"/>
        <v/>
      </c>
      <c r="AG520" s="130" t="str">
        <f t="shared" ca="1" si="131"/>
        <v/>
      </c>
      <c r="AH520" s="130" t="str">
        <f t="shared" ca="1" si="132"/>
        <v/>
      </c>
      <c r="AI520" s="130" t="str">
        <f t="shared" ca="1" si="133"/>
        <v/>
      </c>
    </row>
    <row r="521" spans="5:35">
      <c r="E521" s="239"/>
      <c r="F521" s="28"/>
      <c r="R521" s="130" t="str">
        <f t="shared" ca="1" si="120"/>
        <v xml:space="preserve">1 </v>
      </c>
      <c r="S521" s="130">
        <f ca="1">+IFERROR(VLOOKUP(R521,Pollutants!$H$2:$K$11,3,FALSE),0)</f>
        <v>0</v>
      </c>
      <c r="T521" s="248">
        <f t="shared" si="121"/>
        <v>76</v>
      </c>
      <c r="U521" s="130" t="str">
        <f ca="1"/>
        <v/>
      </c>
      <c r="V521" s="130" t="str">
        <f ca="1"/>
        <v/>
      </c>
      <c r="W521" s="130" t="str">
        <f t="shared" ca="1" si="122"/>
        <v/>
      </c>
      <c r="X521" s="130" t="str">
        <f t="shared" ca="1" si="123"/>
        <v/>
      </c>
      <c r="Y521" s="130" t="str">
        <f t="shared" ca="1" si="124"/>
        <v/>
      </c>
      <c r="Z521" s="130" t="str">
        <f t="shared" ca="1" si="125"/>
        <v/>
      </c>
      <c r="AA521" s="130" t="str">
        <f t="shared" ca="1" si="126"/>
        <v/>
      </c>
      <c r="AC521" s="130" t="str">
        <f t="shared" ca="1" si="127"/>
        <v/>
      </c>
      <c r="AD521" s="130" t="str">
        <f t="shared" ca="1" si="128"/>
        <v/>
      </c>
      <c r="AE521" s="130" t="str">
        <f t="shared" ca="1" si="129"/>
        <v/>
      </c>
      <c r="AF521" s="130" t="str">
        <f t="shared" ca="1" si="130"/>
        <v/>
      </c>
      <c r="AG521" s="130" t="str">
        <f t="shared" ca="1" si="131"/>
        <v/>
      </c>
      <c r="AH521" s="130" t="str">
        <f t="shared" ca="1" si="132"/>
        <v/>
      </c>
      <c r="AI521" s="130" t="str">
        <f t="shared" ca="1" si="133"/>
        <v/>
      </c>
    </row>
    <row r="522" spans="5:35">
      <c r="E522" s="239"/>
      <c r="F522" s="28"/>
      <c r="R522" s="130" t="str">
        <f t="shared" ca="1" si="120"/>
        <v xml:space="preserve">2 </v>
      </c>
      <c r="S522" s="130">
        <f ca="1">+IFERROR(VLOOKUP(R522,Pollutants!$H$2:$K$11,3,FALSE),0)</f>
        <v>0</v>
      </c>
      <c r="T522" s="248">
        <f t="shared" si="121"/>
        <v>76</v>
      </c>
      <c r="U522" s="130" t="str">
        <f ca="1"/>
        <v/>
      </c>
      <c r="V522" s="130" t="str">
        <f ca="1"/>
        <v/>
      </c>
      <c r="W522" s="130" t="str">
        <f t="shared" ca="1" si="122"/>
        <v/>
      </c>
      <c r="X522" s="130" t="str">
        <f t="shared" ca="1" si="123"/>
        <v/>
      </c>
      <c r="Y522" s="130" t="str">
        <f t="shared" ca="1" si="124"/>
        <v/>
      </c>
      <c r="Z522" s="130" t="str">
        <f t="shared" ca="1" si="125"/>
        <v/>
      </c>
      <c r="AA522" s="130" t="str">
        <f t="shared" ca="1" si="126"/>
        <v/>
      </c>
      <c r="AC522" s="130" t="str">
        <f t="shared" ca="1" si="127"/>
        <v/>
      </c>
      <c r="AD522" s="130" t="str">
        <f t="shared" ca="1" si="128"/>
        <v/>
      </c>
      <c r="AE522" s="130" t="str">
        <f t="shared" ca="1" si="129"/>
        <v/>
      </c>
      <c r="AF522" s="130" t="str">
        <f t="shared" ca="1" si="130"/>
        <v/>
      </c>
      <c r="AG522" s="130" t="str">
        <f t="shared" ca="1" si="131"/>
        <v/>
      </c>
      <c r="AH522" s="130" t="str">
        <f t="shared" ca="1" si="132"/>
        <v/>
      </c>
      <c r="AI522" s="130" t="str">
        <f t="shared" ca="1" si="133"/>
        <v/>
      </c>
    </row>
    <row r="523" spans="5:35">
      <c r="E523" s="239"/>
      <c r="F523" s="28"/>
      <c r="R523" s="130" t="str">
        <f t="shared" ca="1" si="120"/>
        <v xml:space="preserve">3 </v>
      </c>
      <c r="S523" s="130">
        <f ca="1">+IFERROR(VLOOKUP(R523,Pollutants!$H$2:$K$11,3,FALSE),0)</f>
        <v>0</v>
      </c>
      <c r="T523" s="248">
        <f t="shared" si="121"/>
        <v>76</v>
      </c>
      <c r="U523" s="130" t="str">
        <f ca="1"/>
        <v/>
      </c>
      <c r="V523" s="130" t="str">
        <f ca="1"/>
        <v/>
      </c>
      <c r="W523" s="130" t="str">
        <f t="shared" ca="1" si="122"/>
        <v/>
      </c>
      <c r="X523" s="130" t="str">
        <f t="shared" ca="1" si="123"/>
        <v/>
      </c>
      <c r="Y523" s="130" t="str">
        <f t="shared" ca="1" si="124"/>
        <v/>
      </c>
      <c r="Z523" s="130" t="str">
        <f t="shared" ca="1" si="125"/>
        <v/>
      </c>
      <c r="AA523" s="130" t="str">
        <f t="shared" ca="1" si="126"/>
        <v/>
      </c>
      <c r="AC523" s="130" t="str">
        <f t="shared" ca="1" si="127"/>
        <v/>
      </c>
      <c r="AD523" s="130" t="str">
        <f t="shared" ca="1" si="128"/>
        <v/>
      </c>
      <c r="AE523" s="130" t="str">
        <f t="shared" ca="1" si="129"/>
        <v/>
      </c>
      <c r="AF523" s="130" t="str">
        <f t="shared" ca="1" si="130"/>
        <v/>
      </c>
      <c r="AG523" s="130" t="str">
        <f t="shared" ca="1" si="131"/>
        <v/>
      </c>
      <c r="AH523" s="130" t="str">
        <f t="shared" ca="1" si="132"/>
        <v/>
      </c>
      <c r="AI523" s="130" t="str">
        <f t="shared" ca="1" si="133"/>
        <v/>
      </c>
    </row>
    <row r="524" spans="5:35">
      <c r="E524" s="239"/>
      <c r="F524" s="28"/>
      <c r="R524" s="130" t="str">
        <f t="shared" ca="1" si="120"/>
        <v xml:space="preserve">4 </v>
      </c>
      <c r="S524" s="130">
        <f ca="1">+IFERROR(VLOOKUP(R524,Pollutants!$H$2:$K$11,3,FALSE),0)</f>
        <v>0</v>
      </c>
      <c r="T524" s="248">
        <f t="shared" si="121"/>
        <v>76</v>
      </c>
      <c r="U524" s="130" t="str">
        <f ca="1"/>
        <v/>
      </c>
      <c r="V524" s="130" t="str">
        <f ca="1"/>
        <v/>
      </c>
      <c r="W524" s="130" t="str">
        <f t="shared" ca="1" si="122"/>
        <v/>
      </c>
      <c r="X524" s="130" t="str">
        <f t="shared" ca="1" si="123"/>
        <v/>
      </c>
      <c r="Y524" s="130" t="str">
        <f t="shared" ca="1" si="124"/>
        <v/>
      </c>
      <c r="Z524" s="130" t="str">
        <f t="shared" ca="1" si="125"/>
        <v/>
      </c>
      <c r="AA524" s="130" t="str">
        <f t="shared" ca="1" si="126"/>
        <v/>
      </c>
      <c r="AC524" s="130" t="str">
        <f t="shared" ca="1" si="127"/>
        <v/>
      </c>
      <c r="AD524" s="130" t="str">
        <f t="shared" ca="1" si="128"/>
        <v/>
      </c>
      <c r="AE524" s="130" t="str">
        <f t="shared" ca="1" si="129"/>
        <v/>
      </c>
      <c r="AF524" s="130" t="str">
        <f t="shared" ca="1" si="130"/>
        <v/>
      </c>
      <c r="AG524" s="130" t="str">
        <f t="shared" ca="1" si="131"/>
        <v/>
      </c>
      <c r="AH524" s="130" t="str">
        <f t="shared" ca="1" si="132"/>
        <v/>
      </c>
      <c r="AI524" s="130" t="str">
        <f t="shared" ca="1" si="133"/>
        <v/>
      </c>
    </row>
    <row r="525" spans="5:35">
      <c r="E525" s="239"/>
      <c r="F525" s="28"/>
      <c r="R525" s="130" t="str">
        <f t="shared" ca="1" si="120"/>
        <v xml:space="preserve">5 </v>
      </c>
      <c r="S525" s="130">
        <f ca="1">+IFERROR(VLOOKUP(R525,Pollutants!$H$2:$K$11,3,FALSE),0)</f>
        <v>0</v>
      </c>
      <c r="T525" s="248">
        <f t="shared" si="121"/>
        <v>76</v>
      </c>
      <c r="U525" s="130" t="str">
        <f ca="1"/>
        <v/>
      </c>
      <c r="V525" s="130" t="str">
        <f ca="1"/>
        <v/>
      </c>
      <c r="W525" s="130" t="str">
        <f t="shared" ca="1" si="122"/>
        <v/>
      </c>
      <c r="X525" s="130" t="str">
        <f t="shared" ca="1" si="123"/>
        <v/>
      </c>
      <c r="Y525" s="130" t="str">
        <f t="shared" ca="1" si="124"/>
        <v/>
      </c>
      <c r="Z525" s="130" t="str">
        <f t="shared" ca="1" si="125"/>
        <v/>
      </c>
      <c r="AA525" s="130" t="str">
        <f t="shared" ca="1" si="126"/>
        <v/>
      </c>
      <c r="AC525" s="130" t="str">
        <f t="shared" ca="1" si="127"/>
        <v/>
      </c>
      <c r="AD525" s="130" t="str">
        <f t="shared" ca="1" si="128"/>
        <v/>
      </c>
      <c r="AE525" s="130" t="str">
        <f t="shared" ca="1" si="129"/>
        <v/>
      </c>
      <c r="AF525" s="130" t="str">
        <f t="shared" ca="1" si="130"/>
        <v/>
      </c>
      <c r="AG525" s="130" t="str">
        <f t="shared" ca="1" si="131"/>
        <v/>
      </c>
      <c r="AH525" s="130" t="str">
        <f t="shared" ca="1" si="132"/>
        <v/>
      </c>
      <c r="AI525" s="130" t="str">
        <f t="shared" ca="1" si="133"/>
        <v/>
      </c>
    </row>
    <row r="526" spans="5:35">
      <c r="E526" s="239"/>
      <c r="F526" s="28"/>
      <c r="R526" s="130" t="str">
        <f t="shared" ca="1" si="120"/>
        <v xml:space="preserve">6 </v>
      </c>
      <c r="S526" s="130">
        <f ca="1">+IFERROR(VLOOKUP(R526,Pollutants!$H$2:$K$11,3,FALSE),0)</f>
        <v>0</v>
      </c>
      <c r="T526" s="248">
        <f t="shared" si="121"/>
        <v>76</v>
      </c>
      <c r="U526" s="130" t="str">
        <f ca="1"/>
        <v/>
      </c>
      <c r="V526" s="130" t="str">
        <f ca="1"/>
        <v/>
      </c>
      <c r="W526" s="130" t="str">
        <f t="shared" ca="1" si="122"/>
        <v/>
      </c>
      <c r="X526" s="130" t="str">
        <f t="shared" ca="1" si="123"/>
        <v/>
      </c>
      <c r="Y526" s="130" t="str">
        <f t="shared" ca="1" si="124"/>
        <v/>
      </c>
      <c r="Z526" s="130" t="str">
        <f t="shared" ca="1" si="125"/>
        <v/>
      </c>
      <c r="AA526" s="130" t="str">
        <f t="shared" ca="1" si="126"/>
        <v/>
      </c>
      <c r="AC526" s="130" t="str">
        <f t="shared" ca="1" si="127"/>
        <v/>
      </c>
      <c r="AD526" s="130" t="str">
        <f t="shared" ca="1" si="128"/>
        <v/>
      </c>
      <c r="AE526" s="130" t="str">
        <f t="shared" ca="1" si="129"/>
        <v/>
      </c>
      <c r="AF526" s="130" t="str">
        <f t="shared" ca="1" si="130"/>
        <v/>
      </c>
      <c r="AG526" s="130" t="str">
        <f t="shared" ca="1" si="131"/>
        <v/>
      </c>
      <c r="AH526" s="130" t="str">
        <f t="shared" ca="1" si="132"/>
        <v/>
      </c>
      <c r="AI526" s="130" t="str">
        <f t="shared" ca="1" si="133"/>
        <v/>
      </c>
    </row>
    <row r="527" spans="5:35">
      <c r="E527" s="239"/>
      <c r="F527" s="28"/>
      <c r="R527" s="130" t="str">
        <f t="shared" ca="1" si="120"/>
        <v xml:space="preserve">0 </v>
      </c>
      <c r="S527" s="130">
        <f ca="1">+IFERROR(VLOOKUP(R527,Pollutants!$H$2:$K$11,3,FALSE),0)</f>
        <v>0</v>
      </c>
      <c r="T527" s="248">
        <f t="shared" si="121"/>
        <v>77</v>
      </c>
      <c r="U527" s="130" t="str">
        <f ca="1"/>
        <v/>
      </c>
      <c r="V527" s="130" t="str">
        <f ca="1"/>
        <v/>
      </c>
      <c r="W527" s="130" t="str">
        <f t="shared" ca="1" si="122"/>
        <v/>
      </c>
      <c r="X527" s="130" t="str">
        <f t="shared" ca="1" si="123"/>
        <v/>
      </c>
      <c r="Y527" s="130" t="str">
        <f t="shared" ca="1" si="124"/>
        <v/>
      </c>
      <c r="Z527" s="130" t="str">
        <f t="shared" ca="1" si="125"/>
        <v/>
      </c>
      <c r="AA527" s="130" t="str">
        <f t="shared" ca="1" si="126"/>
        <v/>
      </c>
      <c r="AC527" s="130" t="str">
        <f t="shared" ca="1" si="127"/>
        <v/>
      </c>
      <c r="AD527" s="130" t="str">
        <f t="shared" ca="1" si="128"/>
        <v/>
      </c>
      <c r="AE527" s="130" t="str">
        <f t="shared" ca="1" si="129"/>
        <v/>
      </c>
      <c r="AF527" s="130" t="str">
        <f t="shared" ca="1" si="130"/>
        <v/>
      </c>
      <c r="AG527" s="130" t="str">
        <f t="shared" ca="1" si="131"/>
        <v/>
      </c>
      <c r="AH527" s="130" t="str">
        <f t="shared" ca="1" si="132"/>
        <v/>
      </c>
      <c r="AI527" s="130" t="str">
        <f t="shared" ca="1" si="133"/>
        <v/>
      </c>
    </row>
    <row r="528" spans="5:35">
      <c r="E528" s="239"/>
      <c r="F528" s="28"/>
      <c r="R528" s="130" t="str">
        <f t="shared" ca="1" si="120"/>
        <v xml:space="preserve">1 </v>
      </c>
      <c r="S528" s="130">
        <f ca="1">+IFERROR(VLOOKUP(R528,Pollutants!$H$2:$K$11,3,FALSE),0)</f>
        <v>0</v>
      </c>
      <c r="T528" s="248">
        <f t="shared" si="121"/>
        <v>77</v>
      </c>
      <c r="U528" s="130" t="str">
        <f ca="1"/>
        <v/>
      </c>
      <c r="V528" s="130" t="str">
        <f ca="1"/>
        <v/>
      </c>
      <c r="W528" s="130" t="str">
        <f t="shared" ca="1" si="122"/>
        <v/>
      </c>
      <c r="X528" s="130" t="str">
        <f t="shared" ca="1" si="123"/>
        <v/>
      </c>
      <c r="Y528" s="130" t="str">
        <f t="shared" ca="1" si="124"/>
        <v/>
      </c>
      <c r="Z528" s="130" t="str">
        <f t="shared" ca="1" si="125"/>
        <v/>
      </c>
      <c r="AA528" s="130" t="str">
        <f t="shared" ca="1" si="126"/>
        <v/>
      </c>
      <c r="AC528" s="130" t="str">
        <f t="shared" ca="1" si="127"/>
        <v/>
      </c>
      <c r="AD528" s="130" t="str">
        <f t="shared" ca="1" si="128"/>
        <v/>
      </c>
      <c r="AE528" s="130" t="str">
        <f t="shared" ca="1" si="129"/>
        <v/>
      </c>
      <c r="AF528" s="130" t="str">
        <f t="shared" ca="1" si="130"/>
        <v/>
      </c>
      <c r="AG528" s="130" t="str">
        <f t="shared" ca="1" si="131"/>
        <v/>
      </c>
      <c r="AH528" s="130" t="str">
        <f t="shared" ca="1" si="132"/>
        <v/>
      </c>
      <c r="AI528" s="130" t="str">
        <f t="shared" ca="1" si="133"/>
        <v/>
      </c>
    </row>
    <row r="529" spans="5:35">
      <c r="E529" s="239"/>
      <c r="F529" s="28"/>
      <c r="R529" s="130" t="str">
        <f t="shared" ca="1" si="120"/>
        <v xml:space="preserve">2 </v>
      </c>
      <c r="S529" s="130">
        <f ca="1">+IFERROR(VLOOKUP(R529,Pollutants!$H$2:$K$11,3,FALSE),0)</f>
        <v>0</v>
      </c>
      <c r="T529" s="248">
        <f t="shared" si="121"/>
        <v>77</v>
      </c>
      <c r="U529" s="130" t="str">
        <f ca="1"/>
        <v/>
      </c>
      <c r="V529" s="130" t="str">
        <f ca="1"/>
        <v/>
      </c>
      <c r="W529" s="130" t="str">
        <f t="shared" ca="1" si="122"/>
        <v/>
      </c>
      <c r="X529" s="130" t="str">
        <f t="shared" ca="1" si="123"/>
        <v/>
      </c>
      <c r="Y529" s="130" t="str">
        <f t="shared" ca="1" si="124"/>
        <v/>
      </c>
      <c r="Z529" s="130" t="str">
        <f t="shared" ca="1" si="125"/>
        <v/>
      </c>
      <c r="AA529" s="130" t="str">
        <f t="shared" ca="1" si="126"/>
        <v/>
      </c>
      <c r="AC529" s="130" t="str">
        <f t="shared" ca="1" si="127"/>
        <v/>
      </c>
      <c r="AD529" s="130" t="str">
        <f t="shared" ca="1" si="128"/>
        <v/>
      </c>
      <c r="AE529" s="130" t="str">
        <f t="shared" ca="1" si="129"/>
        <v/>
      </c>
      <c r="AF529" s="130" t="str">
        <f t="shared" ca="1" si="130"/>
        <v/>
      </c>
      <c r="AG529" s="130" t="str">
        <f t="shared" ca="1" si="131"/>
        <v/>
      </c>
      <c r="AH529" s="130" t="str">
        <f t="shared" ca="1" si="132"/>
        <v/>
      </c>
      <c r="AI529" s="130" t="str">
        <f t="shared" ca="1" si="133"/>
        <v/>
      </c>
    </row>
    <row r="530" spans="5:35">
      <c r="E530" s="239"/>
      <c r="F530" s="28"/>
      <c r="R530" s="130" t="str">
        <f t="shared" ca="1" si="120"/>
        <v xml:space="preserve">3 </v>
      </c>
      <c r="S530" s="130">
        <f ca="1">+IFERROR(VLOOKUP(R530,Pollutants!$H$2:$K$11,3,FALSE),0)</f>
        <v>0</v>
      </c>
      <c r="T530" s="248">
        <f t="shared" si="121"/>
        <v>77</v>
      </c>
      <c r="U530" s="130" t="str">
        <f ca="1"/>
        <v/>
      </c>
      <c r="V530" s="130" t="str">
        <f ca="1"/>
        <v/>
      </c>
      <c r="W530" s="130" t="str">
        <f t="shared" ca="1" si="122"/>
        <v/>
      </c>
      <c r="X530" s="130" t="str">
        <f t="shared" ca="1" si="123"/>
        <v/>
      </c>
      <c r="Y530" s="130" t="str">
        <f t="shared" ca="1" si="124"/>
        <v/>
      </c>
      <c r="Z530" s="130" t="str">
        <f t="shared" ca="1" si="125"/>
        <v/>
      </c>
      <c r="AA530" s="130" t="str">
        <f t="shared" ca="1" si="126"/>
        <v/>
      </c>
      <c r="AC530" s="130" t="str">
        <f t="shared" ca="1" si="127"/>
        <v/>
      </c>
      <c r="AD530" s="130" t="str">
        <f t="shared" ca="1" si="128"/>
        <v/>
      </c>
      <c r="AE530" s="130" t="str">
        <f t="shared" ca="1" si="129"/>
        <v/>
      </c>
      <c r="AF530" s="130" t="str">
        <f t="shared" ca="1" si="130"/>
        <v/>
      </c>
      <c r="AG530" s="130" t="str">
        <f t="shared" ca="1" si="131"/>
        <v/>
      </c>
      <c r="AH530" s="130" t="str">
        <f t="shared" ca="1" si="132"/>
        <v/>
      </c>
      <c r="AI530" s="130" t="str">
        <f t="shared" ca="1" si="133"/>
        <v/>
      </c>
    </row>
    <row r="531" spans="5:35">
      <c r="E531" s="239"/>
      <c r="F531" s="28"/>
      <c r="R531" s="130" t="str">
        <f t="shared" ca="1" si="120"/>
        <v xml:space="preserve">4 </v>
      </c>
      <c r="S531" s="130">
        <f ca="1">+IFERROR(VLOOKUP(R531,Pollutants!$H$2:$K$11,3,FALSE),0)</f>
        <v>0</v>
      </c>
      <c r="T531" s="248">
        <f t="shared" si="121"/>
        <v>77</v>
      </c>
      <c r="U531" s="130" t="str">
        <f ca="1"/>
        <v/>
      </c>
      <c r="V531" s="130" t="str">
        <f ca="1"/>
        <v/>
      </c>
      <c r="W531" s="130" t="str">
        <f t="shared" ca="1" si="122"/>
        <v/>
      </c>
      <c r="X531" s="130" t="str">
        <f t="shared" ca="1" si="123"/>
        <v/>
      </c>
      <c r="Y531" s="130" t="str">
        <f t="shared" ca="1" si="124"/>
        <v/>
      </c>
      <c r="Z531" s="130" t="str">
        <f t="shared" ca="1" si="125"/>
        <v/>
      </c>
      <c r="AA531" s="130" t="str">
        <f t="shared" ca="1" si="126"/>
        <v/>
      </c>
      <c r="AC531" s="130" t="str">
        <f t="shared" ca="1" si="127"/>
        <v/>
      </c>
      <c r="AD531" s="130" t="str">
        <f t="shared" ca="1" si="128"/>
        <v/>
      </c>
      <c r="AE531" s="130" t="str">
        <f t="shared" ca="1" si="129"/>
        <v/>
      </c>
      <c r="AF531" s="130" t="str">
        <f t="shared" ca="1" si="130"/>
        <v/>
      </c>
      <c r="AG531" s="130" t="str">
        <f t="shared" ca="1" si="131"/>
        <v/>
      </c>
      <c r="AH531" s="130" t="str">
        <f t="shared" ca="1" si="132"/>
        <v/>
      </c>
      <c r="AI531" s="130" t="str">
        <f t="shared" ca="1" si="133"/>
        <v/>
      </c>
    </row>
    <row r="532" spans="5:35">
      <c r="E532" s="239"/>
      <c r="F532" s="28"/>
      <c r="R532" s="130" t="str">
        <f t="shared" ca="1" si="120"/>
        <v xml:space="preserve">5 </v>
      </c>
      <c r="S532" s="130">
        <f ca="1">+IFERROR(VLOOKUP(R532,Pollutants!$H$2:$K$11,3,FALSE),0)</f>
        <v>0</v>
      </c>
      <c r="T532" s="248">
        <f t="shared" si="121"/>
        <v>77</v>
      </c>
      <c r="U532" s="130" t="str">
        <f ca="1"/>
        <v/>
      </c>
      <c r="V532" s="130" t="str">
        <f ca="1"/>
        <v/>
      </c>
      <c r="W532" s="130" t="str">
        <f t="shared" ca="1" si="122"/>
        <v/>
      </c>
      <c r="X532" s="130" t="str">
        <f t="shared" ca="1" si="123"/>
        <v/>
      </c>
      <c r="Y532" s="130" t="str">
        <f t="shared" ca="1" si="124"/>
        <v/>
      </c>
      <c r="Z532" s="130" t="str">
        <f t="shared" ca="1" si="125"/>
        <v/>
      </c>
      <c r="AA532" s="130" t="str">
        <f t="shared" ca="1" si="126"/>
        <v/>
      </c>
      <c r="AC532" s="130" t="str">
        <f t="shared" ca="1" si="127"/>
        <v/>
      </c>
      <c r="AD532" s="130" t="str">
        <f t="shared" ca="1" si="128"/>
        <v/>
      </c>
      <c r="AE532" s="130" t="str">
        <f t="shared" ca="1" si="129"/>
        <v/>
      </c>
      <c r="AF532" s="130" t="str">
        <f t="shared" ca="1" si="130"/>
        <v/>
      </c>
      <c r="AG532" s="130" t="str">
        <f t="shared" ca="1" si="131"/>
        <v/>
      </c>
      <c r="AH532" s="130" t="str">
        <f t="shared" ca="1" si="132"/>
        <v/>
      </c>
      <c r="AI532" s="130" t="str">
        <f t="shared" ca="1" si="133"/>
        <v/>
      </c>
    </row>
    <row r="533" spans="5:35">
      <c r="E533" s="239"/>
      <c r="F533" s="28"/>
      <c r="R533" s="130" t="str">
        <f t="shared" ca="1" si="120"/>
        <v xml:space="preserve">6 </v>
      </c>
      <c r="S533" s="130">
        <f ca="1">+IFERROR(VLOOKUP(R533,Pollutants!$H$2:$K$11,3,FALSE),0)</f>
        <v>0</v>
      </c>
      <c r="T533" s="248">
        <f t="shared" si="121"/>
        <v>77</v>
      </c>
      <c r="U533" s="130" t="str">
        <f ca="1"/>
        <v/>
      </c>
      <c r="V533" s="130" t="str">
        <f ca="1"/>
        <v/>
      </c>
      <c r="W533" s="130" t="str">
        <f t="shared" ca="1" si="122"/>
        <v/>
      </c>
      <c r="X533" s="130" t="str">
        <f t="shared" ca="1" si="123"/>
        <v/>
      </c>
      <c r="Y533" s="130" t="str">
        <f t="shared" ca="1" si="124"/>
        <v/>
      </c>
      <c r="Z533" s="130" t="str">
        <f t="shared" ca="1" si="125"/>
        <v/>
      </c>
      <c r="AA533" s="130" t="str">
        <f t="shared" ca="1" si="126"/>
        <v/>
      </c>
      <c r="AC533" s="130" t="str">
        <f t="shared" ca="1" si="127"/>
        <v/>
      </c>
      <c r="AD533" s="130" t="str">
        <f t="shared" ca="1" si="128"/>
        <v/>
      </c>
      <c r="AE533" s="130" t="str">
        <f t="shared" ca="1" si="129"/>
        <v/>
      </c>
      <c r="AF533" s="130" t="str">
        <f t="shared" ca="1" si="130"/>
        <v/>
      </c>
      <c r="AG533" s="130" t="str">
        <f t="shared" ca="1" si="131"/>
        <v/>
      </c>
      <c r="AH533" s="130" t="str">
        <f t="shared" ca="1" si="132"/>
        <v/>
      </c>
      <c r="AI533" s="130" t="str">
        <f t="shared" ca="1" si="133"/>
        <v/>
      </c>
    </row>
    <row r="534" spans="5:35">
      <c r="E534" s="239"/>
      <c r="F534" s="28"/>
      <c r="R534" s="130" t="str">
        <f t="shared" ca="1" si="120"/>
        <v xml:space="preserve">0 </v>
      </c>
      <c r="S534" s="130">
        <f ca="1">+IFERROR(VLOOKUP(R534,Pollutants!$H$2:$K$11,3,FALSE),0)</f>
        <v>0</v>
      </c>
      <c r="T534" s="248">
        <f t="shared" si="121"/>
        <v>78</v>
      </c>
      <c r="U534" s="130" t="str">
        <f ca="1"/>
        <v/>
      </c>
      <c r="V534" s="130" t="str">
        <f ca="1"/>
        <v/>
      </c>
      <c r="W534" s="130" t="str">
        <f t="shared" ca="1" si="122"/>
        <v/>
      </c>
      <c r="X534" s="130" t="str">
        <f t="shared" ca="1" si="123"/>
        <v/>
      </c>
      <c r="Y534" s="130" t="str">
        <f t="shared" ca="1" si="124"/>
        <v/>
      </c>
      <c r="Z534" s="130" t="str">
        <f t="shared" ca="1" si="125"/>
        <v/>
      </c>
      <c r="AA534" s="130" t="str">
        <f t="shared" ca="1" si="126"/>
        <v/>
      </c>
      <c r="AC534" s="130" t="str">
        <f t="shared" ca="1" si="127"/>
        <v/>
      </c>
      <c r="AD534" s="130" t="str">
        <f t="shared" ca="1" si="128"/>
        <v/>
      </c>
      <c r="AE534" s="130" t="str">
        <f t="shared" ca="1" si="129"/>
        <v/>
      </c>
      <c r="AF534" s="130" t="str">
        <f t="shared" ca="1" si="130"/>
        <v/>
      </c>
      <c r="AG534" s="130" t="str">
        <f t="shared" ca="1" si="131"/>
        <v/>
      </c>
      <c r="AH534" s="130" t="str">
        <f t="shared" ca="1" si="132"/>
        <v/>
      </c>
      <c r="AI534" s="130" t="str">
        <f t="shared" ca="1" si="133"/>
        <v/>
      </c>
    </row>
    <row r="535" spans="5:35">
      <c r="E535" s="239"/>
      <c r="F535" s="28"/>
      <c r="R535" s="130" t="str">
        <f t="shared" ca="1" si="120"/>
        <v xml:space="preserve">1 </v>
      </c>
      <c r="S535" s="130">
        <f ca="1">+IFERROR(VLOOKUP(R535,Pollutants!$H$2:$K$11,3,FALSE),0)</f>
        <v>0</v>
      </c>
      <c r="T535" s="248">
        <f t="shared" si="121"/>
        <v>78</v>
      </c>
      <c r="U535" s="130" t="str">
        <f ca="1"/>
        <v/>
      </c>
      <c r="V535" s="130" t="str">
        <f ca="1"/>
        <v/>
      </c>
      <c r="W535" s="130" t="str">
        <f t="shared" ca="1" si="122"/>
        <v/>
      </c>
      <c r="X535" s="130" t="str">
        <f t="shared" ca="1" si="123"/>
        <v/>
      </c>
      <c r="Y535" s="130" t="str">
        <f t="shared" ca="1" si="124"/>
        <v/>
      </c>
      <c r="Z535" s="130" t="str">
        <f t="shared" ca="1" si="125"/>
        <v/>
      </c>
      <c r="AA535" s="130" t="str">
        <f t="shared" ca="1" si="126"/>
        <v/>
      </c>
      <c r="AC535" s="130" t="str">
        <f t="shared" ca="1" si="127"/>
        <v/>
      </c>
      <c r="AD535" s="130" t="str">
        <f t="shared" ca="1" si="128"/>
        <v/>
      </c>
      <c r="AE535" s="130" t="str">
        <f t="shared" ca="1" si="129"/>
        <v/>
      </c>
      <c r="AF535" s="130" t="str">
        <f t="shared" ca="1" si="130"/>
        <v/>
      </c>
      <c r="AG535" s="130" t="str">
        <f t="shared" ca="1" si="131"/>
        <v/>
      </c>
      <c r="AH535" s="130" t="str">
        <f t="shared" ca="1" si="132"/>
        <v/>
      </c>
      <c r="AI535" s="130" t="str">
        <f t="shared" ca="1" si="133"/>
        <v/>
      </c>
    </row>
    <row r="536" spans="5:35">
      <c r="E536" s="239"/>
      <c r="F536" s="28"/>
      <c r="R536" s="130" t="str">
        <f t="shared" ca="1" si="120"/>
        <v xml:space="preserve">2 </v>
      </c>
      <c r="S536" s="130">
        <f ca="1">+IFERROR(VLOOKUP(R536,Pollutants!$H$2:$K$11,3,FALSE),0)</f>
        <v>0</v>
      </c>
      <c r="T536" s="248">
        <f t="shared" si="121"/>
        <v>78</v>
      </c>
      <c r="U536" s="130" t="str">
        <f ca="1"/>
        <v/>
      </c>
      <c r="V536" s="130" t="str">
        <f ca="1"/>
        <v/>
      </c>
      <c r="W536" s="130" t="str">
        <f t="shared" ca="1" si="122"/>
        <v/>
      </c>
      <c r="X536" s="130" t="str">
        <f t="shared" ca="1" si="123"/>
        <v/>
      </c>
      <c r="Y536" s="130" t="str">
        <f t="shared" ca="1" si="124"/>
        <v/>
      </c>
      <c r="Z536" s="130" t="str">
        <f t="shared" ca="1" si="125"/>
        <v/>
      </c>
      <c r="AA536" s="130" t="str">
        <f t="shared" ca="1" si="126"/>
        <v/>
      </c>
      <c r="AC536" s="130" t="str">
        <f t="shared" ca="1" si="127"/>
        <v/>
      </c>
      <c r="AD536" s="130" t="str">
        <f t="shared" ca="1" si="128"/>
        <v/>
      </c>
      <c r="AE536" s="130" t="str">
        <f t="shared" ca="1" si="129"/>
        <v/>
      </c>
      <c r="AF536" s="130" t="str">
        <f t="shared" ca="1" si="130"/>
        <v/>
      </c>
      <c r="AG536" s="130" t="str">
        <f t="shared" ca="1" si="131"/>
        <v/>
      </c>
      <c r="AH536" s="130" t="str">
        <f t="shared" ca="1" si="132"/>
        <v/>
      </c>
      <c r="AI536" s="130" t="str">
        <f t="shared" ca="1" si="133"/>
        <v/>
      </c>
    </row>
    <row r="537" spans="5:35">
      <c r="E537" s="239"/>
      <c r="F537" s="28"/>
      <c r="R537" s="130" t="str">
        <f t="shared" ca="1" si="120"/>
        <v xml:space="preserve">3 </v>
      </c>
      <c r="S537" s="130">
        <f ca="1">+IFERROR(VLOOKUP(R537,Pollutants!$H$2:$K$11,3,FALSE),0)</f>
        <v>0</v>
      </c>
      <c r="T537" s="248">
        <f t="shared" si="121"/>
        <v>78</v>
      </c>
      <c r="U537" s="130" t="str">
        <f ca="1"/>
        <v/>
      </c>
      <c r="V537" s="130" t="str">
        <f ca="1"/>
        <v/>
      </c>
      <c r="W537" s="130" t="str">
        <f t="shared" ca="1" si="122"/>
        <v/>
      </c>
      <c r="X537" s="130" t="str">
        <f t="shared" ca="1" si="123"/>
        <v/>
      </c>
      <c r="Y537" s="130" t="str">
        <f t="shared" ca="1" si="124"/>
        <v/>
      </c>
      <c r="Z537" s="130" t="str">
        <f t="shared" ca="1" si="125"/>
        <v/>
      </c>
      <c r="AA537" s="130" t="str">
        <f t="shared" ca="1" si="126"/>
        <v/>
      </c>
      <c r="AC537" s="130" t="str">
        <f t="shared" ca="1" si="127"/>
        <v/>
      </c>
      <c r="AD537" s="130" t="str">
        <f t="shared" ca="1" si="128"/>
        <v/>
      </c>
      <c r="AE537" s="130" t="str">
        <f t="shared" ca="1" si="129"/>
        <v/>
      </c>
      <c r="AF537" s="130" t="str">
        <f t="shared" ca="1" si="130"/>
        <v/>
      </c>
      <c r="AG537" s="130" t="str">
        <f t="shared" ca="1" si="131"/>
        <v/>
      </c>
      <c r="AH537" s="130" t="str">
        <f t="shared" ca="1" si="132"/>
        <v/>
      </c>
      <c r="AI537" s="130" t="str">
        <f t="shared" ca="1" si="133"/>
        <v/>
      </c>
    </row>
    <row r="538" spans="5:35">
      <c r="E538" s="239"/>
      <c r="F538" s="28"/>
      <c r="R538" s="130" t="str">
        <f t="shared" ca="1" si="120"/>
        <v xml:space="preserve">4 </v>
      </c>
      <c r="S538" s="130">
        <f ca="1">+IFERROR(VLOOKUP(R538,Pollutants!$H$2:$K$11,3,FALSE),0)</f>
        <v>0</v>
      </c>
      <c r="T538" s="248">
        <f t="shared" si="121"/>
        <v>78</v>
      </c>
      <c r="U538" s="130" t="str">
        <f ca="1"/>
        <v/>
      </c>
      <c r="V538" s="130" t="str">
        <f ca="1"/>
        <v/>
      </c>
      <c r="W538" s="130" t="str">
        <f t="shared" ca="1" si="122"/>
        <v/>
      </c>
      <c r="X538" s="130" t="str">
        <f t="shared" ca="1" si="123"/>
        <v/>
      </c>
      <c r="Y538" s="130" t="str">
        <f t="shared" ca="1" si="124"/>
        <v/>
      </c>
      <c r="Z538" s="130" t="str">
        <f t="shared" ca="1" si="125"/>
        <v/>
      </c>
      <c r="AA538" s="130" t="str">
        <f t="shared" ca="1" si="126"/>
        <v/>
      </c>
      <c r="AC538" s="130" t="str">
        <f t="shared" ca="1" si="127"/>
        <v/>
      </c>
      <c r="AD538" s="130" t="str">
        <f t="shared" ca="1" si="128"/>
        <v/>
      </c>
      <c r="AE538" s="130" t="str">
        <f t="shared" ca="1" si="129"/>
        <v/>
      </c>
      <c r="AF538" s="130" t="str">
        <f t="shared" ca="1" si="130"/>
        <v/>
      </c>
      <c r="AG538" s="130" t="str">
        <f t="shared" ca="1" si="131"/>
        <v/>
      </c>
      <c r="AH538" s="130" t="str">
        <f t="shared" ca="1" si="132"/>
        <v/>
      </c>
      <c r="AI538" s="130" t="str">
        <f t="shared" ca="1" si="133"/>
        <v/>
      </c>
    </row>
    <row r="539" spans="5:35">
      <c r="E539" s="239"/>
      <c r="F539" s="28"/>
      <c r="R539" s="130" t="str">
        <f t="shared" ca="1" si="120"/>
        <v xml:space="preserve">5 </v>
      </c>
      <c r="S539" s="130">
        <f ca="1">+IFERROR(VLOOKUP(R539,Pollutants!$H$2:$K$11,3,FALSE),0)</f>
        <v>0</v>
      </c>
      <c r="T539" s="248">
        <f t="shared" si="121"/>
        <v>78</v>
      </c>
      <c r="U539" s="130" t="str">
        <f ca="1"/>
        <v/>
      </c>
      <c r="V539" s="130" t="str">
        <f ca="1"/>
        <v/>
      </c>
      <c r="W539" s="130" t="str">
        <f t="shared" ca="1" si="122"/>
        <v/>
      </c>
      <c r="X539" s="130" t="str">
        <f t="shared" ca="1" si="123"/>
        <v/>
      </c>
      <c r="Y539" s="130" t="str">
        <f t="shared" ca="1" si="124"/>
        <v/>
      </c>
      <c r="Z539" s="130" t="str">
        <f t="shared" ca="1" si="125"/>
        <v/>
      </c>
      <c r="AA539" s="130" t="str">
        <f t="shared" ca="1" si="126"/>
        <v/>
      </c>
      <c r="AC539" s="130" t="str">
        <f t="shared" ca="1" si="127"/>
        <v/>
      </c>
      <c r="AD539" s="130" t="str">
        <f t="shared" ca="1" si="128"/>
        <v/>
      </c>
      <c r="AE539" s="130" t="str">
        <f t="shared" ca="1" si="129"/>
        <v/>
      </c>
      <c r="AF539" s="130" t="str">
        <f t="shared" ca="1" si="130"/>
        <v/>
      </c>
      <c r="AG539" s="130" t="str">
        <f t="shared" ca="1" si="131"/>
        <v/>
      </c>
      <c r="AH539" s="130" t="str">
        <f t="shared" ca="1" si="132"/>
        <v/>
      </c>
      <c r="AI539" s="130" t="str">
        <f t="shared" ca="1" si="133"/>
        <v/>
      </c>
    </row>
    <row r="540" spans="5:35">
      <c r="E540" s="239"/>
      <c r="F540" s="28"/>
      <c r="R540" s="130" t="str">
        <f t="shared" ca="1" si="120"/>
        <v xml:space="preserve">6 </v>
      </c>
      <c r="S540" s="130">
        <f ca="1">+IFERROR(VLOOKUP(R540,Pollutants!$H$2:$K$11,3,FALSE),0)</f>
        <v>0</v>
      </c>
      <c r="T540" s="248">
        <f t="shared" si="121"/>
        <v>78</v>
      </c>
      <c r="U540" s="130" t="str">
        <f ca="1"/>
        <v/>
      </c>
      <c r="V540" s="130" t="str">
        <f ca="1"/>
        <v/>
      </c>
      <c r="W540" s="130" t="str">
        <f t="shared" ca="1" si="122"/>
        <v/>
      </c>
      <c r="X540" s="130" t="str">
        <f t="shared" ca="1" si="123"/>
        <v/>
      </c>
      <c r="Y540" s="130" t="str">
        <f t="shared" ca="1" si="124"/>
        <v/>
      </c>
      <c r="Z540" s="130" t="str">
        <f t="shared" ca="1" si="125"/>
        <v/>
      </c>
      <c r="AA540" s="130" t="str">
        <f t="shared" ca="1" si="126"/>
        <v/>
      </c>
      <c r="AC540" s="130" t="str">
        <f t="shared" ca="1" si="127"/>
        <v/>
      </c>
      <c r="AD540" s="130" t="str">
        <f t="shared" ca="1" si="128"/>
        <v/>
      </c>
      <c r="AE540" s="130" t="str">
        <f t="shared" ca="1" si="129"/>
        <v/>
      </c>
      <c r="AF540" s="130" t="str">
        <f t="shared" ca="1" si="130"/>
        <v/>
      </c>
      <c r="AG540" s="130" t="str">
        <f t="shared" ca="1" si="131"/>
        <v/>
      </c>
      <c r="AH540" s="130" t="str">
        <f t="shared" ca="1" si="132"/>
        <v/>
      </c>
      <c r="AI540" s="130" t="str">
        <f t="shared" ca="1" si="133"/>
        <v/>
      </c>
    </row>
    <row r="541" spans="5:35">
      <c r="E541" s="239"/>
      <c r="F541" s="28"/>
      <c r="R541" s="130" t="str">
        <f t="shared" ca="1" si="120"/>
        <v xml:space="preserve">0 </v>
      </c>
      <c r="S541" s="130">
        <f ca="1">+IFERROR(VLOOKUP(R541,Pollutants!$H$2:$K$11,3,FALSE),0)</f>
        <v>0</v>
      </c>
      <c r="T541" s="248">
        <f t="shared" si="121"/>
        <v>79</v>
      </c>
      <c r="U541" s="130" t="str">
        <f ca="1"/>
        <v/>
      </c>
      <c r="V541" s="130" t="str">
        <f ca="1"/>
        <v/>
      </c>
      <c r="W541" s="130" t="str">
        <f t="shared" ca="1" si="122"/>
        <v/>
      </c>
      <c r="X541" s="130" t="str">
        <f t="shared" ca="1" si="123"/>
        <v/>
      </c>
      <c r="Y541" s="130" t="str">
        <f t="shared" ca="1" si="124"/>
        <v/>
      </c>
      <c r="Z541" s="130" t="str">
        <f t="shared" ca="1" si="125"/>
        <v/>
      </c>
      <c r="AA541" s="130" t="str">
        <f t="shared" ca="1" si="126"/>
        <v/>
      </c>
      <c r="AC541" s="130" t="str">
        <f t="shared" ca="1" si="127"/>
        <v/>
      </c>
      <c r="AD541" s="130" t="str">
        <f t="shared" ca="1" si="128"/>
        <v/>
      </c>
      <c r="AE541" s="130" t="str">
        <f t="shared" ca="1" si="129"/>
        <v/>
      </c>
      <c r="AF541" s="130" t="str">
        <f t="shared" ca="1" si="130"/>
        <v/>
      </c>
      <c r="AG541" s="130" t="str">
        <f t="shared" ca="1" si="131"/>
        <v/>
      </c>
      <c r="AH541" s="130" t="str">
        <f t="shared" ca="1" si="132"/>
        <v/>
      </c>
      <c r="AI541" s="130" t="str">
        <f t="shared" ca="1" si="133"/>
        <v/>
      </c>
    </row>
    <row r="542" spans="5:35">
      <c r="E542" s="239"/>
      <c r="F542" s="28"/>
      <c r="R542" s="130" t="str">
        <f t="shared" ca="1" si="120"/>
        <v xml:space="preserve">1 </v>
      </c>
      <c r="S542" s="130">
        <f ca="1">+IFERROR(VLOOKUP(R542,Pollutants!$H$2:$K$11,3,FALSE),0)</f>
        <v>0</v>
      </c>
      <c r="T542" s="248">
        <f t="shared" si="121"/>
        <v>79</v>
      </c>
      <c r="U542" s="130" t="str">
        <f ca="1"/>
        <v/>
      </c>
      <c r="V542" s="130" t="str">
        <f ca="1"/>
        <v/>
      </c>
      <c r="W542" s="130" t="str">
        <f t="shared" ca="1" si="122"/>
        <v/>
      </c>
      <c r="X542" s="130" t="str">
        <f t="shared" ca="1" si="123"/>
        <v/>
      </c>
      <c r="Y542" s="130" t="str">
        <f t="shared" ca="1" si="124"/>
        <v/>
      </c>
      <c r="Z542" s="130" t="str">
        <f t="shared" ca="1" si="125"/>
        <v/>
      </c>
      <c r="AA542" s="130" t="str">
        <f t="shared" ca="1" si="126"/>
        <v/>
      </c>
      <c r="AC542" s="130" t="str">
        <f t="shared" ca="1" si="127"/>
        <v/>
      </c>
      <c r="AD542" s="130" t="str">
        <f t="shared" ca="1" si="128"/>
        <v/>
      </c>
      <c r="AE542" s="130" t="str">
        <f t="shared" ca="1" si="129"/>
        <v/>
      </c>
      <c r="AF542" s="130" t="str">
        <f t="shared" ca="1" si="130"/>
        <v/>
      </c>
      <c r="AG542" s="130" t="str">
        <f t="shared" ca="1" si="131"/>
        <v/>
      </c>
      <c r="AH542" s="130" t="str">
        <f t="shared" ca="1" si="132"/>
        <v/>
      </c>
      <c r="AI542" s="130" t="str">
        <f t="shared" ca="1" si="133"/>
        <v/>
      </c>
    </row>
    <row r="543" spans="5:35">
      <c r="E543" s="239"/>
      <c r="F543" s="28"/>
      <c r="R543" s="130" t="str">
        <f t="shared" ca="1" si="120"/>
        <v xml:space="preserve">2 </v>
      </c>
      <c r="S543" s="130">
        <f ca="1">+IFERROR(VLOOKUP(R543,Pollutants!$H$2:$K$11,3,FALSE),0)</f>
        <v>0</v>
      </c>
      <c r="T543" s="248">
        <f t="shared" si="121"/>
        <v>79</v>
      </c>
      <c r="U543" s="130" t="str">
        <f ca="1"/>
        <v/>
      </c>
      <c r="V543" s="130" t="str">
        <f ca="1"/>
        <v/>
      </c>
      <c r="W543" s="130" t="str">
        <f t="shared" ca="1" si="122"/>
        <v/>
      </c>
      <c r="X543" s="130" t="str">
        <f t="shared" ca="1" si="123"/>
        <v/>
      </c>
      <c r="Y543" s="130" t="str">
        <f t="shared" ca="1" si="124"/>
        <v/>
      </c>
      <c r="Z543" s="130" t="str">
        <f t="shared" ca="1" si="125"/>
        <v/>
      </c>
      <c r="AA543" s="130" t="str">
        <f t="shared" ca="1" si="126"/>
        <v/>
      </c>
      <c r="AC543" s="130" t="str">
        <f t="shared" ca="1" si="127"/>
        <v/>
      </c>
      <c r="AD543" s="130" t="str">
        <f t="shared" ca="1" si="128"/>
        <v/>
      </c>
      <c r="AE543" s="130" t="str">
        <f t="shared" ca="1" si="129"/>
        <v/>
      </c>
      <c r="AF543" s="130" t="str">
        <f t="shared" ca="1" si="130"/>
        <v/>
      </c>
      <c r="AG543" s="130" t="str">
        <f t="shared" ca="1" si="131"/>
        <v/>
      </c>
      <c r="AH543" s="130" t="str">
        <f t="shared" ca="1" si="132"/>
        <v/>
      </c>
      <c r="AI543" s="130" t="str">
        <f t="shared" ca="1" si="133"/>
        <v/>
      </c>
    </row>
    <row r="544" spans="5:35">
      <c r="E544" s="239"/>
      <c r="F544" s="28"/>
      <c r="R544" s="130" t="str">
        <f t="shared" ca="1" si="120"/>
        <v xml:space="preserve">3 </v>
      </c>
      <c r="S544" s="130">
        <f ca="1">+IFERROR(VLOOKUP(R544,Pollutants!$H$2:$K$11,3,FALSE),0)</f>
        <v>0</v>
      </c>
      <c r="T544" s="248">
        <f t="shared" si="121"/>
        <v>79</v>
      </c>
      <c r="U544" s="130" t="str">
        <f ca="1"/>
        <v/>
      </c>
      <c r="V544" s="130" t="str">
        <f ca="1"/>
        <v/>
      </c>
      <c r="W544" s="130" t="str">
        <f t="shared" ca="1" si="122"/>
        <v/>
      </c>
      <c r="X544" s="130" t="str">
        <f t="shared" ca="1" si="123"/>
        <v/>
      </c>
      <c r="Y544" s="130" t="str">
        <f t="shared" ca="1" si="124"/>
        <v/>
      </c>
      <c r="Z544" s="130" t="str">
        <f t="shared" ca="1" si="125"/>
        <v/>
      </c>
      <c r="AA544" s="130" t="str">
        <f t="shared" ca="1" si="126"/>
        <v/>
      </c>
      <c r="AC544" s="130" t="str">
        <f t="shared" ca="1" si="127"/>
        <v/>
      </c>
      <c r="AD544" s="130" t="str">
        <f t="shared" ca="1" si="128"/>
        <v/>
      </c>
      <c r="AE544" s="130" t="str">
        <f t="shared" ca="1" si="129"/>
        <v/>
      </c>
      <c r="AF544" s="130" t="str">
        <f t="shared" ca="1" si="130"/>
        <v/>
      </c>
      <c r="AG544" s="130" t="str">
        <f t="shared" ca="1" si="131"/>
        <v/>
      </c>
      <c r="AH544" s="130" t="str">
        <f t="shared" ca="1" si="132"/>
        <v/>
      </c>
      <c r="AI544" s="130" t="str">
        <f t="shared" ca="1" si="133"/>
        <v/>
      </c>
    </row>
    <row r="545" spans="5:35">
      <c r="E545" s="239"/>
      <c r="F545" s="28"/>
      <c r="R545" s="130" t="str">
        <f t="shared" ca="1" si="120"/>
        <v xml:space="preserve">4 </v>
      </c>
      <c r="S545" s="130">
        <f ca="1">+IFERROR(VLOOKUP(R545,Pollutants!$H$2:$K$11,3,FALSE),0)</f>
        <v>0</v>
      </c>
      <c r="T545" s="248">
        <f t="shared" si="121"/>
        <v>79</v>
      </c>
      <c r="U545" s="130" t="str">
        <f ca="1"/>
        <v/>
      </c>
      <c r="V545" s="130" t="str">
        <f ca="1"/>
        <v/>
      </c>
      <c r="W545" s="130" t="str">
        <f t="shared" ca="1" si="122"/>
        <v/>
      </c>
      <c r="X545" s="130" t="str">
        <f t="shared" ca="1" si="123"/>
        <v/>
      </c>
      <c r="Y545" s="130" t="str">
        <f t="shared" ca="1" si="124"/>
        <v/>
      </c>
      <c r="Z545" s="130" t="str">
        <f t="shared" ca="1" si="125"/>
        <v/>
      </c>
      <c r="AA545" s="130" t="str">
        <f t="shared" ca="1" si="126"/>
        <v/>
      </c>
      <c r="AC545" s="130" t="str">
        <f t="shared" ca="1" si="127"/>
        <v/>
      </c>
      <c r="AD545" s="130" t="str">
        <f t="shared" ca="1" si="128"/>
        <v/>
      </c>
      <c r="AE545" s="130" t="str">
        <f t="shared" ca="1" si="129"/>
        <v/>
      </c>
      <c r="AF545" s="130" t="str">
        <f t="shared" ca="1" si="130"/>
        <v/>
      </c>
      <c r="AG545" s="130" t="str">
        <f t="shared" ca="1" si="131"/>
        <v/>
      </c>
      <c r="AH545" s="130" t="str">
        <f t="shared" ca="1" si="132"/>
        <v/>
      </c>
      <c r="AI545" s="130" t="str">
        <f t="shared" ca="1" si="133"/>
        <v/>
      </c>
    </row>
    <row r="546" spans="5:35">
      <c r="E546" s="239"/>
      <c r="F546" s="28"/>
      <c r="R546" s="130" t="str">
        <f t="shared" ca="1" si="120"/>
        <v xml:space="preserve">5 </v>
      </c>
      <c r="S546" s="130">
        <f ca="1">+IFERROR(VLOOKUP(R546,Pollutants!$H$2:$K$11,3,FALSE),0)</f>
        <v>0</v>
      </c>
      <c r="T546" s="248">
        <f t="shared" si="121"/>
        <v>79</v>
      </c>
      <c r="U546" s="130" t="str">
        <f ca="1"/>
        <v/>
      </c>
      <c r="V546" s="130" t="str">
        <f ca="1"/>
        <v/>
      </c>
      <c r="W546" s="130" t="str">
        <f t="shared" ca="1" si="122"/>
        <v/>
      </c>
      <c r="X546" s="130" t="str">
        <f t="shared" ca="1" si="123"/>
        <v/>
      </c>
      <c r="Y546" s="130" t="str">
        <f t="shared" ca="1" si="124"/>
        <v/>
      </c>
      <c r="Z546" s="130" t="str">
        <f t="shared" ca="1" si="125"/>
        <v/>
      </c>
      <c r="AA546" s="130" t="str">
        <f t="shared" ca="1" si="126"/>
        <v/>
      </c>
      <c r="AC546" s="130" t="str">
        <f t="shared" ca="1" si="127"/>
        <v/>
      </c>
      <c r="AD546" s="130" t="str">
        <f t="shared" ca="1" si="128"/>
        <v/>
      </c>
      <c r="AE546" s="130" t="str">
        <f t="shared" ca="1" si="129"/>
        <v/>
      </c>
      <c r="AF546" s="130" t="str">
        <f t="shared" ca="1" si="130"/>
        <v/>
      </c>
      <c r="AG546" s="130" t="str">
        <f t="shared" ca="1" si="131"/>
        <v/>
      </c>
      <c r="AH546" s="130" t="str">
        <f t="shared" ca="1" si="132"/>
        <v/>
      </c>
      <c r="AI546" s="130" t="str">
        <f t="shared" ca="1" si="133"/>
        <v/>
      </c>
    </row>
    <row r="547" spans="5:35">
      <c r="E547" s="239"/>
      <c r="F547" s="28"/>
      <c r="R547" s="130" t="str">
        <f t="shared" ca="1" si="120"/>
        <v xml:space="preserve">6 </v>
      </c>
      <c r="S547" s="130">
        <f ca="1">+IFERROR(VLOOKUP(R547,Pollutants!$H$2:$K$11,3,FALSE),0)</f>
        <v>0</v>
      </c>
      <c r="T547" s="248">
        <f t="shared" si="121"/>
        <v>79</v>
      </c>
      <c r="U547" s="130" t="str">
        <f ca="1"/>
        <v/>
      </c>
      <c r="V547" s="130" t="str">
        <f ca="1"/>
        <v/>
      </c>
      <c r="W547" s="130" t="str">
        <f t="shared" ca="1" si="122"/>
        <v/>
      </c>
      <c r="X547" s="130" t="str">
        <f t="shared" ca="1" si="123"/>
        <v/>
      </c>
      <c r="Y547" s="130" t="str">
        <f t="shared" ca="1" si="124"/>
        <v/>
      </c>
      <c r="Z547" s="130" t="str">
        <f t="shared" ca="1" si="125"/>
        <v/>
      </c>
      <c r="AA547" s="130" t="str">
        <f t="shared" ca="1" si="126"/>
        <v/>
      </c>
      <c r="AC547" s="130" t="str">
        <f t="shared" ca="1" si="127"/>
        <v/>
      </c>
      <c r="AD547" s="130" t="str">
        <f t="shared" ca="1" si="128"/>
        <v/>
      </c>
      <c r="AE547" s="130" t="str">
        <f t="shared" ca="1" si="129"/>
        <v/>
      </c>
      <c r="AF547" s="130" t="str">
        <f t="shared" ca="1" si="130"/>
        <v/>
      </c>
      <c r="AG547" s="130" t="str">
        <f t="shared" ca="1" si="131"/>
        <v/>
      </c>
      <c r="AH547" s="130" t="str">
        <f t="shared" ca="1" si="132"/>
        <v/>
      </c>
      <c r="AI547" s="130" t="str">
        <f t="shared" ca="1" si="133"/>
        <v/>
      </c>
    </row>
    <row r="548" spans="5:35">
      <c r="E548" s="239"/>
      <c r="F548" s="28"/>
      <c r="R548" s="130" t="str">
        <f t="shared" ca="1" si="120"/>
        <v xml:space="preserve">0 </v>
      </c>
      <c r="S548" s="130">
        <f ca="1">+IFERROR(VLOOKUP(R548,Pollutants!$H$2:$K$11,3,FALSE),0)</f>
        <v>0</v>
      </c>
      <c r="T548" s="248">
        <f t="shared" si="121"/>
        <v>80</v>
      </c>
      <c r="U548" s="130" t="str">
        <f ca="1"/>
        <v/>
      </c>
      <c r="V548" s="130" t="str">
        <f ca="1"/>
        <v/>
      </c>
      <c r="W548" s="130" t="str">
        <f t="shared" ca="1" si="122"/>
        <v/>
      </c>
      <c r="X548" s="130" t="str">
        <f t="shared" ca="1" si="123"/>
        <v/>
      </c>
      <c r="Y548" s="130" t="str">
        <f t="shared" ca="1" si="124"/>
        <v/>
      </c>
      <c r="Z548" s="130" t="str">
        <f t="shared" ca="1" si="125"/>
        <v/>
      </c>
      <c r="AA548" s="130" t="str">
        <f t="shared" ca="1" si="126"/>
        <v/>
      </c>
      <c r="AC548" s="130" t="str">
        <f t="shared" ca="1" si="127"/>
        <v/>
      </c>
      <c r="AD548" s="130" t="str">
        <f t="shared" ca="1" si="128"/>
        <v/>
      </c>
      <c r="AE548" s="130" t="str">
        <f t="shared" ca="1" si="129"/>
        <v/>
      </c>
      <c r="AF548" s="130" t="str">
        <f t="shared" ca="1" si="130"/>
        <v/>
      </c>
      <c r="AG548" s="130" t="str">
        <f t="shared" ca="1" si="131"/>
        <v/>
      </c>
      <c r="AH548" s="130" t="str">
        <f t="shared" ca="1" si="132"/>
        <v/>
      </c>
      <c r="AI548" s="130" t="str">
        <f t="shared" ca="1" si="133"/>
        <v/>
      </c>
    </row>
    <row r="549" spans="5:35">
      <c r="E549" s="239"/>
      <c r="F549" s="28"/>
      <c r="R549" s="130" t="str">
        <f t="shared" ca="1" si="120"/>
        <v xml:space="preserve">1 </v>
      </c>
      <c r="S549" s="130">
        <f ca="1">+IFERROR(VLOOKUP(R549,Pollutants!$H$2:$K$11,3,FALSE),0)</f>
        <v>0</v>
      </c>
      <c r="T549" s="248">
        <f t="shared" si="121"/>
        <v>80</v>
      </c>
      <c r="U549" s="130" t="str">
        <f ca="1"/>
        <v/>
      </c>
      <c r="V549" s="130" t="str">
        <f ca="1"/>
        <v/>
      </c>
      <c r="W549" s="130" t="str">
        <f t="shared" ca="1" si="122"/>
        <v/>
      </c>
      <c r="X549" s="130" t="str">
        <f t="shared" ca="1" si="123"/>
        <v/>
      </c>
      <c r="Y549" s="130" t="str">
        <f t="shared" ca="1" si="124"/>
        <v/>
      </c>
      <c r="Z549" s="130" t="str">
        <f t="shared" ca="1" si="125"/>
        <v/>
      </c>
      <c r="AA549" s="130" t="str">
        <f t="shared" ca="1" si="126"/>
        <v/>
      </c>
      <c r="AC549" s="130" t="str">
        <f t="shared" ca="1" si="127"/>
        <v/>
      </c>
      <c r="AD549" s="130" t="str">
        <f t="shared" ca="1" si="128"/>
        <v/>
      </c>
      <c r="AE549" s="130" t="str">
        <f t="shared" ca="1" si="129"/>
        <v/>
      </c>
      <c r="AF549" s="130" t="str">
        <f t="shared" ca="1" si="130"/>
        <v/>
      </c>
      <c r="AG549" s="130" t="str">
        <f t="shared" ca="1" si="131"/>
        <v/>
      </c>
      <c r="AH549" s="130" t="str">
        <f t="shared" ca="1" si="132"/>
        <v/>
      </c>
      <c r="AI549" s="130" t="str">
        <f t="shared" ca="1" si="133"/>
        <v/>
      </c>
    </row>
    <row r="550" spans="5:35">
      <c r="E550" s="239"/>
      <c r="F550" s="28"/>
      <c r="R550" s="130" t="str">
        <f t="shared" ca="1" si="120"/>
        <v xml:space="preserve">2 </v>
      </c>
      <c r="S550" s="130">
        <f ca="1">+IFERROR(VLOOKUP(R550,Pollutants!$H$2:$K$11,3,FALSE),0)</f>
        <v>0</v>
      </c>
      <c r="T550" s="248">
        <f t="shared" si="121"/>
        <v>80</v>
      </c>
      <c r="U550" s="130" t="str">
        <f ca="1"/>
        <v/>
      </c>
      <c r="V550" s="130" t="str">
        <f ca="1"/>
        <v/>
      </c>
      <c r="W550" s="130" t="str">
        <f t="shared" ca="1" si="122"/>
        <v/>
      </c>
      <c r="X550" s="130" t="str">
        <f t="shared" ca="1" si="123"/>
        <v/>
      </c>
      <c r="Y550" s="130" t="str">
        <f t="shared" ca="1" si="124"/>
        <v/>
      </c>
      <c r="Z550" s="130" t="str">
        <f t="shared" ca="1" si="125"/>
        <v/>
      </c>
      <c r="AA550" s="130" t="str">
        <f t="shared" ca="1" si="126"/>
        <v/>
      </c>
      <c r="AC550" s="130" t="str">
        <f t="shared" ca="1" si="127"/>
        <v/>
      </c>
      <c r="AD550" s="130" t="str">
        <f t="shared" ca="1" si="128"/>
        <v/>
      </c>
      <c r="AE550" s="130" t="str">
        <f t="shared" ca="1" si="129"/>
        <v/>
      </c>
      <c r="AF550" s="130" t="str">
        <f t="shared" ca="1" si="130"/>
        <v/>
      </c>
      <c r="AG550" s="130" t="str">
        <f t="shared" ca="1" si="131"/>
        <v/>
      </c>
      <c r="AH550" s="130" t="str">
        <f t="shared" ca="1" si="132"/>
        <v/>
      </c>
      <c r="AI550" s="130" t="str">
        <f t="shared" ca="1" si="133"/>
        <v/>
      </c>
    </row>
    <row r="551" spans="5:35">
      <c r="E551" s="239"/>
      <c r="F551" s="28"/>
      <c r="R551" s="130" t="str">
        <f t="shared" ca="1" si="120"/>
        <v xml:space="preserve">3 </v>
      </c>
      <c r="S551" s="130">
        <f ca="1">+IFERROR(VLOOKUP(R551,Pollutants!$H$2:$K$11,3,FALSE),0)</f>
        <v>0</v>
      </c>
      <c r="T551" s="248">
        <f t="shared" si="121"/>
        <v>80</v>
      </c>
      <c r="U551" s="130" t="str">
        <f ca="1"/>
        <v/>
      </c>
      <c r="V551" s="130" t="str">
        <f ca="1"/>
        <v/>
      </c>
      <c r="W551" s="130" t="str">
        <f t="shared" ca="1" si="122"/>
        <v/>
      </c>
      <c r="X551" s="130" t="str">
        <f t="shared" ca="1" si="123"/>
        <v/>
      </c>
      <c r="Y551" s="130" t="str">
        <f t="shared" ca="1" si="124"/>
        <v/>
      </c>
      <c r="Z551" s="130" t="str">
        <f t="shared" ca="1" si="125"/>
        <v/>
      </c>
      <c r="AA551" s="130" t="str">
        <f t="shared" ca="1" si="126"/>
        <v/>
      </c>
      <c r="AC551" s="130" t="str">
        <f t="shared" ca="1" si="127"/>
        <v/>
      </c>
      <c r="AD551" s="130" t="str">
        <f t="shared" ca="1" si="128"/>
        <v/>
      </c>
      <c r="AE551" s="130" t="str">
        <f t="shared" ca="1" si="129"/>
        <v/>
      </c>
      <c r="AF551" s="130" t="str">
        <f t="shared" ca="1" si="130"/>
        <v/>
      </c>
      <c r="AG551" s="130" t="str">
        <f t="shared" ca="1" si="131"/>
        <v/>
      </c>
      <c r="AH551" s="130" t="str">
        <f t="shared" ca="1" si="132"/>
        <v/>
      </c>
      <c r="AI551" s="130" t="str">
        <f t="shared" ca="1" si="133"/>
        <v/>
      </c>
    </row>
    <row r="552" spans="5:35">
      <c r="E552" s="239"/>
      <c r="F552" s="28"/>
      <c r="R552" s="130" t="str">
        <f t="shared" ca="1" si="120"/>
        <v xml:space="preserve">4 </v>
      </c>
      <c r="S552" s="130">
        <f ca="1">+IFERROR(VLOOKUP(R552,Pollutants!$H$2:$K$11,3,FALSE),0)</f>
        <v>0</v>
      </c>
      <c r="T552" s="248">
        <f t="shared" si="121"/>
        <v>80</v>
      </c>
      <c r="U552" s="130" t="str">
        <f ca="1"/>
        <v/>
      </c>
      <c r="V552" s="130" t="str">
        <f ca="1"/>
        <v/>
      </c>
      <c r="W552" s="130" t="str">
        <f t="shared" ca="1" si="122"/>
        <v/>
      </c>
      <c r="X552" s="130" t="str">
        <f t="shared" ca="1" si="123"/>
        <v/>
      </c>
      <c r="Y552" s="130" t="str">
        <f t="shared" ca="1" si="124"/>
        <v/>
      </c>
      <c r="Z552" s="130" t="str">
        <f t="shared" ca="1" si="125"/>
        <v/>
      </c>
      <c r="AA552" s="130" t="str">
        <f t="shared" ca="1" si="126"/>
        <v/>
      </c>
      <c r="AC552" s="130" t="str">
        <f t="shared" ca="1" si="127"/>
        <v/>
      </c>
      <c r="AD552" s="130" t="str">
        <f t="shared" ca="1" si="128"/>
        <v/>
      </c>
      <c r="AE552" s="130" t="str">
        <f t="shared" ca="1" si="129"/>
        <v/>
      </c>
      <c r="AF552" s="130" t="str">
        <f t="shared" ca="1" si="130"/>
        <v/>
      </c>
      <c r="AG552" s="130" t="str">
        <f t="shared" ca="1" si="131"/>
        <v/>
      </c>
      <c r="AH552" s="130" t="str">
        <f t="shared" ca="1" si="132"/>
        <v/>
      </c>
      <c r="AI552" s="130" t="str">
        <f t="shared" ca="1" si="133"/>
        <v/>
      </c>
    </row>
    <row r="553" spans="5:35">
      <c r="E553" s="239"/>
      <c r="F553" s="28"/>
      <c r="R553" s="130" t="str">
        <f t="shared" ca="1" si="120"/>
        <v xml:space="preserve">5 </v>
      </c>
      <c r="S553" s="130">
        <f ca="1">+IFERROR(VLOOKUP(R553,Pollutants!$H$2:$K$11,3,FALSE),0)</f>
        <v>0</v>
      </c>
      <c r="T553" s="248">
        <f t="shared" si="121"/>
        <v>80</v>
      </c>
      <c r="U553" s="130" t="str">
        <f ca="1"/>
        <v/>
      </c>
      <c r="V553" s="130" t="str">
        <f ca="1"/>
        <v/>
      </c>
      <c r="W553" s="130" t="str">
        <f t="shared" ca="1" si="122"/>
        <v/>
      </c>
      <c r="X553" s="130" t="str">
        <f t="shared" ca="1" si="123"/>
        <v/>
      </c>
      <c r="Y553" s="130" t="str">
        <f t="shared" ca="1" si="124"/>
        <v/>
      </c>
      <c r="Z553" s="130" t="str">
        <f t="shared" ca="1" si="125"/>
        <v/>
      </c>
      <c r="AA553" s="130" t="str">
        <f t="shared" ca="1" si="126"/>
        <v/>
      </c>
      <c r="AC553" s="130" t="str">
        <f t="shared" ca="1" si="127"/>
        <v/>
      </c>
      <c r="AD553" s="130" t="str">
        <f t="shared" ca="1" si="128"/>
        <v/>
      </c>
      <c r="AE553" s="130" t="str">
        <f t="shared" ca="1" si="129"/>
        <v/>
      </c>
      <c r="AF553" s="130" t="str">
        <f t="shared" ca="1" si="130"/>
        <v/>
      </c>
      <c r="AG553" s="130" t="str">
        <f t="shared" ca="1" si="131"/>
        <v/>
      </c>
      <c r="AH553" s="130" t="str">
        <f t="shared" ca="1" si="132"/>
        <v/>
      </c>
      <c r="AI553" s="130" t="str">
        <f t="shared" ca="1" si="133"/>
        <v/>
      </c>
    </row>
    <row r="554" spans="5:35">
      <c r="E554" s="239"/>
      <c r="F554" s="28"/>
      <c r="R554" s="130" t="str">
        <f t="shared" ca="1" si="120"/>
        <v xml:space="preserve">6 </v>
      </c>
      <c r="S554" s="130">
        <f ca="1">+IFERROR(VLOOKUP(R554,Pollutants!$H$2:$K$11,3,FALSE),0)</f>
        <v>0</v>
      </c>
      <c r="T554" s="248">
        <f t="shared" si="121"/>
        <v>80</v>
      </c>
      <c r="U554" s="130" t="str">
        <f ca="1"/>
        <v/>
      </c>
      <c r="V554" s="130" t="str">
        <f ca="1"/>
        <v/>
      </c>
      <c r="W554" s="130" t="str">
        <f t="shared" ca="1" si="122"/>
        <v/>
      </c>
      <c r="X554" s="130" t="str">
        <f t="shared" ca="1" si="123"/>
        <v/>
      </c>
      <c r="Y554" s="130" t="str">
        <f t="shared" ca="1" si="124"/>
        <v/>
      </c>
      <c r="Z554" s="130" t="str">
        <f t="shared" ca="1" si="125"/>
        <v/>
      </c>
      <c r="AA554" s="130" t="str">
        <f t="shared" ca="1" si="126"/>
        <v/>
      </c>
      <c r="AC554" s="130" t="str">
        <f t="shared" ca="1" si="127"/>
        <v/>
      </c>
      <c r="AD554" s="130" t="str">
        <f t="shared" ca="1" si="128"/>
        <v/>
      </c>
      <c r="AE554" s="130" t="str">
        <f t="shared" ca="1" si="129"/>
        <v/>
      </c>
      <c r="AF554" s="130" t="str">
        <f t="shared" ca="1" si="130"/>
        <v/>
      </c>
      <c r="AG554" s="130" t="str">
        <f t="shared" ca="1" si="131"/>
        <v/>
      </c>
      <c r="AH554" s="130" t="str">
        <f t="shared" ca="1" si="132"/>
        <v/>
      </c>
      <c r="AI554" s="130" t="str">
        <f t="shared" ca="1" si="133"/>
        <v/>
      </c>
    </row>
    <row r="555" spans="5:35">
      <c r="E555" s="239"/>
      <c r="F555" s="28"/>
      <c r="R555" s="130" t="str">
        <f t="shared" ca="1" si="120"/>
        <v xml:space="preserve">0 </v>
      </c>
      <c r="S555" s="130">
        <f ca="1">+IFERROR(VLOOKUP(R555,Pollutants!$H$2:$K$11,3,FALSE),0)</f>
        <v>0</v>
      </c>
      <c r="T555" s="248">
        <f t="shared" si="121"/>
        <v>81</v>
      </c>
      <c r="U555" s="130" t="str">
        <f ca="1"/>
        <v/>
      </c>
      <c r="V555" s="130" t="str">
        <f ca="1"/>
        <v/>
      </c>
      <c r="W555" s="130" t="str">
        <f t="shared" ca="1" si="122"/>
        <v/>
      </c>
      <c r="X555" s="130" t="str">
        <f t="shared" ca="1" si="123"/>
        <v/>
      </c>
      <c r="Y555" s="130" t="str">
        <f t="shared" ca="1" si="124"/>
        <v/>
      </c>
      <c r="Z555" s="130" t="str">
        <f t="shared" ca="1" si="125"/>
        <v/>
      </c>
      <c r="AA555" s="130" t="str">
        <f t="shared" ca="1" si="126"/>
        <v/>
      </c>
      <c r="AC555" s="130" t="str">
        <f t="shared" ca="1" si="127"/>
        <v/>
      </c>
      <c r="AD555" s="130" t="str">
        <f t="shared" ca="1" si="128"/>
        <v/>
      </c>
      <c r="AE555" s="130" t="str">
        <f t="shared" ca="1" si="129"/>
        <v/>
      </c>
      <c r="AF555" s="130" t="str">
        <f t="shared" ca="1" si="130"/>
        <v/>
      </c>
      <c r="AG555" s="130" t="str">
        <f t="shared" ca="1" si="131"/>
        <v/>
      </c>
      <c r="AH555" s="130" t="str">
        <f t="shared" ca="1" si="132"/>
        <v/>
      </c>
      <c r="AI555" s="130" t="str">
        <f t="shared" ca="1" si="133"/>
        <v/>
      </c>
    </row>
    <row r="556" spans="5:35">
      <c r="E556" s="239"/>
      <c r="F556" s="28"/>
      <c r="R556" s="130" t="str">
        <f t="shared" ca="1" si="120"/>
        <v xml:space="preserve">1 </v>
      </c>
      <c r="S556" s="130">
        <f ca="1">+IFERROR(VLOOKUP(R556,Pollutants!$H$2:$K$11,3,FALSE),0)</f>
        <v>0</v>
      </c>
      <c r="T556" s="248">
        <f t="shared" si="121"/>
        <v>81</v>
      </c>
      <c r="U556" s="130" t="str">
        <f ca="1"/>
        <v/>
      </c>
      <c r="V556" s="130" t="str">
        <f ca="1"/>
        <v/>
      </c>
      <c r="W556" s="130" t="str">
        <f t="shared" ca="1" si="122"/>
        <v/>
      </c>
      <c r="X556" s="130" t="str">
        <f t="shared" ca="1" si="123"/>
        <v/>
      </c>
      <c r="Y556" s="130" t="str">
        <f t="shared" ca="1" si="124"/>
        <v/>
      </c>
      <c r="Z556" s="130" t="str">
        <f t="shared" ca="1" si="125"/>
        <v/>
      </c>
      <c r="AA556" s="130" t="str">
        <f t="shared" ca="1" si="126"/>
        <v/>
      </c>
      <c r="AC556" s="130" t="str">
        <f t="shared" ca="1" si="127"/>
        <v/>
      </c>
      <c r="AD556" s="130" t="str">
        <f t="shared" ca="1" si="128"/>
        <v/>
      </c>
      <c r="AE556" s="130" t="str">
        <f t="shared" ca="1" si="129"/>
        <v/>
      </c>
      <c r="AF556" s="130" t="str">
        <f t="shared" ca="1" si="130"/>
        <v/>
      </c>
      <c r="AG556" s="130" t="str">
        <f t="shared" ca="1" si="131"/>
        <v/>
      </c>
      <c r="AH556" s="130" t="str">
        <f t="shared" ca="1" si="132"/>
        <v/>
      </c>
      <c r="AI556" s="130" t="str">
        <f t="shared" ca="1" si="133"/>
        <v/>
      </c>
    </row>
    <row r="557" spans="5:35">
      <c r="E557" s="239"/>
      <c r="F557" s="28"/>
      <c r="R557" s="130" t="str">
        <f t="shared" ca="1" si="120"/>
        <v xml:space="preserve">2 </v>
      </c>
      <c r="S557" s="130">
        <f ca="1">+IFERROR(VLOOKUP(R557,Pollutants!$H$2:$K$11,3,FALSE),0)</f>
        <v>0</v>
      </c>
      <c r="T557" s="248">
        <f t="shared" si="121"/>
        <v>81</v>
      </c>
      <c r="U557" s="130" t="str">
        <f ca="1"/>
        <v/>
      </c>
      <c r="V557" s="130" t="str">
        <f ca="1"/>
        <v/>
      </c>
      <c r="W557" s="130" t="str">
        <f t="shared" ca="1" si="122"/>
        <v/>
      </c>
      <c r="X557" s="130" t="str">
        <f t="shared" ca="1" si="123"/>
        <v/>
      </c>
      <c r="Y557" s="130" t="str">
        <f t="shared" ca="1" si="124"/>
        <v/>
      </c>
      <c r="Z557" s="130" t="str">
        <f t="shared" ca="1" si="125"/>
        <v/>
      </c>
      <c r="AA557" s="130" t="str">
        <f t="shared" ca="1" si="126"/>
        <v/>
      </c>
      <c r="AC557" s="130" t="str">
        <f t="shared" ca="1" si="127"/>
        <v/>
      </c>
      <c r="AD557" s="130" t="str">
        <f t="shared" ca="1" si="128"/>
        <v/>
      </c>
      <c r="AE557" s="130" t="str">
        <f t="shared" ca="1" si="129"/>
        <v/>
      </c>
      <c r="AF557" s="130" t="str">
        <f t="shared" ca="1" si="130"/>
        <v/>
      </c>
      <c r="AG557" s="130" t="str">
        <f t="shared" ca="1" si="131"/>
        <v/>
      </c>
      <c r="AH557" s="130" t="str">
        <f t="shared" ca="1" si="132"/>
        <v/>
      </c>
      <c r="AI557" s="130" t="str">
        <f t="shared" ca="1" si="133"/>
        <v/>
      </c>
    </row>
    <row r="558" spans="5:35">
      <c r="E558" s="239"/>
      <c r="F558" s="28"/>
      <c r="R558" s="130" t="str">
        <f t="shared" ca="1" si="120"/>
        <v xml:space="preserve">3 </v>
      </c>
      <c r="S558" s="130">
        <f ca="1">+IFERROR(VLOOKUP(R558,Pollutants!$H$2:$K$11,3,FALSE),0)</f>
        <v>0</v>
      </c>
      <c r="T558" s="248">
        <f t="shared" si="121"/>
        <v>81</v>
      </c>
      <c r="U558" s="130" t="str">
        <f ca="1"/>
        <v/>
      </c>
      <c r="V558" s="130" t="str">
        <f ca="1"/>
        <v/>
      </c>
      <c r="W558" s="130" t="str">
        <f t="shared" ca="1" si="122"/>
        <v/>
      </c>
      <c r="X558" s="130" t="str">
        <f t="shared" ca="1" si="123"/>
        <v/>
      </c>
      <c r="Y558" s="130" t="str">
        <f t="shared" ca="1" si="124"/>
        <v/>
      </c>
      <c r="Z558" s="130" t="str">
        <f t="shared" ca="1" si="125"/>
        <v/>
      </c>
      <c r="AA558" s="130" t="str">
        <f t="shared" ca="1" si="126"/>
        <v/>
      </c>
      <c r="AC558" s="130" t="str">
        <f t="shared" ca="1" si="127"/>
        <v/>
      </c>
      <c r="AD558" s="130" t="str">
        <f t="shared" ca="1" si="128"/>
        <v/>
      </c>
      <c r="AE558" s="130" t="str">
        <f t="shared" ca="1" si="129"/>
        <v/>
      </c>
      <c r="AF558" s="130" t="str">
        <f t="shared" ca="1" si="130"/>
        <v/>
      </c>
      <c r="AG558" s="130" t="str">
        <f t="shared" ca="1" si="131"/>
        <v/>
      </c>
      <c r="AH558" s="130" t="str">
        <f t="shared" ca="1" si="132"/>
        <v/>
      </c>
      <c r="AI558" s="130" t="str">
        <f t="shared" ca="1" si="133"/>
        <v/>
      </c>
    </row>
    <row r="559" spans="5:35">
      <c r="E559" s="239"/>
      <c r="F559" s="28"/>
      <c r="R559" s="130" t="str">
        <f t="shared" ca="1" si="120"/>
        <v xml:space="preserve">4 </v>
      </c>
      <c r="S559" s="130">
        <f ca="1">+IFERROR(VLOOKUP(R559,Pollutants!$H$2:$K$11,3,FALSE),0)</f>
        <v>0</v>
      </c>
      <c r="T559" s="248">
        <f t="shared" si="121"/>
        <v>81</v>
      </c>
      <c r="U559" s="130" t="str">
        <f ca="1"/>
        <v/>
      </c>
      <c r="V559" s="130" t="str">
        <f ca="1"/>
        <v/>
      </c>
      <c r="W559" s="130" t="str">
        <f t="shared" ca="1" si="122"/>
        <v/>
      </c>
      <c r="X559" s="130" t="str">
        <f t="shared" ca="1" si="123"/>
        <v/>
      </c>
      <c r="Y559" s="130" t="str">
        <f t="shared" ca="1" si="124"/>
        <v/>
      </c>
      <c r="Z559" s="130" t="str">
        <f t="shared" ca="1" si="125"/>
        <v/>
      </c>
      <c r="AA559" s="130" t="str">
        <f t="shared" ca="1" si="126"/>
        <v/>
      </c>
      <c r="AC559" s="130" t="str">
        <f t="shared" ca="1" si="127"/>
        <v/>
      </c>
      <c r="AD559" s="130" t="str">
        <f t="shared" ca="1" si="128"/>
        <v/>
      </c>
      <c r="AE559" s="130" t="str">
        <f t="shared" ca="1" si="129"/>
        <v/>
      </c>
      <c r="AF559" s="130" t="str">
        <f t="shared" ca="1" si="130"/>
        <v/>
      </c>
      <c r="AG559" s="130" t="str">
        <f t="shared" ca="1" si="131"/>
        <v/>
      </c>
      <c r="AH559" s="130" t="str">
        <f t="shared" ca="1" si="132"/>
        <v/>
      </c>
      <c r="AI559" s="130" t="str">
        <f t="shared" ca="1" si="133"/>
        <v/>
      </c>
    </row>
    <row r="560" spans="5:35">
      <c r="E560" s="239"/>
      <c r="F560" s="28"/>
      <c r="R560" s="130" t="str">
        <f t="shared" ca="1" si="120"/>
        <v xml:space="preserve">5 </v>
      </c>
      <c r="S560" s="130">
        <f ca="1">+IFERROR(VLOOKUP(R560,Pollutants!$H$2:$K$11,3,FALSE),0)</f>
        <v>0</v>
      </c>
      <c r="T560" s="248">
        <f t="shared" si="121"/>
        <v>81</v>
      </c>
      <c r="U560" s="130" t="str">
        <f ca="1"/>
        <v/>
      </c>
      <c r="V560" s="130" t="str">
        <f ca="1"/>
        <v/>
      </c>
      <c r="W560" s="130" t="str">
        <f t="shared" ca="1" si="122"/>
        <v/>
      </c>
      <c r="X560" s="130" t="str">
        <f t="shared" ca="1" si="123"/>
        <v/>
      </c>
      <c r="Y560" s="130" t="str">
        <f t="shared" ca="1" si="124"/>
        <v/>
      </c>
      <c r="Z560" s="130" t="str">
        <f t="shared" ca="1" si="125"/>
        <v/>
      </c>
      <c r="AA560" s="130" t="str">
        <f t="shared" ca="1" si="126"/>
        <v/>
      </c>
      <c r="AC560" s="130" t="str">
        <f t="shared" ca="1" si="127"/>
        <v/>
      </c>
      <c r="AD560" s="130" t="str">
        <f t="shared" ca="1" si="128"/>
        <v/>
      </c>
      <c r="AE560" s="130" t="str">
        <f t="shared" ca="1" si="129"/>
        <v/>
      </c>
      <c r="AF560" s="130" t="str">
        <f t="shared" ca="1" si="130"/>
        <v/>
      </c>
      <c r="AG560" s="130" t="str">
        <f t="shared" ca="1" si="131"/>
        <v/>
      </c>
      <c r="AH560" s="130" t="str">
        <f t="shared" ca="1" si="132"/>
        <v/>
      </c>
      <c r="AI560" s="130" t="str">
        <f t="shared" ca="1" si="133"/>
        <v/>
      </c>
    </row>
    <row r="561" spans="5:35">
      <c r="E561" s="239"/>
      <c r="F561" s="28"/>
      <c r="R561" s="130" t="str">
        <f t="shared" ca="1" si="120"/>
        <v xml:space="preserve">6 </v>
      </c>
      <c r="S561" s="130">
        <f ca="1">+IFERROR(VLOOKUP(R561,Pollutants!$H$2:$K$11,3,FALSE),0)</f>
        <v>0</v>
      </c>
      <c r="T561" s="248">
        <f t="shared" si="121"/>
        <v>81</v>
      </c>
      <c r="U561" s="130" t="str">
        <f ca="1"/>
        <v/>
      </c>
      <c r="V561" s="130" t="str">
        <f ca="1"/>
        <v/>
      </c>
      <c r="W561" s="130" t="str">
        <f t="shared" ca="1" si="122"/>
        <v/>
      </c>
      <c r="X561" s="130" t="str">
        <f t="shared" ca="1" si="123"/>
        <v/>
      </c>
      <c r="Y561" s="130" t="str">
        <f t="shared" ca="1" si="124"/>
        <v/>
      </c>
      <c r="Z561" s="130" t="str">
        <f t="shared" ca="1" si="125"/>
        <v/>
      </c>
      <c r="AA561" s="130" t="str">
        <f t="shared" ca="1" si="126"/>
        <v/>
      </c>
      <c r="AC561" s="130" t="str">
        <f t="shared" ca="1" si="127"/>
        <v/>
      </c>
      <c r="AD561" s="130" t="str">
        <f t="shared" ca="1" si="128"/>
        <v/>
      </c>
      <c r="AE561" s="130" t="str">
        <f t="shared" ca="1" si="129"/>
        <v/>
      </c>
      <c r="AF561" s="130" t="str">
        <f t="shared" ca="1" si="130"/>
        <v/>
      </c>
      <c r="AG561" s="130" t="str">
        <f t="shared" ca="1" si="131"/>
        <v/>
      </c>
      <c r="AH561" s="130" t="str">
        <f t="shared" ca="1" si="132"/>
        <v/>
      </c>
      <c r="AI561" s="130" t="str">
        <f t="shared" ca="1" si="133"/>
        <v/>
      </c>
    </row>
    <row r="562" spans="5:35">
      <c r="E562" s="239"/>
      <c r="F562" s="28"/>
      <c r="R562" s="130" t="str">
        <f t="shared" ca="1" si="120"/>
        <v xml:space="preserve">0 </v>
      </c>
      <c r="S562" s="130">
        <f ca="1">+IFERROR(VLOOKUP(R562,Pollutants!$H$2:$K$11,3,FALSE),0)</f>
        <v>0</v>
      </c>
      <c r="T562" s="248">
        <f t="shared" si="121"/>
        <v>82</v>
      </c>
      <c r="U562" s="130" t="str">
        <f ca="1"/>
        <v/>
      </c>
      <c r="V562" s="130" t="str">
        <f ca="1"/>
        <v/>
      </c>
      <c r="W562" s="130" t="str">
        <f t="shared" ca="1" si="122"/>
        <v/>
      </c>
      <c r="X562" s="130" t="str">
        <f t="shared" ca="1" si="123"/>
        <v/>
      </c>
      <c r="Y562" s="130" t="str">
        <f t="shared" ca="1" si="124"/>
        <v/>
      </c>
      <c r="Z562" s="130" t="str">
        <f t="shared" ca="1" si="125"/>
        <v/>
      </c>
      <c r="AA562" s="130" t="str">
        <f t="shared" ca="1" si="126"/>
        <v/>
      </c>
      <c r="AC562" s="130" t="str">
        <f t="shared" ca="1" si="127"/>
        <v/>
      </c>
      <c r="AD562" s="130" t="str">
        <f t="shared" ca="1" si="128"/>
        <v/>
      </c>
      <c r="AE562" s="130" t="str">
        <f t="shared" ca="1" si="129"/>
        <v/>
      </c>
      <c r="AF562" s="130" t="str">
        <f t="shared" ca="1" si="130"/>
        <v/>
      </c>
      <c r="AG562" s="130" t="str">
        <f t="shared" ca="1" si="131"/>
        <v/>
      </c>
      <c r="AH562" s="130" t="str">
        <f t="shared" ca="1" si="132"/>
        <v/>
      </c>
      <c r="AI562" s="130" t="str">
        <f t="shared" ca="1" si="133"/>
        <v/>
      </c>
    </row>
    <row r="563" spans="5:35">
      <c r="E563" s="239"/>
      <c r="F563" s="28"/>
      <c r="R563" s="130" t="str">
        <f t="shared" ca="1" si="120"/>
        <v xml:space="preserve">1 </v>
      </c>
      <c r="S563" s="130">
        <f ca="1">+IFERROR(VLOOKUP(R563,Pollutants!$H$2:$K$11,3,FALSE),0)</f>
        <v>0</v>
      </c>
      <c r="T563" s="248">
        <f t="shared" si="121"/>
        <v>82</v>
      </c>
      <c r="U563" s="130" t="str">
        <f ca="1"/>
        <v/>
      </c>
      <c r="V563" s="130" t="str">
        <f ca="1"/>
        <v/>
      </c>
      <c r="W563" s="130" t="str">
        <f t="shared" ca="1" si="122"/>
        <v/>
      </c>
      <c r="X563" s="130" t="str">
        <f t="shared" ca="1" si="123"/>
        <v/>
      </c>
      <c r="Y563" s="130" t="str">
        <f t="shared" ca="1" si="124"/>
        <v/>
      </c>
      <c r="Z563" s="130" t="str">
        <f t="shared" ca="1" si="125"/>
        <v/>
      </c>
      <c r="AA563" s="130" t="str">
        <f t="shared" ca="1" si="126"/>
        <v/>
      </c>
      <c r="AC563" s="130" t="str">
        <f t="shared" ca="1" si="127"/>
        <v/>
      </c>
      <c r="AD563" s="130" t="str">
        <f t="shared" ca="1" si="128"/>
        <v/>
      </c>
      <c r="AE563" s="130" t="str">
        <f t="shared" ca="1" si="129"/>
        <v/>
      </c>
      <c r="AF563" s="130" t="str">
        <f t="shared" ca="1" si="130"/>
        <v/>
      </c>
      <c r="AG563" s="130" t="str">
        <f t="shared" ca="1" si="131"/>
        <v/>
      </c>
      <c r="AH563" s="130" t="str">
        <f t="shared" ca="1" si="132"/>
        <v/>
      </c>
      <c r="AI563" s="130" t="str">
        <f t="shared" ca="1" si="133"/>
        <v/>
      </c>
    </row>
    <row r="564" spans="5:35">
      <c r="E564" s="239"/>
      <c r="F564" s="28"/>
      <c r="R564" s="130" t="str">
        <f t="shared" ca="1" si="120"/>
        <v xml:space="preserve">2 </v>
      </c>
      <c r="S564" s="130">
        <f ca="1">+IFERROR(VLOOKUP(R564,Pollutants!$H$2:$K$11,3,FALSE),0)</f>
        <v>0</v>
      </c>
      <c r="T564" s="248">
        <f t="shared" si="121"/>
        <v>82</v>
      </c>
      <c r="U564" s="130" t="str">
        <f ca="1"/>
        <v/>
      </c>
      <c r="V564" s="130" t="str">
        <f ca="1"/>
        <v/>
      </c>
      <c r="W564" s="130" t="str">
        <f t="shared" ca="1" si="122"/>
        <v/>
      </c>
      <c r="X564" s="130" t="str">
        <f t="shared" ca="1" si="123"/>
        <v/>
      </c>
      <c r="Y564" s="130" t="str">
        <f t="shared" ca="1" si="124"/>
        <v/>
      </c>
      <c r="Z564" s="130" t="str">
        <f t="shared" ca="1" si="125"/>
        <v/>
      </c>
      <c r="AA564" s="130" t="str">
        <f t="shared" ca="1" si="126"/>
        <v/>
      </c>
      <c r="AC564" s="130" t="str">
        <f t="shared" ca="1" si="127"/>
        <v/>
      </c>
      <c r="AD564" s="130" t="str">
        <f t="shared" ca="1" si="128"/>
        <v/>
      </c>
      <c r="AE564" s="130" t="str">
        <f t="shared" ca="1" si="129"/>
        <v/>
      </c>
      <c r="AF564" s="130" t="str">
        <f t="shared" ca="1" si="130"/>
        <v/>
      </c>
      <c r="AG564" s="130" t="str">
        <f t="shared" ca="1" si="131"/>
        <v/>
      </c>
      <c r="AH564" s="130" t="str">
        <f t="shared" ca="1" si="132"/>
        <v/>
      </c>
      <c r="AI564" s="130" t="str">
        <f t="shared" ca="1" si="133"/>
        <v/>
      </c>
    </row>
    <row r="565" spans="5:35">
      <c r="E565" s="239"/>
      <c r="F565" s="28"/>
      <c r="R565" s="130" t="str">
        <f t="shared" ca="1" si="120"/>
        <v xml:space="preserve">3 </v>
      </c>
      <c r="S565" s="130">
        <f ca="1">+IFERROR(VLOOKUP(R565,Pollutants!$H$2:$K$11,3,FALSE),0)</f>
        <v>0</v>
      </c>
      <c r="T565" s="248">
        <f t="shared" si="121"/>
        <v>82</v>
      </c>
      <c r="U565" s="130" t="str">
        <f ca="1"/>
        <v/>
      </c>
      <c r="V565" s="130" t="str">
        <f ca="1"/>
        <v/>
      </c>
      <c r="W565" s="130" t="str">
        <f t="shared" ca="1" si="122"/>
        <v/>
      </c>
      <c r="X565" s="130" t="str">
        <f t="shared" ca="1" si="123"/>
        <v/>
      </c>
      <c r="Y565" s="130" t="str">
        <f t="shared" ca="1" si="124"/>
        <v/>
      </c>
      <c r="Z565" s="130" t="str">
        <f t="shared" ca="1" si="125"/>
        <v/>
      </c>
      <c r="AA565" s="130" t="str">
        <f t="shared" ca="1" si="126"/>
        <v/>
      </c>
      <c r="AC565" s="130" t="str">
        <f t="shared" ca="1" si="127"/>
        <v/>
      </c>
      <c r="AD565" s="130" t="str">
        <f t="shared" ca="1" si="128"/>
        <v/>
      </c>
      <c r="AE565" s="130" t="str">
        <f t="shared" ca="1" si="129"/>
        <v/>
      </c>
      <c r="AF565" s="130" t="str">
        <f t="shared" ca="1" si="130"/>
        <v/>
      </c>
      <c r="AG565" s="130" t="str">
        <f t="shared" ca="1" si="131"/>
        <v/>
      </c>
      <c r="AH565" s="130" t="str">
        <f t="shared" ca="1" si="132"/>
        <v/>
      </c>
      <c r="AI565" s="130" t="str">
        <f t="shared" ca="1" si="133"/>
        <v/>
      </c>
    </row>
    <row r="566" spans="5:35">
      <c r="E566" s="239"/>
      <c r="F566" s="28"/>
      <c r="R566" s="130" t="str">
        <f t="shared" ca="1" si="120"/>
        <v xml:space="preserve">4 </v>
      </c>
      <c r="S566" s="130">
        <f ca="1">+IFERROR(VLOOKUP(R566,Pollutants!$H$2:$K$11,3,FALSE),0)</f>
        <v>0</v>
      </c>
      <c r="T566" s="248">
        <f t="shared" si="121"/>
        <v>82</v>
      </c>
      <c r="U566" s="130" t="str">
        <f ca="1"/>
        <v/>
      </c>
      <c r="V566" s="130" t="str">
        <f ca="1"/>
        <v/>
      </c>
      <c r="W566" s="130" t="str">
        <f t="shared" ca="1" si="122"/>
        <v/>
      </c>
      <c r="X566" s="130" t="str">
        <f t="shared" ca="1" si="123"/>
        <v/>
      </c>
      <c r="Y566" s="130" t="str">
        <f t="shared" ca="1" si="124"/>
        <v/>
      </c>
      <c r="Z566" s="130" t="str">
        <f t="shared" ca="1" si="125"/>
        <v/>
      </c>
      <c r="AA566" s="130" t="str">
        <f t="shared" ca="1" si="126"/>
        <v/>
      </c>
      <c r="AC566" s="130" t="str">
        <f t="shared" ca="1" si="127"/>
        <v/>
      </c>
      <c r="AD566" s="130" t="str">
        <f t="shared" ca="1" si="128"/>
        <v/>
      </c>
      <c r="AE566" s="130" t="str">
        <f t="shared" ca="1" si="129"/>
        <v/>
      </c>
      <c r="AF566" s="130" t="str">
        <f t="shared" ca="1" si="130"/>
        <v/>
      </c>
      <c r="AG566" s="130" t="str">
        <f t="shared" ca="1" si="131"/>
        <v/>
      </c>
      <c r="AH566" s="130" t="str">
        <f t="shared" ca="1" si="132"/>
        <v/>
      </c>
      <c r="AI566" s="130" t="str">
        <f t="shared" ca="1" si="133"/>
        <v/>
      </c>
    </row>
    <row r="567" spans="5:35">
      <c r="E567" s="239"/>
      <c r="F567" s="28"/>
      <c r="R567" s="130" t="str">
        <f t="shared" ca="1" si="120"/>
        <v xml:space="preserve">5 </v>
      </c>
      <c r="S567" s="130">
        <f ca="1">+IFERROR(VLOOKUP(R567,Pollutants!$H$2:$K$11,3,FALSE),0)</f>
        <v>0</v>
      </c>
      <c r="T567" s="248">
        <f t="shared" si="121"/>
        <v>82</v>
      </c>
      <c r="U567" s="130" t="str">
        <f ca="1"/>
        <v/>
      </c>
      <c r="V567" s="130" t="str">
        <f ca="1"/>
        <v/>
      </c>
      <c r="W567" s="130" t="str">
        <f t="shared" ca="1" si="122"/>
        <v/>
      </c>
      <c r="X567" s="130" t="str">
        <f t="shared" ca="1" si="123"/>
        <v/>
      </c>
      <c r="Y567" s="130" t="str">
        <f t="shared" ca="1" si="124"/>
        <v/>
      </c>
      <c r="Z567" s="130" t="str">
        <f t="shared" ca="1" si="125"/>
        <v/>
      </c>
      <c r="AA567" s="130" t="str">
        <f t="shared" ca="1" si="126"/>
        <v/>
      </c>
      <c r="AC567" s="130" t="str">
        <f t="shared" ca="1" si="127"/>
        <v/>
      </c>
      <c r="AD567" s="130" t="str">
        <f t="shared" ca="1" si="128"/>
        <v/>
      </c>
      <c r="AE567" s="130" t="str">
        <f t="shared" ca="1" si="129"/>
        <v/>
      </c>
      <c r="AF567" s="130" t="str">
        <f t="shared" ca="1" si="130"/>
        <v/>
      </c>
      <c r="AG567" s="130" t="str">
        <f t="shared" ca="1" si="131"/>
        <v/>
      </c>
      <c r="AH567" s="130" t="str">
        <f t="shared" ca="1" si="132"/>
        <v/>
      </c>
      <c r="AI567" s="130" t="str">
        <f t="shared" ca="1" si="133"/>
        <v/>
      </c>
    </row>
    <row r="568" spans="5:35">
      <c r="E568" s="239"/>
      <c r="F568" s="28"/>
      <c r="R568" s="130" t="str">
        <f t="shared" ca="1" si="120"/>
        <v xml:space="preserve">6 </v>
      </c>
      <c r="S568" s="130">
        <f ca="1">+IFERROR(VLOOKUP(R568,Pollutants!$H$2:$K$11,3,FALSE),0)</f>
        <v>0</v>
      </c>
      <c r="T568" s="248">
        <f t="shared" si="121"/>
        <v>82</v>
      </c>
      <c r="U568" s="130" t="str">
        <f ca="1"/>
        <v/>
      </c>
      <c r="V568" s="130" t="str">
        <f ca="1"/>
        <v/>
      </c>
      <c r="W568" s="130" t="str">
        <f t="shared" ca="1" si="122"/>
        <v/>
      </c>
      <c r="X568" s="130" t="str">
        <f t="shared" ca="1" si="123"/>
        <v/>
      </c>
      <c r="Y568" s="130" t="str">
        <f t="shared" ca="1" si="124"/>
        <v/>
      </c>
      <c r="Z568" s="130" t="str">
        <f t="shared" ca="1" si="125"/>
        <v/>
      </c>
      <c r="AA568" s="130" t="str">
        <f t="shared" ca="1" si="126"/>
        <v/>
      </c>
      <c r="AC568" s="130" t="str">
        <f t="shared" ca="1" si="127"/>
        <v/>
      </c>
      <c r="AD568" s="130" t="str">
        <f t="shared" ca="1" si="128"/>
        <v/>
      </c>
      <c r="AE568" s="130" t="str">
        <f t="shared" ca="1" si="129"/>
        <v/>
      </c>
      <c r="AF568" s="130" t="str">
        <f t="shared" ca="1" si="130"/>
        <v/>
      </c>
      <c r="AG568" s="130" t="str">
        <f t="shared" ca="1" si="131"/>
        <v/>
      </c>
      <c r="AH568" s="130" t="str">
        <f t="shared" ca="1" si="132"/>
        <v/>
      </c>
      <c r="AI568" s="130" t="str">
        <f t="shared" ca="1" si="133"/>
        <v/>
      </c>
    </row>
    <row r="569" spans="5:35">
      <c r="E569" s="239"/>
      <c r="F569" s="28"/>
      <c r="R569" s="130" t="str">
        <f t="shared" ca="1" si="120"/>
        <v xml:space="preserve">0 </v>
      </c>
      <c r="S569" s="130">
        <f ca="1">+IFERROR(VLOOKUP(R569,Pollutants!$H$2:$K$11,3,FALSE),0)</f>
        <v>0</v>
      </c>
      <c r="T569" s="248">
        <f t="shared" si="121"/>
        <v>83</v>
      </c>
      <c r="U569" s="130" t="str">
        <f ca="1"/>
        <v/>
      </c>
      <c r="V569" s="130" t="str">
        <f ca="1"/>
        <v/>
      </c>
      <c r="W569" s="130" t="str">
        <f t="shared" ca="1" si="122"/>
        <v/>
      </c>
      <c r="X569" s="130" t="str">
        <f t="shared" ca="1" si="123"/>
        <v/>
      </c>
      <c r="Y569" s="130" t="str">
        <f t="shared" ca="1" si="124"/>
        <v/>
      </c>
      <c r="Z569" s="130" t="str">
        <f t="shared" ca="1" si="125"/>
        <v/>
      </c>
      <c r="AA569" s="130" t="str">
        <f t="shared" ca="1" si="126"/>
        <v/>
      </c>
      <c r="AC569" s="130" t="str">
        <f t="shared" ca="1" si="127"/>
        <v/>
      </c>
      <c r="AD569" s="130" t="str">
        <f t="shared" ca="1" si="128"/>
        <v/>
      </c>
      <c r="AE569" s="130" t="str">
        <f t="shared" ca="1" si="129"/>
        <v/>
      </c>
      <c r="AF569" s="130" t="str">
        <f t="shared" ca="1" si="130"/>
        <v/>
      </c>
      <c r="AG569" s="130" t="str">
        <f t="shared" ca="1" si="131"/>
        <v/>
      </c>
      <c r="AH569" s="130" t="str">
        <f t="shared" ca="1" si="132"/>
        <v/>
      </c>
      <c r="AI569" s="130" t="str">
        <f t="shared" ca="1" si="133"/>
        <v/>
      </c>
    </row>
    <row r="570" spans="5:35">
      <c r="E570" s="239"/>
      <c r="F570" s="28"/>
      <c r="R570" s="130" t="str">
        <f t="shared" ca="1" si="120"/>
        <v xml:space="preserve">1 </v>
      </c>
      <c r="S570" s="130">
        <f ca="1">+IFERROR(VLOOKUP(R570,Pollutants!$H$2:$K$11,3,FALSE),0)</f>
        <v>0</v>
      </c>
      <c r="T570" s="248">
        <f t="shared" si="121"/>
        <v>83</v>
      </c>
      <c r="U570" s="130" t="str">
        <f ca="1"/>
        <v/>
      </c>
      <c r="V570" s="130" t="str">
        <f ca="1"/>
        <v/>
      </c>
      <c r="W570" s="130" t="str">
        <f t="shared" ca="1" si="122"/>
        <v/>
      </c>
      <c r="X570" s="130" t="str">
        <f t="shared" ca="1" si="123"/>
        <v/>
      </c>
      <c r="Y570" s="130" t="str">
        <f t="shared" ca="1" si="124"/>
        <v/>
      </c>
      <c r="Z570" s="130" t="str">
        <f t="shared" ca="1" si="125"/>
        <v/>
      </c>
      <c r="AA570" s="130" t="str">
        <f t="shared" ca="1" si="126"/>
        <v/>
      </c>
      <c r="AC570" s="130" t="str">
        <f t="shared" ca="1" si="127"/>
        <v/>
      </c>
      <c r="AD570" s="130" t="str">
        <f t="shared" ca="1" si="128"/>
        <v/>
      </c>
      <c r="AE570" s="130" t="str">
        <f t="shared" ca="1" si="129"/>
        <v/>
      </c>
      <c r="AF570" s="130" t="str">
        <f t="shared" ca="1" si="130"/>
        <v/>
      </c>
      <c r="AG570" s="130" t="str">
        <f t="shared" ca="1" si="131"/>
        <v/>
      </c>
      <c r="AH570" s="130" t="str">
        <f t="shared" ca="1" si="132"/>
        <v/>
      </c>
      <c r="AI570" s="130" t="str">
        <f t="shared" ca="1" si="133"/>
        <v/>
      </c>
    </row>
    <row r="571" spans="5:35">
      <c r="E571" s="239"/>
      <c r="F571" s="28"/>
      <c r="R571" s="130" t="str">
        <f t="shared" ca="1" si="120"/>
        <v xml:space="preserve">2 </v>
      </c>
      <c r="S571" s="130">
        <f ca="1">+IFERROR(VLOOKUP(R571,Pollutants!$H$2:$K$11,3,FALSE),0)</f>
        <v>0</v>
      </c>
      <c r="T571" s="248">
        <f t="shared" si="121"/>
        <v>83</v>
      </c>
      <c r="U571" s="130" t="str">
        <f ca="1"/>
        <v/>
      </c>
      <c r="V571" s="130" t="str">
        <f ca="1"/>
        <v/>
      </c>
      <c r="W571" s="130" t="str">
        <f t="shared" ca="1" si="122"/>
        <v/>
      </c>
      <c r="X571" s="130" t="str">
        <f t="shared" ca="1" si="123"/>
        <v/>
      </c>
      <c r="Y571" s="130" t="str">
        <f t="shared" ca="1" si="124"/>
        <v/>
      </c>
      <c r="Z571" s="130" t="str">
        <f t="shared" ca="1" si="125"/>
        <v/>
      </c>
      <c r="AA571" s="130" t="str">
        <f t="shared" ca="1" si="126"/>
        <v/>
      </c>
      <c r="AC571" s="130" t="str">
        <f t="shared" ca="1" si="127"/>
        <v/>
      </c>
      <c r="AD571" s="130" t="str">
        <f t="shared" ca="1" si="128"/>
        <v/>
      </c>
      <c r="AE571" s="130" t="str">
        <f t="shared" ca="1" si="129"/>
        <v/>
      </c>
      <c r="AF571" s="130" t="str">
        <f t="shared" ca="1" si="130"/>
        <v/>
      </c>
      <c r="AG571" s="130" t="str">
        <f t="shared" ca="1" si="131"/>
        <v/>
      </c>
      <c r="AH571" s="130" t="str">
        <f t="shared" ca="1" si="132"/>
        <v/>
      </c>
      <c r="AI571" s="130" t="str">
        <f t="shared" ca="1" si="133"/>
        <v/>
      </c>
    </row>
    <row r="572" spans="5:35">
      <c r="E572" s="239"/>
      <c r="F572" s="28"/>
      <c r="R572" s="130" t="str">
        <f t="shared" ca="1" si="120"/>
        <v xml:space="preserve">3 </v>
      </c>
      <c r="S572" s="130">
        <f ca="1">+IFERROR(VLOOKUP(R572,Pollutants!$H$2:$K$11,3,FALSE),0)</f>
        <v>0</v>
      </c>
      <c r="T572" s="248">
        <f t="shared" si="121"/>
        <v>83</v>
      </c>
      <c r="U572" s="130" t="str">
        <f ca="1"/>
        <v/>
      </c>
      <c r="V572" s="130" t="str">
        <f ca="1"/>
        <v/>
      </c>
      <c r="W572" s="130" t="str">
        <f t="shared" ca="1" si="122"/>
        <v/>
      </c>
      <c r="X572" s="130" t="str">
        <f t="shared" ca="1" si="123"/>
        <v/>
      </c>
      <c r="Y572" s="130" t="str">
        <f t="shared" ca="1" si="124"/>
        <v/>
      </c>
      <c r="Z572" s="130" t="str">
        <f t="shared" ca="1" si="125"/>
        <v/>
      </c>
      <c r="AA572" s="130" t="str">
        <f t="shared" ca="1" si="126"/>
        <v/>
      </c>
      <c r="AC572" s="130" t="str">
        <f t="shared" ca="1" si="127"/>
        <v/>
      </c>
      <c r="AD572" s="130" t="str">
        <f t="shared" ca="1" si="128"/>
        <v/>
      </c>
      <c r="AE572" s="130" t="str">
        <f t="shared" ca="1" si="129"/>
        <v/>
      </c>
      <c r="AF572" s="130" t="str">
        <f t="shared" ca="1" si="130"/>
        <v/>
      </c>
      <c r="AG572" s="130" t="str">
        <f t="shared" ca="1" si="131"/>
        <v/>
      </c>
      <c r="AH572" s="130" t="str">
        <f t="shared" ca="1" si="132"/>
        <v/>
      </c>
      <c r="AI572" s="130" t="str">
        <f t="shared" ca="1" si="133"/>
        <v/>
      </c>
    </row>
    <row r="573" spans="5:35">
      <c r="E573" s="239"/>
      <c r="F573" s="28"/>
      <c r="R573" s="130" t="str">
        <f t="shared" ca="1" si="120"/>
        <v xml:space="preserve">4 </v>
      </c>
      <c r="S573" s="130">
        <f ca="1">+IFERROR(VLOOKUP(R573,Pollutants!$H$2:$K$11,3,FALSE),0)</f>
        <v>0</v>
      </c>
      <c r="T573" s="248">
        <f t="shared" si="121"/>
        <v>83</v>
      </c>
      <c r="U573" s="130" t="str">
        <f ca="1"/>
        <v/>
      </c>
      <c r="V573" s="130" t="str">
        <f ca="1"/>
        <v/>
      </c>
      <c r="W573" s="130" t="str">
        <f t="shared" ca="1" si="122"/>
        <v/>
      </c>
      <c r="X573" s="130" t="str">
        <f t="shared" ca="1" si="123"/>
        <v/>
      </c>
      <c r="Y573" s="130" t="str">
        <f t="shared" ca="1" si="124"/>
        <v/>
      </c>
      <c r="Z573" s="130" t="str">
        <f t="shared" ca="1" si="125"/>
        <v/>
      </c>
      <c r="AA573" s="130" t="str">
        <f t="shared" ca="1" si="126"/>
        <v/>
      </c>
      <c r="AC573" s="130" t="str">
        <f t="shared" ca="1" si="127"/>
        <v/>
      </c>
      <c r="AD573" s="130" t="str">
        <f t="shared" ca="1" si="128"/>
        <v/>
      </c>
      <c r="AE573" s="130" t="str">
        <f t="shared" ca="1" si="129"/>
        <v/>
      </c>
      <c r="AF573" s="130" t="str">
        <f t="shared" ca="1" si="130"/>
        <v/>
      </c>
      <c r="AG573" s="130" t="str">
        <f t="shared" ca="1" si="131"/>
        <v/>
      </c>
      <c r="AH573" s="130" t="str">
        <f t="shared" ca="1" si="132"/>
        <v/>
      </c>
      <c r="AI573" s="130" t="str">
        <f t="shared" ca="1" si="133"/>
        <v/>
      </c>
    </row>
    <row r="574" spans="5:35">
      <c r="E574" s="239"/>
      <c r="F574" s="28"/>
      <c r="R574" s="130" t="str">
        <f t="shared" ca="1" si="120"/>
        <v xml:space="preserve">5 </v>
      </c>
      <c r="S574" s="130">
        <f ca="1">+IFERROR(VLOOKUP(R574,Pollutants!$H$2:$K$11,3,FALSE),0)</f>
        <v>0</v>
      </c>
      <c r="T574" s="248">
        <f t="shared" si="121"/>
        <v>83</v>
      </c>
      <c r="U574" s="130" t="str">
        <f ca="1"/>
        <v/>
      </c>
      <c r="V574" s="130" t="str">
        <f ca="1"/>
        <v/>
      </c>
      <c r="W574" s="130" t="str">
        <f t="shared" ca="1" si="122"/>
        <v/>
      </c>
      <c r="X574" s="130" t="str">
        <f t="shared" ca="1" si="123"/>
        <v/>
      </c>
      <c r="Y574" s="130" t="str">
        <f t="shared" ca="1" si="124"/>
        <v/>
      </c>
      <c r="Z574" s="130" t="str">
        <f t="shared" ca="1" si="125"/>
        <v/>
      </c>
      <c r="AA574" s="130" t="str">
        <f t="shared" ca="1" si="126"/>
        <v/>
      </c>
      <c r="AC574" s="130" t="str">
        <f t="shared" ca="1" si="127"/>
        <v/>
      </c>
      <c r="AD574" s="130" t="str">
        <f t="shared" ca="1" si="128"/>
        <v/>
      </c>
      <c r="AE574" s="130" t="str">
        <f t="shared" ca="1" si="129"/>
        <v/>
      </c>
      <c r="AF574" s="130" t="str">
        <f t="shared" ca="1" si="130"/>
        <v/>
      </c>
      <c r="AG574" s="130" t="str">
        <f t="shared" ca="1" si="131"/>
        <v/>
      </c>
      <c r="AH574" s="130" t="str">
        <f t="shared" ca="1" si="132"/>
        <v/>
      </c>
      <c r="AI574" s="130" t="str">
        <f t="shared" ca="1" si="133"/>
        <v/>
      </c>
    </row>
    <row r="575" spans="5:35">
      <c r="E575" s="239"/>
      <c r="F575" s="28"/>
      <c r="R575" s="130" t="str">
        <f t="shared" ca="1" si="120"/>
        <v xml:space="preserve">6 </v>
      </c>
      <c r="S575" s="130">
        <f ca="1">+IFERROR(VLOOKUP(R575,Pollutants!$H$2:$K$11,3,FALSE),0)</f>
        <v>0</v>
      </c>
      <c r="T575" s="248">
        <f t="shared" si="121"/>
        <v>83</v>
      </c>
      <c r="U575" s="130" t="str">
        <f ca="1"/>
        <v/>
      </c>
      <c r="V575" s="130" t="str">
        <f ca="1"/>
        <v/>
      </c>
      <c r="W575" s="130" t="str">
        <f t="shared" ca="1" si="122"/>
        <v/>
      </c>
      <c r="X575" s="130" t="str">
        <f t="shared" ca="1" si="123"/>
        <v/>
      </c>
      <c r="Y575" s="130" t="str">
        <f t="shared" ca="1" si="124"/>
        <v/>
      </c>
      <c r="Z575" s="130" t="str">
        <f t="shared" ca="1" si="125"/>
        <v/>
      </c>
      <c r="AA575" s="130" t="str">
        <f t="shared" ca="1" si="126"/>
        <v/>
      </c>
      <c r="AC575" s="130" t="str">
        <f t="shared" ca="1" si="127"/>
        <v/>
      </c>
      <c r="AD575" s="130" t="str">
        <f t="shared" ca="1" si="128"/>
        <v/>
      </c>
      <c r="AE575" s="130" t="str">
        <f t="shared" ca="1" si="129"/>
        <v/>
      </c>
      <c r="AF575" s="130" t="str">
        <f t="shared" ca="1" si="130"/>
        <v/>
      </c>
      <c r="AG575" s="130" t="str">
        <f t="shared" ca="1" si="131"/>
        <v/>
      </c>
      <c r="AH575" s="130" t="str">
        <f t="shared" ca="1" si="132"/>
        <v/>
      </c>
      <c r="AI575" s="130" t="str">
        <f t="shared" ca="1" si="133"/>
        <v/>
      </c>
    </row>
    <row r="576" spans="5:35">
      <c r="E576" s="239"/>
      <c r="F576" s="28"/>
      <c r="R576" s="130" t="str">
        <f t="shared" ca="1" si="120"/>
        <v xml:space="preserve">0 </v>
      </c>
      <c r="S576" s="130">
        <f ca="1">+IFERROR(VLOOKUP(R576,Pollutants!$H$2:$K$11,3,FALSE),0)</f>
        <v>0</v>
      </c>
      <c r="T576" s="248">
        <f t="shared" si="121"/>
        <v>84</v>
      </c>
      <c r="U576" s="130" t="str">
        <f ca="1"/>
        <v/>
      </c>
      <c r="V576" s="130" t="str">
        <f ca="1"/>
        <v/>
      </c>
      <c r="W576" s="130" t="str">
        <f t="shared" ca="1" si="122"/>
        <v/>
      </c>
      <c r="X576" s="130" t="str">
        <f t="shared" ca="1" si="123"/>
        <v/>
      </c>
      <c r="Y576" s="130" t="str">
        <f t="shared" ca="1" si="124"/>
        <v/>
      </c>
      <c r="Z576" s="130" t="str">
        <f t="shared" ca="1" si="125"/>
        <v/>
      </c>
      <c r="AA576" s="130" t="str">
        <f t="shared" ca="1" si="126"/>
        <v/>
      </c>
      <c r="AC576" s="130" t="str">
        <f t="shared" ca="1" si="127"/>
        <v/>
      </c>
      <c r="AD576" s="130" t="str">
        <f t="shared" ca="1" si="128"/>
        <v/>
      </c>
      <c r="AE576" s="130" t="str">
        <f t="shared" ca="1" si="129"/>
        <v/>
      </c>
      <c r="AF576" s="130" t="str">
        <f t="shared" ca="1" si="130"/>
        <v/>
      </c>
      <c r="AG576" s="130" t="str">
        <f t="shared" ca="1" si="131"/>
        <v/>
      </c>
      <c r="AH576" s="130" t="str">
        <f t="shared" ca="1" si="132"/>
        <v/>
      </c>
      <c r="AI576" s="130" t="str">
        <f t="shared" ca="1" si="133"/>
        <v/>
      </c>
    </row>
    <row r="577" spans="5:35">
      <c r="E577" s="239"/>
      <c r="F577" s="28"/>
      <c r="R577" s="130" t="str">
        <f t="shared" ca="1" si="120"/>
        <v xml:space="preserve">1 </v>
      </c>
      <c r="S577" s="130">
        <f ca="1">+IFERROR(VLOOKUP(R577,Pollutants!$H$2:$K$11,3,FALSE),0)</f>
        <v>0</v>
      </c>
      <c r="T577" s="248">
        <f t="shared" si="121"/>
        <v>84</v>
      </c>
      <c r="U577" s="130" t="str">
        <f ca="1"/>
        <v/>
      </c>
      <c r="V577" s="130" t="str">
        <f ca="1"/>
        <v/>
      </c>
      <c r="W577" s="130" t="str">
        <f t="shared" ca="1" si="122"/>
        <v/>
      </c>
      <c r="X577" s="130" t="str">
        <f t="shared" ca="1" si="123"/>
        <v/>
      </c>
      <c r="Y577" s="130" t="str">
        <f t="shared" ca="1" si="124"/>
        <v/>
      </c>
      <c r="Z577" s="130" t="str">
        <f t="shared" ca="1" si="125"/>
        <v/>
      </c>
      <c r="AA577" s="130" t="str">
        <f t="shared" ca="1" si="126"/>
        <v/>
      </c>
      <c r="AC577" s="130" t="str">
        <f t="shared" ca="1" si="127"/>
        <v/>
      </c>
      <c r="AD577" s="130" t="str">
        <f t="shared" ca="1" si="128"/>
        <v/>
      </c>
      <c r="AE577" s="130" t="str">
        <f t="shared" ca="1" si="129"/>
        <v/>
      </c>
      <c r="AF577" s="130" t="str">
        <f t="shared" ca="1" si="130"/>
        <v/>
      </c>
      <c r="AG577" s="130" t="str">
        <f t="shared" ca="1" si="131"/>
        <v/>
      </c>
      <c r="AH577" s="130" t="str">
        <f t="shared" ca="1" si="132"/>
        <v/>
      </c>
      <c r="AI577" s="130" t="str">
        <f t="shared" ca="1" si="133"/>
        <v/>
      </c>
    </row>
    <row r="578" spans="5:35">
      <c r="E578" s="239"/>
      <c r="F578" s="28"/>
      <c r="R578" s="130" t="str">
        <f t="shared" ca="1" si="120"/>
        <v xml:space="preserve">2 </v>
      </c>
      <c r="S578" s="130">
        <f ca="1">+IFERROR(VLOOKUP(R578,Pollutants!$H$2:$K$11,3,FALSE),0)</f>
        <v>0</v>
      </c>
      <c r="T578" s="248">
        <f t="shared" si="121"/>
        <v>84</v>
      </c>
      <c r="U578" s="130" t="str">
        <f ca="1"/>
        <v/>
      </c>
      <c r="V578" s="130" t="str">
        <f ca="1"/>
        <v/>
      </c>
      <c r="W578" s="130" t="str">
        <f t="shared" ca="1" si="122"/>
        <v/>
      </c>
      <c r="X578" s="130" t="str">
        <f t="shared" ca="1" si="123"/>
        <v/>
      </c>
      <c r="Y578" s="130" t="str">
        <f t="shared" ca="1" si="124"/>
        <v/>
      </c>
      <c r="Z578" s="130" t="str">
        <f t="shared" ca="1" si="125"/>
        <v/>
      </c>
      <c r="AA578" s="130" t="str">
        <f t="shared" ca="1" si="126"/>
        <v/>
      </c>
      <c r="AC578" s="130" t="str">
        <f t="shared" ca="1" si="127"/>
        <v/>
      </c>
      <c r="AD578" s="130" t="str">
        <f t="shared" ca="1" si="128"/>
        <v/>
      </c>
      <c r="AE578" s="130" t="str">
        <f t="shared" ca="1" si="129"/>
        <v/>
      </c>
      <c r="AF578" s="130" t="str">
        <f t="shared" ca="1" si="130"/>
        <v/>
      </c>
      <c r="AG578" s="130" t="str">
        <f t="shared" ca="1" si="131"/>
        <v/>
      </c>
      <c r="AH578" s="130" t="str">
        <f t="shared" ca="1" si="132"/>
        <v/>
      </c>
      <c r="AI578" s="130" t="str">
        <f t="shared" ca="1" si="133"/>
        <v/>
      </c>
    </row>
    <row r="579" spans="5:35">
      <c r="E579" s="239"/>
      <c r="F579" s="28"/>
      <c r="R579" s="130" t="str">
        <f t="shared" ref="R579:R642" ca="1" si="134">+MOD(ROW()-2,7)&amp;" "&amp;INDIRECT(ADDRESS(INT((ROW()-2)/7)+2,11,3))</f>
        <v xml:space="preserve">3 </v>
      </c>
      <c r="S579" s="130">
        <f ca="1">+IFERROR(VLOOKUP(R579,Pollutants!$H$2:$K$11,3,FALSE),0)</f>
        <v>0</v>
      </c>
      <c r="T579" s="248">
        <f t="shared" ref="T579:T642" si="135">+(INT((ROW()-2)/7)+2)</f>
        <v>84</v>
      </c>
      <c r="U579" s="130" t="str">
        <f ca="1"/>
        <v/>
      </c>
      <c r="V579" s="130" t="str">
        <f ca="1"/>
        <v/>
      </c>
      <c r="W579" s="130" t="str">
        <f t="shared" ref="W579:W642" ca="1" si="136">+IFERROR(INDEX(L$1:L$301,V579),"")</f>
        <v/>
      </c>
      <c r="X579" s="130" t="str">
        <f t="shared" ref="X579:X642" ca="1" si="137">+IFERROR(INDEX(M$1:M$301,V579),"")</f>
        <v/>
      </c>
      <c r="Y579" s="130" t="str">
        <f t="shared" ref="Y579:Y642" ca="1" si="138">+IFERROR(INDEX(N$1:N$301,V579),"")</f>
        <v/>
      </c>
      <c r="Z579" s="130" t="str">
        <f t="shared" ref="Z579:Z642" ca="1" si="139">+IFERROR(INDEX(O$1:O$301,V579),"")</f>
        <v/>
      </c>
      <c r="AA579" s="130" t="str">
        <f t="shared" ref="AA579:AA642" ca="1" si="140">+IFERROR(INDEX(P$1:P$301,V579),"")</f>
        <v/>
      </c>
      <c r="AC579" s="130" t="str">
        <f t="shared" ref="AC579:AC642" ca="1" si="141">+INDIRECT(ADDRESS(INT((ROW()-2)/2)+2,21,3))</f>
        <v/>
      </c>
      <c r="AD579" s="130" t="str">
        <f t="shared" ref="AD579:AD642" ca="1" si="142">+IF(ISNUMBER(AI579),IF(ISEVEN(ROW()),$AL$2,$AL$3),"")</f>
        <v/>
      </c>
      <c r="AE579" s="130" t="str">
        <f t="shared" ref="AE579:AE642" ca="1" si="143">+INDIRECT(ADDRESS(INT((ROW()-2)/2)+2,23,3))</f>
        <v/>
      </c>
      <c r="AF579" s="130" t="str">
        <f t="shared" ref="AF579:AF642" ca="1" si="144">+INDIRECT(ADDRESS(INT((ROW()-2)/2)+2,24,3))</f>
        <v/>
      </c>
      <c r="AG579" s="130" t="str">
        <f t="shared" ref="AG579:AG642" ca="1" si="145">+INDIRECT(ADDRESS(INT((ROW()-2)/2)+2,25,3))</f>
        <v/>
      </c>
      <c r="AH579" s="130" t="str">
        <f t="shared" ref="AH579:AH642" ca="1" si="146">+INDIRECT(ADDRESS(INT((ROW()-2)/2)+2,26,3))</f>
        <v/>
      </c>
      <c r="AI579" s="130" t="str">
        <f t="shared" ref="AI579:AI642" ca="1" si="147">+INDIRECT(ADDRESS(INT((ROW()-2)/2)+2,27,3))</f>
        <v/>
      </c>
    </row>
    <row r="580" spans="5:35">
      <c r="E580" s="239"/>
      <c r="F580" s="28"/>
      <c r="R580" s="130" t="str">
        <f t="shared" ca="1" si="134"/>
        <v xml:space="preserve">4 </v>
      </c>
      <c r="S580" s="130">
        <f ca="1">+IFERROR(VLOOKUP(R580,Pollutants!$H$2:$K$11,3,FALSE),0)</f>
        <v>0</v>
      </c>
      <c r="T580" s="248">
        <f t="shared" si="135"/>
        <v>84</v>
      </c>
      <c r="U580" s="130" t="str">
        <f ca="1"/>
        <v/>
      </c>
      <c r="V580" s="130" t="str">
        <f ca="1"/>
        <v/>
      </c>
      <c r="W580" s="130" t="str">
        <f t="shared" ca="1" si="136"/>
        <v/>
      </c>
      <c r="X580" s="130" t="str">
        <f t="shared" ca="1" si="137"/>
        <v/>
      </c>
      <c r="Y580" s="130" t="str">
        <f t="shared" ca="1" si="138"/>
        <v/>
      </c>
      <c r="Z580" s="130" t="str">
        <f t="shared" ca="1" si="139"/>
        <v/>
      </c>
      <c r="AA580" s="130" t="str">
        <f t="shared" ca="1" si="140"/>
        <v/>
      </c>
      <c r="AC580" s="130" t="str">
        <f t="shared" ca="1" si="141"/>
        <v/>
      </c>
      <c r="AD580" s="130" t="str">
        <f t="shared" ca="1" si="142"/>
        <v/>
      </c>
      <c r="AE580" s="130" t="str">
        <f t="shared" ca="1" si="143"/>
        <v/>
      </c>
      <c r="AF580" s="130" t="str">
        <f t="shared" ca="1" si="144"/>
        <v/>
      </c>
      <c r="AG580" s="130" t="str">
        <f t="shared" ca="1" si="145"/>
        <v/>
      </c>
      <c r="AH580" s="130" t="str">
        <f t="shared" ca="1" si="146"/>
        <v/>
      </c>
      <c r="AI580" s="130" t="str">
        <f t="shared" ca="1" si="147"/>
        <v/>
      </c>
    </row>
    <row r="581" spans="5:35">
      <c r="E581" s="239"/>
      <c r="F581" s="28"/>
      <c r="R581" s="130" t="str">
        <f t="shared" ca="1" si="134"/>
        <v xml:space="preserve">5 </v>
      </c>
      <c r="S581" s="130">
        <f ca="1">+IFERROR(VLOOKUP(R581,Pollutants!$H$2:$K$11,3,FALSE),0)</f>
        <v>0</v>
      </c>
      <c r="T581" s="248">
        <f t="shared" si="135"/>
        <v>84</v>
      </c>
      <c r="U581" s="130" t="str">
        <f ca="1"/>
        <v/>
      </c>
      <c r="V581" s="130" t="str">
        <f ca="1"/>
        <v/>
      </c>
      <c r="W581" s="130" t="str">
        <f t="shared" ca="1" si="136"/>
        <v/>
      </c>
      <c r="X581" s="130" t="str">
        <f t="shared" ca="1" si="137"/>
        <v/>
      </c>
      <c r="Y581" s="130" t="str">
        <f t="shared" ca="1" si="138"/>
        <v/>
      </c>
      <c r="Z581" s="130" t="str">
        <f t="shared" ca="1" si="139"/>
        <v/>
      </c>
      <c r="AA581" s="130" t="str">
        <f t="shared" ca="1" si="140"/>
        <v/>
      </c>
      <c r="AC581" s="130" t="str">
        <f t="shared" ca="1" si="141"/>
        <v/>
      </c>
      <c r="AD581" s="130" t="str">
        <f t="shared" ca="1" si="142"/>
        <v/>
      </c>
      <c r="AE581" s="130" t="str">
        <f t="shared" ca="1" si="143"/>
        <v/>
      </c>
      <c r="AF581" s="130" t="str">
        <f t="shared" ca="1" si="144"/>
        <v/>
      </c>
      <c r="AG581" s="130" t="str">
        <f t="shared" ca="1" si="145"/>
        <v/>
      </c>
      <c r="AH581" s="130" t="str">
        <f t="shared" ca="1" si="146"/>
        <v/>
      </c>
      <c r="AI581" s="130" t="str">
        <f t="shared" ca="1" si="147"/>
        <v/>
      </c>
    </row>
    <row r="582" spans="5:35">
      <c r="E582" s="239"/>
      <c r="F582" s="28"/>
      <c r="R582" s="130" t="str">
        <f t="shared" ca="1" si="134"/>
        <v xml:space="preserve">6 </v>
      </c>
      <c r="S582" s="130">
        <f ca="1">+IFERROR(VLOOKUP(R582,Pollutants!$H$2:$K$11,3,FALSE),0)</f>
        <v>0</v>
      </c>
      <c r="T582" s="248">
        <f t="shared" si="135"/>
        <v>84</v>
      </c>
      <c r="U582" s="130" t="str">
        <f ca="1"/>
        <v/>
      </c>
      <c r="V582" s="130" t="str">
        <f ca="1"/>
        <v/>
      </c>
      <c r="W582" s="130" t="str">
        <f t="shared" ca="1" si="136"/>
        <v/>
      </c>
      <c r="X582" s="130" t="str">
        <f t="shared" ca="1" si="137"/>
        <v/>
      </c>
      <c r="Y582" s="130" t="str">
        <f t="shared" ca="1" si="138"/>
        <v/>
      </c>
      <c r="Z582" s="130" t="str">
        <f t="shared" ca="1" si="139"/>
        <v/>
      </c>
      <c r="AA582" s="130" t="str">
        <f t="shared" ca="1" si="140"/>
        <v/>
      </c>
      <c r="AC582" s="130" t="str">
        <f t="shared" ca="1" si="141"/>
        <v/>
      </c>
      <c r="AD582" s="130" t="str">
        <f t="shared" ca="1" si="142"/>
        <v/>
      </c>
      <c r="AE582" s="130" t="str">
        <f t="shared" ca="1" si="143"/>
        <v/>
      </c>
      <c r="AF582" s="130" t="str">
        <f t="shared" ca="1" si="144"/>
        <v/>
      </c>
      <c r="AG582" s="130" t="str">
        <f t="shared" ca="1" si="145"/>
        <v/>
      </c>
      <c r="AH582" s="130" t="str">
        <f t="shared" ca="1" si="146"/>
        <v/>
      </c>
      <c r="AI582" s="130" t="str">
        <f t="shared" ca="1" si="147"/>
        <v/>
      </c>
    </row>
    <row r="583" spans="5:35">
      <c r="E583" s="239"/>
      <c r="F583" s="28"/>
      <c r="R583" s="130" t="str">
        <f t="shared" ca="1" si="134"/>
        <v xml:space="preserve">0 </v>
      </c>
      <c r="S583" s="130">
        <f ca="1">+IFERROR(VLOOKUP(R583,Pollutants!$H$2:$K$11,3,FALSE),0)</f>
        <v>0</v>
      </c>
      <c r="T583" s="248">
        <f t="shared" si="135"/>
        <v>85</v>
      </c>
      <c r="U583" s="130" t="str">
        <f ca="1"/>
        <v/>
      </c>
      <c r="V583" s="130" t="str">
        <f ca="1"/>
        <v/>
      </c>
      <c r="W583" s="130" t="str">
        <f t="shared" ca="1" si="136"/>
        <v/>
      </c>
      <c r="X583" s="130" t="str">
        <f t="shared" ca="1" si="137"/>
        <v/>
      </c>
      <c r="Y583" s="130" t="str">
        <f t="shared" ca="1" si="138"/>
        <v/>
      </c>
      <c r="Z583" s="130" t="str">
        <f t="shared" ca="1" si="139"/>
        <v/>
      </c>
      <c r="AA583" s="130" t="str">
        <f t="shared" ca="1" si="140"/>
        <v/>
      </c>
      <c r="AC583" s="130" t="str">
        <f t="shared" ca="1" si="141"/>
        <v/>
      </c>
      <c r="AD583" s="130" t="str">
        <f t="shared" ca="1" si="142"/>
        <v/>
      </c>
      <c r="AE583" s="130" t="str">
        <f t="shared" ca="1" si="143"/>
        <v/>
      </c>
      <c r="AF583" s="130" t="str">
        <f t="shared" ca="1" si="144"/>
        <v/>
      </c>
      <c r="AG583" s="130" t="str">
        <f t="shared" ca="1" si="145"/>
        <v/>
      </c>
      <c r="AH583" s="130" t="str">
        <f t="shared" ca="1" si="146"/>
        <v/>
      </c>
      <c r="AI583" s="130" t="str">
        <f t="shared" ca="1" si="147"/>
        <v/>
      </c>
    </row>
    <row r="584" spans="5:35">
      <c r="E584" s="239"/>
      <c r="F584" s="28"/>
      <c r="R584" s="130" t="str">
        <f t="shared" ca="1" si="134"/>
        <v xml:space="preserve">1 </v>
      </c>
      <c r="S584" s="130">
        <f ca="1">+IFERROR(VLOOKUP(R584,Pollutants!$H$2:$K$11,3,FALSE),0)</f>
        <v>0</v>
      </c>
      <c r="T584" s="248">
        <f t="shared" si="135"/>
        <v>85</v>
      </c>
      <c r="U584" s="130" t="str">
        <f ca="1"/>
        <v/>
      </c>
      <c r="V584" s="130" t="str">
        <f ca="1"/>
        <v/>
      </c>
      <c r="W584" s="130" t="str">
        <f t="shared" ca="1" si="136"/>
        <v/>
      </c>
      <c r="X584" s="130" t="str">
        <f t="shared" ca="1" si="137"/>
        <v/>
      </c>
      <c r="Y584" s="130" t="str">
        <f t="shared" ca="1" si="138"/>
        <v/>
      </c>
      <c r="Z584" s="130" t="str">
        <f t="shared" ca="1" si="139"/>
        <v/>
      </c>
      <c r="AA584" s="130" t="str">
        <f t="shared" ca="1" si="140"/>
        <v/>
      </c>
      <c r="AC584" s="130" t="str">
        <f t="shared" ca="1" si="141"/>
        <v/>
      </c>
      <c r="AD584" s="130" t="str">
        <f t="shared" ca="1" si="142"/>
        <v/>
      </c>
      <c r="AE584" s="130" t="str">
        <f t="shared" ca="1" si="143"/>
        <v/>
      </c>
      <c r="AF584" s="130" t="str">
        <f t="shared" ca="1" si="144"/>
        <v/>
      </c>
      <c r="AG584" s="130" t="str">
        <f t="shared" ca="1" si="145"/>
        <v/>
      </c>
      <c r="AH584" s="130" t="str">
        <f t="shared" ca="1" si="146"/>
        <v/>
      </c>
      <c r="AI584" s="130" t="str">
        <f t="shared" ca="1" si="147"/>
        <v/>
      </c>
    </row>
    <row r="585" spans="5:35">
      <c r="E585" s="239"/>
      <c r="F585" s="28"/>
      <c r="R585" s="130" t="str">
        <f t="shared" ca="1" si="134"/>
        <v xml:space="preserve">2 </v>
      </c>
      <c r="S585" s="130">
        <f ca="1">+IFERROR(VLOOKUP(R585,Pollutants!$H$2:$K$11,3,FALSE),0)</f>
        <v>0</v>
      </c>
      <c r="T585" s="248">
        <f t="shared" si="135"/>
        <v>85</v>
      </c>
      <c r="U585" s="130" t="str">
        <f ca="1"/>
        <v/>
      </c>
      <c r="V585" s="130" t="str">
        <f ca="1"/>
        <v/>
      </c>
      <c r="W585" s="130" t="str">
        <f t="shared" ca="1" si="136"/>
        <v/>
      </c>
      <c r="X585" s="130" t="str">
        <f t="shared" ca="1" si="137"/>
        <v/>
      </c>
      <c r="Y585" s="130" t="str">
        <f t="shared" ca="1" si="138"/>
        <v/>
      </c>
      <c r="Z585" s="130" t="str">
        <f t="shared" ca="1" si="139"/>
        <v/>
      </c>
      <c r="AA585" s="130" t="str">
        <f t="shared" ca="1" si="140"/>
        <v/>
      </c>
      <c r="AC585" s="130" t="str">
        <f t="shared" ca="1" si="141"/>
        <v/>
      </c>
      <c r="AD585" s="130" t="str">
        <f t="shared" ca="1" si="142"/>
        <v/>
      </c>
      <c r="AE585" s="130" t="str">
        <f t="shared" ca="1" si="143"/>
        <v/>
      </c>
      <c r="AF585" s="130" t="str">
        <f t="shared" ca="1" si="144"/>
        <v/>
      </c>
      <c r="AG585" s="130" t="str">
        <f t="shared" ca="1" si="145"/>
        <v/>
      </c>
      <c r="AH585" s="130" t="str">
        <f t="shared" ca="1" si="146"/>
        <v/>
      </c>
      <c r="AI585" s="130" t="str">
        <f t="shared" ca="1" si="147"/>
        <v/>
      </c>
    </row>
    <row r="586" spans="5:35">
      <c r="E586" s="239"/>
      <c r="F586" s="28"/>
      <c r="R586" s="130" t="str">
        <f t="shared" ca="1" si="134"/>
        <v xml:space="preserve">3 </v>
      </c>
      <c r="S586" s="130">
        <f ca="1">+IFERROR(VLOOKUP(R586,Pollutants!$H$2:$K$11,3,FALSE),0)</f>
        <v>0</v>
      </c>
      <c r="T586" s="248">
        <f t="shared" si="135"/>
        <v>85</v>
      </c>
      <c r="U586" s="130" t="str">
        <f ca="1"/>
        <v/>
      </c>
      <c r="V586" s="130" t="str">
        <f ca="1"/>
        <v/>
      </c>
      <c r="W586" s="130" t="str">
        <f t="shared" ca="1" si="136"/>
        <v/>
      </c>
      <c r="X586" s="130" t="str">
        <f t="shared" ca="1" si="137"/>
        <v/>
      </c>
      <c r="Y586" s="130" t="str">
        <f t="shared" ca="1" si="138"/>
        <v/>
      </c>
      <c r="Z586" s="130" t="str">
        <f t="shared" ca="1" si="139"/>
        <v/>
      </c>
      <c r="AA586" s="130" t="str">
        <f t="shared" ca="1" si="140"/>
        <v/>
      </c>
      <c r="AC586" s="130" t="str">
        <f t="shared" ca="1" si="141"/>
        <v/>
      </c>
      <c r="AD586" s="130" t="str">
        <f t="shared" ca="1" si="142"/>
        <v/>
      </c>
      <c r="AE586" s="130" t="str">
        <f t="shared" ca="1" si="143"/>
        <v/>
      </c>
      <c r="AF586" s="130" t="str">
        <f t="shared" ca="1" si="144"/>
        <v/>
      </c>
      <c r="AG586" s="130" t="str">
        <f t="shared" ca="1" si="145"/>
        <v/>
      </c>
      <c r="AH586" s="130" t="str">
        <f t="shared" ca="1" si="146"/>
        <v/>
      </c>
      <c r="AI586" s="130" t="str">
        <f t="shared" ca="1" si="147"/>
        <v/>
      </c>
    </row>
    <row r="587" spans="5:35">
      <c r="E587" s="239"/>
      <c r="F587" s="28"/>
      <c r="R587" s="130" t="str">
        <f t="shared" ca="1" si="134"/>
        <v xml:space="preserve">4 </v>
      </c>
      <c r="S587" s="130">
        <f ca="1">+IFERROR(VLOOKUP(R587,Pollutants!$H$2:$K$11,3,FALSE),0)</f>
        <v>0</v>
      </c>
      <c r="T587" s="248">
        <f t="shared" si="135"/>
        <v>85</v>
      </c>
      <c r="U587" s="130" t="str">
        <f ca="1"/>
        <v/>
      </c>
      <c r="V587" s="130" t="str">
        <f ca="1"/>
        <v/>
      </c>
      <c r="W587" s="130" t="str">
        <f t="shared" ca="1" si="136"/>
        <v/>
      </c>
      <c r="X587" s="130" t="str">
        <f t="shared" ca="1" si="137"/>
        <v/>
      </c>
      <c r="Y587" s="130" t="str">
        <f t="shared" ca="1" si="138"/>
        <v/>
      </c>
      <c r="Z587" s="130" t="str">
        <f t="shared" ca="1" si="139"/>
        <v/>
      </c>
      <c r="AA587" s="130" t="str">
        <f t="shared" ca="1" si="140"/>
        <v/>
      </c>
      <c r="AC587" s="130" t="str">
        <f t="shared" ca="1" si="141"/>
        <v/>
      </c>
      <c r="AD587" s="130" t="str">
        <f t="shared" ca="1" si="142"/>
        <v/>
      </c>
      <c r="AE587" s="130" t="str">
        <f t="shared" ca="1" si="143"/>
        <v/>
      </c>
      <c r="AF587" s="130" t="str">
        <f t="shared" ca="1" si="144"/>
        <v/>
      </c>
      <c r="AG587" s="130" t="str">
        <f t="shared" ca="1" si="145"/>
        <v/>
      </c>
      <c r="AH587" s="130" t="str">
        <f t="shared" ca="1" si="146"/>
        <v/>
      </c>
      <c r="AI587" s="130" t="str">
        <f t="shared" ca="1" si="147"/>
        <v/>
      </c>
    </row>
    <row r="588" spans="5:35">
      <c r="E588" s="239"/>
      <c r="F588" s="28"/>
      <c r="R588" s="130" t="str">
        <f t="shared" ca="1" si="134"/>
        <v xml:space="preserve">5 </v>
      </c>
      <c r="S588" s="130">
        <f ca="1">+IFERROR(VLOOKUP(R588,Pollutants!$H$2:$K$11,3,FALSE),0)</f>
        <v>0</v>
      </c>
      <c r="T588" s="248">
        <f t="shared" si="135"/>
        <v>85</v>
      </c>
      <c r="U588" s="130" t="str">
        <f ca="1"/>
        <v/>
      </c>
      <c r="V588" s="130" t="str">
        <f ca="1"/>
        <v/>
      </c>
      <c r="W588" s="130" t="str">
        <f t="shared" ca="1" si="136"/>
        <v/>
      </c>
      <c r="X588" s="130" t="str">
        <f t="shared" ca="1" si="137"/>
        <v/>
      </c>
      <c r="Y588" s="130" t="str">
        <f t="shared" ca="1" si="138"/>
        <v/>
      </c>
      <c r="Z588" s="130" t="str">
        <f t="shared" ca="1" si="139"/>
        <v/>
      </c>
      <c r="AA588" s="130" t="str">
        <f t="shared" ca="1" si="140"/>
        <v/>
      </c>
      <c r="AC588" s="130" t="str">
        <f t="shared" ca="1" si="141"/>
        <v/>
      </c>
      <c r="AD588" s="130" t="str">
        <f t="shared" ca="1" si="142"/>
        <v/>
      </c>
      <c r="AE588" s="130" t="str">
        <f t="shared" ca="1" si="143"/>
        <v/>
      </c>
      <c r="AF588" s="130" t="str">
        <f t="shared" ca="1" si="144"/>
        <v/>
      </c>
      <c r="AG588" s="130" t="str">
        <f t="shared" ca="1" si="145"/>
        <v/>
      </c>
      <c r="AH588" s="130" t="str">
        <f t="shared" ca="1" si="146"/>
        <v/>
      </c>
      <c r="AI588" s="130" t="str">
        <f t="shared" ca="1" si="147"/>
        <v/>
      </c>
    </row>
    <row r="589" spans="5:35">
      <c r="E589" s="239"/>
      <c r="F589" s="28"/>
      <c r="R589" s="130" t="str">
        <f t="shared" ca="1" si="134"/>
        <v xml:space="preserve">6 </v>
      </c>
      <c r="S589" s="130">
        <f ca="1">+IFERROR(VLOOKUP(R589,Pollutants!$H$2:$K$11,3,FALSE),0)</f>
        <v>0</v>
      </c>
      <c r="T589" s="248">
        <f t="shared" si="135"/>
        <v>85</v>
      </c>
      <c r="U589" s="130" t="str">
        <f ca="1"/>
        <v/>
      </c>
      <c r="V589" s="130" t="str">
        <f ca="1"/>
        <v/>
      </c>
      <c r="W589" s="130" t="str">
        <f t="shared" ca="1" si="136"/>
        <v/>
      </c>
      <c r="X589" s="130" t="str">
        <f t="shared" ca="1" si="137"/>
        <v/>
      </c>
      <c r="Y589" s="130" t="str">
        <f t="shared" ca="1" si="138"/>
        <v/>
      </c>
      <c r="Z589" s="130" t="str">
        <f t="shared" ca="1" si="139"/>
        <v/>
      </c>
      <c r="AA589" s="130" t="str">
        <f t="shared" ca="1" si="140"/>
        <v/>
      </c>
      <c r="AC589" s="130" t="str">
        <f t="shared" ca="1" si="141"/>
        <v/>
      </c>
      <c r="AD589" s="130" t="str">
        <f t="shared" ca="1" si="142"/>
        <v/>
      </c>
      <c r="AE589" s="130" t="str">
        <f t="shared" ca="1" si="143"/>
        <v/>
      </c>
      <c r="AF589" s="130" t="str">
        <f t="shared" ca="1" si="144"/>
        <v/>
      </c>
      <c r="AG589" s="130" t="str">
        <f t="shared" ca="1" si="145"/>
        <v/>
      </c>
      <c r="AH589" s="130" t="str">
        <f t="shared" ca="1" si="146"/>
        <v/>
      </c>
      <c r="AI589" s="130" t="str">
        <f t="shared" ca="1" si="147"/>
        <v/>
      </c>
    </row>
    <row r="590" spans="5:35">
      <c r="E590" s="239"/>
      <c r="F590" s="28"/>
      <c r="R590" s="130" t="str">
        <f t="shared" ca="1" si="134"/>
        <v xml:space="preserve">0 </v>
      </c>
      <c r="S590" s="130">
        <f ca="1">+IFERROR(VLOOKUP(R590,Pollutants!$H$2:$K$11,3,FALSE),0)</f>
        <v>0</v>
      </c>
      <c r="T590" s="248">
        <f t="shared" si="135"/>
        <v>86</v>
      </c>
      <c r="U590" s="130" t="str">
        <f ca="1"/>
        <v/>
      </c>
      <c r="V590" s="130" t="str">
        <f ca="1"/>
        <v/>
      </c>
      <c r="W590" s="130" t="str">
        <f t="shared" ca="1" si="136"/>
        <v/>
      </c>
      <c r="X590" s="130" t="str">
        <f t="shared" ca="1" si="137"/>
        <v/>
      </c>
      <c r="Y590" s="130" t="str">
        <f t="shared" ca="1" si="138"/>
        <v/>
      </c>
      <c r="Z590" s="130" t="str">
        <f t="shared" ca="1" si="139"/>
        <v/>
      </c>
      <c r="AA590" s="130" t="str">
        <f t="shared" ca="1" si="140"/>
        <v/>
      </c>
      <c r="AC590" s="130" t="str">
        <f t="shared" ca="1" si="141"/>
        <v/>
      </c>
      <c r="AD590" s="130" t="str">
        <f t="shared" ca="1" si="142"/>
        <v/>
      </c>
      <c r="AE590" s="130" t="str">
        <f t="shared" ca="1" si="143"/>
        <v/>
      </c>
      <c r="AF590" s="130" t="str">
        <f t="shared" ca="1" si="144"/>
        <v/>
      </c>
      <c r="AG590" s="130" t="str">
        <f t="shared" ca="1" si="145"/>
        <v/>
      </c>
      <c r="AH590" s="130" t="str">
        <f t="shared" ca="1" si="146"/>
        <v/>
      </c>
      <c r="AI590" s="130" t="str">
        <f t="shared" ca="1" si="147"/>
        <v/>
      </c>
    </row>
    <row r="591" spans="5:35">
      <c r="E591" s="239"/>
      <c r="F591" s="28"/>
      <c r="R591" s="130" t="str">
        <f t="shared" ca="1" si="134"/>
        <v xml:space="preserve">1 </v>
      </c>
      <c r="S591" s="130">
        <f ca="1">+IFERROR(VLOOKUP(R591,Pollutants!$H$2:$K$11,3,FALSE),0)</f>
        <v>0</v>
      </c>
      <c r="T591" s="248">
        <f t="shared" si="135"/>
        <v>86</v>
      </c>
      <c r="U591" s="130" t="str">
        <f ca="1"/>
        <v/>
      </c>
      <c r="V591" s="130" t="str">
        <f ca="1"/>
        <v/>
      </c>
      <c r="W591" s="130" t="str">
        <f t="shared" ca="1" si="136"/>
        <v/>
      </c>
      <c r="X591" s="130" t="str">
        <f t="shared" ca="1" si="137"/>
        <v/>
      </c>
      <c r="Y591" s="130" t="str">
        <f t="shared" ca="1" si="138"/>
        <v/>
      </c>
      <c r="Z591" s="130" t="str">
        <f t="shared" ca="1" si="139"/>
        <v/>
      </c>
      <c r="AA591" s="130" t="str">
        <f t="shared" ca="1" si="140"/>
        <v/>
      </c>
      <c r="AC591" s="130" t="str">
        <f t="shared" ca="1" si="141"/>
        <v/>
      </c>
      <c r="AD591" s="130" t="str">
        <f t="shared" ca="1" si="142"/>
        <v/>
      </c>
      <c r="AE591" s="130" t="str">
        <f t="shared" ca="1" si="143"/>
        <v/>
      </c>
      <c r="AF591" s="130" t="str">
        <f t="shared" ca="1" si="144"/>
        <v/>
      </c>
      <c r="AG591" s="130" t="str">
        <f t="shared" ca="1" si="145"/>
        <v/>
      </c>
      <c r="AH591" s="130" t="str">
        <f t="shared" ca="1" si="146"/>
        <v/>
      </c>
      <c r="AI591" s="130" t="str">
        <f t="shared" ca="1" si="147"/>
        <v/>
      </c>
    </row>
    <row r="592" spans="5:35">
      <c r="E592" s="239"/>
      <c r="F592" s="28"/>
      <c r="R592" s="130" t="str">
        <f t="shared" ca="1" si="134"/>
        <v xml:space="preserve">2 </v>
      </c>
      <c r="S592" s="130">
        <f ca="1">+IFERROR(VLOOKUP(R592,Pollutants!$H$2:$K$11,3,FALSE),0)</f>
        <v>0</v>
      </c>
      <c r="T592" s="248">
        <f t="shared" si="135"/>
        <v>86</v>
      </c>
      <c r="U592" s="130" t="str">
        <f ca="1"/>
        <v/>
      </c>
      <c r="V592" s="130" t="str">
        <f ca="1"/>
        <v/>
      </c>
      <c r="W592" s="130" t="str">
        <f t="shared" ca="1" si="136"/>
        <v/>
      </c>
      <c r="X592" s="130" t="str">
        <f t="shared" ca="1" si="137"/>
        <v/>
      </c>
      <c r="Y592" s="130" t="str">
        <f t="shared" ca="1" si="138"/>
        <v/>
      </c>
      <c r="Z592" s="130" t="str">
        <f t="shared" ca="1" si="139"/>
        <v/>
      </c>
      <c r="AA592" s="130" t="str">
        <f t="shared" ca="1" si="140"/>
        <v/>
      </c>
      <c r="AC592" s="130" t="str">
        <f t="shared" ca="1" si="141"/>
        <v/>
      </c>
      <c r="AD592" s="130" t="str">
        <f t="shared" ca="1" si="142"/>
        <v/>
      </c>
      <c r="AE592" s="130" t="str">
        <f t="shared" ca="1" si="143"/>
        <v/>
      </c>
      <c r="AF592" s="130" t="str">
        <f t="shared" ca="1" si="144"/>
        <v/>
      </c>
      <c r="AG592" s="130" t="str">
        <f t="shared" ca="1" si="145"/>
        <v/>
      </c>
      <c r="AH592" s="130" t="str">
        <f t="shared" ca="1" si="146"/>
        <v/>
      </c>
      <c r="AI592" s="130" t="str">
        <f t="shared" ca="1" si="147"/>
        <v/>
      </c>
    </row>
    <row r="593" spans="5:35">
      <c r="E593" s="239"/>
      <c r="F593" s="28"/>
      <c r="R593" s="130" t="str">
        <f t="shared" ca="1" si="134"/>
        <v xml:space="preserve">3 </v>
      </c>
      <c r="S593" s="130">
        <f ca="1">+IFERROR(VLOOKUP(R593,Pollutants!$H$2:$K$11,3,FALSE),0)</f>
        <v>0</v>
      </c>
      <c r="T593" s="248">
        <f t="shared" si="135"/>
        <v>86</v>
      </c>
      <c r="U593" s="130" t="str">
        <f ca="1"/>
        <v/>
      </c>
      <c r="V593" s="130" t="str">
        <f ca="1"/>
        <v/>
      </c>
      <c r="W593" s="130" t="str">
        <f t="shared" ca="1" si="136"/>
        <v/>
      </c>
      <c r="X593" s="130" t="str">
        <f t="shared" ca="1" si="137"/>
        <v/>
      </c>
      <c r="Y593" s="130" t="str">
        <f t="shared" ca="1" si="138"/>
        <v/>
      </c>
      <c r="Z593" s="130" t="str">
        <f t="shared" ca="1" si="139"/>
        <v/>
      </c>
      <c r="AA593" s="130" t="str">
        <f t="shared" ca="1" si="140"/>
        <v/>
      </c>
      <c r="AC593" s="130" t="str">
        <f t="shared" ca="1" si="141"/>
        <v/>
      </c>
      <c r="AD593" s="130" t="str">
        <f t="shared" ca="1" si="142"/>
        <v/>
      </c>
      <c r="AE593" s="130" t="str">
        <f t="shared" ca="1" si="143"/>
        <v/>
      </c>
      <c r="AF593" s="130" t="str">
        <f t="shared" ca="1" si="144"/>
        <v/>
      </c>
      <c r="AG593" s="130" t="str">
        <f t="shared" ca="1" si="145"/>
        <v/>
      </c>
      <c r="AH593" s="130" t="str">
        <f t="shared" ca="1" si="146"/>
        <v/>
      </c>
      <c r="AI593" s="130" t="str">
        <f t="shared" ca="1" si="147"/>
        <v/>
      </c>
    </row>
    <row r="594" spans="5:35">
      <c r="E594" s="239"/>
      <c r="F594" s="28"/>
      <c r="R594" s="130" t="str">
        <f t="shared" ca="1" si="134"/>
        <v xml:space="preserve">4 </v>
      </c>
      <c r="S594" s="130">
        <f ca="1">+IFERROR(VLOOKUP(R594,Pollutants!$H$2:$K$11,3,FALSE),0)</f>
        <v>0</v>
      </c>
      <c r="T594" s="248">
        <f t="shared" si="135"/>
        <v>86</v>
      </c>
      <c r="U594" s="130" t="str">
        <f ca="1"/>
        <v/>
      </c>
      <c r="V594" s="130" t="str">
        <f ca="1"/>
        <v/>
      </c>
      <c r="W594" s="130" t="str">
        <f t="shared" ca="1" si="136"/>
        <v/>
      </c>
      <c r="X594" s="130" t="str">
        <f t="shared" ca="1" si="137"/>
        <v/>
      </c>
      <c r="Y594" s="130" t="str">
        <f t="shared" ca="1" si="138"/>
        <v/>
      </c>
      <c r="Z594" s="130" t="str">
        <f t="shared" ca="1" si="139"/>
        <v/>
      </c>
      <c r="AA594" s="130" t="str">
        <f t="shared" ca="1" si="140"/>
        <v/>
      </c>
      <c r="AC594" s="130" t="str">
        <f t="shared" ca="1" si="141"/>
        <v/>
      </c>
      <c r="AD594" s="130" t="str">
        <f t="shared" ca="1" si="142"/>
        <v/>
      </c>
      <c r="AE594" s="130" t="str">
        <f t="shared" ca="1" si="143"/>
        <v/>
      </c>
      <c r="AF594" s="130" t="str">
        <f t="shared" ca="1" si="144"/>
        <v/>
      </c>
      <c r="AG594" s="130" t="str">
        <f t="shared" ca="1" si="145"/>
        <v/>
      </c>
      <c r="AH594" s="130" t="str">
        <f t="shared" ca="1" si="146"/>
        <v/>
      </c>
      <c r="AI594" s="130" t="str">
        <f t="shared" ca="1" si="147"/>
        <v/>
      </c>
    </row>
    <row r="595" spans="5:35">
      <c r="E595" s="239"/>
      <c r="F595" s="28"/>
      <c r="R595" s="130" t="str">
        <f t="shared" ca="1" si="134"/>
        <v xml:space="preserve">5 </v>
      </c>
      <c r="S595" s="130">
        <f ca="1">+IFERROR(VLOOKUP(R595,Pollutants!$H$2:$K$11,3,FALSE),0)</f>
        <v>0</v>
      </c>
      <c r="T595" s="248">
        <f t="shared" si="135"/>
        <v>86</v>
      </c>
      <c r="U595" s="130" t="str">
        <f ca="1"/>
        <v/>
      </c>
      <c r="V595" s="130" t="str">
        <f ca="1"/>
        <v/>
      </c>
      <c r="W595" s="130" t="str">
        <f t="shared" ca="1" si="136"/>
        <v/>
      </c>
      <c r="X595" s="130" t="str">
        <f t="shared" ca="1" si="137"/>
        <v/>
      </c>
      <c r="Y595" s="130" t="str">
        <f t="shared" ca="1" si="138"/>
        <v/>
      </c>
      <c r="Z595" s="130" t="str">
        <f t="shared" ca="1" si="139"/>
        <v/>
      </c>
      <c r="AA595" s="130" t="str">
        <f t="shared" ca="1" si="140"/>
        <v/>
      </c>
      <c r="AC595" s="130" t="str">
        <f t="shared" ca="1" si="141"/>
        <v/>
      </c>
      <c r="AD595" s="130" t="str">
        <f t="shared" ca="1" si="142"/>
        <v/>
      </c>
      <c r="AE595" s="130" t="str">
        <f t="shared" ca="1" si="143"/>
        <v/>
      </c>
      <c r="AF595" s="130" t="str">
        <f t="shared" ca="1" si="144"/>
        <v/>
      </c>
      <c r="AG595" s="130" t="str">
        <f t="shared" ca="1" si="145"/>
        <v/>
      </c>
      <c r="AH595" s="130" t="str">
        <f t="shared" ca="1" si="146"/>
        <v/>
      </c>
      <c r="AI595" s="130" t="str">
        <f t="shared" ca="1" si="147"/>
        <v/>
      </c>
    </row>
    <row r="596" spans="5:35">
      <c r="E596" s="239"/>
      <c r="F596" s="28"/>
      <c r="R596" s="130" t="str">
        <f t="shared" ca="1" si="134"/>
        <v xml:space="preserve">6 </v>
      </c>
      <c r="S596" s="130">
        <f ca="1">+IFERROR(VLOOKUP(R596,Pollutants!$H$2:$K$11,3,FALSE),0)</f>
        <v>0</v>
      </c>
      <c r="T596" s="248">
        <f t="shared" si="135"/>
        <v>86</v>
      </c>
      <c r="U596" s="130" t="str">
        <f ca="1"/>
        <v/>
      </c>
      <c r="V596" s="130" t="str">
        <f ca="1"/>
        <v/>
      </c>
      <c r="W596" s="130" t="str">
        <f t="shared" ca="1" si="136"/>
        <v/>
      </c>
      <c r="X596" s="130" t="str">
        <f t="shared" ca="1" si="137"/>
        <v/>
      </c>
      <c r="Y596" s="130" t="str">
        <f t="shared" ca="1" si="138"/>
        <v/>
      </c>
      <c r="Z596" s="130" t="str">
        <f t="shared" ca="1" si="139"/>
        <v/>
      </c>
      <c r="AA596" s="130" t="str">
        <f t="shared" ca="1" si="140"/>
        <v/>
      </c>
      <c r="AC596" s="130" t="str">
        <f t="shared" ca="1" si="141"/>
        <v/>
      </c>
      <c r="AD596" s="130" t="str">
        <f t="shared" ca="1" si="142"/>
        <v/>
      </c>
      <c r="AE596" s="130" t="str">
        <f t="shared" ca="1" si="143"/>
        <v/>
      </c>
      <c r="AF596" s="130" t="str">
        <f t="shared" ca="1" si="144"/>
        <v/>
      </c>
      <c r="AG596" s="130" t="str">
        <f t="shared" ca="1" si="145"/>
        <v/>
      </c>
      <c r="AH596" s="130" t="str">
        <f t="shared" ca="1" si="146"/>
        <v/>
      </c>
      <c r="AI596" s="130" t="str">
        <f t="shared" ca="1" si="147"/>
        <v/>
      </c>
    </row>
    <row r="597" spans="5:35">
      <c r="E597" s="239"/>
      <c r="F597" s="28"/>
      <c r="R597" s="130" t="str">
        <f t="shared" ca="1" si="134"/>
        <v xml:space="preserve">0 </v>
      </c>
      <c r="S597" s="130">
        <f ca="1">+IFERROR(VLOOKUP(R597,Pollutants!$H$2:$K$11,3,FALSE),0)</f>
        <v>0</v>
      </c>
      <c r="T597" s="248">
        <f t="shared" si="135"/>
        <v>87</v>
      </c>
      <c r="U597" s="130" t="str">
        <f ca="1"/>
        <v/>
      </c>
      <c r="V597" s="130" t="str">
        <f ca="1"/>
        <v/>
      </c>
      <c r="W597" s="130" t="str">
        <f t="shared" ca="1" si="136"/>
        <v/>
      </c>
      <c r="X597" s="130" t="str">
        <f t="shared" ca="1" si="137"/>
        <v/>
      </c>
      <c r="Y597" s="130" t="str">
        <f t="shared" ca="1" si="138"/>
        <v/>
      </c>
      <c r="Z597" s="130" t="str">
        <f t="shared" ca="1" si="139"/>
        <v/>
      </c>
      <c r="AA597" s="130" t="str">
        <f t="shared" ca="1" si="140"/>
        <v/>
      </c>
      <c r="AC597" s="130" t="str">
        <f t="shared" ca="1" si="141"/>
        <v/>
      </c>
      <c r="AD597" s="130" t="str">
        <f t="shared" ca="1" si="142"/>
        <v/>
      </c>
      <c r="AE597" s="130" t="str">
        <f t="shared" ca="1" si="143"/>
        <v/>
      </c>
      <c r="AF597" s="130" t="str">
        <f t="shared" ca="1" si="144"/>
        <v/>
      </c>
      <c r="AG597" s="130" t="str">
        <f t="shared" ca="1" si="145"/>
        <v/>
      </c>
      <c r="AH597" s="130" t="str">
        <f t="shared" ca="1" si="146"/>
        <v/>
      </c>
      <c r="AI597" s="130" t="str">
        <f t="shared" ca="1" si="147"/>
        <v/>
      </c>
    </row>
    <row r="598" spans="5:35">
      <c r="E598" s="239"/>
      <c r="F598" s="28"/>
      <c r="R598" s="130" t="str">
        <f t="shared" ca="1" si="134"/>
        <v xml:space="preserve">1 </v>
      </c>
      <c r="S598" s="130">
        <f ca="1">+IFERROR(VLOOKUP(R598,Pollutants!$H$2:$K$11,3,FALSE),0)</f>
        <v>0</v>
      </c>
      <c r="T598" s="248">
        <f t="shared" si="135"/>
        <v>87</v>
      </c>
      <c r="U598" s="130" t="str">
        <f ca="1"/>
        <v/>
      </c>
      <c r="V598" s="130" t="str">
        <f ca="1"/>
        <v/>
      </c>
      <c r="W598" s="130" t="str">
        <f t="shared" ca="1" si="136"/>
        <v/>
      </c>
      <c r="X598" s="130" t="str">
        <f t="shared" ca="1" si="137"/>
        <v/>
      </c>
      <c r="Y598" s="130" t="str">
        <f t="shared" ca="1" si="138"/>
        <v/>
      </c>
      <c r="Z598" s="130" t="str">
        <f t="shared" ca="1" si="139"/>
        <v/>
      </c>
      <c r="AA598" s="130" t="str">
        <f t="shared" ca="1" si="140"/>
        <v/>
      </c>
      <c r="AC598" s="130" t="str">
        <f t="shared" ca="1" si="141"/>
        <v/>
      </c>
      <c r="AD598" s="130" t="str">
        <f t="shared" ca="1" si="142"/>
        <v/>
      </c>
      <c r="AE598" s="130" t="str">
        <f t="shared" ca="1" si="143"/>
        <v/>
      </c>
      <c r="AF598" s="130" t="str">
        <f t="shared" ca="1" si="144"/>
        <v/>
      </c>
      <c r="AG598" s="130" t="str">
        <f t="shared" ca="1" si="145"/>
        <v/>
      </c>
      <c r="AH598" s="130" t="str">
        <f t="shared" ca="1" si="146"/>
        <v/>
      </c>
      <c r="AI598" s="130" t="str">
        <f t="shared" ca="1" si="147"/>
        <v/>
      </c>
    </row>
    <row r="599" spans="5:35">
      <c r="E599" s="239"/>
      <c r="F599" s="28"/>
      <c r="R599" s="130" t="str">
        <f t="shared" ca="1" si="134"/>
        <v xml:space="preserve">2 </v>
      </c>
      <c r="S599" s="130">
        <f ca="1">+IFERROR(VLOOKUP(R599,Pollutants!$H$2:$K$11,3,FALSE),0)</f>
        <v>0</v>
      </c>
      <c r="T599" s="248">
        <f t="shared" si="135"/>
        <v>87</v>
      </c>
      <c r="U599" s="130" t="str">
        <f ca="1"/>
        <v/>
      </c>
      <c r="V599" s="130" t="str">
        <f ca="1"/>
        <v/>
      </c>
      <c r="W599" s="130" t="str">
        <f t="shared" ca="1" si="136"/>
        <v/>
      </c>
      <c r="X599" s="130" t="str">
        <f t="shared" ca="1" si="137"/>
        <v/>
      </c>
      <c r="Y599" s="130" t="str">
        <f t="shared" ca="1" si="138"/>
        <v/>
      </c>
      <c r="Z599" s="130" t="str">
        <f t="shared" ca="1" si="139"/>
        <v/>
      </c>
      <c r="AA599" s="130" t="str">
        <f t="shared" ca="1" si="140"/>
        <v/>
      </c>
      <c r="AC599" s="130" t="str">
        <f t="shared" ca="1" si="141"/>
        <v/>
      </c>
      <c r="AD599" s="130" t="str">
        <f t="shared" ca="1" si="142"/>
        <v/>
      </c>
      <c r="AE599" s="130" t="str">
        <f t="shared" ca="1" si="143"/>
        <v/>
      </c>
      <c r="AF599" s="130" t="str">
        <f t="shared" ca="1" si="144"/>
        <v/>
      </c>
      <c r="AG599" s="130" t="str">
        <f t="shared" ca="1" si="145"/>
        <v/>
      </c>
      <c r="AH599" s="130" t="str">
        <f t="shared" ca="1" si="146"/>
        <v/>
      </c>
      <c r="AI599" s="130" t="str">
        <f t="shared" ca="1" si="147"/>
        <v/>
      </c>
    </row>
    <row r="600" spans="5:35">
      <c r="E600" s="239"/>
      <c r="F600" s="28"/>
      <c r="R600" s="130" t="str">
        <f t="shared" ca="1" si="134"/>
        <v xml:space="preserve">3 </v>
      </c>
      <c r="S600" s="130">
        <f ca="1">+IFERROR(VLOOKUP(R600,Pollutants!$H$2:$K$11,3,FALSE),0)</f>
        <v>0</v>
      </c>
      <c r="T600" s="248">
        <f t="shared" si="135"/>
        <v>87</v>
      </c>
      <c r="U600" s="130" t="str">
        <f ca="1"/>
        <v/>
      </c>
      <c r="V600" s="130" t="str">
        <f ca="1"/>
        <v/>
      </c>
      <c r="W600" s="130" t="str">
        <f t="shared" ca="1" si="136"/>
        <v/>
      </c>
      <c r="X600" s="130" t="str">
        <f t="shared" ca="1" si="137"/>
        <v/>
      </c>
      <c r="Y600" s="130" t="str">
        <f t="shared" ca="1" si="138"/>
        <v/>
      </c>
      <c r="Z600" s="130" t="str">
        <f t="shared" ca="1" si="139"/>
        <v/>
      </c>
      <c r="AA600" s="130" t="str">
        <f t="shared" ca="1" si="140"/>
        <v/>
      </c>
      <c r="AC600" s="130" t="str">
        <f t="shared" ca="1" si="141"/>
        <v/>
      </c>
      <c r="AD600" s="130" t="str">
        <f t="shared" ca="1" si="142"/>
        <v/>
      </c>
      <c r="AE600" s="130" t="str">
        <f t="shared" ca="1" si="143"/>
        <v/>
      </c>
      <c r="AF600" s="130" t="str">
        <f t="shared" ca="1" si="144"/>
        <v/>
      </c>
      <c r="AG600" s="130" t="str">
        <f t="shared" ca="1" si="145"/>
        <v/>
      </c>
      <c r="AH600" s="130" t="str">
        <f t="shared" ca="1" si="146"/>
        <v/>
      </c>
      <c r="AI600" s="130" t="str">
        <f t="shared" ca="1" si="147"/>
        <v/>
      </c>
    </row>
    <row r="601" spans="5:35">
      <c r="E601" s="239"/>
      <c r="F601" s="28"/>
      <c r="R601" s="130" t="str">
        <f t="shared" ca="1" si="134"/>
        <v xml:space="preserve">4 </v>
      </c>
      <c r="S601" s="130">
        <f ca="1">+IFERROR(VLOOKUP(R601,Pollutants!$H$2:$K$11,3,FALSE),0)</f>
        <v>0</v>
      </c>
      <c r="T601" s="248">
        <f t="shared" si="135"/>
        <v>87</v>
      </c>
      <c r="U601" s="130" t="str">
        <f ca="1"/>
        <v/>
      </c>
      <c r="V601" s="130" t="str">
        <f ca="1"/>
        <v/>
      </c>
      <c r="W601" s="130" t="str">
        <f t="shared" ca="1" si="136"/>
        <v/>
      </c>
      <c r="X601" s="130" t="str">
        <f t="shared" ca="1" si="137"/>
        <v/>
      </c>
      <c r="Y601" s="130" t="str">
        <f t="shared" ca="1" si="138"/>
        <v/>
      </c>
      <c r="Z601" s="130" t="str">
        <f t="shared" ca="1" si="139"/>
        <v/>
      </c>
      <c r="AA601" s="130" t="str">
        <f t="shared" ca="1" si="140"/>
        <v/>
      </c>
      <c r="AC601" s="130" t="str">
        <f t="shared" ca="1" si="141"/>
        <v/>
      </c>
      <c r="AD601" s="130" t="str">
        <f t="shared" ca="1" si="142"/>
        <v/>
      </c>
      <c r="AE601" s="130" t="str">
        <f t="shared" ca="1" si="143"/>
        <v/>
      </c>
      <c r="AF601" s="130" t="str">
        <f t="shared" ca="1" si="144"/>
        <v/>
      </c>
      <c r="AG601" s="130" t="str">
        <f t="shared" ca="1" si="145"/>
        <v/>
      </c>
      <c r="AH601" s="130" t="str">
        <f t="shared" ca="1" si="146"/>
        <v/>
      </c>
      <c r="AI601" s="130" t="str">
        <f t="shared" ca="1" si="147"/>
        <v/>
      </c>
    </row>
    <row r="602" spans="5:35">
      <c r="E602" s="239"/>
      <c r="F602" s="28"/>
      <c r="R602" s="130" t="str">
        <f t="shared" ca="1" si="134"/>
        <v xml:space="preserve">5 </v>
      </c>
      <c r="S602" s="130">
        <f ca="1">+IFERROR(VLOOKUP(R602,Pollutants!$H$2:$K$11,3,FALSE),0)</f>
        <v>0</v>
      </c>
      <c r="T602" s="248">
        <f t="shared" si="135"/>
        <v>87</v>
      </c>
      <c r="U602" s="130" t="str">
        <f ca="1"/>
        <v/>
      </c>
      <c r="V602" s="130" t="str">
        <f ca="1"/>
        <v/>
      </c>
      <c r="W602" s="130" t="str">
        <f t="shared" ca="1" si="136"/>
        <v/>
      </c>
      <c r="X602" s="130" t="str">
        <f t="shared" ca="1" si="137"/>
        <v/>
      </c>
      <c r="Y602" s="130" t="str">
        <f t="shared" ca="1" si="138"/>
        <v/>
      </c>
      <c r="Z602" s="130" t="str">
        <f t="shared" ca="1" si="139"/>
        <v/>
      </c>
      <c r="AA602" s="130" t="str">
        <f t="shared" ca="1" si="140"/>
        <v/>
      </c>
      <c r="AC602" s="130" t="str">
        <f t="shared" ca="1" si="141"/>
        <v/>
      </c>
      <c r="AD602" s="130" t="str">
        <f t="shared" ca="1" si="142"/>
        <v/>
      </c>
      <c r="AE602" s="130" t="str">
        <f t="shared" ca="1" si="143"/>
        <v/>
      </c>
      <c r="AF602" s="130" t="str">
        <f t="shared" ca="1" si="144"/>
        <v/>
      </c>
      <c r="AG602" s="130" t="str">
        <f t="shared" ca="1" si="145"/>
        <v/>
      </c>
      <c r="AH602" s="130" t="str">
        <f t="shared" ca="1" si="146"/>
        <v/>
      </c>
      <c r="AI602" s="130" t="str">
        <f t="shared" ca="1" si="147"/>
        <v/>
      </c>
    </row>
    <row r="603" spans="5:35">
      <c r="E603" s="239"/>
      <c r="F603" s="28"/>
      <c r="R603" s="130" t="str">
        <f t="shared" ca="1" si="134"/>
        <v xml:space="preserve">6 </v>
      </c>
      <c r="S603" s="130">
        <f ca="1">+IFERROR(VLOOKUP(R603,Pollutants!$H$2:$K$11,3,FALSE),0)</f>
        <v>0</v>
      </c>
      <c r="T603" s="248">
        <f t="shared" si="135"/>
        <v>87</v>
      </c>
      <c r="U603" s="130" t="str">
        <f ca="1"/>
        <v/>
      </c>
      <c r="V603" s="130" t="str">
        <f ca="1"/>
        <v/>
      </c>
      <c r="W603" s="130" t="str">
        <f t="shared" ca="1" si="136"/>
        <v/>
      </c>
      <c r="X603" s="130" t="str">
        <f t="shared" ca="1" si="137"/>
        <v/>
      </c>
      <c r="Y603" s="130" t="str">
        <f t="shared" ca="1" si="138"/>
        <v/>
      </c>
      <c r="Z603" s="130" t="str">
        <f t="shared" ca="1" si="139"/>
        <v/>
      </c>
      <c r="AA603" s="130" t="str">
        <f t="shared" ca="1" si="140"/>
        <v/>
      </c>
      <c r="AC603" s="130" t="str">
        <f t="shared" ca="1" si="141"/>
        <v/>
      </c>
      <c r="AD603" s="130" t="str">
        <f t="shared" ca="1" si="142"/>
        <v/>
      </c>
      <c r="AE603" s="130" t="str">
        <f t="shared" ca="1" si="143"/>
        <v/>
      </c>
      <c r="AF603" s="130" t="str">
        <f t="shared" ca="1" si="144"/>
        <v/>
      </c>
      <c r="AG603" s="130" t="str">
        <f t="shared" ca="1" si="145"/>
        <v/>
      </c>
      <c r="AH603" s="130" t="str">
        <f t="shared" ca="1" si="146"/>
        <v/>
      </c>
      <c r="AI603" s="130" t="str">
        <f t="shared" ca="1" si="147"/>
        <v/>
      </c>
    </row>
    <row r="604" spans="5:35">
      <c r="E604" s="239"/>
      <c r="F604" s="28"/>
      <c r="R604" s="130" t="str">
        <f t="shared" ca="1" si="134"/>
        <v xml:space="preserve">0 </v>
      </c>
      <c r="S604" s="130">
        <f ca="1">+IFERROR(VLOOKUP(R604,Pollutants!$H$2:$K$11,3,FALSE),0)</f>
        <v>0</v>
      </c>
      <c r="T604" s="248">
        <f t="shared" si="135"/>
        <v>88</v>
      </c>
      <c r="U604" s="130" t="str">
        <f ca="1"/>
        <v/>
      </c>
      <c r="V604" s="130" t="str">
        <f ca="1"/>
        <v/>
      </c>
      <c r="W604" s="130" t="str">
        <f t="shared" ca="1" si="136"/>
        <v/>
      </c>
      <c r="X604" s="130" t="str">
        <f t="shared" ca="1" si="137"/>
        <v/>
      </c>
      <c r="Y604" s="130" t="str">
        <f t="shared" ca="1" si="138"/>
        <v/>
      </c>
      <c r="Z604" s="130" t="str">
        <f t="shared" ca="1" si="139"/>
        <v/>
      </c>
      <c r="AA604" s="130" t="str">
        <f t="shared" ca="1" si="140"/>
        <v/>
      </c>
      <c r="AC604" s="130" t="str">
        <f t="shared" ca="1" si="141"/>
        <v/>
      </c>
      <c r="AD604" s="130" t="str">
        <f t="shared" ca="1" si="142"/>
        <v/>
      </c>
      <c r="AE604" s="130" t="str">
        <f t="shared" ca="1" si="143"/>
        <v/>
      </c>
      <c r="AF604" s="130" t="str">
        <f t="shared" ca="1" si="144"/>
        <v/>
      </c>
      <c r="AG604" s="130" t="str">
        <f t="shared" ca="1" si="145"/>
        <v/>
      </c>
      <c r="AH604" s="130" t="str">
        <f t="shared" ca="1" si="146"/>
        <v/>
      </c>
      <c r="AI604" s="130" t="str">
        <f t="shared" ca="1" si="147"/>
        <v/>
      </c>
    </row>
    <row r="605" spans="5:35">
      <c r="E605" s="239"/>
      <c r="F605" s="28"/>
      <c r="R605" s="130" t="str">
        <f t="shared" ca="1" si="134"/>
        <v xml:space="preserve">1 </v>
      </c>
      <c r="S605" s="130">
        <f ca="1">+IFERROR(VLOOKUP(R605,Pollutants!$H$2:$K$11,3,FALSE),0)</f>
        <v>0</v>
      </c>
      <c r="T605" s="248">
        <f t="shared" si="135"/>
        <v>88</v>
      </c>
      <c r="U605" s="130" t="str">
        <f ca="1"/>
        <v/>
      </c>
      <c r="V605" s="130" t="str">
        <f ca="1"/>
        <v/>
      </c>
      <c r="W605" s="130" t="str">
        <f t="shared" ca="1" si="136"/>
        <v/>
      </c>
      <c r="X605" s="130" t="str">
        <f t="shared" ca="1" si="137"/>
        <v/>
      </c>
      <c r="Y605" s="130" t="str">
        <f t="shared" ca="1" si="138"/>
        <v/>
      </c>
      <c r="Z605" s="130" t="str">
        <f t="shared" ca="1" si="139"/>
        <v/>
      </c>
      <c r="AA605" s="130" t="str">
        <f t="shared" ca="1" si="140"/>
        <v/>
      </c>
      <c r="AC605" s="130" t="str">
        <f t="shared" ca="1" si="141"/>
        <v/>
      </c>
      <c r="AD605" s="130" t="str">
        <f t="shared" ca="1" si="142"/>
        <v/>
      </c>
      <c r="AE605" s="130" t="str">
        <f t="shared" ca="1" si="143"/>
        <v/>
      </c>
      <c r="AF605" s="130" t="str">
        <f t="shared" ca="1" si="144"/>
        <v/>
      </c>
      <c r="AG605" s="130" t="str">
        <f t="shared" ca="1" si="145"/>
        <v/>
      </c>
      <c r="AH605" s="130" t="str">
        <f t="shared" ca="1" si="146"/>
        <v/>
      </c>
      <c r="AI605" s="130" t="str">
        <f t="shared" ca="1" si="147"/>
        <v/>
      </c>
    </row>
    <row r="606" spans="5:35">
      <c r="E606" s="239"/>
      <c r="F606" s="28"/>
      <c r="R606" s="130" t="str">
        <f t="shared" ca="1" si="134"/>
        <v xml:space="preserve">2 </v>
      </c>
      <c r="S606" s="130">
        <f ca="1">+IFERROR(VLOOKUP(R606,Pollutants!$H$2:$K$11,3,FALSE),0)</f>
        <v>0</v>
      </c>
      <c r="T606" s="248">
        <f t="shared" si="135"/>
        <v>88</v>
      </c>
      <c r="U606" s="130" t="str">
        <f ca="1"/>
        <v/>
      </c>
      <c r="V606" s="130" t="str">
        <f ca="1"/>
        <v/>
      </c>
      <c r="W606" s="130" t="str">
        <f t="shared" ca="1" si="136"/>
        <v/>
      </c>
      <c r="X606" s="130" t="str">
        <f t="shared" ca="1" si="137"/>
        <v/>
      </c>
      <c r="Y606" s="130" t="str">
        <f t="shared" ca="1" si="138"/>
        <v/>
      </c>
      <c r="Z606" s="130" t="str">
        <f t="shared" ca="1" si="139"/>
        <v/>
      </c>
      <c r="AA606" s="130" t="str">
        <f t="shared" ca="1" si="140"/>
        <v/>
      </c>
      <c r="AC606" s="130" t="str">
        <f t="shared" ca="1" si="141"/>
        <v/>
      </c>
      <c r="AD606" s="130" t="str">
        <f t="shared" ca="1" si="142"/>
        <v/>
      </c>
      <c r="AE606" s="130" t="str">
        <f t="shared" ca="1" si="143"/>
        <v/>
      </c>
      <c r="AF606" s="130" t="str">
        <f t="shared" ca="1" si="144"/>
        <v/>
      </c>
      <c r="AG606" s="130" t="str">
        <f t="shared" ca="1" si="145"/>
        <v/>
      </c>
      <c r="AH606" s="130" t="str">
        <f t="shared" ca="1" si="146"/>
        <v/>
      </c>
      <c r="AI606" s="130" t="str">
        <f t="shared" ca="1" si="147"/>
        <v/>
      </c>
    </row>
    <row r="607" spans="5:35">
      <c r="E607" s="239"/>
      <c r="F607" s="28"/>
      <c r="R607" s="130" t="str">
        <f t="shared" ca="1" si="134"/>
        <v xml:space="preserve">3 </v>
      </c>
      <c r="S607" s="130">
        <f ca="1">+IFERROR(VLOOKUP(R607,Pollutants!$H$2:$K$11,3,FALSE),0)</f>
        <v>0</v>
      </c>
      <c r="T607" s="248">
        <f t="shared" si="135"/>
        <v>88</v>
      </c>
      <c r="U607" s="130" t="str">
        <f ca="1"/>
        <v/>
      </c>
      <c r="V607" s="130" t="str">
        <f ca="1"/>
        <v/>
      </c>
      <c r="W607" s="130" t="str">
        <f t="shared" ca="1" si="136"/>
        <v/>
      </c>
      <c r="X607" s="130" t="str">
        <f t="shared" ca="1" si="137"/>
        <v/>
      </c>
      <c r="Y607" s="130" t="str">
        <f t="shared" ca="1" si="138"/>
        <v/>
      </c>
      <c r="Z607" s="130" t="str">
        <f t="shared" ca="1" si="139"/>
        <v/>
      </c>
      <c r="AA607" s="130" t="str">
        <f t="shared" ca="1" si="140"/>
        <v/>
      </c>
      <c r="AC607" s="130" t="str">
        <f t="shared" ca="1" si="141"/>
        <v/>
      </c>
      <c r="AD607" s="130" t="str">
        <f t="shared" ca="1" si="142"/>
        <v/>
      </c>
      <c r="AE607" s="130" t="str">
        <f t="shared" ca="1" si="143"/>
        <v/>
      </c>
      <c r="AF607" s="130" t="str">
        <f t="shared" ca="1" si="144"/>
        <v/>
      </c>
      <c r="AG607" s="130" t="str">
        <f t="shared" ca="1" si="145"/>
        <v/>
      </c>
      <c r="AH607" s="130" t="str">
        <f t="shared" ca="1" si="146"/>
        <v/>
      </c>
      <c r="AI607" s="130" t="str">
        <f t="shared" ca="1" si="147"/>
        <v/>
      </c>
    </row>
    <row r="608" spans="5:35">
      <c r="E608" s="239"/>
      <c r="F608" s="28"/>
      <c r="R608" s="130" t="str">
        <f t="shared" ca="1" si="134"/>
        <v xml:space="preserve">4 </v>
      </c>
      <c r="S608" s="130">
        <f ca="1">+IFERROR(VLOOKUP(R608,Pollutants!$H$2:$K$11,3,FALSE),0)</f>
        <v>0</v>
      </c>
      <c r="T608" s="248">
        <f t="shared" si="135"/>
        <v>88</v>
      </c>
      <c r="U608" s="130" t="str">
        <f ca="1"/>
        <v/>
      </c>
      <c r="V608" s="130" t="str">
        <f ca="1"/>
        <v/>
      </c>
      <c r="W608" s="130" t="str">
        <f t="shared" ca="1" si="136"/>
        <v/>
      </c>
      <c r="X608" s="130" t="str">
        <f t="shared" ca="1" si="137"/>
        <v/>
      </c>
      <c r="Y608" s="130" t="str">
        <f t="shared" ca="1" si="138"/>
        <v/>
      </c>
      <c r="Z608" s="130" t="str">
        <f t="shared" ca="1" si="139"/>
        <v/>
      </c>
      <c r="AA608" s="130" t="str">
        <f t="shared" ca="1" si="140"/>
        <v/>
      </c>
      <c r="AC608" s="130" t="str">
        <f t="shared" ca="1" si="141"/>
        <v/>
      </c>
      <c r="AD608" s="130" t="str">
        <f t="shared" ca="1" si="142"/>
        <v/>
      </c>
      <c r="AE608" s="130" t="str">
        <f t="shared" ca="1" si="143"/>
        <v/>
      </c>
      <c r="AF608" s="130" t="str">
        <f t="shared" ca="1" si="144"/>
        <v/>
      </c>
      <c r="AG608" s="130" t="str">
        <f t="shared" ca="1" si="145"/>
        <v/>
      </c>
      <c r="AH608" s="130" t="str">
        <f t="shared" ca="1" si="146"/>
        <v/>
      </c>
      <c r="AI608" s="130" t="str">
        <f t="shared" ca="1" si="147"/>
        <v/>
      </c>
    </row>
    <row r="609" spans="5:35">
      <c r="E609" s="239"/>
      <c r="F609" s="28"/>
      <c r="R609" s="130" t="str">
        <f t="shared" ca="1" si="134"/>
        <v xml:space="preserve">5 </v>
      </c>
      <c r="S609" s="130">
        <f ca="1">+IFERROR(VLOOKUP(R609,Pollutants!$H$2:$K$11,3,FALSE),0)</f>
        <v>0</v>
      </c>
      <c r="T609" s="248">
        <f t="shared" si="135"/>
        <v>88</v>
      </c>
      <c r="U609" s="130" t="str">
        <f ca="1"/>
        <v/>
      </c>
      <c r="V609" s="130" t="str">
        <f ca="1"/>
        <v/>
      </c>
      <c r="W609" s="130" t="str">
        <f t="shared" ca="1" si="136"/>
        <v/>
      </c>
      <c r="X609" s="130" t="str">
        <f t="shared" ca="1" si="137"/>
        <v/>
      </c>
      <c r="Y609" s="130" t="str">
        <f t="shared" ca="1" si="138"/>
        <v/>
      </c>
      <c r="Z609" s="130" t="str">
        <f t="shared" ca="1" si="139"/>
        <v/>
      </c>
      <c r="AA609" s="130" t="str">
        <f t="shared" ca="1" si="140"/>
        <v/>
      </c>
      <c r="AC609" s="130" t="str">
        <f t="shared" ca="1" si="141"/>
        <v/>
      </c>
      <c r="AD609" s="130" t="str">
        <f t="shared" ca="1" si="142"/>
        <v/>
      </c>
      <c r="AE609" s="130" t="str">
        <f t="shared" ca="1" si="143"/>
        <v/>
      </c>
      <c r="AF609" s="130" t="str">
        <f t="shared" ca="1" si="144"/>
        <v/>
      </c>
      <c r="AG609" s="130" t="str">
        <f t="shared" ca="1" si="145"/>
        <v/>
      </c>
      <c r="AH609" s="130" t="str">
        <f t="shared" ca="1" si="146"/>
        <v/>
      </c>
      <c r="AI609" s="130" t="str">
        <f t="shared" ca="1" si="147"/>
        <v/>
      </c>
    </row>
    <row r="610" spans="5:35">
      <c r="E610" s="239"/>
      <c r="F610" s="28"/>
      <c r="R610" s="130" t="str">
        <f t="shared" ca="1" si="134"/>
        <v xml:space="preserve">6 </v>
      </c>
      <c r="S610" s="130">
        <f ca="1">+IFERROR(VLOOKUP(R610,Pollutants!$H$2:$K$11,3,FALSE),0)</f>
        <v>0</v>
      </c>
      <c r="T610" s="248">
        <f t="shared" si="135"/>
        <v>88</v>
      </c>
      <c r="U610" s="130" t="str">
        <f ca="1"/>
        <v/>
      </c>
      <c r="V610" s="130" t="str">
        <f ca="1"/>
        <v/>
      </c>
      <c r="W610" s="130" t="str">
        <f t="shared" ca="1" si="136"/>
        <v/>
      </c>
      <c r="X610" s="130" t="str">
        <f t="shared" ca="1" si="137"/>
        <v/>
      </c>
      <c r="Y610" s="130" t="str">
        <f t="shared" ca="1" si="138"/>
        <v/>
      </c>
      <c r="Z610" s="130" t="str">
        <f t="shared" ca="1" si="139"/>
        <v/>
      </c>
      <c r="AA610" s="130" t="str">
        <f t="shared" ca="1" si="140"/>
        <v/>
      </c>
      <c r="AC610" s="130" t="str">
        <f t="shared" ca="1" si="141"/>
        <v/>
      </c>
      <c r="AD610" s="130" t="str">
        <f t="shared" ca="1" si="142"/>
        <v/>
      </c>
      <c r="AE610" s="130" t="str">
        <f t="shared" ca="1" si="143"/>
        <v/>
      </c>
      <c r="AF610" s="130" t="str">
        <f t="shared" ca="1" si="144"/>
        <v/>
      </c>
      <c r="AG610" s="130" t="str">
        <f t="shared" ca="1" si="145"/>
        <v/>
      </c>
      <c r="AH610" s="130" t="str">
        <f t="shared" ca="1" si="146"/>
        <v/>
      </c>
      <c r="AI610" s="130" t="str">
        <f t="shared" ca="1" si="147"/>
        <v/>
      </c>
    </row>
    <row r="611" spans="5:35">
      <c r="E611" s="239"/>
      <c r="F611" s="28"/>
      <c r="R611" s="130" t="str">
        <f t="shared" ca="1" si="134"/>
        <v xml:space="preserve">0 </v>
      </c>
      <c r="S611" s="130">
        <f ca="1">+IFERROR(VLOOKUP(R611,Pollutants!$H$2:$K$11,3,FALSE),0)</f>
        <v>0</v>
      </c>
      <c r="T611" s="248">
        <f t="shared" si="135"/>
        <v>89</v>
      </c>
      <c r="U611" s="130" t="str">
        <f ca="1"/>
        <v/>
      </c>
      <c r="V611" s="130" t="str">
        <f ca="1"/>
        <v/>
      </c>
      <c r="W611" s="130" t="str">
        <f t="shared" ca="1" si="136"/>
        <v/>
      </c>
      <c r="X611" s="130" t="str">
        <f t="shared" ca="1" si="137"/>
        <v/>
      </c>
      <c r="Y611" s="130" t="str">
        <f t="shared" ca="1" si="138"/>
        <v/>
      </c>
      <c r="Z611" s="130" t="str">
        <f t="shared" ca="1" si="139"/>
        <v/>
      </c>
      <c r="AA611" s="130" t="str">
        <f t="shared" ca="1" si="140"/>
        <v/>
      </c>
      <c r="AC611" s="130" t="str">
        <f t="shared" ca="1" si="141"/>
        <v/>
      </c>
      <c r="AD611" s="130" t="str">
        <f t="shared" ca="1" si="142"/>
        <v/>
      </c>
      <c r="AE611" s="130" t="str">
        <f t="shared" ca="1" si="143"/>
        <v/>
      </c>
      <c r="AF611" s="130" t="str">
        <f t="shared" ca="1" si="144"/>
        <v/>
      </c>
      <c r="AG611" s="130" t="str">
        <f t="shared" ca="1" si="145"/>
        <v/>
      </c>
      <c r="AH611" s="130" t="str">
        <f t="shared" ca="1" si="146"/>
        <v/>
      </c>
      <c r="AI611" s="130" t="str">
        <f t="shared" ca="1" si="147"/>
        <v/>
      </c>
    </row>
    <row r="612" spans="5:35">
      <c r="E612" s="239"/>
      <c r="F612" s="28"/>
      <c r="R612" s="130" t="str">
        <f t="shared" ca="1" si="134"/>
        <v xml:space="preserve">1 </v>
      </c>
      <c r="S612" s="130">
        <f ca="1">+IFERROR(VLOOKUP(R612,Pollutants!$H$2:$K$11,3,FALSE),0)</f>
        <v>0</v>
      </c>
      <c r="T612" s="248">
        <f t="shared" si="135"/>
        <v>89</v>
      </c>
      <c r="U612" s="130" t="str">
        <f ca="1"/>
        <v/>
      </c>
      <c r="V612" s="130" t="str">
        <f ca="1"/>
        <v/>
      </c>
      <c r="W612" s="130" t="str">
        <f t="shared" ca="1" si="136"/>
        <v/>
      </c>
      <c r="X612" s="130" t="str">
        <f t="shared" ca="1" si="137"/>
        <v/>
      </c>
      <c r="Y612" s="130" t="str">
        <f t="shared" ca="1" si="138"/>
        <v/>
      </c>
      <c r="Z612" s="130" t="str">
        <f t="shared" ca="1" si="139"/>
        <v/>
      </c>
      <c r="AA612" s="130" t="str">
        <f t="shared" ca="1" si="140"/>
        <v/>
      </c>
      <c r="AC612" s="130" t="str">
        <f t="shared" ca="1" si="141"/>
        <v/>
      </c>
      <c r="AD612" s="130" t="str">
        <f t="shared" ca="1" si="142"/>
        <v/>
      </c>
      <c r="AE612" s="130" t="str">
        <f t="shared" ca="1" si="143"/>
        <v/>
      </c>
      <c r="AF612" s="130" t="str">
        <f t="shared" ca="1" si="144"/>
        <v/>
      </c>
      <c r="AG612" s="130" t="str">
        <f t="shared" ca="1" si="145"/>
        <v/>
      </c>
      <c r="AH612" s="130" t="str">
        <f t="shared" ca="1" si="146"/>
        <v/>
      </c>
      <c r="AI612" s="130" t="str">
        <f t="shared" ca="1" si="147"/>
        <v/>
      </c>
    </row>
    <row r="613" spans="5:35">
      <c r="E613" s="239"/>
      <c r="F613" s="28"/>
      <c r="R613" s="130" t="str">
        <f t="shared" ca="1" si="134"/>
        <v xml:space="preserve">2 </v>
      </c>
      <c r="S613" s="130">
        <f ca="1">+IFERROR(VLOOKUP(R613,Pollutants!$H$2:$K$11,3,FALSE),0)</f>
        <v>0</v>
      </c>
      <c r="T613" s="248">
        <f t="shared" si="135"/>
        <v>89</v>
      </c>
      <c r="U613" s="130" t="str">
        <f ca="1"/>
        <v/>
      </c>
      <c r="V613" s="130" t="str">
        <f ca="1"/>
        <v/>
      </c>
      <c r="W613" s="130" t="str">
        <f t="shared" ca="1" si="136"/>
        <v/>
      </c>
      <c r="X613" s="130" t="str">
        <f t="shared" ca="1" si="137"/>
        <v/>
      </c>
      <c r="Y613" s="130" t="str">
        <f t="shared" ca="1" si="138"/>
        <v/>
      </c>
      <c r="Z613" s="130" t="str">
        <f t="shared" ca="1" si="139"/>
        <v/>
      </c>
      <c r="AA613" s="130" t="str">
        <f t="shared" ca="1" si="140"/>
        <v/>
      </c>
      <c r="AC613" s="130" t="str">
        <f t="shared" ca="1" si="141"/>
        <v/>
      </c>
      <c r="AD613" s="130" t="str">
        <f t="shared" ca="1" si="142"/>
        <v/>
      </c>
      <c r="AE613" s="130" t="str">
        <f t="shared" ca="1" si="143"/>
        <v/>
      </c>
      <c r="AF613" s="130" t="str">
        <f t="shared" ca="1" si="144"/>
        <v/>
      </c>
      <c r="AG613" s="130" t="str">
        <f t="shared" ca="1" si="145"/>
        <v/>
      </c>
      <c r="AH613" s="130" t="str">
        <f t="shared" ca="1" si="146"/>
        <v/>
      </c>
      <c r="AI613" s="130" t="str">
        <f t="shared" ca="1" si="147"/>
        <v/>
      </c>
    </row>
    <row r="614" spans="5:35">
      <c r="E614" s="239"/>
      <c r="F614" s="28"/>
      <c r="R614" s="130" t="str">
        <f t="shared" ca="1" si="134"/>
        <v xml:space="preserve">3 </v>
      </c>
      <c r="S614" s="130">
        <f ca="1">+IFERROR(VLOOKUP(R614,Pollutants!$H$2:$K$11,3,FALSE),0)</f>
        <v>0</v>
      </c>
      <c r="T614" s="248">
        <f t="shared" si="135"/>
        <v>89</v>
      </c>
      <c r="U614" s="130" t="str">
        <f ca="1"/>
        <v/>
      </c>
      <c r="V614" s="130" t="str">
        <f ca="1"/>
        <v/>
      </c>
      <c r="W614" s="130" t="str">
        <f t="shared" ca="1" si="136"/>
        <v/>
      </c>
      <c r="X614" s="130" t="str">
        <f t="shared" ca="1" si="137"/>
        <v/>
      </c>
      <c r="Y614" s="130" t="str">
        <f t="shared" ca="1" si="138"/>
        <v/>
      </c>
      <c r="Z614" s="130" t="str">
        <f t="shared" ca="1" si="139"/>
        <v/>
      </c>
      <c r="AA614" s="130" t="str">
        <f t="shared" ca="1" si="140"/>
        <v/>
      </c>
      <c r="AC614" s="130" t="str">
        <f t="shared" ca="1" si="141"/>
        <v/>
      </c>
      <c r="AD614" s="130" t="str">
        <f t="shared" ca="1" si="142"/>
        <v/>
      </c>
      <c r="AE614" s="130" t="str">
        <f t="shared" ca="1" si="143"/>
        <v/>
      </c>
      <c r="AF614" s="130" t="str">
        <f t="shared" ca="1" si="144"/>
        <v/>
      </c>
      <c r="AG614" s="130" t="str">
        <f t="shared" ca="1" si="145"/>
        <v/>
      </c>
      <c r="AH614" s="130" t="str">
        <f t="shared" ca="1" si="146"/>
        <v/>
      </c>
      <c r="AI614" s="130" t="str">
        <f t="shared" ca="1" si="147"/>
        <v/>
      </c>
    </row>
    <row r="615" spans="5:35">
      <c r="E615" s="239"/>
      <c r="F615" s="28"/>
      <c r="R615" s="130" t="str">
        <f t="shared" ca="1" si="134"/>
        <v xml:space="preserve">4 </v>
      </c>
      <c r="S615" s="130">
        <f ca="1">+IFERROR(VLOOKUP(R615,Pollutants!$H$2:$K$11,3,FALSE),0)</f>
        <v>0</v>
      </c>
      <c r="T615" s="248">
        <f t="shared" si="135"/>
        <v>89</v>
      </c>
      <c r="U615" s="130" t="str">
        <f ca="1"/>
        <v/>
      </c>
      <c r="V615" s="130" t="str">
        <f ca="1"/>
        <v/>
      </c>
      <c r="W615" s="130" t="str">
        <f t="shared" ca="1" si="136"/>
        <v/>
      </c>
      <c r="X615" s="130" t="str">
        <f t="shared" ca="1" si="137"/>
        <v/>
      </c>
      <c r="Y615" s="130" t="str">
        <f t="shared" ca="1" si="138"/>
        <v/>
      </c>
      <c r="Z615" s="130" t="str">
        <f t="shared" ca="1" si="139"/>
        <v/>
      </c>
      <c r="AA615" s="130" t="str">
        <f t="shared" ca="1" si="140"/>
        <v/>
      </c>
      <c r="AC615" s="130" t="str">
        <f t="shared" ca="1" si="141"/>
        <v/>
      </c>
      <c r="AD615" s="130" t="str">
        <f t="shared" ca="1" si="142"/>
        <v/>
      </c>
      <c r="AE615" s="130" t="str">
        <f t="shared" ca="1" si="143"/>
        <v/>
      </c>
      <c r="AF615" s="130" t="str">
        <f t="shared" ca="1" si="144"/>
        <v/>
      </c>
      <c r="AG615" s="130" t="str">
        <f t="shared" ca="1" si="145"/>
        <v/>
      </c>
      <c r="AH615" s="130" t="str">
        <f t="shared" ca="1" si="146"/>
        <v/>
      </c>
      <c r="AI615" s="130" t="str">
        <f t="shared" ca="1" si="147"/>
        <v/>
      </c>
    </row>
    <row r="616" spans="5:35">
      <c r="E616" s="239"/>
      <c r="F616" s="28"/>
      <c r="R616" s="130" t="str">
        <f t="shared" ca="1" si="134"/>
        <v xml:space="preserve">5 </v>
      </c>
      <c r="S616" s="130">
        <f ca="1">+IFERROR(VLOOKUP(R616,Pollutants!$H$2:$K$11,3,FALSE),0)</f>
        <v>0</v>
      </c>
      <c r="T616" s="248">
        <f t="shared" si="135"/>
        <v>89</v>
      </c>
      <c r="U616" s="130" t="str">
        <f ca="1"/>
        <v/>
      </c>
      <c r="V616" s="130" t="str">
        <f ca="1"/>
        <v/>
      </c>
      <c r="W616" s="130" t="str">
        <f t="shared" ca="1" si="136"/>
        <v/>
      </c>
      <c r="X616" s="130" t="str">
        <f t="shared" ca="1" si="137"/>
        <v/>
      </c>
      <c r="Y616" s="130" t="str">
        <f t="shared" ca="1" si="138"/>
        <v/>
      </c>
      <c r="Z616" s="130" t="str">
        <f t="shared" ca="1" si="139"/>
        <v/>
      </c>
      <c r="AA616" s="130" t="str">
        <f t="shared" ca="1" si="140"/>
        <v/>
      </c>
      <c r="AC616" s="130" t="str">
        <f t="shared" ca="1" si="141"/>
        <v/>
      </c>
      <c r="AD616" s="130" t="str">
        <f t="shared" ca="1" si="142"/>
        <v/>
      </c>
      <c r="AE616" s="130" t="str">
        <f t="shared" ca="1" si="143"/>
        <v/>
      </c>
      <c r="AF616" s="130" t="str">
        <f t="shared" ca="1" si="144"/>
        <v/>
      </c>
      <c r="AG616" s="130" t="str">
        <f t="shared" ca="1" si="145"/>
        <v/>
      </c>
      <c r="AH616" s="130" t="str">
        <f t="shared" ca="1" si="146"/>
        <v/>
      </c>
      <c r="AI616" s="130" t="str">
        <f t="shared" ca="1" si="147"/>
        <v/>
      </c>
    </row>
    <row r="617" spans="5:35">
      <c r="E617" s="239"/>
      <c r="F617" s="28"/>
      <c r="R617" s="130" t="str">
        <f t="shared" ca="1" si="134"/>
        <v xml:space="preserve">6 </v>
      </c>
      <c r="S617" s="130">
        <f ca="1">+IFERROR(VLOOKUP(R617,Pollutants!$H$2:$K$11,3,FALSE),0)</f>
        <v>0</v>
      </c>
      <c r="T617" s="248">
        <f t="shared" si="135"/>
        <v>89</v>
      </c>
      <c r="U617" s="130" t="str">
        <f ca="1"/>
        <v/>
      </c>
      <c r="V617" s="130" t="str">
        <f ca="1"/>
        <v/>
      </c>
      <c r="W617" s="130" t="str">
        <f t="shared" ca="1" si="136"/>
        <v/>
      </c>
      <c r="X617" s="130" t="str">
        <f t="shared" ca="1" si="137"/>
        <v/>
      </c>
      <c r="Y617" s="130" t="str">
        <f t="shared" ca="1" si="138"/>
        <v/>
      </c>
      <c r="Z617" s="130" t="str">
        <f t="shared" ca="1" si="139"/>
        <v/>
      </c>
      <c r="AA617" s="130" t="str">
        <f t="shared" ca="1" si="140"/>
        <v/>
      </c>
      <c r="AC617" s="130" t="str">
        <f t="shared" ca="1" si="141"/>
        <v/>
      </c>
      <c r="AD617" s="130" t="str">
        <f t="shared" ca="1" si="142"/>
        <v/>
      </c>
      <c r="AE617" s="130" t="str">
        <f t="shared" ca="1" si="143"/>
        <v/>
      </c>
      <c r="AF617" s="130" t="str">
        <f t="shared" ca="1" si="144"/>
        <v/>
      </c>
      <c r="AG617" s="130" t="str">
        <f t="shared" ca="1" si="145"/>
        <v/>
      </c>
      <c r="AH617" s="130" t="str">
        <f t="shared" ca="1" si="146"/>
        <v/>
      </c>
      <c r="AI617" s="130" t="str">
        <f t="shared" ca="1" si="147"/>
        <v/>
      </c>
    </row>
    <row r="618" spans="5:35">
      <c r="E618" s="239"/>
      <c r="F618" s="28"/>
      <c r="R618" s="130" t="str">
        <f t="shared" ca="1" si="134"/>
        <v xml:space="preserve">0 </v>
      </c>
      <c r="S618" s="130">
        <f ca="1">+IFERROR(VLOOKUP(R618,Pollutants!$H$2:$K$11,3,FALSE),0)</f>
        <v>0</v>
      </c>
      <c r="T618" s="248">
        <f t="shared" si="135"/>
        <v>90</v>
      </c>
      <c r="U618" s="130" t="str">
        <f ca="1"/>
        <v/>
      </c>
      <c r="V618" s="130" t="str">
        <f ca="1"/>
        <v/>
      </c>
      <c r="W618" s="130" t="str">
        <f t="shared" ca="1" si="136"/>
        <v/>
      </c>
      <c r="X618" s="130" t="str">
        <f t="shared" ca="1" si="137"/>
        <v/>
      </c>
      <c r="Y618" s="130" t="str">
        <f t="shared" ca="1" si="138"/>
        <v/>
      </c>
      <c r="Z618" s="130" t="str">
        <f t="shared" ca="1" si="139"/>
        <v/>
      </c>
      <c r="AA618" s="130" t="str">
        <f t="shared" ca="1" si="140"/>
        <v/>
      </c>
      <c r="AC618" s="130" t="str">
        <f t="shared" ca="1" si="141"/>
        <v/>
      </c>
      <c r="AD618" s="130" t="str">
        <f t="shared" ca="1" si="142"/>
        <v/>
      </c>
      <c r="AE618" s="130" t="str">
        <f t="shared" ca="1" si="143"/>
        <v/>
      </c>
      <c r="AF618" s="130" t="str">
        <f t="shared" ca="1" si="144"/>
        <v/>
      </c>
      <c r="AG618" s="130" t="str">
        <f t="shared" ca="1" si="145"/>
        <v/>
      </c>
      <c r="AH618" s="130" t="str">
        <f t="shared" ca="1" si="146"/>
        <v/>
      </c>
      <c r="AI618" s="130" t="str">
        <f t="shared" ca="1" si="147"/>
        <v/>
      </c>
    </row>
    <row r="619" spans="5:35">
      <c r="E619" s="239"/>
      <c r="F619" s="28"/>
      <c r="R619" s="130" t="str">
        <f t="shared" ca="1" si="134"/>
        <v xml:space="preserve">1 </v>
      </c>
      <c r="S619" s="130">
        <f ca="1">+IFERROR(VLOOKUP(R619,Pollutants!$H$2:$K$11,3,FALSE),0)</f>
        <v>0</v>
      </c>
      <c r="T619" s="248">
        <f t="shared" si="135"/>
        <v>90</v>
      </c>
      <c r="U619" s="130" t="str">
        <f ca="1"/>
        <v/>
      </c>
      <c r="V619" s="130" t="str">
        <f ca="1"/>
        <v/>
      </c>
      <c r="W619" s="130" t="str">
        <f t="shared" ca="1" si="136"/>
        <v/>
      </c>
      <c r="X619" s="130" t="str">
        <f t="shared" ca="1" si="137"/>
        <v/>
      </c>
      <c r="Y619" s="130" t="str">
        <f t="shared" ca="1" si="138"/>
        <v/>
      </c>
      <c r="Z619" s="130" t="str">
        <f t="shared" ca="1" si="139"/>
        <v/>
      </c>
      <c r="AA619" s="130" t="str">
        <f t="shared" ca="1" si="140"/>
        <v/>
      </c>
      <c r="AC619" s="130" t="str">
        <f t="shared" ca="1" si="141"/>
        <v/>
      </c>
      <c r="AD619" s="130" t="str">
        <f t="shared" ca="1" si="142"/>
        <v/>
      </c>
      <c r="AE619" s="130" t="str">
        <f t="shared" ca="1" si="143"/>
        <v/>
      </c>
      <c r="AF619" s="130" t="str">
        <f t="shared" ca="1" si="144"/>
        <v/>
      </c>
      <c r="AG619" s="130" t="str">
        <f t="shared" ca="1" si="145"/>
        <v/>
      </c>
      <c r="AH619" s="130" t="str">
        <f t="shared" ca="1" si="146"/>
        <v/>
      </c>
      <c r="AI619" s="130" t="str">
        <f t="shared" ca="1" si="147"/>
        <v/>
      </c>
    </row>
    <row r="620" spans="5:35">
      <c r="E620" s="239"/>
      <c r="F620" s="28"/>
      <c r="R620" s="130" t="str">
        <f t="shared" ca="1" si="134"/>
        <v xml:space="preserve">2 </v>
      </c>
      <c r="S620" s="130">
        <f ca="1">+IFERROR(VLOOKUP(R620,Pollutants!$H$2:$K$11,3,FALSE),0)</f>
        <v>0</v>
      </c>
      <c r="T620" s="248">
        <f t="shared" si="135"/>
        <v>90</v>
      </c>
      <c r="U620" s="130" t="str">
        <f ca="1"/>
        <v/>
      </c>
      <c r="V620" s="130" t="str">
        <f ca="1"/>
        <v/>
      </c>
      <c r="W620" s="130" t="str">
        <f t="shared" ca="1" si="136"/>
        <v/>
      </c>
      <c r="X620" s="130" t="str">
        <f t="shared" ca="1" si="137"/>
        <v/>
      </c>
      <c r="Y620" s="130" t="str">
        <f t="shared" ca="1" si="138"/>
        <v/>
      </c>
      <c r="Z620" s="130" t="str">
        <f t="shared" ca="1" si="139"/>
        <v/>
      </c>
      <c r="AA620" s="130" t="str">
        <f t="shared" ca="1" si="140"/>
        <v/>
      </c>
      <c r="AC620" s="130" t="str">
        <f t="shared" ca="1" si="141"/>
        <v/>
      </c>
      <c r="AD620" s="130" t="str">
        <f t="shared" ca="1" si="142"/>
        <v/>
      </c>
      <c r="AE620" s="130" t="str">
        <f t="shared" ca="1" si="143"/>
        <v/>
      </c>
      <c r="AF620" s="130" t="str">
        <f t="shared" ca="1" si="144"/>
        <v/>
      </c>
      <c r="AG620" s="130" t="str">
        <f t="shared" ca="1" si="145"/>
        <v/>
      </c>
      <c r="AH620" s="130" t="str">
        <f t="shared" ca="1" si="146"/>
        <v/>
      </c>
      <c r="AI620" s="130" t="str">
        <f t="shared" ca="1" si="147"/>
        <v/>
      </c>
    </row>
    <row r="621" spans="5:35">
      <c r="E621" s="239"/>
      <c r="F621" s="28"/>
      <c r="R621" s="130" t="str">
        <f t="shared" ca="1" si="134"/>
        <v xml:space="preserve">3 </v>
      </c>
      <c r="S621" s="130">
        <f ca="1">+IFERROR(VLOOKUP(R621,Pollutants!$H$2:$K$11,3,FALSE),0)</f>
        <v>0</v>
      </c>
      <c r="T621" s="248">
        <f t="shared" si="135"/>
        <v>90</v>
      </c>
      <c r="U621" s="130" t="str">
        <f ca="1"/>
        <v/>
      </c>
      <c r="V621" s="130" t="str">
        <f ca="1"/>
        <v/>
      </c>
      <c r="W621" s="130" t="str">
        <f t="shared" ca="1" si="136"/>
        <v/>
      </c>
      <c r="X621" s="130" t="str">
        <f t="shared" ca="1" si="137"/>
        <v/>
      </c>
      <c r="Y621" s="130" t="str">
        <f t="shared" ca="1" si="138"/>
        <v/>
      </c>
      <c r="Z621" s="130" t="str">
        <f t="shared" ca="1" si="139"/>
        <v/>
      </c>
      <c r="AA621" s="130" t="str">
        <f t="shared" ca="1" si="140"/>
        <v/>
      </c>
      <c r="AC621" s="130" t="str">
        <f t="shared" ca="1" si="141"/>
        <v/>
      </c>
      <c r="AD621" s="130" t="str">
        <f t="shared" ca="1" si="142"/>
        <v/>
      </c>
      <c r="AE621" s="130" t="str">
        <f t="shared" ca="1" si="143"/>
        <v/>
      </c>
      <c r="AF621" s="130" t="str">
        <f t="shared" ca="1" si="144"/>
        <v/>
      </c>
      <c r="AG621" s="130" t="str">
        <f t="shared" ca="1" si="145"/>
        <v/>
      </c>
      <c r="AH621" s="130" t="str">
        <f t="shared" ca="1" si="146"/>
        <v/>
      </c>
      <c r="AI621" s="130" t="str">
        <f t="shared" ca="1" si="147"/>
        <v/>
      </c>
    </row>
    <row r="622" spans="5:35">
      <c r="E622" s="239"/>
      <c r="F622" s="28"/>
      <c r="R622" s="130" t="str">
        <f t="shared" ca="1" si="134"/>
        <v xml:space="preserve">4 </v>
      </c>
      <c r="S622" s="130">
        <f ca="1">+IFERROR(VLOOKUP(R622,Pollutants!$H$2:$K$11,3,FALSE),0)</f>
        <v>0</v>
      </c>
      <c r="T622" s="248">
        <f t="shared" si="135"/>
        <v>90</v>
      </c>
      <c r="U622" s="130" t="str">
        <f ca="1"/>
        <v/>
      </c>
      <c r="V622" s="130" t="str">
        <f ca="1"/>
        <v/>
      </c>
      <c r="W622" s="130" t="str">
        <f t="shared" ca="1" si="136"/>
        <v/>
      </c>
      <c r="X622" s="130" t="str">
        <f t="shared" ca="1" si="137"/>
        <v/>
      </c>
      <c r="Y622" s="130" t="str">
        <f t="shared" ca="1" si="138"/>
        <v/>
      </c>
      <c r="Z622" s="130" t="str">
        <f t="shared" ca="1" si="139"/>
        <v/>
      </c>
      <c r="AA622" s="130" t="str">
        <f t="shared" ca="1" si="140"/>
        <v/>
      </c>
      <c r="AC622" s="130" t="str">
        <f t="shared" ca="1" si="141"/>
        <v/>
      </c>
      <c r="AD622" s="130" t="str">
        <f t="shared" ca="1" si="142"/>
        <v/>
      </c>
      <c r="AE622" s="130" t="str">
        <f t="shared" ca="1" si="143"/>
        <v/>
      </c>
      <c r="AF622" s="130" t="str">
        <f t="shared" ca="1" si="144"/>
        <v/>
      </c>
      <c r="AG622" s="130" t="str">
        <f t="shared" ca="1" si="145"/>
        <v/>
      </c>
      <c r="AH622" s="130" t="str">
        <f t="shared" ca="1" si="146"/>
        <v/>
      </c>
      <c r="AI622" s="130" t="str">
        <f t="shared" ca="1" si="147"/>
        <v/>
      </c>
    </row>
    <row r="623" spans="5:35">
      <c r="E623" s="239"/>
      <c r="F623" s="28"/>
      <c r="R623" s="130" t="str">
        <f t="shared" ca="1" si="134"/>
        <v xml:space="preserve">5 </v>
      </c>
      <c r="S623" s="130">
        <f ca="1">+IFERROR(VLOOKUP(R623,Pollutants!$H$2:$K$11,3,FALSE),0)</f>
        <v>0</v>
      </c>
      <c r="T623" s="248">
        <f t="shared" si="135"/>
        <v>90</v>
      </c>
      <c r="U623" s="130" t="str">
        <f ca="1"/>
        <v/>
      </c>
      <c r="V623" s="130" t="str">
        <f ca="1"/>
        <v/>
      </c>
      <c r="W623" s="130" t="str">
        <f t="shared" ca="1" si="136"/>
        <v/>
      </c>
      <c r="X623" s="130" t="str">
        <f t="shared" ca="1" si="137"/>
        <v/>
      </c>
      <c r="Y623" s="130" t="str">
        <f t="shared" ca="1" si="138"/>
        <v/>
      </c>
      <c r="Z623" s="130" t="str">
        <f t="shared" ca="1" si="139"/>
        <v/>
      </c>
      <c r="AA623" s="130" t="str">
        <f t="shared" ca="1" si="140"/>
        <v/>
      </c>
      <c r="AC623" s="130" t="str">
        <f t="shared" ca="1" si="141"/>
        <v/>
      </c>
      <c r="AD623" s="130" t="str">
        <f t="shared" ca="1" si="142"/>
        <v/>
      </c>
      <c r="AE623" s="130" t="str">
        <f t="shared" ca="1" si="143"/>
        <v/>
      </c>
      <c r="AF623" s="130" t="str">
        <f t="shared" ca="1" si="144"/>
        <v/>
      </c>
      <c r="AG623" s="130" t="str">
        <f t="shared" ca="1" si="145"/>
        <v/>
      </c>
      <c r="AH623" s="130" t="str">
        <f t="shared" ca="1" si="146"/>
        <v/>
      </c>
      <c r="AI623" s="130" t="str">
        <f t="shared" ca="1" si="147"/>
        <v/>
      </c>
    </row>
    <row r="624" spans="5:35">
      <c r="E624" s="239"/>
      <c r="F624" s="28"/>
      <c r="R624" s="130" t="str">
        <f t="shared" ca="1" si="134"/>
        <v xml:space="preserve">6 </v>
      </c>
      <c r="S624" s="130">
        <f ca="1">+IFERROR(VLOOKUP(R624,Pollutants!$H$2:$K$11,3,FALSE),0)</f>
        <v>0</v>
      </c>
      <c r="T624" s="248">
        <f t="shared" si="135"/>
        <v>90</v>
      </c>
      <c r="U624" s="130" t="str">
        <f ca="1"/>
        <v/>
      </c>
      <c r="V624" s="130" t="str">
        <f ca="1"/>
        <v/>
      </c>
      <c r="W624" s="130" t="str">
        <f t="shared" ca="1" si="136"/>
        <v/>
      </c>
      <c r="X624" s="130" t="str">
        <f t="shared" ca="1" si="137"/>
        <v/>
      </c>
      <c r="Y624" s="130" t="str">
        <f t="shared" ca="1" si="138"/>
        <v/>
      </c>
      <c r="Z624" s="130" t="str">
        <f t="shared" ca="1" si="139"/>
        <v/>
      </c>
      <c r="AA624" s="130" t="str">
        <f t="shared" ca="1" si="140"/>
        <v/>
      </c>
      <c r="AC624" s="130" t="str">
        <f t="shared" ca="1" si="141"/>
        <v/>
      </c>
      <c r="AD624" s="130" t="str">
        <f t="shared" ca="1" si="142"/>
        <v/>
      </c>
      <c r="AE624" s="130" t="str">
        <f t="shared" ca="1" si="143"/>
        <v/>
      </c>
      <c r="AF624" s="130" t="str">
        <f t="shared" ca="1" si="144"/>
        <v/>
      </c>
      <c r="AG624" s="130" t="str">
        <f t="shared" ca="1" si="145"/>
        <v/>
      </c>
      <c r="AH624" s="130" t="str">
        <f t="shared" ca="1" si="146"/>
        <v/>
      </c>
      <c r="AI624" s="130" t="str">
        <f t="shared" ca="1" si="147"/>
        <v/>
      </c>
    </row>
    <row r="625" spans="5:35">
      <c r="E625" s="239"/>
      <c r="F625" s="28"/>
      <c r="R625" s="130" t="str">
        <f t="shared" ca="1" si="134"/>
        <v xml:space="preserve">0 </v>
      </c>
      <c r="S625" s="130">
        <f ca="1">+IFERROR(VLOOKUP(R625,Pollutants!$H$2:$K$11,3,FALSE),0)</f>
        <v>0</v>
      </c>
      <c r="T625" s="248">
        <f t="shared" si="135"/>
        <v>91</v>
      </c>
      <c r="U625" s="130" t="str">
        <f ca="1"/>
        <v/>
      </c>
      <c r="V625" s="130" t="str">
        <f ca="1"/>
        <v/>
      </c>
      <c r="W625" s="130" t="str">
        <f t="shared" ca="1" si="136"/>
        <v/>
      </c>
      <c r="X625" s="130" t="str">
        <f t="shared" ca="1" si="137"/>
        <v/>
      </c>
      <c r="Y625" s="130" t="str">
        <f t="shared" ca="1" si="138"/>
        <v/>
      </c>
      <c r="Z625" s="130" t="str">
        <f t="shared" ca="1" si="139"/>
        <v/>
      </c>
      <c r="AA625" s="130" t="str">
        <f t="shared" ca="1" si="140"/>
        <v/>
      </c>
      <c r="AC625" s="130" t="str">
        <f t="shared" ca="1" si="141"/>
        <v/>
      </c>
      <c r="AD625" s="130" t="str">
        <f t="shared" ca="1" si="142"/>
        <v/>
      </c>
      <c r="AE625" s="130" t="str">
        <f t="shared" ca="1" si="143"/>
        <v/>
      </c>
      <c r="AF625" s="130" t="str">
        <f t="shared" ca="1" si="144"/>
        <v/>
      </c>
      <c r="AG625" s="130" t="str">
        <f t="shared" ca="1" si="145"/>
        <v/>
      </c>
      <c r="AH625" s="130" t="str">
        <f t="shared" ca="1" si="146"/>
        <v/>
      </c>
      <c r="AI625" s="130" t="str">
        <f t="shared" ca="1" si="147"/>
        <v/>
      </c>
    </row>
    <row r="626" spans="5:35">
      <c r="E626" s="239"/>
      <c r="F626" s="28"/>
      <c r="R626" s="130" t="str">
        <f t="shared" ca="1" si="134"/>
        <v xml:space="preserve">1 </v>
      </c>
      <c r="S626" s="130">
        <f ca="1">+IFERROR(VLOOKUP(R626,Pollutants!$H$2:$K$11,3,FALSE),0)</f>
        <v>0</v>
      </c>
      <c r="T626" s="248">
        <f t="shared" si="135"/>
        <v>91</v>
      </c>
      <c r="U626" s="130" t="str">
        <f ca="1"/>
        <v/>
      </c>
      <c r="V626" s="130" t="str">
        <f ca="1"/>
        <v/>
      </c>
      <c r="W626" s="130" t="str">
        <f t="shared" ca="1" si="136"/>
        <v/>
      </c>
      <c r="X626" s="130" t="str">
        <f t="shared" ca="1" si="137"/>
        <v/>
      </c>
      <c r="Y626" s="130" t="str">
        <f t="shared" ca="1" si="138"/>
        <v/>
      </c>
      <c r="Z626" s="130" t="str">
        <f t="shared" ca="1" si="139"/>
        <v/>
      </c>
      <c r="AA626" s="130" t="str">
        <f t="shared" ca="1" si="140"/>
        <v/>
      </c>
      <c r="AC626" s="130" t="str">
        <f t="shared" ca="1" si="141"/>
        <v/>
      </c>
      <c r="AD626" s="130" t="str">
        <f t="shared" ca="1" si="142"/>
        <v/>
      </c>
      <c r="AE626" s="130" t="str">
        <f t="shared" ca="1" si="143"/>
        <v/>
      </c>
      <c r="AF626" s="130" t="str">
        <f t="shared" ca="1" si="144"/>
        <v/>
      </c>
      <c r="AG626" s="130" t="str">
        <f t="shared" ca="1" si="145"/>
        <v/>
      </c>
      <c r="AH626" s="130" t="str">
        <f t="shared" ca="1" si="146"/>
        <v/>
      </c>
      <c r="AI626" s="130" t="str">
        <f t="shared" ca="1" si="147"/>
        <v/>
      </c>
    </row>
    <row r="627" spans="5:35">
      <c r="E627" s="239"/>
      <c r="F627" s="28"/>
      <c r="R627" s="130" t="str">
        <f t="shared" ca="1" si="134"/>
        <v xml:space="preserve">2 </v>
      </c>
      <c r="S627" s="130">
        <f ca="1">+IFERROR(VLOOKUP(R627,Pollutants!$H$2:$K$11,3,FALSE),0)</f>
        <v>0</v>
      </c>
      <c r="T627" s="248">
        <f t="shared" si="135"/>
        <v>91</v>
      </c>
      <c r="U627" s="130" t="str">
        <f ca="1"/>
        <v/>
      </c>
      <c r="V627" s="130" t="str">
        <f ca="1"/>
        <v/>
      </c>
      <c r="W627" s="130" t="str">
        <f t="shared" ca="1" si="136"/>
        <v/>
      </c>
      <c r="X627" s="130" t="str">
        <f t="shared" ca="1" si="137"/>
        <v/>
      </c>
      <c r="Y627" s="130" t="str">
        <f t="shared" ca="1" si="138"/>
        <v/>
      </c>
      <c r="Z627" s="130" t="str">
        <f t="shared" ca="1" si="139"/>
        <v/>
      </c>
      <c r="AA627" s="130" t="str">
        <f t="shared" ca="1" si="140"/>
        <v/>
      </c>
      <c r="AC627" s="130" t="str">
        <f t="shared" ca="1" si="141"/>
        <v/>
      </c>
      <c r="AD627" s="130" t="str">
        <f t="shared" ca="1" si="142"/>
        <v/>
      </c>
      <c r="AE627" s="130" t="str">
        <f t="shared" ca="1" si="143"/>
        <v/>
      </c>
      <c r="AF627" s="130" t="str">
        <f t="shared" ca="1" si="144"/>
        <v/>
      </c>
      <c r="AG627" s="130" t="str">
        <f t="shared" ca="1" si="145"/>
        <v/>
      </c>
      <c r="AH627" s="130" t="str">
        <f t="shared" ca="1" si="146"/>
        <v/>
      </c>
      <c r="AI627" s="130" t="str">
        <f t="shared" ca="1" si="147"/>
        <v/>
      </c>
    </row>
    <row r="628" spans="5:35">
      <c r="E628" s="239"/>
      <c r="F628" s="28"/>
      <c r="R628" s="130" t="str">
        <f t="shared" ca="1" si="134"/>
        <v xml:space="preserve">3 </v>
      </c>
      <c r="S628" s="130">
        <f ca="1">+IFERROR(VLOOKUP(R628,Pollutants!$H$2:$K$11,3,FALSE),0)</f>
        <v>0</v>
      </c>
      <c r="T628" s="248">
        <f t="shared" si="135"/>
        <v>91</v>
      </c>
      <c r="U628" s="130" t="str">
        <f ca="1"/>
        <v/>
      </c>
      <c r="V628" s="130" t="str">
        <f ca="1"/>
        <v/>
      </c>
      <c r="W628" s="130" t="str">
        <f t="shared" ca="1" si="136"/>
        <v/>
      </c>
      <c r="X628" s="130" t="str">
        <f t="shared" ca="1" si="137"/>
        <v/>
      </c>
      <c r="Y628" s="130" t="str">
        <f t="shared" ca="1" si="138"/>
        <v/>
      </c>
      <c r="Z628" s="130" t="str">
        <f t="shared" ca="1" si="139"/>
        <v/>
      </c>
      <c r="AA628" s="130" t="str">
        <f t="shared" ca="1" si="140"/>
        <v/>
      </c>
      <c r="AC628" s="130" t="str">
        <f t="shared" ca="1" si="141"/>
        <v/>
      </c>
      <c r="AD628" s="130" t="str">
        <f t="shared" ca="1" si="142"/>
        <v/>
      </c>
      <c r="AE628" s="130" t="str">
        <f t="shared" ca="1" si="143"/>
        <v/>
      </c>
      <c r="AF628" s="130" t="str">
        <f t="shared" ca="1" si="144"/>
        <v/>
      </c>
      <c r="AG628" s="130" t="str">
        <f t="shared" ca="1" si="145"/>
        <v/>
      </c>
      <c r="AH628" s="130" t="str">
        <f t="shared" ca="1" si="146"/>
        <v/>
      </c>
      <c r="AI628" s="130" t="str">
        <f t="shared" ca="1" si="147"/>
        <v/>
      </c>
    </row>
    <row r="629" spans="5:35">
      <c r="E629" s="239"/>
      <c r="F629" s="28"/>
      <c r="R629" s="130" t="str">
        <f t="shared" ca="1" si="134"/>
        <v xml:space="preserve">4 </v>
      </c>
      <c r="S629" s="130">
        <f ca="1">+IFERROR(VLOOKUP(R629,Pollutants!$H$2:$K$11,3,FALSE),0)</f>
        <v>0</v>
      </c>
      <c r="T629" s="248">
        <f t="shared" si="135"/>
        <v>91</v>
      </c>
      <c r="U629" s="130" t="str">
        <f ca="1"/>
        <v/>
      </c>
      <c r="V629" s="130" t="str">
        <f ca="1"/>
        <v/>
      </c>
      <c r="W629" s="130" t="str">
        <f t="shared" ca="1" si="136"/>
        <v/>
      </c>
      <c r="X629" s="130" t="str">
        <f t="shared" ca="1" si="137"/>
        <v/>
      </c>
      <c r="Y629" s="130" t="str">
        <f t="shared" ca="1" si="138"/>
        <v/>
      </c>
      <c r="Z629" s="130" t="str">
        <f t="shared" ca="1" si="139"/>
        <v/>
      </c>
      <c r="AA629" s="130" t="str">
        <f t="shared" ca="1" si="140"/>
        <v/>
      </c>
      <c r="AC629" s="130" t="str">
        <f t="shared" ca="1" si="141"/>
        <v/>
      </c>
      <c r="AD629" s="130" t="str">
        <f t="shared" ca="1" si="142"/>
        <v/>
      </c>
      <c r="AE629" s="130" t="str">
        <f t="shared" ca="1" si="143"/>
        <v/>
      </c>
      <c r="AF629" s="130" t="str">
        <f t="shared" ca="1" si="144"/>
        <v/>
      </c>
      <c r="AG629" s="130" t="str">
        <f t="shared" ca="1" si="145"/>
        <v/>
      </c>
      <c r="AH629" s="130" t="str">
        <f t="shared" ca="1" si="146"/>
        <v/>
      </c>
      <c r="AI629" s="130" t="str">
        <f t="shared" ca="1" si="147"/>
        <v/>
      </c>
    </row>
    <row r="630" spans="5:35">
      <c r="E630" s="239"/>
      <c r="F630" s="28"/>
      <c r="R630" s="130" t="str">
        <f t="shared" ca="1" si="134"/>
        <v xml:space="preserve">5 </v>
      </c>
      <c r="S630" s="130">
        <f ca="1">+IFERROR(VLOOKUP(R630,Pollutants!$H$2:$K$11,3,FALSE),0)</f>
        <v>0</v>
      </c>
      <c r="T630" s="248">
        <f t="shared" si="135"/>
        <v>91</v>
      </c>
      <c r="U630" s="130" t="str">
        <f ca="1"/>
        <v/>
      </c>
      <c r="V630" s="130" t="str">
        <f ca="1"/>
        <v/>
      </c>
      <c r="W630" s="130" t="str">
        <f t="shared" ca="1" si="136"/>
        <v/>
      </c>
      <c r="X630" s="130" t="str">
        <f t="shared" ca="1" si="137"/>
        <v/>
      </c>
      <c r="Y630" s="130" t="str">
        <f t="shared" ca="1" si="138"/>
        <v/>
      </c>
      <c r="Z630" s="130" t="str">
        <f t="shared" ca="1" si="139"/>
        <v/>
      </c>
      <c r="AA630" s="130" t="str">
        <f t="shared" ca="1" si="140"/>
        <v/>
      </c>
      <c r="AC630" s="130" t="str">
        <f t="shared" ca="1" si="141"/>
        <v/>
      </c>
      <c r="AD630" s="130" t="str">
        <f t="shared" ca="1" si="142"/>
        <v/>
      </c>
      <c r="AE630" s="130" t="str">
        <f t="shared" ca="1" si="143"/>
        <v/>
      </c>
      <c r="AF630" s="130" t="str">
        <f t="shared" ca="1" si="144"/>
        <v/>
      </c>
      <c r="AG630" s="130" t="str">
        <f t="shared" ca="1" si="145"/>
        <v/>
      </c>
      <c r="AH630" s="130" t="str">
        <f t="shared" ca="1" si="146"/>
        <v/>
      </c>
      <c r="AI630" s="130" t="str">
        <f t="shared" ca="1" si="147"/>
        <v/>
      </c>
    </row>
    <row r="631" spans="5:35">
      <c r="E631" s="239"/>
      <c r="F631" s="28"/>
      <c r="R631" s="130" t="str">
        <f t="shared" ca="1" si="134"/>
        <v xml:space="preserve">6 </v>
      </c>
      <c r="S631" s="130">
        <f ca="1">+IFERROR(VLOOKUP(R631,Pollutants!$H$2:$K$11,3,FALSE),0)</f>
        <v>0</v>
      </c>
      <c r="T631" s="248">
        <f t="shared" si="135"/>
        <v>91</v>
      </c>
      <c r="U631" s="130" t="str">
        <f ca="1"/>
        <v/>
      </c>
      <c r="V631" s="130" t="str">
        <f ca="1"/>
        <v/>
      </c>
      <c r="W631" s="130" t="str">
        <f t="shared" ca="1" si="136"/>
        <v/>
      </c>
      <c r="X631" s="130" t="str">
        <f t="shared" ca="1" si="137"/>
        <v/>
      </c>
      <c r="Y631" s="130" t="str">
        <f t="shared" ca="1" si="138"/>
        <v/>
      </c>
      <c r="Z631" s="130" t="str">
        <f t="shared" ca="1" si="139"/>
        <v/>
      </c>
      <c r="AA631" s="130" t="str">
        <f t="shared" ca="1" si="140"/>
        <v/>
      </c>
      <c r="AC631" s="130" t="str">
        <f t="shared" ca="1" si="141"/>
        <v/>
      </c>
      <c r="AD631" s="130" t="str">
        <f t="shared" ca="1" si="142"/>
        <v/>
      </c>
      <c r="AE631" s="130" t="str">
        <f t="shared" ca="1" si="143"/>
        <v/>
      </c>
      <c r="AF631" s="130" t="str">
        <f t="shared" ca="1" si="144"/>
        <v/>
      </c>
      <c r="AG631" s="130" t="str">
        <f t="shared" ca="1" si="145"/>
        <v/>
      </c>
      <c r="AH631" s="130" t="str">
        <f t="shared" ca="1" si="146"/>
        <v/>
      </c>
      <c r="AI631" s="130" t="str">
        <f t="shared" ca="1" si="147"/>
        <v/>
      </c>
    </row>
    <row r="632" spans="5:35">
      <c r="E632" s="239"/>
      <c r="F632" s="28"/>
      <c r="R632" s="130" t="str">
        <f t="shared" ca="1" si="134"/>
        <v xml:space="preserve">0 </v>
      </c>
      <c r="S632" s="130">
        <f ca="1">+IFERROR(VLOOKUP(R632,Pollutants!$H$2:$K$11,3,FALSE),0)</f>
        <v>0</v>
      </c>
      <c r="T632" s="248">
        <f t="shared" si="135"/>
        <v>92</v>
      </c>
      <c r="U632" s="130" t="str">
        <f ca="1"/>
        <v/>
      </c>
      <c r="V632" s="130" t="str">
        <f ca="1"/>
        <v/>
      </c>
      <c r="W632" s="130" t="str">
        <f t="shared" ca="1" si="136"/>
        <v/>
      </c>
      <c r="X632" s="130" t="str">
        <f t="shared" ca="1" si="137"/>
        <v/>
      </c>
      <c r="Y632" s="130" t="str">
        <f t="shared" ca="1" si="138"/>
        <v/>
      </c>
      <c r="Z632" s="130" t="str">
        <f t="shared" ca="1" si="139"/>
        <v/>
      </c>
      <c r="AA632" s="130" t="str">
        <f t="shared" ca="1" si="140"/>
        <v/>
      </c>
      <c r="AC632" s="130" t="str">
        <f t="shared" ca="1" si="141"/>
        <v/>
      </c>
      <c r="AD632" s="130" t="str">
        <f t="shared" ca="1" si="142"/>
        <v/>
      </c>
      <c r="AE632" s="130" t="str">
        <f t="shared" ca="1" si="143"/>
        <v/>
      </c>
      <c r="AF632" s="130" t="str">
        <f t="shared" ca="1" si="144"/>
        <v/>
      </c>
      <c r="AG632" s="130" t="str">
        <f t="shared" ca="1" si="145"/>
        <v/>
      </c>
      <c r="AH632" s="130" t="str">
        <f t="shared" ca="1" si="146"/>
        <v/>
      </c>
      <c r="AI632" s="130" t="str">
        <f t="shared" ca="1" si="147"/>
        <v/>
      </c>
    </row>
    <row r="633" spans="5:35">
      <c r="E633" s="239"/>
      <c r="F633" s="28"/>
      <c r="R633" s="130" t="str">
        <f t="shared" ca="1" si="134"/>
        <v xml:space="preserve">1 </v>
      </c>
      <c r="S633" s="130">
        <f ca="1">+IFERROR(VLOOKUP(R633,Pollutants!$H$2:$K$11,3,FALSE),0)</f>
        <v>0</v>
      </c>
      <c r="T633" s="248">
        <f t="shared" si="135"/>
        <v>92</v>
      </c>
      <c r="U633" s="130" t="str">
        <f ca="1"/>
        <v/>
      </c>
      <c r="V633" s="130" t="str">
        <f ca="1"/>
        <v/>
      </c>
      <c r="W633" s="130" t="str">
        <f t="shared" ca="1" si="136"/>
        <v/>
      </c>
      <c r="X633" s="130" t="str">
        <f t="shared" ca="1" si="137"/>
        <v/>
      </c>
      <c r="Y633" s="130" t="str">
        <f t="shared" ca="1" si="138"/>
        <v/>
      </c>
      <c r="Z633" s="130" t="str">
        <f t="shared" ca="1" si="139"/>
        <v/>
      </c>
      <c r="AA633" s="130" t="str">
        <f t="shared" ca="1" si="140"/>
        <v/>
      </c>
      <c r="AC633" s="130" t="str">
        <f t="shared" ca="1" si="141"/>
        <v/>
      </c>
      <c r="AD633" s="130" t="str">
        <f t="shared" ca="1" si="142"/>
        <v/>
      </c>
      <c r="AE633" s="130" t="str">
        <f t="shared" ca="1" si="143"/>
        <v/>
      </c>
      <c r="AF633" s="130" t="str">
        <f t="shared" ca="1" si="144"/>
        <v/>
      </c>
      <c r="AG633" s="130" t="str">
        <f t="shared" ca="1" si="145"/>
        <v/>
      </c>
      <c r="AH633" s="130" t="str">
        <f t="shared" ca="1" si="146"/>
        <v/>
      </c>
      <c r="AI633" s="130" t="str">
        <f t="shared" ca="1" si="147"/>
        <v/>
      </c>
    </row>
    <row r="634" spans="5:35">
      <c r="E634" s="239"/>
      <c r="F634" s="28"/>
      <c r="R634" s="130" t="str">
        <f t="shared" ca="1" si="134"/>
        <v xml:space="preserve">2 </v>
      </c>
      <c r="S634" s="130">
        <f ca="1">+IFERROR(VLOOKUP(R634,Pollutants!$H$2:$K$11,3,FALSE),0)</f>
        <v>0</v>
      </c>
      <c r="T634" s="248">
        <f t="shared" si="135"/>
        <v>92</v>
      </c>
      <c r="U634" s="130" t="str">
        <f ca="1"/>
        <v/>
      </c>
      <c r="V634" s="130" t="str">
        <f ca="1"/>
        <v/>
      </c>
      <c r="W634" s="130" t="str">
        <f t="shared" ca="1" si="136"/>
        <v/>
      </c>
      <c r="X634" s="130" t="str">
        <f t="shared" ca="1" si="137"/>
        <v/>
      </c>
      <c r="Y634" s="130" t="str">
        <f t="shared" ca="1" si="138"/>
        <v/>
      </c>
      <c r="Z634" s="130" t="str">
        <f t="shared" ca="1" si="139"/>
        <v/>
      </c>
      <c r="AA634" s="130" t="str">
        <f t="shared" ca="1" si="140"/>
        <v/>
      </c>
      <c r="AC634" s="130" t="str">
        <f t="shared" ca="1" si="141"/>
        <v/>
      </c>
      <c r="AD634" s="130" t="str">
        <f t="shared" ca="1" si="142"/>
        <v/>
      </c>
      <c r="AE634" s="130" t="str">
        <f t="shared" ca="1" si="143"/>
        <v/>
      </c>
      <c r="AF634" s="130" t="str">
        <f t="shared" ca="1" si="144"/>
        <v/>
      </c>
      <c r="AG634" s="130" t="str">
        <f t="shared" ca="1" si="145"/>
        <v/>
      </c>
      <c r="AH634" s="130" t="str">
        <f t="shared" ca="1" si="146"/>
        <v/>
      </c>
      <c r="AI634" s="130" t="str">
        <f t="shared" ca="1" si="147"/>
        <v/>
      </c>
    </row>
    <row r="635" spans="5:35">
      <c r="E635" s="239"/>
      <c r="F635" s="28"/>
      <c r="R635" s="130" t="str">
        <f t="shared" ca="1" si="134"/>
        <v xml:space="preserve">3 </v>
      </c>
      <c r="S635" s="130">
        <f ca="1">+IFERROR(VLOOKUP(R635,Pollutants!$H$2:$K$11,3,FALSE),0)</f>
        <v>0</v>
      </c>
      <c r="T635" s="248">
        <f t="shared" si="135"/>
        <v>92</v>
      </c>
      <c r="U635" s="130" t="str">
        <f ca="1"/>
        <v/>
      </c>
      <c r="V635" s="130" t="str">
        <f ca="1"/>
        <v/>
      </c>
      <c r="W635" s="130" t="str">
        <f t="shared" ca="1" si="136"/>
        <v/>
      </c>
      <c r="X635" s="130" t="str">
        <f t="shared" ca="1" si="137"/>
        <v/>
      </c>
      <c r="Y635" s="130" t="str">
        <f t="shared" ca="1" si="138"/>
        <v/>
      </c>
      <c r="Z635" s="130" t="str">
        <f t="shared" ca="1" si="139"/>
        <v/>
      </c>
      <c r="AA635" s="130" t="str">
        <f t="shared" ca="1" si="140"/>
        <v/>
      </c>
      <c r="AC635" s="130" t="str">
        <f t="shared" ca="1" si="141"/>
        <v/>
      </c>
      <c r="AD635" s="130" t="str">
        <f t="shared" ca="1" si="142"/>
        <v/>
      </c>
      <c r="AE635" s="130" t="str">
        <f t="shared" ca="1" si="143"/>
        <v/>
      </c>
      <c r="AF635" s="130" t="str">
        <f t="shared" ca="1" si="144"/>
        <v/>
      </c>
      <c r="AG635" s="130" t="str">
        <f t="shared" ca="1" si="145"/>
        <v/>
      </c>
      <c r="AH635" s="130" t="str">
        <f t="shared" ca="1" si="146"/>
        <v/>
      </c>
      <c r="AI635" s="130" t="str">
        <f t="shared" ca="1" si="147"/>
        <v/>
      </c>
    </row>
    <row r="636" spans="5:35">
      <c r="E636" s="239"/>
      <c r="F636" s="28"/>
      <c r="R636" s="130" t="str">
        <f t="shared" ca="1" si="134"/>
        <v xml:space="preserve">4 </v>
      </c>
      <c r="S636" s="130">
        <f ca="1">+IFERROR(VLOOKUP(R636,Pollutants!$H$2:$K$11,3,FALSE),0)</f>
        <v>0</v>
      </c>
      <c r="T636" s="248">
        <f t="shared" si="135"/>
        <v>92</v>
      </c>
      <c r="U636" s="130" t="str">
        <f ca="1"/>
        <v/>
      </c>
      <c r="V636" s="130" t="str">
        <f ca="1"/>
        <v/>
      </c>
      <c r="W636" s="130" t="str">
        <f t="shared" ca="1" si="136"/>
        <v/>
      </c>
      <c r="X636" s="130" t="str">
        <f t="shared" ca="1" si="137"/>
        <v/>
      </c>
      <c r="Y636" s="130" t="str">
        <f t="shared" ca="1" si="138"/>
        <v/>
      </c>
      <c r="Z636" s="130" t="str">
        <f t="shared" ca="1" si="139"/>
        <v/>
      </c>
      <c r="AA636" s="130" t="str">
        <f t="shared" ca="1" si="140"/>
        <v/>
      </c>
      <c r="AC636" s="130" t="str">
        <f t="shared" ca="1" si="141"/>
        <v/>
      </c>
      <c r="AD636" s="130" t="str">
        <f t="shared" ca="1" si="142"/>
        <v/>
      </c>
      <c r="AE636" s="130" t="str">
        <f t="shared" ca="1" si="143"/>
        <v/>
      </c>
      <c r="AF636" s="130" t="str">
        <f t="shared" ca="1" si="144"/>
        <v/>
      </c>
      <c r="AG636" s="130" t="str">
        <f t="shared" ca="1" si="145"/>
        <v/>
      </c>
      <c r="AH636" s="130" t="str">
        <f t="shared" ca="1" si="146"/>
        <v/>
      </c>
      <c r="AI636" s="130" t="str">
        <f t="shared" ca="1" si="147"/>
        <v/>
      </c>
    </row>
    <row r="637" spans="5:35">
      <c r="E637" s="239"/>
      <c r="F637" s="28"/>
      <c r="R637" s="130" t="str">
        <f t="shared" ca="1" si="134"/>
        <v xml:space="preserve">5 </v>
      </c>
      <c r="S637" s="130">
        <f ca="1">+IFERROR(VLOOKUP(R637,Pollutants!$H$2:$K$11,3,FALSE),0)</f>
        <v>0</v>
      </c>
      <c r="T637" s="248">
        <f t="shared" si="135"/>
        <v>92</v>
      </c>
      <c r="U637" s="130" t="str">
        <f ca="1"/>
        <v/>
      </c>
      <c r="V637" s="130" t="str">
        <f ca="1"/>
        <v/>
      </c>
      <c r="W637" s="130" t="str">
        <f t="shared" ca="1" si="136"/>
        <v/>
      </c>
      <c r="X637" s="130" t="str">
        <f t="shared" ca="1" si="137"/>
        <v/>
      </c>
      <c r="Y637" s="130" t="str">
        <f t="shared" ca="1" si="138"/>
        <v/>
      </c>
      <c r="Z637" s="130" t="str">
        <f t="shared" ca="1" si="139"/>
        <v/>
      </c>
      <c r="AA637" s="130" t="str">
        <f t="shared" ca="1" si="140"/>
        <v/>
      </c>
      <c r="AC637" s="130" t="str">
        <f t="shared" ca="1" si="141"/>
        <v/>
      </c>
      <c r="AD637" s="130" t="str">
        <f t="shared" ca="1" si="142"/>
        <v/>
      </c>
      <c r="AE637" s="130" t="str">
        <f t="shared" ca="1" si="143"/>
        <v/>
      </c>
      <c r="AF637" s="130" t="str">
        <f t="shared" ca="1" si="144"/>
        <v/>
      </c>
      <c r="AG637" s="130" t="str">
        <f t="shared" ca="1" si="145"/>
        <v/>
      </c>
      <c r="AH637" s="130" t="str">
        <f t="shared" ca="1" si="146"/>
        <v/>
      </c>
      <c r="AI637" s="130" t="str">
        <f t="shared" ca="1" si="147"/>
        <v/>
      </c>
    </row>
    <row r="638" spans="5:35">
      <c r="E638" s="239"/>
      <c r="F638" s="28"/>
      <c r="R638" s="130" t="str">
        <f t="shared" ca="1" si="134"/>
        <v xml:space="preserve">6 </v>
      </c>
      <c r="S638" s="130">
        <f ca="1">+IFERROR(VLOOKUP(R638,Pollutants!$H$2:$K$11,3,FALSE),0)</f>
        <v>0</v>
      </c>
      <c r="T638" s="248">
        <f t="shared" si="135"/>
        <v>92</v>
      </c>
      <c r="U638" s="130" t="str">
        <f ca="1"/>
        <v/>
      </c>
      <c r="V638" s="130" t="str">
        <f ca="1"/>
        <v/>
      </c>
      <c r="W638" s="130" t="str">
        <f t="shared" ca="1" si="136"/>
        <v/>
      </c>
      <c r="X638" s="130" t="str">
        <f t="shared" ca="1" si="137"/>
        <v/>
      </c>
      <c r="Y638" s="130" t="str">
        <f t="shared" ca="1" si="138"/>
        <v/>
      </c>
      <c r="Z638" s="130" t="str">
        <f t="shared" ca="1" si="139"/>
        <v/>
      </c>
      <c r="AA638" s="130" t="str">
        <f t="shared" ca="1" si="140"/>
        <v/>
      </c>
      <c r="AC638" s="130" t="str">
        <f t="shared" ca="1" si="141"/>
        <v/>
      </c>
      <c r="AD638" s="130" t="str">
        <f t="shared" ca="1" si="142"/>
        <v/>
      </c>
      <c r="AE638" s="130" t="str">
        <f t="shared" ca="1" si="143"/>
        <v/>
      </c>
      <c r="AF638" s="130" t="str">
        <f t="shared" ca="1" si="144"/>
        <v/>
      </c>
      <c r="AG638" s="130" t="str">
        <f t="shared" ca="1" si="145"/>
        <v/>
      </c>
      <c r="AH638" s="130" t="str">
        <f t="shared" ca="1" si="146"/>
        <v/>
      </c>
      <c r="AI638" s="130" t="str">
        <f t="shared" ca="1" si="147"/>
        <v/>
      </c>
    </row>
    <row r="639" spans="5:35">
      <c r="E639" s="239"/>
      <c r="F639" s="28"/>
      <c r="R639" s="130" t="str">
        <f t="shared" ca="1" si="134"/>
        <v xml:space="preserve">0 </v>
      </c>
      <c r="S639" s="130">
        <f ca="1">+IFERROR(VLOOKUP(R639,Pollutants!$H$2:$K$11,3,FALSE),0)</f>
        <v>0</v>
      </c>
      <c r="T639" s="248">
        <f t="shared" si="135"/>
        <v>93</v>
      </c>
      <c r="U639" s="130" t="str">
        <f ca="1"/>
        <v/>
      </c>
      <c r="V639" s="130" t="str">
        <f ca="1"/>
        <v/>
      </c>
      <c r="W639" s="130" t="str">
        <f t="shared" ca="1" si="136"/>
        <v/>
      </c>
      <c r="X639" s="130" t="str">
        <f t="shared" ca="1" si="137"/>
        <v/>
      </c>
      <c r="Y639" s="130" t="str">
        <f t="shared" ca="1" si="138"/>
        <v/>
      </c>
      <c r="Z639" s="130" t="str">
        <f t="shared" ca="1" si="139"/>
        <v/>
      </c>
      <c r="AA639" s="130" t="str">
        <f t="shared" ca="1" si="140"/>
        <v/>
      </c>
      <c r="AC639" s="130" t="str">
        <f t="shared" ca="1" si="141"/>
        <v/>
      </c>
      <c r="AD639" s="130" t="str">
        <f t="shared" ca="1" si="142"/>
        <v/>
      </c>
      <c r="AE639" s="130" t="str">
        <f t="shared" ca="1" si="143"/>
        <v/>
      </c>
      <c r="AF639" s="130" t="str">
        <f t="shared" ca="1" si="144"/>
        <v/>
      </c>
      <c r="AG639" s="130" t="str">
        <f t="shared" ca="1" si="145"/>
        <v/>
      </c>
      <c r="AH639" s="130" t="str">
        <f t="shared" ca="1" si="146"/>
        <v/>
      </c>
      <c r="AI639" s="130" t="str">
        <f t="shared" ca="1" si="147"/>
        <v/>
      </c>
    </row>
    <row r="640" spans="5:35">
      <c r="E640" s="239"/>
      <c r="F640" s="28"/>
      <c r="R640" s="130" t="str">
        <f t="shared" ca="1" si="134"/>
        <v xml:space="preserve">1 </v>
      </c>
      <c r="S640" s="130">
        <f ca="1">+IFERROR(VLOOKUP(R640,Pollutants!$H$2:$K$11,3,FALSE),0)</f>
        <v>0</v>
      </c>
      <c r="T640" s="248">
        <f t="shared" si="135"/>
        <v>93</v>
      </c>
      <c r="U640" s="130" t="str">
        <f ca="1"/>
        <v/>
      </c>
      <c r="V640" s="130" t="str">
        <f ca="1"/>
        <v/>
      </c>
      <c r="W640" s="130" t="str">
        <f t="shared" ca="1" si="136"/>
        <v/>
      </c>
      <c r="X640" s="130" t="str">
        <f t="shared" ca="1" si="137"/>
        <v/>
      </c>
      <c r="Y640" s="130" t="str">
        <f t="shared" ca="1" si="138"/>
        <v/>
      </c>
      <c r="Z640" s="130" t="str">
        <f t="shared" ca="1" si="139"/>
        <v/>
      </c>
      <c r="AA640" s="130" t="str">
        <f t="shared" ca="1" si="140"/>
        <v/>
      </c>
      <c r="AC640" s="130" t="str">
        <f t="shared" ca="1" si="141"/>
        <v/>
      </c>
      <c r="AD640" s="130" t="str">
        <f t="shared" ca="1" si="142"/>
        <v/>
      </c>
      <c r="AE640" s="130" t="str">
        <f t="shared" ca="1" si="143"/>
        <v/>
      </c>
      <c r="AF640" s="130" t="str">
        <f t="shared" ca="1" si="144"/>
        <v/>
      </c>
      <c r="AG640" s="130" t="str">
        <f t="shared" ca="1" si="145"/>
        <v/>
      </c>
      <c r="AH640" s="130" t="str">
        <f t="shared" ca="1" si="146"/>
        <v/>
      </c>
      <c r="AI640" s="130" t="str">
        <f t="shared" ca="1" si="147"/>
        <v/>
      </c>
    </row>
    <row r="641" spans="5:35">
      <c r="E641" s="239"/>
      <c r="F641" s="28"/>
      <c r="R641" s="130" t="str">
        <f t="shared" ca="1" si="134"/>
        <v xml:space="preserve">2 </v>
      </c>
      <c r="S641" s="130">
        <f ca="1">+IFERROR(VLOOKUP(R641,Pollutants!$H$2:$K$11,3,FALSE),0)</f>
        <v>0</v>
      </c>
      <c r="T641" s="248">
        <f t="shared" si="135"/>
        <v>93</v>
      </c>
      <c r="U641" s="130" t="str">
        <f ca="1"/>
        <v/>
      </c>
      <c r="V641" s="130" t="str">
        <f ca="1"/>
        <v/>
      </c>
      <c r="W641" s="130" t="str">
        <f t="shared" ca="1" si="136"/>
        <v/>
      </c>
      <c r="X641" s="130" t="str">
        <f t="shared" ca="1" si="137"/>
        <v/>
      </c>
      <c r="Y641" s="130" t="str">
        <f t="shared" ca="1" si="138"/>
        <v/>
      </c>
      <c r="Z641" s="130" t="str">
        <f t="shared" ca="1" si="139"/>
        <v/>
      </c>
      <c r="AA641" s="130" t="str">
        <f t="shared" ca="1" si="140"/>
        <v/>
      </c>
      <c r="AC641" s="130" t="str">
        <f t="shared" ca="1" si="141"/>
        <v/>
      </c>
      <c r="AD641" s="130" t="str">
        <f t="shared" ca="1" si="142"/>
        <v/>
      </c>
      <c r="AE641" s="130" t="str">
        <f t="shared" ca="1" si="143"/>
        <v/>
      </c>
      <c r="AF641" s="130" t="str">
        <f t="shared" ca="1" si="144"/>
        <v/>
      </c>
      <c r="AG641" s="130" t="str">
        <f t="shared" ca="1" si="145"/>
        <v/>
      </c>
      <c r="AH641" s="130" t="str">
        <f t="shared" ca="1" si="146"/>
        <v/>
      </c>
      <c r="AI641" s="130" t="str">
        <f t="shared" ca="1" si="147"/>
        <v/>
      </c>
    </row>
    <row r="642" spans="5:35">
      <c r="E642" s="239"/>
      <c r="F642" s="28"/>
      <c r="R642" s="130" t="str">
        <f t="shared" ca="1" si="134"/>
        <v xml:space="preserve">3 </v>
      </c>
      <c r="S642" s="130">
        <f ca="1">+IFERROR(VLOOKUP(R642,Pollutants!$H$2:$K$11,3,FALSE),0)</f>
        <v>0</v>
      </c>
      <c r="T642" s="248">
        <f t="shared" si="135"/>
        <v>93</v>
      </c>
      <c r="U642" s="130" t="str">
        <f ca="1"/>
        <v/>
      </c>
      <c r="V642" s="130" t="str">
        <f ca="1"/>
        <v/>
      </c>
      <c r="W642" s="130" t="str">
        <f t="shared" ca="1" si="136"/>
        <v/>
      </c>
      <c r="X642" s="130" t="str">
        <f t="shared" ca="1" si="137"/>
        <v/>
      </c>
      <c r="Y642" s="130" t="str">
        <f t="shared" ca="1" si="138"/>
        <v/>
      </c>
      <c r="Z642" s="130" t="str">
        <f t="shared" ca="1" si="139"/>
        <v/>
      </c>
      <c r="AA642" s="130" t="str">
        <f t="shared" ca="1" si="140"/>
        <v/>
      </c>
      <c r="AC642" s="130" t="str">
        <f t="shared" ca="1" si="141"/>
        <v/>
      </c>
      <c r="AD642" s="130" t="str">
        <f t="shared" ca="1" si="142"/>
        <v/>
      </c>
      <c r="AE642" s="130" t="str">
        <f t="shared" ca="1" si="143"/>
        <v/>
      </c>
      <c r="AF642" s="130" t="str">
        <f t="shared" ca="1" si="144"/>
        <v/>
      </c>
      <c r="AG642" s="130" t="str">
        <f t="shared" ca="1" si="145"/>
        <v/>
      </c>
      <c r="AH642" s="130" t="str">
        <f t="shared" ca="1" si="146"/>
        <v/>
      </c>
      <c r="AI642" s="130" t="str">
        <f t="shared" ca="1" si="147"/>
        <v/>
      </c>
    </row>
    <row r="643" spans="5:35">
      <c r="E643" s="239"/>
      <c r="F643" s="28"/>
      <c r="R643" s="130" t="str">
        <f t="shared" ref="R643:R706" ca="1" si="148">+MOD(ROW()-2,7)&amp;" "&amp;INDIRECT(ADDRESS(INT((ROW()-2)/7)+2,11,3))</f>
        <v xml:space="preserve">4 </v>
      </c>
      <c r="S643" s="130">
        <f ca="1">+IFERROR(VLOOKUP(R643,Pollutants!$H$2:$K$11,3,FALSE),0)</f>
        <v>0</v>
      </c>
      <c r="T643" s="248">
        <f t="shared" ref="T643:T706" si="149">+(INT((ROW()-2)/7)+2)</f>
        <v>93</v>
      </c>
      <c r="U643" s="130" t="str">
        <f ca="1"/>
        <v/>
      </c>
      <c r="V643" s="130" t="str">
        <f ca="1"/>
        <v/>
      </c>
      <c r="W643" s="130" t="str">
        <f t="shared" ref="W643:W706" ca="1" si="150">+IFERROR(INDEX(L$1:L$301,V643),"")</f>
        <v/>
      </c>
      <c r="X643" s="130" t="str">
        <f t="shared" ref="X643:X706" ca="1" si="151">+IFERROR(INDEX(M$1:M$301,V643),"")</f>
        <v/>
      </c>
      <c r="Y643" s="130" t="str">
        <f t="shared" ref="Y643:Y706" ca="1" si="152">+IFERROR(INDEX(N$1:N$301,V643),"")</f>
        <v/>
      </c>
      <c r="Z643" s="130" t="str">
        <f t="shared" ref="Z643:Z706" ca="1" si="153">+IFERROR(INDEX(O$1:O$301,V643),"")</f>
        <v/>
      </c>
      <c r="AA643" s="130" t="str">
        <f t="shared" ref="AA643:AA706" ca="1" si="154">+IFERROR(INDEX(P$1:P$301,V643),"")</f>
        <v/>
      </c>
      <c r="AC643" s="130" t="str">
        <f t="shared" ref="AC643:AC706" ca="1" si="155">+INDIRECT(ADDRESS(INT((ROW()-2)/2)+2,21,3))</f>
        <v/>
      </c>
      <c r="AD643" s="130" t="str">
        <f t="shared" ref="AD643:AD706" ca="1" si="156">+IF(ISNUMBER(AI643),IF(ISEVEN(ROW()),$AL$2,$AL$3),"")</f>
        <v/>
      </c>
      <c r="AE643" s="130" t="str">
        <f t="shared" ref="AE643:AE706" ca="1" si="157">+INDIRECT(ADDRESS(INT((ROW()-2)/2)+2,23,3))</f>
        <v/>
      </c>
      <c r="AF643" s="130" t="str">
        <f t="shared" ref="AF643:AF706" ca="1" si="158">+INDIRECT(ADDRESS(INT((ROW()-2)/2)+2,24,3))</f>
        <v/>
      </c>
      <c r="AG643" s="130" t="str">
        <f t="shared" ref="AG643:AG706" ca="1" si="159">+INDIRECT(ADDRESS(INT((ROW()-2)/2)+2,25,3))</f>
        <v/>
      </c>
      <c r="AH643" s="130" t="str">
        <f t="shared" ref="AH643:AH706" ca="1" si="160">+INDIRECT(ADDRESS(INT((ROW()-2)/2)+2,26,3))</f>
        <v/>
      </c>
      <c r="AI643" s="130" t="str">
        <f t="shared" ref="AI643:AI706" ca="1" si="161">+INDIRECT(ADDRESS(INT((ROW()-2)/2)+2,27,3))</f>
        <v/>
      </c>
    </row>
    <row r="644" spans="5:35">
      <c r="E644" s="239"/>
      <c r="F644" s="28"/>
      <c r="R644" s="130" t="str">
        <f t="shared" ca="1" si="148"/>
        <v xml:space="preserve">5 </v>
      </c>
      <c r="S644" s="130">
        <f ca="1">+IFERROR(VLOOKUP(R644,Pollutants!$H$2:$K$11,3,FALSE),0)</f>
        <v>0</v>
      </c>
      <c r="T644" s="248">
        <f t="shared" si="149"/>
        <v>93</v>
      </c>
      <c r="U644" s="130" t="str">
        <f ca="1"/>
        <v/>
      </c>
      <c r="V644" s="130" t="str">
        <f ca="1"/>
        <v/>
      </c>
      <c r="W644" s="130" t="str">
        <f t="shared" ca="1" si="150"/>
        <v/>
      </c>
      <c r="X644" s="130" t="str">
        <f t="shared" ca="1" si="151"/>
        <v/>
      </c>
      <c r="Y644" s="130" t="str">
        <f t="shared" ca="1" si="152"/>
        <v/>
      </c>
      <c r="Z644" s="130" t="str">
        <f t="shared" ca="1" si="153"/>
        <v/>
      </c>
      <c r="AA644" s="130" t="str">
        <f t="shared" ca="1" si="154"/>
        <v/>
      </c>
      <c r="AC644" s="130" t="str">
        <f t="shared" ca="1" si="155"/>
        <v/>
      </c>
      <c r="AD644" s="130" t="str">
        <f t="shared" ca="1" si="156"/>
        <v/>
      </c>
      <c r="AE644" s="130" t="str">
        <f t="shared" ca="1" si="157"/>
        <v/>
      </c>
      <c r="AF644" s="130" t="str">
        <f t="shared" ca="1" si="158"/>
        <v/>
      </c>
      <c r="AG644" s="130" t="str">
        <f t="shared" ca="1" si="159"/>
        <v/>
      </c>
      <c r="AH644" s="130" t="str">
        <f t="shared" ca="1" si="160"/>
        <v/>
      </c>
      <c r="AI644" s="130" t="str">
        <f t="shared" ca="1" si="161"/>
        <v/>
      </c>
    </row>
    <row r="645" spans="5:35">
      <c r="E645" s="239"/>
      <c r="F645" s="28"/>
      <c r="R645" s="130" t="str">
        <f t="shared" ca="1" si="148"/>
        <v xml:space="preserve">6 </v>
      </c>
      <c r="S645" s="130">
        <f ca="1">+IFERROR(VLOOKUP(R645,Pollutants!$H$2:$K$11,3,FALSE),0)</f>
        <v>0</v>
      </c>
      <c r="T645" s="248">
        <f t="shared" si="149"/>
        <v>93</v>
      </c>
      <c r="U645" s="130" t="str">
        <f ca="1"/>
        <v/>
      </c>
      <c r="V645" s="130" t="str">
        <f ca="1"/>
        <v/>
      </c>
      <c r="W645" s="130" t="str">
        <f t="shared" ca="1" si="150"/>
        <v/>
      </c>
      <c r="X645" s="130" t="str">
        <f t="shared" ca="1" si="151"/>
        <v/>
      </c>
      <c r="Y645" s="130" t="str">
        <f t="shared" ca="1" si="152"/>
        <v/>
      </c>
      <c r="Z645" s="130" t="str">
        <f t="shared" ca="1" si="153"/>
        <v/>
      </c>
      <c r="AA645" s="130" t="str">
        <f t="shared" ca="1" si="154"/>
        <v/>
      </c>
      <c r="AC645" s="130" t="str">
        <f t="shared" ca="1" si="155"/>
        <v/>
      </c>
      <c r="AD645" s="130" t="str">
        <f t="shared" ca="1" si="156"/>
        <v/>
      </c>
      <c r="AE645" s="130" t="str">
        <f t="shared" ca="1" si="157"/>
        <v/>
      </c>
      <c r="AF645" s="130" t="str">
        <f t="shared" ca="1" si="158"/>
        <v/>
      </c>
      <c r="AG645" s="130" t="str">
        <f t="shared" ca="1" si="159"/>
        <v/>
      </c>
      <c r="AH645" s="130" t="str">
        <f t="shared" ca="1" si="160"/>
        <v/>
      </c>
      <c r="AI645" s="130" t="str">
        <f t="shared" ca="1" si="161"/>
        <v/>
      </c>
    </row>
    <row r="646" spans="5:35">
      <c r="E646" s="239"/>
      <c r="F646" s="28"/>
      <c r="R646" s="130" t="str">
        <f t="shared" ca="1" si="148"/>
        <v xml:space="preserve">0 </v>
      </c>
      <c r="S646" s="130">
        <f ca="1">+IFERROR(VLOOKUP(R646,Pollutants!$H$2:$K$11,3,FALSE),0)</f>
        <v>0</v>
      </c>
      <c r="T646" s="248">
        <f t="shared" si="149"/>
        <v>94</v>
      </c>
      <c r="U646" s="130" t="str">
        <f ca="1"/>
        <v/>
      </c>
      <c r="V646" s="130" t="str">
        <f ca="1"/>
        <v/>
      </c>
      <c r="W646" s="130" t="str">
        <f t="shared" ca="1" si="150"/>
        <v/>
      </c>
      <c r="X646" s="130" t="str">
        <f t="shared" ca="1" si="151"/>
        <v/>
      </c>
      <c r="Y646" s="130" t="str">
        <f t="shared" ca="1" si="152"/>
        <v/>
      </c>
      <c r="Z646" s="130" t="str">
        <f t="shared" ca="1" si="153"/>
        <v/>
      </c>
      <c r="AA646" s="130" t="str">
        <f t="shared" ca="1" si="154"/>
        <v/>
      </c>
      <c r="AC646" s="130" t="str">
        <f t="shared" ca="1" si="155"/>
        <v/>
      </c>
      <c r="AD646" s="130" t="str">
        <f t="shared" ca="1" si="156"/>
        <v/>
      </c>
      <c r="AE646" s="130" t="str">
        <f t="shared" ca="1" si="157"/>
        <v/>
      </c>
      <c r="AF646" s="130" t="str">
        <f t="shared" ca="1" si="158"/>
        <v/>
      </c>
      <c r="AG646" s="130" t="str">
        <f t="shared" ca="1" si="159"/>
        <v/>
      </c>
      <c r="AH646" s="130" t="str">
        <f t="shared" ca="1" si="160"/>
        <v/>
      </c>
      <c r="AI646" s="130" t="str">
        <f t="shared" ca="1" si="161"/>
        <v/>
      </c>
    </row>
    <row r="647" spans="5:35">
      <c r="E647" s="239"/>
      <c r="F647" s="28"/>
      <c r="R647" s="130" t="str">
        <f t="shared" ca="1" si="148"/>
        <v xml:space="preserve">1 </v>
      </c>
      <c r="S647" s="130">
        <f ca="1">+IFERROR(VLOOKUP(R647,Pollutants!$H$2:$K$11,3,FALSE),0)</f>
        <v>0</v>
      </c>
      <c r="T647" s="248">
        <f t="shared" si="149"/>
        <v>94</v>
      </c>
      <c r="U647" s="130" t="str">
        <f ca="1"/>
        <v/>
      </c>
      <c r="V647" s="130" t="str">
        <f ca="1"/>
        <v/>
      </c>
      <c r="W647" s="130" t="str">
        <f t="shared" ca="1" si="150"/>
        <v/>
      </c>
      <c r="X647" s="130" t="str">
        <f t="shared" ca="1" si="151"/>
        <v/>
      </c>
      <c r="Y647" s="130" t="str">
        <f t="shared" ca="1" si="152"/>
        <v/>
      </c>
      <c r="Z647" s="130" t="str">
        <f t="shared" ca="1" si="153"/>
        <v/>
      </c>
      <c r="AA647" s="130" t="str">
        <f t="shared" ca="1" si="154"/>
        <v/>
      </c>
      <c r="AC647" s="130" t="str">
        <f t="shared" ca="1" si="155"/>
        <v/>
      </c>
      <c r="AD647" s="130" t="str">
        <f t="shared" ca="1" si="156"/>
        <v/>
      </c>
      <c r="AE647" s="130" t="str">
        <f t="shared" ca="1" si="157"/>
        <v/>
      </c>
      <c r="AF647" s="130" t="str">
        <f t="shared" ca="1" si="158"/>
        <v/>
      </c>
      <c r="AG647" s="130" t="str">
        <f t="shared" ca="1" si="159"/>
        <v/>
      </c>
      <c r="AH647" s="130" t="str">
        <f t="shared" ca="1" si="160"/>
        <v/>
      </c>
      <c r="AI647" s="130" t="str">
        <f t="shared" ca="1" si="161"/>
        <v/>
      </c>
    </row>
    <row r="648" spans="5:35">
      <c r="E648" s="239"/>
      <c r="F648" s="28"/>
      <c r="R648" s="130" t="str">
        <f t="shared" ca="1" si="148"/>
        <v xml:space="preserve">2 </v>
      </c>
      <c r="S648" s="130">
        <f ca="1">+IFERROR(VLOOKUP(R648,Pollutants!$H$2:$K$11,3,FALSE),0)</f>
        <v>0</v>
      </c>
      <c r="T648" s="248">
        <f t="shared" si="149"/>
        <v>94</v>
      </c>
      <c r="U648" s="130" t="str">
        <f ca="1"/>
        <v/>
      </c>
      <c r="V648" s="130" t="str">
        <f ca="1"/>
        <v/>
      </c>
      <c r="W648" s="130" t="str">
        <f t="shared" ca="1" si="150"/>
        <v/>
      </c>
      <c r="X648" s="130" t="str">
        <f t="shared" ca="1" si="151"/>
        <v/>
      </c>
      <c r="Y648" s="130" t="str">
        <f t="shared" ca="1" si="152"/>
        <v/>
      </c>
      <c r="Z648" s="130" t="str">
        <f t="shared" ca="1" si="153"/>
        <v/>
      </c>
      <c r="AA648" s="130" t="str">
        <f t="shared" ca="1" si="154"/>
        <v/>
      </c>
      <c r="AC648" s="130" t="str">
        <f t="shared" ca="1" si="155"/>
        <v/>
      </c>
      <c r="AD648" s="130" t="str">
        <f t="shared" ca="1" si="156"/>
        <v/>
      </c>
      <c r="AE648" s="130" t="str">
        <f t="shared" ca="1" si="157"/>
        <v/>
      </c>
      <c r="AF648" s="130" t="str">
        <f t="shared" ca="1" si="158"/>
        <v/>
      </c>
      <c r="AG648" s="130" t="str">
        <f t="shared" ca="1" si="159"/>
        <v/>
      </c>
      <c r="AH648" s="130" t="str">
        <f t="shared" ca="1" si="160"/>
        <v/>
      </c>
      <c r="AI648" s="130" t="str">
        <f t="shared" ca="1" si="161"/>
        <v/>
      </c>
    </row>
    <row r="649" spans="5:35">
      <c r="E649" s="239"/>
      <c r="F649" s="28"/>
      <c r="R649" s="130" t="str">
        <f t="shared" ca="1" si="148"/>
        <v xml:space="preserve">3 </v>
      </c>
      <c r="S649" s="130">
        <f ca="1">+IFERROR(VLOOKUP(R649,Pollutants!$H$2:$K$11,3,FALSE),0)</f>
        <v>0</v>
      </c>
      <c r="T649" s="248">
        <f t="shared" si="149"/>
        <v>94</v>
      </c>
      <c r="U649" s="130" t="str">
        <f ca="1"/>
        <v/>
      </c>
      <c r="V649" s="130" t="str">
        <f ca="1"/>
        <v/>
      </c>
      <c r="W649" s="130" t="str">
        <f t="shared" ca="1" si="150"/>
        <v/>
      </c>
      <c r="X649" s="130" t="str">
        <f t="shared" ca="1" si="151"/>
        <v/>
      </c>
      <c r="Y649" s="130" t="str">
        <f t="shared" ca="1" si="152"/>
        <v/>
      </c>
      <c r="Z649" s="130" t="str">
        <f t="shared" ca="1" si="153"/>
        <v/>
      </c>
      <c r="AA649" s="130" t="str">
        <f t="shared" ca="1" si="154"/>
        <v/>
      </c>
      <c r="AC649" s="130" t="str">
        <f t="shared" ca="1" si="155"/>
        <v/>
      </c>
      <c r="AD649" s="130" t="str">
        <f t="shared" ca="1" si="156"/>
        <v/>
      </c>
      <c r="AE649" s="130" t="str">
        <f t="shared" ca="1" si="157"/>
        <v/>
      </c>
      <c r="AF649" s="130" t="str">
        <f t="shared" ca="1" si="158"/>
        <v/>
      </c>
      <c r="AG649" s="130" t="str">
        <f t="shared" ca="1" si="159"/>
        <v/>
      </c>
      <c r="AH649" s="130" t="str">
        <f t="shared" ca="1" si="160"/>
        <v/>
      </c>
      <c r="AI649" s="130" t="str">
        <f t="shared" ca="1" si="161"/>
        <v/>
      </c>
    </row>
    <row r="650" spans="5:35">
      <c r="E650" s="239"/>
      <c r="F650" s="28"/>
      <c r="R650" s="130" t="str">
        <f t="shared" ca="1" si="148"/>
        <v xml:space="preserve">4 </v>
      </c>
      <c r="S650" s="130">
        <f ca="1">+IFERROR(VLOOKUP(R650,Pollutants!$H$2:$K$11,3,FALSE),0)</f>
        <v>0</v>
      </c>
      <c r="T650" s="248">
        <f t="shared" si="149"/>
        <v>94</v>
      </c>
      <c r="U650" s="130" t="str">
        <f ca="1"/>
        <v/>
      </c>
      <c r="V650" s="130" t="str">
        <f ca="1"/>
        <v/>
      </c>
      <c r="W650" s="130" t="str">
        <f t="shared" ca="1" si="150"/>
        <v/>
      </c>
      <c r="X650" s="130" t="str">
        <f t="shared" ca="1" si="151"/>
        <v/>
      </c>
      <c r="Y650" s="130" t="str">
        <f t="shared" ca="1" si="152"/>
        <v/>
      </c>
      <c r="Z650" s="130" t="str">
        <f t="shared" ca="1" si="153"/>
        <v/>
      </c>
      <c r="AA650" s="130" t="str">
        <f t="shared" ca="1" si="154"/>
        <v/>
      </c>
      <c r="AC650" s="130" t="str">
        <f t="shared" ca="1" si="155"/>
        <v/>
      </c>
      <c r="AD650" s="130" t="str">
        <f t="shared" ca="1" si="156"/>
        <v/>
      </c>
      <c r="AE650" s="130" t="str">
        <f t="shared" ca="1" si="157"/>
        <v/>
      </c>
      <c r="AF650" s="130" t="str">
        <f t="shared" ca="1" si="158"/>
        <v/>
      </c>
      <c r="AG650" s="130" t="str">
        <f t="shared" ca="1" si="159"/>
        <v/>
      </c>
      <c r="AH650" s="130" t="str">
        <f t="shared" ca="1" si="160"/>
        <v/>
      </c>
      <c r="AI650" s="130" t="str">
        <f t="shared" ca="1" si="161"/>
        <v/>
      </c>
    </row>
    <row r="651" spans="5:35">
      <c r="E651" s="239"/>
      <c r="F651" s="28"/>
      <c r="R651" s="130" t="str">
        <f t="shared" ca="1" si="148"/>
        <v xml:space="preserve">5 </v>
      </c>
      <c r="S651" s="130">
        <f ca="1">+IFERROR(VLOOKUP(R651,Pollutants!$H$2:$K$11,3,FALSE),0)</f>
        <v>0</v>
      </c>
      <c r="T651" s="248">
        <f t="shared" si="149"/>
        <v>94</v>
      </c>
      <c r="U651" s="130" t="str">
        <f ca="1"/>
        <v/>
      </c>
      <c r="V651" s="130" t="str">
        <f ca="1"/>
        <v/>
      </c>
      <c r="W651" s="130" t="str">
        <f t="shared" ca="1" si="150"/>
        <v/>
      </c>
      <c r="X651" s="130" t="str">
        <f t="shared" ca="1" si="151"/>
        <v/>
      </c>
      <c r="Y651" s="130" t="str">
        <f t="shared" ca="1" si="152"/>
        <v/>
      </c>
      <c r="Z651" s="130" t="str">
        <f t="shared" ca="1" si="153"/>
        <v/>
      </c>
      <c r="AA651" s="130" t="str">
        <f t="shared" ca="1" si="154"/>
        <v/>
      </c>
      <c r="AC651" s="130" t="str">
        <f t="shared" ca="1" si="155"/>
        <v/>
      </c>
      <c r="AD651" s="130" t="str">
        <f t="shared" ca="1" si="156"/>
        <v/>
      </c>
      <c r="AE651" s="130" t="str">
        <f t="shared" ca="1" si="157"/>
        <v/>
      </c>
      <c r="AF651" s="130" t="str">
        <f t="shared" ca="1" si="158"/>
        <v/>
      </c>
      <c r="AG651" s="130" t="str">
        <f t="shared" ca="1" si="159"/>
        <v/>
      </c>
      <c r="AH651" s="130" t="str">
        <f t="shared" ca="1" si="160"/>
        <v/>
      </c>
      <c r="AI651" s="130" t="str">
        <f t="shared" ca="1" si="161"/>
        <v/>
      </c>
    </row>
    <row r="652" spans="5:35">
      <c r="E652" s="239"/>
      <c r="F652" s="28"/>
      <c r="R652" s="130" t="str">
        <f t="shared" ca="1" si="148"/>
        <v xml:space="preserve">6 </v>
      </c>
      <c r="S652" s="130">
        <f ca="1">+IFERROR(VLOOKUP(R652,Pollutants!$H$2:$K$11,3,FALSE),0)</f>
        <v>0</v>
      </c>
      <c r="T652" s="248">
        <f t="shared" si="149"/>
        <v>94</v>
      </c>
      <c r="U652" s="130" t="str">
        <f ca="1"/>
        <v/>
      </c>
      <c r="V652" s="130" t="str">
        <f ca="1"/>
        <v/>
      </c>
      <c r="W652" s="130" t="str">
        <f t="shared" ca="1" si="150"/>
        <v/>
      </c>
      <c r="X652" s="130" t="str">
        <f t="shared" ca="1" si="151"/>
        <v/>
      </c>
      <c r="Y652" s="130" t="str">
        <f t="shared" ca="1" si="152"/>
        <v/>
      </c>
      <c r="Z652" s="130" t="str">
        <f t="shared" ca="1" si="153"/>
        <v/>
      </c>
      <c r="AA652" s="130" t="str">
        <f t="shared" ca="1" si="154"/>
        <v/>
      </c>
      <c r="AC652" s="130" t="str">
        <f t="shared" ca="1" si="155"/>
        <v/>
      </c>
      <c r="AD652" s="130" t="str">
        <f t="shared" ca="1" si="156"/>
        <v/>
      </c>
      <c r="AE652" s="130" t="str">
        <f t="shared" ca="1" si="157"/>
        <v/>
      </c>
      <c r="AF652" s="130" t="str">
        <f t="shared" ca="1" si="158"/>
        <v/>
      </c>
      <c r="AG652" s="130" t="str">
        <f t="shared" ca="1" si="159"/>
        <v/>
      </c>
      <c r="AH652" s="130" t="str">
        <f t="shared" ca="1" si="160"/>
        <v/>
      </c>
      <c r="AI652" s="130" t="str">
        <f t="shared" ca="1" si="161"/>
        <v/>
      </c>
    </row>
    <row r="653" spans="5:35">
      <c r="E653" s="239"/>
      <c r="F653" s="28"/>
      <c r="R653" s="130" t="str">
        <f t="shared" ca="1" si="148"/>
        <v xml:space="preserve">0 </v>
      </c>
      <c r="S653" s="130">
        <f ca="1">+IFERROR(VLOOKUP(R653,Pollutants!$H$2:$K$11,3,FALSE),0)</f>
        <v>0</v>
      </c>
      <c r="T653" s="248">
        <f t="shared" si="149"/>
        <v>95</v>
      </c>
      <c r="U653" s="130" t="str">
        <f ca="1"/>
        <v/>
      </c>
      <c r="V653" s="130" t="str">
        <f ca="1"/>
        <v/>
      </c>
      <c r="W653" s="130" t="str">
        <f t="shared" ca="1" si="150"/>
        <v/>
      </c>
      <c r="X653" s="130" t="str">
        <f t="shared" ca="1" si="151"/>
        <v/>
      </c>
      <c r="Y653" s="130" t="str">
        <f t="shared" ca="1" si="152"/>
        <v/>
      </c>
      <c r="Z653" s="130" t="str">
        <f t="shared" ca="1" si="153"/>
        <v/>
      </c>
      <c r="AA653" s="130" t="str">
        <f t="shared" ca="1" si="154"/>
        <v/>
      </c>
      <c r="AC653" s="130" t="str">
        <f t="shared" ca="1" si="155"/>
        <v/>
      </c>
      <c r="AD653" s="130" t="str">
        <f t="shared" ca="1" si="156"/>
        <v/>
      </c>
      <c r="AE653" s="130" t="str">
        <f t="shared" ca="1" si="157"/>
        <v/>
      </c>
      <c r="AF653" s="130" t="str">
        <f t="shared" ca="1" si="158"/>
        <v/>
      </c>
      <c r="AG653" s="130" t="str">
        <f t="shared" ca="1" si="159"/>
        <v/>
      </c>
      <c r="AH653" s="130" t="str">
        <f t="shared" ca="1" si="160"/>
        <v/>
      </c>
      <c r="AI653" s="130" t="str">
        <f t="shared" ca="1" si="161"/>
        <v/>
      </c>
    </row>
    <row r="654" spans="5:35">
      <c r="E654" s="239"/>
      <c r="F654" s="28"/>
      <c r="R654" s="130" t="str">
        <f t="shared" ca="1" si="148"/>
        <v xml:space="preserve">1 </v>
      </c>
      <c r="S654" s="130">
        <f ca="1">+IFERROR(VLOOKUP(R654,Pollutants!$H$2:$K$11,3,FALSE),0)</f>
        <v>0</v>
      </c>
      <c r="T654" s="248">
        <f t="shared" si="149"/>
        <v>95</v>
      </c>
      <c r="U654" s="130" t="str">
        <f ca="1"/>
        <v/>
      </c>
      <c r="V654" s="130" t="str">
        <f ca="1"/>
        <v/>
      </c>
      <c r="W654" s="130" t="str">
        <f t="shared" ca="1" si="150"/>
        <v/>
      </c>
      <c r="X654" s="130" t="str">
        <f t="shared" ca="1" si="151"/>
        <v/>
      </c>
      <c r="Y654" s="130" t="str">
        <f t="shared" ca="1" si="152"/>
        <v/>
      </c>
      <c r="Z654" s="130" t="str">
        <f t="shared" ca="1" si="153"/>
        <v/>
      </c>
      <c r="AA654" s="130" t="str">
        <f t="shared" ca="1" si="154"/>
        <v/>
      </c>
      <c r="AC654" s="130" t="str">
        <f t="shared" ca="1" si="155"/>
        <v/>
      </c>
      <c r="AD654" s="130" t="str">
        <f t="shared" ca="1" si="156"/>
        <v/>
      </c>
      <c r="AE654" s="130" t="str">
        <f t="shared" ca="1" si="157"/>
        <v/>
      </c>
      <c r="AF654" s="130" t="str">
        <f t="shared" ca="1" si="158"/>
        <v/>
      </c>
      <c r="AG654" s="130" t="str">
        <f t="shared" ca="1" si="159"/>
        <v/>
      </c>
      <c r="AH654" s="130" t="str">
        <f t="shared" ca="1" si="160"/>
        <v/>
      </c>
      <c r="AI654" s="130" t="str">
        <f t="shared" ca="1" si="161"/>
        <v/>
      </c>
    </row>
    <row r="655" spans="5:35">
      <c r="E655" s="239"/>
      <c r="F655" s="28"/>
      <c r="R655" s="130" t="str">
        <f t="shared" ca="1" si="148"/>
        <v xml:space="preserve">2 </v>
      </c>
      <c r="S655" s="130">
        <f ca="1">+IFERROR(VLOOKUP(R655,Pollutants!$H$2:$K$11,3,FALSE),0)</f>
        <v>0</v>
      </c>
      <c r="T655" s="248">
        <f t="shared" si="149"/>
        <v>95</v>
      </c>
      <c r="U655" s="130" t="str">
        <f ca="1"/>
        <v/>
      </c>
      <c r="V655" s="130" t="str">
        <f ca="1"/>
        <v/>
      </c>
      <c r="W655" s="130" t="str">
        <f t="shared" ca="1" si="150"/>
        <v/>
      </c>
      <c r="X655" s="130" t="str">
        <f t="shared" ca="1" si="151"/>
        <v/>
      </c>
      <c r="Y655" s="130" t="str">
        <f t="shared" ca="1" si="152"/>
        <v/>
      </c>
      <c r="Z655" s="130" t="str">
        <f t="shared" ca="1" si="153"/>
        <v/>
      </c>
      <c r="AA655" s="130" t="str">
        <f t="shared" ca="1" si="154"/>
        <v/>
      </c>
      <c r="AC655" s="130" t="str">
        <f t="shared" ca="1" si="155"/>
        <v/>
      </c>
      <c r="AD655" s="130" t="str">
        <f t="shared" ca="1" si="156"/>
        <v/>
      </c>
      <c r="AE655" s="130" t="str">
        <f t="shared" ca="1" si="157"/>
        <v/>
      </c>
      <c r="AF655" s="130" t="str">
        <f t="shared" ca="1" si="158"/>
        <v/>
      </c>
      <c r="AG655" s="130" t="str">
        <f t="shared" ca="1" si="159"/>
        <v/>
      </c>
      <c r="AH655" s="130" t="str">
        <f t="shared" ca="1" si="160"/>
        <v/>
      </c>
      <c r="AI655" s="130" t="str">
        <f t="shared" ca="1" si="161"/>
        <v/>
      </c>
    </row>
    <row r="656" spans="5:35">
      <c r="E656" s="239"/>
      <c r="F656" s="28"/>
      <c r="R656" s="130" t="str">
        <f t="shared" ca="1" si="148"/>
        <v xml:space="preserve">3 </v>
      </c>
      <c r="S656" s="130">
        <f ca="1">+IFERROR(VLOOKUP(R656,Pollutants!$H$2:$K$11,3,FALSE),0)</f>
        <v>0</v>
      </c>
      <c r="T656" s="248">
        <f t="shared" si="149"/>
        <v>95</v>
      </c>
      <c r="U656" s="130" t="str">
        <f ca="1"/>
        <v/>
      </c>
      <c r="V656" s="130" t="str">
        <f ca="1"/>
        <v/>
      </c>
      <c r="W656" s="130" t="str">
        <f t="shared" ca="1" si="150"/>
        <v/>
      </c>
      <c r="X656" s="130" t="str">
        <f t="shared" ca="1" si="151"/>
        <v/>
      </c>
      <c r="Y656" s="130" t="str">
        <f t="shared" ca="1" si="152"/>
        <v/>
      </c>
      <c r="Z656" s="130" t="str">
        <f t="shared" ca="1" si="153"/>
        <v/>
      </c>
      <c r="AA656" s="130" t="str">
        <f t="shared" ca="1" si="154"/>
        <v/>
      </c>
      <c r="AC656" s="130" t="str">
        <f t="shared" ca="1" si="155"/>
        <v/>
      </c>
      <c r="AD656" s="130" t="str">
        <f t="shared" ca="1" si="156"/>
        <v/>
      </c>
      <c r="AE656" s="130" t="str">
        <f t="shared" ca="1" si="157"/>
        <v/>
      </c>
      <c r="AF656" s="130" t="str">
        <f t="shared" ca="1" si="158"/>
        <v/>
      </c>
      <c r="AG656" s="130" t="str">
        <f t="shared" ca="1" si="159"/>
        <v/>
      </c>
      <c r="AH656" s="130" t="str">
        <f t="shared" ca="1" si="160"/>
        <v/>
      </c>
      <c r="AI656" s="130" t="str">
        <f t="shared" ca="1" si="161"/>
        <v/>
      </c>
    </row>
    <row r="657" spans="5:35">
      <c r="E657" s="239"/>
      <c r="F657" s="28"/>
      <c r="R657" s="130" t="str">
        <f t="shared" ca="1" si="148"/>
        <v xml:space="preserve">4 </v>
      </c>
      <c r="S657" s="130">
        <f ca="1">+IFERROR(VLOOKUP(R657,Pollutants!$H$2:$K$11,3,FALSE),0)</f>
        <v>0</v>
      </c>
      <c r="T657" s="248">
        <f t="shared" si="149"/>
        <v>95</v>
      </c>
      <c r="U657" s="130" t="str">
        <f ca="1"/>
        <v/>
      </c>
      <c r="V657" s="130" t="str">
        <f ca="1"/>
        <v/>
      </c>
      <c r="W657" s="130" t="str">
        <f t="shared" ca="1" si="150"/>
        <v/>
      </c>
      <c r="X657" s="130" t="str">
        <f t="shared" ca="1" si="151"/>
        <v/>
      </c>
      <c r="Y657" s="130" t="str">
        <f t="shared" ca="1" si="152"/>
        <v/>
      </c>
      <c r="Z657" s="130" t="str">
        <f t="shared" ca="1" si="153"/>
        <v/>
      </c>
      <c r="AA657" s="130" t="str">
        <f t="shared" ca="1" si="154"/>
        <v/>
      </c>
      <c r="AC657" s="130" t="str">
        <f t="shared" ca="1" si="155"/>
        <v/>
      </c>
      <c r="AD657" s="130" t="str">
        <f t="shared" ca="1" si="156"/>
        <v/>
      </c>
      <c r="AE657" s="130" t="str">
        <f t="shared" ca="1" si="157"/>
        <v/>
      </c>
      <c r="AF657" s="130" t="str">
        <f t="shared" ca="1" si="158"/>
        <v/>
      </c>
      <c r="AG657" s="130" t="str">
        <f t="shared" ca="1" si="159"/>
        <v/>
      </c>
      <c r="AH657" s="130" t="str">
        <f t="shared" ca="1" si="160"/>
        <v/>
      </c>
      <c r="AI657" s="130" t="str">
        <f t="shared" ca="1" si="161"/>
        <v/>
      </c>
    </row>
    <row r="658" spans="5:35">
      <c r="E658" s="239"/>
      <c r="F658" s="28"/>
      <c r="R658" s="130" t="str">
        <f t="shared" ca="1" si="148"/>
        <v xml:space="preserve">5 </v>
      </c>
      <c r="S658" s="130">
        <f ca="1">+IFERROR(VLOOKUP(R658,Pollutants!$H$2:$K$11,3,FALSE),0)</f>
        <v>0</v>
      </c>
      <c r="T658" s="248">
        <f t="shared" si="149"/>
        <v>95</v>
      </c>
      <c r="U658" s="130" t="str">
        <f ca="1"/>
        <v/>
      </c>
      <c r="V658" s="130" t="str">
        <f ca="1"/>
        <v/>
      </c>
      <c r="W658" s="130" t="str">
        <f t="shared" ca="1" si="150"/>
        <v/>
      </c>
      <c r="X658" s="130" t="str">
        <f t="shared" ca="1" si="151"/>
        <v/>
      </c>
      <c r="Y658" s="130" t="str">
        <f t="shared" ca="1" si="152"/>
        <v/>
      </c>
      <c r="Z658" s="130" t="str">
        <f t="shared" ca="1" si="153"/>
        <v/>
      </c>
      <c r="AA658" s="130" t="str">
        <f t="shared" ca="1" si="154"/>
        <v/>
      </c>
      <c r="AC658" s="130" t="str">
        <f t="shared" ca="1" si="155"/>
        <v/>
      </c>
      <c r="AD658" s="130" t="str">
        <f t="shared" ca="1" si="156"/>
        <v/>
      </c>
      <c r="AE658" s="130" t="str">
        <f t="shared" ca="1" si="157"/>
        <v/>
      </c>
      <c r="AF658" s="130" t="str">
        <f t="shared" ca="1" si="158"/>
        <v/>
      </c>
      <c r="AG658" s="130" t="str">
        <f t="shared" ca="1" si="159"/>
        <v/>
      </c>
      <c r="AH658" s="130" t="str">
        <f t="shared" ca="1" si="160"/>
        <v/>
      </c>
      <c r="AI658" s="130" t="str">
        <f t="shared" ca="1" si="161"/>
        <v/>
      </c>
    </row>
    <row r="659" spans="5:35">
      <c r="E659" s="239"/>
      <c r="F659" s="28"/>
      <c r="R659" s="130" t="str">
        <f t="shared" ca="1" si="148"/>
        <v xml:space="preserve">6 </v>
      </c>
      <c r="S659" s="130">
        <f ca="1">+IFERROR(VLOOKUP(R659,Pollutants!$H$2:$K$11,3,FALSE),0)</f>
        <v>0</v>
      </c>
      <c r="T659" s="248">
        <f t="shared" si="149"/>
        <v>95</v>
      </c>
      <c r="U659" s="130" t="str">
        <f ca="1"/>
        <v/>
      </c>
      <c r="V659" s="130" t="str">
        <f ca="1"/>
        <v/>
      </c>
      <c r="W659" s="130" t="str">
        <f t="shared" ca="1" si="150"/>
        <v/>
      </c>
      <c r="X659" s="130" t="str">
        <f t="shared" ca="1" si="151"/>
        <v/>
      </c>
      <c r="Y659" s="130" t="str">
        <f t="shared" ca="1" si="152"/>
        <v/>
      </c>
      <c r="Z659" s="130" t="str">
        <f t="shared" ca="1" si="153"/>
        <v/>
      </c>
      <c r="AA659" s="130" t="str">
        <f t="shared" ca="1" si="154"/>
        <v/>
      </c>
      <c r="AC659" s="130" t="str">
        <f t="shared" ca="1" si="155"/>
        <v/>
      </c>
      <c r="AD659" s="130" t="str">
        <f t="shared" ca="1" si="156"/>
        <v/>
      </c>
      <c r="AE659" s="130" t="str">
        <f t="shared" ca="1" si="157"/>
        <v/>
      </c>
      <c r="AF659" s="130" t="str">
        <f t="shared" ca="1" si="158"/>
        <v/>
      </c>
      <c r="AG659" s="130" t="str">
        <f t="shared" ca="1" si="159"/>
        <v/>
      </c>
      <c r="AH659" s="130" t="str">
        <f t="shared" ca="1" si="160"/>
        <v/>
      </c>
      <c r="AI659" s="130" t="str">
        <f t="shared" ca="1" si="161"/>
        <v/>
      </c>
    </row>
    <row r="660" spans="5:35">
      <c r="E660" s="239"/>
      <c r="F660" s="28"/>
      <c r="R660" s="130" t="str">
        <f t="shared" ca="1" si="148"/>
        <v xml:space="preserve">0 </v>
      </c>
      <c r="S660" s="130">
        <f ca="1">+IFERROR(VLOOKUP(R660,Pollutants!$H$2:$K$11,3,FALSE),0)</f>
        <v>0</v>
      </c>
      <c r="T660" s="248">
        <f t="shared" si="149"/>
        <v>96</v>
      </c>
      <c r="U660" s="130" t="str">
        <f ca="1"/>
        <v/>
      </c>
      <c r="V660" s="130" t="str">
        <f ca="1"/>
        <v/>
      </c>
      <c r="W660" s="130" t="str">
        <f t="shared" ca="1" si="150"/>
        <v/>
      </c>
      <c r="X660" s="130" t="str">
        <f t="shared" ca="1" si="151"/>
        <v/>
      </c>
      <c r="Y660" s="130" t="str">
        <f t="shared" ca="1" si="152"/>
        <v/>
      </c>
      <c r="Z660" s="130" t="str">
        <f t="shared" ca="1" si="153"/>
        <v/>
      </c>
      <c r="AA660" s="130" t="str">
        <f t="shared" ca="1" si="154"/>
        <v/>
      </c>
      <c r="AC660" s="130" t="str">
        <f t="shared" ca="1" si="155"/>
        <v/>
      </c>
      <c r="AD660" s="130" t="str">
        <f t="shared" ca="1" si="156"/>
        <v/>
      </c>
      <c r="AE660" s="130" t="str">
        <f t="shared" ca="1" si="157"/>
        <v/>
      </c>
      <c r="AF660" s="130" t="str">
        <f t="shared" ca="1" si="158"/>
        <v/>
      </c>
      <c r="AG660" s="130" t="str">
        <f t="shared" ca="1" si="159"/>
        <v/>
      </c>
      <c r="AH660" s="130" t="str">
        <f t="shared" ca="1" si="160"/>
        <v/>
      </c>
      <c r="AI660" s="130" t="str">
        <f t="shared" ca="1" si="161"/>
        <v/>
      </c>
    </row>
    <row r="661" spans="5:35">
      <c r="E661" s="239"/>
      <c r="F661" s="28"/>
      <c r="R661" s="130" t="str">
        <f t="shared" ca="1" si="148"/>
        <v xml:space="preserve">1 </v>
      </c>
      <c r="S661" s="130">
        <f ca="1">+IFERROR(VLOOKUP(R661,Pollutants!$H$2:$K$11,3,FALSE),0)</f>
        <v>0</v>
      </c>
      <c r="T661" s="248">
        <f t="shared" si="149"/>
        <v>96</v>
      </c>
      <c r="U661" s="130" t="str">
        <f ca="1"/>
        <v/>
      </c>
      <c r="V661" s="130" t="str">
        <f ca="1"/>
        <v/>
      </c>
      <c r="W661" s="130" t="str">
        <f t="shared" ca="1" si="150"/>
        <v/>
      </c>
      <c r="X661" s="130" t="str">
        <f t="shared" ca="1" si="151"/>
        <v/>
      </c>
      <c r="Y661" s="130" t="str">
        <f t="shared" ca="1" si="152"/>
        <v/>
      </c>
      <c r="Z661" s="130" t="str">
        <f t="shared" ca="1" si="153"/>
        <v/>
      </c>
      <c r="AA661" s="130" t="str">
        <f t="shared" ca="1" si="154"/>
        <v/>
      </c>
      <c r="AC661" s="130" t="str">
        <f t="shared" ca="1" si="155"/>
        <v/>
      </c>
      <c r="AD661" s="130" t="str">
        <f t="shared" ca="1" si="156"/>
        <v/>
      </c>
      <c r="AE661" s="130" t="str">
        <f t="shared" ca="1" si="157"/>
        <v/>
      </c>
      <c r="AF661" s="130" t="str">
        <f t="shared" ca="1" si="158"/>
        <v/>
      </c>
      <c r="AG661" s="130" t="str">
        <f t="shared" ca="1" si="159"/>
        <v/>
      </c>
      <c r="AH661" s="130" t="str">
        <f t="shared" ca="1" si="160"/>
        <v/>
      </c>
      <c r="AI661" s="130" t="str">
        <f t="shared" ca="1" si="161"/>
        <v/>
      </c>
    </row>
    <row r="662" spans="5:35">
      <c r="E662" s="239"/>
      <c r="F662" s="28"/>
      <c r="R662" s="130" t="str">
        <f t="shared" ca="1" si="148"/>
        <v xml:space="preserve">2 </v>
      </c>
      <c r="S662" s="130">
        <f ca="1">+IFERROR(VLOOKUP(R662,Pollutants!$H$2:$K$11,3,FALSE),0)</f>
        <v>0</v>
      </c>
      <c r="T662" s="248">
        <f t="shared" si="149"/>
        <v>96</v>
      </c>
      <c r="U662" s="130" t="str">
        <f ca="1"/>
        <v/>
      </c>
      <c r="V662" s="130" t="str">
        <f ca="1"/>
        <v/>
      </c>
      <c r="W662" s="130" t="str">
        <f t="shared" ca="1" si="150"/>
        <v/>
      </c>
      <c r="X662" s="130" t="str">
        <f t="shared" ca="1" si="151"/>
        <v/>
      </c>
      <c r="Y662" s="130" t="str">
        <f t="shared" ca="1" si="152"/>
        <v/>
      </c>
      <c r="Z662" s="130" t="str">
        <f t="shared" ca="1" si="153"/>
        <v/>
      </c>
      <c r="AA662" s="130" t="str">
        <f t="shared" ca="1" si="154"/>
        <v/>
      </c>
      <c r="AC662" s="130" t="str">
        <f t="shared" ca="1" si="155"/>
        <v/>
      </c>
      <c r="AD662" s="130" t="str">
        <f t="shared" ca="1" si="156"/>
        <v/>
      </c>
      <c r="AE662" s="130" t="str">
        <f t="shared" ca="1" si="157"/>
        <v/>
      </c>
      <c r="AF662" s="130" t="str">
        <f t="shared" ca="1" si="158"/>
        <v/>
      </c>
      <c r="AG662" s="130" t="str">
        <f t="shared" ca="1" si="159"/>
        <v/>
      </c>
      <c r="AH662" s="130" t="str">
        <f t="shared" ca="1" si="160"/>
        <v/>
      </c>
      <c r="AI662" s="130" t="str">
        <f t="shared" ca="1" si="161"/>
        <v/>
      </c>
    </row>
    <row r="663" spans="5:35">
      <c r="E663" s="239"/>
      <c r="F663" s="28"/>
      <c r="R663" s="130" t="str">
        <f t="shared" ca="1" si="148"/>
        <v xml:space="preserve">3 </v>
      </c>
      <c r="S663" s="130">
        <f ca="1">+IFERROR(VLOOKUP(R663,Pollutants!$H$2:$K$11,3,FALSE),0)</f>
        <v>0</v>
      </c>
      <c r="T663" s="248">
        <f t="shared" si="149"/>
        <v>96</v>
      </c>
      <c r="U663" s="130" t="str">
        <f ca="1"/>
        <v/>
      </c>
      <c r="V663" s="130" t="str">
        <f ca="1"/>
        <v/>
      </c>
      <c r="W663" s="130" t="str">
        <f t="shared" ca="1" si="150"/>
        <v/>
      </c>
      <c r="X663" s="130" t="str">
        <f t="shared" ca="1" si="151"/>
        <v/>
      </c>
      <c r="Y663" s="130" t="str">
        <f t="shared" ca="1" si="152"/>
        <v/>
      </c>
      <c r="Z663" s="130" t="str">
        <f t="shared" ca="1" si="153"/>
        <v/>
      </c>
      <c r="AA663" s="130" t="str">
        <f t="shared" ca="1" si="154"/>
        <v/>
      </c>
      <c r="AC663" s="130" t="str">
        <f t="shared" ca="1" si="155"/>
        <v/>
      </c>
      <c r="AD663" s="130" t="str">
        <f t="shared" ca="1" si="156"/>
        <v/>
      </c>
      <c r="AE663" s="130" t="str">
        <f t="shared" ca="1" si="157"/>
        <v/>
      </c>
      <c r="AF663" s="130" t="str">
        <f t="shared" ca="1" si="158"/>
        <v/>
      </c>
      <c r="AG663" s="130" t="str">
        <f t="shared" ca="1" si="159"/>
        <v/>
      </c>
      <c r="AH663" s="130" t="str">
        <f t="shared" ca="1" si="160"/>
        <v/>
      </c>
      <c r="AI663" s="130" t="str">
        <f t="shared" ca="1" si="161"/>
        <v/>
      </c>
    </row>
    <row r="664" spans="5:35">
      <c r="E664" s="239"/>
      <c r="F664" s="28"/>
      <c r="R664" s="130" t="str">
        <f t="shared" ca="1" si="148"/>
        <v xml:space="preserve">4 </v>
      </c>
      <c r="S664" s="130">
        <f ca="1">+IFERROR(VLOOKUP(R664,Pollutants!$H$2:$K$11,3,FALSE),0)</f>
        <v>0</v>
      </c>
      <c r="T664" s="248">
        <f t="shared" si="149"/>
        <v>96</v>
      </c>
      <c r="U664" s="130" t="str">
        <f ca="1"/>
        <v/>
      </c>
      <c r="V664" s="130" t="str">
        <f ca="1"/>
        <v/>
      </c>
      <c r="W664" s="130" t="str">
        <f t="shared" ca="1" si="150"/>
        <v/>
      </c>
      <c r="X664" s="130" t="str">
        <f t="shared" ca="1" si="151"/>
        <v/>
      </c>
      <c r="Y664" s="130" t="str">
        <f t="shared" ca="1" si="152"/>
        <v/>
      </c>
      <c r="Z664" s="130" t="str">
        <f t="shared" ca="1" si="153"/>
        <v/>
      </c>
      <c r="AA664" s="130" t="str">
        <f t="shared" ca="1" si="154"/>
        <v/>
      </c>
      <c r="AC664" s="130" t="str">
        <f t="shared" ca="1" si="155"/>
        <v/>
      </c>
      <c r="AD664" s="130" t="str">
        <f t="shared" ca="1" si="156"/>
        <v/>
      </c>
      <c r="AE664" s="130" t="str">
        <f t="shared" ca="1" si="157"/>
        <v/>
      </c>
      <c r="AF664" s="130" t="str">
        <f t="shared" ca="1" si="158"/>
        <v/>
      </c>
      <c r="AG664" s="130" t="str">
        <f t="shared" ca="1" si="159"/>
        <v/>
      </c>
      <c r="AH664" s="130" t="str">
        <f t="shared" ca="1" si="160"/>
        <v/>
      </c>
      <c r="AI664" s="130" t="str">
        <f t="shared" ca="1" si="161"/>
        <v/>
      </c>
    </row>
    <row r="665" spans="5:35">
      <c r="E665" s="239"/>
      <c r="F665" s="28"/>
      <c r="R665" s="130" t="str">
        <f t="shared" ca="1" si="148"/>
        <v xml:space="preserve">5 </v>
      </c>
      <c r="S665" s="130">
        <f ca="1">+IFERROR(VLOOKUP(R665,Pollutants!$H$2:$K$11,3,FALSE),0)</f>
        <v>0</v>
      </c>
      <c r="T665" s="248">
        <f t="shared" si="149"/>
        <v>96</v>
      </c>
      <c r="U665" s="130" t="str">
        <f ca="1"/>
        <v/>
      </c>
      <c r="V665" s="130" t="str">
        <f ca="1"/>
        <v/>
      </c>
      <c r="W665" s="130" t="str">
        <f t="shared" ca="1" si="150"/>
        <v/>
      </c>
      <c r="X665" s="130" t="str">
        <f t="shared" ca="1" si="151"/>
        <v/>
      </c>
      <c r="Y665" s="130" t="str">
        <f t="shared" ca="1" si="152"/>
        <v/>
      </c>
      <c r="Z665" s="130" t="str">
        <f t="shared" ca="1" si="153"/>
        <v/>
      </c>
      <c r="AA665" s="130" t="str">
        <f t="shared" ca="1" si="154"/>
        <v/>
      </c>
      <c r="AC665" s="130" t="str">
        <f t="shared" ca="1" si="155"/>
        <v/>
      </c>
      <c r="AD665" s="130" t="str">
        <f t="shared" ca="1" si="156"/>
        <v/>
      </c>
      <c r="AE665" s="130" t="str">
        <f t="shared" ca="1" si="157"/>
        <v/>
      </c>
      <c r="AF665" s="130" t="str">
        <f t="shared" ca="1" si="158"/>
        <v/>
      </c>
      <c r="AG665" s="130" t="str">
        <f t="shared" ca="1" si="159"/>
        <v/>
      </c>
      <c r="AH665" s="130" t="str">
        <f t="shared" ca="1" si="160"/>
        <v/>
      </c>
      <c r="AI665" s="130" t="str">
        <f t="shared" ca="1" si="161"/>
        <v/>
      </c>
    </row>
    <row r="666" spans="5:35">
      <c r="E666" s="239"/>
      <c r="F666" s="28"/>
      <c r="R666" s="130" t="str">
        <f t="shared" ca="1" si="148"/>
        <v xml:space="preserve">6 </v>
      </c>
      <c r="S666" s="130">
        <f ca="1">+IFERROR(VLOOKUP(R666,Pollutants!$H$2:$K$11,3,FALSE),0)</f>
        <v>0</v>
      </c>
      <c r="T666" s="248">
        <f t="shared" si="149"/>
        <v>96</v>
      </c>
      <c r="U666" s="130" t="str">
        <f ca="1"/>
        <v/>
      </c>
      <c r="V666" s="130" t="str">
        <f ca="1"/>
        <v/>
      </c>
      <c r="W666" s="130" t="str">
        <f t="shared" ca="1" si="150"/>
        <v/>
      </c>
      <c r="X666" s="130" t="str">
        <f t="shared" ca="1" si="151"/>
        <v/>
      </c>
      <c r="Y666" s="130" t="str">
        <f t="shared" ca="1" si="152"/>
        <v/>
      </c>
      <c r="Z666" s="130" t="str">
        <f t="shared" ca="1" si="153"/>
        <v/>
      </c>
      <c r="AA666" s="130" t="str">
        <f t="shared" ca="1" si="154"/>
        <v/>
      </c>
      <c r="AC666" s="130" t="str">
        <f t="shared" ca="1" si="155"/>
        <v/>
      </c>
      <c r="AD666" s="130" t="str">
        <f t="shared" ca="1" si="156"/>
        <v/>
      </c>
      <c r="AE666" s="130" t="str">
        <f t="shared" ca="1" si="157"/>
        <v/>
      </c>
      <c r="AF666" s="130" t="str">
        <f t="shared" ca="1" si="158"/>
        <v/>
      </c>
      <c r="AG666" s="130" t="str">
        <f t="shared" ca="1" si="159"/>
        <v/>
      </c>
      <c r="AH666" s="130" t="str">
        <f t="shared" ca="1" si="160"/>
        <v/>
      </c>
      <c r="AI666" s="130" t="str">
        <f t="shared" ca="1" si="161"/>
        <v/>
      </c>
    </row>
    <row r="667" spans="5:35">
      <c r="E667" s="239"/>
      <c r="F667" s="28"/>
      <c r="R667" s="130" t="str">
        <f t="shared" ca="1" si="148"/>
        <v xml:space="preserve">0 </v>
      </c>
      <c r="S667" s="130">
        <f ca="1">+IFERROR(VLOOKUP(R667,Pollutants!$H$2:$K$11,3,FALSE),0)</f>
        <v>0</v>
      </c>
      <c r="T667" s="248">
        <f t="shared" si="149"/>
        <v>97</v>
      </c>
      <c r="U667" s="130" t="str">
        <f ca="1"/>
        <v/>
      </c>
      <c r="V667" s="130" t="str">
        <f ca="1"/>
        <v/>
      </c>
      <c r="W667" s="130" t="str">
        <f t="shared" ca="1" si="150"/>
        <v/>
      </c>
      <c r="X667" s="130" t="str">
        <f t="shared" ca="1" si="151"/>
        <v/>
      </c>
      <c r="Y667" s="130" t="str">
        <f t="shared" ca="1" si="152"/>
        <v/>
      </c>
      <c r="Z667" s="130" t="str">
        <f t="shared" ca="1" si="153"/>
        <v/>
      </c>
      <c r="AA667" s="130" t="str">
        <f t="shared" ca="1" si="154"/>
        <v/>
      </c>
      <c r="AC667" s="130" t="str">
        <f t="shared" ca="1" si="155"/>
        <v/>
      </c>
      <c r="AD667" s="130" t="str">
        <f t="shared" ca="1" si="156"/>
        <v/>
      </c>
      <c r="AE667" s="130" t="str">
        <f t="shared" ca="1" si="157"/>
        <v/>
      </c>
      <c r="AF667" s="130" t="str">
        <f t="shared" ca="1" si="158"/>
        <v/>
      </c>
      <c r="AG667" s="130" t="str">
        <f t="shared" ca="1" si="159"/>
        <v/>
      </c>
      <c r="AH667" s="130" t="str">
        <f t="shared" ca="1" si="160"/>
        <v/>
      </c>
      <c r="AI667" s="130" t="str">
        <f t="shared" ca="1" si="161"/>
        <v/>
      </c>
    </row>
    <row r="668" spans="5:35">
      <c r="E668" s="239"/>
      <c r="F668" s="28"/>
      <c r="R668" s="130" t="str">
        <f t="shared" ca="1" si="148"/>
        <v xml:space="preserve">1 </v>
      </c>
      <c r="S668" s="130">
        <f ca="1">+IFERROR(VLOOKUP(R668,Pollutants!$H$2:$K$11,3,FALSE),0)</f>
        <v>0</v>
      </c>
      <c r="T668" s="248">
        <f t="shared" si="149"/>
        <v>97</v>
      </c>
      <c r="U668" s="130" t="str">
        <f ca="1"/>
        <v/>
      </c>
      <c r="V668" s="130" t="str">
        <f ca="1"/>
        <v/>
      </c>
      <c r="W668" s="130" t="str">
        <f t="shared" ca="1" si="150"/>
        <v/>
      </c>
      <c r="X668" s="130" t="str">
        <f t="shared" ca="1" si="151"/>
        <v/>
      </c>
      <c r="Y668" s="130" t="str">
        <f t="shared" ca="1" si="152"/>
        <v/>
      </c>
      <c r="Z668" s="130" t="str">
        <f t="shared" ca="1" si="153"/>
        <v/>
      </c>
      <c r="AA668" s="130" t="str">
        <f t="shared" ca="1" si="154"/>
        <v/>
      </c>
      <c r="AC668" s="130" t="str">
        <f t="shared" ca="1" si="155"/>
        <v/>
      </c>
      <c r="AD668" s="130" t="str">
        <f t="shared" ca="1" si="156"/>
        <v/>
      </c>
      <c r="AE668" s="130" t="str">
        <f t="shared" ca="1" si="157"/>
        <v/>
      </c>
      <c r="AF668" s="130" t="str">
        <f t="shared" ca="1" si="158"/>
        <v/>
      </c>
      <c r="AG668" s="130" t="str">
        <f t="shared" ca="1" si="159"/>
        <v/>
      </c>
      <c r="AH668" s="130" t="str">
        <f t="shared" ca="1" si="160"/>
        <v/>
      </c>
      <c r="AI668" s="130" t="str">
        <f t="shared" ca="1" si="161"/>
        <v/>
      </c>
    </row>
    <row r="669" spans="5:35">
      <c r="E669" s="239"/>
      <c r="F669" s="28"/>
      <c r="R669" s="130" t="str">
        <f t="shared" ca="1" si="148"/>
        <v xml:space="preserve">2 </v>
      </c>
      <c r="S669" s="130">
        <f ca="1">+IFERROR(VLOOKUP(R669,Pollutants!$H$2:$K$11,3,FALSE),0)</f>
        <v>0</v>
      </c>
      <c r="T669" s="248">
        <f t="shared" si="149"/>
        <v>97</v>
      </c>
      <c r="U669" s="130" t="str">
        <f ca="1"/>
        <v/>
      </c>
      <c r="V669" s="130" t="str">
        <f ca="1"/>
        <v/>
      </c>
      <c r="W669" s="130" t="str">
        <f t="shared" ca="1" si="150"/>
        <v/>
      </c>
      <c r="X669" s="130" t="str">
        <f t="shared" ca="1" si="151"/>
        <v/>
      </c>
      <c r="Y669" s="130" t="str">
        <f t="shared" ca="1" si="152"/>
        <v/>
      </c>
      <c r="Z669" s="130" t="str">
        <f t="shared" ca="1" si="153"/>
        <v/>
      </c>
      <c r="AA669" s="130" t="str">
        <f t="shared" ca="1" si="154"/>
        <v/>
      </c>
      <c r="AC669" s="130" t="str">
        <f t="shared" ca="1" si="155"/>
        <v/>
      </c>
      <c r="AD669" s="130" t="str">
        <f t="shared" ca="1" si="156"/>
        <v/>
      </c>
      <c r="AE669" s="130" t="str">
        <f t="shared" ca="1" si="157"/>
        <v/>
      </c>
      <c r="AF669" s="130" t="str">
        <f t="shared" ca="1" si="158"/>
        <v/>
      </c>
      <c r="AG669" s="130" t="str">
        <f t="shared" ca="1" si="159"/>
        <v/>
      </c>
      <c r="AH669" s="130" t="str">
        <f t="shared" ca="1" si="160"/>
        <v/>
      </c>
      <c r="AI669" s="130" t="str">
        <f t="shared" ca="1" si="161"/>
        <v/>
      </c>
    </row>
    <row r="670" spans="5:35">
      <c r="E670" s="239"/>
      <c r="F670" s="28"/>
      <c r="R670" s="130" t="str">
        <f t="shared" ca="1" si="148"/>
        <v xml:space="preserve">3 </v>
      </c>
      <c r="S670" s="130">
        <f ca="1">+IFERROR(VLOOKUP(R670,Pollutants!$H$2:$K$11,3,FALSE),0)</f>
        <v>0</v>
      </c>
      <c r="T670" s="248">
        <f t="shared" si="149"/>
        <v>97</v>
      </c>
      <c r="U670" s="130" t="str">
        <f ca="1"/>
        <v/>
      </c>
      <c r="V670" s="130" t="str">
        <f ca="1"/>
        <v/>
      </c>
      <c r="W670" s="130" t="str">
        <f t="shared" ca="1" si="150"/>
        <v/>
      </c>
      <c r="X670" s="130" t="str">
        <f t="shared" ca="1" si="151"/>
        <v/>
      </c>
      <c r="Y670" s="130" t="str">
        <f t="shared" ca="1" si="152"/>
        <v/>
      </c>
      <c r="Z670" s="130" t="str">
        <f t="shared" ca="1" si="153"/>
        <v/>
      </c>
      <c r="AA670" s="130" t="str">
        <f t="shared" ca="1" si="154"/>
        <v/>
      </c>
      <c r="AC670" s="130" t="str">
        <f t="shared" ca="1" si="155"/>
        <v/>
      </c>
      <c r="AD670" s="130" t="str">
        <f t="shared" ca="1" si="156"/>
        <v/>
      </c>
      <c r="AE670" s="130" t="str">
        <f t="shared" ca="1" si="157"/>
        <v/>
      </c>
      <c r="AF670" s="130" t="str">
        <f t="shared" ca="1" si="158"/>
        <v/>
      </c>
      <c r="AG670" s="130" t="str">
        <f t="shared" ca="1" si="159"/>
        <v/>
      </c>
      <c r="AH670" s="130" t="str">
        <f t="shared" ca="1" si="160"/>
        <v/>
      </c>
      <c r="AI670" s="130" t="str">
        <f t="shared" ca="1" si="161"/>
        <v/>
      </c>
    </row>
    <row r="671" spans="5:35">
      <c r="E671" s="239"/>
      <c r="F671" s="28"/>
      <c r="R671" s="130" t="str">
        <f t="shared" ca="1" si="148"/>
        <v xml:space="preserve">4 </v>
      </c>
      <c r="S671" s="130">
        <f ca="1">+IFERROR(VLOOKUP(R671,Pollutants!$H$2:$K$11,3,FALSE),0)</f>
        <v>0</v>
      </c>
      <c r="T671" s="248">
        <f t="shared" si="149"/>
        <v>97</v>
      </c>
      <c r="U671" s="130" t="str">
        <f ca="1"/>
        <v/>
      </c>
      <c r="V671" s="130" t="str">
        <f ca="1"/>
        <v/>
      </c>
      <c r="W671" s="130" t="str">
        <f t="shared" ca="1" si="150"/>
        <v/>
      </c>
      <c r="X671" s="130" t="str">
        <f t="shared" ca="1" si="151"/>
        <v/>
      </c>
      <c r="Y671" s="130" t="str">
        <f t="shared" ca="1" si="152"/>
        <v/>
      </c>
      <c r="Z671" s="130" t="str">
        <f t="shared" ca="1" si="153"/>
        <v/>
      </c>
      <c r="AA671" s="130" t="str">
        <f t="shared" ca="1" si="154"/>
        <v/>
      </c>
      <c r="AC671" s="130" t="str">
        <f t="shared" ca="1" si="155"/>
        <v/>
      </c>
      <c r="AD671" s="130" t="str">
        <f t="shared" ca="1" si="156"/>
        <v/>
      </c>
      <c r="AE671" s="130" t="str">
        <f t="shared" ca="1" si="157"/>
        <v/>
      </c>
      <c r="AF671" s="130" t="str">
        <f t="shared" ca="1" si="158"/>
        <v/>
      </c>
      <c r="AG671" s="130" t="str">
        <f t="shared" ca="1" si="159"/>
        <v/>
      </c>
      <c r="AH671" s="130" t="str">
        <f t="shared" ca="1" si="160"/>
        <v/>
      </c>
      <c r="AI671" s="130" t="str">
        <f t="shared" ca="1" si="161"/>
        <v/>
      </c>
    </row>
    <row r="672" spans="5:35">
      <c r="E672" s="239"/>
      <c r="F672" s="28"/>
      <c r="R672" s="130" t="str">
        <f t="shared" ca="1" si="148"/>
        <v xml:space="preserve">5 </v>
      </c>
      <c r="S672" s="130">
        <f ca="1">+IFERROR(VLOOKUP(R672,Pollutants!$H$2:$K$11,3,FALSE),0)</f>
        <v>0</v>
      </c>
      <c r="T672" s="248">
        <f t="shared" si="149"/>
        <v>97</v>
      </c>
      <c r="U672" s="130" t="str">
        <f ca="1"/>
        <v/>
      </c>
      <c r="V672" s="130" t="str">
        <f ca="1"/>
        <v/>
      </c>
      <c r="W672" s="130" t="str">
        <f t="shared" ca="1" si="150"/>
        <v/>
      </c>
      <c r="X672" s="130" t="str">
        <f t="shared" ca="1" si="151"/>
        <v/>
      </c>
      <c r="Y672" s="130" t="str">
        <f t="shared" ca="1" si="152"/>
        <v/>
      </c>
      <c r="Z672" s="130" t="str">
        <f t="shared" ca="1" si="153"/>
        <v/>
      </c>
      <c r="AA672" s="130" t="str">
        <f t="shared" ca="1" si="154"/>
        <v/>
      </c>
      <c r="AC672" s="130" t="str">
        <f t="shared" ca="1" si="155"/>
        <v/>
      </c>
      <c r="AD672" s="130" t="str">
        <f t="shared" ca="1" si="156"/>
        <v/>
      </c>
      <c r="AE672" s="130" t="str">
        <f t="shared" ca="1" si="157"/>
        <v/>
      </c>
      <c r="AF672" s="130" t="str">
        <f t="shared" ca="1" si="158"/>
        <v/>
      </c>
      <c r="AG672" s="130" t="str">
        <f t="shared" ca="1" si="159"/>
        <v/>
      </c>
      <c r="AH672" s="130" t="str">
        <f t="shared" ca="1" si="160"/>
        <v/>
      </c>
      <c r="AI672" s="130" t="str">
        <f t="shared" ca="1" si="161"/>
        <v/>
      </c>
    </row>
    <row r="673" spans="5:35">
      <c r="E673" s="239"/>
      <c r="F673" s="28"/>
      <c r="R673" s="130" t="str">
        <f t="shared" ca="1" si="148"/>
        <v xml:space="preserve">6 </v>
      </c>
      <c r="S673" s="130">
        <f ca="1">+IFERROR(VLOOKUP(R673,Pollutants!$H$2:$K$11,3,FALSE),0)</f>
        <v>0</v>
      </c>
      <c r="T673" s="248">
        <f t="shared" si="149"/>
        <v>97</v>
      </c>
      <c r="U673" s="130" t="str">
        <f ca="1"/>
        <v/>
      </c>
      <c r="V673" s="130" t="str">
        <f ca="1"/>
        <v/>
      </c>
      <c r="W673" s="130" t="str">
        <f t="shared" ca="1" si="150"/>
        <v/>
      </c>
      <c r="X673" s="130" t="str">
        <f t="shared" ca="1" si="151"/>
        <v/>
      </c>
      <c r="Y673" s="130" t="str">
        <f t="shared" ca="1" si="152"/>
        <v/>
      </c>
      <c r="Z673" s="130" t="str">
        <f t="shared" ca="1" si="153"/>
        <v/>
      </c>
      <c r="AA673" s="130" t="str">
        <f t="shared" ca="1" si="154"/>
        <v/>
      </c>
      <c r="AC673" s="130" t="str">
        <f t="shared" ca="1" si="155"/>
        <v/>
      </c>
      <c r="AD673" s="130" t="str">
        <f t="shared" ca="1" si="156"/>
        <v/>
      </c>
      <c r="AE673" s="130" t="str">
        <f t="shared" ca="1" si="157"/>
        <v/>
      </c>
      <c r="AF673" s="130" t="str">
        <f t="shared" ca="1" si="158"/>
        <v/>
      </c>
      <c r="AG673" s="130" t="str">
        <f t="shared" ca="1" si="159"/>
        <v/>
      </c>
      <c r="AH673" s="130" t="str">
        <f t="shared" ca="1" si="160"/>
        <v/>
      </c>
      <c r="AI673" s="130" t="str">
        <f t="shared" ca="1" si="161"/>
        <v/>
      </c>
    </row>
    <row r="674" spans="5:35">
      <c r="E674" s="239"/>
      <c r="F674" s="28"/>
      <c r="R674" s="130" t="str">
        <f t="shared" ca="1" si="148"/>
        <v xml:space="preserve">0 </v>
      </c>
      <c r="S674" s="130">
        <f ca="1">+IFERROR(VLOOKUP(R674,Pollutants!$H$2:$K$11,3,FALSE),0)</f>
        <v>0</v>
      </c>
      <c r="T674" s="248">
        <f t="shared" si="149"/>
        <v>98</v>
      </c>
      <c r="U674" s="130" t="str">
        <f ca="1"/>
        <v/>
      </c>
      <c r="V674" s="130" t="str">
        <f ca="1"/>
        <v/>
      </c>
      <c r="W674" s="130" t="str">
        <f t="shared" ca="1" si="150"/>
        <v/>
      </c>
      <c r="X674" s="130" t="str">
        <f t="shared" ca="1" si="151"/>
        <v/>
      </c>
      <c r="Y674" s="130" t="str">
        <f t="shared" ca="1" si="152"/>
        <v/>
      </c>
      <c r="Z674" s="130" t="str">
        <f t="shared" ca="1" si="153"/>
        <v/>
      </c>
      <c r="AA674" s="130" t="str">
        <f t="shared" ca="1" si="154"/>
        <v/>
      </c>
      <c r="AC674" s="130" t="str">
        <f t="shared" ca="1" si="155"/>
        <v/>
      </c>
      <c r="AD674" s="130" t="str">
        <f t="shared" ca="1" si="156"/>
        <v/>
      </c>
      <c r="AE674" s="130" t="str">
        <f t="shared" ca="1" si="157"/>
        <v/>
      </c>
      <c r="AF674" s="130" t="str">
        <f t="shared" ca="1" si="158"/>
        <v/>
      </c>
      <c r="AG674" s="130" t="str">
        <f t="shared" ca="1" si="159"/>
        <v/>
      </c>
      <c r="AH674" s="130" t="str">
        <f t="shared" ca="1" si="160"/>
        <v/>
      </c>
      <c r="AI674" s="130" t="str">
        <f t="shared" ca="1" si="161"/>
        <v/>
      </c>
    </row>
    <row r="675" spans="5:35">
      <c r="E675" s="239"/>
      <c r="F675" s="28"/>
      <c r="R675" s="130" t="str">
        <f t="shared" ca="1" si="148"/>
        <v xml:space="preserve">1 </v>
      </c>
      <c r="S675" s="130">
        <f ca="1">+IFERROR(VLOOKUP(R675,Pollutants!$H$2:$K$11,3,FALSE),0)</f>
        <v>0</v>
      </c>
      <c r="T675" s="248">
        <f t="shared" si="149"/>
        <v>98</v>
      </c>
      <c r="U675" s="130" t="str">
        <f ca="1"/>
        <v/>
      </c>
      <c r="V675" s="130" t="str">
        <f ca="1"/>
        <v/>
      </c>
      <c r="W675" s="130" t="str">
        <f t="shared" ca="1" si="150"/>
        <v/>
      </c>
      <c r="X675" s="130" t="str">
        <f t="shared" ca="1" si="151"/>
        <v/>
      </c>
      <c r="Y675" s="130" t="str">
        <f t="shared" ca="1" si="152"/>
        <v/>
      </c>
      <c r="Z675" s="130" t="str">
        <f t="shared" ca="1" si="153"/>
        <v/>
      </c>
      <c r="AA675" s="130" t="str">
        <f t="shared" ca="1" si="154"/>
        <v/>
      </c>
      <c r="AC675" s="130" t="str">
        <f t="shared" ca="1" si="155"/>
        <v/>
      </c>
      <c r="AD675" s="130" t="str">
        <f t="shared" ca="1" si="156"/>
        <v/>
      </c>
      <c r="AE675" s="130" t="str">
        <f t="shared" ca="1" si="157"/>
        <v/>
      </c>
      <c r="AF675" s="130" t="str">
        <f t="shared" ca="1" si="158"/>
        <v/>
      </c>
      <c r="AG675" s="130" t="str">
        <f t="shared" ca="1" si="159"/>
        <v/>
      </c>
      <c r="AH675" s="130" t="str">
        <f t="shared" ca="1" si="160"/>
        <v/>
      </c>
      <c r="AI675" s="130" t="str">
        <f t="shared" ca="1" si="161"/>
        <v/>
      </c>
    </row>
    <row r="676" spans="5:35">
      <c r="E676" s="239"/>
      <c r="F676" s="28"/>
      <c r="R676" s="130" t="str">
        <f t="shared" ca="1" si="148"/>
        <v xml:space="preserve">2 </v>
      </c>
      <c r="S676" s="130">
        <f ca="1">+IFERROR(VLOOKUP(R676,Pollutants!$H$2:$K$11,3,FALSE),0)</f>
        <v>0</v>
      </c>
      <c r="T676" s="248">
        <f t="shared" si="149"/>
        <v>98</v>
      </c>
      <c r="U676" s="130" t="str">
        <f ca="1"/>
        <v/>
      </c>
      <c r="V676" s="130" t="str">
        <f ca="1"/>
        <v/>
      </c>
      <c r="W676" s="130" t="str">
        <f t="shared" ca="1" si="150"/>
        <v/>
      </c>
      <c r="X676" s="130" t="str">
        <f t="shared" ca="1" si="151"/>
        <v/>
      </c>
      <c r="Y676" s="130" t="str">
        <f t="shared" ca="1" si="152"/>
        <v/>
      </c>
      <c r="Z676" s="130" t="str">
        <f t="shared" ca="1" si="153"/>
        <v/>
      </c>
      <c r="AA676" s="130" t="str">
        <f t="shared" ca="1" si="154"/>
        <v/>
      </c>
      <c r="AC676" s="130" t="str">
        <f t="shared" ca="1" si="155"/>
        <v/>
      </c>
      <c r="AD676" s="130" t="str">
        <f t="shared" ca="1" si="156"/>
        <v/>
      </c>
      <c r="AE676" s="130" t="str">
        <f t="shared" ca="1" si="157"/>
        <v/>
      </c>
      <c r="AF676" s="130" t="str">
        <f t="shared" ca="1" si="158"/>
        <v/>
      </c>
      <c r="AG676" s="130" t="str">
        <f t="shared" ca="1" si="159"/>
        <v/>
      </c>
      <c r="AH676" s="130" t="str">
        <f t="shared" ca="1" si="160"/>
        <v/>
      </c>
      <c r="AI676" s="130" t="str">
        <f t="shared" ca="1" si="161"/>
        <v/>
      </c>
    </row>
    <row r="677" spans="5:35">
      <c r="E677" s="239"/>
      <c r="F677" s="28"/>
      <c r="R677" s="130" t="str">
        <f t="shared" ca="1" si="148"/>
        <v xml:space="preserve">3 </v>
      </c>
      <c r="S677" s="130">
        <f ca="1">+IFERROR(VLOOKUP(R677,Pollutants!$H$2:$K$11,3,FALSE),0)</f>
        <v>0</v>
      </c>
      <c r="T677" s="248">
        <f t="shared" si="149"/>
        <v>98</v>
      </c>
      <c r="U677" s="130" t="str">
        <f ca="1"/>
        <v/>
      </c>
      <c r="V677" s="130" t="str">
        <f ca="1"/>
        <v/>
      </c>
      <c r="W677" s="130" t="str">
        <f t="shared" ca="1" si="150"/>
        <v/>
      </c>
      <c r="X677" s="130" t="str">
        <f t="shared" ca="1" si="151"/>
        <v/>
      </c>
      <c r="Y677" s="130" t="str">
        <f t="shared" ca="1" si="152"/>
        <v/>
      </c>
      <c r="Z677" s="130" t="str">
        <f t="shared" ca="1" si="153"/>
        <v/>
      </c>
      <c r="AA677" s="130" t="str">
        <f t="shared" ca="1" si="154"/>
        <v/>
      </c>
      <c r="AC677" s="130" t="str">
        <f t="shared" ca="1" si="155"/>
        <v/>
      </c>
      <c r="AD677" s="130" t="str">
        <f t="shared" ca="1" si="156"/>
        <v/>
      </c>
      <c r="AE677" s="130" t="str">
        <f t="shared" ca="1" si="157"/>
        <v/>
      </c>
      <c r="AF677" s="130" t="str">
        <f t="shared" ca="1" si="158"/>
        <v/>
      </c>
      <c r="AG677" s="130" t="str">
        <f t="shared" ca="1" si="159"/>
        <v/>
      </c>
      <c r="AH677" s="130" t="str">
        <f t="shared" ca="1" si="160"/>
        <v/>
      </c>
      <c r="AI677" s="130" t="str">
        <f t="shared" ca="1" si="161"/>
        <v/>
      </c>
    </row>
    <row r="678" spans="5:35">
      <c r="E678" s="239"/>
      <c r="F678" s="28"/>
      <c r="R678" s="130" t="str">
        <f t="shared" ca="1" si="148"/>
        <v xml:space="preserve">4 </v>
      </c>
      <c r="S678" s="130">
        <f ca="1">+IFERROR(VLOOKUP(R678,Pollutants!$H$2:$K$11,3,FALSE),0)</f>
        <v>0</v>
      </c>
      <c r="T678" s="248">
        <f t="shared" si="149"/>
        <v>98</v>
      </c>
      <c r="U678" s="130" t="str">
        <f ca="1"/>
        <v/>
      </c>
      <c r="V678" s="130" t="str">
        <f ca="1"/>
        <v/>
      </c>
      <c r="W678" s="130" t="str">
        <f t="shared" ca="1" si="150"/>
        <v/>
      </c>
      <c r="X678" s="130" t="str">
        <f t="shared" ca="1" si="151"/>
        <v/>
      </c>
      <c r="Y678" s="130" t="str">
        <f t="shared" ca="1" si="152"/>
        <v/>
      </c>
      <c r="Z678" s="130" t="str">
        <f t="shared" ca="1" si="153"/>
        <v/>
      </c>
      <c r="AA678" s="130" t="str">
        <f t="shared" ca="1" si="154"/>
        <v/>
      </c>
      <c r="AC678" s="130" t="str">
        <f t="shared" ca="1" si="155"/>
        <v/>
      </c>
      <c r="AD678" s="130" t="str">
        <f t="shared" ca="1" si="156"/>
        <v/>
      </c>
      <c r="AE678" s="130" t="str">
        <f t="shared" ca="1" si="157"/>
        <v/>
      </c>
      <c r="AF678" s="130" t="str">
        <f t="shared" ca="1" si="158"/>
        <v/>
      </c>
      <c r="AG678" s="130" t="str">
        <f t="shared" ca="1" si="159"/>
        <v/>
      </c>
      <c r="AH678" s="130" t="str">
        <f t="shared" ca="1" si="160"/>
        <v/>
      </c>
      <c r="AI678" s="130" t="str">
        <f t="shared" ca="1" si="161"/>
        <v/>
      </c>
    </row>
    <row r="679" spans="5:35">
      <c r="E679" s="239"/>
      <c r="F679" s="28"/>
      <c r="R679" s="130" t="str">
        <f t="shared" ca="1" si="148"/>
        <v xml:space="preserve">5 </v>
      </c>
      <c r="S679" s="130">
        <f ca="1">+IFERROR(VLOOKUP(R679,Pollutants!$H$2:$K$11,3,FALSE),0)</f>
        <v>0</v>
      </c>
      <c r="T679" s="248">
        <f t="shared" si="149"/>
        <v>98</v>
      </c>
      <c r="U679" s="130" t="str">
        <f ca="1"/>
        <v/>
      </c>
      <c r="V679" s="130" t="str">
        <f ca="1"/>
        <v/>
      </c>
      <c r="W679" s="130" t="str">
        <f t="shared" ca="1" si="150"/>
        <v/>
      </c>
      <c r="X679" s="130" t="str">
        <f t="shared" ca="1" si="151"/>
        <v/>
      </c>
      <c r="Y679" s="130" t="str">
        <f t="shared" ca="1" si="152"/>
        <v/>
      </c>
      <c r="Z679" s="130" t="str">
        <f t="shared" ca="1" si="153"/>
        <v/>
      </c>
      <c r="AA679" s="130" t="str">
        <f t="shared" ca="1" si="154"/>
        <v/>
      </c>
      <c r="AC679" s="130" t="str">
        <f t="shared" ca="1" si="155"/>
        <v/>
      </c>
      <c r="AD679" s="130" t="str">
        <f t="shared" ca="1" si="156"/>
        <v/>
      </c>
      <c r="AE679" s="130" t="str">
        <f t="shared" ca="1" si="157"/>
        <v/>
      </c>
      <c r="AF679" s="130" t="str">
        <f t="shared" ca="1" si="158"/>
        <v/>
      </c>
      <c r="AG679" s="130" t="str">
        <f t="shared" ca="1" si="159"/>
        <v/>
      </c>
      <c r="AH679" s="130" t="str">
        <f t="shared" ca="1" si="160"/>
        <v/>
      </c>
      <c r="AI679" s="130" t="str">
        <f t="shared" ca="1" si="161"/>
        <v/>
      </c>
    </row>
    <row r="680" spans="5:35">
      <c r="E680" s="239"/>
      <c r="F680" s="28"/>
      <c r="R680" s="130" t="str">
        <f t="shared" ca="1" si="148"/>
        <v xml:space="preserve">6 </v>
      </c>
      <c r="S680" s="130">
        <f ca="1">+IFERROR(VLOOKUP(R680,Pollutants!$H$2:$K$11,3,FALSE),0)</f>
        <v>0</v>
      </c>
      <c r="T680" s="248">
        <f t="shared" si="149"/>
        <v>98</v>
      </c>
      <c r="U680" s="130" t="str">
        <f ca="1"/>
        <v/>
      </c>
      <c r="V680" s="130" t="str">
        <f ca="1"/>
        <v/>
      </c>
      <c r="W680" s="130" t="str">
        <f t="shared" ca="1" si="150"/>
        <v/>
      </c>
      <c r="X680" s="130" t="str">
        <f t="shared" ca="1" si="151"/>
        <v/>
      </c>
      <c r="Y680" s="130" t="str">
        <f t="shared" ca="1" si="152"/>
        <v/>
      </c>
      <c r="Z680" s="130" t="str">
        <f t="shared" ca="1" si="153"/>
        <v/>
      </c>
      <c r="AA680" s="130" t="str">
        <f t="shared" ca="1" si="154"/>
        <v/>
      </c>
      <c r="AC680" s="130" t="str">
        <f t="shared" ca="1" si="155"/>
        <v/>
      </c>
      <c r="AD680" s="130" t="str">
        <f t="shared" ca="1" si="156"/>
        <v/>
      </c>
      <c r="AE680" s="130" t="str">
        <f t="shared" ca="1" si="157"/>
        <v/>
      </c>
      <c r="AF680" s="130" t="str">
        <f t="shared" ca="1" si="158"/>
        <v/>
      </c>
      <c r="AG680" s="130" t="str">
        <f t="shared" ca="1" si="159"/>
        <v/>
      </c>
      <c r="AH680" s="130" t="str">
        <f t="shared" ca="1" si="160"/>
        <v/>
      </c>
      <c r="AI680" s="130" t="str">
        <f t="shared" ca="1" si="161"/>
        <v/>
      </c>
    </row>
    <row r="681" spans="5:35">
      <c r="E681" s="239"/>
      <c r="F681" s="28"/>
      <c r="R681" s="130" t="str">
        <f t="shared" ca="1" si="148"/>
        <v xml:space="preserve">0 </v>
      </c>
      <c r="S681" s="130">
        <f ca="1">+IFERROR(VLOOKUP(R681,Pollutants!$H$2:$K$11,3,FALSE),0)</f>
        <v>0</v>
      </c>
      <c r="T681" s="248">
        <f t="shared" si="149"/>
        <v>99</v>
      </c>
      <c r="U681" s="130" t="str">
        <f ca="1"/>
        <v/>
      </c>
      <c r="V681" s="130" t="str">
        <f ca="1"/>
        <v/>
      </c>
      <c r="W681" s="130" t="str">
        <f t="shared" ca="1" si="150"/>
        <v/>
      </c>
      <c r="X681" s="130" t="str">
        <f t="shared" ca="1" si="151"/>
        <v/>
      </c>
      <c r="Y681" s="130" t="str">
        <f t="shared" ca="1" si="152"/>
        <v/>
      </c>
      <c r="Z681" s="130" t="str">
        <f t="shared" ca="1" si="153"/>
        <v/>
      </c>
      <c r="AA681" s="130" t="str">
        <f t="shared" ca="1" si="154"/>
        <v/>
      </c>
      <c r="AC681" s="130" t="str">
        <f t="shared" ca="1" si="155"/>
        <v/>
      </c>
      <c r="AD681" s="130" t="str">
        <f t="shared" ca="1" si="156"/>
        <v/>
      </c>
      <c r="AE681" s="130" t="str">
        <f t="shared" ca="1" si="157"/>
        <v/>
      </c>
      <c r="AF681" s="130" t="str">
        <f t="shared" ca="1" si="158"/>
        <v/>
      </c>
      <c r="AG681" s="130" t="str">
        <f t="shared" ca="1" si="159"/>
        <v/>
      </c>
      <c r="AH681" s="130" t="str">
        <f t="shared" ca="1" si="160"/>
        <v/>
      </c>
      <c r="AI681" s="130" t="str">
        <f t="shared" ca="1" si="161"/>
        <v/>
      </c>
    </row>
    <row r="682" spans="5:35">
      <c r="E682" s="239"/>
      <c r="F682" s="28"/>
      <c r="R682" s="130" t="str">
        <f t="shared" ca="1" si="148"/>
        <v xml:space="preserve">1 </v>
      </c>
      <c r="S682" s="130">
        <f ca="1">+IFERROR(VLOOKUP(R682,Pollutants!$H$2:$K$11,3,FALSE),0)</f>
        <v>0</v>
      </c>
      <c r="T682" s="248">
        <f t="shared" si="149"/>
        <v>99</v>
      </c>
      <c r="U682" s="130" t="str">
        <f ca="1"/>
        <v/>
      </c>
      <c r="V682" s="130" t="str">
        <f ca="1"/>
        <v/>
      </c>
      <c r="W682" s="130" t="str">
        <f t="shared" ca="1" si="150"/>
        <v/>
      </c>
      <c r="X682" s="130" t="str">
        <f t="shared" ca="1" si="151"/>
        <v/>
      </c>
      <c r="Y682" s="130" t="str">
        <f t="shared" ca="1" si="152"/>
        <v/>
      </c>
      <c r="Z682" s="130" t="str">
        <f t="shared" ca="1" si="153"/>
        <v/>
      </c>
      <c r="AA682" s="130" t="str">
        <f t="shared" ca="1" si="154"/>
        <v/>
      </c>
      <c r="AC682" s="130" t="str">
        <f t="shared" ca="1" si="155"/>
        <v/>
      </c>
      <c r="AD682" s="130" t="str">
        <f t="shared" ca="1" si="156"/>
        <v/>
      </c>
      <c r="AE682" s="130" t="str">
        <f t="shared" ca="1" si="157"/>
        <v/>
      </c>
      <c r="AF682" s="130" t="str">
        <f t="shared" ca="1" si="158"/>
        <v/>
      </c>
      <c r="AG682" s="130" t="str">
        <f t="shared" ca="1" si="159"/>
        <v/>
      </c>
      <c r="AH682" s="130" t="str">
        <f t="shared" ca="1" si="160"/>
        <v/>
      </c>
      <c r="AI682" s="130" t="str">
        <f t="shared" ca="1" si="161"/>
        <v/>
      </c>
    </row>
    <row r="683" spans="5:35">
      <c r="E683" s="239"/>
      <c r="F683" s="28"/>
      <c r="R683" s="130" t="str">
        <f t="shared" ca="1" si="148"/>
        <v xml:space="preserve">2 </v>
      </c>
      <c r="S683" s="130">
        <f ca="1">+IFERROR(VLOOKUP(R683,Pollutants!$H$2:$K$11,3,FALSE),0)</f>
        <v>0</v>
      </c>
      <c r="T683" s="248">
        <f t="shared" si="149"/>
        <v>99</v>
      </c>
      <c r="U683" s="130" t="str">
        <f ca="1"/>
        <v/>
      </c>
      <c r="V683" s="130" t="str">
        <f ca="1"/>
        <v/>
      </c>
      <c r="W683" s="130" t="str">
        <f t="shared" ca="1" si="150"/>
        <v/>
      </c>
      <c r="X683" s="130" t="str">
        <f t="shared" ca="1" si="151"/>
        <v/>
      </c>
      <c r="Y683" s="130" t="str">
        <f t="shared" ca="1" si="152"/>
        <v/>
      </c>
      <c r="Z683" s="130" t="str">
        <f t="shared" ca="1" si="153"/>
        <v/>
      </c>
      <c r="AA683" s="130" t="str">
        <f t="shared" ca="1" si="154"/>
        <v/>
      </c>
      <c r="AC683" s="130" t="str">
        <f t="shared" ca="1" si="155"/>
        <v/>
      </c>
      <c r="AD683" s="130" t="str">
        <f t="shared" ca="1" si="156"/>
        <v/>
      </c>
      <c r="AE683" s="130" t="str">
        <f t="shared" ca="1" si="157"/>
        <v/>
      </c>
      <c r="AF683" s="130" t="str">
        <f t="shared" ca="1" si="158"/>
        <v/>
      </c>
      <c r="AG683" s="130" t="str">
        <f t="shared" ca="1" si="159"/>
        <v/>
      </c>
      <c r="AH683" s="130" t="str">
        <f t="shared" ca="1" si="160"/>
        <v/>
      </c>
      <c r="AI683" s="130" t="str">
        <f t="shared" ca="1" si="161"/>
        <v/>
      </c>
    </row>
    <row r="684" spans="5:35">
      <c r="E684" s="239"/>
      <c r="F684" s="28"/>
      <c r="R684" s="130" t="str">
        <f t="shared" ca="1" si="148"/>
        <v xml:space="preserve">3 </v>
      </c>
      <c r="S684" s="130">
        <f ca="1">+IFERROR(VLOOKUP(R684,Pollutants!$H$2:$K$11,3,FALSE),0)</f>
        <v>0</v>
      </c>
      <c r="T684" s="248">
        <f t="shared" si="149"/>
        <v>99</v>
      </c>
      <c r="U684" s="130" t="str">
        <f ca="1"/>
        <v/>
      </c>
      <c r="V684" s="130" t="str">
        <f ca="1"/>
        <v/>
      </c>
      <c r="W684" s="130" t="str">
        <f t="shared" ca="1" si="150"/>
        <v/>
      </c>
      <c r="X684" s="130" t="str">
        <f t="shared" ca="1" si="151"/>
        <v/>
      </c>
      <c r="Y684" s="130" t="str">
        <f t="shared" ca="1" si="152"/>
        <v/>
      </c>
      <c r="Z684" s="130" t="str">
        <f t="shared" ca="1" si="153"/>
        <v/>
      </c>
      <c r="AA684" s="130" t="str">
        <f t="shared" ca="1" si="154"/>
        <v/>
      </c>
      <c r="AC684" s="130" t="str">
        <f t="shared" ca="1" si="155"/>
        <v/>
      </c>
      <c r="AD684" s="130" t="str">
        <f t="shared" ca="1" si="156"/>
        <v/>
      </c>
      <c r="AE684" s="130" t="str">
        <f t="shared" ca="1" si="157"/>
        <v/>
      </c>
      <c r="AF684" s="130" t="str">
        <f t="shared" ca="1" si="158"/>
        <v/>
      </c>
      <c r="AG684" s="130" t="str">
        <f t="shared" ca="1" si="159"/>
        <v/>
      </c>
      <c r="AH684" s="130" t="str">
        <f t="shared" ca="1" si="160"/>
        <v/>
      </c>
      <c r="AI684" s="130" t="str">
        <f t="shared" ca="1" si="161"/>
        <v/>
      </c>
    </row>
    <row r="685" spans="5:35">
      <c r="E685" s="239"/>
      <c r="F685" s="28"/>
      <c r="R685" s="130" t="str">
        <f t="shared" ca="1" si="148"/>
        <v xml:space="preserve">4 </v>
      </c>
      <c r="S685" s="130">
        <f ca="1">+IFERROR(VLOOKUP(R685,Pollutants!$H$2:$K$11,3,FALSE),0)</f>
        <v>0</v>
      </c>
      <c r="T685" s="248">
        <f t="shared" si="149"/>
        <v>99</v>
      </c>
      <c r="U685" s="130" t="str">
        <f ca="1"/>
        <v/>
      </c>
      <c r="V685" s="130" t="str">
        <f ca="1"/>
        <v/>
      </c>
      <c r="W685" s="130" t="str">
        <f t="shared" ca="1" si="150"/>
        <v/>
      </c>
      <c r="X685" s="130" t="str">
        <f t="shared" ca="1" si="151"/>
        <v/>
      </c>
      <c r="Y685" s="130" t="str">
        <f t="shared" ca="1" si="152"/>
        <v/>
      </c>
      <c r="Z685" s="130" t="str">
        <f t="shared" ca="1" si="153"/>
        <v/>
      </c>
      <c r="AA685" s="130" t="str">
        <f t="shared" ca="1" si="154"/>
        <v/>
      </c>
      <c r="AC685" s="130" t="str">
        <f t="shared" ca="1" si="155"/>
        <v/>
      </c>
      <c r="AD685" s="130" t="str">
        <f t="shared" ca="1" si="156"/>
        <v/>
      </c>
      <c r="AE685" s="130" t="str">
        <f t="shared" ca="1" si="157"/>
        <v/>
      </c>
      <c r="AF685" s="130" t="str">
        <f t="shared" ca="1" si="158"/>
        <v/>
      </c>
      <c r="AG685" s="130" t="str">
        <f t="shared" ca="1" si="159"/>
        <v/>
      </c>
      <c r="AH685" s="130" t="str">
        <f t="shared" ca="1" si="160"/>
        <v/>
      </c>
      <c r="AI685" s="130" t="str">
        <f t="shared" ca="1" si="161"/>
        <v/>
      </c>
    </row>
    <row r="686" spans="5:35">
      <c r="E686" s="239"/>
      <c r="F686" s="28"/>
      <c r="R686" s="130" t="str">
        <f t="shared" ca="1" si="148"/>
        <v xml:space="preserve">5 </v>
      </c>
      <c r="S686" s="130">
        <f ca="1">+IFERROR(VLOOKUP(R686,Pollutants!$H$2:$K$11,3,FALSE),0)</f>
        <v>0</v>
      </c>
      <c r="T686" s="248">
        <f t="shared" si="149"/>
        <v>99</v>
      </c>
      <c r="U686" s="130" t="str">
        <f ca="1"/>
        <v/>
      </c>
      <c r="V686" s="130" t="str">
        <f ca="1"/>
        <v/>
      </c>
      <c r="W686" s="130" t="str">
        <f t="shared" ca="1" si="150"/>
        <v/>
      </c>
      <c r="X686" s="130" t="str">
        <f t="shared" ca="1" si="151"/>
        <v/>
      </c>
      <c r="Y686" s="130" t="str">
        <f t="shared" ca="1" si="152"/>
        <v/>
      </c>
      <c r="Z686" s="130" t="str">
        <f t="shared" ca="1" si="153"/>
        <v/>
      </c>
      <c r="AA686" s="130" t="str">
        <f t="shared" ca="1" si="154"/>
        <v/>
      </c>
      <c r="AC686" s="130" t="str">
        <f t="shared" ca="1" si="155"/>
        <v/>
      </c>
      <c r="AD686" s="130" t="str">
        <f t="shared" ca="1" si="156"/>
        <v/>
      </c>
      <c r="AE686" s="130" t="str">
        <f t="shared" ca="1" si="157"/>
        <v/>
      </c>
      <c r="AF686" s="130" t="str">
        <f t="shared" ca="1" si="158"/>
        <v/>
      </c>
      <c r="AG686" s="130" t="str">
        <f t="shared" ca="1" si="159"/>
        <v/>
      </c>
      <c r="AH686" s="130" t="str">
        <f t="shared" ca="1" si="160"/>
        <v/>
      </c>
      <c r="AI686" s="130" t="str">
        <f t="shared" ca="1" si="161"/>
        <v/>
      </c>
    </row>
    <row r="687" spans="5:35">
      <c r="E687" s="239"/>
      <c r="F687" s="28"/>
      <c r="R687" s="130" t="str">
        <f t="shared" ca="1" si="148"/>
        <v xml:space="preserve">6 </v>
      </c>
      <c r="S687" s="130">
        <f ca="1">+IFERROR(VLOOKUP(R687,Pollutants!$H$2:$K$11,3,FALSE),0)</f>
        <v>0</v>
      </c>
      <c r="T687" s="248">
        <f t="shared" si="149"/>
        <v>99</v>
      </c>
      <c r="U687" s="130" t="str">
        <f ca="1"/>
        <v/>
      </c>
      <c r="V687" s="130" t="str">
        <f ca="1"/>
        <v/>
      </c>
      <c r="W687" s="130" t="str">
        <f t="shared" ca="1" si="150"/>
        <v/>
      </c>
      <c r="X687" s="130" t="str">
        <f t="shared" ca="1" si="151"/>
        <v/>
      </c>
      <c r="Y687" s="130" t="str">
        <f t="shared" ca="1" si="152"/>
        <v/>
      </c>
      <c r="Z687" s="130" t="str">
        <f t="shared" ca="1" si="153"/>
        <v/>
      </c>
      <c r="AA687" s="130" t="str">
        <f t="shared" ca="1" si="154"/>
        <v/>
      </c>
      <c r="AC687" s="130" t="str">
        <f t="shared" ca="1" si="155"/>
        <v/>
      </c>
      <c r="AD687" s="130" t="str">
        <f t="shared" ca="1" si="156"/>
        <v/>
      </c>
      <c r="AE687" s="130" t="str">
        <f t="shared" ca="1" si="157"/>
        <v/>
      </c>
      <c r="AF687" s="130" t="str">
        <f t="shared" ca="1" si="158"/>
        <v/>
      </c>
      <c r="AG687" s="130" t="str">
        <f t="shared" ca="1" si="159"/>
        <v/>
      </c>
      <c r="AH687" s="130" t="str">
        <f t="shared" ca="1" si="160"/>
        <v/>
      </c>
      <c r="AI687" s="130" t="str">
        <f t="shared" ca="1" si="161"/>
        <v/>
      </c>
    </row>
    <row r="688" spans="5:35">
      <c r="E688" s="239"/>
      <c r="F688" s="28"/>
      <c r="R688" s="130" t="str">
        <f t="shared" ca="1" si="148"/>
        <v xml:space="preserve">0 </v>
      </c>
      <c r="S688" s="130">
        <f ca="1">+IFERROR(VLOOKUP(R688,Pollutants!$H$2:$K$11,3,FALSE),0)</f>
        <v>0</v>
      </c>
      <c r="T688" s="248">
        <f t="shared" si="149"/>
        <v>100</v>
      </c>
      <c r="U688" s="130" t="str">
        <f ca="1"/>
        <v/>
      </c>
      <c r="V688" s="130" t="str">
        <f ca="1"/>
        <v/>
      </c>
      <c r="W688" s="130" t="str">
        <f t="shared" ca="1" si="150"/>
        <v/>
      </c>
      <c r="X688" s="130" t="str">
        <f t="shared" ca="1" si="151"/>
        <v/>
      </c>
      <c r="Y688" s="130" t="str">
        <f t="shared" ca="1" si="152"/>
        <v/>
      </c>
      <c r="Z688" s="130" t="str">
        <f t="shared" ca="1" si="153"/>
        <v/>
      </c>
      <c r="AA688" s="130" t="str">
        <f t="shared" ca="1" si="154"/>
        <v/>
      </c>
      <c r="AC688" s="130" t="str">
        <f t="shared" ca="1" si="155"/>
        <v/>
      </c>
      <c r="AD688" s="130" t="str">
        <f t="shared" ca="1" si="156"/>
        <v/>
      </c>
      <c r="AE688" s="130" t="str">
        <f t="shared" ca="1" si="157"/>
        <v/>
      </c>
      <c r="AF688" s="130" t="str">
        <f t="shared" ca="1" si="158"/>
        <v/>
      </c>
      <c r="AG688" s="130" t="str">
        <f t="shared" ca="1" si="159"/>
        <v/>
      </c>
      <c r="AH688" s="130" t="str">
        <f t="shared" ca="1" si="160"/>
        <v/>
      </c>
      <c r="AI688" s="130" t="str">
        <f t="shared" ca="1" si="161"/>
        <v/>
      </c>
    </row>
    <row r="689" spans="5:35">
      <c r="E689" s="239"/>
      <c r="F689" s="28"/>
      <c r="R689" s="130" t="str">
        <f t="shared" ca="1" si="148"/>
        <v xml:space="preserve">1 </v>
      </c>
      <c r="S689" s="130">
        <f ca="1">+IFERROR(VLOOKUP(R689,Pollutants!$H$2:$K$11,3,FALSE),0)</f>
        <v>0</v>
      </c>
      <c r="T689" s="248">
        <f t="shared" si="149"/>
        <v>100</v>
      </c>
      <c r="U689" s="130" t="str">
        <f ca="1"/>
        <v/>
      </c>
      <c r="V689" s="130" t="str">
        <f ca="1"/>
        <v/>
      </c>
      <c r="W689" s="130" t="str">
        <f t="shared" ca="1" si="150"/>
        <v/>
      </c>
      <c r="X689" s="130" t="str">
        <f t="shared" ca="1" si="151"/>
        <v/>
      </c>
      <c r="Y689" s="130" t="str">
        <f t="shared" ca="1" si="152"/>
        <v/>
      </c>
      <c r="Z689" s="130" t="str">
        <f t="shared" ca="1" si="153"/>
        <v/>
      </c>
      <c r="AA689" s="130" t="str">
        <f t="shared" ca="1" si="154"/>
        <v/>
      </c>
      <c r="AC689" s="130" t="str">
        <f t="shared" ca="1" si="155"/>
        <v/>
      </c>
      <c r="AD689" s="130" t="str">
        <f t="shared" ca="1" si="156"/>
        <v/>
      </c>
      <c r="AE689" s="130" t="str">
        <f t="shared" ca="1" si="157"/>
        <v/>
      </c>
      <c r="AF689" s="130" t="str">
        <f t="shared" ca="1" si="158"/>
        <v/>
      </c>
      <c r="AG689" s="130" t="str">
        <f t="shared" ca="1" si="159"/>
        <v/>
      </c>
      <c r="AH689" s="130" t="str">
        <f t="shared" ca="1" si="160"/>
        <v/>
      </c>
      <c r="AI689" s="130" t="str">
        <f t="shared" ca="1" si="161"/>
        <v/>
      </c>
    </row>
    <row r="690" spans="5:35">
      <c r="E690" s="239"/>
      <c r="F690" s="28"/>
      <c r="R690" s="130" t="str">
        <f t="shared" ca="1" si="148"/>
        <v xml:space="preserve">2 </v>
      </c>
      <c r="S690" s="130">
        <f ca="1">+IFERROR(VLOOKUP(R690,Pollutants!$H$2:$K$11,3,FALSE),0)</f>
        <v>0</v>
      </c>
      <c r="T690" s="248">
        <f t="shared" si="149"/>
        <v>100</v>
      </c>
      <c r="U690" s="130" t="str">
        <f ca="1"/>
        <v/>
      </c>
      <c r="V690" s="130" t="str">
        <f ca="1"/>
        <v/>
      </c>
      <c r="W690" s="130" t="str">
        <f t="shared" ca="1" si="150"/>
        <v/>
      </c>
      <c r="X690" s="130" t="str">
        <f t="shared" ca="1" si="151"/>
        <v/>
      </c>
      <c r="Y690" s="130" t="str">
        <f t="shared" ca="1" si="152"/>
        <v/>
      </c>
      <c r="Z690" s="130" t="str">
        <f t="shared" ca="1" si="153"/>
        <v/>
      </c>
      <c r="AA690" s="130" t="str">
        <f t="shared" ca="1" si="154"/>
        <v/>
      </c>
      <c r="AC690" s="130" t="str">
        <f t="shared" ca="1" si="155"/>
        <v/>
      </c>
      <c r="AD690" s="130" t="str">
        <f t="shared" ca="1" si="156"/>
        <v/>
      </c>
      <c r="AE690" s="130" t="str">
        <f t="shared" ca="1" si="157"/>
        <v/>
      </c>
      <c r="AF690" s="130" t="str">
        <f t="shared" ca="1" si="158"/>
        <v/>
      </c>
      <c r="AG690" s="130" t="str">
        <f t="shared" ca="1" si="159"/>
        <v/>
      </c>
      <c r="AH690" s="130" t="str">
        <f t="shared" ca="1" si="160"/>
        <v/>
      </c>
      <c r="AI690" s="130" t="str">
        <f t="shared" ca="1" si="161"/>
        <v/>
      </c>
    </row>
    <row r="691" spans="5:35">
      <c r="E691" s="239"/>
      <c r="F691" s="28"/>
      <c r="R691" s="130" t="str">
        <f t="shared" ca="1" si="148"/>
        <v xml:space="preserve">3 </v>
      </c>
      <c r="S691" s="130">
        <f ca="1">+IFERROR(VLOOKUP(R691,Pollutants!$H$2:$K$11,3,FALSE),0)</f>
        <v>0</v>
      </c>
      <c r="T691" s="248">
        <f t="shared" si="149"/>
        <v>100</v>
      </c>
      <c r="U691" s="130" t="str">
        <f ca="1"/>
        <v/>
      </c>
      <c r="V691" s="130" t="str">
        <f ca="1"/>
        <v/>
      </c>
      <c r="W691" s="130" t="str">
        <f t="shared" ca="1" si="150"/>
        <v/>
      </c>
      <c r="X691" s="130" t="str">
        <f t="shared" ca="1" si="151"/>
        <v/>
      </c>
      <c r="Y691" s="130" t="str">
        <f t="shared" ca="1" si="152"/>
        <v/>
      </c>
      <c r="Z691" s="130" t="str">
        <f t="shared" ca="1" si="153"/>
        <v/>
      </c>
      <c r="AA691" s="130" t="str">
        <f t="shared" ca="1" si="154"/>
        <v/>
      </c>
      <c r="AC691" s="130" t="str">
        <f t="shared" ca="1" si="155"/>
        <v/>
      </c>
      <c r="AD691" s="130" t="str">
        <f t="shared" ca="1" si="156"/>
        <v/>
      </c>
      <c r="AE691" s="130" t="str">
        <f t="shared" ca="1" si="157"/>
        <v/>
      </c>
      <c r="AF691" s="130" t="str">
        <f t="shared" ca="1" si="158"/>
        <v/>
      </c>
      <c r="AG691" s="130" t="str">
        <f t="shared" ca="1" si="159"/>
        <v/>
      </c>
      <c r="AH691" s="130" t="str">
        <f t="shared" ca="1" si="160"/>
        <v/>
      </c>
      <c r="AI691" s="130" t="str">
        <f t="shared" ca="1" si="161"/>
        <v/>
      </c>
    </row>
    <row r="692" spans="5:35">
      <c r="E692" s="239"/>
      <c r="F692" s="28"/>
      <c r="R692" s="130" t="str">
        <f t="shared" ca="1" si="148"/>
        <v xml:space="preserve">4 </v>
      </c>
      <c r="S692" s="130">
        <f ca="1">+IFERROR(VLOOKUP(R692,Pollutants!$H$2:$K$11,3,FALSE),0)</f>
        <v>0</v>
      </c>
      <c r="T692" s="248">
        <f t="shared" si="149"/>
        <v>100</v>
      </c>
      <c r="U692" s="130" t="str">
        <f ca="1"/>
        <v/>
      </c>
      <c r="V692" s="130" t="str">
        <f ca="1"/>
        <v/>
      </c>
      <c r="W692" s="130" t="str">
        <f t="shared" ca="1" si="150"/>
        <v/>
      </c>
      <c r="X692" s="130" t="str">
        <f t="shared" ca="1" si="151"/>
        <v/>
      </c>
      <c r="Y692" s="130" t="str">
        <f t="shared" ca="1" si="152"/>
        <v/>
      </c>
      <c r="Z692" s="130" t="str">
        <f t="shared" ca="1" si="153"/>
        <v/>
      </c>
      <c r="AA692" s="130" t="str">
        <f t="shared" ca="1" si="154"/>
        <v/>
      </c>
      <c r="AC692" s="130" t="str">
        <f t="shared" ca="1" si="155"/>
        <v/>
      </c>
      <c r="AD692" s="130" t="str">
        <f t="shared" ca="1" si="156"/>
        <v/>
      </c>
      <c r="AE692" s="130" t="str">
        <f t="shared" ca="1" si="157"/>
        <v/>
      </c>
      <c r="AF692" s="130" t="str">
        <f t="shared" ca="1" si="158"/>
        <v/>
      </c>
      <c r="AG692" s="130" t="str">
        <f t="shared" ca="1" si="159"/>
        <v/>
      </c>
      <c r="AH692" s="130" t="str">
        <f t="shared" ca="1" si="160"/>
        <v/>
      </c>
      <c r="AI692" s="130" t="str">
        <f t="shared" ca="1" si="161"/>
        <v/>
      </c>
    </row>
    <row r="693" spans="5:35">
      <c r="E693" s="239"/>
      <c r="F693" s="28"/>
      <c r="R693" s="130" t="str">
        <f t="shared" ca="1" si="148"/>
        <v xml:space="preserve">5 </v>
      </c>
      <c r="S693" s="130">
        <f ca="1">+IFERROR(VLOOKUP(R693,Pollutants!$H$2:$K$11,3,FALSE),0)</f>
        <v>0</v>
      </c>
      <c r="T693" s="248">
        <f t="shared" si="149"/>
        <v>100</v>
      </c>
      <c r="U693" s="130" t="str">
        <f ca="1"/>
        <v/>
      </c>
      <c r="V693" s="130" t="str">
        <f ca="1"/>
        <v/>
      </c>
      <c r="W693" s="130" t="str">
        <f t="shared" ca="1" si="150"/>
        <v/>
      </c>
      <c r="X693" s="130" t="str">
        <f t="shared" ca="1" si="151"/>
        <v/>
      </c>
      <c r="Y693" s="130" t="str">
        <f t="shared" ca="1" si="152"/>
        <v/>
      </c>
      <c r="Z693" s="130" t="str">
        <f t="shared" ca="1" si="153"/>
        <v/>
      </c>
      <c r="AA693" s="130" t="str">
        <f t="shared" ca="1" si="154"/>
        <v/>
      </c>
      <c r="AC693" s="130" t="str">
        <f t="shared" ca="1" si="155"/>
        <v/>
      </c>
      <c r="AD693" s="130" t="str">
        <f t="shared" ca="1" si="156"/>
        <v/>
      </c>
      <c r="AE693" s="130" t="str">
        <f t="shared" ca="1" si="157"/>
        <v/>
      </c>
      <c r="AF693" s="130" t="str">
        <f t="shared" ca="1" si="158"/>
        <v/>
      </c>
      <c r="AG693" s="130" t="str">
        <f t="shared" ca="1" si="159"/>
        <v/>
      </c>
      <c r="AH693" s="130" t="str">
        <f t="shared" ca="1" si="160"/>
        <v/>
      </c>
      <c r="AI693" s="130" t="str">
        <f t="shared" ca="1" si="161"/>
        <v/>
      </c>
    </row>
    <row r="694" spans="5:35">
      <c r="E694" s="239"/>
      <c r="F694" s="28"/>
      <c r="R694" s="130" t="str">
        <f t="shared" ca="1" si="148"/>
        <v xml:space="preserve">6 </v>
      </c>
      <c r="S694" s="130">
        <f ca="1">+IFERROR(VLOOKUP(R694,Pollutants!$H$2:$K$11,3,FALSE),0)</f>
        <v>0</v>
      </c>
      <c r="T694" s="248">
        <f t="shared" si="149"/>
        <v>100</v>
      </c>
      <c r="U694" s="130" t="str">
        <f ca="1"/>
        <v/>
      </c>
      <c r="V694" s="130" t="str">
        <f ca="1"/>
        <v/>
      </c>
      <c r="W694" s="130" t="str">
        <f t="shared" ca="1" si="150"/>
        <v/>
      </c>
      <c r="X694" s="130" t="str">
        <f t="shared" ca="1" si="151"/>
        <v/>
      </c>
      <c r="Y694" s="130" t="str">
        <f t="shared" ca="1" si="152"/>
        <v/>
      </c>
      <c r="Z694" s="130" t="str">
        <f t="shared" ca="1" si="153"/>
        <v/>
      </c>
      <c r="AA694" s="130" t="str">
        <f t="shared" ca="1" si="154"/>
        <v/>
      </c>
      <c r="AC694" s="130" t="str">
        <f t="shared" ca="1" si="155"/>
        <v/>
      </c>
      <c r="AD694" s="130" t="str">
        <f t="shared" ca="1" si="156"/>
        <v/>
      </c>
      <c r="AE694" s="130" t="str">
        <f t="shared" ca="1" si="157"/>
        <v/>
      </c>
      <c r="AF694" s="130" t="str">
        <f t="shared" ca="1" si="158"/>
        <v/>
      </c>
      <c r="AG694" s="130" t="str">
        <f t="shared" ca="1" si="159"/>
        <v/>
      </c>
      <c r="AH694" s="130" t="str">
        <f t="shared" ca="1" si="160"/>
        <v/>
      </c>
      <c r="AI694" s="130" t="str">
        <f t="shared" ca="1" si="161"/>
        <v/>
      </c>
    </row>
    <row r="695" spans="5:35">
      <c r="E695" s="239"/>
      <c r="F695" s="28"/>
      <c r="R695" s="130" t="str">
        <f t="shared" ca="1" si="148"/>
        <v xml:space="preserve">0 </v>
      </c>
      <c r="S695" s="130">
        <f ca="1">+IFERROR(VLOOKUP(R695,Pollutants!$H$2:$K$11,3,FALSE),0)</f>
        <v>0</v>
      </c>
      <c r="T695" s="248">
        <f t="shared" si="149"/>
        <v>101</v>
      </c>
      <c r="U695" s="130" t="str">
        <f ca="1"/>
        <v/>
      </c>
      <c r="V695" s="130" t="str">
        <f ca="1"/>
        <v/>
      </c>
      <c r="W695" s="130" t="str">
        <f t="shared" ca="1" si="150"/>
        <v/>
      </c>
      <c r="X695" s="130" t="str">
        <f t="shared" ca="1" si="151"/>
        <v/>
      </c>
      <c r="Y695" s="130" t="str">
        <f t="shared" ca="1" si="152"/>
        <v/>
      </c>
      <c r="Z695" s="130" t="str">
        <f t="shared" ca="1" si="153"/>
        <v/>
      </c>
      <c r="AA695" s="130" t="str">
        <f t="shared" ca="1" si="154"/>
        <v/>
      </c>
      <c r="AC695" s="130" t="str">
        <f t="shared" ca="1" si="155"/>
        <v/>
      </c>
      <c r="AD695" s="130" t="str">
        <f t="shared" ca="1" si="156"/>
        <v/>
      </c>
      <c r="AE695" s="130" t="str">
        <f t="shared" ca="1" si="157"/>
        <v/>
      </c>
      <c r="AF695" s="130" t="str">
        <f t="shared" ca="1" si="158"/>
        <v/>
      </c>
      <c r="AG695" s="130" t="str">
        <f t="shared" ca="1" si="159"/>
        <v/>
      </c>
      <c r="AH695" s="130" t="str">
        <f t="shared" ca="1" si="160"/>
        <v/>
      </c>
      <c r="AI695" s="130" t="str">
        <f t="shared" ca="1" si="161"/>
        <v/>
      </c>
    </row>
    <row r="696" spans="5:35">
      <c r="E696" s="239"/>
      <c r="F696" s="28"/>
      <c r="R696" s="130" t="str">
        <f t="shared" ca="1" si="148"/>
        <v xml:space="preserve">1 </v>
      </c>
      <c r="S696" s="130">
        <f ca="1">+IFERROR(VLOOKUP(R696,Pollutants!$H$2:$K$11,3,FALSE),0)</f>
        <v>0</v>
      </c>
      <c r="T696" s="248">
        <f t="shared" si="149"/>
        <v>101</v>
      </c>
      <c r="U696" s="130" t="str">
        <f ca="1"/>
        <v/>
      </c>
      <c r="V696" s="130" t="str">
        <f ca="1"/>
        <v/>
      </c>
      <c r="W696" s="130" t="str">
        <f t="shared" ca="1" si="150"/>
        <v/>
      </c>
      <c r="X696" s="130" t="str">
        <f t="shared" ca="1" si="151"/>
        <v/>
      </c>
      <c r="Y696" s="130" t="str">
        <f t="shared" ca="1" si="152"/>
        <v/>
      </c>
      <c r="Z696" s="130" t="str">
        <f t="shared" ca="1" si="153"/>
        <v/>
      </c>
      <c r="AA696" s="130" t="str">
        <f t="shared" ca="1" si="154"/>
        <v/>
      </c>
      <c r="AC696" s="130" t="str">
        <f t="shared" ca="1" si="155"/>
        <v/>
      </c>
      <c r="AD696" s="130" t="str">
        <f t="shared" ca="1" si="156"/>
        <v/>
      </c>
      <c r="AE696" s="130" t="str">
        <f t="shared" ca="1" si="157"/>
        <v/>
      </c>
      <c r="AF696" s="130" t="str">
        <f t="shared" ca="1" si="158"/>
        <v/>
      </c>
      <c r="AG696" s="130" t="str">
        <f t="shared" ca="1" si="159"/>
        <v/>
      </c>
      <c r="AH696" s="130" t="str">
        <f t="shared" ca="1" si="160"/>
        <v/>
      </c>
      <c r="AI696" s="130" t="str">
        <f t="shared" ca="1" si="161"/>
        <v/>
      </c>
    </row>
    <row r="697" spans="5:35">
      <c r="E697" s="239"/>
      <c r="F697" s="28"/>
      <c r="R697" s="130" t="str">
        <f t="shared" ca="1" si="148"/>
        <v xml:space="preserve">2 </v>
      </c>
      <c r="S697" s="130">
        <f ca="1">+IFERROR(VLOOKUP(R697,Pollutants!$H$2:$K$11,3,FALSE),0)</f>
        <v>0</v>
      </c>
      <c r="T697" s="248">
        <f t="shared" si="149"/>
        <v>101</v>
      </c>
      <c r="U697" s="130" t="str">
        <f ca="1"/>
        <v/>
      </c>
      <c r="V697" s="130" t="str">
        <f ca="1"/>
        <v/>
      </c>
      <c r="W697" s="130" t="str">
        <f t="shared" ca="1" si="150"/>
        <v/>
      </c>
      <c r="X697" s="130" t="str">
        <f t="shared" ca="1" si="151"/>
        <v/>
      </c>
      <c r="Y697" s="130" t="str">
        <f t="shared" ca="1" si="152"/>
        <v/>
      </c>
      <c r="Z697" s="130" t="str">
        <f t="shared" ca="1" si="153"/>
        <v/>
      </c>
      <c r="AA697" s="130" t="str">
        <f t="shared" ca="1" si="154"/>
        <v/>
      </c>
      <c r="AC697" s="130" t="str">
        <f t="shared" ca="1" si="155"/>
        <v/>
      </c>
      <c r="AD697" s="130" t="str">
        <f t="shared" ca="1" si="156"/>
        <v/>
      </c>
      <c r="AE697" s="130" t="str">
        <f t="shared" ca="1" si="157"/>
        <v/>
      </c>
      <c r="AF697" s="130" t="str">
        <f t="shared" ca="1" si="158"/>
        <v/>
      </c>
      <c r="AG697" s="130" t="str">
        <f t="shared" ca="1" si="159"/>
        <v/>
      </c>
      <c r="AH697" s="130" t="str">
        <f t="shared" ca="1" si="160"/>
        <v/>
      </c>
      <c r="AI697" s="130" t="str">
        <f t="shared" ca="1" si="161"/>
        <v/>
      </c>
    </row>
    <row r="698" spans="5:35">
      <c r="E698" s="239"/>
      <c r="F698" s="28"/>
      <c r="R698" s="130" t="str">
        <f t="shared" ca="1" si="148"/>
        <v xml:space="preserve">3 </v>
      </c>
      <c r="S698" s="130">
        <f ca="1">+IFERROR(VLOOKUP(R698,Pollutants!$H$2:$K$11,3,FALSE),0)</f>
        <v>0</v>
      </c>
      <c r="T698" s="248">
        <f t="shared" si="149"/>
        <v>101</v>
      </c>
      <c r="U698" s="130" t="str">
        <f ca="1"/>
        <v/>
      </c>
      <c r="V698" s="130" t="str">
        <f ca="1"/>
        <v/>
      </c>
      <c r="W698" s="130" t="str">
        <f t="shared" ca="1" si="150"/>
        <v/>
      </c>
      <c r="X698" s="130" t="str">
        <f t="shared" ca="1" si="151"/>
        <v/>
      </c>
      <c r="Y698" s="130" t="str">
        <f t="shared" ca="1" si="152"/>
        <v/>
      </c>
      <c r="Z698" s="130" t="str">
        <f t="shared" ca="1" si="153"/>
        <v/>
      </c>
      <c r="AA698" s="130" t="str">
        <f t="shared" ca="1" si="154"/>
        <v/>
      </c>
      <c r="AC698" s="130" t="str">
        <f t="shared" ca="1" si="155"/>
        <v/>
      </c>
      <c r="AD698" s="130" t="str">
        <f t="shared" ca="1" si="156"/>
        <v/>
      </c>
      <c r="AE698" s="130" t="str">
        <f t="shared" ca="1" si="157"/>
        <v/>
      </c>
      <c r="AF698" s="130" t="str">
        <f t="shared" ca="1" si="158"/>
        <v/>
      </c>
      <c r="AG698" s="130" t="str">
        <f t="shared" ca="1" si="159"/>
        <v/>
      </c>
      <c r="AH698" s="130" t="str">
        <f t="shared" ca="1" si="160"/>
        <v/>
      </c>
      <c r="AI698" s="130" t="str">
        <f t="shared" ca="1" si="161"/>
        <v/>
      </c>
    </row>
    <row r="699" spans="5:35">
      <c r="E699" s="239"/>
      <c r="F699" s="28"/>
      <c r="R699" s="130" t="str">
        <f t="shared" ca="1" si="148"/>
        <v xml:space="preserve">4 </v>
      </c>
      <c r="S699" s="130">
        <f ca="1">+IFERROR(VLOOKUP(R699,Pollutants!$H$2:$K$11,3,FALSE),0)</f>
        <v>0</v>
      </c>
      <c r="T699" s="248">
        <f t="shared" si="149"/>
        <v>101</v>
      </c>
      <c r="U699" s="130" t="str">
        <f ca="1"/>
        <v/>
      </c>
      <c r="V699" s="130" t="str">
        <f ca="1"/>
        <v/>
      </c>
      <c r="W699" s="130" t="str">
        <f t="shared" ca="1" si="150"/>
        <v/>
      </c>
      <c r="X699" s="130" t="str">
        <f t="shared" ca="1" si="151"/>
        <v/>
      </c>
      <c r="Y699" s="130" t="str">
        <f t="shared" ca="1" si="152"/>
        <v/>
      </c>
      <c r="Z699" s="130" t="str">
        <f t="shared" ca="1" si="153"/>
        <v/>
      </c>
      <c r="AA699" s="130" t="str">
        <f t="shared" ca="1" si="154"/>
        <v/>
      </c>
      <c r="AC699" s="130" t="str">
        <f t="shared" ca="1" si="155"/>
        <v/>
      </c>
      <c r="AD699" s="130" t="str">
        <f t="shared" ca="1" si="156"/>
        <v/>
      </c>
      <c r="AE699" s="130" t="str">
        <f t="shared" ca="1" si="157"/>
        <v/>
      </c>
      <c r="AF699" s="130" t="str">
        <f t="shared" ca="1" si="158"/>
        <v/>
      </c>
      <c r="AG699" s="130" t="str">
        <f t="shared" ca="1" si="159"/>
        <v/>
      </c>
      <c r="AH699" s="130" t="str">
        <f t="shared" ca="1" si="160"/>
        <v/>
      </c>
      <c r="AI699" s="130" t="str">
        <f t="shared" ca="1" si="161"/>
        <v/>
      </c>
    </row>
    <row r="700" spans="5:35">
      <c r="E700" s="239"/>
      <c r="F700" s="28"/>
      <c r="R700" s="130" t="str">
        <f t="shared" ca="1" si="148"/>
        <v xml:space="preserve">5 </v>
      </c>
      <c r="S700" s="130">
        <f ca="1">+IFERROR(VLOOKUP(R700,Pollutants!$H$2:$K$11,3,FALSE),0)</f>
        <v>0</v>
      </c>
      <c r="T700" s="248">
        <f t="shared" si="149"/>
        <v>101</v>
      </c>
      <c r="U700" s="130" t="str">
        <f ca="1"/>
        <v/>
      </c>
      <c r="V700" s="130" t="str">
        <f ca="1"/>
        <v/>
      </c>
      <c r="W700" s="130" t="str">
        <f t="shared" ca="1" si="150"/>
        <v/>
      </c>
      <c r="X700" s="130" t="str">
        <f t="shared" ca="1" si="151"/>
        <v/>
      </c>
      <c r="Y700" s="130" t="str">
        <f t="shared" ca="1" si="152"/>
        <v/>
      </c>
      <c r="Z700" s="130" t="str">
        <f t="shared" ca="1" si="153"/>
        <v/>
      </c>
      <c r="AA700" s="130" t="str">
        <f t="shared" ca="1" si="154"/>
        <v/>
      </c>
      <c r="AC700" s="130" t="str">
        <f t="shared" ca="1" si="155"/>
        <v/>
      </c>
      <c r="AD700" s="130" t="str">
        <f t="shared" ca="1" si="156"/>
        <v/>
      </c>
      <c r="AE700" s="130" t="str">
        <f t="shared" ca="1" si="157"/>
        <v/>
      </c>
      <c r="AF700" s="130" t="str">
        <f t="shared" ca="1" si="158"/>
        <v/>
      </c>
      <c r="AG700" s="130" t="str">
        <f t="shared" ca="1" si="159"/>
        <v/>
      </c>
      <c r="AH700" s="130" t="str">
        <f t="shared" ca="1" si="160"/>
        <v/>
      </c>
      <c r="AI700" s="130" t="str">
        <f t="shared" ca="1" si="161"/>
        <v/>
      </c>
    </row>
    <row r="701" spans="5:35">
      <c r="E701" s="239"/>
      <c r="F701" s="28"/>
      <c r="R701" s="130" t="str">
        <f t="shared" ca="1" si="148"/>
        <v xml:space="preserve">6 </v>
      </c>
      <c r="S701" s="130">
        <f ca="1">+IFERROR(VLOOKUP(R701,Pollutants!$H$2:$K$11,3,FALSE),0)</f>
        <v>0</v>
      </c>
      <c r="T701" s="248">
        <f t="shared" si="149"/>
        <v>101</v>
      </c>
      <c r="U701" s="130" t="str">
        <f ca="1"/>
        <v/>
      </c>
      <c r="V701" s="130" t="str">
        <f ca="1"/>
        <v/>
      </c>
      <c r="W701" s="130" t="str">
        <f t="shared" ca="1" si="150"/>
        <v/>
      </c>
      <c r="X701" s="130" t="str">
        <f t="shared" ca="1" si="151"/>
        <v/>
      </c>
      <c r="Y701" s="130" t="str">
        <f t="shared" ca="1" si="152"/>
        <v/>
      </c>
      <c r="Z701" s="130" t="str">
        <f t="shared" ca="1" si="153"/>
        <v/>
      </c>
      <c r="AA701" s="130" t="str">
        <f t="shared" ca="1" si="154"/>
        <v/>
      </c>
      <c r="AC701" s="130" t="str">
        <f t="shared" ca="1" si="155"/>
        <v/>
      </c>
      <c r="AD701" s="130" t="str">
        <f t="shared" ca="1" si="156"/>
        <v/>
      </c>
      <c r="AE701" s="130" t="str">
        <f t="shared" ca="1" si="157"/>
        <v/>
      </c>
      <c r="AF701" s="130" t="str">
        <f t="shared" ca="1" si="158"/>
        <v/>
      </c>
      <c r="AG701" s="130" t="str">
        <f t="shared" ca="1" si="159"/>
        <v/>
      </c>
      <c r="AH701" s="130" t="str">
        <f t="shared" ca="1" si="160"/>
        <v/>
      </c>
      <c r="AI701" s="130" t="str">
        <f t="shared" ca="1" si="161"/>
        <v/>
      </c>
    </row>
    <row r="702" spans="5:35">
      <c r="E702" s="239"/>
      <c r="F702" s="28"/>
      <c r="R702" s="130" t="str">
        <f t="shared" ca="1" si="148"/>
        <v xml:space="preserve">0 </v>
      </c>
      <c r="S702" s="130">
        <f ca="1">+IFERROR(VLOOKUP(R702,Pollutants!$H$2:$K$11,3,FALSE),0)</f>
        <v>0</v>
      </c>
      <c r="T702" s="248">
        <f t="shared" si="149"/>
        <v>102</v>
      </c>
      <c r="U702" s="130" t="str">
        <f ca="1"/>
        <v/>
      </c>
      <c r="V702" s="130" t="str">
        <f ca="1"/>
        <v/>
      </c>
      <c r="W702" s="130" t="str">
        <f t="shared" ca="1" si="150"/>
        <v/>
      </c>
      <c r="X702" s="130" t="str">
        <f t="shared" ca="1" si="151"/>
        <v/>
      </c>
      <c r="Y702" s="130" t="str">
        <f t="shared" ca="1" si="152"/>
        <v/>
      </c>
      <c r="Z702" s="130" t="str">
        <f t="shared" ca="1" si="153"/>
        <v/>
      </c>
      <c r="AA702" s="130" t="str">
        <f t="shared" ca="1" si="154"/>
        <v/>
      </c>
      <c r="AC702" s="130" t="str">
        <f t="shared" ca="1" si="155"/>
        <v/>
      </c>
      <c r="AD702" s="130" t="str">
        <f t="shared" ca="1" si="156"/>
        <v/>
      </c>
      <c r="AE702" s="130" t="str">
        <f t="shared" ca="1" si="157"/>
        <v/>
      </c>
      <c r="AF702" s="130" t="str">
        <f t="shared" ca="1" si="158"/>
        <v/>
      </c>
      <c r="AG702" s="130" t="str">
        <f t="shared" ca="1" si="159"/>
        <v/>
      </c>
      <c r="AH702" s="130" t="str">
        <f t="shared" ca="1" si="160"/>
        <v/>
      </c>
      <c r="AI702" s="130" t="str">
        <f t="shared" ca="1" si="161"/>
        <v/>
      </c>
    </row>
    <row r="703" spans="5:35">
      <c r="E703" s="239"/>
      <c r="F703" s="28"/>
      <c r="R703" s="130" t="str">
        <f t="shared" ca="1" si="148"/>
        <v xml:space="preserve">1 </v>
      </c>
      <c r="S703" s="130">
        <f ca="1">+IFERROR(VLOOKUP(R703,Pollutants!$H$2:$K$11,3,FALSE),0)</f>
        <v>0</v>
      </c>
      <c r="T703" s="248">
        <f t="shared" si="149"/>
        <v>102</v>
      </c>
      <c r="U703" s="130" t="str">
        <f ca="1"/>
        <v/>
      </c>
      <c r="V703" s="130" t="str">
        <f ca="1"/>
        <v/>
      </c>
      <c r="W703" s="130" t="str">
        <f t="shared" ca="1" si="150"/>
        <v/>
      </c>
      <c r="X703" s="130" t="str">
        <f t="shared" ca="1" si="151"/>
        <v/>
      </c>
      <c r="Y703" s="130" t="str">
        <f t="shared" ca="1" si="152"/>
        <v/>
      </c>
      <c r="Z703" s="130" t="str">
        <f t="shared" ca="1" si="153"/>
        <v/>
      </c>
      <c r="AA703" s="130" t="str">
        <f t="shared" ca="1" si="154"/>
        <v/>
      </c>
      <c r="AC703" s="130" t="str">
        <f t="shared" ca="1" si="155"/>
        <v/>
      </c>
      <c r="AD703" s="130" t="str">
        <f t="shared" ca="1" si="156"/>
        <v/>
      </c>
      <c r="AE703" s="130" t="str">
        <f t="shared" ca="1" si="157"/>
        <v/>
      </c>
      <c r="AF703" s="130" t="str">
        <f t="shared" ca="1" si="158"/>
        <v/>
      </c>
      <c r="AG703" s="130" t="str">
        <f t="shared" ca="1" si="159"/>
        <v/>
      </c>
      <c r="AH703" s="130" t="str">
        <f t="shared" ca="1" si="160"/>
        <v/>
      </c>
      <c r="AI703" s="130" t="str">
        <f t="shared" ca="1" si="161"/>
        <v/>
      </c>
    </row>
    <row r="704" spans="5:35">
      <c r="E704" s="239"/>
      <c r="F704" s="28"/>
      <c r="R704" s="130" t="str">
        <f t="shared" ca="1" si="148"/>
        <v xml:space="preserve">2 </v>
      </c>
      <c r="S704" s="130">
        <f ca="1">+IFERROR(VLOOKUP(R704,Pollutants!$H$2:$K$11,3,FALSE),0)</f>
        <v>0</v>
      </c>
      <c r="T704" s="248">
        <f t="shared" si="149"/>
        <v>102</v>
      </c>
      <c r="U704" s="130" t="str">
        <f ca="1"/>
        <v/>
      </c>
      <c r="V704" s="130" t="str">
        <f ca="1"/>
        <v/>
      </c>
      <c r="W704" s="130" t="str">
        <f t="shared" ca="1" si="150"/>
        <v/>
      </c>
      <c r="X704" s="130" t="str">
        <f t="shared" ca="1" si="151"/>
        <v/>
      </c>
      <c r="Y704" s="130" t="str">
        <f t="shared" ca="1" si="152"/>
        <v/>
      </c>
      <c r="Z704" s="130" t="str">
        <f t="shared" ca="1" si="153"/>
        <v/>
      </c>
      <c r="AA704" s="130" t="str">
        <f t="shared" ca="1" si="154"/>
        <v/>
      </c>
      <c r="AC704" s="130" t="str">
        <f t="shared" ca="1" si="155"/>
        <v/>
      </c>
      <c r="AD704" s="130" t="str">
        <f t="shared" ca="1" si="156"/>
        <v/>
      </c>
      <c r="AE704" s="130" t="str">
        <f t="shared" ca="1" si="157"/>
        <v/>
      </c>
      <c r="AF704" s="130" t="str">
        <f t="shared" ca="1" si="158"/>
        <v/>
      </c>
      <c r="AG704" s="130" t="str">
        <f t="shared" ca="1" si="159"/>
        <v/>
      </c>
      <c r="AH704" s="130" t="str">
        <f t="shared" ca="1" si="160"/>
        <v/>
      </c>
      <c r="AI704" s="130" t="str">
        <f t="shared" ca="1" si="161"/>
        <v/>
      </c>
    </row>
    <row r="705" spans="5:35">
      <c r="E705" s="239"/>
      <c r="F705" s="28"/>
      <c r="R705" s="130" t="str">
        <f t="shared" ca="1" si="148"/>
        <v xml:space="preserve">3 </v>
      </c>
      <c r="S705" s="130">
        <f ca="1">+IFERROR(VLOOKUP(R705,Pollutants!$H$2:$K$11,3,FALSE),0)</f>
        <v>0</v>
      </c>
      <c r="T705" s="248">
        <f t="shared" si="149"/>
        <v>102</v>
      </c>
      <c r="U705" s="130" t="str">
        <f ca="1"/>
        <v/>
      </c>
      <c r="V705" s="130" t="str">
        <f ca="1"/>
        <v/>
      </c>
      <c r="W705" s="130" t="str">
        <f t="shared" ca="1" si="150"/>
        <v/>
      </c>
      <c r="X705" s="130" t="str">
        <f t="shared" ca="1" si="151"/>
        <v/>
      </c>
      <c r="Y705" s="130" t="str">
        <f t="shared" ca="1" si="152"/>
        <v/>
      </c>
      <c r="Z705" s="130" t="str">
        <f t="shared" ca="1" si="153"/>
        <v/>
      </c>
      <c r="AA705" s="130" t="str">
        <f t="shared" ca="1" si="154"/>
        <v/>
      </c>
      <c r="AC705" s="130" t="str">
        <f t="shared" ca="1" si="155"/>
        <v/>
      </c>
      <c r="AD705" s="130" t="str">
        <f t="shared" ca="1" si="156"/>
        <v/>
      </c>
      <c r="AE705" s="130" t="str">
        <f t="shared" ca="1" si="157"/>
        <v/>
      </c>
      <c r="AF705" s="130" t="str">
        <f t="shared" ca="1" si="158"/>
        <v/>
      </c>
      <c r="AG705" s="130" t="str">
        <f t="shared" ca="1" si="159"/>
        <v/>
      </c>
      <c r="AH705" s="130" t="str">
        <f t="shared" ca="1" si="160"/>
        <v/>
      </c>
      <c r="AI705" s="130" t="str">
        <f t="shared" ca="1" si="161"/>
        <v/>
      </c>
    </row>
    <row r="706" spans="5:35">
      <c r="E706" s="239"/>
      <c r="F706" s="28"/>
      <c r="R706" s="130" t="str">
        <f t="shared" ca="1" si="148"/>
        <v xml:space="preserve">4 </v>
      </c>
      <c r="S706" s="130">
        <f ca="1">+IFERROR(VLOOKUP(R706,Pollutants!$H$2:$K$11,3,FALSE),0)</f>
        <v>0</v>
      </c>
      <c r="T706" s="248">
        <f t="shared" si="149"/>
        <v>102</v>
      </c>
      <c r="U706" s="130" t="str">
        <f ca="1"/>
        <v/>
      </c>
      <c r="V706" s="130" t="str">
        <f ca="1"/>
        <v/>
      </c>
      <c r="W706" s="130" t="str">
        <f t="shared" ca="1" si="150"/>
        <v/>
      </c>
      <c r="X706" s="130" t="str">
        <f t="shared" ca="1" si="151"/>
        <v/>
      </c>
      <c r="Y706" s="130" t="str">
        <f t="shared" ca="1" si="152"/>
        <v/>
      </c>
      <c r="Z706" s="130" t="str">
        <f t="shared" ca="1" si="153"/>
        <v/>
      </c>
      <c r="AA706" s="130" t="str">
        <f t="shared" ca="1" si="154"/>
        <v/>
      </c>
      <c r="AC706" s="130" t="str">
        <f t="shared" ca="1" si="155"/>
        <v/>
      </c>
      <c r="AD706" s="130" t="str">
        <f t="shared" ca="1" si="156"/>
        <v/>
      </c>
      <c r="AE706" s="130" t="str">
        <f t="shared" ca="1" si="157"/>
        <v/>
      </c>
      <c r="AF706" s="130" t="str">
        <f t="shared" ca="1" si="158"/>
        <v/>
      </c>
      <c r="AG706" s="130" t="str">
        <f t="shared" ca="1" si="159"/>
        <v/>
      </c>
      <c r="AH706" s="130" t="str">
        <f t="shared" ca="1" si="160"/>
        <v/>
      </c>
      <c r="AI706" s="130" t="str">
        <f t="shared" ca="1" si="161"/>
        <v/>
      </c>
    </row>
    <row r="707" spans="5:35">
      <c r="E707" s="239"/>
      <c r="F707" s="28"/>
      <c r="R707" s="130" t="str">
        <f t="shared" ref="R707:R770" ca="1" si="162">+MOD(ROW()-2,7)&amp;" "&amp;INDIRECT(ADDRESS(INT((ROW()-2)/7)+2,11,3))</f>
        <v xml:space="preserve">5 </v>
      </c>
      <c r="S707" s="130">
        <f ca="1">+IFERROR(VLOOKUP(R707,Pollutants!$H$2:$K$11,3,FALSE),0)</f>
        <v>0</v>
      </c>
      <c r="T707" s="248">
        <f t="shared" ref="T707:T770" si="163">+(INT((ROW()-2)/7)+2)</f>
        <v>102</v>
      </c>
      <c r="U707" s="130" t="str">
        <f ca="1"/>
        <v/>
      </c>
      <c r="V707" s="130" t="str">
        <f ca="1"/>
        <v/>
      </c>
      <c r="W707" s="130" t="str">
        <f t="shared" ref="W707:W770" ca="1" si="164">+IFERROR(INDEX(L$1:L$301,V707),"")</f>
        <v/>
      </c>
      <c r="X707" s="130" t="str">
        <f t="shared" ref="X707:X770" ca="1" si="165">+IFERROR(INDEX(M$1:M$301,V707),"")</f>
        <v/>
      </c>
      <c r="Y707" s="130" t="str">
        <f t="shared" ref="Y707:Y770" ca="1" si="166">+IFERROR(INDEX(N$1:N$301,V707),"")</f>
        <v/>
      </c>
      <c r="Z707" s="130" t="str">
        <f t="shared" ref="Z707:Z770" ca="1" si="167">+IFERROR(INDEX(O$1:O$301,V707),"")</f>
        <v/>
      </c>
      <c r="AA707" s="130" t="str">
        <f t="shared" ref="AA707:AA770" ca="1" si="168">+IFERROR(INDEX(P$1:P$301,V707),"")</f>
        <v/>
      </c>
      <c r="AC707" s="130" t="str">
        <f t="shared" ref="AC707:AC770" ca="1" si="169">+INDIRECT(ADDRESS(INT((ROW()-2)/2)+2,21,3))</f>
        <v/>
      </c>
      <c r="AD707" s="130" t="str">
        <f t="shared" ref="AD707:AD770" ca="1" si="170">+IF(ISNUMBER(AI707),IF(ISEVEN(ROW()),$AL$2,$AL$3),"")</f>
        <v/>
      </c>
      <c r="AE707" s="130" t="str">
        <f t="shared" ref="AE707:AE770" ca="1" si="171">+INDIRECT(ADDRESS(INT((ROW()-2)/2)+2,23,3))</f>
        <v/>
      </c>
      <c r="AF707" s="130" t="str">
        <f t="shared" ref="AF707:AF770" ca="1" si="172">+INDIRECT(ADDRESS(INT((ROW()-2)/2)+2,24,3))</f>
        <v/>
      </c>
      <c r="AG707" s="130" t="str">
        <f t="shared" ref="AG707:AG770" ca="1" si="173">+INDIRECT(ADDRESS(INT((ROW()-2)/2)+2,25,3))</f>
        <v/>
      </c>
      <c r="AH707" s="130" t="str">
        <f t="shared" ref="AH707:AH770" ca="1" si="174">+INDIRECT(ADDRESS(INT((ROW()-2)/2)+2,26,3))</f>
        <v/>
      </c>
      <c r="AI707" s="130" t="str">
        <f t="shared" ref="AI707:AI770" ca="1" si="175">+INDIRECT(ADDRESS(INT((ROW()-2)/2)+2,27,3))</f>
        <v/>
      </c>
    </row>
    <row r="708" spans="5:35">
      <c r="E708" s="239"/>
      <c r="F708" s="28"/>
      <c r="R708" s="130" t="str">
        <f t="shared" ca="1" si="162"/>
        <v xml:space="preserve">6 </v>
      </c>
      <c r="S708" s="130">
        <f ca="1">+IFERROR(VLOOKUP(R708,Pollutants!$H$2:$K$11,3,FALSE),0)</f>
        <v>0</v>
      </c>
      <c r="T708" s="248">
        <f t="shared" si="163"/>
        <v>102</v>
      </c>
      <c r="U708" s="130" t="str">
        <f ca="1"/>
        <v/>
      </c>
      <c r="V708" s="130" t="str">
        <f ca="1"/>
        <v/>
      </c>
      <c r="W708" s="130" t="str">
        <f t="shared" ca="1" si="164"/>
        <v/>
      </c>
      <c r="X708" s="130" t="str">
        <f t="shared" ca="1" si="165"/>
        <v/>
      </c>
      <c r="Y708" s="130" t="str">
        <f t="shared" ca="1" si="166"/>
        <v/>
      </c>
      <c r="Z708" s="130" t="str">
        <f t="shared" ca="1" si="167"/>
        <v/>
      </c>
      <c r="AA708" s="130" t="str">
        <f t="shared" ca="1" si="168"/>
        <v/>
      </c>
      <c r="AC708" s="130" t="str">
        <f t="shared" ca="1" si="169"/>
        <v/>
      </c>
      <c r="AD708" s="130" t="str">
        <f t="shared" ca="1" si="170"/>
        <v/>
      </c>
      <c r="AE708" s="130" t="str">
        <f t="shared" ca="1" si="171"/>
        <v/>
      </c>
      <c r="AF708" s="130" t="str">
        <f t="shared" ca="1" si="172"/>
        <v/>
      </c>
      <c r="AG708" s="130" t="str">
        <f t="shared" ca="1" si="173"/>
        <v/>
      </c>
      <c r="AH708" s="130" t="str">
        <f t="shared" ca="1" si="174"/>
        <v/>
      </c>
      <c r="AI708" s="130" t="str">
        <f t="shared" ca="1" si="175"/>
        <v/>
      </c>
    </row>
    <row r="709" spans="5:35">
      <c r="E709" s="239"/>
      <c r="F709" s="28"/>
      <c r="R709" s="130" t="str">
        <f t="shared" ca="1" si="162"/>
        <v xml:space="preserve">0 </v>
      </c>
      <c r="S709" s="130">
        <f ca="1">+IFERROR(VLOOKUP(R709,Pollutants!$H$2:$K$11,3,FALSE),0)</f>
        <v>0</v>
      </c>
      <c r="T709" s="248">
        <f t="shared" si="163"/>
        <v>103</v>
      </c>
      <c r="U709" s="130" t="str">
        <f ca="1"/>
        <v/>
      </c>
      <c r="V709" s="130" t="str">
        <f ca="1"/>
        <v/>
      </c>
      <c r="W709" s="130" t="str">
        <f t="shared" ca="1" si="164"/>
        <v/>
      </c>
      <c r="X709" s="130" t="str">
        <f t="shared" ca="1" si="165"/>
        <v/>
      </c>
      <c r="Y709" s="130" t="str">
        <f t="shared" ca="1" si="166"/>
        <v/>
      </c>
      <c r="Z709" s="130" t="str">
        <f t="shared" ca="1" si="167"/>
        <v/>
      </c>
      <c r="AA709" s="130" t="str">
        <f t="shared" ca="1" si="168"/>
        <v/>
      </c>
      <c r="AC709" s="130" t="str">
        <f t="shared" ca="1" si="169"/>
        <v/>
      </c>
      <c r="AD709" s="130" t="str">
        <f t="shared" ca="1" si="170"/>
        <v/>
      </c>
      <c r="AE709" s="130" t="str">
        <f t="shared" ca="1" si="171"/>
        <v/>
      </c>
      <c r="AF709" s="130" t="str">
        <f t="shared" ca="1" si="172"/>
        <v/>
      </c>
      <c r="AG709" s="130" t="str">
        <f t="shared" ca="1" si="173"/>
        <v/>
      </c>
      <c r="AH709" s="130" t="str">
        <f t="shared" ca="1" si="174"/>
        <v/>
      </c>
      <c r="AI709" s="130" t="str">
        <f t="shared" ca="1" si="175"/>
        <v/>
      </c>
    </row>
    <row r="710" spans="5:35">
      <c r="E710" s="239"/>
      <c r="F710" s="28"/>
      <c r="R710" s="130" t="str">
        <f t="shared" ca="1" si="162"/>
        <v xml:space="preserve">1 </v>
      </c>
      <c r="S710" s="130">
        <f ca="1">+IFERROR(VLOOKUP(R710,Pollutants!$H$2:$K$11,3,FALSE),0)</f>
        <v>0</v>
      </c>
      <c r="T710" s="248">
        <f t="shared" si="163"/>
        <v>103</v>
      </c>
      <c r="U710" s="130" t="str">
        <f ca="1"/>
        <v/>
      </c>
      <c r="V710" s="130" t="str">
        <f ca="1"/>
        <v/>
      </c>
      <c r="W710" s="130" t="str">
        <f t="shared" ca="1" si="164"/>
        <v/>
      </c>
      <c r="X710" s="130" t="str">
        <f t="shared" ca="1" si="165"/>
        <v/>
      </c>
      <c r="Y710" s="130" t="str">
        <f t="shared" ca="1" si="166"/>
        <v/>
      </c>
      <c r="Z710" s="130" t="str">
        <f t="shared" ca="1" si="167"/>
        <v/>
      </c>
      <c r="AA710" s="130" t="str">
        <f t="shared" ca="1" si="168"/>
        <v/>
      </c>
      <c r="AC710" s="130" t="str">
        <f t="shared" ca="1" si="169"/>
        <v/>
      </c>
      <c r="AD710" s="130" t="str">
        <f t="shared" ca="1" si="170"/>
        <v/>
      </c>
      <c r="AE710" s="130" t="str">
        <f t="shared" ca="1" si="171"/>
        <v/>
      </c>
      <c r="AF710" s="130" t="str">
        <f t="shared" ca="1" si="172"/>
        <v/>
      </c>
      <c r="AG710" s="130" t="str">
        <f t="shared" ca="1" si="173"/>
        <v/>
      </c>
      <c r="AH710" s="130" t="str">
        <f t="shared" ca="1" si="174"/>
        <v/>
      </c>
      <c r="AI710" s="130" t="str">
        <f t="shared" ca="1" si="175"/>
        <v/>
      </c>
    </row>
    <row r="711" spans="5:35">
      <c r="E711" s="239"/>
      <c r="F711" s="28"/>
      <c r="R711" s="130" t="str">
        <f t="shared" ca="1" si="162"/>
        <v xml:space="preserve">2 </v>
      </c>
      <c r="S711" s="130">
        <f ca="1">+IFERROR(VLOOKUP(R711,Pollutants!$H$2:$K$11,3,FALSE),0)</f>
        <v>0</v>
      </c>
      <c r="T711" s="248">
        <f t="shared" si="163"/>
        <v>103</v>
      </c>
      <c r="U711" s="130" t="str">
        <f ca="1"/>
        <v/>
      </c>
      <c r="V711" s="130" t="str">
        <f ca="1"/>
        <v/>
      </c>
      <c r="W711" s="130" t="str">
        <f t="shared" ca="1" si="164"/>
        <v/>
      </c>
      <c r="X711" s="130" t="str">
        <f t="shared" ca="1" si="165"/>
        <v/>
      </c>
      <c r="Y711" s="130" t="str">
        <f t="shared" ca="1" si="166"/>
        <v/>
      </c>
      <c r="Z711" s="130" t="str">
        <f t="shared" ca="1" si="167"/>
        <v/>
      </c>
      <c r="AA711" s="130" t="str">
        <f t="shared" ca="1" si="168"/>
        <v/>
      </c>
      <c r="AC711" s="130" t="str">
        <f t="shared" ca="1" si="169"/>
        <v/>
      </c>
      <c r="AD711" s="130" t="str">
        <f t="shared" ca="1" si="170"/>
        <v/>
      </c>
      <c r="AE711" s="130" t="str">
        <f t="shared" ca="1" si="171"/>
        <v/>
      </c>
      <c r="AF711" s="130" t="str">
        <f t="shared" ca="1" si="172"/>
        <v/>
      </c>
      <c r="AG711" s="130" t="str">
        <f t="shared" ca="1" si="173"/>
        <v/>
      </c>
      <c r="AH711" s="130" t="str">
        <f t="shared" ca="1" si="174"/>
        <v/>
      </c>
      <c r="AI711" s="130" t="str">
        <f t="shared" ca="1" si="175"/>
        <v/>
      </c>
    </row>
    <row r="712" spans="5:35">
      <c r="E712" s="239"/>
      <c r="F712" s="28"/>
      <c r="R712" s="130" t="str">
        <f t="shared" ca="1" si="162"/>
        <v xml:space="preserve">3 </v>
      </c>
      <c r="S712" s="130">
        <f ca="1">+IFERROR(VLOOKUP(R712,Pollutants!$H$2:$K$11,3,FALSE),0)</f>
        <v>0</v>
      </c>
      <c r="T712" s="248">
        <f t="shared" si="163"/>
        <v>103</v>
      </c>
      <c r="U712" s="130" t="str">
        <f ca="1"/>
        <v/>
      </c>
      <c r="V712" s="130" t="str">
        <f ca="1"/>
        <v/>
      </c>
      <c r="W712" s="130" t="str">
        <f t="shared" ca="1" si="164"/>
        <v/>
      </c>
      <c r="X712" s="130" t="str">
        <f t="shared" ca="1" si="165"/>
        <v/>
      </c>
      <c r="Y712" s="130" t="str">
        <f t="shared" ca="1" si="166"/>
        <v/>
      </c>
      <c r="Z712" s="130" t="str">
        <f t="shared" ca="1" si="167"/>
        <v/>
      </c>
      <c r="AA712" s="130" t="str">
        <f t="shared" ca="1" si="168"/>
        <v/>
      </c>
      <c r="AC712" s="130" t="str">
        <f t="shared" ca="1" si="169"/>
        <v/>
      </c>
      <c r="AD712" s="130" t="str">
        <f t="shared" ca="1" si="170"/>
        <v/>
      </c>
      <c r="AE712" s="130" t="str">
        <f t="shared" ca="1" si="171"/>
        <v/>
      </c>
      <c r="AF712" s="130" t="str">
        <f t="shared" ca="1" si="172"/>
        <v/>
      </c>
      <c r="AG712" s="130" t="str">
        <f t="shared" ca="1" si="173"/>
        <v/>
      </c>
      <c r="AH712" s="130" t="str">
        <f t="shared" ca="1" si="174"/>
        <v/>
      </c>
      <c r="AI712" s="130" t="str">
        <f t="shared" ca="1" si="175"/>
        <v/>
      </c>
    </row>
    <row r="713" spans="5:35">
      <c r="E713" s="239"/>
      <c r="F713" s="28"/>
      <c r="R713" s="130" t="str">
        <f t="shared" ca="1" si="162"/>
        <v xml:space="preserve">4 </v>
      </c>
      <c r="S713" s="130">
        <f ca="1">+IFERROR(VLOOKUP(R713,Pollutants!$H$2:$K$11,3,FALSE),0)</f>
        <v>0</v>
      </c>
      <c r="T713" s="248">
        <f t="shared" si="163"/>
        <v>103</v>
      </c>
      <c r="U713" s="130" t="str">
        <f ca="1"/>
        <v/>
      </c>
      <c r="V713" s="130" t="str">
        <f ca="1"/>
        <v/>
      </c>
      <c r="W713" s="130" t="str">
        <f t="shared" ca="1" si="164"/>
        <v/>
      </c>
      <c r="X713" s="130" t="str">
        <f t="shared" ca="1" si="165"/>
        <v/>
      </c>
      <c r="Y713" s="130" t="str">
        <f t="shared" ca="1" si="166"/>
        <v/>
      </c>
      <c r="Z713" s="130" t="str">
        <f t="shared" ca="1" si="167"/>
        <v/>
      </c>
      <c r="AA713" s="130" t="str">
        <f t="shared" ca="1" si="168"/>
        <v/>
      </c>
      <c r="AC713" s="130" t="str">
        <f t="shared" ca="1" si="169"/>
        <v/>
      </c>
      <c r="AD713" s="130" t="str">
        <f t="shared" ca="1" si="170"/>
        <v/>
      </c>
      <c r="AE713" s="130" t="str">
        <f t="shared" ca="1" si="171"/>
        <v/>
      </c>
      <c r="AF713" s="130" t="str">
        <f t="shared" ca="1" si="172"/>
        <v/>
      </c>
      <c r="AG713" s="130" t="str">
        <f t="shared" ca="1" si="173"/>
        <v/>
      </c>
      <c r="AH713" s="130" t="str">
        <f t="shared" ca="1" si="174"/>
        <v/>
      </c>
      <c r="AI713" s="130" t="str">
        <f t="shared" ca="1" si="175"/>
        <v/>
      </c>
    </row>
    <row r="714" spans="5:35">
      <c r="E714" s="239"/>
      <c r="F714" s="28"/>
      <c r="R714" s="130" t="str">
        <f t="shared" ca="1" si="162"/>
        <v xml:space="preserve">5 </v>
      </c>
      <c r="S714" s="130">
        <f ca="1">+IFERROR(VLOOKUP(R714,Pollutants!$H$2:$K$11,3,FALSE),0)</f>
        <v>0</v>
      </c>
      <c r="T714" s="248">
        <f t="shared" si="163"/>
        <v>103</v>
      </c>
      <c r="U714" s="130" t="str">
        <f ca="1"/>
        <v/>
      </c>
      <c r="V714" s="130" t="str">
        <f ca="1"/>
        <v/>
      </c>
      <c r="W714" s="130" t="str">
        <f t="shared" ca="1" si="164"/>
        <v/>
      </c>
      <c r="X714" s="130" t="str">
        <f t="shared" ca="1" si="165"/>
        <v/>
      </c>
      <c r="Y714" s="130" t="str">
        <f t="shared" ca="1" si="166"/>
        <v/>
      </c>
      <c r="Z714" s="130" t="str">
        <f t="shared" ca="1" si="167"/>
        <v/>
      </c>
      <c r="AA714" s="130" t="str">
        <f t="shared" ca="1" si="168"/>
        <v/>
      </c>
      <c r="AC714" s="130" t="str">
        <f t="shared" ca="1" si="169"/>
        <v/>
      </c>
      <c r="AD714" s="130" t="str">
        <f t="shared" ca="1" si="170"/>
        <v/>
      </c>
      <c r="AE714" s="130" t="str">
        <f t="shared" ca="1" si="171"/>
        <v/>
      </c>
      <c r="AF714" s="130" t="str">
        <f t="shared" ca="1" si="172"/>
        <v/>
      </c>
      <c r="AG714" s="130" t="str">
        <f t="shared" ca="1" si="173"/>
        <v/>
      </c>
      <c r="AH714" s="130" t="str">
        <f t="shared" ca="1" si="174"/>
        <v/>
      </c>
      <c r="AI714" s="130" t="str">
        <f t="shared" ca="1" si="175"/>
        <v/>
      </c>
    </row>
    <row r="715" spans="5:35">
      <c r="E715" s="239"/>
      <c r="F715" s="28"/>
      <c r="R715" s="130" t="str">
        <f t="shared" ca="1" si="162"/>
        <v xml:space="preserve">6 </v>
      </c>
      <c r="S715" s="130">
        <f ca="1">+IFERROR(VLOOKUP(R715,Pollutants!$H$2:$K$11,3,FALSE),0)</f>
        <v>0</v>
      </c>
      <c r="T715" s="248">
        <f t="shared" si="163"/>
        <v>103</v>
      </c>
      <c r="U715" s="130" t="str">
        <f ca="1"/>
        <v/>
      </c>
      <c r="V715" s="130" t="str">
        <f ca="1"/>
        <v/>
      </c>
      <c r="W715" s="130" t="str">
        <f t="shared" ca="1" si="164"/>
        <v/>
      </c>
      <c r="X715" s="130" t="str">
        <f t="shared" ca="1" si="165"/>
        <v/>
      </c>
      <c r="Y715" s="130" t="str">
        <f t="shared" ca="1" si="166"/>
        <v/>
      </c>
      <c r="Z715" s="130" t="str">
        <f t="shared" ca="1" si="167"/>
        <v/>
      </c>
      <c r="AA715" s="130" t="str">
        <f t="shared" ca="1" si="168"/>
        <v/>
      </c>
      <c r="AC715" s="130" t="str">
        <f t="shared" ca="1" si="169"/>
        <v/>
      </c>
      <c r="AD715" s="130" t="str">
        <f t="shared" ca="1" si="170"/>
        <v/>
      </c>
      <c r="AE715" s="130" t="str">
        <f t="shared" ca="1" si="171"/>
        <v/>
      </c>
      <c r="AF715" s="130" t="str">
        <f t="shared" ca="1" si="172"/>
        <v/>
      </c>
      <c r="AG715" s="130" t="str">
        <f t="shared" ca="1" si="173"/>
        <v/>
      </c>
      <c r="AH715" s="130" t="str">
        <f t="shared" ca="1" si="174"/>
        <v/>
      </c>
      <c r="AI715" s="130" t="str">
        <f t="shared" ca="1" si="175"/>
        <v/>
      </c>
    </row>
    <row r="716" spans="5:35">
      <c r="E716" s="239"/>
      <c r="F716" s="28"/>
      <c r="R716" s="130" t="str">
        <f t="shared" ca="1" si="162"/>
        <v xml:space="preserve">0 </v>
      </c>
      <c r="S716" s="130">
        <f ca="1">+IFERROR(VLOOKUP(R716,Pollutants!$H$2:$K$11,3,FALSE),0)</f>
        <v>0</v>
      </c>
      <c r="T716" s="248">
        <f t="shared" si="163"/>
        <v>104</v>
      </c>
      <c r="U716" s="130" t="str">
        <f ca="1"/>
        <v/>
      </c>
      <c r="V716" s="130" t="str">
        <f ca="1"/>
        <v/>
      </c>
      <c r="W716" s="130" t="str">
        <f t="shared" ca="1" si="164"/>
        <v/>
      </c>
      <c r="X716" s="130" t="str">
        <f t="shared" ca="1" si="165"/>
        <v/>
      </c>
      <c r="Y716" s="130" t="str">
        <f t="shared" ca="1" si="166"/>
        <v/>
      </c>
      <c r="Z716" s="130" t="str">
        <f t="shared" ca="1" si="167"/>
        <v/>
      </c>
      <c r="AA716" s="130" t="str">
        <f t="shared" ca="1" si="168"/>
        <v/>
      </c>
      <c r="AC716" s="130" t="str">
        <f t="shared" ca="1" si="169"/>
        <v/>
      </c>
      <c r="AD716" s="130" t="str">
        <f t="shared" ca="1" si="170"/>
        <v/>
      </c>
      <c r="AE716" s="130" t="str">
        <f t="shared" ca="1" si="171"/>
        <v/>
      </c>
      <c r="AF716" s="130" t="str">
        <f t="shared" ca="1" si="172"/>
        <v/>
      </c>
      <c r="AG716" s="130" t="str">
        <f t="shared" ca="1" si="173"/>
        <v/>
      </c>
      <c r="AH716" s="130" t="str">
        <f t="shared" ca="1" si="174"/>
        <v/>
      </c>
      <c r="AI716" s="130" t="str">
        <f t="shared" ca="1" si="175"/>
        <v/>
      </c>
    </row>
    <row r="717" spans="5:35">
      <c r="E717" s="239"/>
      <c r="F717" s="28"/>
      <c r="R717" s="130" t="str">
        <f t="shared" ca="1" si="162"/>
        <v xml:space="preserve">1 </v>
      </c>
      <c r="S717" s="130">
        <f ca="1">+IFERROR(VLOOKUP(R717,Pollutants!$H$2:$K$11,3,FALSE),0)</f>
        <v>0</v>
      </c>
      <c r="T717" s="248">
        <f t="shared" si="163"/>
        <v>104</v>
      </c>
      <c r="U717" s="130" t="str">
        <f ca="1"/>
        <v/>
      </c>
      <c r="V717" s="130" t="str">
        <f ca="1"/>
        <v/>
      </c>
      <c r="W717" s="130" t="str">
        <f t="shared" ca="1" si="164"/>
        <v/>
      </c>
      <c r="X717" s="130" t="str">
        <f t="shared" ca="1" si="165"/>
        <v/>
      </c>
      <c r="Y717" s="130" t="str">
        <f t="shared" ca="1" si="166"/>
        <v/>
      </c>
      <c r="Z717" s="130" t="str">
        <f t="shared" ca="1" si="167"/>
        <v/>
      </c>
      <c r="AA717" s="130" t="str">
        <f t="shared" ca="1" si="168"/>
        <v/>
      </c>
      <c r="AC717" s="130" t="str">
        <f t="shared" ca="1" si="169"/>
        <v/>
      </c>
      <c r="AD717" s="130" t="str">
        <f t="shared" ca="1" si="170"/>
        <v/>
      </c>
      <c r="AE717" s="130" t="str">
        <f t="shared" ca="1" si="171"/>
        <v/>
      </c>
      <c r="AF717" s="130" t="str">
        <f t="shared" ca="1" si="172"/>
        <v/>
      </c>
      <c r="AG717" s="130" t="str">
        <f t="shared" ca="1" si="173"/>
        <v/>
      </c>
      <c r="AH717" s="130" t="str">
        <f t="shared" ca="1" si="174"/>
        <v/>
      </c>
      <c r="AI717" s="130" t="str">
        <f t="shared" ca="1" si="175"/>
        <v/>
      </c>
    </row>
    <row r="718" spans="5:35">
      <c r="E718" s="239"/>
      <c r="F718" s="28"/>
      <c r="R718" s="130" t="str">
        <f t="shared" ca="1" si="162"/>
        <v xml:space="preserve">2 </v>
      </c>
      <c r="S718" s="130">
        <f ca="1">+IFERROR(VLOOKUP(R718,Pollutants!$H$2:$K$11,3,FALSE),0)</f>
        <v>0</v>
      </c>
      <c r="T718" s="248">
        <f t="shared" si="163"/>
        <v>104</v>
      </c>
      <c r="U718" s="130" t="str">
        <f ca="1"/>
        <v/>
      </c>
      <c r="V718" s="130" t="str">
        <f ca="1"/>
        <v/>
      </c>
      <c r="W718" s="130" t="str">
        <f t="shared" ca="1" si="164"/>
        <v/>
      </c>
      <c r="X718" s="130" t="str">
        <f t="shared" ca="1" si="165"/>
        <v/>
      </c>
      <c r="Y718" s="130" t="str">
        <f t="shared" ca="1" si="166"/>
        <v/>
      </c>
      <c r="Z718" s="130" t="str">
        <f t="shared" ca="1" si="167"/>
        <v/>
      </c>
      <c r="AA718" s="130" t="str">
        <f t="shared" ca="1" si="168"/>
        <v/>
      </c>
      <c r="AC718" s="130" t="str">
        <f t="shared" ca="1" si="169"/>
        <v/>
      </c>
      <c r="AD718" s="130" t="str">
        <f t="shared" ca="1" si="170"/>
        <v/>
      </c>
      <c r="AE718" s="130" t="str">
        <f t="shared" ca="1" si="171"/>
        <v/>
      </c>
      <c r="AF718" s="130" t="str">
        <f t="shared" ca="1" si="172"/>
        <v/>
      </c>
      <c r="AG718" s="130" t="str">
        <f t="shared" ca="1" si="173"/>
        <v/>
      </c>
      <c r="AH718" s="130" t="str">
        <f t="shared" ca="1" si="174"/>
        <v/>
      </c>
      <c r="AI718" s="130" t="str">
        <f t="shared" ca="1" si="175"/>
        <v/>
      </c>
    </row>
    <row r="719" spans="5:35">
      <c r="E719" s="239"/>
      <c r="F719" s="28"/>
      <c r="R719" s="130" t="str">
        <f t="shared" ca="1" si="162"/>
        <v xml:space="preserve">3 </v>
      </c>
      <c r="S719" s="130">
        <f ca="1">+IFERROR(VLOOKUP(R719,Pollutants!$H$2:$K$11,3,FALSE),0)</f>
        <v>0</v>
      </c>
      <c r="T719" s="248">
        <f t="shared" si="163"/>
        <v>104</v>
      </c>
      <c r="U719" s="130" t="str">
        <f ca="1"/>
        <v/>
      </c>
      <c r="V719" s="130" t="str">
        <f ca="1"/>
        <v/>
      </c>
      <c r="W719" s="130" t="str">
        <f t="shared" ca="1" si="164"/>
        <v/>
      </c>
      <c r="X719" s="130" t="str">
        <f t="shared" ca="1" si="165"/>
        <v/>
      </c>
      <c r="Y719" s="130" t="str">
        <f t="shared" ca="1" si="166"/>
        <v/>
      </c>
      <c r="Z719" s="130" t="str">
        <f t="shared" ca="1" si="167"/>
        <v/>
      </c>
      <c r="AA719" s="130" t="str">
        <f t="shared" ca="1" si="168"/>
        <v/>
      </c>
      <c r="AC719" s="130" t="str">
        <f t="shared" ca="1" si="169"/>
        <v/>
      </c>
      <c r="AD719" s="130" t="str">
        <f t="shared" ca="1" si="170"/>
        <v/>
      </c>
      <c r="AE719" s="130" t="str">
        <f t="shared" ca="1" si="171"/>
        <v/>
      </c>
      <c r="AF719" s="130" t="str">
        <f t="shared" ca="1" si="172"/>
        <v/>
      </c>
      <c r="AG719" s="130" t="str">
        <f t="shared" ca="1" si="173"/>
        <v/>
      </c>
      <c r="AH719" s="130" t="str">
        <f t="shared" ca="1" si="174"/>
        <v/>
      </c>
      <c r="AI719" s="130" t="str">
        <f t="shared" ca="1" si="175"/>
        <v/>
      </c>
    </row>
    <row r="720" spans="5:35">
      <c r="E720" s="239"/>
      <c r="F720" s="28"/>
      <c r="R720" s="130" t="str">
        <f t="shared" ca="1" si="162"/>
        <v xml:space="preserve">4 </v>
      </c>
      <c r="S720" s="130">
        <f ca="1">+IFERROR(VLOOKUP(R720,Pollutants!$H$2:$K$11,3,FALSE),0)</f>
        <v>0</v>
      </c>
      <c r="T720" s="248">
        <f t="shared" si="163"/>
        <v>104</v>
      </c>
      <c r="U720" s="130" t="str">
        <f ca="1"/>
        <v/>
      </c>
      <c r="V720" s="130" t="str">
        <f ca="1"/>
        <v/>
      </c>
      <c r="W720" s="130" t="str">
        <f t="shared" ca="1" si="164"/>
        <v/>
      </c>
      <c r="X720" s="130" t="str">
        <f t="shared" ca="1" si="165"/>
        <v/>
      </c>
      <c r="Y720" s="130" t="str">
        <f t="shared" ca="1" si="166"/>
        <v/>
      </c>
      <c r="Z720" s="130" t="str">
        <f t="shared" ca="1" si="167"/>
        <v/>
      </c>
      <c r="AA720" s="130" t="str">
        <f t="shared" ca="1" si="168"/>
        <v/>
      </c>
      <c r="AC720" s="130" t="str">
        <f t="shared" ca="1" si="169"/>
        <v/>
      </c>
      <c r="AD720" s="130" t="str">
        <f t="shared" ca="1" si="170"/>
        <v/>
      </c>
      <c r="AE720" s="130" t="str">
        <f t="shared" ca="1" si="171"/>
        <v/>
      </c>
      <c r="AF720" s="130" t="str">
        <f t="shared" ca="1" si="172"/>
        <v/>
      </c>
      <c r="AG720" s="130" t="str">
        <f t="shared" ca="1" si="173"/>
        <v/>
      </c>
      <c r="AH720" s="130" t="str">
        <f t="shared" ca="1" si="174"/>
        <v/>
      </c>
      <c r="AI720" s="130" t="str">
        <f t="shared" ca="1" si="175"/>
        <v/>
      </c>
    </row>
    <row r="721" spans="5:35">
      <c r="E721" s="239"/>
      <c r="F721" s="28"/>
      <c r="R721" s="130" t="str">
        <f t="shared" ca="1" si="162"/>
        <v xml:space="preserve">5 </v>
      </c>
      <c r="S721" s="130">
        <f ca="1">+IFERROR(VLOOKUP(R721,Pollutants!$H$2:$K$11,3,FALSE),0)</f>
        <v>0</v>
      </c>
      <c r="T721" s="248">
        <f t="shared" si="163"/>
        <v>104</v>
      </c>
      <c r="U721" s="130" t="str">
        <f ca="1"/>
        <v/>
      </c>
      <c r="V721" s="130" t="str">
        <f ca="1"/>
        <v/>
      </c>
      <c r="W721" s="130" t="str">
        <f t="shared" ca="1" si="164"/>
        <v/>
      </c>
      <c r="X721" s="130" t="str">
        <f t="shared" ca="1" si="165"/>
        <v/>
      </c>
      <c r="Y721" s="130" t="str">
        <f t="shared" ca="1" si="166"/>
        <v/>
      </c>
      <c r="Z721" s="130" t="str">
        <f t="shared" ca="1" si="167"/>
        <v/>
      </c>
      <c r="AA721" s="130" t="str">
        <f t="shared" ca="1" si="168"/>
        <v/>
      </c>
      <c r="AC721" s="130" t="str">
        <f t="shared" ca="1" si="169"/>
        <v/>
      </c>
      <c r="AD721" s="130" t="str">
        <f t="shared" ca="1" si="170"/>
        <v/>
      </c>
      <c r="AE721" s="130" t="str">
        <f t="shared" ca="1" si="171"/>
        <v/>
      </c>
      <c r="AF721" s="130" t="str">
        <f t="shared" ca="1" si="172"/>
        <v/>
      </c>
      <c r="AG721" s="130" t="str">
        <f t="shared" ca="1" si="173"/>
        <v/>
      </c>
      <c r="AH721" s="130" t="str">
        <f t="shared" ca="1" si="174"/>
        <v/>
      </c>
      <c r="AI721" s="130" t="str">
        <f t="shared" ca="1" si="175"/>
        <v/>
      </c>
    </row>
    <row r="722" spans="5:35">
      <c r="E722" s="239"/>
      <c r="F722" s="28"/>
      <c r="R722" s="130" t="str">
        <f t="shared" ca="1" si="162"/>
        <v xml:space="preserve">6 </v>
      </c>
      <c r="S722" s="130">
        <f ca="1">+IFERROR(VLOOKUP(R722,Pollutants!$H$2:$K$11,3,FALSE),0)</f>
        <v>0</v>
      </c>
      <c r="T722" s="248">
        <f t="shared" si="163"/>
        <v>104</v>
      </c>
      <c r="U722" s="130" t="str">
        <f ca="1"/>
        <v/>
      </c>
      <c r="V722" s="130" t="str">
        <f ca="1"/>
        <v/>
      </c>
      <c r="W722" s="130" t="str">
        <f t="shared" ca="1" si="164"/>
        <v/>
      </c>
      <c r="X722" s="130" t="str">
        <f t="shared" ca="1" si="165"/>
        <v/>
      </c>
      <c r="Y722" s="130" t="str">
        <f t="shared" ca="1" si="166"/>
        <v/>
      </c>
      <c r="Z722" s="130" t="str">
        <f t="shared" ca="1" si="167"/>
        <v/>
      </c>
      <c r="AA722" s="130" t="str">
        <f t="shared" ca="1" si="168"/>
        <v/>
      </c>
      <c r="AC722" s="130" t="str">
        <f t="shared" ca="1" si="169"/>
        <v/>
      </c>
      <c r="AD722" s="130" t="str">
        <f t="shared" ca="1" si="170"/>
        <v/>
      </c>
      <c r="AE722" s="130" t="str">
        <f t="shared" ca="1" si="171"/>
        <v/>
      </c>
      <c r="AF722" s="130" t="str">
        <f t="shared" ca="1" si="172"/>
        <v/>
      </c>
      <c r="AG722" s="130" t="str">
        <f t="shared" ca="1" si="173"/>
        <v/>
      </c>
      <c r="AH722" s="130" t="str">
        <f t="shared" ca="1" si="174"/>
        <v/>
      </c>
      <c r="AI722" s="130" t="str">
        <f t="shared" ca="1" si="175"/>
        <v/>
      </c>
    </row>
    <row r="723" spans="5:35">
      <c r="E723" s="239"/>
      <c r="F723" s="28"/>
      <c r="R723" s="130" t="str">
        <f t="shared" ca="1" si="162"/>
        <v xml:space="preserve">0 </v>
      </c>
      <c r="S723" s="130">
        <f ca="1">+IFERROR(VLOOKUP(R723,Pollutants!$H$2:$K$11,3,FALSE),0)</f>
        <v>0</v>
      </c>
      <c r="T723" s="248">
        <f t="shared" si="163"/>
        <v>105</v>
      </c>
      <c r="U723" s="130" t="str">
        <f ca="1"/>
        <v/>
      </c>
      <c r="V723" s="130" t="str">
        <f ca="1"/>
        <v/>
      </c>
      <c r="W723" s="130" t="str">
        <f t="shared" ca="1" si="164"/>
        <v/>
      </c>
      <c r="X723" s="130" t="str">
        <f t="shared" ca="1" si="165"/>
        <v/>
      </c>
      <c r="Y723" s="130" t="str">
        <f t="shared" ca="1" si="166"/>
        <v/>
      </c>
      <c r="Z723" s="130" t="str">
        <f t="shared" ca="1" si="167"/>
        <v/>
      </c>
      <c r="AA723" s="130" t="str">
        <f t="shared" ca="1" si="168"/>
        <v/>
      </c>
      <c r="AC723" s="130" t="str">
        <f t="shared" ca="1" si="169"/>
        <v/>
      </c>
      <c r="AD723" s="130" t="str">
        <f t="shared" ca="1" si="170"/>
        <v/>
      </c>
      <c r="AE723" s="130" t="str">
        <f t="shared" ca="1" si="171"/>
        <v/>
      </c>
      <c r="AF723" s="130" t="str">
        <f t="shared" ca="1" si="172"/>
        <v/>
      </c>
      <c r="AG723" s="130" t="str">
        <f t="shared" ca="1" si="173"/>
        <v/>
      </c>
      <c r="AH723" s="130" t="str">
        <f t="shared" ca="1" si="174"/>
        <v/>
      </c>
      <c r="AI723" s="130" t="str">
        <f t="shared" ca="1" si="175"/>
        <v/>
      </c>
    </row>
    <row r="724" spans="5:35">
      <c r="E724" s="239"/>
      <c r="F724" s="28"/>
      <c r="R724" s="130" t="str">
        <f t="shared" ca="1" si="162"/>
        <v xml:space="preserve">1 </v>
      </c>
      <c r="S724" s="130">
        <f ca="1">+IFERROR(VLOOKUP(R724,Pollutants!$H$2:$K$11,3,FALSE),0)</f>
        <v>0</v>
      </c>
      <c r="T724" s="248">
        <f t="shared" si="163"/>
        <v>105</v>
      </c>
      <c r="U724" s="130" t="str">
        <f ca="1"/>
        <v/>
      </c>
      <c r="V724" s="130" t="str">
        <f ca="1"/>
        <v/>
      </c>
      <c r="W724" s="130" t="str">
        <f t="shared" ca="1" si="164"/>
        <v/>
      </c>
      <c r="X724" s="130" t="str">
        <f t="shared" ca="1" si="165"/>
        <v/>
      </c>
      <c r="Y724" s="130" t="str">
        <f t="shared" ca="1" si="166"/>
        <v/>
      </c>
      <c r="Z724" s="130" t="str">
        <f t="shared" ca="1" si="167"/>
        <v/>
      </c>
      <c r="AA724" s="130" t="str">
        <f t="shared" ca="1" si="168"/>
        <v/>
      </c>
      <c r="AC724" s="130" t="str">
        <f t="shared" ca="1" si="169"/>
        <v/>
      </c>
      <c r="AD724" s="130" t="str">
        <f t="shared" ca="1" si="170"/>
        <v/>
      </c>
      <c r="AE724" s="130" t="str">
        <f t="shared" ca="1" si="171"/>
        <v/>
      </c>
      <c r="AF724" s="130" t="str">
        <f t="shared" ca="1" si="172"/>
        <v/>
      </c>
      <c r="AG724" s="130" t="str">
        <f t="shared" ca="1" si="173"/>
        <v/>
      </c>
      <c r="AH724" s="130" t="str">
        <f t="shared" ca="1" si="174"/>
        <v/>
      </c>
      <c r="AI724" s="130" t="str">
        <f t="shared" ca="1" si="175"/>
        <v/>
      </c>
    </row>
    <row r="725" spans="5:35">
      <c r="E725" s="239"/>
      <c r="F725" s="28"/>
      <c r="R725" s="130" t="str">
        <f t="shared" ca="1" si="162"/>
        <v xml:space="preserve">2 </v>
      </c>
      <c r="S725" s="130">
        <f ca="1">+IFERROR(VLOOKUP(R725,Pollutants!$H$2:$K$11,3,FALSE),0)</f>
        <v>0</v>
      </c>
      <c r="T725" s="248">
        <f t="shared" si="163"/>
        <v>105</v>
      </c>
      <c r="U725" s="130" t="str">
        <f ca="1"/>
        <v/>
      </c>
      <c r="V725" s="130" t="str">
        <f ca="1"/>
        <v/>
      </c>
      <c r="W725" s="130" t="str">
        <f t="shared" ca="1" si="164"/>
        <v/>
      </c>
      <c r="X725" s="130" t="str">
        <f t="shared" ca="1" si="165"/>
        <v/>
      </c>
      <c r="Y725" s="130" t="str">
        <f t="shared" ca="1" si="166"/>
        <v/>
      </c>
      <c r="Z725" s="130" t="str">
        <f t="shared" ca="1" si="167"/>
        <v/>
      </c>
      <c r="AA725" s="130" t="str">
        <f t="shared" ca="1" si="168"/>
        <v/>
      </c>
      <c r="AC725" s="130" t="str">
        <f t="shared" ca="1" si="169"/>
        <v/>
      </c>
      <c r="AD725" s="130" t="str">
        <f t="shared" ca="1" si="170"/>
        <v/>
      </c>
      <c r="AE725" s="130" t="str">
        <f t="shared" ca="1" si="171"/>
        <v/>
      </c>
      <c r="AF725" s="130" t="str">
        <f t="shared" ca="1" si="172"/>
        <v/>
      </c>
      <c r="AG725" s="130" t="str">
        <f t="shared" ca="1" si="173"/>
        <v/>
      </c>
      <c r="AH725" s="130" t="str">
        <f t="shared" ca="1" si="174"/>
        <v/>
      </c>
      <c r="AI725" s="130" t="str">
        <f t="shared" ca="1" si="175"/>
        <v/>
      </c>
    </row>
    <row r="726" spans="5:35">
      <c r="E726" s="239"/>
      <c r="F726" s="28"/>
      <c r="R726" s="130" t="str">
        <f t="shared" ca="1" si="162"/>
        <v xml:space="preserve">3 </v>
      </c>
      <c r="S726" s="130">
        <f ca="1">+IFERROR(VLOOKUP(R726,Pollutants!$H$2:$K$11,3,FALSE),0)</f>
        <v>0</v>
      </c>
      <c r="T726" s="248">
        <f t="shared" si="163"/>
        <v>105</v>
      </c>
      <c r="U726" s="130" t="str">
        <f ca="1"/>
        <v/>
      </c>
      <c r="V726" s="130" t="str">
        <f ca="1"/>
        <v/>
      </c>
      <c r="W726" s="130" t="str">
        <f t="shared" ca="1" si="164"/>
        <v/>
      </c>
      <c r="X726" s="130" t="str">
        <f t="shared" ca="1" si="165"/>
        <v/>
      </c>
      <c r="Y726" s="130" t="str">
        <f t="shared" ca="1" si="166"/>
        <v/>
      </c>
      <c r="Z726" s="130" t="str">
        <f t="shared" ca="1" si="167"/>
        <v/>
      </c>
      <c r="AA726" s="130" t="str">
        <f t="shared" ca="1" si="168"/>
        <v/>
      </c>
      <c r="AC726" s="130" t="str">
        <f t="shared" ca="1" si="169"/>
        <v/>
      </c>
      <c r="AD726" s="130" t="str">
        <f t="shared" ca="1" si="170"/>
        <v/>
      </c>
      <c r="AE726" s="130" t="str">
        <f t="shared" ca="1" si="171"/>
        <v/>
      </c>
      <c r="AF726" s="130" t="str">
        <f t="shared" ca="1" si="172"/>
        <v/>
      </c>
      <c r="AG726" s="130" t="str">
        <f t="shared" ca="1" si="173"/>
        <v/>
      </c>
      <c r="AH726" s="130" t="str">
        <f t="shared" ca="1" si="174"/>
        <v/>
      </c>
      <c r="AI726" s="130" t="str">
        <f t="shared" ca="1" si="175"/>
        <v/>
      </c>
    </row>
    <row r="727" spans="5:35">
      <c r="E727" s="239"/>
      <c r="F727" s="28"/>
      <c r="R727" s="130" t="str">
        <f t="shared" ca="1" si="162"/>
        <v xml:space="preserve">4 </v>
      </c>
      <c r="S727" s="130">
        <f ca="1">+IFERROR(VLOOKUP(R727,Pollutants!$H$2:$K$11,3,FALSE),0)</f>
        <v>0</v>
      </c>
      <c r="T727" s="248">
        <f t="shared" si="163"/>
        <v>105</v>
      </c>
      <c r="U727" s="130" t="str">
        <f ca="1"/>
        <v/>
      </c>
      <c r="V727" s="130" t="str">
        <f ca="1"/>
        <v/>
      </c>
      <c r="W727" s="130" t="str">
        <f t="shared" ca="1" si="164"/>
        <v/>
      </c>
      <c r="X727" s="130" t="str">
        <f t="shared" ca="1" si="165"/>
        <v/>
      </c>
      <c r="Y727" s="130" t="str">
        <f t="shared" ca="1" si="166"/>
        <v/>
      </c>
      <c r="Z727" s="130" t="str">
        <f t="shared" ca="1" si="167"/>
        <v/>
      </c>
      <c r="AA727" s="130" t="str">
        <f t="shared" ca="1" si="168"/>
        <v/>
      </c>
      <c r="AC727" s="130" t="str">
        <f t="shared" ca="1" si="169"/>
        <v/>
      </c>
      <c r="AD727" s="130" t="str">
        <f t="shared" ca="1" si="170"/>
        <v/>
      </c>
      <c r="AE727" s="130" t="str">
        <f t="shared" ca="1" si="171"/>
        <v/>
      </c>
      <c r="AF727" s="130" t="str">
        <f t="shared" ca="1" si="172"/>
        <v/>
      </c>
      <c r="AG727" s="130" t="str">
        <f t="shared" ca="1" si="173"/>
        <v/>
      </c>
      <c r="AH727" s="130" t="str">
        <f t="shared" ca="1" si="174"/>
        <v/>
      </c>
      <c r="AI727" s="130" t="str">
        <f t="shared" ca="1" si="175"/>
        <v/>
      </c>
    </row>
    <row r="728" spans="5:35">
      <c r="E728" s="239"/>
      <c r="F728" s="28"/>
      <c r="R728" s="130" t="str">
        <f t="shared" ca="1" si="162"/>
        <v xml:space="preserve">5 </v>
      </c>
      <c r="S728" s="130">
        <f ca="1">+IFERROR(VLOOKUP(R728,Pollutants!$H$2:$K$11,3,FALSE),0)</f>
        <v>0</v>
      </c>
      <c r="T728" s="248">
        <f t="shared" si="163"/>
        <v>105</v>
      </c>
      <c r="U728" s="130" t="str">
        <f ca="1"/>
        <v/>
      </c>
      <c r="V728" s="130" t="str">
        <f ca="1"/>
        <v/>
      </c>
      <c r="W728" s="130" t="str">
        <f t="shared" ca="1" si="164"/>
        <v/>
      </c>
      <c r="X728" s="130" t="str">
        <f t="shared" ca="1" si="165"/>
        <v/>
      </c>
      <c r="Y728" s="130" t="str">
        <f t="shared" ca="1" si="166"/>
        <v/>
      </c>
      <c r="Z728" s="130" t="str">
        <f t="shared" ca="1" si="167"/>
        <v/>
      </c>
      <c r="AA728" s="130" t="str">
        <f t="shared" ca="1" si="168"/>
        <v/>
      </c>
      <c r="AC728" s="130" t="str">
        <f t="shared" ca="1" si="169"/>
        <v/>
      </c>
      <c r="AD728" s="130" t="str">
        <f t="shared" ca="1" si="170"/>
        <v/>
      </c>
      <c r="AE728" s="130" t="str">
        <f t="shared" ca="1" si="171"/>
        <v/>
      </c>
      <c r="AF728" s="130" t="str">
        <f t="shared" ca="1" si="172"/>
        <v/>
      </c>
      <c r="AG728" s="130" t="str">
        <f t="shared" ca="1" si="173"/>
        <v/>
      </c>
      <c r="AH728" s="130" t="str">
        <f t="shared" ca="1" si="174"/>
        <v/>
      </c>
      <c r="AI728" s="130" t="str">
        <f t="shared" ca="1" si="175"/>
        <v/>
      </c>
    </row>
    <row r="729" spans="5:35">
      <c r="E729" s="239"/>
      <c r="F729" s="28"/>
      <c r="R729" s="130" t="str">
        <f t="shared" ca="1" si="162"/>
        <v xml:space="preserve">6 </v>
      </c>
      <c r="S729" s="130">
        <f ca="1">+IFERROR(VLOOKUP(R729,Pollutants!$H$2:$K$11,3,FALSE),0)</f>
        <v>0</v>
      </c>
      <c r="T729" s="248">
        <f t="shared" si="163"/>
        <v>105</v>
      </c>
      <c r="U729" s="130" t="str">
        <f ca="1"/>
        <v/>
      </c>
      <c r="V729" s="130" t="str">
        <f ca="1"/>
        <v/>
      </c>
      <c r="W729" s="130" t="str">
        <f t="shared" ca="1" si="164"/>
        <v/>
      </c>
      <c r="X729" s="130" t="str">
        <f t="shared" ca="1" si="165"/>
        <v/>
      </c>
      <c r="Y729" s="130" t="str">
        <f t="shared" ca="1" si="166"/>
        <v/>
      </c>
      <c r="Z729" s="130" t="str">
        <f t="shared" ca="1" si="167"/>
        <v/>
      </c>
      <c r="AA729" s="130" t="str">
        <f t="shared" ca="1" si="168"/>
        <v/>
      </c>
      <c r="AC729" s="130" t="str">
        <f t="shared" ca="1" si="169"/>
        <v/>
      </c>
      <c r="AD729" s="130" t="str">
        <f t="shared" ca="1" si="170"/>
        <v/>
      </c>
      <c r="AE729" s="130" t="str">
        <f t="shared" ca="1" si="171"/>
        <v/>
      </c>
      <c r="AF729" s="130" t="str">
        <f t="shared" ca="1" si="172"/>
        <v/>
      </c>
      <c r="AG729" s="130" t="str">
        <f t="shared" ca="1" si="173"/>
        <v/>
      </c>
      <c r="AH729" s="130" t="str">
        <f t="shared" ca="1" si="174"/>
        <v/>
      </c>
      <c r="AI729" s="130" t="str">
        <f t="shared" ca="1" si="175"/>
        <v/>
      </c>
    </row>
    <row r="730" spans="5:35">
      <c r="E730" s="239"/>
      <c r="F730" s="28"/>
      <c r="R730" s="130" t="str">
        <f t="shared" ca="1" si="162"/>
        <v xml:space="preserve">0 </v>
      </c>
      <c r="S730" s="130">
        <f ca="1">+IFERROR(VLOOKUP(R730,Pollutants!$H$2:$K$11,3,FALSE),0)</f>
        <v>0</v>
      </c>
      <c r="T730" s="248">
        <f t="shared" si="163"/>
        <v>106</v>
      </c>
      <c r="U730" s="130" t="str">
        <f ca="1"/>
        <v/>
      </c>
      <c r="V730" s="130" t="str">
        <f ca="1"/>
        <v/>
      </c>
      <c r="W730" s="130" t="str">
        <f t="shared" ca="1" si="164"/>
        <v/>
      </c>
      <c r="X730" s="130" t="str">
        <f t="shared" ca="1" si="165"/>
        <v/>
      </c>
      <c r="Y730" s="130" t="str">
        <f t="shared" ca="1" si="166"/>
        <v/>
      </c>
      <c r="Z730" s="130" t="str">
        <f t="shared" ca="1" si="167"/>
        <v/>
      </c>
      <c r="AA730" s="130" t="str">
        <f t="shared" ca="1" si="168"/>
        <v/>
      </c>
      <c r="AC730" s="130" t="str">
        <f t="shared" ca="1" si="169"/>
        <v/>
      </c>
      <c r="AD730" s="130" t="str">
        <f t="shared" ca="1" si="170"/>
        <v/>
      </c>
      <c r="AE730" s="130" t="str">
        <f t="shared" ca="1" si="171"/>
        <v/>
      </c>
      <c r="AF730" s="130" t="str">
        <f t="shared" ca="1" si="172"/>
        <v/>
      </c>
      <c r="AG730" s="130" t="str">
        <f t="shared" ca="1" si="173"/>
        <v/>
      </c>
      <c r="AH730" s="130" t="str">
        <f t="shared" ca="1" si="174"/>
        <v/>
      </c>
      <c r="AI730" s="130" t="str">
        <f t="shared" ca="1" si="175"/>
        <v/>
      </c>
    </row>
    <row r="731" spans="5:35">
      <c r="E731" s="239"/>
      <c r="F731" s="28"/>
      <c r="R731" s="130" t="str">
        <f t="shared" ca="1" si="162"/>
        <v xml:space="preserve">1 </v>
      </c>
      <c r="S731" s="130">
        <f ca="1">+IFERROR(VLOOKUP(R731,Pollutants!$H$2:$K$11,3,FALSE),0)</f>
        <v>0</v>
      </c>
      <c r="T731" s="248">
        <f t="shared" si="163"/>
        <v>106</v>
      </c>
      <c r="U731" s="130" t="str">
        <f ca="1"/>
        <v/>
      </c>
      <c r="V731" s="130" t="str">
        <f ca="1"/>
        <v/>
      </c>
      <c r="W731" s="130" t="str">
        <f t="shared" ca="1" si="164"/>
        <v/>
      </c>
      <c r="X731" s="130" t="str">
        <f t="shared" ca="1" si="165"/>
        <v/>
      </c>
      <c r="Y731" s="130" t="str">
        <f t="shared" ca="1" si="166"/>
        <v/>
      </c>
      <c r="Z731" s="130" t="str">
        <f t="shared" ca="1" si="167"/>
        <v/>
      </c>
      <c r="AA731" s="130" t="str">
        <f t="shared" ca="1" si="168"/>
        <v/>
      </c>
      <c r="AC731" s="130" t="str">
        <f t="shared" ca="1" si="169"/>
        <v/>
      </c>
      <c r="AD731" s="130" t="str">
        <f t="shared" ca="1" si="170"/>
        <v/>
      </c>
      <c r="AE731" s="130" t="str">
        <f t="shared" ca="1" si="171"/>
        <v/>
      </c>
      <c r="AF731" s="130" t="str">
        <f t="shared" ca="1" si="172"/>
        <v/>
      </c>
      <c r="AG731" s="130" t="str">
        <f t="shared" ca="1" si="173"/>
        <v/>
      </c>
      <c r="AH731" s="130" t="str">
        <f t="shared" ca="1" si="174"/>
        <v/>
      </c>
      <c r="AI731" s="130" t="str">
        <f t="shared" ca="1" si="175"/>
        <v/>
      </c>
    </row>
    <row r="732" spans="5:35">
      <c r="E732" s="239"/>
      <c r="F732" s="28"/>
      <c r="R732" s="130" t="str">
        <f t="shared" ca="1" si="162"/>
        <v xml:space="preserve">2 </v>
      </c>
      <c r="S732" s="130">
        <f ca="1">+IFERROR(VLOOKUP(R732,Pollutants!$H$2:$K$11,3,FALSE),0)</f>
        <v>0</v>
      </c>
      <c r="T732" s="248">
        <f t="shared" si="163"/>
        <v>106</v>
      </c>
      <c r="U732" s="130" t="str">
        <f ca="1"/>
        <v/>
      </c>
      <c r="V732" s="130" t="str">
        <f ca="1"/>
        <v/>
      </c>
      <c r="W732" s="130" t="str">
        <f t="shared" ca="1" si="164"/>
        <v/>
      </c>
      <c r="X732" s="130" t="str">
        <f t="shared" ca="1" si="165"/>
        <v/>
      </c>
      <c r="Y732" s="130" t="str">
        <f t="shared" ca="1" si="166"/>
        <v/>
      </c>
      <c r="Z732" s="130" t="str">
        <f t="shared" ca="1" si="167"/>
        <v/>
      </c>
      <c r="AA732" s="130" t="str">
        <f t="shared" ca="1" si="168"/>
        <v/>
      </c>
      <c r="AC732" s="130" t="str">
        <f t="shared" ca="1" si="169"/>
        <v/>
      </c>
      <c r="AD732" s="130" t="str">
        <f t="shared" ca="1" si="170"/>
        <v/>
      </c>
      <c r="AE732" s="130" t="str">
        <f t="shared" ca="1" si="171"/>
        <v/>
      </c>
      <c r="AF732" s="130" t="str">
        <f t="shared" ca="1" si="172"/>
        <v/>
      </c>
      <c r="AG732" s="130" t="str">
        <f t="shared" ca="1" si="173"/>
        <v/>
      </c>
      <c r="AH732" s="130" t="str">
        <f t="shared" ca="1" si="174"/>
        <v/>
      </c>
      <c r="AI732" s="130" t="str">
        <f t="shared" ca="1" si="175"/>
        <v/>
      </c>
    </row>
    <row r="733" spans="5:35">
      <c r="E733" s="239"/>
      <c r="F733" s="28"/>
      <c r="R733" s="130" t="str">
        <f t="shared" ca="1" si="162"/>
        <v xml:space="preserve">3 </v>
      </c>
      <c r="S733" s="130">
        <f ca="1">+IFERROR(VLOOKUP(R733,Pollutants!$H$2:$K$11,3,FALSE),0)</f>
        <v>0</v>
      </c>
      <c r="T733" s="248">
        <f t="shared" si="163"/>
        <v>106</v>
      </c>
      <c r="U733" s="130" t="str">
        <f ca="1"/>
        <v/>
      </c>
      <c r="V733" s="130" t="str">
        <f ca="1"/>
        <v/>
      </c>
      <c r="W733" s="130" t="str">
        <f t="shared" ca="1" si="164"/>
        <v/>
      </c>
      <c r="X733" s="130" t="str">
        <f t="shared" ca="1" si="165"/>
        <v/>
      </c>
      <c r="Y733" s="130" t="str">
        <f t="shared" ca="1" si="166"/>
        <v/>
      </c>
      <c r="Z733" s="130" t="str">
        <f t="shared" ca="1" si="167"/>
        <v/>
      </c>
      <c r="AA733" s="130" t="str">
        <f t="shared" ca="1" si="168"/>
        <v/>
      </c>
      <c r="AC733" s="130" t="str">
        <f t="shared" ca="1" si="169"/>
        <v/>
      </c>
      <c r="AD733" s="130" t="str">
        <f t="shared" ca="1" si="170"/>
        <v/>
      </c>
      <c r="AE733" s="130" t="str">
        <f t="shared" ca="1" si="171"/>
        <v/>
      </c>
      <c r="AF733" s="130" t="str">
        <f t="shared" ca="1" si="172"/>
        <v/>
      </c>
      <c r="AG733" s="130" t="str">
        <f t="shared" ca="1" si="173"/>
        <v/>
      </c>
      <c r="AH733" s="130" t="str">
        <f t="shared" ca="1" si="174"/>
        <v/>
      </c>
      <c r="AI733" s="130" t="str">
        <f t="shared" ca="1" si="175"/>
        <v/>
      </c>
    </row>
    <row r="734" spans="5:35">
      <c r="E734" s="239"/>
      <c r="F734" s="28"/>
      <c r="R734" s="130" t="str">
        <f t="shared" ca="1" si="162"/>
        <v xml:space="preserve">4 </v>
      </c>
      <c r="S734" s="130">
        <f ca="1">+IFERROR(VLOOKUP(R734,Pollutants!$H$2:$K$11,3,FALSE),0)</f>
        <v>0</v>
      </c>
      <c r="T734" s="248">
        <f t="shared" si="163"/>
        <v>106</v>
      </c>
      <c r="U734" s="130" t="str">
        <f ca="1"/>
        <v/>
      </c>
      <c r="V734" s="130" t="str">
        <f ca="1"/>
        <v/>
      </c>
      <c r="W734" s="130" t="str">
        <f t="shared" ca="1" si="164"/>
        <v/>
      </c>
      <c r="X734" s="130" t="str">
        <f t="shared" ca="1" si="165"/>
        <v/>
      </c>
      <c r="Y734" s="130" t="str">
        <f t="shared" ca="1" si="166"/>
        <v/>
      </c>
      <c r="Z734" s="130" t="str">
        <f t="shared" ca="1" si="167"/>
        <v/>
      </c>
      <c r="AA734" s="130" t="str">
        <f t="shared" ca="1" si="168"/>
        <v/>
      </c>
      <c r="AC734" s="130" t="str">
        <f t="shared" ca="1" si="169"/>
        <v/>
      </c>
      <c r="AD734" s="130" t="str">
        <f t="shared" ca="1" si="170"/>
        <v/>
      </c>
      <c r="AE734" s="130" t="str">
        <f t="shared" ca="1" si="171"/>
        <v/>
      </c>
      <c r="AF734" s="130" t="str">
        <f t="shared" ca="1" si="172"/>
        <v/>
      </c>
      <c r="AG734" s="130" t="str">
        <f t="shared" ca="1" si="173"/>
        <v/>
      </c>
      <c r="AH734" s="130" t="str">
        <f t="shared" ca="1" si="174"/>
        <v/>
      </c>
      <c r="AI734" s="130" t="str">
        <f t="shared" ca="1" si="175"/>
        <v/>
      </c>
    </row>
    <row r="735" spans="5:35">
      <c r="E735" s="239"/>
      <c r="F735" s="28"/>
      <c r="R735" s="130" t="str">
        <f t="shared" ca="1" si="162"/>
        <v xml:space="preserve">5 </v>
      </c>
      <c r="S735" s="130">
        <f ca="1">+IFERROR(VLOOKUP(R735,Pollutants!$H$2:$K$11,3,FALSE),0)</f>
        <v>0</v>
      </c>
      <c r="T735" s="248">
        <f t="shared" si="163"/>
        <v>106</v>
      </c>
      <c r="U735" s="130" t="str">
        <f ca="1"/>
        <v/>
      </c>
      <c r="V735" s="130" t="str">
        <f ca="1"/>
        <v/>
      </c>
      <c r="W735" s="130" t="str">
        <f t="shared" ca="1" si="164"/>
        <v/>
      </c>
      <c r="X735" s="130" t="str">
        <f t="shared" ca="1" si="165"/>
        <v/>
      </c>
      <c r="Y735" s="130" t="str">
        <f t="shared" ca="1" si="166"/>
        <v/>
      </c>
      <c r="Z735" s="130" t="str">
        <f t="shared" ca="1" si="167"/>
        <v/>
      </c>
      <c r="AA735" s="130" t="str">
        <f t="shared" ca="1" si="168"/>
        <v/>
      </c>
      <c r="AC735" s="130" t="str">
        <f t="shared" ca="1" si="169"/>
        <v/>
      </c>
      <c r="AD735" s="130" t="str">
        <f t="shared" ca="1" si="170"/>
        <v/>
      </c>
      <c r="AE735" s="130" t="str">
        <f t="shared" ca="1" si="171"/>
        <v/>
      </c>
      <c r="AF735" s="130" t="str">
        <f t="shared" ca="1" si="172"/>
        <v/>
      </c>
      <c r="AG735" s="130" t="str">
        <f t="shared" ca="1" si="173"/>
        <v/>
      </c>
      <c r="AH735" s="130" t="str">
        <f t="shared" ca="1" si="174"/>
        <v/>
      </c>
      <c r="AI735" s="130" t="str">
        <f t="shared" ca="1" si="175"/>
        <v/>
      </c>
    </row>
    <row r="736" spans="5:35">
      <c r="E736" s="239"/>
      <c r="F736" s="28"/>
      <c r="R736" s="130" t="str">
        <f t="shared" ca="1" si="162"/>
        <v xml:space="preserve">6 </v>
      </c>
      <c r="S736" s="130">
        <f ca="1">+IFERROR(VLOOKUP(R736,Pollutants!$H$2:$K$11,3,FALSE),0)</f>
        <v>0</v>
      </c>
      <c r="T736" s="248">
        <f t="shared" si="163"/>
        <v>106</v>
      </c>
      <c r="U736" s="130" t="str">
        <f ca="1"/>
        <v/>
      </c>
      <c r="V736" s="130" t="str">
        <f ca="1"/>
        <v/>
      </c>
      <c r="W736" s="130" t="str">
        <f t="shared" ca="1" si="164"/>
        <v/>
      </c>
      <c r="X736" s="130" t="str">
        <f t="shared" ca="1" si="165"/>
        <v/>
      </c>
      <c r="Y736" s="130" t="str">
        <f t="shared" ca="1" si="166"/>
        <v/>
      </c>
      <c r="Z736" s="130" t="str">
        <f t="shared" ca="1" si="167"/>
        <v/>
      </c>
      <c r="AA736" s="130" t="str">
        <f t="shared" ca="1" si="168"/>
        <v/>
      </c>
      <c r="AC736" s="130" t="str">
        <f t="shared" ca="1" si="169"/>
        <v/>
      </c>
      <c r="AD736" s="130" t="str">
        <f t="shared" ca="1" si="170"/>
        <v/>
      </c>
      <c r="AE736" s="130" t="str">
        <f t="shared" ca="1" si="171"/>
        <v/>
      </c>
      <c r="AF736" s="130" t="str">
        <f t="shared" ca="1" si="172"/>
        <v/>
      </c>
      <c r="AG736" s="130" t="str">
        <f t="shared" ca="1" si="173"/>
        <v/>
      </c>
      <c r="AH736" s="130" t="str">
        <f t="shared" ca="1" si="174"/>
        <v/>
      </c>
      <c r="AI736" s="130" t="str">
        <f t="shared" ca="1" si="175"/>
        <v/>
      </c>
    </row>
    <row r="737" spans="5:35">
      <c r="E737" s="239"/>
      <c r="F737" s="28"/>
      <c r="R737" s="130" t="str">
        <f t="shared" ca="1" si="162"/>
        <v xml:space="preserve">0 </v>
      </c>
      <c r="S737" s="130">
        <f ca="1">+IFERROR(VLOOKUP(R737,Pollutants!$H$2:$K$11,3,FALSE),0)</f>
        <v>0</v>
      </c>
      <c r="T737" s="248">
        <f t="shared" si="163"/>
        <v>107</v>
      </c>
      <c r="U737" s="130" t="str">
        <f ca="1"/>
        <v/>
      </c>
      <c r="V737" s="130" t="str">
        <f ca="1"/>
        <v/>
      </c>
      <c r="W737" s="130" t="str">
        <f t="shared" ca="1" si="164"/>
        <v/>
      </c>
      <c r="X737" s="130" t="str">
        <f t="shared" ca="1" si="165"/>
        <v/>
      </c>
      <c r="Y737" s="130" t="str">
        <f t="shared" ca="1" si="166"/>
        <v/>
      </c>
      <c r="Z737" s="130" t="str">
        <f t="shared" ca="1" si="167"/>
        <v/>
      </c>
      <c r="AA737" s="130" t="str">
        <f t="shared" ca="1" si="168"/>
        <v/>
      </c>
      <c r="AC737" s="130" t="str">
        <f t="shared" ca="1" si="169"/>
        <v/>
      </c>
      <c r="AD737" s="130" t="str">
        <f t="shared" ca="1" si="170"/>
        <v/>
      </c>
      <c r="AE737" s="130" t="str">
        <f t="shared" ca="1" si="171"/>
        <v/>
      </c>
      <c r="AF737" s="130" t="str">
        <f t="shared" ca="1" si="172"/>
        <v/>
      </c>
      <c r="AG737" s="130" t="str">
        <f t="shared" ca="1" si="173"/>
        <v/>
      </c>
      <c r="AH737" s="130" t="str">
        <f t="shared" ca="1" si="174"/>
        <v/>
      </c>
      <c r="AI737" s="130" t="str">
        <f t="shared" ca="1" si="175"/>
        <v/>
      </c>
    </row>
    <row r="738" spans="5:35">
      <c r="E738" s="239"/>
      <c r="F738" s="28"/>
      <c r="R738" s="130" t="str">
        <f t="shared" ca="1" si="162"/>
        <v xml:space="preserve">1 </v>
      </c>
      <c r="S738" s="130">
        <f ca="1">+IFERROR(VLOOKUP(R738,Pollutants!$H$2:$K$11,3,FALSE),0)</f>
        <v>0</v>
      </c>
      <c r="T738" s="248">
        <f t="shared" si="163"/>
        <v>107</v>
      </c>
      <c r="U738" s="130" t="str">
        <f ca="1"/>
        <v/>
      </c>
      <c r="V738" s="130" t="str">
        <f ca="1"/>
        <v/>
      </c>
      <c r="W738" s="130" t="str">
        <f t="shared" ca="1" si="164"/>
        <v/>
      </c>
      <c r="X738" s="130" t="str">
        <f t="shared" ca="1" si="165"/>
        <v/>
      </c>
      <c r="Y738" s="130" t="str">
        <f t="shared" ca="1" si="166"/>
        <v/>
      </c>
      <c r="Z738" s="130" t="str">
        <f t="shared" ca="1" si="167"/>
        <v/>
      </c>
      <c r="AA738" s="130" t="str">
        <f t="shared" ca="1" si="168"/>
        <v/>
      </c>
      <c r="AC738" s="130" t="str">
        <f t="shared" ca="1" si="169"/>
        <v/>
      </c>
      <c r="AD738" s="130" t="str">
        <f t="shared" ca="1" si="170"/>
        <v/>
      </c>
      <c r="AE738" s="130" t="str">
        <f t="shared" ca="1" si="171"/>
        <v/>
      </c>
      <c r="AF738" s="130" t="str">
        <f t="shared" ca="1" si="172"/>
        <v/>
      </c>
      <c r="AG738" s="130" t="str">
        <f t="shared" ca="1" si="173"/>
        <v/>
      </c>
      <c r="AH738" s="130" t="str">
        <f t="shared" ca="1" si="174"/>
        <v/>
      </c>
      <c r="AI738" s="130" t="str">
        <f t="shared" ca="1" si="175"/>
        <v/>
      </c>
    </row>
    <row r="739" spans="5:35">
      <c r="E739" s="239"/>
      <c r="F739" s="28"/>
      <c r="R739" s="130" t="str">
        <f t="shared" ca="1" si="162"/>
        <v xml:space="preserve">2 </v>
      </c>
      <c r="S739" s="130">
        <f ca="1">+IFERROR(VLOOKUP(R739,Pollutants!$H$2:$K$11,3,FALSE),0)</f>
        <v>0</v>
      </c>
      <c r="T739" s="248">
        <f t="shared" si="163"/>
        <v>107</v>
      </c>
      <c r="U739" s="130" t="str">
        <f ca="1"/>
        <v/>
      </c>
      <c r="V739" s="130" t="str">
        <f ca="1"/>
        <v/>
      </c>
      <c r="W739" s="130" t="str">
        <f t="shared" ca="1" si="164"/>
        <v/>
      </c>
      <c r="X739" s="130" t="str">
        <f t="shared" ca="1" si="165"/>
        <v/>
      </c>
      <c r="Y739" s="130" t="str">
        <f t="shared" ca="1" si="166"/>
        <v/>
      </c>
      <c r="Z739" s="130" t="str">
        <f t="shared" ca="1" si="167"/>
        <v/>
      </c>
      <c r="AA739" s="130" t="str">
        <f t="shared" ca="1" si="168"/>
        <v/>
      </c>
      <c r="AC739" s="130" t="str">
        <f t="shared" ca="1" si="169"/>
        <v/>
      </c>
      <c r="AD739" s="130" t="str">
        <f t="shared" ca="1" si="170"/>
        <v/>
      </c>
      <c r="AE739" s="130" t="str">
        <f t="shared" ca="1" si="171"/>
        <v/>
      </c>
      <c r="AF739" s="130" t="str">
        <f t="shared" ca="1" si="172"/>
        <v/>
      </c>
      <c r="AG739" s="130" t="str">
        <f t="shared" ca="1" si="173"/>
        <v/>
      </c>
      <c r="AH739" s="130" t="str">
        <f t="shared" ca="1" si="174"/>
        <v/>
      </c>
      <c r="AI739" s="130" t="str">
        <f t="shared" ca="1" si="175"/>
        <v/>
      </c>
    </row>
    <row r="740" spans="5:35">
      <c r="E740" s="239"/>
      <c r="F740" s="28"/>
      <c r="R740" s="130" t="str">
        <f t="shared" ca="1" si="162"/>
        <v xml:space="preserve">3 </v>
      </c>
      <c r="S740" s="130">
        <f ca="1">+IFERROR(VLOOKUP(R740,Pollutants!$H$2:$K$11,3,FALSE),0)</f>
        <v>0</v>
      </c>
      <c r="T740" s="248">
        <f t="shared" si="163"/>
        <v>107</v>
      </c>
      <c r="U740" s="130" t="str">
        <f ca="1"/>
        <v/>
      </c>
      <c r="V740" s="130" t="str">
        <f ca="1"/>
        <v/>
      </c>
      <c r="W740" s="130" t="str">
        <f t="shared" ca="1" si="164"/>
        <v/>
      </c>
      <c r="X740" s="130" t="str">
        <f t="shared" ca="1" si="165"/>
        <v/>
      </c>
      <c r="Y740" s="130" t="str">
        <f t="shared" ca="1" si="166"/>
        <v/>
      </c>
      <c r="Z740" s="130" t="str">
        <f t="shared" ca="1" si="167"/>
        <v/>
      </c>
      <c r="AA740" s="130" t="str">
        <f t="shared" ca="1" si="168"/>
        <v/>
      </c>
      <c r="AC740" s="130" t="str">
        <f t="shared" ca="1" si="169"/>
        <v/>
      </c>
      <c r="AD740" s="130" t="str">
        <f t="shared" ca="1" si="170"/>
        <v/>
      </c>
      <c r="AE740" s="130" t="str">
        <f t="shared" ca="1" si="171"/>
        <v/>
      </c>
      <c r="AF740" s="130" t="str">
        <f t="shared" ca="1" si="172"/>
        <v/>
      </c>
      <c r="AG740" s="130" t="str">
        <f t="shared" ca="1" si="173"/>
        <v/>
      </c>
      <c r="AH740" s="130" t="str">
        <f t="shared" ca="1" si="174"/>
        <v/>
      </c>
      <c r="AI740" s="130" t="str">
        <f t="shared" ca="1" si="175"/>
        <v/>
      </c>
    </row>
    <row r="741" spans="5:35">
      <c r="E741" s="239"/>
      <c r="F741" s="28"/>
      <c r="R741" s="130" t="str">
        <f t="shared" ca="1" si="162"/>
        <v xml:space="preserve">4 </v>
      </c>
      <c r="S741" s="130">
        <f ca="1">+IFERROR(VLOOKUP(R741,Pollutants!$H$2:$K$11,3,FALSE),0)</f>
        <v>0</v>
      </c>
      <c r="T741" s="248">
        <f t="shared" si="163"/>
        <v>107</v>
      </c>
      <c r="U741" s="130" t="str">
        <f ca="1"/>
        <v/>
      </c>
      <c r="V741" s="130" t="str">
        <f ca="1"/>
        <v/>
      </c>
      <c r="W741" s="130" t="str">
        <f t="shared" ca="1" si="164"/>
        <v/>
      </c>
      <c r="X741" s="130" t="str">
        <f t="shared" ca="1" si="165"/>
        <v/>
      </c>
      <c r="Y741" s="130" t="str">
        <f t="shared" ca="1" si="166"/>
        <v/>
      </c>
      <c r="Z741" s="130" t="str">
        <f t="shared" ca="1" si="167"/>
        <v/>
      </c>
      <c r="AA741" s="130" t="str">
        <f t="shared" ca="1" si="168"/>
        <v/>
      </c>
      <c r="AC741" s="130" t="str">
        <f t="shared" ca="1" si="169"/>
        <v/>
      </c>
      <c r="AD741" s="130" t="str">
        <f t="shared" ca="1" si="170"/>
        <v/>
      </c>
      <c r="AE741" s="130" t="str">
        <f t="shared" ca="1" si="171"/>
        <v/>
      </c>
      <c r="AF741" s="130" t="str">
        <f t="shared" ca="1" si="172"/>
        <v/>
      </c>
      <c r="AG741" s="130" t="str">
        <f t="shared" ca="1" si="173"/>
        <v/>
      </c>
      <c r="AH741" s="130" t="str">
        <f t="shared" ca="1" si="174"/>
        <v/>
      </c>
      <c r="AI741" s="130" t="str">
        <f t="shared" ca="1" si="175"/>
        <v/>
      </c>
    </row>
    <row r="742" spans="5:35">
      <c r="E742" s="239"/>
      <c r="F742" s="28"/>
      <c r="R742" s="130" t="str">
        <f t="shared" ca="1" si="162"/>
        <v xml:space="preserve">5 </v>
      </c>
      <c r="S742" s="130">
        <f ca="1">+IFERROR(VLOOKUP(R742,Pollutants!$H$2:$K$11,3,FALSE),0)</f>
        <v>0</v>
      </c>
      <c r="T742" s="248">
        <f t="shared" si="163"/>
        <v>107</v>
      </c>
      <c r="U742" s="130" t="str">
        <f ca="1"/>
        <v/>
      </c>
      <c r="V742" s="130" t="str">
        <f ca="1"/>
        <v/>
      </c>
      <c r="W742" s="130" t="str">
        <f t="shared" ca="1" si="164"/>
        <v/>
      </c>
      <c r="X742" s="130" t="str">
        <f t="shared" ca="1" si="165"/>
        <v/>
      </c>
      <c r="Y742" s="130" t="str">
        <f t="shared" ca="1" si="166"/>
        <v/>
      </c>
      <c r="Z742" s="130" t="str">
        <f t="shared" ca="1" si="167"/>
        <v/>
      </c>
      <c r="AA742" s="130" t="str">
        <f t="shared" ca="1" si="168"/>
        <v/>
      </c>
      <c r="AC742" s="130" t="str">
        <f t="shared" ca="1" si="169"/>
        <v/>
      </c>
      <c r="AD742" s="130" t="str">
        <f t="shared" ca="1" si="170"/>
        <v/>
      </c>
      <c r="AE742" s="130" t="str">
        <f t="shared" ca="1" si="171"/>
        <v/>
      </c>
      <c r="AF742" s="130" t="str">
        <f t="shared" ca="1" si="172"/>
        <v/>
      </c>
      <c r="AG742" s="130" t="str">
        <f t="shared" ca="1" si="173"/>
        <v/>
      </c>
      <c r="AH742" s="130" t="str">
        <f t="shared" ca="1" si="174"/>
        <v/>
      </c>
      <c r="AI742" s="130" t="str">
        <f t="shared" ca="1" si="175"/>
        <v/>
      </c>
    </row>
    <row r="743" spans="5:35">
      <c r="E743" s="239"/>
      <c r="F743" s="28"/>
      <c r="R743" s="130" t="str">
        <f t="shared" ca="1" si="162"/>
        <v xml:space="preserve">6 </v>
      </c>
      <c r="S743" s="130">
        <f ca="1">+IFERROR(VLOOKUP(R743,Pollutants!$H$2:$K$11,3,FALSE),0)</f>
        <v>0</v>
      </c>
      <c r="T743" s="248">
        <f t="shared" si="163"/>
        <v>107</v>
      </c>
      <c r="U743" s="130" t="str">
        <f ca="1"/>
        <v/>
      </c>
      <c r="V743" s="130" t="str">
        <f ca="1"/>
        <v/>
      </c>
      <c r="W743" s="130" t="str">
        <f t="shared" ca="1" si="164"/>
        <v/>
      </c>
      <c r="X743" s="130" t="str">
        <f t="shared" ca="1" si="165"/>
        <v/>
      </c>
      <c r="Y743" s="130" t="str">
        <f t="shared" ca="1" si="166"/>
        <v/>
      </c>
      <c r="Z743" s="130" t="str">
        <f t="shared" ca="1" si="167"/>
        <v/>
      </c>
      <c r="AA743" s="130" t="str">
        <f t="shared" ca="1" si="168"/>
        <v/>
      </c>
      <c r="AC743" s="130" t="str">
        <f t="shared" ca="1" si="169"/>
        <v/>
      </c>
      <c r="AD743" s="130" t="str">
        <f t="shared" ca="1" si="170"/>
        <v/>
      </c>
      <c r="AE743" s="130" t="str">
        <f t="shared" ca="1" si="171"/>
        <v/>
      </c>
      <c r="AF743" s="130" t="str">
        <f t="shared" ca="1" si="172"/>
        <v/>
      </c>
      <c r="AG743" s="130" t="str">
        <f t="shared" ca="1" si="173"/>
        <v/>
      </c>
      <c r="AH743" s="130" t="str">
        <f t="shared" ca="1" si="174"/>
        <v/>
      </c>
      <c r="AI743" s="130" t="str">
        <f t="shared" ca="1" si="175"/>
        <v/>
      </c>
    </row>
    <row r="744" spans="5:35">
      <c r="E744" s="239"/>
      <c r="F744" s="28"/>
      <c r="R744" s="130" t="str">
        <f t="shared" ca="1" si="162"/>
        <v xml:space="preserve">0 </v>
      </c>
      <c r="S744" s="130">
        <f ca="1">+IFERROR(VLOOKUP(R744,Pollutants!$H$2:$K$11,3,FALSE),0)</f>
        <v>0</v>
      </c>
      <c r="T744" s="248">
        <f t="shared" si="163"/>
        <v>108</v>
      </c>
      <c r="U744" s="130" t="str">
        <f ca="1"/>
        <v/>
      </c>
      <c r="V744" s="130" t="str">
        <f ca="1"/>
        <v/>
      </c>
      <c r="W744" s="130" t="str">
        <f t="shared" ca="1" si="164"/>
        <v/>
      </c>
      <c r="X744" s="130" t="str">
        <f t="shared" ca="1" si="165"/>
        <v/>
      </c>
      <c r="Y744" s="130" t="str">
        <f t="shared" ca="1" si="166"/>
        <v/>
      </c>
      <c r="Z744" s="130" t="str">
        <f t="shared" ca="1" si="167"/>
        <v/>
      </c>
      <c r="AA744" s="130" t="str">
        <f t="shared" ca="1" si="168"/>
        <v/>
      </c>
      <c r="AC744" s="130" t="str">
        <f t="shared" ca="1" si="169"/>
        <v/>
      </c>
      <c r="AD744" s="130" t="str">
        <f t="shared" ca="1" si="170"/>
        <v/>
      </c>
      <c r="AE744" s="130" t="str">
        <f t="shared" ca="1" si="171"/>
        <v/>
      </c>
      <c r="AF744" s="130" t="str">
        <f t="shared" ca="1" si="172"/>
        <v/>
      </c>
      <c r="AG744" s="130" t="str">
        <f t="shared" ca="1" si="173"/>
        <v/>
      </c>
      <c r="AH744" s="130" t="str">
        <f t="shared" ca="1" si="174"/>
        <v/>
      </c>
      <c r="AI744" s="130" t="str">
        <f t="shared" ca="1" si="175"/>
        <v/>
      </c>
    </row>
    <row r="745" spans="5:35">
      <c r="E745" s="239"/>
      <c r="F745" s="28"/>
      <c r="R745" s="130" t="str">
        <f t="shared" ca="1" si="162"/>
        <v xml:space="preserve">1 </v>
      </c>
      <c r="S745" s="130">
        <f ca="1">+IFERROR(VLOOKUP(R745,Pollutants!$H$2:$K$11,3,FALSE),0)</f>
        <v>0</v>
      </c>
      <c r="T745" s="248">
        <f t="shared" si="163"/>
        <v>108</v>
      </c>
      <c r="U745" s="130" t="str">
        <f ca="1"/>
        <v/>
      </c>
      <c r="V745" s="130" t="str">
        <f ca="1"/>
        <v/>
      </c>
      <c r="W745" s="130" t="str">
        <f t="shared" ca="1" si="164"/>
        <v/>
      </c>
      <c r="X745" s="130" t="str">
        <f t="shared" ca="1" si="165"/>
        <v/>
      </c>
      <c r="Y745" s="130" t="str">
        <f t="shared" ca="1" si="166"/>
        <v/>
      </c>
      <c r="Z745" s="130" t="str">
        <f t="shared" ca="1" si="167"/>
        <v/>
      </c>
      <c r="AA745" s="130" t="str">
        <f t="shared" ca="1" si="168"/>
        <v/>
      </c>
      <c r="AC745" s="130" t="str">
        <f t="shared" ca="1" si="169"/>
        <v/>
      </c>
      <c r="AD745" s="130" t="str">
        <f t="shared" ca="1" si="170"/>
        <v/>
      </c>
      <c r="AE745" s="130" t="str">
        <f t="shared" ca="1" si="171"/>
        <v/>
      </c>
      <c r="AF745" s="130" t="str">
        <f t="shared" ca="1" si="172"/>
        <v/>
      </c>
      <c r="AG745" s="130" t="str">
        <f t="shared" ca="1" si="173"/>
        <v/>
      </c>
      <c r="AH745" s="130" t="str">
        <f t="shared" ca="1" si="174"/>
        <v/>
      </c>
      <c r="AI745" s="130" t="str">
        <f t="shared" ca="1" si="175"/>
        <v/>
      </c>
    </row>
    <row r="746" spans="5:35">
      <c r="E746" s="239"/>
      <c r="F746" s="28"/>
      <c r="R746" s="130" t="str">
        <f t="shared" ca="1" si="162"/>
        <v xml:space="preserve">2 </v>
      </c>
      <c r="S746" s="130">
        <f ca="1">+IFERROR(VLOOKUP(R746,Pollutants!$H$2:$K$11,3,FALSE),0)</f>
        <v>0</v>
      </c>
      <c r="T746" s="248">
        <f t="shared" si="163"/>
        <v>108</v>
      </c>
      <c r="U746" s="130" t="str">
        <f ca="1"/>
        <v/>
      </c>
      <c r="V746" s="130" t="str">
        <f ca="1"/>
        <v/>
      </c>
      <c r="W746" s="130" t="str">
        <f t="shared" ca="1" si="164"/>
        <v/>
      </c>
      <c r="X746" s="130" t="str">
        <f t="shared" ca="1" si="165"/>
        <v/>
      </c>
      <c r="Y746" s="130" t="str">
        <f t="shared" ca="1" si="166"/>
        <v/>
      </c>
      <c r="Z746" s="130" t="str">
        <f t="shared" ca="1" si="167"/>
        <v/>
      </c>
      <c r="AA746" s="130" t="str">
        <f t="shared" ca="1" si="168"/>
        <v/>
      </c>
      <c r="AC746" s="130" t="str">
        <f t="shared" ca="1" si="169"/>
        <v/>
      </c>
      <c r="AD746" s="130" t="str">
        <f t="shared" ca="1" si="170"/>
        <v/>
      </c>
      <c r="AE746" s="130" t="str">
        <f t="shared" ca="1" si="171"/>
        <v/>
      </c>
      <c r="AF746" s="130" t="str">
        <f t="shared" ca="1" si="172"/>
        <v/>
      </c>
      <c r="AG746" s="130" t="str">
        <f t="shared" ca="1" si="173"/>
        <v/>
      </c>
      <c r="AH746" s="130" t="str">
        <f t="shared" ca="1" si="174"/>
        <v/>
      </c>
      <c r="AI746" s="130" t="str">
        <f t="shared" ca="1" si="175"/>
        <v/>
      </c>
    </row>
    <row r="747" spans="5:35">
      <c r="E747" s="239"/>
      <c r="F747" s="28"/>
      <c r="R747" s="130" t="str">
        <f t="shared" ca="1" si="162"/>
        <v xml:space="preserve">3 </v>
      </c>
      <c r="S747" s="130">
        <f ca="1">+IFERROR(VLOOKUP(R747,Pollutants!$H$2:$K$11,3,FALSE),0)</f>
        <v>0</v>
      </c>
      <c r="T747" s="248">
        <f t="shared" si="163"/>
        <v>108</v>
      </c>
      <c r="U747" s="130" t="str">
        <f ca="1"/>
        <v/>
      </c>
      <c r="V747" s="130" t="str">
        <f ca="1"/>
        <v/>
      </c>
      <c r="W747" s="130" t="str">
        <f t="shared" ca="1" si="164"/>
        <v/>
      </c>
      <c r="X747" s="130" t="str">
        <f t="shared" ca="1" si="165"/>
        <v/>
      </c>
      <c r="Y747" s="130" t="str">
        <f t="shared" ca="1" si="166"/>
        <v/>
      </c>
      <c r="Z747" s="130" t="str">
        <f t="shared" ca="1" si="167"/>
        <v/>
      </c>
      <c r="AA747" s="130" t="str">
        <f t="shared" ca="1" si="168"/>
        <v/>
      </c>
      <c r="AC747" s="130" t="str">
        <f t="shared" ca="1" si="169"/>
        <v/>
      </c>
      <c r="AD747" s="130" t="str">
        <f t="shared" ca="1" si="170"/>
        <v/>
      </c>
      <c r="AE747" s="130" t="str">
        <f t="shared" ca="1" si="171"/>
        <v/>
      </c>
      <c r="AF747" s="130" t="str">
        <f t="shared" ca="1" si="172"/>
        <v/>
      </c>
      <c r="AG747" s="130" t="str">
        <f t="shared" ca="1" si="173"/>
        <v/>
      </c>
      <c r="AH747" s="130" t="str">
        <f t="shared" ca="1" si="174"/>
        <v/>
      </c>
      <c r="AI747" s="130" t="str">
        <f t="shared" ca="1" si="175"/>
        <v/>
      </c>
    </row>
    <row r="748" spans="5:35">
      <c r="E748" s="239"/>
      <c r="F748" s="28"/>
      <c r="R748" s="130" t="str">
        <f t="shared" ca="1" si="162"/>
        <v xml:space="preserve">4 </v>
      </c>
      <c r="S748" s="130">
        <f ca="1">+IFERROR(VLOOKUP(R748,Pollutants!$H$2:$K$11,3,FALSE),0)</f>
        <v>0</v>
      </c>
      <c r="T748" s="248">
        <f t="shared" si="163"/>
        <v>108</v>
      </c>
      <c r="U748" s="130" t="str">
        <f ca="1"/>
        <v/>
      </c>
      <c r="V748" s="130" t="str">
        <f ca="1"/>
        <v/>
      </c>
      <c r="W748" s="130" t="str">
        <f t="shared" ca="1" si="164"/>
        <v/>
      </c>
      <c r="X748" s="130" t="str">
        <f t="shared" ca="1" si="165"/>
        <v/>
      </c>
      <c r="Y748" s="130" t="str">
        <f t="shared" ca="1" si="166"/>
        <v/>
      </c>
      <c r="Z748" s="130" t="str">
        <f t="shared" ca="1" si="167"/>
        <v/>
      </c>
      <c r="AA748" s="130" t="str">
        <f t="shared" ca="1" si="168"/>
        <v/>
      </c>
      <c r="AC748" s="130" t="str">
        <f t="shared" ca="1" si="169"/>
        <v/>
      </c>
      <c r="AD748" s="130" t="str">
        <f t="shared" ca="1" si="170"/>
        <v/>
      </c>
      <c r="AE748" s="130" t="str">
        <f t="shared" ca="1" si="171"/>
        <v/>
      </c>
      <c r="AF748" s="130" t="str">
        <f t="shared" ca="1" si="172"/>
        <v/>
      </c>
      <c r="AG748" s="130" t="str">
        <f t="shared" ca="1" si="173"/>
        <v/>
      </c>
      <c r="AH748" s="130" t="str">
        <f t="shared" ca="1" si="174"/>
        <v/>
      </c>
      <c r="AI748" s="130" t="str">
        <f t="shared" ca="1" si="175"/>
        <v/>
      </c>
    </row>
    <row r="749" spans="5:35">
      <c r="E749" s="239"/>
      <c r="F749" s="28"/>
      <c r="R749" s="130" t="str">
        <f t="shared" ca="1" si="162"/>
        <v xml:space="preserve">5 </v>
      </c>
      <c r="S749" s="130">
        <f ca="1">+IFERROR(VLOOKUP(R749,Pollutants!$H$2:$K$11,3,FALSE),0)</f>
        <v>0</v>
      </c>
      <c r="T749" s="248">
        <f t="shared" si="163"/>
        <v>108</v>
      </c>
      <c r="U749" s="130" t="str">
        <f ca="1"/>
        <v/>
      </c>
      <c r="V749" s="130" t="str">
        <f ca="1"/>
        <v/>
      </c>
      <c r="W749" s="130" t="str">
        <f t="shared" ca="1" si="164"/>
        <v/>
      </c>
      <c r="X749" s="130" t="str">
        <f t="shared" ca="1" si="165"/>
        <v/>
      </c>
      <c r="Y749" s="130" t="str">
        <f t="shared" ca="1" si="166"/>
        <v/>
      </c>
      <c r="Z749" s="130" t="str">
        <f t="shared" ca="1" si="167"/>
        <v/>
      </c>
      <c r="AA749" s="130" t="str">
        <f t="shared" ca="1" si="168"/>
        <v/>
      </c>
      <c r="AC749" s="130" t="str">
        <f t="shared" ca="1" si="169"/>
        <v/>
      </c>
      <c r="AD749" s="130" t="str">
        <f t="shared" ca="1" si="170"/>
        <v/>
      </c>
      <c r="AE749" s="130" t="str">
        <f t="shared" ca="1" si="171"/>
        <v/>
      </c>
      <c r="AF749" s="130" t="str">
        <f t="shared" ca="1" si="172"/>
        <v/>
      </c>
      <c r="AG749" s="130" t="str">
        <f t="shared" ca="1" si="173"/>
        <v/>
      </c>
      <c r="AH749" s="130" t="str">
        <f t="shared" ca="1" si="174"/>
        <v/>
      </c>
      <c r="AI749" s="130" t="str">
        <f t="shared" ca="1" si="175"/>
        <v/>
      </c>
    </row>
    <row r="750" spans="5:35">
      <c r="E750" s="239"/>
      <c r="F750" s="28"/>
      <c r="R750" s="130" t="str">
        <f t="shared" ca="1" si="162"/>
        <v xml:space="preserve">6 </v>
      </c>
      <c r="S750" s="130">
        <f ca="1">+IFERROR(VLOOKUP(R750,Pollutants!$H$2:$K$11,3,FALSE),0)</f>
        <v>0</v>
      </c>
      <c r="T750" s="248">
        <f t="shared" si="163"/>
        <v>108</v>
      </c>
      <c r="U750" s="130" t="str">
        <f ca="1"/>
        <v/>
      </c>
      <c r="V750" s="130" t="str">
        <f ca="1"/>
        <v/>
      </c>
      <c r="W750" s="130" t="str">
        <f t="shared" ca="1" si="164"/>
        <v/>
      </c>
      <c r="X750" s="130" t="str">
        <f t="shared" ca="1" si="165"/>
        <v/>
      </c>
      <c r="Y750" s="130" t="str">
        <f t="shared" ca="1" si="166"/>
        <v/>
      </c>
      <c r="Z750" s="130" t="str">
        <f t="shared" ca="1" si="167"/>
        <v/>
      </c>
      <c r="AA750" s="130" t="str">
        <f t="shared" ca="1" si="168"/>
        <v/>
      </c>
      <c r="AC750" s="130" t="str">
        <f t="shared" ca="1" si="169"/>
        <v/>
      </c>
      <c r="AD750" s="130" t="str">
        <f t="shared" ca="1" si="170"/>
        <v/>
      </c>
      <c r="AE750" s="130" t="str">
        <f t="shared" ca="1" si="171"/>
        <v/>
      </c>
      <c r="AF750" s="130" t="str">
        <f t="shared" ca="1" si="172"/>
        <v/>
      </c>
      <c r="AG750" s="130" t="str">
        <f t="shared" ca="1" si="173"/>
        <v/>
      </c>
      <c r="AH750" s="130" t="str">
        <f t="shared" ca="1" si="174"/>
        <v/>
      </c>
      <c r="AI750" s="130" t="str">
        <f t="shared" ca="1" si="175"/>
        <v/>
      </c>
    </row>
    <row r="751" spans="5:35">
      <c r="E751" s="239"/>
      <c r="F751" s="28"/>
      <c r="R751" s="130" t="str">
        <f t="shared" ca="1" si="162"/>
        <v xml:space="preserve">0 </v>
      </c>
      <c r="S751" s="130">
        <f ca="1">+IFERROR(VLOOKUP(R751,Pollutants!$H$2:$K$11,3,FALSE),0)</f>
        <v>0</v>
      </c>
      <c r="T751" s="248">
        <f t="shared" si="163"/>
        <v>109</v>
      </c>
      <c r="U751" s="130" t="str">
        <f ca="1"/>
        <v/>
      </c>
      <c r="V751" s="130" t="str">
        <f ca="1"/>
        <v/>
      </c>
      <c r="W751" s="130" t="str">
        <f t="shared" ca="1" si="164"/>
        <v/>
      </c>
      <c r="X751" s="130" t="str">
        <f t="shared" ca="1" si="165"/>
        <v/>
      </c>
      <c r="Y751" s="130" t="str">
        <f t="shared" ca="1" si="166"/>
        <v/>
      </c>
      <c r="Z751" s="130" t="str">
        <f t="shared" ca="1" si="167"/>
        <v/>
      </c>
      <c r="AA751" s="130" t="str">
        <f t="shared" ca="1" si="168"/>
        <v/>
      </c>
      <c r="AC751" s="130" t="str">
        <f t="shared" ca="1" si="169"/>
        <v/>
      </c>
      <c r="AD751" s="130" t="str">
        <f t="shared" ca="1" si="170"/>
        <v/>
      </c>
      <c r="AE751" s="130" t="str">
        <f t="shared" ca="1" si="171"/>
        <v/>
      </c>
      <c r="AF751" s="130" t="str">
        <f t="shared" ca="1" si="172"/>
        <v/>
      </c>
      <c r="AG751" s="130" t="str">
        <f t="shared" ca="1" si="173"/>
        <v/>
      </c>
      <c r="AH751" s="130" t="str">
        <f t="shared" ca="1" si="174"/>
        <v/>
      </c>
      <c r="AI751" s="130" t="str">
        <f t="shared" ca="1" si="175"/>
        <v/>
      </c>
    </row>
    <row r="752" spans="5:35">
      <c r="E752" s="239"/>
      <c r="F752" s="28"/>
      <c r="R752" s="130" t="str">
        <f t="shared" ca="1" si="162"/>
        <v xml:space="preserve">1 </v>
      </c>
      <c r="S752" s="130">
        <f ca="1">+IFERROR(VLOOKUP(R752,Pollutants!$H$2:$K$11,3,FALSE),0)</f>
        <v>0</v>
      </c>
      <c r="T752" s="248">
        <f t="shared" si="163"/>
        <v>109</v>
      </c>
      <c r="U752" s="130" t="str">
        <f ca="1"/>
        <v/>
      </c>
      <c r="V752" s="130" t="str">
        <f ca="1"/>
        <v/>
      </c>
      <c r="W752" s="130" t="str">
        <f t="shared" ca="1" si="164"/>
        <v/>
      </c>
      <c r="X752" s="130" t="str">
        <f t="shared" ca="1" si="165"/>
        <v/>
      </c>
      <c r="Y752" s="130" t="str">
        <f t="shared" ca="1" si="166"/>
        <v/>
      </c>
      <c r="Z752" s="130" t="str">
        <f t="shared" ca="1" si="167"/>
        <v/>
      </c>
      <c r="AA752" s="130" t="str">
        <f t="shared" ca="1" si="168"/>
        <v/>
      </c>
      <c r="AC752" s="130" t="str">
        <f t="shared" ca="1" si="169"/>
        <v/>
      </c>
      <c r="AD752" s="130" t="str">
        <f t="shared" ca="1" si="170"/>
        <v/>
      </c>
      <c r="AE752" s="130" t="str">
        <f t="shared" ca="1" si="171"/>
        <v/>
      </c>
      <c r="AF752" s="130" t="str">
        <f t="shared" ca="1" si="172"/>
        <v/>
      </c>
      <c r="AG752" s="130" t="str">
        <f t="shared" ca="1" si="173"/>
        <v/>
      </c>
      <c r="AH752" s="130" t="str">
        <f t="shared" ca="1" si="174"/>
        <v/>
      </c>
      <c r="AI752" s="130" t="str">
        <f t="shared" ca="1" si="175"/>
        <v/>
      </c>
    </row>
    <row r="753" spans="5:35">
      <c r="E753" s="239"/>
      <c r="F753" s="28"/>
      <c r="R753" s="130" t="str">
        <f t="shared" ca="1" si="162"/>
        <v xml:space="preserve">2 </v>
      </c>
      <c r="S753" s="130">
        <f ca="1">+IFERROR(VLOOKUP(R753,Pollutants!$H$2:$K$11,3,FALSE),0)</f>
        <v>0</v>
      </c>
      <c r="T753" s="248">
        <f t="shared" si="163"/>
        <v>109</v>
      </c>
      <c r="U753" s="130" t="str">
        <f ca="1"/>
        <v/>
      </c>
      <c r="V753" s="130" t="str">
        <f ca="1"/>
        <v/>
      </c>
      <c r="W753" s="130" t="str">
        <f t="shared" ca="1" si="164"/>
        <v/>
      </c>
      <c r="X753" s="130" t="str">
        <f t="shared" ca="1" si="165"/>
        <v/>
      </c>
      <c r="Y753" s="130" t="str">
        <f t="shared" ca="1" si="166"/>
        <v/>
      </c>
      <c r="Z753" s="130" t="str">
        <f t="shared" ca="1" si="167"/>
        <v/>
      </c>
      <c r="AA753" s="130" t="str">
        <f t="shared" ca="1" si="168"/>
        <v/>
      </c>
      <c r="AC753" s="130" t="str">
        <f t="shared" ca="1" si="169"/>
        <v/>
      </c>
      <c r="AD753" s="130" t="str">
        <f t="shared" ca="1" si="170"/>
        <v/>
      </c>
      <c r="AE753" s="130" t="str">
        <f t="shared" ca="1" si="171"/>
        <v/>
      </c>
      <c r="AF753" s="130" t="str">
        <f t="shared" ca="1" si="172"/>
        <v/>
      </c>
      <c r="AG753" s="130" t="str">
        <f t="shared" ca="1" si="173"/>
        <v/>
      </c>
      <c r="AH753" s="130" t="str">
        <f t="shared" ca="1" si="174"/>
        <v/>
      </c>
      <c r="AI753" s="130" t="str">
        <f t="shared" ca="1" si="175"/>
        <v/>
      </c>
    </row>
    <row r="754" spans="5:35">
      <c r="E754" s="239"/>
      <c r="F754" s="28"/>
      <c r="R754" s="130" t="str">
        <f t="shared" ca="1" si="162"/>
        <v xml:space="preserve">3 </v>
      </c>
      <c r="S754" s="130">
        <f ca="1">+IFERROR(VLOOKUP(R754,Pollutants!$H$2:$K$11,3,FALSE),0)</f>
        <v>0</v>
      </c>
      <c r="T754" s="248">
        <f t="shared" si="163"/>
        <v>109</v>
      </c>
      <c r="U754" s="130" t="str">
        <f ca="1"/>
        <v/>
      </c>
      <c r="V754" s="130" t="str">
        <f ca="1"/>
        <v/>
      </c>
      <c r="W754" s="130" t="str">
        <f t="shared" ca="1" si="164"/>
        <v/>
      </c>
      <c r="X754" s="130" t="str">
        <f t="shared" ca="1" si="165"/>
        <v/>
      </c>
      <c r="Y754" s="130" t="str">
        <f t="shared" ca="1" si="166"/>
        <v/>
      </c>
      <c r="Z754" s="130" t="str">
        <f t="shared" ca="1" si="167"/>
        <v/>
      </c>
      <c r="AA754" s="130" t="str">
        <f t="shared" ca="1" si="168"/>
        <v/>
      </c>
      <c r="AC754" s="130" t="str">
        <f t="shared" ca="1" si="169"/>
        <v/>
      </c>
      <c r="AD754" s="130" t="str">
        <f t="shared" ca="1" si="170"/>
        <v/>
      </c>
      <c r="AE754" s="130" t="str">
        <f t="shared" ca="1" si="171"/>
        <v/>
      </c>
      <c r="AF754" s="130" t="str">
        <f t="shared" ca="1" si="172"/>
        <v/>
      </c>
      <c r="AG754" s="130" t="str">
        <f t="shared" ca="1" si="173"/>
        <v/>
      </c>
      <c r="AH754" s="130" t="str">
        <f t="shared" ca="1" si="174"/>
        <v/>
      </c>
      <c r="AI754" s="130" t="str">
        <f t="shared" ca="1" si="175"/>
        <v/>
      </c>
    </row>
    <row r="755" spans="5:35">
      <c r="E755" s="239"/>
      <c r="F755" s="28"/>
      <c r="R755" s="130" t="str">
        <f t="shared" ca="1" si="162"/>
        <v xml:space="preserve">4 </v>
      </c>
      <c r="S755" s="130">
        <f ca="1">+IFERROR(VLOOKUP(R755,Pollutants!$H$2:$K$11,3,FALSE),0)</f>
        <v>0</v>
      </c>
      <c r="T755" s="248">
        <f t="shared" si="163"/>
        <v>109</v>
      </c>
      <c r="U755" s="130" t="str">
        <f ca="1"/>
        <v/>
      </c>
      <c r="V755" s="130" t="str">
        <f ca="1"/>
        <v/>
      </c>
      <c r="W755" s="130" t="str">
        <f t="shared" ca="1" si="164"/>
        <v/>
      </c>
      <c r="X755" s="130" t="str">
        <f t="shared" ca="1" si="165"/>
        <v/>
      </c>
      <c r="Y755" s="130" t="str">
        <f t="shared" ca="1" si="166"/>
        <v/>
      </c>
      <c r="Z755" s="130" t="str">
        <f t="shared" ca="1" si="167"/>
        <v/>
      </c>
      <c r="AA755" s="130" t="str">
        <f t="shared" ca="1" si="168"/>
        <v/>
      </c>
      <c r="AC755" s="130" t="str">
        <f t="shared" ca="1" si="169"/>
        <v/>
      </c>
      <c r="AD755" s="130" t="str">
        <f t="shared" ca="1" si="170"/>
        <v/>
      </c>
      <c r="AE755" s="130" t="str">
        <f t="shared" ca="1" si="171"/>
        <v/>
      </c>
      <c r="AF755" s="130" t="str">
        <f t="shared" ca="1" si="172"/>
        <v/>
      </c>
      <c r="AG755" s="130" t="str">
        <f t="shared" ca="1" si="173"/>
        <v/>
      </c>
      <c r="AH755" s="130" t="str">
        <f t="shared" ca="1" si="174"/>
        <v/>
      </c>
      <c r="AI755" s="130" t="str">
        <f t="shared" ca="1" si="175"/>
        <v/>
      </c>
    </row>
    <row r="756" spans="5:35">
      <c r="E756" s="239"/>
      <c r="F756" s="28"/>
      <c r="R756" s="130" t="str">
        <f t="shared" ca="1" si="162"/>
        <v xml:space="preserve">5 </v>
      </c>
      <c r="S756" s="130">
        <f ca="1">+IFERROR(VLOOKUP(R756,Pollutants!$H$2:$K$11,3,FALSE),0)</f>
        <v>0</v>
      </c>
      <c r="T756" s="248">
        <f t="shared" si="163"/>
        <v>109</v>
      </c>
      <c r="U756" s="130" t="str">
        <f ca="1"/>
        <v/>
      </c>
      <c r="V756" s="130" t="str">
        <f ca="1"/>
        <v/>
      </c>
      <c r="W756" s="130" t="str">
        <f t="shared" ca="1" si="164"/>
        <v/>
      </c>
      <c r="X756" s="130" t="str">
        <f t="shared" ca="1" si="165"/>
        <v/>
      </c>
      <c r="Y756" s="130" t="str">
        <f t="shared" ca="1" si="166"/>
        <v/>
      </c>
      <c r="Z756" s="130" t="str">
        <f t="shared" ca="1" si="167"/>
        <v/>
      </c>
      <c r="AA756" s="130" t="str">
        <f t="shared" ca="1" si="168"/>
        <v/>
      </c>
      <c r="AC756" s="130" t="str">
        <f t="shared" ca="1" si="169"/>
        <v/>
      </c>
      <c r="AD756" s="130" t="str">
        <f t="shared" ca="1" si="170"/>
        <v/>
      </c>
      <c r="AE756" s="130" t="str">
        <f t="shared" ca="1" si="171"/>
        <v/>
      </c>
      <c r="AF756" s="130" t="str">
        <f t="shared" ca="1" si="172"/>
        <v/>
      </c>
      <c r="AG756" s="130" t="str">
        <f t="shared" ca="1" si="173"/>
        <v/>
      </c>
      <c r="AH756" s="130" t="str">
        <f t="shared" ca="1" si="174"/>
        <v/>
      </c>
      <c r="AI756" s="130" t="str">
        <f t="shared" ca="1" si="175"/>
        <v/>
      </c>
    </row>
    <row r="757" spans="5:35">
      <c r="E757" s="239"/>
      <c r="F757" s="28"/>
      <c r="R757" s="130" t="str">
        <f t="shared" ca="1" si="162"/>
        <v xml:space="preserve">6 </v>
      </c>
      <c r="S757" s="130">
        <f ca="1">+IFERROR(VLOOKUP(R757,Pollutants!$H$2:$K$11,3,FALSE),0)</f>
        <v>0</v>
      </c>
      <c r="T757" s="248">
        <f t="shared" si="163"/>
        <v>109</v>
      </c>
      <c r="U757" s="130" t="str">
        <f ca="1"/>
        <v/>
      </c>
      <c r="V757" s="130" t="str">
        <f ca="1"/>
        <v/>
      </c>
      <c r="W757" s="130" t="str">
        <f t="shared" ca="1" si="164"/>
        <v/>
      </c>
      <c r="X757" s="130" t="str">
        <f t="shared" ca="1" si="165"/>
        <v/>
      </c>
      <c r="Y757" s="130" t="str">
        <f t="shared" ca="1" si="166"/>
        <v/>
      </c>
      <c r="Z757" s="130" t="str">
        <f t="shared" ca="1" si="167"/>
        <v/>
      </c>
      <c r="AA757" s="130" t="str">
        <f t="shared" ca="1" si="168"/>
        <v/>
      </c>
      <c r="AC757" s="130" t="str">
        <f t="shared" ca="1" si="169"/>
        <v/>
      </c>
      <c r="AD757" s="130" t="str">
        <f t="shared" ca="1" si="170"/>
        <v/>
      </c>
      <c r="AE757" s="130" t="str">
        <f t="shared" ca="1" si="171"/>
        <v/>
      </c>
      <c r="AF757" s="130" t="str">
        <f t="shared" ca="1" si="172"/>
        <v/>
      </c>
      <c r="AG757" s="130" t="str">
        <f t="shared" ca="1" si="173"/>
        <v/>
      </c>
      <c r="AH757" s="130" t="str">
        <f t="shared" ca="1" si="174"/>
        <v/>
      </c>
      <c r="AI757" s="130" t="str">
        <f t="shared" ca="1" si="175"/>
        <v/>
      </c>
    </row>
    <row r="758" spans="5:35">
      <c r="E758" s="239"/>
      <c r="F758" s="28"/>
      <c r="R758" s="130" t="str">
        <f t="shared" ca="1" si="162"/>
        <v xml:space="preserve">0 </v>
      </c>
      <c r="S758" s="130">
        <f ca="1">+IFERROR(VLOOKUP(R758,Pollutants!$H$2:$K$11,3,FALSE),0)</f>
        <v>0</v>
      </c>
      <c r="T758" s="248">
        <f t="shared" si="163"/>
        <v>110</v>
      </c>
      <c r="U758" s="130" t="str">
        <f ca="1"/>
        <v/>
      </c>
      <c r="V758" s="130" t="str">
        <f ca="1"/>
        <v/>
      </c>
      <c r="W758" s="130" t="str">
        <f t="shared" ca="1" si="164"/>
        <v/>
      </c>
      <c r="X758" s="130" t="str">
        <f t="shared" ca="1" si="165"/>
        <v/>
      </c>
      <c r="Y758" s="130" t="str">
        <f t="shared" ca="1" si="166"/>
        <v/>
      </c>
      <c r="Z758" s="130" t="str">
        <f t="shared" ca="1" si="167"/>
        <v/>
      </c>
      <c r="AA758" s="130" t="str">
        <f t="shared" ca="1" si="168"/>
        <v/>
      </c>
      <c r="AC758" s="130" t="str">
        <f t="shared" ca="1" si="169"/>
        <v/>
      </c>
      <c r="AD758" s="130" t="str">
        <f t="shared" ca="1" si="170"/>
        <v/>
      </c>
      <c r="AE758" s="130" t="str">
        <f t="shared" ca="1" si="171"/>
        <v/>
      </c>
      <c r="AF758" s="130" t="str">
        <f t="shared" ca="1" si="172"/>
        <v/>
      </c>
      <c r="AG758" s="130" t="str">
        <f t="shared" ca="1" si="173"/>
        <v/>
      </c>
      <c r="AH758" s="130" t="str">
        <f t="shared" ca="1" si="174"/>
        <v/>
      </c>
      <c r="AI758" s="130" t="str">
        <f t="shared" ca="1" si="175"/>
        <v/>
      </c>
    </row>
    <row r="759" spans="5:35">
      <c r="E759" s="239"/>
      <c r="F759" s="28"/>
      <c r="R759" s="130" t="str">
        <f t="shared" ca="1" si="162"/>
        <v xml:space="preserve">1 </v>
      </c>
      <c r="S759" s="130">
        <f ca="1">+IFERROR(VLOOKUP(R759,Pollutants!$H$2:$K$11,3,FALSE),0)</f>
        <v>0</v>
      </c>
      <c r="T759" s="248">
        <f t="shared" si="163"/>
        <v>110</v>
      </c>
      <c r="U759" s="130" t="str">
        <f ca="1"/>
        <v/>
      </c>
      <c r="V759" s="130" t="str">
        <f ca="1"/>
        <v/>
      </c>
      <c r="W759" s="130" t="str">
        <f t="shared" ca="1" si="164"/>
        <v/>
      </c>
      <c r="X759" s="130" t="str">
        <f t="shared" ca="1" si="165"/>
        <v/>
      </c>
      <c r="Y759" s="130" t="str">
        <f t="shared" ca="1" si="166"/>
        <v/>
      </c>
      <c r="Z759" s="130" t="str">
        <f t="shared" ca="1" si="167"/>
        <v/>
      </c>
      <c r="AA759" s="130" t="str">
        <f t="shared" ca="1" si="168"/>
        <v/>
      </c>
      <c r="AC759" s="130" t="str">
        <f t="shared" ca="1" si="169"/>
        <v/>
      </c>
      <c r="AD759" s="130" t="str">
        <f t="shared" ca="1" si="170"/>
        <v/>
      </c>
      <c r="AE759" s="130" t="str">
        <f t="shared" ca="1" si="171"/>
        <v/>
      </c>
      <c r="AF759" s="130" t="str">
        <f t="shared" ca="1" si="172"/>
        <v/>
      </c>
      <c r="AG759" s="130" t="str">
        <f t="shared" ca="1" si="173"/>
        <v/>
      </c>
      <c r="AH759" s="130" t="str">
        <f t="shared" ca="1" si="174"/>
        <v/>
      </c>
      <c r="AI759" s="130" t="str">
        <f t="shared" ca="1" si="175"/>
        <v/>
      </c>
    </row>
    <row r="760" spans="5:35">
      <c r="E760" s="239"/>
      <c r="F760" s="28"/>
      <c r="R760" s="130" t="str">
        <f t="shared" ca="1" si="162"/>
        <v xml:space="preserve">2 </v>
      </c>
      <c r="S760" s="130">
        <f ca="1">+IFERROR(VLOOKUP(R760,Pollutants!$H$2:$K$11,3,FALSE),0)</f>
        <v>0</v>
      </c>
      <c r="T760" s="248">
        <f t="shared" si="163"/>
        <v>110</v>
      </c>
      <c r="U760" s="130" t="str">
        <f ca="1"/>
        <v/>
      </c>
      <c r="V760" s="130" t="str">
        <f ca="1"/>
        <v/>
      </c>
      <c r="W760" s="130" t="str">
        <f t="shared" ca="1" si="164"/>
        <v/>
      </c>
      <c r="X760" s="130" t="str">
        <f t="shared" ca="1" si="165"/>
        <v/>
      </c>
      <c r="Y760" s="130" t="str">
        <f t="shared" ca="1" si="166"/>
        <v/>
      </c>
      <c r="Z760" s="130" t="str">
        <f t="shared" ca="1" si="167"/>
        <v/>
      </c>
      <c r="AA760" s="130" t="str">
        <f t="shared" ca="1" si="168"/>
        <v/>
      </c>
      <c r="AC760" s="130" t="str">
        <f t="shared" ca="1" si="169"/>
        <v/>
      </c>
      <c r="AD760" s="130" t="str">
        <f t="shared" ca="1" si="170"/>
        <v/>
      </c>
      <c r="AE760" s="130" t="str">
        <f t="shared" ca="1" si="171"/>
        <v/>
      </c>
      <c r="AF760" s="130" t="str">
        <f t="shared" ca="1" si="172"/>
        <v/>
      </c>
      <c r="AG760" s="130" t="str">
        <f t="shared" ca="1" si="173"/>
        <v/>
      </c>
      <c r="AH760" s="130" t="str">
        <f t="shared" ca="1" si="174"/>
        <v/>
      </c>
      <c r="AI760" s="130" t="str">
        <f t="shared" ca="1" si="175"/>
        <v/>
      </c>
    </row>
    <row r="761" spans="5:35">
      <c r="E761" s="239"/>
      <c r="F761" s="28"/>
      <c r="R761" s="130" t="str">
        <f t="shared" ca="1" si="162"/>
        <v xml:space="preserve">3 </v>
      </c>
      <c r="S761" s="130">
        <f ca="1">+IFERROR(VLOOKUP(R761,Pollutants!$H$2:$K$11,3,FALSE),0)</f>
        <v>0</v>
      </c>
      <c r="T761" s="248">
        <f t="shared" si="163"/>
        <v>110</v>
      </c>
      <c r="U761" s="130" t="str">
        <f ca="1"/>
        <v/>
      </c>
      <c r="V761" s="130" t="str">
        <f ca="1"/>
        <v/>
      </c>
      <c r="W761" s="130" t="str">
        <f t="shared" ca="1" si="164"/>
        <v/>
      </c>
      <c r="X761" s="130" t="str">
        <f t="shared" ca="1" si="165"/>
        <v/>
      </c>
      <c r="Y761" s="130" t="str">
        <f t="shared" ca="1" si="166"/>
        <v/>
      </c>
      <c r="Z761" s="130" t="str">
        <f t="shared" ca="1" si="167"/>
        <v/>
      </c>
      <c r="AA761" s="130" t="str">
        <f t="shared" ca="1" si="168"/>
        <v/>
      </c>
      <c r="AC761" s="130" t="str">
        <f t="shared" ca="1" si="169"/>
        <v/>
      </c>
      <c r="AD761" s="130" t="str">
        <f t="shared" ca="1" si="170"/>
        <v/>
      </c>
      <c r="AE761" s="130" t="str">
        <f t="shared" ca="1" si="171"/>
        <v/>
      </c>
      <c r="AF761" s="130" t="str">
        <f t="shared" ca="1" si="172"/>
        <v/>
      </c>
      <c r="AG761" s="130" t="str">
        <f t="shared" ca="1" si="173"/>
        <v/>
      </c>
      <c r="AH761" s="130" t="str">
        <f t="shared" ca="1" si="174"/>
        <v/>
      </c>
      <c r="AI761" s="130" t="str">
        <f t="shared" ca="1" si="175"/>
        <v/>
      </c>
    </row>
    <row r="762" spans="5:35">
      <c r="E762" s="239"/>
      <c r="F762" s="28"/>
      <c r="R762" s="130" t="str">
        <f t="shared" ca="1" si="162"/>
        <v xml:space="preserve">4 </v>
      </c>
      <c r="S762" s="130">
        <f ca="1">+IFERROR(VLOOKUP(R762,Pollutants!$H$2:$K$11,3,FALSE),0)</f>
        <v>0</v>
      </c>
      <c r="T762" s="248">
        <f t="shared" si="163"/>
        <v>110</v>
      </c>
      <c r="U762" s="130" t="str">
        <f ca="1"/>
        <v/>
      </c>
      <c r="V762" s="130" t="str">
        <f ca="1"/>
        <v/>
      </c>
      <c r="W762" s="130" t="str">
        <f t="shared" ca="1" si="164"/>
        <v/>
      </c>
      <c r="X762" s="130" t="str">
        <f t="shared" ca="1" si="165"/>
        <v/>
      </c>
      <c r="Y762" s="130" t="str">
        <f t="shared" ca="1" si="166"/>
        <v/>
      </c>
      <c r="Z762" s="130" t="str">
        <f t="shared" ca="1" si="167"/>
        <v/>
      </c>
      <c r="AA762" s="130" t="str">
        <f t="shared" ca="1" si="168"/>
        <v/>
      </c>
      <c r="AC762" s="130" t="str">
        <f t="shared" ca="1" si="169"/>
        <v/>
      </c>
      <c r="AD762" s="130" t="str">
        <f t="shared" ca="1" si="170"/>
        <v/>
      </c>
      <c r="AE762" s="130" t="str">
        <f t="shared" ca="1" si="171"/>
        <v/>
      </c>
      <c r="AF762" s="130" t="str">
        <f t="shared" ca="1" si="172"/>
        <v/>
      </c>
      <c r="AG762" s="130" t="str">
        <f t="shared" ca="1" si="173"/>
        <v/>
      </c>
      <c r="AH762" s="130" t="str">
        <f t="shared" ca="1" si="174"/>
        <v/>
      </c>
      <c r="AI762" s="130" t="str">
        <f t="shared" ca="1" si="175"/>
        <v/>
      </c>
    </row>
    <row r="763" spans="5:35">
      <c r="E763" s="239"/>
      <c r="F763" s="28"/>
      <c r="R763" s="130" t="str">
        <f t="shared" ca="1" si="162"/>
        <v xml:space="preserve">5 </v>
      </c>
      <c r="S763" s="130">
        <f ca="1">+IFERROR(VLOOKUP(R763,Pollutants!$H$2:$K$11,3,FALSE),0)</f>
        <v>0</v>
      </c>
      <c r="T763" s="248">
        <f t="shared" si="163"/>
        <v>110</v>
      </c>
      <c r="U763" s="130" t="str">
        <f ca="1"/>
        <v/>
      </c>
      <c r="V763" s="130" t="str">
        <f ca="1"/>
        <v/>
      </c>
      <c r="W763" s="130" t="str">
        <f t="shared" ca="1" si="164"/>
        <v/>
      </c>
      <c r="X763" s="130" t="str">
        <f t="shared" ca="1" si="165"/>
        <v/>
      </c>
      <c r="Y763" s="130" t="str">
        <f t="shared" ca="1" si="166"/>
        <v/>
      </c>
      <c r="Z763" s="130" t="str">
        <f t="shared" ca="1" si="167"/>
        <v/>
      </c>
      <c r="AA763" s="130" t="str">
        <f t="shared" ca="1" si="168"/>
        <v/>
      </c>
      <c r="AC763" s="130" t="str">
        <f t="shared" ca="1" si="169"/>
        <v/>
      </c>
      <c r="AD763" s="130" t="str">
        <f t="shared" ca="1" si="170"/>
        <v/>
      </c>
      <c r="AE763" s="130" t="str">
        <f t="shared" ca="1" si="171"/>
        <v/>
      </c>
      <c r="AF763" s="130" t="str">
        <f t="shared" ca="1" si="172"/>
        <v/>
      </c>
      <c r="AG763" s="130" t="str">
        <f t="shared" ca="1" si="173"/>
        <v/>
      </c>
      <c r="AH763" s="130" t="str">
        <f t="shared" ca="1" si="174"/>
        <v/>
      </c>
      <c r="AI763" s="130" t="str">
        <f t="shared" ca="1" si="175"/>
        <v/>
      </c>
    </row>
    <row r="764" spans="5:35">
      <c r="E764" s="239"/>
      <c r="F764" s="28"/>
      <c r="R764" s="130" t="str">
        <f t="shared" ca="1" si="162"/>
        <v xml:space="preserve">6 </v>
      </c>
      <c r="S764" s="130">
        <f ca="1">+IFERROR(VLOOKUP(R764,Pollutants!$H$2:$K$11,3,FALSE),0)</f>
        <v>0</v>
      </c>
      <c r="T764" s="248">
        <f t="shared" si="163"/>
        <v>110</v>
      </c>
      <c r="U764" s="130" t="str">
        <f ca="1"/>
        <v/>
      </c>
      <c r="V764" s="130" t="str">
        <f ca="1"/>
        <v/>
      </c>
      <c r="W764" s="130" t="str">
        <f t="shared" ca="1" si="164"/>
        <v/>
      </c>
      <c r="X764" s="130" t="str">
        <f t="shared" ca="1" si="165"/>
        <v/>
      </c>
      <c r="Y764" s="130" t="str">
        <f t="shared" ca="1" si="166"/>
        <v/>
      </c>
      <c r="Z764" s="130" t="str">
        <f t="shared" ca="1" si="167"/>
        <v/>
      </c>
      <c r="AA764" s="130" t="str">
        <f t="shared" ca="1" si="168"/>
        <v/>
      </c>
      <c r="AC764" s="130" t="str">
        <f t="shared" ca="1" si="169"/>
        <v/>
      </c>
      <c r="AD764" s="130" t="str">
        <f t="shared" ca="1" si="170"/>
        <v/>
      </c>
      <c r="AE764" s="130" t="str">
        <f t="shared" ca="1" si="171"/>
        <v/>
      </c>
      <c r="AF764" s="130" t="str">
        <f t="shared" ca="1" si="172"/>
        <v/>
      </c>
      <c r="AG764" s="130" t="str">
        <f t="shared" ca="1" si="173"/>
        <v/>
      </c>
      <c r="AH764" s="130" t="str">
        <f t="shared" ca="1" si="174"/>
        <v/>
      </c>
      <c r="AI764" s="130" t="str">
        <f t="shared" ca="1" si="175"/>
        <v/>
      </c>
    </row>
    <row r="765" spans="5:35">
      <c r="E765" s="239"/>
      <c r="F765" s="28"/>
      <c r="R765" s="130" t="str">
        <f t="shared" ca="1" si="162"/>
        <v xml:space="preserve">0 </v>
      </c>
      <c r="S765" s="130">
        <f ca="1">+IFERROR(VLOOKUP(R765,Pollutants!$H$2:$K$11,3,FALSE),0)</f>
        <v>0</v>
      </c>
      <c r="T765" s="248">
        <f t="shared" si="163"/>
        <v>111</v>
      </c>
      <c r="U765" s="130" t="str">
        <f ca="1"/>
        <v/>
      </c>
      <c r="V765" s="130" t="str">
        <f ca="1"/>
        <v/>
      </c>
      <c r="W765" s="130" t="str">
        <f t="shared" ca="1" si="164"/>
        <v/>
      </c>
      <c r="X765" s="130" t="str">
        <f t="shared" ca="1" si="165"/>
        <v/>
      </c>
      <c r="Y765" s="130" t="str">
        <f t="shared" ca="1" si="166"/>
        <v/>
      </c>
      <c r="Z765" s="130" t="str">
        <f t="shared" ca="1" si="167"/>
        <v/>
      </c>
      <c r="AA765" s="130" t="str">
        <f t="shared" ca="1" si="168"/>
        <v/>
      </c>
      <c r="AC765" s="130" t="str">
        <f t="shared" ca="1" si="169"/>
        <v/>
      </c>
      <c r="AD765" s="130" t="str">
        <f t="shared" ca="1" si="170"/>
        <v/>
      </c>
      <c r="AE765" s="130" t="str">
        <f t="shared" ca="1" si="171"/>
        <v/>
      </c>
      <c r="AF765" s="130" t="str">
        <f t="shared" ca="1" si="172"/>
        <v/>
      </c>
      <c r="AG765" s="130" t="str">
        <f t="shared" ca="1" si="173"/>
        <v/>
      </c>
      <c r="AH765" s="130" t="str">
        <f t="shared" ca="1" si="174"/>
        <v/>
      </c>
      <c r="AI765" s="130" t="str">
        <f t="shared" ca="1" si="175"/>
        <v/>
      </c>
    </row>
    <row r="766" spans="5:35">
      <c r="E766" s="239"/>
      <c r="F766" s="28"/>
      <c r="R766" s="130" t="str">
        <f t="shared" ca="1" si="162"/>
        <v xml:space="preserve">1 </v>
      </c>
      <c r="S766" s="130">
        <f ca="1">+IFERROR(VLOOKUP(R766,Pollutants!$H$2:$K$11,3,FALSE),0)</f>
        <v>0</v>
      </c>
      <c r="T766" s="248">
        <f t="shared" si="163"/>
        <v>111</v>
      </c>
      <c r="U766" s="130" t="str">
        <f ca="1"/>
        <v/>
      </c>
      <c r="V766" s="130" t="str">
        <f ca="1"/>
        <v/>
      </c>
      <c r="W766" s="130" t="str">
        <f t="shared" ca="1" si="164"/>
        <v/>
      </c>
      <c r="X766" s="130" t="str">
        <f t="shared" ca="1" si="165"/>
        <v/>
      </c>
      <c r="Y766" s="130" t="str">
        <f t="shared" ca="1" si="166"/>
        <v/>
      </c>
      <c r="Z766" s="130" t="str">
        <f t="shared" ca="1" si="167"/>
        <v/>
      </c>
      <c r="AA766" s="130" t="str">
        <f t="shared" ca="1" si="168"/>
        <v/>
      </c>
      <c r="AC766" s="130" t="str">
        <f t="shared" ca="1" si="169"/>
        <v/>
      </c>
      <c r="AD766" s="130" t="str">
        <f t="shared" ca="1" si="170"/>
        <v/>
      </c>
      <c r="AE766" s="130" t="str">
        <f t="shared" ca="1" si="171"/>
        <v/>
      </c>
      <c r="AF766" s="130" t="str">
        <f t="shared" ca="1" si="172"/>
        <v/>
      </c>
      <c r="AG766" s="130" t="str">
        <f t="shared" ca="1" si="173"/>
        <v/>
      </c>
      <c r="AH766" s="130" t="str">
        <f t="shared" ca="1" si="174"/>
        <v/>
      </c>
      <c r="AI766" s="130" t="str">
        <f t="shared" ca="1" si="175"/>
        <v/>
      </c>
    </row>
    <row r="767" spans="5:35">
      <c r="E767" s="239"/>
      <c r="F767" s="28"/>
      <c r="R767" s="130" t="str">
        <f t="shared" ca="1" si="162"/>
        <v xml:space="preserve">2 </v>
      </c>
      <c r="S767" s="130">
        <f ca="1">+IFERROR(VLOOKUP(R767,Pollutants!$H$2:$K$11,3,FALSE),0)</f>
        <v>0</v>
      </c>
      <c r="T767" s="248">
        <f t="shared" si="163"/>
        <v>111</v>
      </c>
      <c r="U767" s="130" t="str">
        <f ca="1"/>
        <v/>
      </c>
      <c r="V767" s="130" t="str">
        <f ca="1"/>
        <v/>
      </c>
      <c r="W767" s="130" t="str">
        <f t="shared" ca="1" si="164"/>
        <v/>
      </c>
      <c r="X767" s="130" t="str">
        <f t="shared" ca="1" si="165"/>
        <v/>
      </c>
      <c r="Y767" s="130" t="str">
        <f t="shared" ca="1" si="166"/>
        <v/>
      </c>
      <c r="Z767" s="130" t="str">
        <f t="shared" ca="1" si="167"/>
        <v/>
      </c>
      <c r="AA767" s="130" t="str">
        <f t="shared" ca="1" si="168"/>
        <v/>
      </c>
      <c r="AC767" s="130" t="str">
        <f t="shared" ca="1" si="169"/>
        <v/>
      </c>
      <c r="AD767" s="130" t="str">
        <f t="shared" ca="1" si="170"/>
        <v/>
      </c>
      <c r="AE767" s="130" t="str">
        <f t="shared" ca="1" si="171"/>
        <v/>
      </c>
      <c r="AF767" s="130" t="str">
        <f t="shared" ca="1" si="172"/>
        <v/>
      </c>
      <c r="AG767" s="130" t="str">
        <f t="shared" ca="1" si="173"/>
        <v/>
      </c>
      <c r="AH767" s="130" t="str">
        <f t="shared" ca="1" si="174"/>
        <v/>
      </c>
      <c r="AI767" s="130" t="str">
        <f t="shared" ca="1" si="175"/>
        <v/>
      </c>
    </row>
    <row r="768" spans="5:35">
      <c r="E768" s="239"/>
      <c r="F768" s="28"/>
      <c r="R768" s="130" t="str">
        <f t="shared" ca="1" si="162"/>
        <v xml:space="preserve">3 </v>
      </c>
      <c r="S768" s="130">
        <f ca="1">+IFERROR(VLOOKUP(R768,Pollutants!$H$2:$K$11,3,FALSE),0)</f>
        <v>0</v>
      </c>
      <c r="T768" s="248">
        <f t="shared" si="163"/>
        <v>111</v>
      </c>
      <c r="U768" s="130" t="str">
        <f ca="1"/>
        <v/>
      </c>
      <c r="V768" s="130" t="str">
        <f ca="1"/>
        <v/>
      </c>
      <c r="W768" s="130" t="str">
        <f t="shared" ca="1" si="164"/>
        <v/>
      </c>
      <c r="X768" s="130" t="str">
        <f t="shared" ca="1" si="165"/>
        <v/>
      </c>
      <c r="Y768" s="130" t="str">
        <f t="shared" ca="1" si="166"/>
        <v/>
      </c>
      <c r="Z768" s="130" t="str">
        <f t="shared" ca="1" si="167"/>
        <v/>
      </c>
      <c r="AA768" s="130" t="str">
        <f t="shared" ca="1" si="168"/>
        <v/>
      </c>
      <c r="AC768" s="130" t="str">
        <f t="shared" ca="1" si="169"/>
        <v/>
      </c>
      <c r="AD768" s="130" t="str">
        <f t="shared" ca="1" si="170"/>
        <v/>
      </c>
      <c r="AE768" s="130" t="str">
        <f t="shared" ca="1" si="171"/>
        <v/>
      </c>
      <c r="AF768" s="130" t="str">
        <f t="shared" ca="1" si="172"/>
        <v/>
      </c>
      <c r="AG768" s="130" t="str">
        <f t="shared" ca="1" si="173"/>
        <v/>
      </c>
      <c r="AH768" s="130" t="str">
        <f t="shared" ca="1" si="174"/>
        <v/>
      </c>
      <c r="AI768" s="130" t="str">
        <f t="shared" ca="1" si="175"/>
        <v/>
      </c>
    </row>
    <row r="769" spans="5:35">
      <c r="E769" s="239"/>
      <c r="F769" s="28"/>
      <c r="R769" s="130" t="str">
        <f t="shared" ca="1" si="162"/>
        <v xml:space="preserve">4 </v>
      </c>
      <c r="S769" s="130">
        <f ca="1">+IFERROR(VLOOKUP(R769,Pollutants!$H$2:$K$11,3,FALSE),0)</f>
        <v>0</v>
      </c>
      <c r="T769" s="248">
        <f t="shared" si="163"/>
        <v>111</v>
      </c>
      <c r="U769" s="130" t="str">
        <f ca="1"/>
        <v/>
      </c>
      <c r="V769" s="130" t="str">
        <f ca="1"/>
        <v/>
      </c>
      <c r="W769" s="130" t="str">
        <f t="shared" ca="1" si="164"/>
        <v/>
      </c>
      <c r="X769" s="130" t="str">
        <f t="shared" ca="1" si="165"/>
        <v/>
      </c>
      <c r="Y769" s="130" t="str">
        <f t="shared" ca="1" si="166"/>
        <v/>
      </c>
      <c r="Z769" s="130" t="str">
        <f t="shared" ca="1" si="167"/>
        <v/>
      </c>
      <c r="AA769" s="130" t="str">
        <f t="shared" ca="1" si="168"/>
        <v/>
      </c>
      <c r="AC769" s="130" t="str">
        <f t="shared" ca="1" si="169"/>
        <v/>
      </c>
      <c r="AD769" s="130" t="str">
        <f t="shared" ca="1" si="170"/>
        <v/>
      </c>
      <c r="AE769" s="130" t="str">
        <f t="shared" ca="1" si="171"/>
        <v/>
      </c>
      <c r="AF769" s="130" t="str">
        <f t="shared" ca="1" si="172"/>
        <v/>
      </c>
      <c r="AG769" s="130" t="str">
        <f t="shared" ca="1" si="173"/>
        <v/>
      </c>
      <c r="AH769" s="130" t="str">
        <f t="shared" ca="1" si="174"/>
        <v/>
      </c>
      <c r="AI769" s="130" t="str">
        <f t="shared" ca="1" si="175"/>
        <v/>
      </c>
    </row>
    <row r="770" spans="5:35">
      <c r="E770" s="239"/>
      <c r="F770" s="28"/>
      <c r="R770" s="130" t="str">
        <f t="shared" ca="1" si="162"/>
        <v xml:space="preserve">5 </v>
      </c>
      <c r="S770" s="130">
        <f ca="1">+IFERROR(VLOOKUP(R770,Pollutants!$H$2:$K$11,3,FALSE),0)</f>
        <v>0</v>
      </c>
      <c r="T770" s="248">
        <f t="shared" si="163"/>
        <v>111</v>
      </c>
      <c r="U770" s="130" t="str">
        <f ca="1"/>
        <v/>
      </c>
      <c r="V770" s="130" t="str">
        <f ca="1"/>
        <v/>
      </c>
      <c r="W770" s="130" t="str">
        <f t="shared" ca="1" si="164"/>
        <v/>
      </c>
      <c r="X770" s="130" t="str">
        <f t="shared" ca="1" si="165"/>
        <v/>
      </c>
      <c r="Y770" s="130" t="str">
        <f t="shared" ca="1" si="166"/>
        <v/>
      </c>
      <c r="Z770" s="130" t="str">
        <f t="shared" ca="1" si="167"/>
        <v/>
      </c>
      <c r="AA770" s="130" t="str">
        <f t="shared" ca="1" si="168"/>
        <v/>
      </c>
      <c r="AC770" s="130" t="str">
        <f t="shared" ca="1" si="169"/>
        <v/>
      </c>
      <c r="AD770" s="130" t="str">
        <f t="shared" ca="1" si="170"/>
        <v/>
      </c>
      <c r="AE770" s="130" t="str">
        <f t="shared" ca="1" si="171"/>
        <v/>
      </c>
      <c r="AF770" s="130" t="str">
        <f t="shared" ca="1" si="172"/>
        <v/>
      </c>
      <c r="AG770" s="130" t="str">
        <f t="shared" ca="1" si="173"/>
        <v/>
      </c>
      <c r="AH770" s="130" t="str">
        <f t="shared" ca="1" si="174"/>
        <v/>
      </c>
      <c r="AI770" s="130" t="str">
        <f t="shared" ca="1" si="175"/>
        <v/>
      </c>
    </row>
    <row r="771" spans="5:35">
      <c r="E771" s="239"/>
      <c r="F771" s="28"/>
      <c r="R771" s="130" t="str">
        <f t="shared" ref="R771:R834" ca="1" si="176">+MOD(ROW()-2,7)&amp;" "&amp;INDIRECT(ADDRESS(INT((ROW()-2)/7)+2,11,3))</f>
        <v xml:space="preserve">6 </v>
      </c>
      <c r="S771" s="130">
        <f ca="1">+IFERROR(VLOOKUP(R771,Pollutants!$H$2:$K$11,3,FALSE),0)</f>
        <v>0</v>
      </c>
      <c r="T771" s="248">
        <f t="shared" ref="T771:T834" si="177">+(INT((ROW()-2)/7)+2)</f>
        <v>111</v>
      </c>
      <c r="U771" s="130" t="str">
        <f ca="1"/>
        <v/>
      </c>
      <c r="V771" s="130" t="str">
        <f ca="1"/>
        <v/>
      </c>
      <c r="W771" s="130" t="str">
        <f t="shared" ref="W771:W834" ca="1" si="178">+IFERROR(INDEX(L$1:L$301,V771),"")</f>
        <v/>
      </c>
      <c r="X771" s="130" t="str">
        <f t="shared" ref="X771:X834" ca="1" si="179">+IFERROR(INDEX(M$1:M$301,V771),"")</f>
        <v/>
      </c>
      <c r="Y771" s="130" t="str">
        <f t="shared" ref="Y771:Y834" ca="1" si="180">+IFERROR(INDEX(N$1:N$301,V771),"")</f>
        <v/>
      </c>
      <c r="Z771" s="130" t="str">
        <f t="shared" ref="Z771:Z834" ca="1" si="181">+IFERROR(INDEX(O$1:O$301,V771),"")</f>
        <v/>
      </c>
      <c r="AA771" s="130" t="str">
        <f t="shared" ref="AA771:AA834" ca="1" si="182">+IFERROR(INDEX(P$1:P$301,V771),"")</f>
        <v/>
      </c>
      <c r="AC771" s="130" t="str">
        <f t="shared" ref="AC771:AC834" ca="1" si="183">+INDIRECT(ADDRESS(INT((ROW()-2)/2)+2,21,3))</f>
        <v/>
      </c>
      <c r="AD771" s="130" t="str">
        <f t="shared" ref="AD771:AD834" ca="1" si="184">+IF(ISNUMBER(AI771),IF(ISEVEN(ROW()),$AL$2,$AL$3),"")</f>
        <v/>
      </c>
      <c r="AE771" s="130" t="str">
        <f t="shared" ref="AE771:AE834" ca="1" si="185">+INDIRECT(ADDRESS(INT((ROW()-2)/2)+2,23,3))</f>
        <v/>
      </c>
      <c r="AF771" s="130" t="str">
        <f t="shared" ref="AF771:AF834" ca="1" si="186">+INDIRECT(ADDRESS(INT((ROW()-2)/2)+2,24,3))</f>
        <v/>
      </c>
      <c r="AG771" s="130" t="str">
        <f t="shared" ref="AG771:AG834" ca="1" si="187">+INDIRECT(ADDRESS(INT((ROW()-2)/2)+2,25,3))</f>
        <v/>
      </c>
      <c r="AH771" s="130" t="str">
        <f t="shared" ref="AH771:AH834" ca="1" si="188">+INDIRECT(ADDRESS(INT((ROW()-2)/2)+2,26,3))</f>
        <v/>
      </c>
      <c r="AI771" s="130" t="str">
        <f t="shared" ref="AI771:AI834" ca="1" si="189">+INDIRECT(ADDRESS(INT((ROW()-2)/2)+2,27,3))</f>
        <v/>
      </c>
    </row>
    <row r="772" spans="5:35">
      <c r="E772" s="239"/>
      <c r="F772" s="28"/>
      <c r="R772" s="130" t="str">
        <f t="shared" ca="1" si="176"/>
        <v xml:space="preserve">0 </v>
      </c>
      <c r="S772" s="130">
        <f ca="1">+IFERROR(VLOOKUP(R772,Pollutants!$H$2:$K$11,3,FALSE),0)</f>
        <v>0</v>
      </c>
      <c r="T772" s="248">
        <f t="shared" si="177"/>
        <v>112</v>
      </c>
      <c r="U772" s="130" t="str">
        <f ca="1"/>
        <v/>
      </c>
      <c r="V772" s="130" t="str">
        <f ca="1"/>
        <v/>
      </c>
      <c r="W772" s="130" t="str">
        <f t="shared" ca="1" si="178"/>
        <v/>
      </c>
      <c r="X772" s="130" t="str">
        <f t="shared" ca="1" si="179"/>
        <v/>
      </c>
      <c r="Y772" s="130" t="str">
        <f t="shared" ca="1" si="180"/>
        <v/>
      </c>
      <c r="Z772" s="130" t="str">
        <f t="shared" ca="1" si="181"/>
        <v/>
      </c>
      <c r="AA772" s="130" t="str">
        <f t="shared" ca="1" si="182"/>
        <v/>
      </c>
      <c r="AC772" s="130" t="str">
        <f t="shared" ca="1" si="183"/>
        <v/>
      </c>
      <c r="AD772" s="130" t="str">
        <f t="shared" ca="1" si="184"/>
        <v/>
      </c>
      <c r="AE772" s="130" t="str">
        <f t="shared" ca="1" si="185"/>
        <v/>
      </c>
      <c r="AF772" s="130" t="str">
        <f t="shared" ca="1" si="186"/>
        <v/>
      </c>
      <c r="AG772" s="130" t="str">
        <f t="shared" ca="1" si="187"/>
        <v/>
      </c>
      <c r="AH772" s="130" t="str">
        <f t="shared" ca="1" si="188"/>
        <v/>
      </c>
      <c r="AI772" s="130" t="str">
        <f t="shared" ca="1" si="189"/>
        <v/>
      </c>
    </row>
    <row r="773" spans="5:35">
      <c r="E773" s="239"/>
      <c r="F773" s="28"/>
      <c r="R773" s="130" t="str">
        <f t="shared" ca="1" si="176"/>
        <v xml:space="preserve">1 </v>
      </c>
      <c r="S773" s="130">
        <f ca="1">+IFERROR(VLOOKUP(R773,Pollutants!$H$2:$K$11,3,FALSE),0)</f>
        <v>0</v>
      </c>
      <c r="T773" s="248">
        <f t="shared" si="177"/>
        <v>112</v>
      </c>
      <c r="U773" s="130" t="str">
        <f ca="1"/>
        <v/>
      </c>
      <c r="V773" s="130" t="str">
        <f ca="1"/>
        <v/>
      </c>
      <c r="W773" s="130" t="str">
        <f t="shared" ca="1" si="178"/>
        <v/>
      </c>
      <c r="X773" s="130" t="str">
        <f t="shared" ca="1" si="179"/>
        <v/>
      </c>
      <c r="Y773" s="130" t="str">
        <f t="shared" ca="1" si="180"/>
        <v/>
      </c>
      <c r="Z773" s="130" t="str">
        <f t="shared" ca="1" si="181"/>
        <v/>
      </c>
      <c r="AA773" s="130" t="str">
        <f t="shared" ca="1" si="182"/>
        <v/>
      </c>
      <c r="AC773" s="130" t="str">
        <f t="shared" ca="1" si="183"/>
        <v/>
      </c>
      <c r="AD773" s="130" t="str">
        <f t="shared" ca="1" si="184"/>
        <v/>
      </c>
      <c r="AE773" s="130" t="str">
        <f t="shared" ca="1" si="185"/>
        <v/>
      </c>
      <c r="AF773" s="130" t="str">
        <f t="shared" ca="1" si="186"/>
        <v/>
      </c>
      <c r="AG773" s="130" t="str">
        <f t="shared" ca="1" si="187"/>
        <v/>
      </c>
      <c r="AH773" s="130" t="str">
        <f t="shared" ca="1" si="188"/>
        <v/>
      </c>
      <c r="AI773" s="130" t="str">
        <f t="shared" ca="1" si="189"/>
        <v/>
      </c>
    </row>
    <row r="774" spans="5:35">
      <c r="E774" s="239"/>
      <c r="F774" s="28"/>
      <c r="R774" s="130" t="str">
        <f t="shared" ca="1" si="176"/>
        <v xml:space="preserve">2 </v>
      </c>
      <c r="S774" s="130">
        <f ca="1">+IFERROR(VLOOKUP(R774,Pollutants!$H$2:$K$11,3,FALSE),0)</f>
        <v>0</v>
      </c>
      <c r="T774" s="248">
        <f t="shared" si="177"/>
        <v>112</v>
      </c>
      <c r="U774" s="130" t="str">
        <f ca="1"/>
        <v/>
      </c>
      <c r="V774" s="130" t="str">
        <f ca="1"/>
        <v/>
      </c>
      <c r="W774" s="130" t="str">
        <f t="shared" ca="1" si="178"/>
        <v/>
      </c>
      <c r="X774" s="130" t="str">
        <f t="shared" ca="1" si="179"/>
        <v/>
      </c>
      <c r="Y774" s="130" t="str">
        <f t="shared" ca="1" si="180"/>
        <v/>
      </c>
      <c r="Z774" s="130" t="str">
        <f t="shared" ca="1" si="181"/>
        <v/>
      </c>
      <c r="AA774" s="130" t="str">
        <f t="shared" ca="1" si="182"/>
        <v/>
      </c>
      <c r="AC774" s="130" t="str">
        <f t="shared" ca="1" si="183"/>
        <v/>
      </c>
      <c r="AD774" s="130" t="str">
        <f t="shared" ca="1" si="184"/>
        <v/>
      </c>
      <c r="AE774" s="130" t="str">
        <f t="shared" ca="1" si="185"/>
        <v/>
      </c>
      <c r="AF774" s="130" t="str">
        <f t="shared" ca="1" si="186"/>
        <v/>
      </c>
      <c r="AG774" s="130" t="str">
        <f t="shared" ca="1" si="187"/>
        <v/>
      </c>
      <c r="AH774" s="130" t="str">
        <f t="shared" ca="1" si="188"/>
        <v/>
      </c>
      <c r="AI774" s="130" t="str">
        <f t="shared" ca="1" si="189"/>
        <v/>
      </c>
    </row>
    <row r="775" spans="5:35">
      <c r="E775" s="239"/>
      <c r="F775" s="28"/>
      <c r="R775" s="130" t="str">
        <f t="shared" ca="1" si="176"/>
        <v xml:space="preserve">3 </v>
      </c>
      <c r="S775" s="130">
        <f ca="1">+IFERROR(VLOOKUP(R775,Pollutants!$H$2:$K$11,3,FALSE),0)</f>
        <v>0</v>
      </c>
      <c r="T775" s="248">
        <f t="shared" si="177"/>
        <v>112</v>
      </c>
      <c r="U775" s="130" t="str">
        <f ca="1"/>
        <v/>
      </c>
      <c r="V775" s="130" t="str">
        <f ca="1"/>
        <v/>
      </c>
      <c r="W775" s="130" t="str">
        <f t="shared" ca="1" si="178"/>
        <v/>
      </c>
      <c r="X775" s="130" t="str">
        <f t="shared" ca="1" si="179"/>
        <v/>
      </c>
      <c r="Y775" s="130" t="str">
        <f t="shared" ca="1" si="180"/>
        <v/>
      </c>
      <c r="Z775" s="130" t="str">
        <f t="shared" ca="1" si="181"/>
        <v/>
      </c>
      <c r="AA775" s="130" t="str">
        <f t="shared" ca="1" si="182"/>
        <v/>
      </c>
      <c r="AC775" s="130" t="str">
        <f t="shared" ca="1" si="183"/>
        <v/>
      </c>
      <c r="AD775" s="130" t="str">
        <f t="shared" ca="1" si="184"/>
        <v/>
      </c>
      <c r="AE775" s="130" t="str">
        <f t="shared" ca="1" si="185"/>
        <v/>
      </c>
      <c r="AF775" s="130" t="str">
        <f t="shared" ca="1" si="186"/>
        <v/>
      </c>
      <c r="AG775" s="130" t="str">
        <f t="shared" ca="1" si="187"/>
        <v/>
      </c>
      <c r="AH775" s="130" t="str">
        <f t="shared" ca="1" si="188"/>
        <v/>
      </c>
      <c r="AI775" s="130" t="str">
        <f t="shared" ca="1" si="189"/>
        <v/>
      </c>
    </row>
    <row r="776" spans="5:35">
      <c r="E776" s="239"/>
      <c r="F776" s="28"/>
      <c r="R776" s="130" t="str">
        <f t="shared" ca="1" si="176"/>
        <v xml:space="preserve">4 </v>
      </c>
      <c r="S776" s="130">
        <f ca="1">+IFERROR(VLOOKUP(R776,Pollutants!$H$2:$K$11,3,FALSE),0)</f>
        <v>0</v>
      </c>
      <c r="T776" s="248">
        <f t="shared" si="177"/>
        <v>112</v>
      </c>
      <c r="U776" s="130" t="str">
        <f ca="1"/>
        <v/>
      </c>
      <c r="V776" s="130" t="str">
        <f ca="1"/>
        <v/>
      </c>
      <c r="W776" s="130" t="str">
        <f t="shared" ca="1" si="178"/>
        <v/>
      </c>
      <c r="X776" s="130" t="str">
        <f t="shared" ca="1" si="179"/>
        <v/>
      </c>
      <c r="Y776" s="130" t="str">
        <f t="shared" ca="1" si="180"/>
        <v/>
      </c>
      <c r="Z776" s="130" t="str">
        <f t="shared" ca="1" si="181"/>
        <v/>
      </c>
      <c r="AA776" s="130" t="str">
        <f t="shared" ca="1" si="182"/>
        <v/>
      </c>
      <c r="AC776" s="130" t="str">
        <f t="shared" ca="1" si="183"/>
        <v/>
      </c>
      <c r="AD776" s="130" t="str">
        <f t="shared" ca="1" si="184"/>
        <v/>
      </c>
      <c r="AE776" s="130" t="str">
        <f t="shared" ca="1" si="185"/>
        <v/>
      </c>
      <c r="AF776" s="130" t="str">
        <f t="shared" ca="1" si="186"/>
        <v/>
      </c>
      <c r="AG776" s="130" t="str">
        <f t="shared" ca="1" si="187"/>
        <v/>
      </c>
      <c r="AH776" s="130" t="str">
        <f t="shared" ca="1" si="188"/>
        <v/>
      </c>
      <c r="AI776" s="130" t="str">
        <f t="shared" ca="1" si="189"/>
        <v/>
      </c>
    </row>
    <row r="777" spans="5:35">
      <c r="E777" s="239"/>
      <c r="F777" s="28"/>
      <c r="R777" s="130" t="str">
        <f t="shared" ca="1" si="176"/>
        <v xml:space="preserve">5 </v>
      </c>
      <c r="S777" s="130">
        <f ca="1">+IFERROR(VLOOKUP(R777,Pollutants!$H$2:$K$11,3,FALSE),0)</f>
        <v>0</v>
      </c>
      <c r="T777" s="248">
        <f t="shared" si="177"/>
        <v>112</v>
      </c>
      <c r="U777" s="130" t="str">
        <f ca="1"/>
        <v/>
      </c>
      <c r="V777" s="130" t="str">
        <f ca="1"/>
        <v/>
      </c>
      <c r="W777" s="130" t="str">
        <f t="shared" ca="1" si="178"/>
        <v/>
      </c>
      <c r="X777" s="130" t="str">
        <f t="shared" ca="1" si="179"/>
        <v/>
      </c>
      <c r="Y777" s="130" t="str">
        <f t="shared" ca="1" si="180"/>
        <v/>
      </c>
      <c r="Z777" s="130" t="str">
        <f t="shared" ca="1" si="181"/>
        <v/>
      </c>
      <c r="AA777" s="130" t="str">
        <f t="shared" ca="1" si="182"/>
        <v/>
      </c>
      <c r="AC777" s="130" t="str">
        <f t="shared" ca="1" si="183"/>
        <v/>
      </c>
      <c r="AD777" s="130" t="str">
        <f t="shared" ca="1" si="184"/>
        <v/>
      </c>
      <c r="AE777" s="130" t="str">
        <f t="shared" ca="1" si="185"/>
        <v/>
      </c>
      <c r="AF777" s="130" t="str">
        <f t="shared" ca="1" si="186"/>
        <v/>
      </c>
      <c r="AG777" s="130" t="str">
        <f t="shared" ca="1" si="187"/>
        <v/>
      </c>
      <c r="AH777" s="130" t="str">
        <f t="shared" ca="1" si="188"/>
        <v/>
      </c>
      <c r="AI777" s="130" t="str">
        <f t="shared" ca="1" si="189"/>
        <v/>
      </c>
    </row>
    <row r="778" spans="5:35">
      <c r="E778" s="239"/>
      <c r="F778" s="28"/>
      <c r="R778" s="130" t="str">
        <f t="shared" ca="1" si="176"/>
        <v xml:space="preserve">6 </v>
      </c>
      <c r="S778" s="130">
        <f ca="1">+IFERROR(VLOOKUP(R778,Pollutants!$H$2:$K$11,3,FALSE),0)</f>
        <v>0</v>
      </c>
      <c r="T778" s="248">
        <f t="shared" si="177"/>
        <v>112</v>
      </c>
      <c r="U778" s="130" t="str">
        <f ca="1"/>
        <v/>
      </c>
      <c r="V778" s="130" t="str">
        <f ca="1"/>
        <v/>
      </c>
      <c r="W778" s="130" t="str">
        <f t="shared" ca="1" si="178"/>
        <v/>
      </c>
      <c r="X778" s="130" t="str">
        <f t="shared" ca="1" si="179"/>
        <v/>
      </c>
      <c r="Y778" s="130" t="str">
        <f t="shared" ca="1" si="180"/>
        <v/>
      </c>
      <c r="Z778" s="130" t="str">
        <f t="shared" ca="1" si="181"/>
        <v/>
      </c>
      <c r="AA778" s="130" t="str">
        <f t="shared" ca="1" si="182"/>
        <v/>
      </c>
      <c r="AC778" s="130" t="str">
        <f t="shared" ca="1" si="183"/>
        <v/>
      </c>
      <c r="AD778" s="130" t="str">
        <f t="shared" ca="1" si="184"/>
        <v/>
      </c>
      <c r="AE778" s="130" t="str">
        <f t="shared" ca="1" si="185"/>
        <v/>
      </c>
      <c r="AF778" s="130" t="str">
        <f t="shared" ca="1" si="186"/>
        <v/>
      </c>
      <c r="AG778" s="130" t="str">
        <f t="shared" ca="1" si="187"/>
        <v/>
      </c>
      <c r="AH778" s="130" t="str">
        <f t="shared" ca="1" si="188"/>
        <v/>
      </c>
      <c r="AI778" s="130" t="str">
        <f t="shared" ca="1" si="189"/>
        <v/>
      </c>
    </row>
    <row r="779" spans="5:35">
      <c r="E779" s="239"/>
      <c r="F779" s="28"/>
      <c r="R779" s="130" t="str">
        <f t="shared" ca="1" si="176"/>
        <v xml:space="preserve">0 </v>
      </c>
      <c r="S779" s="130">
        <f ca="1">+IFERROR(VLOOKUP(R779,Pollutants!$H$2:$K$11,3,FALSE),0)</f>
        <v>0</v>
      </c>
      <c r="T779" s="248">
        <f t="shared" si="177"/>
        <v>113</v>
      </c>
      <c r="U779" s="130" t="str">
        <f ca="1"/>
        <v/>
      </c>
      <c r="V779" s="130" t="str">
        <f ca="1"/>
        <v/>
      </c>
      <c r="W779" s="130" t="str">
        <f t="shared" ca="1" si="178"/>
        <v/>
      </c>
      <c r="X779" s="130" t="str">
        <f t="shared" ca="1" si="179"/>
        <v/>
      </c>
      <c r="Y779" s="130" t="str">
        <f t="shared" ca="1" si="180"/>
        <v/>
      </c>
      <c r="Z779" s="130" t="str">
        <f t="shared" ca="1" si="181"/>
        <v/>
      </c>
      <c r="AA779" s="130" t="str">
        <f t="shared" ca="1" si="182"/>
        <v/>
      </c>
      <c r="AC779" s="130" t="str">
        <f t="shared" ca="1" si="183"/>
        <v/>
      </c>
      <c r="AD779" s="130" t="str">
        <f t="shared" ca="1" si="184"/>
        <v/>
      </c>
      <c r="AE779" s="130" t="str">
        <f t="shared" ca="1" si="185"/>
        <v/>
      </c>
      <c r="AF779" s="130" t="str">
        <f t="shared" ca="1" si="186"/>
        <v/>
      </c>
      <c r="AG779" s="130" t="str">
        <f t="shared" ca="1" si="187"/>
        <v/>
      </c>
      <c r="AH779" s="130" t="str">
        <f t="shared" ca="1" si="188"/>
        <v/>
      </c>
      <c r="AI779" s="130" t="str">
        <f t="shared" ca="1" si="189"/>
        <v/>
      </c>
    </row>
    <row r="780" spans="5:35">
      <c r="E780" s="239"/>
      <c r="F780" s="28"/>
      <c r="R780" s="130" t="str">
        <f t="shared" ca="1" si="176"/>
        <v xml:space="preserve">1 </v>
      </c>
      <c r="S780" s="130">
        <f ca="1">+IFERROR(VLOOKUP(R780,Pollutants!$H$2:$K$11,3,FALSE),0)</f>
        <v>0</v>
      </c>
      <c r="T780" s="248">
        <f t="shared" si="177"/>
        <v>113</v>
      </c>
      <c r="U780" s="130" t="str">
        <f ca="1"/>
        <v/>
      </c>
      <c r="V780" s="130" t="str">
        <f ca="1"/>
        <v/>
      </c>
      <c r="W780" s="130" t="str">
        <f t="shared" ca="1" si="178"/>
        <v/>
      </c>
      <c r="X780" s="130" t="str">
        <f t="shared" ca="1" si="179"/>
        <v/>
      </c>
      <c r="Y780" s="130" t="str">
        <f t="shared" ca="1" si="180"/>
        <v/>
      </c>
      <c r="Z780" s="130" t="str">
        <f t="shared" ca="1" si="181"/>
        <v/>
      </c>
      <c r="AA780" s="130" t="str">
        <f t="shared" ca="1" si="182"/>
        <v/>
      </c>
      <c r="AC780" s="130" t="str">
        <f t="shared" ca="1" si="183"/>
        <v/>
      </c>
      <c r="AD780" s="130" t="str">
        <f t="shared" ca="1" si="184"/>
        <v/>
      </c>
      <c r="AE780" s="130" t="str">
        <f t="shared" ca="1" si="185"/>
        <v/>
      </c>
      <c r="AF780" s="130" t="str">
        <f t="shared" ca="1" si="186"/>
        <v/>
      </c>
      <c r="AG780" s="130" t="str">
        <f t="shared" ca="1" si="187"/>
        <v/>
      </c>
      <c r="AH780" s="130" t="str">
        <f t="shared" ca="1" si="188"/>
        <v/>
      </c>
      <c r="AI780" s="130" t="str">
        <f t="shared" ca="1" si="189"/>
        <v/>
      </c>
    </row>
    <row r="781" spans="5:35">
      <c r="E781" s="239"/>
      <c r="F781" s="28"/>
      <c r="R781" s="130" t="str">
        <f t="shared" ca="1" si="176"/>
        <v xml:space="preserve">2 </v>
      </c>
      <c r="S781" s="130">
        <f ca="1">+IFERROR(VLOOKUP(R781,Pollutants!$H$2:$K$11,3,FALSE),0)</f>
        <v>0</v>
      </c>
      <c r="T781" s="248">
        <f t="shared" si="177"/>
        <v>113</v>
      </c>
      <c r="U781" s="130" t="str">
        <f ca="1"/>
        <v/>
      </c>
      <c r="V781" s="130" t="str">
        <f ca="1"/>
        <v/>
      </c>
      <c r="W781" s="130" t="str">
        <f t="shared" ca="1" si="178"/>
        <v/>
      </c>
      <c r="X781" s="130" t="str">
        <f t="shared" ca="1" si="179"/>
        <v/>
      </c>
      <c r="Y781" s="130" t="str">
        <f t="shared" ca="1" si="180"/>
        <v/>
      </c>
      <c r="Z781" s="130" t="str">
        <f t="shared" ca="1" si="181"/>
        <v/>
      </c>
      <c r="AA781" s="130" t="str">
        <f t="shared" ca="1" si="182"/>
        <v/>
      </c>
      <c r="AC781" s="130" t="str">
        <f t="shared" ca="1" si="183"/>
        <v/>
      </c>
      <c r="AD781" s="130" t="str">
        <f t="shared" ca="1" si="184"/>
        <v/>
      </c>
      <c r="AE781" s="130" t="str">
        <f t="shared" ca="1" si="185"/>
        <v/>
      </c>
      <c r="AF781" s="130" t="str">
        <f t="shared" ca="1" si="186"/>
        <v/>
      </c>
      <c r="AG781" s="130" t="str">
        <f t="shared" ca="1" si="187"/>
        <v/>
      </c>
      <c r="AH781" s="130" t="str">
        <f t="shared" ca="1" si="188"/>
        <v/>
      </c>
      <c r="AI781" s="130" t="str">
        <f t="shared" ca="1" si="189"/>
        <v/>
      </c>
    </row>
    <row r="782" spans="5:35">
      <c r="E782" s="239"/>
      <c r="F782" s="28"/>
      <c r="R782" s="130" t="str">
        <f t="shared" ca="1" si="176"/>
        <v xml:space="preserve">3 </v>
      </c>
      <c r="S782" s="130">
        <f ca="1">+IFERROR(VLOOKUP(R782,Pollutants!$H$2:$K$11,3,FALSE),0)</f>
        <v>0</v>
      </c>
      <c r="T782" s="248">
        <f t="shared" si="177"/>
        <v>113</v>
      </c>
      <c r="U782" s="130" t="str">
        <f ca="1"/>
        <v/>
      </c>
      <c r="V782" s="130" t="str">
        <f ca="1"/>
        <v/>
      </c>
      <c r="W782" s="130" t="str">
        <f t="shared" ca="1" si="178"/>
        <v/>
      </c>
      <c r="X782" s="130" t="str">
        <f t="shared" ca="1" si="179"/>
        <v/>
      </c>
      <c r="Y782" s="130" t="str">
        <f t="shared" ca="1" si="180"/>
        <v/>
      </c>
      <c r="Z782" s="130" t="str">
        <f t="shared" ca="1" si="181"/>
        <v/>
      </c>
      <c r="AA782" s="130" t="str">
        <f t="shared" ca="1" si="182"/>
        <v/>
      </c>
      <c r="AC782" s="130" t="str">
        <f t="shared" ca="1" si="183"/>
        <v/>
      </c>
      <c r="AD782" s="130" t="str">
        <f t="shared" ca="1" si="184"/>
        <v/>
      </c>
      <c r="AE782" s="130" t="str">
        <f t="shared" ca="1" si="185"/>
        <v/>
      </c>
      <c r="AF782" s="130" t="str">
        <f t="shared" ca="1" si="186"/>
        <v/>
      </c>
      <c r="AG782" s="130" t="str">
        <f t="shared" ca="1" si="187"/>
        <v/>
      </c>
      <c r="AH782" s="130" t="str">
        <f t="shared" ca="1" si="188"/>
        <v/>
      </c>
      <c r="AI782" s="130" t="str">
        <f t="shared" ca="1" si="189"/>
        <v/>
      </c>
    </row>
    <row r="783" spans="5:35">
      <c r="E783" s="239"/>
      <c r="F783" s="28"/>
      <c r="R783" s="130" t="str">
        <f t="shared" ca="1" si="176"/>
        <v xml:space="preserve">4 </v>
      </c>
      <c r="S783" s="130">
        <f ca="1">+IFERROR(VLOOKUP(R783,Pollutants!$H$2:$K$11,3,FALSE),0)</f>
        <v>0</v>
      </c>
      <c r="T783" s="248">
        <f t="shared" si="177"/>
        <v>113</v>
      </c>
      <c r="U783" s="130" t="str">
        <f ca="1"/>
        <v/>
      </c>
      <c r="V783" s="130" t="str">
        <f ca="1"/>
        <v/>
      </c>
      <c r="W783" s="130" t="str">
        <f t="shared" ca="1" si="178"/>
        <v/>
      </c>
      <c r="X783" s="130" t="str">
        <f t="shared" ca="1" si="179"/>
        <v/>
      </c>
      <c r="Y783" s="130" t="str">
        <f t="shared" ca="1" si="180"/>
        <v/>
      </c>
      <c r="Z783" s="130" t="str">
        <f t="shared" ca="1" si="181"/>
        <v/>
      </c>
      <c r="AA783" s="130" t="str">
        <f t="shared" ca="1" si="182"/>
        <v/>
      </c>
      <c r="AC783" s="130" t="str">
        <f t="shared" ca="1" si="183"/>
        <v/>
      </c>
      <c r="AD783" s="130" t="str">
        <f t="shared" ca="1" si="184"/>
        <v/>
      </c>
      <c r="AE783" s="130" t="str">
        <f t="shared" ca="1" si="185"/>
        <v/>
      </c>
      <c r="AF783" s="130" t="str">
        <f t="shared" ca="1" si="186"/>
        <v/>
      </c>
      <c r="AG783" s="130" t="str">
        <f t="shared" ca="1" si="187"/>
        <v/>
      </c>
      <c r="AH783" s="130" t="str">
        <f t="shared" ca="1" si="188"/>
        <v/>
      </c>
      <c r="AI783" s="130" t="str">
        <f t="shared" ca="1" si="189"/>
        <v/>
      </c>
    </row>
    <row r="784" spans="5:35">
      <c r="E784" s="239"/>
      <c r="F784" s="28"/>
      <c r="R784" s="130" t="str">
        <f t="shared" ca="1" si="176"/>
        <v xml:space="preserve">5 </v>
      </c>
      <c r="S784" s="130">
        <f ca="1">+IFERROR(VLOOKUP(R784,Pollutants!$H$2:$K$11,3,FALSE),0)</f>
        <v>0</v>
      </c>
      <c r="T784" s="248">
        <f t="shared" si="177"/>
        <v>113</v>
      </c>
      <c r="U784" s="130" t="str">
        <f ca="1"/>
        <v/>
      </c>
      <c r="V784" s="130" t="str">
        <f ca="1"/>
        <v/>
      </c>
      <c r="W784" s="130" t="str">
        <f t="shared" ca="1" si="178"/>
        <v/>
      </c>
      <c r="X784" s="130" t="str">
        <f t="shared" ca="1" si="179"/>
        <v/>
      </c>
      <c r="Y784" s="130" t="str">
        <f t="shared" ca="1" si="180"/>
        <v/>
      </c>
      <c r="Z784" s="130" t="str">
        <f t="shared" ca="1" si="181"/>
        <v/>
      </c>
      <c r="AA784" s="130" t="str">
        <f t="shared" ca="1" si="182"/>
        <v/>
      </c>
      <c r="AC784" s="130" t="str">
        <f t="shared" ca="1" si="183"/>
        <v/>
      </c>
      <c r="AD784" s="130" t="str">
        <f t="shared" ca="1" si="184"/>
        <v/>
      </c>
      <c r="AE784" s="130" t="str">
        <f t="shared" ca="1" si="185"/>
        <v/>
      </c>
      <c r="AF784" s="130" t="str">
        <f t="shared" ca="1" si="186"/>
        <v/>
      </c>
      <c r="AG784" s="130" t="str">
        <f t="shared" ca="1" si="187"/>
        <v/>
      </c>
      <c r="AH784" s="130" t="str">
        <f t="shared" ca="1" si="188"/>
        <v/>
      </c>
      <c r="AI784" s="130" t="str">
        <f t="shared" ca="1" si="189"/>
        <v/>
      </c>
    </row>
    <row r="785" spans="5:35">
      <c r="E785" s="239"/>
      <c r="F785" s="28"/>
      <c r="R785" s="130" t="str">
        <f t="shared" ca="1" si="176"/>
        <v xml:space="preserve">6 </v>
      </c>
      <c r="S785" s="130">
        <f ca="1">+IFERROR(VLOOKUP(R785,Pollutants!$H$2:$K$11,3,FALSE),0)</f>
        <v>0</v>
      </c>
      <c r="T785" s="248">
        <f t="shared" si="177"/>
        <v>113</v>
      </c>
      <c r="U785" s="130" t="str">
        <f ca="1"/>
        <v/>
      </c>
      <c r="V785" s="130" t="str">
        <f ca="1"/>
        <v/>
      </c>
      <c r="W785" s="130" t="str">
        <f t="shared" ca="1" si="178"/>
        <v/>
      </c>
      <c r="X785" s="130" t="str">
        <f t="shared" ca="1" si="179"/>
        <v/>
      </c>
      <c r="Y785" s="130" t="str">
        <f t="shared" ca="1" si="180"/>
        <v/>
      </c>
      <c r="Z785" s="130" t="str">
        <f t="shared" ca="1" si="181"/>
        <v/>
      </c>
      <c r="AA785" s="130" t="str">
        <f t="shared" ca="1" si="182"/>
        <v/>
      </c>
      <c r="AC785" s="130" t="str">
        <f t="shared" ca="1" si="183"/>
        <v/>
      </c>
      <c r="AD785" s="130" t="str">
        <f t="shared" ca="1" si="184"/>
        <v/>
      </c>
      <c r="AE785" s="130" t="str">
        <f t="shared" ca="1" si="185"/>
        <v/>
      </c>
      <c r="AF785" s="130" t="str">
        <f t="shared" ca="1" si="186"/>
        <v/>
      </c>
      <c r="AG785" s="130" t="str">
        <f t="shared" ca="1" si="187"/>
        <v/>
      </c>
      <c r="AH785" s="130" t="str">
        <f t="shared" ca="1" si="188"/>
        <v/>
      </c>
      <c r="AI785" s="130" t="str">
        <f t="shared" ca="1" si="189"/>
        <v/>
      </c>
    </row>
    <row r="786" spans="5:35">
      <c r="E786" s="239"/>
      <c r="F786" s="28"/>
      <c r="R786" s="130" t="str">
        <f t="shared" ca="1" si="176"/>
        <v xml:space="preserve">0 </v>
      </c>
      <c r="S786" s="130">
        <f ca="1">+IFERROR(VLOOKUP(R786,Pollutants!$H$2:$K$11,3,FALSE),0)</f>
        <v>0</v>
      </c>
      <c r="T786" s="248">
        <f t="shared" si="177"/>
        <v>114</v>
      </c>
      <c r="U786" s="130" t="str">
        <f ca="1"/>
        <v/>
      </c>
      <c r="V786" s="130" t="str">
        <f ca="1"/>
        <v/>
      </c>
      <c r="W786" s="130" t="str">
        <f t="shared" ca="1" si="178"/>
        <v/>
      </c>
      <c r="X786" s="130" t="str">
        <f t="shared" ca="1" si="179"/>
        <v/>
      </c>
      <c r="Y786" s="130" t="str">
        <f t="shared" ca="1" si="180"/>
        <v/>
      </c>
      <c r="Z786" s="130" t="str">
        <f t="shared" ca="1" si="181"/>
        <v/>
      </c>
      <c r="AA786" s="130" t="str">
        <f t="shared" ca="1" si="182"/>
        <v/>
      </c>
      <c r="AC786" s="130" t="str">
        <f t="shared" ca="1" si="183"/>
        <v/>
      </c>
      <c r="AD786" s="130" t="str">
        <f t="shared" ca="1" si="184"/>
        <v/>
      </c>
      <c r="AE786" s="130" t="str">
        <f t="shared" ca="1" si="185"/>
        <v/>
      </c>
      <c r="AF786" s="130" t="str">
        <f t="shared" ca="1" si="186"/>
        <v/>
      </c>
      <c r="AG786" s="130" t="str">
        <f t="shared" ca="1" si="187"/>
        <v/>
      </c>
      <c r="AH786" s="130" t="str">
        <f t="shared" ca="1" si="188"/>
        <v/>
      </c>
      <c r="AI786" s="130" t="str">
        <f t="shared" ca="1" si="189"/>
        <v/>
      </c>
    </row>
    <row r="787" spans="5:35">
      <c r="E787" s="239"/>
      <c r="F787" s="28"/>
      <c r="R787" s="130" t="str">
        <f t="shared" ca="1" si="176"/>
        <v xml:space="preserve">1 </v>
      </c>
      <c r="S787" s="130">
        <f ca="1">+IFERROR(VLOOKUP(R787,Pollutants!$H$2:$K$11,3,FALSE),0)</f>
        <v>0</v>
      </c>
      <c r="T787" s="248">
        <f t="shared" si="177"/>
        <v>114</v>
      </c>
      <c r="U787" s="130" t="str">
        <f ca="1"/>
        <v/>
      </c>
      <c r="V787" s="130" t="str">
        <f ca="1"/>
        <v/>
      </c>
      <c r="W787" s="130" t="str">
        <f t="shared" ca="1" si="178"/>
        <v/>
      </c>
      <c r="X787" s="130" t="str">
        <f t="shared" ca="1" si="179"/>
        <v/>
      </c>
      <c r="Y787" s="130" t="str">
        <f t="shared" ca="1" si="180"/>
        <v/>
      </c>
      <c r="Z787" s="130" t="str">
        <f t="shared" ca="1" si="181"/>
        <v/>
      </c>
      <c r="AA787" s="130" t="str">
        <f t="shared" ca="1" si="182"/>
        <v/>
      </c>
      <c r="AC787" s="130" t="str">
        <f t="shared" ca="1" si="183"/>
        <v/>
      </c>
      <c r="AD787" s="130" t="str">
        <f t="shared" ca="1" si="184"/>
        <v/>
      </c>
      <c r="AE787" s="130" t="str">
        <f t="shared" ca="1" si="185"/>
        <v/>
      </c>
      <c r="AF787" s="130" t="str">
        <f t="shared" ca="1" si="186"/>
        <v/>
      </c>
      <c r="AG787" s="130" t="str">
        <f t="shared" ca="1" si="187"/>
        <v/>
      </c>
      <c r="AH787" s="130" t="str">
        <f t="shared" ca="1" si="188"/>
        <v/>
      </c>
      <c r="AI787" s="130" t="str">
        <f t="shared" ca="1" si="189"/>
        <v/>
      </c>
    </row>
    <row r="788" spans="5:35">
      <c r="E788" s="239"/>
      <c r="F788" s="28"/>
      <c r="R788" s="130" t="str">
        <f t="shared" ca="1" si="176"/>
        <v xml:space="preserve">2 </v>
      </c>
      <c r="S788" s="130">
        <f ca="1">+IFERROR(VLOOKUP(R788,Pollutants!$H$2:$K$11,3,FALSE),0)</f>
        <v>0</v>
      </c>
      <c r="T788" s="248">
        <f t="shared" si="177"/>
        <v>114</v>
      </c>
      <c r="U788" s="130" t="str">
        <f ca="1"/>
        <v/>
      </c>
      <c r="V788" s="130" t="str">
        <f ca="1"/>
        <v/>
      </c>
      <c r="W788" s="130" t="str">
        <f t="shared" ca="1" si="178"/>
        <v/>
      </c>
      <c r="X788" s="130" t="str">
        <f t="shared" ca="1" si="179"/>
        <v/>
      </c>
      <c r="Y788" s="130" t="str">
        <f t="shared" ca="1" si="180"/>
        <v/>
      </c>
      <c r="Z788" s="130" t="str">
        <f t="shared" ca="1" si="181"/>
        <v/>
      </c>
      <c r="AA788" s="130" t="str">
        <f t="shared" ca="1" si="182"/>
        <v/>
      </c>
      <c r="AC788" s="130" t="str">
        <f t="shared" ca="1" si="183"/>
        <v/>
      </c>
      <c r="AD788" s="130" t="str">
        <f t="shared" ca="1" si="184"/>
        <v/>
      </c>
      <c r="AE788" s="130" t="str">
        <f t="shared" ca="1" si="185"/>
        <v/>
      </c>
      <c r="AF788" s="130" t="str">
        <f t="shared" ca="1" si="186"/>
        <v/>
      </c>
      <c r="AG788" s="130" t="str">
        <f t="shared" ca="1" si="187"/>
        <v/>
      </c>
      <c r="AH788" s="130" t="str">
        <f t="shared" ca="1" si="188"/>
        <v/>
      </c>
      <c r="AI788" s="130" t="str">
        <f t="shared" ca="1" si="189"/>
        <v/>
      </c>
    </row>
    <row r="789" spans="5:35">
      <c r="E789" s="239"/>
      <c r="F789" s="28"/>
      <c r="R789" s="130" t="str">
        <f t="shared" ca="1" si="176"/>
        <v xml:space="preserve">3 </v>
      </c>
      <c r="S789" s="130">
        <f ca="1">+IFERROR(VLOOKUP(R789,Pollutants!$H$2:$K$11,3,FALSE),0)</f>
        <v>0</v>
      </c>
      <c r="T789" s="248">
        <f t="shared" si="177"/>
        <v>114</v>
      </c>
      <c r="U789" s="130" t="str">
        <f ca="1"/>
        <v/>
      </c>
      <c r="V789" s="130" t="str">
        <f ca="1"/>
        <v/>
      </c>
      <c r="W789" s="130" t="str">
        <f t="shared" ca="1" si="178"/>
        <v/>
      </c>
      <c r="X789" s="130" t="str">
        <f t="shared" ca="1" si="179"/>
        <v/>
      </c>
      <c r="Y789" s="130" t="str">
        <f t="shared" ca="1" si="180"/>
        <v/>
      </c>
      <c r="Z789" s="130" t="str">
        <f t="shared" ca="1" si="181"/>
        <v/>
      </c>
      <c r="AA789" s="130" t="str">
        <f t="shared" ca="1" si="182"/>
        <v/>
      </c>
      <c r="AC789" s="130" t="str">
        <f t="shared" ca="1" si="183"/>
        <v/>
      </c>
      <c r="AD789" s="130" t="str">
        <f t="shared" ca="1" si="184"/>
        <v/>
      </c>
      <c r="AE789" s="130" t="str">
        <f t="shared" ca="1" si="185"/>
        <v/>
      </c>
      <c r="AF789" s="130" t="str">
        <f t="shared" ca="1" si="186"/>
        <v/>
      </c>
      <c r="AG789" s="130" t="str">
        <f t="shared" ca="1" si="187"/>
        <v/>
      </c>
      <c r="AH789" s="130" t="str">
        <f t="shared" ca="1" si="188"/>
        <v/>
      </c>
      <c r="AI789" s="130" t="str">
        <f t="shared" ca="1" si="189"/>
        <v/>
      </c>
    </row>
    <row r="790" spans="5:35">
      <c r="E790" s="239"/>
      <c r="F790" s="28"/>
      <c r="R790" s="130" t="str">
        <f t="shared" ca="1" si="176"/>
        <v xml:space="preserve">4 </v>
      </c>
      <c r="S790" s="130">
        <f ca="1">+IFERROR(VLOOKUP(R790,Pollutants!$H$2:$K$11,3,FALSE),0)</f>
        <v>0</v>
      </c>
      <c r="T790" s="248">
        <f t="shared" si="177"/>
        <v>114</v>
      </c>
      <c r="U790" s="130" t="str">
        <f ca="1"/>
        <v/>
      </c>
      <c r="V790" s="130" t="str">
        <f ca="1"/>
        <v/>
      </c>
      <c r="W790" s="130" t="str">
        <f t="shared" ca="1" si="178"/>
        <v/>
      </c>
      <c r="X790" s="130" t="str">
        <f t="shared" ca="1" si="179"/>
        <v/>
      </c>
      <c r="Y790" s="130" t="str">
        <f t="shared" ca="1" si="180"/>
        <v/>
      </c>
      <c r="Z790" s="130" t="str">
        <f t="shared" ca="1" si="181"/>
        <v/>
      </c>
      <c r="AA790" s="130" t="str">
        <f t="shared" ca="1" si="182"/>
        <v/>
      </c>
      <c r="AC790" s="130" t="str">
        <f t="shared" ca="1" si="183"/>
        <v/>
      </c>
      <c r="AD790" s="130" t="str">
        <f t="shared" ca="1" si="184"/>
        <v/>
      </c>
      <c r="AE790" s="130" t="str">
        <f t="shared" ca="1" si="185"/>
        <v/>
      </c>
      <c r="AF790" s="130" t="str">
        <f t="shared" ca="1" si="186"/>
        <v/>
      </c>
      <c r="AG790" s="130" t="str">
        <f t="shared" ca="1" si="187"/>
        <v/>
      </c>
      <c r="AH790" s="130" t="str">
        <f t="shared" ca="1" si="188"/>
        <v/>
      </c>
      <c r="AI790" s="130" t="str">
        <f t="shared" ca="1" si="189"/>
        <v/>
      </c>
    </row>
    <row r="791" spans="5:35">
      <c r="E791" s="239"/>
      <c r="F791" s="28"/>
      <c r="R791" s="130" t="str">
        <f t="shared" ca="1" si="176"/>
        <v xml:space="preserve">5 </v>
      </c>
      <c r="S791" s="130">
        <f ca="1">+IFERROR(VLOOKUP(R791,Pollutants!$H$2:$K$11,3,FALSE),0)</f>
        <v>0</v>
      </c>
      <c r="T791" s="248">
        <f t="shared" si="177"/>
        <v>114</v>
      </c>
      <c r="U791" s="130" t="str">
        <f ca="1"/>
        <v/>
      </c>
      <c r="V791" s="130" t="str">
        <f ca="1"/>
        <v/>
      </c>
      <c r="W791" s="130" t="str">
        <f t="shared" ca="1" si="178"/>
        <v/>
      </c>
      <c r="X791" s="130" t="str">
        <f t="shared" ca="1" si="179"/>
        <v/>
      </c>
      <c r="Y791" s="130" t="str">
        <f t="shared" ca="1" si="180"/>
        <v/>
      </c>
      <c r="Z791" s="130" t="str">
        <f t="shared" ca="1" si="181"/>
        <v/>
      </c>
      <c r="AA791" s="130" t="str">
        <f t="shared" ca="1" si="182"/>
        <v/>
      </c>
      <c r="AC791" s="130" t="str">
        <f t="shared" ca="1" si="183"/>
        <v/>
      </c>
      <c r="AD791" s="130" t="str">
        <f t="shared" ca="1" si="184"/>
        <v/>
      </c>
      <c r="AE791" s="130" t="str">
        <f t="shared" ca="1" si="185"/>
        <v/>
      </c>
      <c r="AF791" s="130" t="str">
        <f t="shared" ca="1" si="186"/>
        <v/>
      </c>
      <c r="AG791" s="130" t="str">
        <f t="shared" ca="1" si="187"/>
        <v/>
      </c>
      <c r="AH791" s="130" t="str">
        <f t="shared" ca="1" si="188"/>
        <v/>
      </c>
      <c r="AI791" s="130" t="str">
        <f t="shared" ca="1" si="189"/>
        <v/>
      </c>
    </row>
    <row r="792" spans="5:35">
      <c r="E792" s="239"/>
      <c r="F792" s="28"/>
      <c r="R792" s="130" t="str">
        <f t="shared" ca="1" si="176"/>
        <v xml:space="preserve">6 </v>
      </c>
      <c r="S792" s="130">
        <f ca="1">+IFERROR(VLOOKUP(R792,Pollutants!$H$2:$K$11,3,FALSE),0)</f>
        <v>0</v>
      </c>
      <c r="T792" s="248">
        <f t="shared" si="177"/>
        <v>114</v>
      </c>
      <c r="U792" s="130" t="str">
        <f ca="1"/>
        <v/>
      </c>
      <c r="V792" s="130" t="str">
        <f ca="1"/>
        <v/>
      </c>
      <c r="W792" s="130" t="str">
        <f t="shared" ca="1" si="178"/>
        <v/>
      </c>
      <c r="X792" s="130" t="str">
        <f t="shared" ca="1" si="179"/>
        <v/>
      </c>
      <c r="Y792" s="130" t="str">
        <f t="shared" ca="1" si="180"/>
        <v/>
      </c>
      <c r="Z792" s="130" t="str">
        <f t="shared" ca="1" si="181"/>
        <v/>
      </c>
      <c r="AA792" s="130" t="str">
        <f t="shared" ca="1" si="182"/>
        <v/>
      </c>
      <c r="AC792" s="130" t="str">
        <f t="shared" ca="1" si="183"/>
        <v/>
      </c>
      <c r="AD792" s="130" t="str">
        <f t="shared" ca="1" si="184"/>
        <v/>
      </c>
      <c r="AE792" s="130" t="str">
        <f t="shared" ca="1" si="185"/>
        <v/>
      </c>
      <c r="AF792" s="130" t="str">
        <f t="shared" ca="1" si="186"/>
        <v/>
      </c>
      <c r="AG792" s="130" t="str">
        <f t="shared" ca="1" si="187"/>
        <v/>
      </c>
      <c r="AH792" s="130" t="str">
        <f t="shared" ca="1" si="188"/>
        <v/>
      </c>
      <c r="AI792" s="130" t="str">
        <f t="shared" ca="1" si="189"/>
        <v/>
      </c>
    </row>
    <row r="793" spans="5:35">
      <c r="E793" s="239"/>
      <c r="F793" s="28"/>
      <c r="R793" s="130" t="str">
        <f t="shared" ca="1" si="176"/>
        <v xml:space="preserve">0 </v>
      </c>
      <c r="S793" s="130">
        <f ca="1">+IFERROR(VLOOKUP(R793,Pollutants!$H$2:$K$11,3,FALSE),0)</f>
        <v>0</v>
      </c>
      <c r="T793" s="248">
        <f t="shared" si="177"/>
        <v>115</v>
      </c>
      <c r="U793" s="130" t="str">
        <f ca="1"/>
        <v/>
      </c>
      <c r="V793" s="130" t="str">
        <f ca="1"/>
        <v/>
      </c>
      <c r="W793" s="130" t="str">
        <f t="shared" ca="1" si="178"/>
        <v/>
      </c>
      <c r="X793" s="130" t="str">
        <f t="shared" ca="1" si="179"/>
        <v/>
      </c>
      <c r="Y793" s="130" t="str">
        <f t="shared" ca="1" si="180"/>
        <v/>
      </c>
      <c r="Z793" s="130" t="str">
        <f t="shared" ca="1" si="181"/>
        <v/>
      </c>
      <c r="AA793" s="130" t="str">
        <f t="shared" ca="1" si="182"/>
        <v/>
      </c>
      <c r="AC793" s="130" t="str">
        <f t="shared" ca="1" si="183"/>
        <v/>
      </c>
      <c r="AD793" s="130" t="str">
        <f t="shared" ca="1" si="184"/>
        <v/>
      </c>
      <c r="AE793" s="130" t="str">
        <f t="shared" ca="1" si="185"/>
        <v/>
      </c>
      <c r="AF793" s="130" t="str">
        <f t="shared" ca="1" si="186"/>
        <v/>
      </c>
      <c r="AG793" s="130" t="str">
        <f t="shared" ca="1" si="187"/>
        <v/>
      </c>
      <c r="AH793" s="130" t="str">
        <f t="shared" ca="1" si="188"/>
        <v/>
      </c>
      <c r="AI793" s="130" t="str">
        <f t="shared" ca="1" si="189"/>
        <v/>
      </c>
    </row>
    <row r="794" spans="5:35">
      <c r="E794" s="239"/>
      <c r="F794" s="28"/>
      <c r="R794" s="130" t="str">
        <f t="shared" ca="1" si="176"/>
        <v xml:space="preserve">1 </v>
      </c>
      <c r="S794" s="130">
        <f ca="1">+IFERROR(VLOOKUP(R794,Pollutants!$H$2:$K$11,3,FALSE),0)</f>
        <v>0</v>
      </c>
      <c r="T794" s="248">
        <f t="shared" si="177"/>
        <v>115</v>
      </c>
      <c r="U794" s="130" t="str">
        <f ca="1"/>
        <v/>
      </c>
      <c r="V794" s="130" t="str">
        <f ca="1"/>
        <v/>
      </c>
      <c r="W794" s="130" t="str">
        <f t="shared" ca="1" si="178"/>
        <v/>
      </c>
      <c r="X794" s="130" t="str">
        <f t="shared" ca="1" si="179"/>
        <v/>
      </c>
      <c r="Y794" s="130" t="str">
        <f t="shared" ca="1" si="180"/>
        <v/>
      </c>
      <c r="Z794" s="130" t="str">
        <f t="shared" ca="1" si="181"/>
        <v/>
      </c>
      <c r="AA794" s="130" t="str">
        <f t="shared" ca="1" si="182"/>
        <v/>
      </c>
      <c r="AC794" s="130" t="str">
        <f t="shared" ca="1" si="183"/>
        <v/>
      </c>
      <c r="AD794" s="130" t="str">
        <f t="shared" ca="1" si="184"/>
        <v/>
      </c>
      <c r="AE794" s="130" t="str">
        <f t="shared" ca="1" si="185"/>
        <v/>
      </c>
      <c r="AF794" s="130" t="str">
        <f t="shared" ca="1" si="186"/>
        <v/>
      </c>
      <c r="AG794" s="130" t="str">
        <f t="shared" ca="1" si="187"/>
        <v/>
      </c>
      <c r="AH794" s="130" t="str">
        <f t="shared" ca="1" si="188"/>
        <v/>
      </c>
      <c r="AI794" s="130" t="str">
        <f t="shared" ca="1" si="189"/>
        <v/>
      </c>
    </row>
    <row r="795" spans="5:35">
      <c r="E795" s="239"/>
      <c r="F795" s="28"/>
      <c r="R795" s="130" t="str">
        <f t="shared" ca="1" si="176"/>
        <v xml:space="preserve">2 </v>
      </c>
      <c r="S795" s="130">
        <f ca="1">+IFERROR(VLOOKUP(R795,Pollutants!$H$2:$K$11,3,FALSE),0)</f>
        <v>0</v>
      </c>
      <c r="T795" s="248">
        <f t="shared" si="177"/>
        <v>115</v>
      </c>
      <c r="U795" s="130" t="str">
        <f ca="1"/>
        <v/>
      </c>
      <c r="V795" s="130" t="str">
        <f ca="1"/>
        <v/>
      </c>
      <c r="W795" s="130" t="str">
        <f t="shared" ca="1" si="178"/>
        <v/>
      </c>
      <c r="X795" s="130" t="str">
        <f t="shared" ca="1" si="179"/>
        <v/>
      </c>
      <c r="Y795" s="130" t="str">
        <f t="shared" ca="1" si="180"/>
        <v/>
      </c>
      <c r="Z795" s="130" t="str">
        <f t="shared" ca="1" si="181"/>
        <v/>
      </c>
      <c r="AA795" s="130" t="str">
        <f t="shared" ca="1" si="182"/>
        <v/>
      </c>
      <c r="AC795" s="130" t="str">
        <f t="shared" ca="1" si="183"/>
        <v/>
      </c>
      <c r="AD795" s="130" t="str">
        <f t="shared" ca="1" si="184"/>
        <v/>
      </c>
      <c r="AE795" s="130" t="str">
        <f t="shared" ca="1" si="185"/>
        <v/>
      </c>
      <c r="AF795" s="130" t="str">
        <f t="shared" ca="1" si="186"/>
        <v/>
      </c>
      <c r="AG795" s="130" t="str">
        <f t="shared" ca="1" si="187"/>
        <v/>
      </c>
      <c r="AH795" s="130" t="str">
        <f t="shared" ca="1" si="188"/>
        <v/>
      </c>
      <c r="AI795" s="130" t="str">
        <f t="shared" ca="1" si="189"/>
        <v/>
      </c>
    </row>
    <row r="796" spans="5:35">
      <c r="E796" s="239"/>
      <c r="F796" s="28"/>
      <c r="R796" s="130" t="str">
        <f t="shared" ca="1" si="176"/>
        <v xml:space="preserve">3 </v>
      </c>
      <c r="S796" s="130">
        <f ca="1">+IFERROR(VLOOKUP(R796,Pollutants!$H$2:$K$11,3,FALSE),0)</f>
        <v>0</v>
      </c>
      <c r="T796" s="248">
        <f t="shared" si="177"/>
        <v>115</v>
      </c>
      <c r="U796" s="130" t="str">
        <f ca="1"/>
        <v/>
      </c>
      <c r="V796" s="130" t="str">
        <f ca="1"/>
        <v/>
      </c>
      <c r="W796" s="130" t="str">
        <f t="shared" ca="1" si="178"/>
        <v/>
      </c>
      <c r="X796" s="130" t="str">
        <f t="shared" ca="1" si="179"/>
        <v/>
      </c>
      <c r="Y796" s="130" t="str">
        <f t="shared" ca="1" si="180"/>
        <v/>
      </c>
      <c r="Z796" s="130" t="str">
        <f t="shared" ca="1" si="181"/>
        <v/>
      </c>
      <c r="AA796" s="130" t="str">
        <f t="shared" ca="1" si="182"/>
        <v/>
      </c>
      <c r="AC796" s="130" t="str">
        <f t="shared" ca="1" si="183"/>
        <v/>
      </c>
      <c r="AD796" s="130" t="str">
        <f t="shared" ca="1" si="184"/>
        <v/>
      </c>
      <c r="AE796" s="130" t="str">
        <f t="shared" ca="1" si="185"/>
        <v/>
      </c>
      <c r="AF796" s="130" t="str">
        <f t="shared" ca="1" si="186"/>
        <v/>
      </c>
      <c r="AG796" s="130" t="str">
        <f t="shared" ca="1" si="187"/>
        <v/>
      </c>
      <c r="AH796" s="130" t="str">
        <f t="shared" ca="1" si="188"/>
        <v/>
      </c>
      <c r="AI796" s="130" t="str">
        <f t="shared" ca="1" si="189"/>
        <v/>
      </c>
    </row>
    <row r="797" spans="5:35">
      <c r="E797" s="239"/>
      <c r="F797" s="28"/>
      <c r="R797" s="130" t="str">
        <f t="shared" ca="1" si="176"/>
        <v xml:space="preserve">4 </v>
      </c>
      <c r="S797" s="130">
        <f ca="1">+IFERROR(VLOOKUP(R797,Pollutants!$H$2:$K$11,3,FALSE),0)</f>
        <v>0</v>
      </c>
      <c r="T797" s="248">
        <f t="shared" si="177"/>
        <v>115</v>
      </c>
      <c r="U797" s="130" t="str">
        <f ca="1"/>
        <v/>
      </c>
      <c r="V797" s="130" t="str">
        <f ca="1"/>
        <v/>
      </c>
      <c r="W797" s="130" t="str">
        <f t="shared" ca="1" si="178"/>
        <v/>
      </c>
      <c r="X797" s="130" t="str">
        <f t="shared" ca="1" si="179"/>
        <v/>
      </c>
      <c r="Y797" s="130" t="str">
        <f t="shared" ca="1" si="180"/>
        <v/>
      </c>
      <c r="Z797" s="130" t="str">
        <f t="shared" ca="1" si="181"/>
        <v/>
      </c>
      <c r="AA797" s="130" t="str">
        <f t="shared" ca="1" si="182"/>
        <v/>
      </c>
      <c r="AC797" s="130" t="str">
        <f t="shared" ca="1" si="183"/>
        <v/>
      </c>
      <c r="AD797" s="130" t="str">
        <f t="shared" ca="1" si="184"/>
        <v/>
      </c>
      <c r="AE797" s="130" t="str">
        <f t="shared" ca="1" si="185"/>
        <v/>
      </c>
      <c r="AF797" s="130" t="str">
        <f t="shared" ca="1" si="186"/>
        <v/>
      </c>
      <c r="AG797" s="130" t="str">
        <f t="shared" ca="1" si="187"/>
        <v/>
      </c>
      <c r="AH797" s="130" t="str">
        <f t="shared" ca="1" si="188"/>
        <v/>
      </c>
      <c r="AI797" s="130" t="str">
        <f t="shared" ca="1" si="189"/>
        <v/>
      </c>
    </row>
    <row r="798" spans="5:35">
      <c r="E798" s="239"/>
      <c r="F798" s="28"/>
      <c r="R798" s="130" t="str">
        <f t="shared" ca="1" si="176"/>
        <v xml:space="preserve">5 </v>
      </c>
      <c r="S798" s="130">
        <f ca="1">+IFERROR(VLOOKUP(R798,Pollutants!$H$2:$K$11,3,FALSE),0)</f>
        <v>0</v>
      </c>
      <c r="T798" s="248">
        <f t="shared" si="177"/>
        <v>115</v>
      </c>
      <c r="U798" s="130" t="str">
        <f ca="1"/>
        <v/>
      </c>
      <c r="V798" s="130" t="str">
        <f ca="1"/>
        <v/>
      </c>
      <c r="W798" s="130" t="str">
        <f t="shared" ca="1" si="178"/>
        <v/>
      </c>
      <c r="X798" s="130" t="str">
        <f t="shared" ca="1" si="179"/>
        <v/>
      </c>
      <c r="Y798" s="130" t="str">
        <f t="shared" ca="1" si="180"/>
        <v/>
      </c>
      <c r="Z798" s="130" t="str">
        <f t="shared" ca="1" si="181"/>
        <v/>
      </c>
      <c r="AA798" s="130" t="str">
        <f t="shared" ca="1" si="182"/>
        <v/>
      </c>
      <c r="AC798" s="130" t="str">
        <f t="shared" ca="1" si="183"/>
        <v/>
      </c>
      <c r="AD798" s="130" t="str">
        <f t="shared" ca="1" si="184"/>
        <v/>
      </c>
      <c r="AE798" s="130" t="str">
        <f t="shared" ca="1" si="185"/>
        <v/>
      </c>
      <c r="AF798" s="130" t="str">
        <f t="shared" ca="1" si="186"/>
        <v/>
      </c>
      <c r="AG798" s="130" t="str">
        <f t="shared" ca="1" si="187"/>
        <v/>
      </c>
      <c r="AH798" s="130" t="str">
        <f t="shared" ca="1" si="188"/>
        <v/>
      </c>
      <c r="AI798" s="130" t="str">
        <f t="shared" ca="1" si="189"/>
        <v/>
      </c>
    </row>
    <row r="799" spans="5:35">
      <c r="E799" s="239"/>
      <c r="F799" s="28"/>
      <c r="R799" s="130" t="str">
        <f t="shared" ca="1" si="176"/>
        <v xml:space="preserve">6 </v>
      </c>
      <c r="S799" s="130">
        <f ca="1">+IFERROR(VLOOKUP(R799,Pollutants!$H$2:$K$11,3,FALSE),0)</f>
        <v>0</v>
      </c>
      <c r="T799" s="248">
        <f t="shared" si="177"/>
        <v>115</v>
      </c>
      <c r="U799" s="130" t="str">
        <f ca="1"/>
        <v/>
      </c>
      <c r="V799" s="130" t="str">
        <f ca="1"/>
        <v/>
      </c>
      <c r="W799" s="130" t="str">
        <f t="shared" ca="1" si="178"/>
        <v/>
      </c>
      <c r="X799" s="130" t="str">
        <f t="shared" ca="1" si="179"/>
        <v/>
      </c>
      <c r="Y799" s="130" t="str">
        <f t="shared" ca="1" si="180"/>
        <v/>
      </c>
      <c r="Z799" s="130" t="str">
        <f t="shared" ca="1" si="181"/>
        <v/>
      </c>
      <c r="AA799" s="130" t="str">
        <f t="shared" ca="1" si="182"/>
        <v/>
      </c>
      <c r="AC799" s="130" t="str">
        <f t="shared" ca="1" si="183"/>
        <v/>
      </c>
      <c r="AD799" s="130" t="str">
        <f t="shared" ca="1" si="184"/>
        <v/>
      </c>
      <c r="AE799" s="130" t="str">
        <f t="shared" ca="1" si="185"/>
        <v/>
      </c>
      <c r="AF799" s="130" t="str">
        <f t="shared" ca="1" si="186"/>
        <v/>
      </c>
      <c r="AG799" s="130" t="str">
        <f t="shared" ca="1" si="187"/>
        <v/>
      </c>
      <c r="AH799" s="130" t="str">
        <f t="shared" ca="1" si="188"/>
        <v/>
      </c>
      <c r="AI799" s="130" t="str">
        <f t="shared" ca="1" si="189"/>
        <v/>
      </c>
    </row>
    <row r="800" spans="5:35">
      <c r="E800" s="239"/>
      <c r="F800" s="28"/>
      <c r="R800" s="130" t="str">
        <f t="shared" ca="1" si="176"/>
        <v xml:space="preserve">0 </v>
      </c>
      <c r="S800" s="130">
        <f ca="1">+IFERROR(VLOOKUP(R800,Pollutants!$H$2:$K$11,3,FALSE),0)</f>
        <v>0</v>
      </c>
      <c r="T800" s="248">
        <f t="shared" si="177"/>
        <v>116</v>
      </c>
      <c r="U800" s="130" t="str">
        <f ca="1"/>
        <v/>
      </c>
      <c r="V800" s="130" t="str">
        <f ca="1"/>
        <v/>
      </c>
      <c r="W800" s="130" t="str">
        <f t="shared" ca="1" si="178"/>
        <v/>
      </c>
      <c r="X800" s="130" t="str">
        <f t="shared" ca="1" si="179"/>
        <v/>
      </c>
      <c r="Y800" s="130" t="str">
        <f t="shared" ca="1" si="180"/>
        <v/>
      </c>
      <c r="Z800" s="130" t="str">
        <f t="shared" ca="1" si="181"/>
        <v/>
      </c>
      <c r="AA800" s="130" t="str">
        <f t="shared" ca="1" si="182"/>
        <v/>
      </c>
      <c r="AC800" s="130" t="str">
        <f t="shared" ca="1" si="183"/>
        <v/>
      </c>
      <c r="AD800" s="130" t="str">
        <f t="shared" ca="1" si="184"/>
        <v/>
      </c>
      <c r="AE800" s="130" t="str">
        <f t="shared" ca="1" si="185"/>
        <v/>
      </c>
      <c r="AF800" s="130" t="str">
        <f t="shared" ca="1" si="186"/>
        <v/>
      </c>
      <c r="AG800" s="130" t="str">
        <f t="shared" ca="1" si="187"/>
        <v/>
      </c>
      <c r="AH800" s="130" t="str">
        <f t="shared" ca="1" si="188"/>
        <v/>
      </c>
      <c r="AI800" s="130" t="str">
        <f t="shared" ca="1" si="189"/>
        <v/>
      </c>
    </row>
    <row r="801" spans="5:35">
      <c r="E801" s="239"/>
      <c r="F801" s="28"/>
      <c r="R801" s="130" t="str">
        <f t="shared" ca="1" si="176"/>
        <v xml:space="preserve">1 </v>
      </c>
      <c r="S801" s="130">
        <f ca="1">+IFERROR(VLOOKUP(R801,Pollutants!$H$2:$K$11,3,FALSE),0)</f>
        <v>0</v>
      </c>
      <c r="T801" s="248">
        <f t="shared" si="177"/>
        <v>116</v>
      </c>
      <c r="U801" s="130" t="str">
        <f ca="1"/>
        <v/>
      </c>
      <c r="V801" s="130" t="str">
        <f ca="1"/>
        <v/>
      </c>
      <c r="W801" s="130" t="str">
        <f t="shared" ca="1" si="178"/>
        <v/>
      </c>
      <c r="X801" s="130" t="str">
        <f t="shared" ca="1" si="179"/>
        <v/>
      </c>
      <c r="Y801" s="130" t="str">
        <f t="shared" ca="1" si="180"/>
        <v/>
      </c>
      <c r="Z801" s="130" t="str">
        <f t="shared" ca="1" si="181"/>
        <v/>
      </c>
      <c r="AA801" s="130" t="str">
        <f t="shared" ca="1" si="182"/>
        <v/>
      </c>
      <c r="AC801" s="130" t="str">
        <f t="shared" ca="1" si="183"/>
        <v/>
      </c>
      <c r="AD801" s="130" t="str">
        <f t="shared" ca="1" si="184"/>
        <v/>
      </c>
      <c r="AE801" s="130" t="str">
        <f t="shared" ca="1" si="185"/>
        <v/>
      </c>
      <c r="AF801" s="130" t="str">
        <f t="shared" ca="1" si="186"/>
        <v/>
      </c>
      <c r="AG801" s="130" t="str">
        <f t="shared" ca="1" si="187"/>
        <v/>
      </c>
      <c r="AH801" s="130" t="str">
        <f t="shared" ca="1" si="188"/>
        <v/>
      </c>
      <c r="AI801" s="130" t="str">
        <f t="shared" ca="1" si="189"/>
        <v/>
      </c>
    </row>
    <row r="802" spans="5:35">
      <c r="E802" s="239"/>
      <c r="F802" s="28"/>
      <c r="R802" s="130" t="str">
        <f t="shared" ca="1" si="176"/>
        <v xml:space="preserve">2 </v>
      </c>
      <c r="S802" s="130">
        <f ca="1">+IFERROR(VLOOKUP(R802,Pollutants!$H$2:$K$11,3,FALSE),0)</f>
        <v>0</v>
      </c>
      <c r="T802" s="248">
        <f t="shared" si="177"/>
        <v>116</v>
      </c>
      <c r="U802" s="130" t="str">
        <f ca="1"/>
        <v/>
      </c>
      <c r="V802" s="130" t="str">
        <f ca="1"/>
        <v/>
      </c>
      <c r="W802" s="130" t="str">
        <f t="shared" ca="1" si="178"/>
        <v/>
      </c>
      <c r="X802" s="130" t="str">
        <f t="shared" ca="1" si="179"/>
        <v/>
      </c>
      <c r="Y802" s="130" t="str">
        <f t="shared" ca="1" si="180"/>
        <v/>
      </c>
      <c r="Z802" s="130" t="str">
        <f t="shared" ca="1" si="181"/>
        <v/>
      </c>
      <c r="AA802" s="130" t="str">
        <f t="shared" ca="1" si="182"/>
        <v/>
      </c>
      <c r="AC802" s="130" t="str">
        <f t="shared" ca="1" si="183"/>
        <v/>
      </c>
      <c r="AD802" s="130" t="str">
        <f t="shared" ca="1" si="184"/>
        <v/>
      </c>
      <c r="AE802" s="130" t="str">
        <f t="shared" ca="1" si="185"/>
        <v/>
      </c>
      <c r="AF802" s="130" t="str">
        <f t="shared" ca="1" si="186"/>
        <v/>
      </c>
      <c r="AG802" s="130" t="str">
        <f t="shared" ca="1" si="187"/>
        <v/>
      </c>
      <c r="AH802" s="130" t="str">
        <f t="shared" ca="1" si="188"/>
        <v/>
      </c>
      <c r="AI802" s="130" t="str">
        <f t="shared" ca="1" si="189"/>
        <v/>
      </c>
    </row>
    <row r="803" spans="5:35">
      <c r="E803" s="239"/>
      <c r="F803" s="28"/>
      <c r="R803" s="130" t="str">
        <f t="shared" ca="1" si="176"/>
        <v xml:space="preserve">3 </v>
      </c>
      <c r="S803" s="130">
        <f ca="1">+IFERROR(VLOOKUP(R803,Pollutants!$H$2:$K$11,3,FALSE),0)</f>
        <v>0</v>
      </c>
      <c r="T803" s="248">
        <f t="shared" si="177"/>
        <v>116</v>
      </c>
      <c r="U803" s="130" t="str">
        <f ca="1"/>
        <v/>
      </c>
      <c r="V803" s="130" t="str">
        <f ca="1"/>
        <v/>
      </c>
      <c r="W803" s="130" t="str">
        <f t="shared" ca="1" si="178"/>
        <v/>
      </c>
      <c r="X803" s="130" t="str">
        <f t="shared" ca="1" si="179"/>
        <v/>
      </c>
      <c r="Y803" s="130" t="str">
        <f t="shared" ca="1" si="180"/>
        <v/>
      </c>
      <c r="Z803" s="130" t="str">
        <f t="shared" ca="1" si="181"/>
        <v/>
      </c>
      <c r="AA803" s="130" t="str">
        <f t="shared" ca="1" si="182"/>
        <v/>
      </c>
      <c r="AC803" s="130" t="str">
        <f t="shared" ca="1" si="183"/>
        <v/>
      </c>
      <c r="AD803" s="130" t="str">
        <f t="shared" ca="1" si="184"/>
        <v/>
      </c>
      <c r="AE803" s="130" t="str">
        <f t="shared" ca="1" si="185"/>
        <v/>
      </c>
      <c r="AF803" s="130" t="str">
        <f t="shared" ca="1" si="186"/>
        <v/>
      </c>
      <c r="AG803" s="130" t="str">
        <f t="shared" ca="1" si="187"/>
        <v/>
      </c>
      <c r="AH803" s="130" t="str">
        <f t="shared" ca="1" si="188"/>
        <v/>
      </c>
      <c r="AI803" s="130" t="str">
        <f t="shared" ca="1" si="189"/>
        <v/>
      </c>
    </row>
    <row r="804" spans="5:35">
      <c r="E804" s="239"/>
      <c r="F804" s="28"/>
      <c r="R804" s="130" t="str">
        <f t="shared" ca="1" si="176"/>
        <v xml:space="preserve">4 </v>
      </c>
      <c r="S804" s="130">
        <f ca="1">+IFERROR(VLOOKUP(R804,Pollutants!$H$2:$K$11,3,FALSE),0)</f>
        <v>0</v>
      </c>
      <c r="T804" s="248">
        <f t="shared" si="177"/>
        <v>116</v>
      </c>
      <c r="U804" s="130" t="str">
        <f ca="1"/>
        <v/>
      </c>
      <c r="V804" s="130" t="str">
        <f ca="1"/>
        <v/>
      </c>
      <c r="W804" s="130" t="str">
        <f t="shared" ca="1" si="178"/>
        <v/>
      </c>
      <c r="X804" s="130" t="str">
        <f t="shared" ca="1" si="179"/>
        <v/>
      </c>
      <c r="Y804" s="130" t="str">
        <f t="shared" ca="1" si="180"/>
        <v/>
      </c>
      <c r="Z804" s="130" t="str">
        <f t="shared" ca="1" si="181"/>
        <v/>
      </c>
      <c r="AA804" s="130" t="str">
        <f t="shared" ca="1" si="182"/>
        <v/>
      </c>
      <c r="AC804" s="130" t="str">
        <f t="shared" ca="1" si="183"/>
        <v/>
      </c>
      <c r="AD804" s="130" t="str">
        <f t="shared" ca="1" si="184"/>
        <v/>
      </c>
      <c r="AE804" s="130" t="str">
        <f t="shared" ca="1" si="185"/>
        <v/>
      </c>
      <c r="AF804" s="130" t="str">
        <f t="shared" ca="1" si="186"/>
        <v/>
      </c>
      <c r="AG804" s="130" t="str">
        <f t="shared" ca="1" si="187"/>
        <v/>
      </c>
      <c r="AH804" s="130" t="str">
        <f t="shared" ca="1" si="188"/>
        <v/>
      </c>
      <c r="AI804" s="130" t="str">
        <f t="shared" ca="1" si="189"/>
        <v/>
      </c>
    </row>
    <row r="805" spans="5:35">
      <c r="E805" s="239"/>
      <c r="F805" s="28"/>
      <c r="R805" s="130" t="str">
        <f t="shared" ca="1" si="176"/>
        <v xml:space="preserve">5 </v>
      </c>
      <c r="S805" s="130">
        <f ca="1">+IFERROR(VLOOKUP(R805,Pollutants!$H$2:$K$11,3,FALSE),0)</f>
        <v>0</v>
      </c>
      <c r="T805" s="248">
        <f t="shared" si="177"/>
        <v>116</v>
      </c>
      <c r="U805" s="130" t="str">
        <f ca="1"/>
        <v/>
      </c>
      <c r="V805" s="130" t="str">
        <f ca="1"/>
        <v/>
      </c>
      <c r="W805" s="130" t="str">
        <f t="shared" ca="1" si="178"/>
        <v/>
      </c>
      <c r="X805" s="130" t="str">
        <f t="shared" ca="1" si="179"/>
        <v/>
      </c>
      <c r="Y805" s="130" t="str">
        <f t="shared" ca="1" si="180"/>
        <v/>
      </c>
      <c r="Z805" s="130" t="str">
        <f t="shared" ca="1" si="181"/>
        <v/>
      </c>
      <c r="AA805" s="130" t="str">
        <f t="shared" ca="1" si="182"/>
        <v/>
      </c>
      <c r="AC805" s="130" t="str">
        <f t="shared" ca="1" si="183"/>
        <v/>
      </c>
      <c r="AD805" s="130" t="str">
        <f t="shared" ca="1" si="184"/>
        <v/>
      </c>
      <c r="AE805" s="130" t="str">
        <f t="shared" ca="1" si="185"/>
        <v/>
      </c>
      <c r="AF805" s="130" t="str">
        <f t="shared" ca="1" si="186"/>
        <v/>
      </c>
      <c r="AG805" s="130" t="str">
        <f t="shared" ca="1" si="187"/>
        <v/>
      </c>
      <c r="AH805" s="130" t="str">
        <f t="shared" ca="1" si="188"/>
        <v/>
      </c>
      <c r="AI805" s="130" t="str">
        <f t="shared" ca="1" si="189"/>
        <v/>
      </c>
    </row>
    <row r="806" spans="5:35">
      <c r="E806" s="239"/>
      <c r="F806" s="28"/>
      <c r="R806" s="130" t="str">
        <f t="shared" ca="1" si="176"/>
        <v xml:space="preserve">6 </v>
      </c>
      <c r="S806" s="130">
        <f ca="1">+IFERROR(VLOOKUP(R806,Pollutants!$H$2:$K$11,3,FALSE),0)</f>
        <v>0</v>
      </c>
      <c r="T806" s="248">
        <f t="shared" si="177"/>
        <v>116</v>
      </c>
      <c r="U806" s="130" t="str">
        <f ca="1"/>
        <v/>
      </c>
      <c r="V806" s="130" t="str">
        <f ca="1"/>
        <v/>
      </c>
      <c r="W806" s="130" t="str">
        <f t="shared" ca="1" si="178"/>
        <v/>
      </c>
      <c r="X806" s="130" t="str">
        <f t="shared" ca="1" si="179"/>
        <v/>
      </c>
      <c r="Y806" s="130" t="str">
        <f t="shared" ca="1" si="180"/>
        <v/>
      </c>
      <c r="Z806" s="130" t="str">
        <f t="shared" ca="1" si="181"/>
        <v/>
      </c>
      <c r="AA806" s="130" t="str">
        <f t="shared" ca="1" si="182"/>
        <v/>
      </c>
      <c r="AC806" s="130" t="str">
        <f t="shared" ca="1" si="183"/>
        <v/>
      </c>
      <c r="AD806" s="130" t="str">
        <f t="shared" ca="1" si="184"/>
        <v/>
      </c>
      <c r="AE806" s="130" t="str">
        <f t="shared" ca="1" si="185"/>
        <v/>
      </c>
      <c r="AF806" s="130" t="str">
        <f t="shared" ca="1" si="186"/>
        <v/>
      </c>
      <c r="AG806" s="130" t="str">
        <f t="shared" ca="1" si="187"/>
        <v/>
      </c>
      <c r="AH806" s="130" t="str">
        <f t="shared" ca="1" si="188"/>
        <v/>
      </c>
      <c r="AI806" s="130" t="str">
        <f t="shared" ca="1" si="189"/>
        <v/>
      </c>
    </row>
    <row r="807" spans="5:35">
      <c r="E807" s="239"/>
      <c r="F807" s="28"/>
      <c r="R807" s="130" t="str">
        <f t="shared" ca="1" si="176"/>
        <v xml:space="preserve">0 </v>
      </c>
      <c r="S807" s="130">
        <f ca="1">+IFERROR(VLOOKUP(R807,Pollutants!$H$2:$K$11,3,FALSE),0)</f>
        <v>0</v>
      </c>
      <c r="T807" s="248">
        <f t="shared" si="177"/>
        <v>117</v>
      </c>
      <c r="U807" s="130" t="str">
        <f ca="1"/>
        <v/>
      </c>
      <c r="V807" s="130" t="str">
        <f ca="1"/>
        <v/>
      </c>
      <c r="W807" s="130" t="str">
        <f t="shared" ca="1" si="178"/>
        <v/>
      </c>
      <c r="X807" s="130" t="str">
        <f t="shared" ca="1" si="179"/>
        <v/>
      </c>
      <c r="Y807" s="130" t="str">
        <f t="shared" ca="1" si="180"/>
        <v/>
      </c>
      <c r="Z807" s="130" t="str">
        <f t="shared" ca="1" si="181"/>
        <v/>
      </c>
      <c r="AA807" s="130" t="str">
        <f t="shared" ca="1" si="182"/>
        <v/>
      </c>
      <c r="AC807" s="130" t="str">
        <f t="shared" ca="1" si="183"/>
        <v/>
      </c>
      <c r="AD807" s="130" t="str">
        <f t="shared" ca="1" si="184"/>
        <v/>
      </c>
      <c r="AE807" s="130" t="str">
        <f t="shared" ca="1" si="185"/>
        <v/>
      </c>
      <c r="AF807" s="130" t="str">
        <f t="shared" ca="1" si="186"/>
        <v/>
      </c>
      <c r="AG807" s="130" t="str">
        <f t="shared" ca="1" si="187"/>
        <v/>
      </c>
      <c r="AH807" s="130" t="str">
        <f t="shared" ca="1" si="188"/>
        <v/>
      </c>
      <c r="AI807" s="130" t="str">
        <f t="shared" ca="1" si="189"/>
        <v/>
      </c>
    </row>
    <row r="808" spans="5:35">
      <c r="E808" s="239"/>
      <c r="F808" s="28"/>
      <c r="R808" s="130" t="str">
        <f t="shared" ca="1" si="176"/>
        <v xml:space="preserve">1 </v>
      </c>
      <c r="S808" s="130">
        <f ca="1">+IFERROR(VLOOKUP(R808,Pollutants!$H$2:$K$11,3,FALSE),0)</f>
        <v>0</v>
      </c>
      <c r="T808" s="248">
        <f t="shared" si="177"/>
        <v>117</v>
      </c>
      <c r="U808" s="130" t="str">
        <f ca="1"/>
        <v/>
      </c>
      <c r="V808" s="130" t="str">
        <f ca="1"/>
        <v/>
      </c>
      <c r="W808" s="130" t="str">
        <f t="shared" ca="1" si="178"/>
        <v/>
      </c>
      <c r="X808" s="130" t="str">
        <f t="shared" ca="1" si="179"/>
        <v/>
      </c>
      <c r="Y808" s="130" t="str">
        <f t="shared" ca="1" si="180"/>
        <v/>
      </c>
      <c r="Z808" s="130" t="str">
        <f t="shared" ca="1" si="181"/>
        <v/>
      </c>
      <c r="AA808" s="130" t="str">
        <f t="shared" ca="1" si="182"/>
        <v/>
      </c>
      <c r="AC808" s="130" t="str">
        <f t="shared" ca="1" si="183"/>
        <v/>
      </c>
      <c r="AD808" s="130" t="str">
        <f t="shared" ca="1" si="184"/>
        <v/>
      </c>
      <c r="AE808" s="130" t="str">
        <f t="shared" ca="1" si="185"/>
        <v/>
      </c>
      <c r="AF808" s="130" t="str">
        <f t="shared" ca="1" si="186"/>
        <v/>
      </c>
      <c r="AG808" s="130" t="str">
        <f t="shared" ca="1" si="187"/>
        <v/>
      </c>
      <c r="AH808" s="130" t="str">
        <f t="shared" ca="1" si="188"/>
        <v/>
      </c>
      <c r="AI808" s="130" t="str">
        <f t="shared" ca="1" si="189"/>
        <v/>
      </c>
    </row>
    <row r="809" spans="5:35">
      <c r="E809" s="239"/>
      <c r="F809" s="28"/>
      <c r="R809" s="130" t="str">
        <f t="shared" ca="1" si="176"/>
        <v xml:space="preserve">2 </v>
      </c>
      <c r="S809" s="130">
        <f ca="1">+IFERROR(VLOOKUP(R809,Pollutants!$H$2:$K$11,3,FALSE),0)</f>
        <v>0</v>
      </c>
      <c r="T809" s="248">
        <f t="shared" si="177"/>
        <v>117</v>
      </c>
      <c r="U809" s="130" t="str">
        <f ca="1"/>
        <v/>
      </c>
      <c r="V809" s="130" t="str">
        <f ca="1"/>
        <v/>
      </c>
      <c r="W809" s="130" t="str">
        <f t="shared" ca="1" si="178"/>
        <v/>
      </c>
      <c r="X809" s="130" t="str">
        <f t="shared" ca="1" si="179"/>
        <v/>
      </c>
      <c r="Y809" s="130" t="str">
        <f t="shared" ca="1" si="180"/>
        <v/>
      </c>
      <c r="Z809" s="130" t="str">
        <f t="shared" ca="1" si="181"/>
        <v/>
      </c>
      <c r="AA809" s="130" t="str">
        <f t="shared" ca="1" si="182"/>
        <v/>
      </c>
      <c r="AC809" s="130" t="str">
        <f t="shared" ca="1" si="183"/>
        <v/>
      </c>
      <c r="AD809" s="130" t="str">
        <f t="shared" ca="1" si="184"/>
        <v/>
      </c>
      <c r="AE809" s="130" t="str">
        <f t="shared" ca="1" si="185"/>
        <v/>
      </c>
      <c r="AF809" s="130" t="str">
        <f t="shared" ca="1" si="186"/>
        <v/>
      </c>
      <c r="AG809" s="130" t="str">
        <f t="shared" ca="1" si="187"/>
        <v/>
      </c>
      <c r="AH809" s="130" t="str">
        <f t="shared" ca="1" si="188"/>
        <v/>
      </c>
      <c r="AI809" s="130" t="str">
        <f t="shared" ca="1" si="189"/>
        <v/>
      </c>
    </row>
    <row r="810" spans="5:35">
      <c r="E810" s="239"/>
      <c r="F810" s="28"/>
      <c r="R810" s="130" t="str">
        <f t="shared" ca="1" si="176"/>
        <v xml:space="preserve">3 </v>
      </c>
      <c r="S810" s="130">
        <f ca="1">+IFERROR(VLOOKUP(R810,Pollutants!$H$2:$K$11,3,FALSE),0)</f>
        <v>0</v>
      </c>
      <c r="T810" s="248">
        <f t="shared" si="177"/>
        <v>117</v>
      </c>
      <c r="U810" s="130" t="str">
        <f ca="1"/>
        <v/>
      </c>
      <c r="V810" s="130" t="str">
        <f ca="1"/>
        <v/>
      </c>
      <c r="W810" s="130" t="str">
        <f t="shared" ca="1" si="178"/>
        <v/>
      </c>
      <c r="X810" s="130" t="str">
        <f t="shared" ca="1" si="179"/>
        <v/>
      </c>
      <c r="Y810" s="130" t="str">
        <f t="shared" ca="1" si="180"/>
        <v/>
      </c>
      <c r="Z810" s="130" t="str">
        <f t="shared" ca="1" si="181"/>
        <v/>
      </c>
      <c r="AA810" s="130" t="str">
        <f t="shared" ca="1" si="182"/>
        <v/>
      </c>
      <c r="AC810" s="130" t="str">
        <f t="shared" ca="1" si="183"/>
        <v/>
      </c>
      <c r="AD810" s="130" t="str">
        <f t="shared" ca="1" si="184"/>
        <v/>
      </c>
      <c r="AE810" s="130" t="str">
        <f t="shared" ca="1" si="185"/>
        <v/>
      </c>
      <c r="AF810" s="130" t="str">
        <f t="shared" ca="1" si="186"/>
        <v/>
      </c>
      <c r="AG810" s="130" t="str">
        <f t="shared" ca="1" si="187"/>
        <v/>
      </c>
      <c r="AH810" s="130" t="str">
        <f t="shared" ca="1" si="188"/>
        <v/>
      </c>
      <c r="AI810" s="130" t="str">
        <f t="shared" ca="1" si="189"/>
        <v/>
      </c>
    </row>
    <row r="811" spans="5:35">
      <c r="E811" s="239"/>
      <c r="F811" s="28"/>
      <c r="R811" s="130" t="str">
        <f t="shared" ca="1" si="176"/>
        <v xml:space="preserve">4 </v>
      </c>
      <c r="S811" s="130">
        <f ca="1">+IFERROR(VLOOKUP(R811,Pollutants!$H$2:$K$11,3,FALSE),0)</f>
        <v>0</v>
      </c>
      <c r="T811" s="248">
        <f t="shared" si="177"/>
        <v>117</v>
      </c>
      <c r="U811" s="130" t="str">
        <f ca="1"/>
        <v/>
      </c>
      <c r="V811" s="130" t="str">
        <f ca="1"/>
        <v/>
      </c>
      <c r="W811" s="130" t="str">
        <f t="shared" ca="1" si="178"/>
        <v/>
      </c>
      <c r="X811" s="130" t="str">
        <f t="shared" ca="1" si="179"/>
        <v/>
      </c>
      <c r="Y811" s="130" t="str">
        <f t="shared" ca="1" si="180"/>
        <v/>
      </c>
      <c r="Z811" s="130" t="str">
        <f t="shared" ca="1" si="181"/>
        <v/>
      </c>
      <c r="AA811" s="130" t="str">
        <f t="shared" ca="1" si="182"/>
        <v/>
      </c>
      <c r="AC811" s="130" t="str">
        <f t="shared" ca="1" si="183"/>
        <v/>
      </c>
      <c r="AD811" s="130" t="str">
        <f t="shared" ca="1" si="184"/>
        <v/>
      </c>
      <c r="AE811" s="130" t="str">
        <f t="shared" ca="1" si="185"/>
        <v/>
      </c>
      <c r="AF811" s="130" t="str">
        <f t="shared" ca="1" si="186"/>
        <v/>
      </c>
      <c r="AG811" s="130" t="str">
        <f t="shared" ca="1" si="187"/>
        <v/>
      </c>
      <c r="AH811" s="130" t="str">
        <f t="shared" ca="1" si="188"/>
        <v/>
      </c>
      <c r="AI811" s="130" t="str">
        <f t="shared" ca="1" si="189"/>
        <v/>
      </c>
    </row>
    <row r="812" spans="5:35">
      <c r="E812" s="239"/>
      <c r="F812" s="28"/>
      <c r="R812" s="130" t="str">
        <f t="shared" ca="1" si="176"/>
        <v xml:space="preserve">5 </v>
      </c>
      <c r="S812" s="130">
        <f ca="1">+IFERROR(VLOOKUP(R812,Pollutants!$H$2:$K$11,3,FALSE),0)</f>
        <v>0</v>
      </c>
      <c r="T812" s="248">
        <f t="shared" si="177"/>
        <v>117</v>
      </c>
      <c r="U812" s="130" t="str">
        <f ca="1"/>
        <v/>
      </c>
      <c r="V812" s="130" t="str">
        <f ca="1"/>
        <v/>
      </c>
      <c r="W812" s="130" t="str">
        <f t="shared" ca="1" si="178"/>
        <v/>
      </c>
      <c r="X812" s="130" t="str">
        <f t="shared" ca="1" si="179"/>
        <v/>
      </c>
      <c r="Y812" s="130" t="str">
        <f t="shared" ca="1" si="180"/>
        <v/>
      </c>
      <c r="Z812" s="130" t="str">
        <f t="shared" ca="1" si="181"/>
        <v/>
      </c>
      <c r="AA812" s="130" t="str">
        <f t="shared" ca="1" si="182"/>
        <v/>
      </c>
      <c r="AC812" s="130" t="str">
        <f t="shared" ca="1" si="183"/>
        <v/>
      </c>
      <c r="AD812" s="130" t="str">
        <f t="shared" ca="1" si="184"/>
        <v/>
      </c>
      <c r="AE812" s="130" t="str">
        <f t="shared" ca="1" si="185"/>
        <v/>
      </c>
      <c r="AF812" s="130" t="str">
        <f t="shared" ca="1" si="186"/>
        <v/>
      </c>
      <c r="AG812" s="130" t="str">
        <f t="shared" ca="1" si="187"/>
        <v/>
      </c>
      <c r="AH812" s="130" t="str">
        <f t="shared" ca="1" si="188"/>
        <v/>
      </c>
      <c r="AI812" s="130" t="str">
        <f t="shared" ca="1" si="189"/>
        <v/>
      </c>
    </row>
    <row r="813" spans="5:35">
      <c r="E813" s="239"/>
      <c r="F813" s="28"/>
      <c r="R813" s="130" t="str">
        <f t="shared" ca="1" si="176"/>
        <v xml:space="preserve">6 </v>
      </c>
      <c r="S813" s="130">
        <f ca="1">+IFERROR(VLOOKUP(R813,Pollutants!$H$2:$K$11,3,FALSE),0)</f>
        <v>0</v>
      </c>
      <c r="T813" s="248">
        <f t="shared" si="177"/>
        <v>117</v>
      </c>
      <c r="U813" s="130" t="str">
        <f ca="1"/>
        <v/>
      </c>
      <c r="V813" s="130" t="str">
        <f ca="1"/>
        <v/>
      </c>
      <c r="W813" s="130" t="str">
        <f t="shared" ca="1" si="178"/>
        <v/>
      </c>
      <c r="X813" s="130" t="str">
        <f t="shared" ca="1" si="179"/>
        <v/>
      </c>
      <c r="Y813" s="130" t="str">
        <f t="shared" ca="1" si="180"/>
        <v/>
      </c>
      <c r="Z813" s="130" t="str">
        <f t="shared" ca="1" si="181"/>
        <v/>
      </c>
      <c r="AA813" s="130" t="str">
        <f t="shared" ca="1" si="182"/>
        <v/>
      </c>
      <c r="AC813" s="130" t="str">
        <f t="shared" ca="1" si="183"/>
        <v/>
      </c>
      <c r="AD813" s="130" t="str">
        <f t="shared" ca="1" si="184"/>
        <v/>
      </c>
      <c r="AE813" s="130" t="str">
        <f t="shared" ca="1" si="185"/>
        <v/>
      </c>
      <c r="AF813" s="130" t="str">
        <f t="shared" ca="1" si="186"/>
        <v/>
      </c>
      <c r="AG813" s="130" t="str">
        <f t="shared" ca="1" si="187"/>
        <v/>
      </c>
      <c r="AH813" s="130" t="str">
        <f t="shared" ca="1" si="188"/>
        <v/>
      </c>
      <c r="AI813" s="130" t="str">
        <f t="shared" ca="1" si="189"/>
        <v/>
      </c>
    </row>
    <row r="814" spans="5:35">
      <c r="E814" s="239"/>
      <c r="F814" s="28"/>
      <c r="R814" s="130" t="str">
        <f t="shared" ca="1" si="176"/>
        <v xml:space="preserve">0 </v>
      </c>
      <c r="S814" s="130">
        <f ca="1">+IFERROR(VLOOKUP(R814,Pollutants!$H$2:$K$11,3,FALSE),0)</f>
        <v>0</v>
      </c>
      <c r="T814" s="248">
        <f t="shared" si="177"/>
        <v>118</v>
      </c>
      <c r="U814" s="130" t="str">
        <f ca="1"/>
        <v/>
      </c>
      <c r="V814" s="130" t="str">
        <f ca="1"/>
        <v/>
      </c>
      <c r="W814" s="130" t="str">
        <f t="shared" ca="1" si="178"/>
        <v/>
      </c>
      <c r="X814" s="130" t="str">
        <f t="shared" ca="1" si="179"/>
        <v/>
      </c>
      <c r="Y814" s="130" t="str">
        <f t="shared" ca="1" si="180"/>
        <v/>
      </c>
      <c r="Z814" s="130" t="str">
        <f t="shared" ca="1" si="181"/>
        <v/>
      </c>
      <c r="AA814" s="130" t="str">
        <f t="shared" ca="1" si="182"/>
        <v/>
      </c>
      <c r="AC814" s="130" t="str">
        <f t="shared" ca="1" si="183"/>
        <v/>
      </c>
      <c r="AD814" s="130" t="str">
        <f t="shared" ca="1" si="184"/>
        <v/>
      </c>
      <c r="AE814" s="130" t="str">
        <f t="shared" ca="1" si="185"/>
        <v/>
      </c>
      <c r="AF814" s="130" t="str">
        <f t="shared" ca="1" si="186"/>
        <v/>
      </c>
      <c r="AG814" s="130" t="str">
        <f t="shared" ca="1" si="187"/>
        <v/>
      </c>
      <c r="AH814" s="130" t="str">
        <f t="shared" ca="1" si="188"/>
        <v/>
      </c>
      <c r="AI814" s="130" t="str">
        <f t="shared" ca="1" si="189"/>
        <v/>
      </c>
    </row>
    <row r="815" spans="5:35">
      <c r="E815" s="239"/>
      <c r="F815" s="28"/>
      <c r="R815" s="130" t="str">
        <f t="shared" ca="1" si="176"/>
        <v xml:space="preserve">1 </v>
      </c>
      <c r="S815" s="130">
        <f ca="1">+IFERROR(VLOOKUP(R815,Pollutants!$H$2:$K$11,3,FALSE),0)</f>
        <v>0</v>
      </c>
      <c r="T815" s="248">
        <f t="shared" si="177"/>
        <v>118</v>
      </c>
      <c r="U815" s="130" t="str">
        <f ca="1"/>
        <v/>
      </c>
      <c r="V815" s="130" t="str">
        <f ca="1"/>
        <v/>
      </c>
      <c r="W815" s="130" t="str">
        <f t="shared" ca="1" si="178"/>
        <v/>
      </c>
      <c r="X815" s="130" t="str">
        <f t="shared" ca="1" si="179"/>
        <v/>
      </c>
      <c r="Y815" s="130" t="str">
        <f t="shared" ca="1" si="180"/>
        <v/>
      </c>
      <c r="Z815" s="130" t="str">
        <f t="shared" ca="1" si="181"/>
        <v/>
      </c>
      <c r="AA815" s="130" t="str">
        <f t="shared" ca="1" si="182"/>
        <v/>
      </c>
      <c r="AC815" s="130" t="str">
        <f t="shared" ca="1" si="183"/>
        <v/>
      </c>
      <c r="AD815" s="130" t="str">
        <f t="shared" ca="1" si="184"/>
        <v/>
      </c>
      <c r="AE815" s="130" t="str">
        <f t="shared" ca="1" si="185"/>
        <v/>
      </c>
      <c r="AF815" s="130" t="str">
        <f t="shared" ca="1" si="186"/>
        <v/>
      </c>
      <c r="AG815" s="130" t="str">
        <f t="shared" ca="1" si="187"/>
        <v/>
      </c>
      <c r="AH815" s="130" t="str">
        <f t="shared" ca="1" si="188"/>
        <v/>
      </c>
      <c r="AI815" s="130" t="str">
        <f t="shared" ca="1" si="189"/>
        <v/>
      </c>
    </row>
    <row r="816" spans="5:35">
      <c r="E816" s="239"/>
      <c r="F816" s="28"/>
      <c r="R816" s="130" t="str">
        <f t="shared" ca="1" si="176"/>
        <v xml:space="preserve">2 </v>
      </c>
      <c r="S816" s="130">
        <f ca="1">+IFERROR(VLOOKUP(R816,Pollutants!$H$2:$K$11,3,FALSE),0)</f>
        <v>0</v>
      </c>
      <c r="T816" s="248">
        <f t="shared" si="177"/>
        <v>118</v>
      </c>
      <c r="U816" s="130" t="str">
        <f ca="1"/>
        <v/>
      </c>
      <c r="V816" s="130" t="str">
        <f ca="1"/>
        <v/>
      </c>
      <c r="W816" s="130" t="str">
        <f t="shared" ca="1" si="178"/>
        <v/>
      </c>
      <c r="X816" s="130" t="str">
        <f t="shared" ca="1" si="179"/>
        <v/>
      </c>
      <c r="Y816" s="130" t="str">
        <f t="shared" ca="1" si="180"/>
        <v/>
      </c>
      <c r="Z816" s="130" t="str">
        <f t="shared" ca="1" si="181"/>
        <v/>
      </c>
      <c r="AA816" s="130" t="str">
        <f t="shared" ca="1" si="182"/>
        <v/>
      </c>
      <c r="AC816" s="130" t="str">
        <f t="shared" ca="1" si="183"/>
        <v/>
      </c>
      <c r="AD816" s="130" t="str">
        <f t="shared" ca="1" si="184"/>
        <v/>
      </c>
      <c r="AE816" s="130" t="str">
        <f t="shared" ca="1" si="185"/>
        <v/>
      </c>
      <c r="AF816" s="130" t="str">
        <f t="shared" ca="1" si="186"/>
        <v/>
      </c>
      <c r="AG816" s="130" t="str">
        <f t="shared" ca="1" si="187"/>
        <v/>
      </c>
      <c r="AH816" s="130" t="str">
        <f t="shared" ca="1" si="188"/>
        <v/>
      </c>
      <c r="AI816" s="130" t="str">
        <f t="shared" ca="1" si="189"/>
        <v/>
      </c>
    </row>
    <row r="817" spans="5:35">
      <c r="E817" s="239"/>
      <c r="F817" s="28"/>
      <c r="R817" s="130" t="str">
        <f t="shared" ca="1" si="176"/>
        <v xml:space="preserve">3 </v>
      </c>
      <c r="S817" s="130">
        <f ca="1">+IFERROR(VLOOKUP(R817,Pollutants!$H$2:$K$11,3,FALSE),0)</f>
        <v>0</v>
      </c>
      <c r="T817" s="248">
        <f t="shared" si="177"/>
        <v>118</v>
      </c>
      <c r="U817" s="130" t="str">
        <f ca="1"/>
        <v/>
      </c>
      <c r="V817" s="130" t="str">
        <f ca="1"/>
        <v/>
      </c>
      <c r="W817" s="130" t="str">
        <f t="shared" ca="1" si="178"/>
        <v/>
      </c>
      <c r="X817" s="130" t="str">
        <f t="shared" ca="1" si="179"/>
        <v/>
      </c>
      <c r="Y817" s="130" t="str">
        <f t="shared" ca="1" si="180"/>
        <v/>
      </c>
      <c r="Z817" s="130" t="str">
        <f t="shared" ca="1" si="181"/>
        <v/>
      </c>
      <c r="AA817" s="130" t="str">
        <f t="shared" ca="1" si="182"/>
        <v/>
      </c>
      <c r="AC817" s="130" t="str">
        <f t="shared" ca="1" si="183"/>
        <v/>
      </c>
      <c r="AD817" s="130" t="str">
        <f t="shared" ca="1" si="184"/>
        <v/>
      </c>
      <c r="AE817" s="130" t="str">
        <f t="shared" ca="1" si="185"/>
        <v/>
      </c>
      <c r="AF817" s="130" t="str">
        <f t="shared" ca="1" si="186"/>
        <v/>
      </c>
      <c r="AG817" s="130" t="str">
        <f t="shared" ca="1" si="187"/>
        <v/>
      </c>
      <c r="AH817" s="130" t="str">
        <f t="shared" ca="1" si="188"/>
        <v/>
      </c>
      <c r="AI817" s="130" t="str">
        <f t="shared" ca="1" si="189"/>
        <v/>
      </c>
    </row>
    <row r="818" spans="5:35">
      <c r="E818" s="239"/>
      <c r="F818" s="28"/>
      <c r="R818" s="130" t="str">
        <f t="shared" ca="1" si="176"/>
        <v xml:space="preserve">4 </v>
      </c>
      <c r="S818" s="130">
        <f ca="1">+IFERROR(VLOOKUP(R818,Pollutants!$H$2:$K$11,3,FALSE),0)</f>
        <v>0</v>
      </c>
      <c r="T818" s="248">
        <f t="shared" si="177"/>
        <v>118</v>
      </c>
      <c r="U818" s="130" t="str">
        <f ca="1"/>
        <v/>
      </c>
      <c r="V818" s="130" t="str">
        <f ca="1"/>
        <v/>
      </c>
      <c r="W818" s="130" t="str">
        <f t="shared" ca="1" si="178"/>
        <v/>
      </c>
      <c r="X818" s="130" t="str">
        <f t="shared" ca="1" si="179"/>
        <v/>
      </c>
      <c r="Y818" s="130" t="str">
        <f t="shared" ca="1" si="180"/>
        <v/>
      </c>
      <c r="Z818" s="130" t="str">
        <f t="shared" ca="1" si="181"/>
        <v/>
      </c>
      <c r="AA818" s="130" t="str">
        <f t="shared" ca="1" si="182"/>
        <v/>
      </c>
      <c r="AC818" s="130" t="str">
        <f t="shared" ca="1" si="183"/>
        <v/>
      </c>
      <c r="AD818" s="130" t="str">
        <f t="shared" ca="1" si="184"/>
        <v/>
      </c>
      <c r="AE818" s="130" t="str">
        <f t="shared" ca="1" si="185"/>
        <v/>
      </c>
      <c r="AF818" s="130" t="str">
        <f t="shared" ca="1" si="186"/>
        <v/>
      </c>
      <c r="AG818" s="130" t="str">
        <f t="shared" ca="1" si="187"/>
        <v/>
      </c>
      <c r="AH818" s="130" t="str">
        <f t="shared" ca="1" si="188"/>
        <v/>
      </c>
      <c r="AI818" s="130" t="str">
        <f t="shared" ca="1" si="189"/>
        <v/>
      </c>
    </row>
    <row r="819" spans="5:35">
      <c r="E819" s="239"/>
      <c r="F819" s="28"/>
      <c r="R819" s="130" t="str">
        <f t="shared" ca="1" si="176"/>
        <v xml:space="preserve">5 </v>
      </c>
      <c r="S819" s="130">
        <f ca="1">+IFERROR(VLOOKUP(R819,Pollutants!$H$2:$K$11,3,FALSE),0)</f>
        <v>0</v>
      </c>
      <c r="T819" s="248">
        <f t="shared" si="177"/>
        <v>118</v>
      </c>
      <c r="U819" s="130" t="str">
        <f ca="1"/>
        <v/>
      </c>
      <c r="V819" s="130" t="str">
        <f ca="1"/>
        <v/>
      </c>
      <c r="W819" s="130" t="str">
        <f t="shared" ca="1" si="178"/>
        <v/>
      </c>
      <c r="X819" s="130" t="str">
        <f t="shared" ca="1" si="179"/>
        <v/>
      </c>
      <c r="Y819" s="130" t="str">
        <f t="shared" ca="1" si="180"/>
        <v/>
      </c>
      <c r="Z819" s="130" t="str">
        <f t="shared" ca="1" si="181"/>
        <v/>
      </c>
      <c r="AA819" s="130" t="str">
        <f t="shared" ca="1" si="182"/>
        <v/>
      </c>
      <c r="AC819" s="130" t="str">
        <f t="shared" ca="1" si="183"/>
        <v/>
      </c>
      <c r="AD819" s="130" t="str">
        <f t="shared" ca="1" si="184"/>
        <v/>
      </c>
      <c r="AE819" s="130" t="str">
        <f t="shared" ca="1" si="185"/>
        <v/>
      </c>
      <c r="AF819" s="130" t="str">
        <f t="shared" ca="1" si="186"/>
        <v/>
      </c>
      <c r="AG819" s="130" t="str">
        <f t="shared" ca="1" si="187"/>
        <v/>
      </c>
      <c r="AH819" s="130" t="str">
        <f t="shared" ca="1" si="188"/>
        <v/>
      </c>
      <c r="AI819" s="130" t="str">
        <f t="shared" ca="1" si="189"/>
        <v/>
      </c>
    </row>
    <row r="820" spans="5:35">
      <c r="E820" s="239"/>
      <c r="F820" s="28"/>
      <c r="R820" s="130" t="str">
        <f t="shared" ca="1" si="176"/>
        <v xml:space="preserve">6 </v>
      </c>
      <c r="S820" s="130">
        <f ca="1">+IFERROR(VLOOKUP(R820,Pollutants!$H$2:$K$11,3,FALSE),0)</f>
        <v>0</v>
      </c>
      <c r="T820" s="248">
        <f t="shared" si="177"/>
        <v>118</v>
      </c>
      <c r="U820" s="130" t="str">
        <f ca="1"/>
        <v/>
      </c>
      <c r="V820" s="130" t="str">
        <f ca="1"/>
        <v/>
      </c>
      <c r="W820" s="130" t="str">
        <f t="shared" ca="1" si="178"/>
        <v/>
      </c>
      <c r="X820" s="130" t="str">
        <f t="shared" ca="1" si="179"/>
        <v/>
      </c>
      <c r="Y820" s="130" t="str">
        <f t="shared" ca="1" si="180"/>
        <v/>
      </c>
      <c r="Z820" s="130" t="str">
        <f t="shared" ca="1" si="181"/>
        <v/>
      </c>
      <c r="AA820" s="130" t="str">
        <f t="shared" ca="1" si="182"/>
        <v/>
      </c>
      <c r="AC820" s="130" t="str">
        <f t="shared" ca="1" si="183"/>
        <v/>
      </c>
      <c r="AD820" s="130" t="str">
        <f t="shared" ca="1" si="184"/>
        <v/>
      </c>
      <c r="AE820" s="130" t="str">
        <f t="shared" ca="1" si="185"/>
        <v/>
      </c>
      <c r="AF820" s="130" t="str">
        <f t="shared" ca="1" si="186"/>
        <v/>
      </c>
      <c r="AG820" s="130" t="str">
        <f t="shared" ca="1" si="187"/>
        <v/>
      </c>
      <c r="AH820" s="130" t="str">
        <f t="shared" ca="1" si="188"/>
        <v/>
      </c>
      <c r="AI820" s="130" t="str">
        <f t="shared" ca="1" si="189"/>
        <v/>
      </c>
    </row>
    <row r="821" spans="5:35">
      <c r="E821" s="239"/>
      <c r="F821" s="28"/>
      <c r="R821" s="130" t="str">
        <f t="shared" ca="1" si="176"/>
        <v xml:space="preserve">0 </v>
      </c>
      <c r="S821" s="130">
        <f ca="1">+IFERROR(VLOOKUP(R821,Pollutants!$H$2:$K$11,3,FALSE),0)</f>
        <v>0</v>
      </c>
      <c r="T821" s="248">
        <f t="shared" si="177"/>
        <v>119</v>
      </c>
      <c r="U821" s="130" t="str">
        <f ca="1"/>
        <v/>
      </c>
      <c r="V821" s="130" t="str">
        <f ca="1"/>
        <v/>
      </c>
      <c r="W821" s="130" t="str">
        <f t="shared" ca="1" si="178"/>
        <v/>
      </c>
      <c r="X821" s="130" t="str">
        <f t="shared" ca="1" si="179"/>
        <v/>
      </c>
      <c r="Y821" s="130" t="str">
        <f t="shared" ca="1" si="180"/>
        <v/>
      </c>
      <c r="Z821" s="130" t="str">
        <f t="shared" ca="1" si="181"/>
        <v/>
      </c>
      <c r="AA821" s="130" t="str">
        <f t="shared" ca="1" si="182"/>
        <v/>
      </c>
      <c r="AC821" s="130" t="str">
        <f t="shared" ca="1" si="183"/>
        <v/>
      </c>
      <c r="AD821" s="130" t="str">
        <f t="shared" ca="1" si="184"/>
        <v/>
      </c>
      <c r="AE821" s="130" t="str">
        <f t="shared" ca="1" si="185"/>
        <v/>
      </c>
      <c r="AF821" s="130" t="str">
        <f t="shared" ca="1" si="186"/>
        <v/>
      </c>
      <c r="AG821" s="130" t="str">
        <f t="shared" ca="1" si="187"/>
        <v/>
      </c>
      <c r="AH821" s="130" t="str">
        <f t="shared" ca="1" si="188"/>
        <v/>
      </c>
      <c r="AI821" s="130" t="str">
        <f t="shared" ca="1" si="189"/>
        <v/>
      </c>
    </row>
    <row r="822" spans="5:35">
      <c r="E822" s="239"/>
      <c r="F822" s="28"/>
      <c r="R822" s="130" t="str">
        <f t="shared" ca="1" si="176"/>
        <v xml:space="preserve">1 </v>
      </c>
      <c r="S822" s="130">
        <f ca="1">+IFERROR(VLOOKUP(R822,Pollutants!$H$2:$K$11,3,FALSE),0)</f>
        <v>0</v>
      </c>
      <c r="T822" s="248">
        <f t="shared" si="177"/>
        <v>119</v>
      </c>
      <c r="U822" s="130" t="str">
        <f ca="1"/>
        <v/>
      </c>
      <c r="V822" s="130" t="str">
        <f ca="1"/>
        <v/>
      </c>
      <c r="W822" s="130" t="str">
        <f t="shared" ca="1" si="178"/>
        <v/>
      </c>
      <c r="X822" s="130" t="str">
        <f t="shared" ca="1" si="179"/>
        <v/>
      </c>
      <c r="Y822" s="130" t="str">
        <f t="shared" ca="1" si="180"/>
        <v/>
      </c>
      <c r="Z822" s="130" t="str">
        <f t="shared" ca="1" si="181"/>
        <v/>
      </c>
      <c r="AA822" s="130" t="str">
        <f t="shared" ca="1" si="182"/>
        <v/>
      </c>
      <c r="AC822" s="130" t="str">
        <f t="shared" ca="1" si="183"/>
        <v/>
      </c>
      <c r="AD822" s="130" t="str">
        <f t="shared" ca="1" si="184"/>
        <v/>
      </c>
      <c r="AE822" s="130" t="str">
        <f t="shared" ca="1" si="185"/>
        <v/>
      </c>
      <c r="AF822" s="130" t="str">
        <f t="shared" ca="1" si="186"/>
        <v/>
      </c>
      <c r="AG822" s="130" t="str">
        <f t="shared" ca="1" si="187"/>
        <v/>
      </c>
      <c r="AH822" s="130" t="str">
        <f t="shared" ca="1" si="188"/>
        <v/>
      </c>
      <c r="AI822" s="130" t="str">
        <f t="shared" ca="1" si="189"/>
        <v/>
      </c>
    </row>
    <row r="823" spans="5:35">
      <c r="E823" s="239"/>
      <c r="F823" s="28"/>
      <c r="R823" s="130" t="str">
        <f t="shared" ca="1" si="176"/>
        <v xml:space="preserve">2 </v>
      </c>
      <c r="S823" s="130">
        <f ca="1">+IFERROR(VLOOKUP(R823,Pollutants!$H$2:$K$11,3,FALSE),0)</f>
        <v>0</v>
      </c>
      <c r="T823" s="248">
        <f t="shared" si="177"/>
        <v>119</v>
      </c>
      <c r="U823" s="130" t="str">
        <f ca="1"/>
        <v/>
      </c>
      <c r="V823" s="130" t="str">
        <f ca="1"/>
        <v/>
      </c>
      <c r="W823" s="130" t="str">
        <f t="shared" ca="1" si="178"/>
        <v/>
      </c>
      <c r="X823" s="130" t="str">
        <f t="shared" ca="1" si="179"/>
        <v/>
      </c>
      <c r="Y823" s="130" t="str">
        <f t="shared" ca="1" si="180"/>
        <v/>
      </c>
      <c r="Z823" s="130" t="str">
        <f t="shared" ca="1" si="181"/>
        <v/>
      </c>
      <c r="AA823" s="130" t="str">
        <f t="shared" ca="1" si="182"/>
        <v/>
      </c>
      <c r="AC823" s="130" t="str">
        <f t="shared" ca="1" si="183"/>
        <v/>
      </c>
      <c r="AD823" s="130" t="str">
        <f t="shared" ca="1" si="184"/>
        <v/>
      </c>
      <c r="AE823" s="130" t="str">
        <f t="shared" ca="1" si="185"/>
        <v/>
      </c>
      <c r="AF823" s="130" t="str">
        <f t="shared" ca="1" si="186"/>
        <v/>
      </c>
      <c r="AG823" s="130" t="str">
        <f t="shared" ca="1" si="187"/>
        <v/>
      </c>
      <c r="AH823" s="130" t="str">
        <f t="shared" ca="1" si="188"/>
        <v/>
      </c>
      <c r="AI823" s="130" t="str">
        <f t="shared" ca="1" si="189"/>
        <v/>
      </c>
    </row>
    <row r="824" spans="5:35">
      <c r="E824" s="239"/>
      <c r="F824" s="28"/>
      <c r="R824" s="130" t="str">
        <f t="shared" ca="1" si="176"/>
        <v xml:space="preserve">3 </v>
      </c>
      <c r="S824" s="130">
        <f ca="1">+IFERROR(VLOOKUP(R824,Pollutants!$H$2:$K$11,3,FALSE),0)</f>
        <v>0</v>
      </c>
      <c r="T824" s="248">
        <f t="shared" si="177"/>
        <v>119</v>
      </c>
      <c r="U824" s="130" t="str">
        <f ca="1"/>
        <v/>
      </c>
      <c r="V824" s="130" t="str">
        <f ca="1"/>
        <v/>
      </c>
      <c r="W824" s="130" t="str">
        <f t="shared" ca="1" si="178"/>
        <v/>
      </c>
      <c r="X824" s="130" t="str">
        <f t="shared" ca="1" si="179"/>
        <v/>
      </c>
      <c r="Y824" s="130" t="str">
        <f t="shared" ca="1" si="180"/>
        <v/>
      </c>
      <c r="Z824" s="130" t="str">
        <f t="shared" ca="1" si="181"/>
        <v/>
      </c>
      <c r="AA824" s="130" t="str">
        <f t="shared" ca="1" si="182"/>
        <v/>
      </c>
      <c r="AC824" s="130" t="str">
        <f t="shared" ca="1" si="183"/>
        <v/>
      </c>
      <c r="AD824" s="130" t="str">
        <f t="shared" ca="1" si="184"/>
        <v/>
      </c>
      <c r="AE824" s="130" t="str">
        <f t="shared" ca="1" si="185"/>
        <v/>
      </c>
      <c r="AF824" s="130" t="str">
        <f t="shared" ca="1" si="186"/>
        <v/>
      </c>
      <c r="AG824" s="130" t="str">
        <f t="shared" ca="1" si="187"/>
        <v/>
      </c>
      <c r="AH824" s="130" t="str">
        <f t="shared" ca="1" si="188"/>
        <v/>
      </c>
      <c r="AI824" s="130" t="str">
        <f t="shared" ca="1" si="189"/>
        <v/>
      </c>
    </row>
    <row r="825" spans="5:35">
      <c r="E825" s="239"/>
      <c r="F825" s="28"/>
      <c r="R825" s="130" t="str">
        <f t="shared" ca="1" si="176"/>
        <v xml:space="preserve">4 </v>
      </c>
      <c r="S825" s="130">
        <f ca="1">+IFERROR(VLOOKUP(R825,Pollutants!$H$2:$K$11,3,FALSE),0)</f>
        <v>0</v>
      </c>
      <c r="T825" s="248">
        <f t="shared" si="177"/>
        <v>119</v>
      </c>
      <c r="U825" s="130" t="str">
        <f ca="1"/>
        <v/>
      </c>
      <c r="V825" s="130" t="str">
        <f ca="1"/>
        <v/>
      </c>
      <c r="W825" s="130" t="str">
        <f t="shared" ca="1" si="178"/>
        <v/>
      </c>
      <c r="X825" s="130" t="str">
        <f t="shared" ca="1" si="179"/>
        <v/>
      </c>
      <c r="Y825" s="130" t="str">
        <f t="shared" ca="1" si="180"/>
        <v/>
      </c>
      <c r="Z825" s="130" t="str">
        <f t="shared" ca="1" si="181"/>
        <v/>
      </c>
      <c r="AA825" s="130" t="str">
        <f t="shared" ca="1" si="182"/>
        <v/>
      </c>
      <c r="AC825" s="130" t="str">
        <f t="shared" ca="1" si="183"/>
        <v/>
      </c>
      <c r="AD825" s="130" t="str">
        <f t="shared" ca="1" si="184"/>
        <v/>
      </c>
      <c r="AE825" s="130" t="str">
        <f t="shared" ca="1" si="185"/>
        <v/>
      </c>
      <c r="AF825" s="130" t="str">
        <f t="shared" ca="1" si="186"/>
        <v/>
      </c>
      <c r="AG825" s="130" t="str">
        <f t="shared" ca="1" si="187"/>
        <v/>
      </c>
      <c r="AH825" s="130" t="str">
        <f t="shared" ca="1" si="188"/>
        <v/>
      </c>
      <c r="AI825" s="130" t="str">
        <f t="shared" ca="1" si="189"/>
        <v/>
      </c>
    </row>
    <row r="826" spans="5:35">
      <c r="E826" s="239"/>
      <c r="F826" s="28"/>
      <c r="R826" s="130" t="str">
        <f t="shared" ca="1" si="176"/>
        <v xml:space="preserve">5 </v>
      </c>
      <c r="S826" s="130">
        <f ca="1">+IFERROR(VLOOKUP(R826,Pollutants!$H$2:$K$11,3,FALSE),0)</f>
        <v>0</v>
      </c>
      <c r="T826" s="248">
        <f t="shared" si="177"/>
        <v>119</v>
      </c>
      <c r="U826" s="130" t="str">
        <f ca="1"/>
        <v/>
      </c>
      <c r="V826" s="130" t="str">
        <f ca="1"/>
        <v/>
      </c>
      <c r="W826" s="130" t="str">
        <f t="shared" ca="1" si="178"/>
        <v/>
      </c>
      <c r="X826" s="130" t="str">
        <f t="shared" ca="1" si="179"/>
        <v/>
      </c>
      <c r="Y826" s="130" t="str">
        <f t="shared" ca="1" si="180"/>
        <v/>
      </c>
      <c r="Z826" s="130" t="str">
        <f t="shared" ca="1" si="181"/>
        <v/>
      </c>
      <c r="AA826" s="130" t="str">
        <f t="shared" ca="1" si="182"/>
        <v/>
      </c>
      <c r="AC826" s="130" t="str">
        <f t="shared" ca="1" si="183"/>
        <v/>
      </c>
      <c r="AD826" s="130" t="str">
        <f t="shared" ca="1" si="184"/>
        <v/>
      </c>
      <c r="AE826" s="130" t="str">
        <f t="shared" ca="1" si="185"/>
        <v/>
      </c>
      <c r="AF826" s="130" t="str">
        <f t="shared" ca="1" si="186"/>
        <v/>
      </c>
      <c r="AG826" s="130" t="str">
        <f t="shared" ca="1" si="187"/>
        <v/>
      </c>
      <c r="AH826" s="130" t="str">
        <f t="shared" ca="1" si="188"/>
        <v/>
      </c>
      <c r="AI826" s="130" t="str">
        <f t="shared" ca="1" si="189"/>
        <v/>
      </c>
    </row>
    <row r="827" spans="5:35">
      <c r="E827" s="239"/>
      <c r="F827" s="28"/>
      <c r="R827" s="130" t="str">
        <f t="shared" ca="1" si="176"/>
        <v xml:space="preserve">6 </v>
      </c>
      <c r="S827" s="130">
        <f ca="1">+IFERROR(VLOOKUP(R827,Pollutants!$H$2:$K$11,3,FALSE),0)</f>
        <v>0</v>
      </c>
      <c r="T827" s="248">
        <f t="shared" si="177"/>
        <v>119</v>
      </c>
      <c r="U827" s="130" t="str">
        <f ca="1"/>
        <v/>
      </c>
      <c r="V827" s="130" t="str">
        <f ca="1"/>
        <v/>
      </c>
      <c r="W827" s="130" t="str">
        <f t="shared" ca="1" si="178"/>
        <v/>
      </c>
      <c r="X827" s="130" t="str">
        <f t="shared" ca="1" si="179"/>
        <v/>
      </c>
      <c r="Y827" s="130" t="str">
        <f t="shared" ca="1" si="180"/>
        <v/>
      </c>
      <c r="Z827" s="130" t="str">
        <f t="shared" ca="1" si="181"/>
        <v/>
      </c>
      <c r="AA827" s="130" t="str">
        <f t="shared" ca="1" si="182"/>
        <v/>
      </c>
      <c r="AC827" s="130" t="str">
        <f t="shared" ca="1" si="183"/>
        <v/>
      </c>
      <c r="AD827" s="130" t="str">
        <f t="shared" ca="1" si="184"/>
        <v/>
      </c>
      <c r="AE827" s="130" t="str">
        <f t="shared" ca="1" si="185"/>
        <v/>
      </c>
      <c r="AF827" s="130" t="str">
        <f t="shared" ca="1" si="186"/>
        <v/>
      </c>
      <c r="AG827" s="130" t="str">
        <f t="shared" ca="1" si="187"/>
        <v/>
      </c>
      <c r="AH827" s="130" t="str">
        <f t="shared" ca="1" si="188"/>
        <v/>
      </c>
      <c r="AI827" s="130" t="str">
        <f t="shared" ca="1" si="189"/>
        <v/>
      </c>
    </row>
    <row r="828" spans="5:35">
      <c r="E828" s="239"/>
      <c r="F828" s="28"/>
      <c r="R828" s="130" t="str">
        <f t="shared" ca="1" si="176"/>
        <v xml:space="preserve">0 </v>
      </c>
      <c r="S828" s="130">
        <f ca="1">+IFERROR(VLOOKUP(R828,Pollutants!$H$2:$K$11,3,FALSE),0)</f>
        <v>0</v>
      </c>
      <c r="T828" s="248">
        <f t="shared" si="177"/>
        <v>120</v>
      </c>
      <c r="U828" s="130" t="str">
        <f ca="1"/>
        <v/>
      </c>
      <c r="V828" s="130" t="str">
        <f ca="1"/>
        <v/>
      </c>
      <c r="W828" s="130" t="str">
        <f t="shared" ca="1" si="178"/>
        <v/>
      </c>
      <c r="X828" s="130" t="str">
        <f t="shared" ca="1" si="179"/>
        <v/>
      </c>
      <c r="Y828" s="130" t="str">
        <f t="shared" ca="1" si="180"/>
        <v/>
      </c>
      <c r="Z828" s="130" t="str">
        <f t="shared" ca="1" si="181"/>
        <v/>
      </c>
      <c r="AA828" s="130" t="str">
        <f t="shared" ca="1" si="182"/>
        <v/>
      </c>
      <c r="AC828" s="130" t="str">
        <f t="shared" ca="1" si="183"/>
        <v/>
      </c>
      <c r="AD828" s="130" t="str">
        <f t="shared" ca="1" si="184"/>
        <v/>
      </c>
      <c r="AE828" s="130" t="str">
        <f t="shared" ca="1" si="185"/>
        <v/>
      </c>
      <c r="AF828" s="130" t="str">
        <f t="shared" ca="1" si="186"/>
        <v/>
      </c>
      <c r="AG828" s="130" t="str">
        <f t="shared" ca="1" si="187"/>
        <v/>
      </c>
      <c r="AH828" s="130" t="str">
        <f t="shared" ca="1" si="188"/>
        <v/>
      </c>
      <c r="AI828" s="130" t="str">
        <f t="shared" ca="1" si="189"/>
        <v/>
      </c>
    </row>
    <row r="829" spans="5:35">
      <c r="E829" s="239"/>
      <c r="F829" s="28"/>
      <c r="R829" s="130" t="str">
        <f t="shared" ca="1" si="176"/>
        <v xml:space="preserve">1 </v>
      </c>
      <c r="S829" s="130">
        <f ca="1">+IFERROR(VLOOKUP(R829,Pollutants!$H$2:$K$11,3,FALSE),0)</f>
        <v>0</v>
      </c>
      <c r="T829" s="248">
        <f t="shared" si="177"/>
        <v>120</v>
      </c>
      <c r="U829" s="130" t="str">
        <f ca="1"/>
        <v/>
      </c>
      <c r="V829" s="130" t="str">
        <f ca="1"/>
        <v/>
      </c>
      <c r="W829" s="130" t="str">
        <f t="shared" ca="1" si="178"/>
        <v/>
      </c>
      <c r="X829" s="130" t="str">
        <f t="shared" ca="1" si="179"/>
        <v/>
      </c>
      <c r="Y829" s="130" t="str">
        <f t="shared" ca="1" si="180"/>
        <v/>
      </c>
      <c r="Z829" s="130" t="str">
        <f t="shared" ca="1" si="181"/>
        <v/>
      </c>
      <c r="AA829" s="130" t="str">
        <f t="shared" ca="1" si="182"/>
        <v/>
      </c>
      <c r="AC829" s="130" t="str">
        <f t="shared" ca="1" si="183"/>
        <v/>
      </c>
      <c r="AD829" s="130" t="str">
        <f t="shared" ca="1" si="184"/>
        <v/>
      </c>
      <c r="AE829" s="130" t="str">
        <f t="shared" ca="1" si="185"/>
        <v/>
      </c>
      <c r="AF829" s="130" t="str">
        <f t="shared" ca="1" si="186"/>
        <v/>
      </c>
      <c r="AG829" s="130" t="str">
        <f t="shared" ca="1" si="187"/>
        <v/>
      </c>
      <c r="AH829" s="130" t="str">
        <f t="shared" ca="1" si="188"/>
        <v/>
      </c>
      <c r="AI829" s="130" t="str">
        <f t="shared" ca="1" si="189"/>
        <v/>
      </c>
    </row>
    <row r="830" spans="5:35">
      <c r="E830" s="239"/>
      <c r="F830" s="28"/>
      <c r="R830" s="130" t="str">
        <f t="shared" ca="1" si="176"/>
        <v xml:space="preserve">2 </v>
      </c>
      <c r="S830" s="130">
        <f ca="1">+IFERROR(VLOOKUP(R830,Pollutants!$H$2:$K$11,3,FALSE),0)</f>
        <v>0</v>
      </c>
      <c r="T830" s="248">
        <f t="shared" si="177"/>
        <v>120</v>
      </c>
      <c r="U830" s="130" t="str">
        <f ca="1"/>
        <v/>
      </c>
      <c r="V830" s="130" t="str">
        <f ca="1"/>
        <v/>
      </c>
      <c r="W830" s="130" t="str">
        <f t="shared" ca="1" si="178"/>
        <v/>
      </c>
      <c r="X830" s="130" t="str">
        <f t="shared" ca="1" si="179"/>
        <v/>
      </c>
      <c r="Y830" s="130" t="str">
        <f t="shared" ca="1" si="180"/>
        <v/>
      </c>
      <c r="Z830" s="130" t="str">
        <f t="shared" ca="1" si="181"/>
        <v/>
      </c>
      <c r="AA830" s="130" t="str">
        <f t="shared" ca="1" si="182"/>
        <v/>
      </c>
      <c r="AC830" s="130" t="str">
        <f t="shared" ca="1" si="183"/>
        <v/>
      </c>
      <c r="AD830" s="130" t="str">
        <f t="shared" ca="1" si="184"/>
        <v/>
      </c>
      <c r="AE830" s="130" t="str">
        <f t="shared" ca="1" si="185"/>
        <v/>
      </c>
      <c r="AF830" s="130" t="str">
        <f t="shared" ca="1" si="186"/>
        <v/>
      </c>
      <c r="AG830" s="130" t="str">
        <f t="shared" ca="1" si="187"/>
        <v/>
      </c>
      <c r="AH830" s="130" t="str">
        <f t="shared" ca="1" si="188"/>
        <v/>
      </c>
      <c r="AI830" s="130" t="str">
        <f t="shared" ca="1" si="189"/>
        <v/>
      </c>
    </row>
    <row r="831" spans="5:35">
      <c r="E831" s="239"/>
      <c r="F831" s="28"/>
      <c r="R831" s="130" t="str">
        <f t="shared" ca="1" si="176"/>
        <v xml:space="preserve">3 </v>
      </c>
      <c r="S831" s="130">
        <f ca="1">+IFERROR(VLOOKUP(R831,Pollutants!$H$2:$K$11,3,FALSE),0)</f>
        <v>0</v>
      </c>
      <c r="T831" s="248">
        <f t="shared" si="177"/>
        <v>120</v>
      </c>
      <c r="U831" s="130" t="str">
        <f ca="1"/>
        <v/>
      </c>
      <c r="V831" s="130" t="str">
        <f ca="1"/>
        <v/>
      </c>
      <c r="W831" s="130" t="str">
        <f t="shared" ca="1" si="178"/>
        <v/>
      </c>
      <c r="X831" s="130" t="str">
        <f t="shared" ca="1" si="179"/>
        <v/>
      </c>
      <c r="Y831" s="130" t="str">
        <f t="shared" ca="1" si="180"/>
        <v/>
      </c>
      <c r="Z831" s="130" t="str">
        <f t="shared" ca="1" si="181"/>
        <v/>
      </c>
      <c r="AA831" s="130" t="str">
        <f t="shared" ca="1" si="182"/>
        <v/>
      </c>
      <c r="AC831" s="130" t="str">
        <f t="shared" ca="1" si="183"/>
        <v/>
      </c>
      <c r="AD831" s="130" t="str">
        <f t="shared" ca="1" si="184"/>
        <v/>
      </c>
      <c r="AE831" s="130" t="str">
        <f t="shared" ca="1" si="185"/>
        <v/>
      </c>
      <c r="AF831" s="130" t="str">
        <f t="shared" ca="1" si="186"/>
        <v/>
      </c>
      <c r="AG831" s="130" t="str">
        <f t="shared" ca="1" si="187"/>
        <v/>
      </c>
      <c r="AH831" s="130" t="str">
        <f t="shared" ca="1" si="188"/>
        <v/>
      </c>
      <c r="AI831" s="130" t="str">
        <f t="shared" ca="1" si="189"/>
        <v/>
      </c>
    </row>
    <row r="832" spans="5:35">
      <c r="E832" s="239"/>
      <c r="F832" s="28"/>
      <c r="R832" s="130" t="str">
        <f t="shared" ca="1" si="176"/>
        <v xml:space="preserve">4 </v>
      </c>
      <c r="S832" s="130">
        <f ca="1">+IFERROR(VLOOKUP(R832,Pollutants!$H$2:$K$11,3,FALSE),0)</f>
        <v>0</v>
      </c>
      <c r="T832" s="248">
        <f t="shared" si="177"/>
        <v>120</v>
      </c>
      <c r="U832" s="130" t="str">
        <f ca="1"/>
        <v/>
      </c>
      <c r="V832" s="130" t="str">
        <f ca="1"/>
        <v/>
      </c>
      <c r="W832" s="130" t="str">
        <f t="shared" ca="1" si="178"/>
        <v/>
      </c>
      <c r="X832" s="130" t="str">
        <f t="shared" ca="1" si="179"/>
        <v/>
      </c>
      <c r="Y832" s="130" t="str">
        <f t="shared" ca="1" si="180"/>
        <v/>
      </c>
      <c r="Z832" s="130" t="str">
        <f t="shared" ca="1" si="181"/>
        <v/>
      </c>
      <c r="AA832" s="130" t="str">
        <f t="shared" ca="1" si="182"/>
        <v/>
      </c>
      <c r="AC832" s="130" t="str">
        <f t="shared" ca="1" si="183"/>
        <v/>
      </c>
      <c r="AD832" s="130" t="str">
        <f t="shared" ca="1" si="184"/>
        <v/>
      </c>
      <c r="AE832" s="130" t="str">
        <f t="shared" ca="1" si="185"/>
        <v/>
      </c>
      <c r="AF832" s="130" t="str">
        <f t="shared" ca="1" si="186"/>
        <v/>
      </c>
      <c r="AG832" s="130" t="str">
        <f t="shared" ca="1" si="187"/>
        <v/>
      </c>
      <c r="AH832" s="130" t="str">
        <f t="shared" ca="1" si="188"/>
        <v/>
      </c>
      <c r="AI832" s="130" t="str">
        <f t="shared" ca="1" si="189"/>
        <v/>
      </c>
    </row>
    <row r="833" spans="5:35">
      <c r="E833" s="239"/>
      <c r="F833" s="28"/>
      <c r="R833" s="130" t="str">
        <f t="shared" ca="1" si="176"/>
        <v xml:space="preserve">5 </v>
      </c>
      <c r="S833" s="130">
        <f ca="1">+IFERROR(VLOOKUP(R833,Pollutants!$H$2:$K$11,3,FALSE),0)</f>
        <v>0</v>
      </c>
      <c r="T833" s="248">
        <f t="shared" si="177"/>
        <v>120</v>
      </c>
      <c r="U833" s="130" t="str">
        <f ca="1"/>
        <v/>
      </c>
      <c r="V833" s="130" t="str">
        <f ca="1"/>
        <v/>
      </c>
      <c r="W833" s="130" t="str">
        <f t="shared" ca="1" si="178"/>
        <v/>
      </c>
      <c r="X833" s="130" t="str">
        <f t="shared" ca="1" si="179"/>
        <v/>
      </c>
      <c r="Y833" s="130" t="str">
        <f t="shared" ca="1" si="180"/>
        <v/>
      </c>
      <c r="Z833" s="130" t="str">
        <f t="shared" ca="1" si="181"/>
        <v/>
      </c>
      <c r="AA833" s="130" t="str">
        <f t="shared" ca="1" si="182"/>
        <v/>
      </c>
      <c r="AC833" s="130" t="str">
        <f t="shared" ca="1" si="183"/>
        <v/>
      </c>
      <c r="AD833" s="130" t="str">
        <f t="shared" ca="1" si="184"/>
        <v/>
      </c>
      <c r="AE833" s="130" t="str">
        <f t="shared" ca="1" si="185"/>
        <v/>
      </c>
      <c r="AF833" s="130" t="str">
        <f t="shared" ca="1" si="186"/>
        <v/>
      </c>
      <c r="AG833" s="130" t="str">
        <f t="shared" ca="1" si="187"/>
        <v/>
      </c>
      <c r="AH833" s="130" t="str">
        <f t="shared" ca="1" si="188"/>
        <v/>
      </c>
      <c r="AI833" s="130" t="str">
        <f t="shared" ca="1" si="189"/>
        <v/>
      </c>
    </row>
    <row r="834" spans="5:35">
      <c r="E834" s="239"/>
      <c r="F834" s="28"/>
      <c r="R834" s="130" t="str">
        <f t="shared" ca="1" si="176"/>
        <v xml:space="preserve">6 </v>
      </c>
      <c r="S834" s="130">
        <f ca="1">+IFERROR(VLOOKUP(R834,Pollutants!$H$2:$K$11,3,FALSE),0)</f>
        <v>0</v>
      </c>
      <c r="T834" s="248">
        <f t="shared" si="177"/>
        <v>120</v>
      </c>
      <c r="U834" s="130" t="str">
        <f ca="1"/>
        <v/>
      </c>
      <c r="V834" s="130" t="str">
        <f ca="1"/>
        <v/>
      </c>
      <c r="W834" s="130" t="str">
        <f t="shared" ca="1" si="178"/>
        <v/>
      </c>
      <c r="X834" s="130" t="str">
        <f t="shared" ca="1" si="179"/>
        <v/>
      </c>
      <c r="Y834" s="130" t="str">
        <f t="shared" ca="1" si="180"/>
        <v/>
      </c>
      <c r="Z834" s="130" t="str">
        <f t="shared" ca="1" si="181"/>
        <v/>
      </c>
      <c r="AA834" s="130" t="str">
        <f t="shared" ca="1" si="182"/>
        <v/>
      </c>
      <c r="AC834" s="130" t="str">
        <f t="shared" ca="1" si="183"/>
        <v/>
      </c>
      <c r="AD834" s="130" t="str">
        <f t="shared" ca="1" si="184"/>
        <v/>
      </c>
      <c r="AE834" s="130" t="str">
        <f t="shared" ca="1" si="185"/>
        <v/>
      </c>
      <c r="AF834" s="130" t="str">
        <f t="shared" ca="1" si="186"/>
        <v/>
      </c>
      <c r="AG834" s="130" t="str">
        <f t="shared" ca="1" si="187"/>
        <v/>
      </c>
      <c r="AH834" s="130" t="str">
        <f t="shared" ca="1" si="188"/>
        <v/>
      </c>
      <c r="AI834" s="130" t="str">
        <f t="shared" ca="1" si="189"/>
        <v/>
      </c>
    </row>
    <row r="835" spans="5:35">
      <c r="E835" s="239"/>
      <c r="F835" s="28"/>
      <c r="R835" s="130" t="str">
        <f t="shared" ref="R835:R898" ca="1" si="190">+MOD(ROW()-2,7)&amp;" "&amp;INDIRECT(ADDRESS(INT((ROW()-2)/7)+2,11,3))</f>
        <v xml:space="preserve">0 </v>
      </c>
      <c r="S835" s="130">
        <f ca="1">+IFERROR(VLOOKUP(R835,Pollutants!$H$2:$K$11,3,FALSE),0)</f>
        <v>0</v>
      </c>
      <c r="T835" s="248">
        <f t="shared" ref="T835:T898" si="191">+(INT((ROW()-2)/7)+2)</f>
        <v>121</v>
      </c>
      <c r="U835" s="130" t="str">
        <f ca="1"/>
        <v/>
      </c>
      <c r="V835" s="130" t="str">
        <f ca="1"/>
        <v/>
      </c>
      <c r="W835" s="130" t="str">
        <f t="shared" ref="W835:W898" ca="1" si="192">+IFERROR(INDEX(L$1:L$301,V835),"")</f>
        <v/>
      </c>
      <c r="X835" s="130" t="str">
        <f t="shared" ref="X835:X898" ca="1" si="193">+IFERROR(INDEX(M$1:M$301,V835),"")</f>
        <v/>
      </c>
      <c r="Y835" s="130" t="str">
        <f t="shared" ref="Y835:Y898" ca="1" si="194">+IFERROR(INDEX(N$1:N$301,V835),"")</f>
        <v/>
      </c>
      <c r="Z835" s="130" t="str">
        <f t="shared" ref="Z835:Z898" ca="1" si="195">+IFERROR(INDEX(O$1:O$301,V835),"")</f>
        <v/>
      </c>
      <c r="AA835" s="130" t="str">
        <f t="shared" ref="AA835:AA898" ca="1" si="196">+IFERROR(INDEX(P$1:P$301,V835),"")</f>
        <v/>
      </c>
      <c r="AC835" s="130" t="str">
        <f t="shared" ref="AC835:AC898" ca="1" si="197">+INDIRECT(ADDRESS(INT((ROW()-2)/2)+2,21,3))</f>
        <v/>
      </c>
      <c r="AD835" s="130" t="str">
        <f t="shared" ref="AD835:AD898" ca="1" si="198">+IF(ISNUMBER(AI835),IF(ISEVEN(ROW()),$AL$2,$AL$3),"")</f>
        <v/>
      </c>
      <c r="AE835" s="130" t="str">
        <f t="shared" ref="AE835:AE898" ca="1" si="199">+INDIRECT(ADDRESS(INT((ROW()-2)/2)+2,23,3))</f>
        <v/>
      </c>
      <c r="AF835" s="130" t="str">
        <f t="shared" ref="AF835:AF898" ca="1" si="200">+INDIRECT(ADDRESS(INT((ROW()-2)/2)+2,24,3))</f>
        <v/>
      </c>
      <c r="AG835" s="130" t="str">
        <f t="shared" ref="AG835:AG898" ca="1" si="201">+INDIRECT(ADDRESS(INT((ROW()-2)/2)+2,25,3))</f>
        <v/>
      </c>
      <c r="AH835" s="130" t="str">
        <f t="shared" ref="AH835:AH898" ca="1" si="202">+INDIRECT(ADDRESS(INT((ROW()-2)/2)+2,26,3))</f>
        <v/>
      </c>
      <c r="AI835" s="130" t="str">
        <f t="shared" ref="AI835:AI898" ca="1" si="203">+INDIRECT(ADDRESS(INT((ROW()-2)/2)+2,27,3))</f>
        <v/>
      </c>
    </row>
    <row r="836" spans="5:35">
      <c r="E836" s="239"/>
      <c r="F836" s="28"/>
      <c r="R836" s="130" t="str">
        <f t="shared" ca="1" si="190"/>
        <v xml:space="preserve">1 </v>
      </c>
      <c r="S836" s="130">
        <f ca="1">+IFERROR(VLOOKUP(R836,Pollutants!$H$2:$K$11,3,FALSE),0)</f>
        <v>0</v>
      </c>
      <c r="T836" s="248">
        <f t="shared" si="191"/>
        <v>121</v>
      </c>
      <c r="U836" s="130" t="str">
        <f ca="1"/>
        <v/>
      </c>
      <c r="V836" s="130" t="str">
        <f ca="1"/>
        <v/>
      </c>
      <c r="W836" s="130" t="str">
        <f t="shared" ca="1" si="192"/>
        <v/>
      </c>
      <c r="X836" s="130" t="str">
        <f t="shared" ca="1" si="193"/>
        <v/>
      </c>
      <c r="Y836" s="130" t="str">
        <f t="shared" ca="1" si="194"/>
        <v/>
      </c>
      <c r="Z836" s="130" t="str">
        <f t="shared" ca="1" si="195"/>
        <v/>
      </c>
      <c r="AA836" s="130" t="str">
        <f t="shared" ca="1" si="196"/>
        <v/>
      </c>
      <c r="AC836" s="130" t="str">
        <f t="shared" ca="1" si="197"/>
        <v/>
      </c>
      <c r="AD836" s="130" t="str">
        <f t="shared" ca="1" si="198"/>
        <v/>
      </c>
      <c r="AE836" s="130" t="str">
        <f t="shared" ca="1" si="199"/>
        <v/>
      </c>
      <c r="AF836" s="130" t="str">
        <f t="shared" ca="1" si="200"/>
        <v/>
      </c>
      <c r="AG836" s="130" t="str">
        <f t="shared" ca="1" si="201"/>
        <v/>
      </c>
      <c r="AH836" s="130" t="str">
        <f t="shared" ca="1" si="202"/>
        <v/>
      </c>
      <c r="AI836" s="130" t="str">
        <f t="shared" ca="1" si="203"/>
        <v/>
      </c>
    </row>
    <row r="837" spans="5:35">
      <c r="E837" s="239"/>
      <c r="F837" s="28"/>
      <c r="R837" s="130" t="str">
        <f t="shared" ca="1" si="190"/>
        <v xml:space="preserve">2 </v>
      </c>
      <c r="S837" s="130">
        <f ca="1">+IFERROR(VLOOKUP(R837,Pollutants!$H$2:$K$11,3,FALSE),0)</f>
        <v>0</v>
      </c>
      <c r="T837" s="248">
        <f t="shared" si="191"/>
        <v>121</v>
      </c>
      <c r="U837" s="130" t="str">
        <f ca="1"/>
        <v/>
      </c>
      <c r="V837" s="130" t="str">
        <f ca="1"/>
        <v/>
      </c>
      <c r="W837" s="130" t="str">
        <f t="shared" ca="1" si="192"/>
        <v/>
      </c>
      <c r="X837" s="130" t="str">
        <f t="shared" ca="1" si="193"/>
        <v/>
      </c>
      <c r="Y837" s="130" t="str">
        <f t="shared" ca="1" si="194"/>
        <v/>
      </c>
      <c r="Z837" s="130" t="str">
        <f t="shared" ca="1" si="195"/>
        <v/>
      </c>
      <c r="AA837" s="130" t="str">
        <f t="shared" ca="1" si="196"/>
        <v/>
      </c>
      <c r="AC837" s="130" t="str">
        <f t="shared" ca="1" si="197"/>
        <v/>
      </c>
      <c r="AD837" s="130" t="str">
        <f t="shared" ca="1" si="198"/>
        <v/>
      </c>
      <c r="AE837" s="130" t="str">
        <f t="shared" ca="1" si="199"/>
        <v/>
      </c>
      <c r="AF837" s="130" t="str">
        <f t="shared" ca="1" si="200"/>
        <v/>
      </c>
      <c r="AG837" s="130" t="str">
        <f t="shared" ca="1" si="201"/>
        <v/>
      </c>
      <c r="AH837" s="130" t="str">
        <f t="shared" ca="1" si="202"/>
        <v/>
      </c>
      <c r="AI837" s="130" t="str">
        <f t="shared" ca="1" si="203"/>
        <v/>
      </c>
    </row>
    <row r="838" spans="5:35">
      <c r="E838" s="239"/>
      <c r="F838" s="28"/>
      <c r="R838" s="130" t="str">
        <f t="shared" ca="1" si="190"/>
        <v xml:space="preserve">3 </v>
      </c>
      <c r="S838" s="130">
        <f ca="1">+IFERROR(VLOOKUP(R838,Pollutants!$H$2:$K$11,3,FALSE),0)</f>
        <v>0</v>
      </c>
      <c r="T838" s="248">
        <f t="shared" si="191"/>
        <v>121</v>
      </c>
      <c r="U838" s="130" t="str">
        <f ca="1"/>
        <v/>
      </c>
      <c r="V838" s="130" t="str">
        <f ca="1"/>
        <v/>
      </c>
      <c r="W838" s="130" t="str">
        <f t="shared" ca="1" si="192"/>
        <v/>
      </c>
      <c r="X838" s="130" t="str">
        <f t="shared" ca="1" si="193"/>
        <v/>
      </c>
      <c r="Y838" s="130" t="str">
        <f t="shared" ca="1" si="194"/>
        <v/>
      </c>
      <c r="Z838" s="130" t="str">
        <f t="shared" ca="1" si="195"/>
        <v/>
      </c>
      <c r="AA838" s="130" t="str">
        <f t="shared" ca="1" si="196"/>
        <v/>
      </c>
      <c r="AC838" s="130" t="str">
        <f t="shared" ca="1" si="197"/>
        <v/>
      </c>
      <c r="AD838" s="130" t="str">
        <f t="shared" ca="1" si="198"/>
        <v/>
      </c>
      <c r="AE838" s="130" t="str">
        <f t="shared" ca="1" si="199"/>
        <v/>
      </c>
      <c r="AF838" s="130" t="str">
        <f t="shared" ca="1" si="200"/>
        <v/>
      </c>
      <c r="AG838" s="130" t="str">
        <f t="shared" ca="1" si="201"/>
        <v/>
      </c>
      <c r="AH838" s="130" t="str">
        <f t="shared" ca="1" si="202"/>
        <v/>
      </c>
      <c r="AI838" s="130" t="str">
        <f t="shared" ca="1" si="203"/>
        <v/>
      </c>
    </row>
    <row r="839" spans="5:35">
      <c r="E839" s="239"/>
      <c r="F839" s="28"/>
      <c r="R839" s="130" t="str">
        <f t="shared" ca="1" si="190"/>
        <v xml:space="preserve">4 </v>
      </c>
      <c r="S839" s="130">
        <f ca="1">+IFERROR(VLOOKUP(R839,Pollutants!$H$2:$K$11,3,FALSE),0)</f>
        <v>0</v>
      </c>
      <c r="T839" s="248">
        <f t="shared" si="191"/>
        <v>121</v>
      </c>
      <c r="U839" s="130" t="str">
        <f ca="1"/>
        <v/>
      </c>
      <c r="V839" s="130" t="str">
        <f ca="1"/>
        <v/>
      </c>
      <c r="W839" s="130" t="str">
        <f t="shared" ca="1" si="192"/>
        <v/>
      </c>
      <c r="X839" s="130" t="str">
        <f t="shared" ca="1" si="193"/>
        <v/>
      </c>
      <c r="Y839" s="130" t="str">
        <f t="shared" ca="1" si="194"/>
        <v/>
      </c>
      <c r="Z839" s="130" t="str">
        <f t="shared" ca="1" si="195"/>
        <v/>
      </c>
      <c r="AA839" s="130" t="str">
        <f t="shared" ca="1" si="196"/>
        <v/>
      </c>
      <c r="AC839" s="130" t="str">
        <f t="shared" ca="1" si="197"/>
        <v/>
      </c>
      <c r="AD839" s="130" t="str">
        <f t="shared" ca="1" si="198"/>
        <v/>
      </c>
      <c r="AE839" s="130" t="str">
        <f t="shared" ca="1" si="199"/>
        <v/>
      </c>
      <c r="AF839" s="130" t="str">
        <f t="shared" ca="1" si="200"/>
        <v/>
      </c>
      <c r="AG839" s="130" t="str">
        <f t="shared" ca="1" si="201"/>
        <v/>
      </c>
      <c r="AH839" s="130" t="str">
        <f t="shared" ca="1" si="202"/>
        <v/>
      </c>
      <c r="AI839" s="130" t="str">
        <f t="shared" ca="1" si="203"/>
        <v/>
      </c>
    </row>
    <row r="840" spans="5:35">
      <c r="E840" s="239"/>
      <c r="F840" s="28"/>
      <c r="R840" s="130" t="str">
        <f t="shared" ca="1" si="190"/>
        <v xml:space="preserve">5 </v>
      </c>
      <c r="S840" s="130">
        <f ca="1">+IFERROR(VLOOKUP(R840,Pollutants!$H$2:$K$11,3,FALSE),0)</f>
        <v>0</v>
      </c>
      <c r="T840" s="248">
        <f t="shared" si="191"/>
        <v>121</v>
      </c>
      <c r="U840" s="130" t="str">
        <f ca="1"/>
        <v/>
      </c>
      <c r="V840" s="130" t="str">
        <f ca="1"/>
        <v/>
      </c>
      <c r="W840" s="130" t="str">
        <f t="shared" ca="1" si="192"/>
        <v/>
      </c>
      <c r="X840" s="130" t="str">
        <f t="shared" ca="1" si="193"/>
        <v/>
      </c>
      <c r="Y840" s="130" t="str">
        <f t="shared" ca="1" si="194"/>
        <v/>
      </c>
      <c r="Z840" s="130" t="str">
        <f t="shared" ca="1" si="195"/>
        <v/>
      </c>
      <c r="AA840" s="130" t="str">
        <f t="shared" ca="1" si="196"/>
        <v/>
      </c>
      <c r="AC840" s="130" t="str">
        <f t="shared" ca="1" si="197"/>
        <v/>
      </c>
      <c r="AD840" s="130" t="str">
        <f t="shared" ca="1" si="198"/>
        <v/>
      </c>
      <c r="AE840" s="130" t="str">
        <f t="shared" ca="1" si="199"/>
        <v/>
      </c>
      <c r="AF840" s="130" t="str">
        <f t="shared" ca="1" si="200"/>
        <v/>
      </c>
      <c r="AG840" s="130" t="str">
        <f t="shared" ca="1" si="201"/>
        <v/>
      </c>
      <c r="AH840" s="130" t="str">
        <f t="shared" ca="1" si="202"/>
        <v/>
      </c>
      <c r="AI840" s="130" t="str">
        <f t="shared" ca="1" si="203"/>
        <v/>
      </c>
    </row>
    <row r="841" spans="5:35">
      <c r="E841" s="239"/>
      <c r="F841" s="28"/>
      <c r="R841" s="130" t="str">
        <f t="shared" ca="1" si="190"/>
        <v xml:space="preserve">6 </v>
      </c>
      <c r="S841" s="130">
        <f ca="1">+IFERROR(VLOOKUP(R841,Pollutants!$H$2:$K$11,3,FALSE),0)</f>
        <v>0</v>
      </c>
      <c r="T841" s="248">
        <f t="shared" si="191"/>
        <v>121</v>
      </c>
      <c r="U841" s="130" t="str">
        <f ca="1"/>
        <v/>
      </c>
      <c r="V841" s="130" t="str">
        <f ca="1"/>
        <v/>
      </c>
      <c r="W841" s="130" t="str">
        <f t="shared" ca="1" si="192"/>
        <v/>
      </c>
      <c r="X841" s="130" t="str">
        <f t="shared" ca="1" si="193"/>
        <v/>
      </c>
      <c r="Y841" s="130" t="str">
        <f t="shared" ca="1" si="194"/>
        <v/>
      </c>
      <c r="Z841" s="130" t="str">
        <f t="shared" ca="1" si="195"/>
        <v/>
      </c>
      <c r="AA841" s="130" t="str">
        <f t="shared" ca="1" si="196"/>
        <v/>
      </c>
      <c r="AC841" s="130" t="str">
        <f t="shared" ca="1" si="197"/>
        <v/>
      </c>
      <c r="AD841" s="130" t="str">
        <f t="shared" ca="1" si="198"/>
        <v/>
      </c>
      <c r="AE841" s="130" t="str">
        <f t="shared" ca="1" si="199"/>
        <v/>
      </c>
      <c r="AF841" s="130" t="str">
        <f t="shared" ca="1" si="200"/>
        <v/>
      </c>
      <c r="AG841" s="130" t="str">
        <f t="shared" ca="1" si="201"/>
        <v/>
      </c>
      <c r="AH841" s="130" t="str">
        <f t="shared" ca="1" si="202"/>
        <v/>
      </c>
      <c r="AI841" s="130" t="str">
        <f t="shared" ca="1" si="203"/>
        <v/>
      </c>
    </row>
    <row r="842" spans="5:35">
      <c r="E842" s="239"/>
      <c r="F842" s="28"/>
      <c r="R842" s="130" t="str">
        <f t="shared" ca="1" si="190"/>
        <v xml:space="preserve">0 </v>
      </c>
      <c r="S842" s="130">
        <f ca="1">+IFERROR(VLOOKUP(R842,Pollutants!$H$2:$K$11,3,FALSE),0)</f>
        <v>0</v>
      </c>
      <c r="T842" s="248">
        <f t="shared" si="191"/>
        <v>122</v>
      </c>
      <c r="U842" s="130" t="str">
        <f ca="1"/>
        <v/>
      </c>
      <c r="V842" s="130" t="str">
        <f ca="1"/>
        <v/>
      </c>
      <c r="W842" s="130" t="str">
        <f t="shared" ca="1" si="192"/>
        <v/>
      </c>
      <c r="X842" s="130" t="str">
        <f t="shared" ca="1" si="193"/>
        <v/>
      </c>
      <c r="Y842" s="130" t="str">
        <f t="shared" ca="1" si="194"/>
        <v/>
      </c>
      <c r="Z842" s="130" t="str">
        <f t="shared" ca="1" si="195"/>
        <v/>
      </c>
      <c r="AA842" s="130" t="str">
        <f t="shared" ca="1" si="196"/>
        <v/>
      </c>
      <c r="AC842" s="130" t="str">
        <f t="shared" ca="1" si="197"/>
        <v/>
      </c>
      <c r="AD842" s="130" t="str">
        <f t="shared" ca="1" si="198"/>
        <v/>
      </c>
      <c r="AE842" s="130" t="str">
        <f t="shared" ca="1" si="199"/>
        <v/>
      </c>
      <c r="AF842" s="130" t="str">
        <f t="shared" ca="1" si="200"/>
        <v/>
      </c>
      <c r="AG842" s="130" t="str">
        <f t="shared" ca="1" si="201"/>
        <v/>
      </c>
      <c r="AH842" s="130" t="str">
        <f t="shared" ca="1" si="202"/>
        <v/>
      </c>
      <c r="AI842" s="130" t="str">
        <f t="shared" ca="1" si="203"/>
        <v/>
      </c>
    </row>
    <row r="843" spans="5:35">
      <c r="E843" s="239"/>
      <c r="F843" s="28"/>
      <c r="R843" s="130" t="str">
        <f t="shared" ca="1" si="190"/>
        <v xml:space="preserve">1 </v>
      </c>
      <c r="S843" s="130">
        <f ca="1">+IFERROR(VLOOKUP(R843,Pollutants!$H$2:$K$11,3,FALSE),0)</f>
        <v>0</v>
      </c>
      <c r="T843" s="248">
        <f t="shared" si="191"/>
        <v>122</v>
      </c>
      <c r="U843" s="130" t="str">
        <f ca="1"/>
        <v/>
      </c>
      <c r="V843" s="130" t="str">
        <f ca="1"/>
        <v/>
      </c>
      <c r="W843" s="130" t="str">
        <f t="shared" ca="1" si="192"/>
        <v/>
      </c>
      <c r="X843" s="130" t="str">
        <f t="shared" ca="1" si="193"/>
        <v/>
      </c>
      <c r="Y843" s="130" t="str">
        <f t="shared" ca="1" si="194"/>
        <v/>
      </c>
      <c r="Z843" s="130" t="str">
        <f t="shared" ca="1" si="195"/>
        <v/>
      </c>
      <c r="AA843" s="130" t="str">
        <f t="shared" ca="1" si="196"/>
        <v/>
      </c>
      <c r="AC843" s="130" t="str">
        <f t="shared" ca="1" si="197"/>
        <v/>
      </c>
      <c r="AD843" s="130" t="str">
        <f t="shared" ca="1" si="198"/>
        <v/>
      </c>
      <c r="AE843" s="130" t="str">
        <f t="shared" ca="1" si="199"/>
        <v/>
      </c>
      <c r="AF843" s="130" t="str">
        <f t="shared" ca="1" si="200"/>
        <v/>
      </c>
      <c r="AG843" s="130" t="str">
        <f t="shared" ca="1" si="201"/>
        <v/>
      </c>
      <c r="AH843" s="130" t="str">
        <f t="shared" ca="1" si="202"/>
        <v/>
      </c>
      <c r="AI843" s="130" t="str">
        <f t="shared" ca="1" si="203"/>
        <v/>
      </c>
    </row>
    <row r="844" spans="5:35">
      <c r="E844" s="239"/>
      <c r="F844" s="28"/>
      <c r="R844" s="130" t="str">
        <f t="shared" ca="1" si="190"/>
        <v xml:space="preserve">2 </v>
      </c>
      <c r="S844" s="130">
        <f ca="1">+IFERROR(VLOOKUP(R844,Pollutants!$H$2:$K$11,3,FALSE),0)</f>
        <v>0</v>
      </c>
      <c r="T844" s="248">
        <f t="shared" si="191"/>
        <v>122</v>
      </c>
      <c r="U844" s="130" t="str">
        <f ca="1"/>
        <v/>
      </c>
      <c r="V844" s="130" t="str">
        <f ca="1"/>
        <v/>
      </c>
      <c r="W844" s="130" t="str">
        <f t="shared" ca="1" si="192"/>
        <v/>
      </c>
      <c r="X844" s="130" t="str">
        <f t="shared" ca="1" si="193"/>
        <v/>
      </c>
      <c r="Y844" s="130" t="str">
        <f t="shared" ca="1" si="194"/>
        <v/>
      </c>
      <c r="Z844" s="130" t="str">
        <f t="shared" ca="1" si="195"/>
        <v/>
      </c>
      <c r="AA844" s="130" t="str">
        <f t="shared" ca="1" si="196"/>
        <v/>
      </c>
      <c r="AC844" s="130" t="str">
        <f t="shared" ca="1" si="197"/>
        <v/>
      </c>
      <c r="AD844" s="130" t="str">
        <f t="shared" ca="1" si="198"/>
        <v/>
      </c>
      <c r="AE844" s="130" t="str">
        <f t="shared" ca="1" si="199"/>
        <v/>
      </c>
      <c r="AF844" s="130" t="str">
        <f t="shared" ca="1" si="200"/>
        <v/>
      </c>
      <c r="AG844" s="130" t="str">
        <f t="shared" ca="1" si="201"/>
        <v/>
      </c>
      <c r="AH844" s="130" t="str">
        <f t="shared" ca="1" si="202"/>
        <v/>
      </c>
      <c r="AI844" s="130" t="str">
        <f t="shared" ca="1" si="203"/>
        <v/>
      </c>
    </row>
    <row r="845" spans="5:35">
      <c r="E845" s="239"/>
      <c r="F845" s="28"/>
      <c r="R845" s="130" t="str">
        <f t="shared" ca="1" si="190"/>
        <v xml:space="preserve">3 </v>
      </c>
      <c r="S845" s="130">
        <f ca="1">+IFERROR(VLOOKUP(R845,Pollutants!$H$2:$K$11,3,FALSE),0)</f>
        <v>0</v>
      </c>
      <c r="T845" s="248">
        <f t="shared" si="191"/>
        <v>122</v>
      </c>
      <c r="U845" s="130" t="str">
        <f ca="1"/>
        <v/>
      </c>
      <c r="V845" s="130" t="str">
        <f ca="1"/>
        <v/>
      </c>
      <c r="W845" s="130" t="str">
        <f t="shared" ca="1" si="192"/>
        <v/>
      </c>
      <c r="X845" s="130" t="str">
        <f t="shared" ca="1" si="193"/>
        <v/>
      </c>
      <c r="Y845" s="130" t="str">
        <f t="shared" ca="1" si="194"/>
        <v/>
      </c>
      <c r="Z845" s="130" t="str">
        <f t="shared" ca="1" si="195"/>
        <v/>
      </c>
      <c r="AA845" s="130" t="str">
        <f t="shared" ca="1" si="196"/>
        <v/>
      </c>
      <c r="AC845" s="130" t="str">
        <f t="shared" ca="1" si="197"/>
        <v/>
      </c>
      <c r="AD845" s="130" t="str">
        <f t="shared" ca="1" si="198"/>
        <v/>
      </c>
      <c r="AE845" s="130" t="str">
        <f t="shared" ca="1" si="199"/>
        <v/>
      </c>
      <c r="AF845" s="130" t="str">
        <f t="shared" ca="1" si="200"/>
        <v/>
      </c>
      <c r="AG845" s="130" t="str">
        <f t="shared" ca="1" si="201"/>
        <v/>
      </c>
      <c r="AH845" s="130" t="str">
        <f t="shared" ca="1" si="202"/>
        <v/>
      </c>
      <c r="AI845" s="130" t="str">
        <f t="shared" ca="1" si="203"/>
        <v/>
      </c>
    </row>
    <row r="846" spans="5:35">
      <c r="E846" s="239"/>
      <c r="F846" s="28"/>
      <c r="R846" s="130" t="str">
        <f t="shared" ca="1" si="190"/>
        <v xml:space="preserve">4 </v>
      </c>
      <c r="S846" s="130">
        <f ca="1">+IFERROR(VLOOKUP(R846,Pollutants!$H$2:$K$11,3,FALSE),0)</f>
        <v>0</v>
      </c>
      <c r="T846" s="248">
        <f t="shared" si="191"/>
        <v>122</v>
      </c>
      <c r="U846" s="130" t="str">
        <f ca="1"/>
        <v/>
      </c>
      <c r="V846" s="130" t="str">
        <f ca="1"/>
        <v/>
      </c>
      <c r="W846" s="130" t="str">
        <f t="shared" ca="1" si="192"/>
        <v/>
      </c>
      <c r="X846" s="130" t="str">
        <f t="shared" ca="1" si="193"/>
        <v/>
      </c>
      <c r="Y846" s="130" t="str">
        <f t="shared" ca="1" si="194"/>
        <v/>
      </c>
      <c r="Z846" s="130" t="str">
        <f t="shared" ca="1" si="195"/>
        <v/>
      </c>
      <c r="AA846" s="130" t="str">
        <f t="shared" ca="1" si="196"/>
        <v/>
      </c>
      <c r="AC846" s="130" t="str">
        <f t="shared" ca="1" si="197"/>
        <v/>
      </c>
      <c r="AD846" s="130" t="str">
        <f t="shared" ca="1" si="198"/>
        <v/>
      </c>
      <c r="AE846" s="130" t="str">
        <f t="shared" ca="1" si="199"/>
        <v/>
      </c>
      <c r="AF846" s="130" t="str">
        <f t="shared" ca="1" si="200"/>
        <v/>
      </c>
      <c r="AG846" s="130" t="str">
        <f t="shared" ca="1" si="201"/>
        <v/>
      </c>
      <c r="AH846" s="130" t="str">
        <f t="shared" ca="1" si="202"/>
        <v/>
      </c>
      <c r="AI846" s="130" t="str">
        <f t="shared" ca="1" si="203"/>
        <v/>
      </c>
    </row>
    <row r="847" spans="5:35">
      <c r="E847" s="239"/>
      <c r="F847" s="28"/>
      <c r="R847" s="130" t="str">
        <f t="shared" ca="1" si="190"/>
        <v xml:space="preserve">5 </v>
      </c>
      <c r="S847" s="130">
        <f ca="1">+IFERROR(VLOOKUP(R847,Pollutants!$H$2:$K$11,3,FALSE),0)</f>
        <v>0</v>
      </c>
      <c r="T847" s="248">
        <f t="shared" si="191"/>
        <v>122</v>
      </c>
      <c r="U847" s="130" t="str">
        <f ca="1"/>
        <v/>
      </c>
      <c r="V847" s="130" t="str">
        <f ca="1"/>
        <v/>
      </c>
      <c r="W847" s="130" t="str">
        <f t="shared" ca="1" si="192"/>
        <v/>
      </c>
      <c r="X847" s="130" t="str">
        <f t="shared" ca="1" si="193"/>
        <v/>
      </c>
      <c r="Y847" s="130" t="str">
        <f t="shared" ca="1" si="194"/>
        <v/>
      </c>
      <c r="Z847" s="130" t="str">
        <f t="shared" ca="1" si="195"/>
        <v/>
      </c>
      <c r="AA847" s="130" t="str">
        <f t="shared" ca="1" si="196"/>
        <v/>
      </c>
      <c r="AC847" s="130" t="str">
        <f t="shared" ca="1" si="197"/>
        <v/>
      </c>
      <c r="AD847" s="130" t="str">
        <f t="shared" ca="1" si="198"/>
        <v/>
      </c>
      <c r="AE847" s="130" t="str">
        <f t="shared" ca="1" si="199"/>
        <v/>
      </c>
      <c r="AF847" s="130" t="str">
        <f t="shared" ca="1" si="200"/>
        <v/>
      </c>
      <c r="AG847" s="130" t="str">
        <f t="shared" ca="1" si="201"/>
        <v/>
      </c>
      <c r="AH847" s="130" t="str">
        <f t="shared" ca="1" si="202"/>
        <v/>
      </c>
      <c r="AI847" s="130" t="str">
        <f t="shared" ca="1" si="203"/>
        <v/>
      </c>
    </row>
    <row r="848" spans="5:35">
      <c r="E848" s="239"/>
      <c r="F848" s="28"/>
      <c r="R848" s="130" t="str">
        <f t="shared" ca="1" si="190"/>
        <v xml:space="preserve">6 </v>
      </c>
      <c r="S848" s="130">
        <f ca="1">+IFERROR(VLOOKUP(R848,Pollutants!$H$2:$K$11,3,FALSE),0)</f>
        <v>0</v>
      </c>
      <c r="T848" s="248">
        <f t="shared" si="191"/>
        <v>122</v>
      </c>
      <c r="U848" s="130" t="str">
        <f ca="1"/>
        <v/>
      </c>
      <c r="V848" s="130" t="str">
        <f ca="1"/>
        <v/>
      </c>
      <c r="W848" s="130" t="str">
        <f t="shared" ca="1" si="192"/>
        <v/>
      </c>
      <c r="X848" s="130" t="str">
        <f t="shared" ca="1" si="193"/>
        <v/>
      </c>
      <c r="Y848" s="130" t="str">
        <f t="shared" ca="1" si="194"/>
        <v/>
      </c>
      <c r="Z848" s="130" t="str">
        <f t="shared" ca="1" si="195"/>
        <v/>
      </c>
      <c r="AA848" s="130" t="str">
        <f t="shared" ca="1" si="196"/>
        <v/>
      </c>
      <c r="AC848" s="130" t="str">
        <f t="shared" ca="1" si="197"/>
        <v/>
      </c>
      <c r="AD848" s="130" t="str">
        <f t="shared" ca="1" si="198"/>
        <v/>
      </c>
      <c r="AE848" s="130" t="str">
        <f t="shared" ca="1" si="199"/>
        <v/>
      </c>
      <c r="AF848" s="130" t="str">
        <f t="shared" ca="1" si="200"/>
        <v/>
      </c>
      <c r="AG848" s="130" t="str">
        <f t="shared" ca="1" si="201"/>
        <v/>
      </c>
      <c r="AH848" s="130" t="str">
        <f t="shared" ca="1" si="202"/>
        <v/>
      </c>
      <c r="AI848" s="130" t="str">
        <f t="shared" ca="1" si="203"/>
        <v/>
      </c>
    </row>
    <row r="849" spans="5:35">
      <c r="E849" s="239"/>
      <c r="F849" s="28"/>
      <c r="R849" s="130" t="str">
        <f t="shared" ca="1" si="190"/>
        <v xml:space="preserve">0 </v>
      </c>
      <c r="S849" s="130">
        <f ca="1">+IFERROR(VLOOKUP(R849,Pollutants!$H$2:$K$11,3,FALSE),0)</f>
        <v>0</v>
      </c>
      <c r="T849" s="248">
        <f t="shared" si="191"/>
        <v>123</v>
      </c>
      <c r="U849" s="130" t="str">
        <f ca="1"/>
        <v/>
      </c>
      <c r="V849" s="130" t="str">
        <f ca="1"/>
        <v/>
      </c>
      <c r="W849" s="130" t="str">
        <f t="shared" ca="1" si="192"/>
        <v/>
      </c>
      <c r="X849" s="130" t="str">
        <f t="shared" ca="1" si="193"/>
        <v/>
      </c>
      <c r="Y849" s="130" t="str">
        <f t="shared" ca="1" si="194"/>
        <v/>
      </c>
      <c r="Z849" s="130" t="str">
        <f t="shared" ca="1" si="195"/>
        <v/>
      </c>
      <c r="AA849" s="130" t="str">
        <f t="shared" ca="1" si="196"/>
        <v/>
      </c>
      <c r="AC849" s="130" t="str">
        <f t="shared" ca="1" si="197"/>
        <v/>
      </c>
      <c r="AD849" s="130" t="str">
        <f t="shared" ca="1" si="198"/>
        <v/>
      </c>
      <c r="AE849" s="130" t="str">
        <f t="shared" ca="1" si="199"/>
        <v/>
      </c>
      <c r="AF849" s="130" t="str">
        <f t="shared" ca="1" si="200"/>
        <v/>
      </c>
      <c r="AG849" s="130" t="str">
        <f t="shared" ca="1" si="201"/>
        <v/>
      </c>
      <c r="AH849" s="130" t="str">
        <f t="shared" ca="1" si="202"/>
        <v/>
      </c>
      <c r="AI849" s="130" t="str">
        <f t="shared" ca="1" si="203"/>
        <v/>
      </c>
    </row>
    <row r="850" spans="5:35">
      <c r="E850" s="239"/>
      <c r="F850" s="28"/>
      <c r="R850" s="130" t="str">
        <f t="shared" ca="1" si="190"/>
        <v xml:space="preserve">1 </v>
      </c>
      <c r="S850" s="130">
        <f ca="1">+IFERROR(VLOOKUP(R850,Pollutants!$H$2:$K$11,3,FALSE),0)</f>
        <v>0</v>
      </c>
      <c r="T850" s="248">
        <f t="shared" si="191"/>
        <v>123</v>
      </c>
      <c r="U850" s="130" t="str">
        <f ca="1"/>
        <v/>
      </c>
      <c r="V850" s="130" t="str">
        <f ca="1"/>
        <v/>
      </c>
      <c r="W850" s="130" t="str">
        <f t="shared" ca="1" si="192"/>
        <v/>
      </c>
      <c r="X850" s="130" t="str">
        <f t="shared" ca="1" si="193"/>
        <v/>
      </c>
      <c r="Y850" s="130" t="str">
        <f t="shared" ca="1" si="194"/>
        <v/>
      </c>
      <c r="Z850" s="130" t="str">
        <f t="shared" ca="1" si="195"/>
        <v/>
      </c>
      <c r="AA850" s="130" t="str">
        <f t="shared" ca="1" si="196"/>
        <v/>
      </c>
      <c r="AC850" s="130" t="str">
        <f t="shared" ca="1" si="197"/>
        <v/>
      </c>
      <c r="AD850" s="130" t="str">
        <f t="shared" ca="1" si="198"/>
        <v/>
      </c>
      <c r="AE850" s="130" t="str">
        <f t="shared" ca="1" si="199"/>
        <v/>
      </c>
      <c r="AF850" s="130" t="str">
        <f t="shared" ca="1" si="200"/>
        <v/>
      </c>
      <c r="AG850" s="130" t="str">
        <f t="shared" ca="1" si="201"/>
        <v/>
      </c>
      <c r="AH850" s="130" t="str">
        <f t="shared" ca="1" si="202"/>
        <v/>
      </c>
      <c r="AI850" s="130" t="str">
        <f t="shared" ca="1" si="203"/>
        <v/>
      </c>
    </row>
    <row r="851" spans="5:35">
      <c r="E851" s="239"/>
      <c r="F851" s="28"/>
      <c r="R851" s="130" t="str">
        <f t="shared" ca="1" si="190"/>
        <v xml:space="preserve">2 </v>
      </c>
      <c r="S851" s="130">
        <f ca="1">+IFERROR(VLOOKUP(R851,Pollutants!$H$2:$K$11,3,FALSE),0)</f>
        <v>0</v>
      </c>
      <c r="T851" s="248">
        <f t="shared" si="191"/>
        <v>123</v>
      </c>
      <c r="U851" s="130" t="str">
        <f ca="1"/>
        <v/>
      </c>
      <c r="V851" s="130" t="str">
        <f ca="1"/>
        <v/>
      </c>
      <c r="W851" s="130" t="str">
        <f t="shared" ca="1" si="192"/>
        <v/>
      </c>
      <c r="X851" s="130" t="str">
        <f t="shared" ca="1" si="193"/>
        <v/>
      </c>
      <c r="Y851" s="130" t="str">
        <f t="shared" ca="1" si="194"/>
        <v/>
      </c>
      <c r="Z851" s="130" t="str">
        <f t="shared" ca="1" si="195"/>
        <v/>
      </c>
      <c r="AA851" s="130" t="str">
        <f t="shared" ca="1" si="196"/>
        <v/>
      </c>
      <c r="AC851" s="130" t="str">
        <f t="shared" ca="1" si="197"/>
        <v/>
      </c>
      <c r="AD851" s="130" t="str">
        <f t="shared" ca="1" si="198"/>
        <v/>
      </c>
      <c r="AE851" s="130" t="str">
        <f t="shared" ca="1" si="199"/>
        <v/>
      </c>
      <c r="AF851" s="130" t="str">
        <f t="shared" ca="1" si="200"/>
        <v/>
      </c>
      <c r="AG851" s="130" t="str">
        <f t="shared" ca="1" si="201"/>
        <v/>
      </c>
      <c r="AH851" s="130" t="str">
        <f t="shared" ca="1" si="202"/>
        <v/>
      </c>
      <c r="AI851" s="130" t="str">
        <f t="shared" ca="1" si="203"/>
        <v/>
      </c>
    </row>
    <row r="852" spans="5:35">
      <c r="E852" s="239"/>
      <c r="F852" s="28"/>
      <c r="R852" s="130" t="str">
        <f t="shared" ca="1" si="190"/>
        <v xml:space="preserve">3 </v>
      </c>
      <c r="S852" s="130">
        <f ca="1">+IFERROR(VLOOKUP(R852,Pollutants!$H$2:$K$11,3,FALSE),0)</f>
        <v>0</v>
      </c>
      <c r="T852" s="248">
        <f t="shared" si="191"/>
        <v>123</v>
      </c>
      <c r="U852" s="130" t="str">
        <f ca="1"/>
        <v/>
      </c>
      <c r="V852" s="130" t="str">
        <f ca="1"/>
        <v/>
      </c>
      <c r="W852" s="130" t="str">
        <f t="shared" ca="1" si="192"/>
        <v/>
      </c>
      <c r="X852" s="130" t="str">
        <f t="shared" ca="1" si="193"/>
        <v/>
      </c>
      <c r="Y852" s="130" t="str">
        <f t="shared" ca="1" si="194"/>
        <v/>
      </c>
      <c r="Z852" s="130" t="str">
        <f t="shared" ca="1" si="195"/>
        <v/>
      </c>
      <c r="AA852" s="130" t="str">
        <f t="shared" ca="1" si="196"/>
        <v/>
      </c>
      <c r="AC852" s="130" t="str">
        <f t="shared" ca="1" si="197"/>
        <v/>
      </c>
      <c r="AD852" s="130" t="str">
        <f t="shared" ca="1" si="198"/>
        <v/>
      </c>
      <c r="AE852" s="130" t="str">
        <f t="shared" ca="1" si="199"/>
        <v/>
      </c>
      <c r="AF852" s="130" t="str">
        <f t="shared" ca="1" si="200"/>
        <v/>
      </c>
      <c r="AG852" s="130" t="str">
        <f t="shared" ca="1" si="201"/>
        <v/>
      </c>
      <c r="AH852" s="130" t="str">
        <f t="shared" ca="1" si="202"/>
        <v/>
      </c>
      <c r="AI852" s="130" t="str">
        <f t="shared" ca="1" si="203"/>
        <v/>
      </c>
    </row>
    <row r="853" spans="5:35">
      <c r="E853" s="239"/>
      <c r="F853" s="28"/>
      <c r="R853" s="130" t="str">
        <f t="shared" ca="1" si="190"/>
        <v xml:space="preserve">4 </v>
      </c>
      <c r="S853" s="130">
        <f ca="1">+IFERROR(VLOOKUP(R853,Pollutants!$H$2:$K$11,3,FALSE),0)</f>
        <v>0</v>
      </c>
      <c r="T853" s="248">
        <f t="shared" si="191"/>
        <v>123</v>
      </c>
      <c r="U853" s="130" t="str">
        <f ca="1"/>
        <v/>
      </c>
      <c r="V853" s="130" t="str">
        <f ca="1"/>
        <v/>
      </c>
      <c r="W853" s="130" t="str">
        <f t="shared" ca="1" si="192"/>
        <v/>
      </c>
      <c r="X853" s="130" t="str">
        <f t="shared" ca="1" si="193"/>
        <v/>
      </c>
      <c r="Y853" s="130" t="str">
        <f t="shared" ca="1" si="194"/>
        <v/>
      </c>
      <c r="Z853" s="130" t="str">
        <f t="shared" ca="1" si="195"/>
        <v/>
      </c>
      <c r="AA853" s="130" t="str">
        <f t="shared" ca="1" si="196"/>
        <v/>
      </c>
      <c r="AC853" s="130" t="str">
        <f t="shared" ca="1" si="197"/>
        <v/>
      </c>
      <c r="AD853" s="130" t="str">
        <f t="shared" ca="1" si="198"/>
        <v/>
      </c>
      <c r="AE853" s="130" t="str">
        <f t="shared" ca="1" si="199"/>
        <v/>
      </c>
      <c r="AF853" s="130" t="str">
        <f t="shared" ca="1" si="200"/>
        <v/>
      </c>
      <c r="AG853" s="130" t="str">
        <f t="shared" ca="1" si="201"/>
        <v/>
      </c>
      <c r="AH853" s="130" t="str">
        <f t="shared" ca="1" si="202"/>
        <v/>
      </c>
      <c r="AI853" s="130" t="str">
        <f t="shared" ca="1" si="203"/>
        <v/>
      </c>
    </row>
    <row r="854" spans="5:35">
      <c r="E854" s="239"/>
      <c r="F854" s="28"/>
      <c r="R854" s="130" t="str">
        <f t="shared" ca="1" si="190"/>
        <v xml:space="preserve">5 </v>
      </c>
      <c r="S854" s="130">
        <f ca="1">+IFERROR(VLOOKUP(R854,Pollutants!$H$2:$K$11,3,FALSE),0)</f>
        <v>0</v>
      </c>
      <c r="T854" s="248">
        <f t="shared" si="191"/>
        <v>123</v>
      </c>
      <c r="U854" s="130" t="str">
        <f ca="1"/>
        <v/>
      </c>
      <c r="V854" s="130" t="str">
        <f ca="1"/>
        <v/>
      </c>
      <c r="W854" s="130" t="str">
        <f t="shared" ca="1" si="192"/>
        <v/>
      </c>
      <c r="X854" s="130" t="str">
        <f t="shared" ca="1" si="193"/>
        <v/>
      </c>
      <c r="Y854" s="130" t="str">
        <f t="shared" ca="1" si="194"/>
        <v/>
      </c>
      <c r="Z854" s="130" t="str">
        <f t="shared" ca="1" si="195"/>
        <v/>
      </c>
      <c r="AA854" s="130" t="str">
        <f t="shared" ca="1" si="196"/>
        <v/>
      </c>
      <c r="AC854" s="130" t="str">
        <f t="shared" ca="1" si="197"/>
        <v/>
      </c>
      <c r="AD854" s="130" t="str">
        <f t="shared" ca="1" si="198"/>
        <v/>
      </c>
      <c r="AE854" s="130" t="str">
        <f t="shared" ca="1" si="199"/>
        <v/>
      </c>
      <c r="AF854" s="130" t="str">
        <f t="shared" ca="1" si="200"/>
        <v/>
      </c>
      <c r="AG854" s="130" t="str">
        <f t="shared" ca="1" si="201"/>
        <v/>
      </c>
      <c r="AH854" s="130" t="str">
        <f t="shared" ca="1" si="202"/>
        <v/>
      </c>
      <c r="AI854" s="130" t="str">
        <f t="shared" ca="1" si="203"/>
        <v/>
      </c>
    </row>
    <row r="855" spans="5:35">
      <c r="E855" s="239"/>
      <c r="F855" s="28"/>
      <c r="R855" s="130" t="str">
        <f t="shared" ca="1" si="190"/>
        <v xml:space="preserve">6 </v>
      </c>
      <c r="S855" s="130">
        <f ca="1">+IFERROR(VLOOKUP(R855,Pollutants!$H$2:$K$11,3,FALSE),0)</f>
        <v>0</v>
      </c>
      <c r="T855" s="248">
        <f t="shared" si="191"/>
        <v>123</v>
      </c>
      <c r="U855" s="130" t="str">
        <f ca="1"/>
        <v/>
      </c>
      <c r="V855" s="130" t="str">
        <f ca="1"/>
        <v/>
      </c>
      <c r="W855" s="130" t="str">
        <f t="shared" ca="1" si="192"/>
        <v/>
      </c>
      <c r="X855" s="130" t="str">
        <f t="shared" ca="1" si="193"/>
        <v/>
      </c>
      <c r="Y855" s="130" t="str">
        <f t="shared" ca="1" si="194"/>
        <v/>
      </c>
      <c r="Z855" s="130" t="str">
        <f t="shared" ca="1" si="195"/>
        <v/>
      </c>
      <c r="AA855" s="130" t="str">
        <f t="shared" ca="1" si="196"/>
        <v/>
      </c>
      <c r="AC855" s="130" t="str">
        <f t="shared" ca="1" si="197"/>
        <v/>
      </c>
      <c r="AD855" s="130" t="str">
        <f t="shared" ca="1" si="198"/>
        <v/>
      </c>
      <c r="AE855" s="130" t="str">
        <f t="shared" ca="1" si="199"/>
        <v/>
      </c>
      <c r="AF855" s="130" t="str">
        <f t="shared" ca="1" si="200"/>
        <v/>
      </c>
      <c r="AG855" s="130" t="str">
        <f t="shared" ca="1" si="201"/>
        <v/>
      </c>
      <c r="AH855" s="130" t="str">
        <f t="shared" ca="1" si="202"/>
        <v/>
      </c>
      <c r="AI855" s="130" t="str">
        <f t="shared" ca="1" si="203"/>
        <v/>
      </c>
    </row>
    <row r="856" spans="5:35">
      <c r="E856" s="239"/>
      <c r="F856" s="28"/>
      <c r="R856" s="130" t="str">
        <f t="shared" ca="1" si="190"/>
        <v xml:space="preserve">0 </v>
      </c>
      <c r="S856" s="130">
        <f ca="1">+IFERROR(VLOOKUP(R856,Pollutants!$H$2:$K$11,3,FALSE),0)</f>
        <v>0</v>
      </c>
      <c r="T856" s="248">
        <f t="shared" si="191"/>
        <v>124</v>
      </c>
      <c r="U856" s="130" t="str">
        <f ca="1"/>
        <v/>
      </c>
      <c r="V856" s="130" t="str">
        <f ca="1"/>
        <v/>
      </c>
      <c r="W856" s="130" t="str">
        <f t="shared" ca="1" si="192"/>
        <v/>
      </c>
      <c r="X856" s="130" t="str">
        <f t="shared" ca="1" si="193"/>
        <v/>
      </c>
      <c r="Y856" s="130" t="str">
        <f t="shared" ca="1" si="194"/>
        <v/>
      </c>
      <c r="Z856" s="130" t="str">
        <f t="shared" ca="1" si="195"/>
        <v/>
      </c>
      <c r="AA856" s="130" t="str">
        <f t="shared" ca="1" si="196"/>
        <v/>
      </c>
      <c r="AC856" s="130" t="str">
        <f t="shared" ca="1" si="197"/>
        <v/>
      </c>
      <c r="AD856" s="130" t="str">
        <f t="shared" ca="1" si="198"/>
        <v/>
      </c>
      <c r="AE856" s="130" t="str">
        <f t="shared" ca="1" si="199"/>
        <v/>
      </c>
      <c r="AF856" s="130" t="str">
        <f t="shared" ca="1" si="200"/>
        <v/>
      </c>
      <c r="AG856" s="130" t="str">
        <f t="shared" ca="1" si="201"/>
        <v/>
      </c>
      <c r="AH856" s="130" t="str">
        <f t="shared" ca="1" si="202"/>
        <v/>
      </c>
      <c r="AI856" s="130" t="str">
        <f t="shared" ca="1" si="203"/>
        <v/>
      </c>
    </row>
    <row r="857" spans="5:35">
      <c r="E857" s="239"/>
      <c r="F857" s="28"/>
      <c r="R857" s="130" t="str">
        <f t="shared" ca="1" si="190"/>
        <v xml:space="preserve">1 </v>
      </c>
      <c r="S857" s="130">
        <f ca="1">+IFERROR(VLOOKUP(R857,Pollutants!$H$2:$K$11,3,FALSE),0)</f>
        <v>0</v>
      </c>
      <c r="T857" s="248">
        <f t="shared" si="191"/>
        <v>124</v>
      </c>
      <c r="U857" s="130" t="str">
        <f ca="1"/>
        <v/>
      </c>
      <c r="V857" s="130" t="str">
        <f ca="1"/>
        <v/>
      </c>
      <c r="W857" s="130" t="str">
        <f t="shared" ca="1" si="192"/>
        <v/>
      </c>
      <c r="X857" s="130" t="str">
        <f t="shared" ca="1" si="193"/>
        <v/>
      </c>
      <c r="Y857" s="130" t="str">
        <f t="shared" ca="1" si="194"/>
        <v/>
      </c>
      <c r="Z857" s="130" t="str">
        <f t="shared" ca="1" si="195"/>
        <v/>
      </c>
      <c r="AA857" s="130" t="str">
        <f t="shared" ca="1" si="196"/>
        <v/>
      </c>
      <c r="AC857" s="130" t="str">
        <f t="shared" ca="1" si="197"/>
        <v/>
      </c>
      <c r="AD857" s="130" t="str">
        <f t="shared" ca="1" si="198"/>
        <v/>
      </c>
      <c r="AE857" s="130" t="str">
        <f t="shared" ca="1" si="199"/>
        <v/>
      </c>
      <c r="AF857" s="130" t="str">
        <f t="shared" ca="1" si="200"/>
        <v/>
      </c>
      <c r="AG857" s="130" t="str">
        <f t="shared" ca="1" si="201"/>
        <v/>
      </c>
      <c r="AH857" s="130" t="str">
        <f t="shared" ca="1" si="202"/>
        <v/>
      </c>
      <c r="AI857" s="130" t="str">
        <f t="shared" ca="1" si="203"/>
        <v/>
      </c>
    </row>
    <row r="858" spans="5:35">
      <c r="E858" s="239"/>
      <c r="F858" s="28"/>
      <c r="R858" s="130" t="str">
        <f t="shared" ca="1" si="190"/>
        <v xml:space="preserve">2 </v>
      </c>
      <c r="S858" s="130">
        <f ca="1">+IFERROR(VLOOKUP(R858,Pollutants!$H$2:$K$11,3,FALSE),0)</f>
        <v>0</v>
      </c>
      <c r="T858" s="248">
        <f t="shared" si="191"/>
        <v>124</v>
      </c>
      <c r="U858" s="130" t="str">
        <f ca="1"/>
        <v/>
      </c>
      <c r="V858" s="130" t="str">
        <f ca="1"/>
        <v/>
      </c>
      <c r="W858" s="130" t="str">
        <f t="shared" ca="1" si="192"/>
        <v/>
      </c>
      <c r="X858" s="130" t="str">
        <f t="shared" ca="1" si="193"/>
        <v/>
      </c>
      <c r="Y858" s="130" t="str">
        <f t="shared" ca="1" si="194"/>
        <v/>
      </c>
      <c r="Z858" s="130" t="str">
        <f t="shared" ca="1" si="195"/>
        <v/>
      </c>
      <c r="AA858" s="130" t="str">
        <f t="shared" ca="1" si="196"/>
        <v/>
      </c>
      <c r="AC858" s="130" t="str">
        <f t="shared" ca="1" si="197"/>
        <v/>
      </c>
      <c r="AD858" s="130" t="str">
        <f t="shared" ca="1" si="198"/>
        <v/>
      </c>
      <c r="AE858" s="130" t="str">
        <f t="shared" ca="1" si="199"/>
        <v/>
      </c>
      <c r="AF858" s="130" t="str">
        <f t="shared" ca="1" si="200"/>
        <v/>
      </c>
      <c r="AG858" s="130" t="str">
        <f t="shared" ca="1" si="201"/>
        <v/>
      </c>
      <c r="AH858" s="130" t="str">
        <f t="shared" ca="1" si="202"/>
        <v/>
      </c>
      <c r="AI858" s="130" t="str">
        <f t="shared" ca="1" si="203"/>
        <v/>
      </c>
    </row>
    <row r="859" spans="5:35">
      <c r="E859" s="239"/>
      <c r="F859" s="28"/>
      <c r="R859" s="130" t="str">
        <f t="shared" ca="1" si="190"/>
        <v xml:space="preserve">3 </v>
      </c>
      <c r="S859" s="130">
        <f ca="1">+IFERROR(VLOOKUP(R859,Pollutants!$H$2:$K$11,3,FALSE),0)</f>
        <v>0</v>
      </c>
      <c r="T859" s="248">
        <f t="shared" si="191"/>
        <v>124</v>
      </c>
      <c r="U859" s="130" t="str">
        <f ca="1"/>
        <v/>
      </c>
      <c r="V859" s="130" t="str">
        <f ca="1"/>
        <v/>
      </c>
      <c r="W859" s="130" t="str">
        <f t="shared" ca="1" si="192"/>
        <v/>
      </c>
      <c r="X859" s="130" t="str">
        <f t="shared" ca="1" si="193"/>
        <v/>
      </c>
      <c r="Y859" s="130" t="str">
        <f t="shared" ca="1" si="194"/>
        <v/>
      </c>
      <c r="Z859" s="130" t="str">
        <f t="shared" ca="1" si="195"/>
        <v/>
      </c>
      <c r="AA859" s="130" t="str">
        <f t="shared" ca="1" si="196"/>
        <v/>
      </c>
      <c r="AC859" s="130" t="str">
        <f t="shared" ca="1" si="197"/>
        <v/>
      </c>
      <c r="AD859" s="130" t="str">
        <f t="shared" ca="1" si="198"/>
        <v/>
      </c>
      <c r="AE859" s="130" t="str">
        <f t="shared" ca="1" si="199"/>
        <v/>
      </c>
      <c r="AF859" s="130" t="str">
        <f t="shared" ca="1" si="200"/>
        <v/>
      </c>
      <c r="AG859" s="130" t="str">
        <f t="shared" ca="1" si="201"/>
        <v/>
      </c>
      <c r="AH859" s="130" t="str">
        <f t="shared" ca="1" si="202"/>
        <v/>
      </c>
      <c r="AI859" s="130" t="str">
        <f t="shared" ca="1" si="203"/>
        <v/>
      </c>
    </row>
    <row r="860" spans="5:35">
      <c r="E860" s="239"/>
      <c r="F860" s="28"/>
      <c r="R860" s="130" t="str">
        <f t="shared" ca="1" si="190"/>
        <v xml:space="preserve">4 </v>
      </c>
      <c r="S860" s="130">
        <f ca="1">+IFERROR(VLOOKUP(R860,Pollutants!$H$2:$K$11,3,FALSE),0)</f>
        <v>0</v>
      </c>
      <c r="T860" s="248">
        <f t="shared" si="191"/>
        <v>124</v>
      </c>
      <c r="U860" s="130" t="str">
        <f ca="1"/>
        <v/>
      </c>
      <c r="V860" s="130" t="str">
        <f ca="1"/>
        <v/>
      </c>
      <c r="W860" s="130" t="str">
        <f t="shared" ca="1" si="192"/>
        <v/>
      </c>
      <c r="X860" s="130" t="str">
        <f t="shared" ca="1" si="193"/>
        <v/>
      </c>
      <c r="Y860" s="130" t="str">
        <f t="shared" ca="1" si="194"/>
        <v/>
      </c>
      <c r="Z860" s="130" t="str">
        <f t="shared" ca="1" si="195"/>
        <v/>
      </c>
      <c r="AA860" s="130" t="str">
        <f t="shared" ca="1" si="196"/>
        <v/>
      </c>
      <c r="AC860" s="130" t="str">
        <f t="shared" ca="1" si="197"/>
        <v/>
      </c>
      <c r="AD860" s="130" t="str">
        <f t="shared" ca="1" si="198"/>
        <v/>
      </c>
      <c r="AE860" s="130" t="str">
        <f t="shared" ca="1" si="199"/>
        <v/>
      </c>
      <c r="AF860" s="130" t="str">
        <f t="shared" ca="1" si="200"/>
        <v/>
      </c>
      <c r="AG860" s="130" t="str">
        <f t="shared" ca="1" si="201"/>
        <v/>
      </c>
      <c r="AH860" s="130" t="str">
        <f t="shared" ca="1" si="202"/>
        <v/>
      </c>
      <c r="AI860" s="130" t="str">
        <f t="shared" ca="1" si="203"/>
        <v/>
      </c>
    </row>
    <row r="861" spans="5:35">
      <c r="E861" s="239"/>
      <c r="F861" s="28"/>
      <c r="R861" s="130" t="str">
        <f t="shared" ca="1" si="190"/>
        <v xml:space="preserve">5 </v>
      </c>
      <c r="S861" s="130">
        <f ca="1">+IFERROR(VLOOKUP(R861,Pollutants!$H$2:$K$11,3,FALSE),0)</f>
        <v>0</v>
      </c>
      <c r="T861" s="248">
        <f t="shared" si="191"/>
        <v>124</v>
      </c>
      <c r="U861" s="130" t="str">
        <f ca="1"/>
        <v/>
      </c>
      <c r="V861" s="130" t="str">
        <f ca="1"/>
        <v/>
      </c>
      <c r="W861" s="130" t="str">
        <f t="shared" ca="1" si="192"/>
        <v/>
      </c>
      <c r="X861" s="130" t="str">
        <f t="shared" ca="1" si="193"/>
        <v/>
      </c>
      <c r="Y861" s="130" t="str">
        <f t="shared" ca="1" si="194"/>
        <v/>
      </c>
      <c r="Z861" s="130" t="str">
        <f t="shared" ca="1" si="195"/>
        <v/>
      </c>
      <c r="AA861" s="130" t="str">
        <f t="shared" ca="1" si="196"/>
        <v/>
      </c>
      <c r="AC861" s="130" t="str">
        <f t="shared" ca="1" si="197"/>
        <v/>
      </c>
      <c r="AD861" s="130" t="str">
        <f t="shared" ca="1" si="198"/>
        <v/>
      </c>
      <c r="AE861" s="130" t="str">
        <f t="shared" ca="1" si="199"/>
        <v/>
      </c>
      <c r="AF861" s="130" t="str">
        <f t="shared" ca="1" si="200"/>
        <v/>
      </c>
      <c r="AG861" s="130" t="str">
        <f t="shared" ca="1" si="201"/>
        <v/>
      </c>
      <c r="AH861" s="130" t="str">
        <f t="shared" ca="1" si="202"/>
        <v/>
      </c>
      <c r="AI861" s="130" t="str">
        <f t="shared" ca="1" si="203"/>
        <v/>
      </c>
    </row>
    <row r="862" spans="5:35">
      <c r="E862" s="239"/>
      <c r="F862" s="28"/>
      <c r="R862" s="130" t="str">
        <f t="shared" ca="1" si="190"/>
        <v xml:space="preserve">6 </v>
      </c>
      <c r="S862" s="130">
        <f ca="1">+IFERROR(VLOOKUP(R862,Pollutants!$H$2:$K$11,3,FALSE),0)</f>
        <v>0</v>
      </c>
      <c r="T862" s="248">
        <f t="shared" si="191"/>
        <v>124</v>
      </c>
      <c r="U862" s="130" t="str">
        <f ca="1"/>
        <v/>
      </c>
      <c r="V862" s="130" t="str">
        <f ca="1"/>
        <v/>
      </c>
      <c r="W862" s="130" t="str">
        <f t="shared" ca="1" si="192"/>
        <v/>
      </c>
      <c r="X862" s="130" t="str">
        <f t="shared" ca="1" si="193"/>
        <v/>
      </c>
      <c r="Y862" s="130" t="str">
        <f t="shared" ca="1" si="194"/>
        <v/>
      </c>
      <c r="Z862" s="130" t="str">
        <f t="shared" ca="1" si="195"/>
        <v/>
      </c>
      <c r="AA862" s="130" t="str">
        <f t="shared" ca="1" si="196"/>
        <v/>
      </c>
      <c r="AC862" s="130" t="str">
        <f t="shared" ca="1" si="197"/>
        <v/>
      </c>
      <c r="AD862" s="130" t="str">
        <f t="shared" ca="1" si="198"/>
        <v/>
      </c>
      <c r="AE862" s="130" t="str">
        <f t="shared" ca="1" si="199"/>
        <v/>
      </c>
      <c r="AF862" s="130" t="str">
        <f t="shared" ca="1" si="200"/>
        <v/>
      </c>
      <c r="AG862" s="130" t="str">
        <f t="shared" ca="1" si="201"/>
        <v/>
      </c>
      <c r="AH862" s="130" t="str">
        <f t="shared" ca="1" si="202"/>
        <v/>
      </c>
      <c r="AI862" s="130" t="str">
        <f t="shared" ca="1" si="203"/>
        <v/>
      </c>
    </row>
    <row r="863" spans="5:35">
      <c r="E863" s="239"/>
      <c r="F863" s="28"/>
      <c r="R863" s="130" t="str">
        <f t="shared" ca="1" si="190"/>
        <v xml:space="preserve">0 </v>
      </c>
      <c r="S863" s="130">
        <f ca="1">+IFERROR(VLOOKUP(R863,Pollutants!$H$2:$K$11,3,FALSE),0)</f>
        <v>0</v>
      </c>
      <c r="T863" s="248">
        <f t="shared" si="191"/>
        <v>125</v>
      </c>
      <c r="U863" s="130" t="str">
        <f ca="1"/>
        <v/>
      </c>
      <c r="V863" s="130" t="str">
        <f ca="1"/>
        <v/>
      </c>
      <c r="W863" s="130" t="str">
        <f t="shared" ca="1" si="192"/>
        <v/>
      </c>
      <c r="X863" s="130" t="str">
        <f t="shared" ca="1" si="193"/>
        <v/>
      </c>
      <c r="Y863" s="130" t="str">
        <f t="shared" ca="1" si="194"/>
        <v/>
      </c>
      <c r="Z863" s="130" t="str">
        <f t="shared" ca="1" si="195"/>
        <v/>
      </c>
      <c r="AA863" s="130" t="str">
        <f t="shared" ca="1" si="196"/>
        <v/>
      </c>
      <c r="AC863" s="130" t="str">
        <f t="shared" ca="1" si="197"/>
        <v/>
      </c>
      <c r="AD863" s="130" t="str">
        <f t="shared" ca="1" si="198"/>
        <v/>
      </c>
      <c r="AE863" s="130" t="str">
        <f t="shared" ca="1" si="199"/>
        <v/>
      </c>
      <c r="AF863" s="130" t="str">
        <f t="shared" ca="1" si="200"/>
        <v/>
      </c>
      <c r="AG863" s="130" t="str">
        <f t="shared" ca="1" si="201"/>
        <v/>
      </c>
      <c r="AH863" s="130" t="str">
        <f t="shared" ca="1" si="202"/>
        <v/>
      </c>
      <c r="AI863" s="130" t="str">
        <f t="shared" ca="1" si="203"/>
        <v/>
      </c>
    </row>
    <row r="864" spans="5:35">
      <c r="E864" s="239"/>
      <c r="F864" s="28"/>
      <c r="R864" s="130" t="str">
        <f t="shared" ca="1" si="190"/>
        <v xml:space="preserve">1 </v>
      </c>
      <c r="S864" s="130">
        <f ca="1">+IFERROR(VLOOKUP(R864,Pollutants!$H$2:$K$11,3,FALSE),0)</f>
        <v>0</v>
      </c>
      <c r="T864" s="248">
        <f t="shared" si="191"/>
        <v>125</v>
      </c>
      <c r="U864" s="130" t="str">
        <f ca="1"/>
        <v/>
      </c>
      <c r="V864" s="130" t="str">
        <f ca="1"/>
        <v/>
      </c>
      <c r="W864" s="130" t="str">
        <f t="shared" ca="1" si="192"/>
        <v/>
      </c>
      <c r="X864" s="130" t="str">
        <f t="shared" ca="1" si="193"/>
        <v/>
      </c>
      <c r="Y864" s="130" t="str">
        <f t="shared" ca="1" si="194"/>
        <v/>
      </c>
      <c r="Z864" s="130" t="str">
        <f t="shared" ca="1" si="195"/>
        <v/>
      </c>
      <c r="AA864" s="130" t="str">
        <f t="shared" ca="1" si="196"/>
        <v/>
      </c>
      <c r="AC864" s="130" t="str">
        <f t="shared" ca="1" si="197"/>
        <v/>
      </c>
      <c r="AD864" s="130" t="str">
        <f t="shared" ca="1" si="198"/>
        <v/>
      </c>
      <c r="AE864" s="130" t="str">
        <f t="shared" ca="1" si="199"/>
        <v/>
      </c>
      <c r="AF864" s="130" t="str">
        <f t="shared" ca="1" si="200"/>
        <v/>
      </c>
      <c r="AG864" s="130" t="str">
        <f t="shared" ca="1" si="201"/>
        <v/>
      </c>
      <c r="AH864" s="130" t="str">
        <f t="shared" ca="1" si="202"/>
        <v/>
      </c>
      <c r="AI864" s="130" t="str">
        <f t="shared" ca="1" si="203"/>
        <v/>
      </c>
    </row>
    <row r="865" spans="5:35">
      <c r="E865" s="239"/>
      <c r="F865" s="28"/>
      <c r="R865" s="130" t="str">
        <f t="shared" ca="1" si="190"/>
        <v xml:space="preserve">2 </v>
      </c>
      <c r="S865" s="130">
        <f ca="1">+IFERROR(VLOOKUP(R865,Pollutants!$H$2:$K$11,3,FALSE),0)</f>
        <v>0</v>
      </c>
      <c r="T865" s="248">
        <f t="shared" si="191"/>
        <v>125</v>
      </c>
      <c r="U865" s="130" t="str">
        <f ca="1"/>
        <v/>
      </c>
      <c r="V865" s="130" t="str">
        <f ca="1"/>
        <v/>
      </c>
      <c r="W865" s="130" t="str">
        <f t="shared" ca="1" si="192"/>
        <v/>
      </c>
      <c r="X865" s="130" t="str">
        <f t="shared" ca="1" si="193"/>
        <v/>
      </c>
      <c r="Y865" s="130" t="str">
        <f t="shared" ca="1" si="194"/>
        <v/>
      </c>
      <c r="Z865" s="130" t="str">
        <f t="shared" ca="1" si="195"/>
        <v/>
      </c>
      <c r="AA865" s="130" t="str">
        <f t="shared" ca="1" si="196"/>
        <v/>
      </c>
      <c r="AC865" s="130" t="str">
        <f t="shared" ca="1" si="197"/>
        <v/>
      </c>
      <c r="AD865" s="130" t="str">
        <f t="shared" ca="1" si="198"/>
        <v/>
      </c>
      <c r="AE865" s="130" t="str">
        <f t="shared" ca="1" si="199"/>
        <v/>
      </c>
      <c r="AF865" s="130" t="str">
        <f t="shared" ca="1" si="200"/>
        <v/>
      </c>
      <c r="AG865" s="130" t="str">
        <f t="shared" ca="1" si="201"/>
        <v/>
      </c>
      <c r="AH865" s="130" t="str">
        <f t="shared" ca="1" si="202"/>
        <v/>
      </c>
      <c r="AI865" s="130" t="str">
        <f t="shared" ca="1" si="203"/>
        <v/>
      </c>
    </row>
    <row r="866" spans="5:35">
      <c r="E866" s="239"/>
      <c r="F866" s="28"/>
      <c r="R866" s="130" t="str">
        <f t="shared" ca="1" si="190"/>
        <v xml:space="preserve">3 </v>
      </c>
      <c r="S866" s="130">
        <f ca="1">+IFERROR(VLOOKUP(R866,Pollutants!$H$2:$K$11,3,FALSE),0)</f>
        <v>0</v>
      </c>
      <c r="T866" s="248">
        <f t="shared" si="191"/>
        <v>125</v>
      </c>
      <c r="U866" s="130" t="str">
        <f ca="1"/>
        <v/>
      </c>
      <c r="V866" s="130" t="str">
        <f ca="1"/>
        <v/>
      </c>
      <c r="W866" s="130" t="str">
        <f t="shared" ca="1" si="192"/>
        <v/>
      </c>
      <c r="X866" s="130" t="str">
        <f t="shared" ca="1" si="193"/>
        <v/>
      </c>
      <c r="Y866" s="130" t="str">
        <f t="shared" ca="1" si="194"/>
        <v/>
      </c>
      <c r="Z866" s="130" t="str">
        <f t="shared" ca="1" si="195"/>
        <v/>
      </c>
      <c r="AA866" s="130" t="str">
        <f t="shared" ca="1" si="196"/>
        <v/>
      </c>
      <c r="AC866" s="130" t="str">
        <f t="shared" ca="1" si="197"/>
        <v/>
      </c>
      <c r="AD866" s="130" t="str">
        <f t="shared" ca="1" si="198"/>
        <v/>
      </c>
      <c r="AE866" s="130" t="str">
        <f t="shared" ca="1" si="199"/>
        <v/>
      </c>
      <c r="AF866" s="130" t="str">
        <f t="shared" ca="1" si="200"/>
        <v/>
      </c>
      <c r="AG866" s="130" t="str">
        <f t="shared" ca="1" si="201"/>
        <v/>
      </c>
      <c r="AH866" s="130" t="str">
        <f t="shared" ca="1" si="202"/>
        <v/>
      </c>
      <c r="AI866" s="130" t="str">
        <f t="shared" ca="1" si="203"/>
        <v/>
      </c>
    </row>
    <row r="867" spans="5:35">
      <c r="E867" s="239"/>
      <c r="F867" s="28"/>
      <c r="R867" s="130" t="str">
        <f t="shared" ca="1" si="190"/>
        <v xml:space="preserve">4 </v>
      </c>
      <c r="S867" s="130">
        <f ca="1">+IFERROR(VLOOKUP(R867,Pollutants!$H$2:$K$11,3,FALSE),0)</f>
        <v>0</v>
      </c>
      <c r="T867" s="248">
        <f t="shared" si="191"/>
        <v>125</v>
      </c>
      <c r="U867" s="130" t="str">
        <f ca="1"/>
        <v/>
      </c>
      <c r="V867" s="130" t="str">
        <f ca="1"/>
        <v/>
      </c>
      <c r="W867" s="130" t="str">
        <f t="shared" ca="1" si="192"/>
        <v/>
      </c>
      <c r="X867" s="130" t="str">
        <f t="shared" ca="1" si="193"/>
        <v/>
      </c>
      <c r="Y867" s="130" t="str">
        <f t="shared" ca="1" si="194"/>
        <v/>
      </c>
      <c r="Z867" s="130" t="str">
        <f t="shared" ca="1" si="195"/>
        <v/>
      </c>
      <c r="AA867" s="130" t="str">
        <f t="shared" ca="1" si="196"/>
        <v/>
      </c>
      <c r="AC867" s="130" t="str">
        <f t="shared" ca="1" si="197"/>
        <v/>
      </c>
      <c r="AD867" s="130" t="str">
        <f t="shared" ca="1" si="198"/>
        <v/>
      </c>
      <c r="AE867" s="130" t="str">
        <f t="shared" ca="1" si="199"/>
        <v/>
      </c>
      <c r="AF867" s="130" t="str">
        <f t="shared" ca="1" si="200"/>
        <v/>
      </c>
      <c r="AG867" s="130" t="str">
        <f t="shared" ca="1" si="201"/>
        <v/>
      </c>
      <c r="AH867" s="130" t="str">
        <f t="shared" ca="1" si="202"/>
        <v/>
      </c>
      <c r="AI867" s="130" t="str">
        <f t="shared" ca="1" si="203"/>
        <v/>
      </c>
    </row>
    <row r="868" spans="5:35">
      <c r="E868" s="239"/>
      <c r="F868" s="28"/>
      <c r="R868" s="130" t="str">
        <f t="shared" ca="1" si="190"/>
        <v xml:space="preserve">5 </v>
      </c>
      <c r="S868" s="130">
        <f ca="1">+IFERROR(VLOOKUP(R868,Pollutants!$H$2:$K$11,3,FALSE),0)</f>
        <v>0</v>
      </c>
      <c r="T868" s="248">
        <f t="shared" si="191"/>
        <v>125</v>
      </c>
      <c r="U868" s="130" t="str">
        <f ca="1"/>
        <v/>
      </c>
      <c r="V868" s="130" t="str">
        <f ca="1"/>
        <v/>
      </c>
      <c r="W868" s="130" t="str">
        <f t="shared" ca="1" si="192"/>
        <v/>
      </c>
      <c r="X868" s="130" t="str">
        <f t="shared" ca="1" si="193"/>
        <v/>
      </c>
      <c r="Y868" s="130" t="str">
        <f t="shared" ca="1" si="194"/>
        <v/>
      </c>
      <c r="Z868" s="130" t="str">
        <f t="shared" ca="1" si="195"/>
        <v/>
      </c>
      <c r="AA868" s="130" t="str">
        <f t="shared" ca="1" si="196"/>
        <v/>
      </c>
      <c r="AC868" s="130" t="str">
        <f t="shared" ca="1" si="197"/>
        <v/>
      </c>
      <c r="AD868" s="130" t="str">
        <f t="shared" ca="1" si="198"/>
        <v/>
      </c>
      <c r="AE868" s="130" t="str">
        <f t="shared" ca="1" si="199"/>
        <v/>
      </c>
      <c r="AF868" s="130" t="str">
        <f t="shared" ca="1" si="200"/>
        <v/>
      </c>
      <c r="AG868" s="130" t="str">
        <f t="shared" ca="1" si="201"/>
        <v/>
      </c>
      <c r="AH868" s="130" t="str">
        <f t="shared" ca="1" si="202"/>
        <v/>
      </c>
      <c r="AI868" s="130" t="str">
        <f t="shared" ca="1" si="203"/>
        <v/>
      </c>
    </row>
    <row r="869" spans="5:35">
      <c r="E869" s="239"/>
      <c r="F869" s="28"/>
      <c r="R869" s="130" t="str">
        <f t="shared" ca="1" si="190"/>
        <v xml:space="preserve">6 </v>
      </c>
      <c r="S869" s="130">
        <f ca="1">+IFERROR(VLOOKUP(R869,Pollutants!$H$2:$K$11,3,FALSE),0)</f>
        <v>0</v>
      </c>
      <c r="T869" s="248">
        <f t="shared" si="191"/>
        <v>125</v>
      </c>
      <c r="U869" s="130" t="str">
        <f ca="1"/>
        <v/>
      </c>
      <c r="V869" s="130" t="str">
        <f ca="1"/>
        <v/>
      </c>
      <c r="W869" s="130" t="str">
        <f t="shared" ca="1" si="192"/>
        <v/>
      </c>
      <c r="X869" s="130" t="str">
        <f t="shared" ca="1" si="193"/>
        <v/>
      </c>
      <c r="Y869" s="130" t="str">
        <f t="shared" ca="1" si="194"/>
        <v/>
      </c>
      <c r="Z869" s="130" t="str">
        <f t="shared" ca="1" si="195"/>
        <v/>
      </c>
      <c r="AA869" s="130" t="str">
        <f t="shared" ca="1" si="196"/>
        <v/>
      </c>
      <c r="AC869" s="130" t="str">
        <f t="shared" ca="1" si="197"/>
        <v/>
      </c>
      <c r="AD869" s="130" t="str">
        <f t="shared" ca="1" si="198"/>
        <v/>
      </c>
      <c r="AE869" s="130" t="str">
        <f t="shared" ca="1" si="199"/>
        <v/>
      </c>
      <c r="AF869" s="130" t="str">
        <f t="shared" ca="1" si="200"/>
        <v/>
      </c>
      <c r="AG869" s="130" t="str">
        <f t="shared" ca="1" si="201"/>
        <v/>
      </c>
      <c r="AH869" s="130" t="str">
        <f t="shared" ca="1" si="202"/>
        <v/>
      </c>
      <c r="AI869" s="130" t="str">
        <f t="shared" ca="1" si="203"/>
        <v/>
      </c>
    </row>
    <row r="870" spans="5:35">
      <c r="E870" s="239"/>
      <c r="F870" s="28"/>
      <c r="R870" s="130" t="str">
        <f t="shared" ca="1" si="190"/>
        <v xml:space="preserve">0 </v>
      </c>
      <c r="S870" s="130">
        <f ca="1">+IFERROR(VLOOKUP(R870,Pollutants!$H$2:$K$11,3,FALSE),0)</f>
        <v>0</v>
      </c>
      <c r="T870" s="248">
        <f t="shared" si="191"/>
        <v>126</v>
      </c>
      <c r="U870" s="130" t="str">
        <f ca="1"/>
        <v/>
      </c>
      <c r="V870" s="130" t="str">
        <f ca="1"/>
        <v/>
      </c>
      <c r="W870" s="130" t="str">
        <f t="shared" ca="1" si="192"/>
        <v/>
      </c>
      <c r="X870" s="130" t="str">
        <f t="shared" ca="1" si="193"/>
        <v/>
      </c>
      <c r="Y870" s="130" t="str">
        <f t="shared" ca="1" si="194"/>
        <v/>
      </c>
      <c r="Z870" s="130" t="str">
        <f t="shared" ca="1" si="195"/>
        <v/>
      </c>
      <c r="AA870" s="130" t="str">
        <f t="shared" ca="1" si="196"/>
        <v/>
      </c>
      <c r="AC870" s="130" t="str">
        <f t="shared" ca="1" si="197"/>
        <v/>
      </c>
      <c r="AD870" s="130" t="str">
        <f t="shared" ca="1" si="198"/>
        <v/>
      </c>
      <c r="AE870" s="130" t="str">
        <f t="shared" ca="1" si="199"/>
        <v/>
      </c>
      <c r="AF870" s="130" t="str">
        <f t="shared" ca="1" si="200"/>
        <v/>
      </c>
      <c r="AG870" s="130" t="str">
        <f t="shared" ca="1" si="201"/>
        <v/>
      </c>
      <c r="AH870" s="130" t="str">
        <f t="shared" ca="1" si="202"/>
        <v/>
      </c>
      <c r="AI870" s="130" t="str">
        <f t="shared" ca="1" si="203"/>
        <v/>
      </c>
    </row>
    <row r="871" spans="5:35">
      <c r="E871" s="239"/>
      <c r="F871" s="28"/>
      <c r="R871" s="130" t="str">
        <f t="shared" ca="1" si="190"/>
        <v xml:space="preserve">1 </v>
      </c>
      <c r="S871" s="130">
        <f ca="1">+IFERROR(VLOOKUP(R871,Pollutants!$H$2:$K$11,3,FALSE),0)</f>
        <v>0</v>
      </c>
      <c r="T871" s="248">
        <f t="shared" si="191"/>
        <v>126</v>
      </c>
      <c r="U871" s="130" t="str">
        <f ca="1"/>
        <v/>
      </c>
      <c r="V871" s="130" t="str">
        <f ca="1"/>
        <v/>
      </c>
      <c r="W871" s="130" t="str">
        <f t="shared" ca="1" si="192"/>
        <v/>
      </c>
      <c r="X871" s="130" t="str">
        <f t="shared" ca="1" si="193"/>
        <v/>
      </c>
      <c r="Y871" s="130" t="str">
        <f t="shared" ca="1" si="194"/>
        <v/>
      </c>
      <c r="Z871" s="130" t="str">
        <f t="shared" ca="1" si="195"/>
        <v/>
      </c>
      <c r="AA871" s="130" t="str">
        <f t="shared" ca="1" si="196"/>
        <v/>
      </c>
      <c r="AC871" s="130" t="str">
        <f t="shared" ca="1" si="197"/>
        <v/>
      </c>
      <c r="AD871" s="130" t="str">
        <f t="shared" ca="1" si="198"/>
        <v/>
      </c>
      <c r="AE871" s="130" t="str">
        <f t="shared" ca="1" si="199"/>
        <v/>
      </c>
      <c r="AF871" s="130" t="str">
        <f t="shared" ca="1" si="200"/>
        <v/>
      </c>
      <c r="AG871" s="130" t="str">
        <f t="shared" ca="1" si="201"/>
        <v/>
      </c>
      <c r="AH871" s="130" t="str">
        <f t="shared" ca="1" si="202"/>
        <v/>
      </c>
      <c r="AI871" s="130" t="str">
        <f t="shared" ca="1" si="203"/>
        <v/>
      </c>
    </row>
    <row r="872" spans="5:35">
      <c r="E872" s="239"/>
      <c r="F872" s="28"/>
      <c r="R872" s="130" t="str">
        <f t="shared" ca="1" si="190"/>
        <v xml:space="preserve">2 </v>
      </c>
      <c r="S872" s="130">
        <f ca="1">+IFERROR(VLOOKUP(R872,Pollutants!$H$2:$K$11,3,FALSE),0)</f>
        <v>0</v>
      </c>
      <c r="T872" s="248">
        <f t="shared" si="191"/>
        <v>126</v>
      </c>
      <c r="U872" s="130" t="str">
        <f ca="1"/>
        <v/>
      </c>
      <c r="V872" s="130" t="str">
        <f ca="1"/>
        <v/>
      </c>
      <c r="W872" s="130" t="str">
        <f t="shared" ca="1" si="192"/>
        <v/>
      </c>
      <c r="X872" s="130" t="str">
        <f t="shared" ca="1" si="193"/>
        <v/>
      </c>
      <c r="Y872" s="130" t="str">
        <f t="shared" ca="1" si="194"/>
        <v/>
      </c>
      <c r="Z872" s="130" t="str">
        <f t="shared" ca="1" si="195"/>
        <v/>
      </c>
      <c r="AA872" s="130" t="str">
        <f t="shared" ca="1" si="196"/>
        <v/>
      </c>
      <c r="AC872" s="130" t="str">
        <f t="shared" ca="1" si="197"/>
        <v/>
      </c>
      <c r="AD872" s="130" t="str">
        <f t="shared" ca="1" si="198"/>
        <v/>
      </c>
      <c r="AE872" s="130" t="str">
        <f t="shared" ca="1" si="199"/>
        <v/>
      </c>
      <c r="AF872" s="130" t="str">
        <f t="shared" ca="1" si="200"/>
        <v/>
      </c>
      <c r="AG872" s="130" t="str">
        <f t="shared" ca="1" si="201"/>
        <v/>
      </c>
      <c r="AH872" s="130" t="str">
        <f t="shared" ca="1" si="202"/>
        <v/>
      </c>
      <c r="AI872" s="130" t="str">
        <f t="shared" ca="1" si="203"/>
        <v/>
      </c>
    </row>
    <row r="873" spans="5:35">
      <c r="E873" s="239"/>
      <c r="F873" s="28"/>
      <c r="R873" s="130" t="str">
        <f t="shared" ca="1" si="190"/>
        <v xml:space="preserve">3 </v>
      </c>
      <c r="S873" s="130">
        <f ca="1">+IFERROR(VLOOKUP(R873,Pollutants!$H$2:$K$11,3,FALSE),0)</f>
        <v>0</v>
      </c>
      <c r="T873" s="248">
        <f t="shared" si="191"/>
        <v>126</v>
      </c>
      <c r="U873" s="130" t="str">
        <f ca="1"/>
        <v/>
      </c>
      <c r="V873" s="130" t="str">
        <f ca="1"/>
        <v/>
      </c>
      <c r="W873" s="130" t="str">
        <f t="shared" ca="1" si="192"/>
        <v/>
      </c>
      <c r="X873" s="130" t="str">
        <f t="shared" ca="1" si="193"/>
        <v/>
      </c>
      <c r="Y873" s="130" t="str">
        <f t="shared" ca="1" si="194"/>
        <v/>
      </c>
      <c r="Z873" s="130" t="str">
        <f t="shared" ca="1" si="195"/>
        <v/>
      </c>
      <c r="AA873" s="130" t="str">
        <f t="shared" ca="1" si="196"/>
        <v/>
      </c>
      <c r="AC873" s="130" t="str">
        <f t="shared" ca="1" si="197"/>
        <v/>
      </c>
      <c r="AD873" s="130" t="str">
        <f t="shared" ca="1" si="198"/>
        <v/>
      </c>
      <c r="AE873" s="130" t="str">
        <f t="shared" ca="1" si="199"/>
        <v/>
      </c>
      <c r="AF873" s="130" t="str">
        <f t="shared" ca="1" si="200"/>
        <v/>
      </c>
      <c r="AG873" s="130" t="str">
        <f t="shared" ca="1" si="201"/>
        <v/>
      </c>
      <c r="AH873" s="130" t="str">
        <f t="shared" ca="1" si="202"/>
        <v/>
      </c>
      <c r="AI873" s="130" t="str">
        <f t="shared" ca="1" si="203"/>
        <v/>
      </c>
    </row>
    <row r="874" spans="5:35">
      <c r="E874" s="239"/>
      <c r="F874" s="28"/>
      <c r="R874" s="130" t="str">
        <f t="shared" ca="1" si="190"/>
        <v xml:space="preserve">4 </v>
      </c>
      <c r="S874" s="130">
        <f ca="1">+IFERROR(VLOOKUP(R874,Pollutants!$H$2:$K$11,3,FALSE),0)</f>
        <v>0</v>
      </c>
      <c r="T874" s="248">
        <f t="shared" si="191"/>
        <v>126</v>
      </c>
      <c r="U874" s="130" t="str">
        <f ca="1"/>
        <v/>
      </c>
      <c r="V874" s="130" t="str">
        <f ca="1"/>
        <v/>
      </c>
      <c r="W874" s="130" t="str">
        <f t="shared" ca="1" si="192"/>
        <v/>
      </c>
      <c r="X874" s="130" t="str">
        <f t="shared" ca="1" si="193"/>
        <v/>
      </c>
      <c r="Y874" s="130" t="str">
        <f t="shared" ca="1" si="194"/>
        <v/>
      </c>
      <c r="Z874" s="130" t="str">
        <f t="shared" ca="1" si="195"/>
        <v/>
      </c>
      <c r="AA874" s="130" t="str">
        <f t="shared" ca="1" si="196"/>
        <v/>
      </c>
      <c r="AC874" s="130" t="str">
        <f t="shared" ca="1" si="197"/>
        <v/>
      </c>
      <c r="AD874" s="130" t="str">
        <f t="shared" ca="1" si="198"/>
        <v/>
      </c>
      <c r="AE874" s="130" t="str">
        <f t="shared" ca="1" si="199"/>
        <v/>
      </c>
      <c r="AF874" s="130" t="str">
        <f t="shared" ca="1" si="200"/>
        <v/>
      </c>
      <c r="AG874" s="130" t="str">
        <f t="shared" ca="1" si="201"/>
        <v/>
      </c>
      <c r="AH874" s="130" t="str">
        <f t="shared" ca="1" si="202"/>
        <v/>
      </c>
      <c r="AI874" s="130" t="str">
        <f t="shared" ca="1" si="203"/>
        <v/>
      </c>
    </row>
    <row r="875" spans="5:35">
      <c r="E875" s="239"/>
      <c r="F875" s="28"/>
      <c r="R875" s="130" t="str">
        <f t="shared" ca="1" si="190"/>
        <v xml:space="preserve">5 </v>
      </c>
      <c r="S875" s="130">
        <f ca="1">+IFERROR(VLOOKUP(R875,Pollutants!$H$2:$K$11,3,FALSE),0)</f>
        <v>0</v>
      </c>
      <c r="T875" s="248">
        <f t="shared" si="191"/>
        <v>126</v>
      </c>
      <c r="U875" s="130" t="str">
        <f ca="1"/>
        <v/>
      </c>
      <c r="V875" s="130" t="str">
        <f ca="1"/>
        <v/>
      </c>
      <c r="W875" s="130" t="str">
        <f t="shared" ca="1" si="192"/>
        <v/>
      </c>
      <c r="X875" s="130" t="str">
        <f t="shared" ca="1" si="193"/>
        <v/>
      </c>
      <c r="Y875" s="130" t="str">
        <f t="shared" ca="1" si="194"/>
        <v/>
      </c>
      <c r="Z875" s="130" t="str">
        <f t="shared" ca="1" si="195"/>
        <v/>
      </c>
      <c r="AA875" s="130" t="str">
        <f t="shared" ca="1" si="196"/>
        <v/>
      </c>
      <c r="AC875" s="130" t="str">
        <f t="shared" ca="1" si="197"/>
        <v/>
      </c>
      <c r="AD875" s="130" t="str">
        <f t="shared" ca="1" si="198"/>
        <v/>
      </c>
      <c r="AE875" s="130" t="str">
        <f t="shared" ca="1" si="199"/>
        <v/>
      </c>
      <c r="AF875" s="130" t="str">
        <f t="shared" ca="1" si="200"/>
        <v/>
      </c>
      <c r="AG875" s="130" t="str">
        <f t="shared" ca="1" si="201"/>
        <v/>
      </c>
      <c r="AH875" s="130" t="str">
        <f t="shared" ca="1" si="202"/>
        <v/>
      </c>
      <c r="AI875" s="130" t="str">
        <f t="shared" ca="1" si="203"/>
        <v/>
      </c>
    </row>
    <row r="876" spans="5:35">
      <c r="E876" s="239"/>
      <c r="F876" s="28"/>
      <c r="R876" s="130" t="str">
        <f t="shared" ca="1" si="190"/>
        <v xml:space="preserve">6 </v>
      </c>
      <c r="S876" s="130">
        <f ca="1">+IFERROR(VLOOKUP(R876,Pollutants!$H$2:$K$11,3,FALSE),0)</f>
        <v>0</v>
      </c>
      <c r="T876" s="248">
        <f t="shared" si="191"/>
        <v>126</v>
      </c>
      <c r="U876" s="130" t="str">
        <f ca="1"/>
        <v/>
      </c>
      <c r="V876" s="130" t="str">
        <f ca="1"/>
        <v/>
      </c>
      <c r="W876" s="130" t="str">
        <f t="shared" ca="1" si="192"/>
        <v/>
      </c>
      <c r="X876" s="130" t="str">
        <f t="shared" ca="1" si="193"/>
        <v/>
      </c>
      <c r="Y876" s="130" t="str">
        <f t="shared" ca="1" si="194"/>
        <v/>
      </c>
      <c r="Z876" s="130" t="str">
        <f t="shared" ca="1" si="195"/>
        <v/>
      </c>
      <c r="AA876" s="130" t="str">
        <f t="shared" ca="1" si="196"/>
        <v/>
      </c>
      <c r="AC876" s="130" t="str">
        <f t="shared" ca="1" si="197"/>
        <v/>
      </c>
      <c r="AD876" s="130" t="str">
        <f t="shared" ca="1" si="198"/>
        <v/>
      </c>
      <c r="AE876" s="130" t="str">
        <f t="shared" ca="1" si="199"/>
        <v/>
      </c>
      <c r="AF876" s="130" t="str">
        <f t="shared" ca="1" si="200"/>
        <v/>
      </c>
      <c r="AG876" s="130" t="str">
        <f t="shared" ca="1" si="201"/>
        <v/>
      </c>
      <c r="AH876" s="130" t="str">
        <f t="shared" ca="1" si="202"/>
        <v/>
      </c>
      <c r="AI876" s="130" t="str">
        <f t="shared" ca="1" si="203"/>
        <v/>
      </c>
    </row>
    <row r="877" spans="5:35">
      <c r="E877" s="239"/>
      <c r="F877" s="28"/>
      <c r="R877" s="130" t="str">
        <f t="shared" ca="1" si="190"/>
        <v xml:space="preserve">0 </v>
      </c>
      <c r="S877" s="130">
        <f ca="1">+IFERROR(VLOOKUP(R877,Pollutants!$H$2:$K$11,3,FALSE),0)</f>
        <v>0</v>
      </c>
      <c r="T877" s="248">
        <f t="shared" si="191"/>
        <v>127</v>
      </c>
      <c r="U877" s="130" t="str">
        <f ca="1"/>
        <v/>
      </c>
      <c r="V877" s="130" t="str">
        <f ca="1"/>
        <v/>
      </c>
      <c r="W877" s="130" t="str">
        <f t="shared" ca="1" si="192"/>
        <v/>
      </c>
      <c r="X877" s="130" t="str">
        <f t="shared" ca="1" si="193"/>
        <v/>
      </c>
      <c r="Y877" s="130" t="str">
        <f t="shared" ca="1" si="194"/>
        <v/>
      </c>
      <c r="Z877" s="130" t="str">
        <f t="shared" ca="1" si="195"/>
        <v/>
      </c>
      <c r="AA877" s="130" t="str">
        <f t="shared" ca="1" si="196"/>
        <v/>
      </c>
      <c r="AC877" s="130" t="str">
        <f t="shared" ca="1" si="197"/>
        <v/>
      </c>
      <c r="AD877" s="130" t="str">
        <f t="shared" ca="1" si="198"/>
        <v/>
      </c>
      <c r="AE877" s="130" t="str">
        <f t="shared" ca="1" si="199"/>
        <v/>
      </c>
      <c r="AF877" s="130" t="str">
        <f t="shared" ca="1" si="200"/>
        <v/>
      </c>
      <c r="AG877" s="130" t="str">
        <f t="shared" ca="1" si="201"/>
        <v/>
      </c>
      <c r="AH877" s="130" t="str">
        <f t="shared" ca="1" si="202"/>
        <v/>
      </c>
      <c r="AI877" s="130" t="str">
        <f t="shared" ca="1" si="203"/>
        <v/>
      </c>
    </row>
    <row r="878" spans="5:35">
      <c r="E878" s="239"/>
      <c r="F878" s="28"/>
      <c r="R878" s="130" t="str">
        <f t="shared" ca="1" si="190"/>
        <v xml:space="preserve">1 </v>
      </c>
      <c r="S878" s="130">
        <f ca="1">+IFERROR(VLOOKUP(R878,Pollutants!$H$2:$K$11,3,FALSE),0)</f>
        <v>0</v>
      </c>
      <c r="T878" s="248">
        <f t="shared" si="191"/>
        <v>127</v>
      </c>
      <c r="U878" s="130" t="str">
        <f ca="1"/>
        <v/>
      </c>
      <c r="V878" s="130" t="str">
        <f ca="1"/>
        <v/>
      </c>
      <c r="W878" s="130" t="str">
        <f t="shared" ca="1" si="192"/>
        <v/>
      </c>
      <c r="X878" s="130" t="str">
        <f t="shared" ca="1" si="193"/>
        <v/>
      </c>
      <c r="Y878" s="130" t="str">
        <f t="shared" ca="1" si="194"/>
        <v/>
      </c>
      <c r="Z878" s="130" t="str">
        <f t="shared" ca="1" si="195"/>
        <v/>
      </c>
      <c r="AA878" s="130" t="str">
        <f t="shared" ca="1" si="196"/>
        <v/>
      </c>
      <c r="AC878" s="130" t="str">
        <f t="shared" ca="1" si="197"/>
        <v/>
      </c>
      <c r="AD878" s="130" t="str">
        <f t="shared" ca="1" si="198"/>
        <v/>
      </c>
      <c r="AE878" s="130" t="str">
        <f t="shared" ca="1" si="199"/>
        <v/>
      </c>
      <c r="AF878" s="130" t="str">
        <f t="shared" ca="1" si="200"/>
        <v/>
      </c>
      <c r="AG878" s="130" t="str">
        <f t="shared" ca="1" si="201"/>
        <v/>
      </c>
      <c r="AH878" s="130" t="str">
        <f t="shared" ca="1" si="202"/>
        <v/>
      </c>
      <c r="AI878" s="130" t="str">
        <f t="shared" ca="1" si="203"/>
        <v/>
      </c>
    </row>
    <row r="879" spans="5:35">
      <c r="E879" s="239"/>
      <c r="F879" s="28"/>
      <c r="R879" s="130" t="str">
        <f t="shared" ca="1" si="190"/>
        <v xml:space="preserve">2 </v>
      </c>
      <c r="S879" s="130">
        <f ca="1">+IFERROR(VLOOKUP(R879,Pollutants!$H$2:$K$11,3,FALSE),0)</f>
        <v>0</v>
      </c>
      <c r="T879" s="248">
        <f t="shared" si="191"/>
        <v>127</v>
      </c>
      <c r="U879" s="130" t="str">
        <f ca="1"/>
        <v/>
      </c>
      <c r="V879" s="130" t="str">
        <f ca="1"/>
        <v/>
      </c>
      <c r="W879" s="130" t="str">
        <f t="shared" ca="1" si="192"/>
        <v/>
      </c>
      <c r="X879" s="130" t="str">
        <f t="shared" ca="1" si="193"/>
        <v/>
      </c>
      <c r="Y879" s="130" t="str">
        <f t="shared" ca="1" si="194"/>
        <v/>
      </c>
      <c r="Z879" s="130" t="str">
        <f t="shared" ca="1" si="195"/>
        <v/>
      </c>
      <c r="AA879" s="130" t="str">
        <f t="shared" ca="1" si="196"/>
        <v/>
      </c>
      <c r="AC879" s="130" t="str">
        <f t="shared" ca="1" si="197"/>
        <v/>
      </c>
      <c r="AD879" s="130" t="str">
        <f t="shared" ca="1" si="198"/>
        <v/>
      </c>
      <c r="AE879" s="130" t="str">
        <f t="shared" ca="1" si="199"/>
        <v/>
      </c>
      <c r="AF879" s="130" t="str">
        <f t="shared" ca="1" si="200"/>
        <v/>
      </c>
      <c r="AG879" s="130" t="str">
        <f t="shared" ca="1" si="201"/>
        <v/>
      </c>
      <c r="AH879" s="130" t="str">
        <f t="shared" ca="1" si="202"/>
        <v/>
      </c>
      <c r="AI879" s="130" t="str">
        <f t="shared" ca="1" si="203"/>
        <v/>
      </c>
    </row>
    <row r="880" spans="5:35">
      <c r="E880" s="239"/>
      <c r="F880" s="28"/>
      <c r="R880" s="130" t="str">
        <f t="shared" ca="1" si="190"/>
        <v xml:space="preserve">3 </v>
      </c>
      <c r="S880" s="130">
        <f ca="1">+IFERROR(VLOOKUP(R880,Pollutants!$H$2:$K$11,3,FALSE),0)</f>
        <v>0</v>
      </c>
      <c r="T880" s="248">
        <f t="shared" si="191"/>
        <v>127</v>
      </c>
      <c r="U880" s="130" t="str">
        <f ca="1"/>
        <v/>
      </c>
      <c r="V880" s="130" t="str">
        <f ca="1"/>
        <v/>
      </c>
      <c r="W880" s="130" t="str">
        <f t="shared" ca="1" si="192"/>
        <v/>
      </c>
      <c r="X880" s="130" t="str">
        <f t="shared" ca="1" si="193"/>
        <v/>
      </c>
      <c r="Y880" s="130" t="str">
        <f t="shared" ca="1" si="194"/>
        <v/>
      </c>
      <c r="Z880" s="130" t="str">
        <f t="shared" ca="1" si="195"/>
        <v/>
      </c>
      <c r="AA880" s="130" t="str">
        <f t="shared" ca="1" si="196"/>
        <v/>
      </c>
      <c r="AC880" s="130" t="str">
        <f t="shared" ca="1" si="197"/>
        <v/>
      </c>
      <c r="AD880" s="130" t="str">
        <f t="shared" ca="1" si="198"/>
        <v/>
      </c>
      <c r="AE880" s="130" t="str">
        <f t="shared" ca="1" si="199"/>
        <v/>
      </c>
      <c r="AF880" s="130" t="str">
        <f t="shared" ca="1" si="200"/>
        <v/>
      </c>
      <c r="AG880" s="130" t="str">
        <f t="shared" ca="1" si="201"/>
        <v/>
      </c>
      <c r="AH880" s="130" t="str">
        <f t="shared" ca="1" si="202"/>
        <v/>
      </c>
      <c r="AI880" s="130" t="str">
        <f t="shared" ca="1" si="203"/>
        <v/>
      </c>
    </row>
    <row r="881" spans="5:35">
      <c r="E881" s="239"/>
      <c r="F881" s="28"/>
      <c r="R881" s="130" t="str">
        <f t="shared" ca="1" si="190"/>
        <v xml:space="preserve">4 </v>
      </c>
      <c r="S881" s="130">
        <f ca="1">+IFERROR(VLOOKUP(R881,Pollutants!$H$2:$K$11,3,FALSE),0)</f>
        <v>0</v>
      </c>
      <c r="T881" s="248">
        <f t="shared" si="191"/>
        <v>127</v>
      </c>
      <c r="U881" s="130" t="str">
        <f ca="1"/>
        <v/>
      </c>
      <c r="V881" s="130" t="str">
        <f ca="1"/>
        <v/>
      </c>
      <c r="W881" s="130" t="str">
        <f t="shared" ca="1" si="192"/>
        <v/>
      </c>
      <c r="X881" s="130" t="str">
        <f t="shared" ca="1" si="193"/>
        <v/>
      </c>
      <c r="Y881" s="130" t="str">
        <f t="shared" ca="1" si="194"/>
        <v/>
      </c>
      <c r="Z881" s="130" t="str">
        <f t="shared" ca="1" si="195"/>
        <v/>
      </c>
      <c r="AA881" s="130" t="str">
        <f t="shared" ca="1" si="196"/>
        <v/>
      </c>
      <c r="AC881" s="130" t="str">
        <f t="shared" ca="1" si="197"/>
        <v/>
      </c>
      <c r="AD881" s="130" t="str">
        <f t="shared" ca="1" si="198"/>
        <v/>
      </c>
      <c r="AE881" s="130" t="str">
        <f t="shared" ca="1" si="199"/>
        <v/>
      </c>
      <c r="AF881" s="130" t="str">
        <f t="shared" ca="1" si="200"/>
        <v/>
      </c>
      <c r="AG881" s="130" t="str">
        <f t="shared" ca="1" si="201"/>
        <v/>
      </c>
      <c r="AH881" s="130" t="str">
        <f t="shared" ca="1" si="202"/>
        <v/>
      </c>
      <c r="AI881" s="130" t="str">
        <f t="shared" ca="1" si="203"/>
        <v/>
      </c>
    </row>
    <row r="882" spans="5:35">
      <c r="E882" s="239"/>
      <c r="F882" s="28"/>
      <c r="R882" s="130" t="str">
        <f t="shared" ca="1" si="190"/>
        <v xml:space="preserve">5 </v>
      </c>
      <c r="S882" s="130">
        <f ca="1">+IFERROR(VLOOKUP(R882,Pollutants!$H$2:$K$11,3,FALSE),0)</f>
        <v>0</v>
      </c>
      <c r="T882" s="248">
        <f t="shared" si="191"/>
        <v>127</v>
      </c>
      <c r="U882" s="130" t="str">
        <f ca="1"/>
        <v/>
      </c>
      <c r="V882" s="130" t="str">
        <f ca="1"/>
        <v/>
      </c>
      <c r="W882" s="130" t="str">
        <f t="shared" ca="1" si="192"/>
        <v/>
      </c>
      <c r="X882" s="130" t="str">
        <f t="shared" ca="1" si="193"/>
        <v/>
      </c>
      <c r="Y882" s="130" t="str">
        <f t="shared" ca="1" si="194"/>
        <v/>
      </c>
      <c r="Z882" s="130" t="str">
        <f t="shared" ca="1" si="195"/>
        <v/>
      </c>
      <c r="AA882" s="130" t="str">
        <f t="shared" ca="1" si="196"/>
        <v/>
      </c>
      <c r="AC882" s="130" t="str">
        <f t="shared" ca="1" si="197"/>
        <v/>
      </c>
      <c r="AD882" s="130" t="str">
        <f t="shared" ca="1" si="198"/>
        <v/>
      </c>
      <c r="AE882" s="130" t="str">
        <f t="shared" ca="1" si="199"/>
        <v/>
      </c>
      <c r="AF882" s="130" t="str">
        <f t="shared" ca="1" si="200"/>
        <v/>
      </c>
      <c r="AG882" s="130" t="str">
        <f t="shared" ca="1" si="201"/>
        <v/>
      </c>
      <c r="AH882" s="130" t="str">
        <f t="shared" ca="1" si="202"/>
        <v/>
      </c>
      <c r="AI882" s="130" t="str">
        <f t="shared" ca="1" si="203"/>
        <v/>
      </c>
    </row>
    <row r="883" spans="5:35">
      <c r="E883" s="239"/>
      <c r="F883" s="28"/>
      <c r="R883" s="130" t="str">
        <f t="shared" ca="1" si="190"/>
        <v xml:space="preserve">6 </v>
      </c>
      <c r="S883" s="130">
        <f ca="1">+IFERROR(VLOOKUP(R883,Pollutants!$H$2:$K$11,3,FALSE),0)</f>
        <v>0</v>
      </c>
      <c r="T883" s="248">
        <f t="shared" si="191"/>
        <v>127</v>
      </c>
      <c r="U883" s="130" t="str">
        <f ca="1"/>
        <v/>
      </c>
      <c r="V883" s="130" t="str">
        <f ca="1"/>
        <v/>
      </c>
      <c r="W883" s="130" t="str">
        <f t="shared" ca="1" si="192"/>
        <v/>
      </c>
      <c r="X883" s="130" t="str">
        <f t="shared" ca="1" si="193"/>
        <v/>
      </c>
      <c r="Y883" s="130" t="str">
        <f t="shared" ca="1" si="194"/>
        <v/>
      </c>
      <c r="Z883" s="130" t="str">
        <f t="shared" ca="1" si="195"/>
        <v/>
      </c>
      <c r="AA883" s="130" t="str">
        <f t="shared" ca="1" si="196"/>
        <v/>
      </c>
      <c r="AC883" s="130" t="str">
        <f t="shared" ca="1" si="197"/>
        <v/>
      </c>
      <c r="AD883" s="130" t="str">
        <f t="shared" ca="1" si="198"/>
        <v/>
      </c>
      <c r="AE883" s="130" t="str">
        <f t="shared" ca="1" si="199"/>
        <v/>
      </c>
      <c r="AF883" s="130" t="str">
        <f t="shared" ca="1" si="200"/>
        <v/>
      </c>
      <c r="AG883" s="130" t="str">
        <f t="shared" ca="1" si="201"/>
        <v/>
      </c>
      <c r="AH883" s="130" t="str">
        <f t="shared" ca="1" si="202"/>
        <v/>
      </c>
      <c r="AI883" s="130" t="str">
        <f t="shared" ca="1" si="203"/>
        <v/>
      </c>
    </row>
    <row r="884" spans="5:35">
      <c r="E884" s="239"/>
      <c r="F884" s="28"/>
      <c r="R884" s="130" t="str">
        <f t="shared" ca="1" si="190"/>
        <v xml:space="preserve">0 </v>
      </c>
      <c r="S884" s="130">
        <f ca="1">+IFERROR(VLOOKUP(R884,Pollutants!$H$2:$K$11,3,FALSE),0)</f>
        <v>0</v>
      </c>
      <c r="T884" s="248">
        <f t="shared" si="191"/>
        <v>128</v>
      </c>
      <c r="U884" s="130" t="str">
        <f ca="1"/>
        <v/>
      </c>
      <c r="V884" s="130" t="str">
        <f ca="1"/>
        <v/>
      </c>
      <c r="W884" s="130" t="str">
        <f t="shared" ca="1" si="192"/>
        <v/>
      </c>
      <c r="X884" s="130" t="str">
        <f t="shared" ca="1" si="193"/>
        <v/>
      </c>
      <c r="Y884" s="130" t="str">
        <f t="shared" ca="1" si="194"/>
        <v/>
      </c>
      <c r="Z884" s="130" t="str">
        <f t="shared" ca="1" si="195"/>
        <v/>
      </c>
      <c r="AA884" s="130" t="str">
        <f t="shared" ca="1" si="196"/>
        <v/>
      </c>
      <c r="AC884" s="130" t="str">
        <f t="shared" ca="1" si="197"/>
        <v/>
      </c>
      <c r="AD884" s="130" t="str">
        <f t="shared" ca="1" si="198"/>
        <v/>
      </c>
      <c r="AE884" s="130" t="str">
        <f t="shared" ca="1" si="199"/>
        <v/>
      </c>
      <c r="AF884" s="130" t="str">
        <f t="shared" ca="1" si="200"/>
        <v/>
      </c>
      <c r="AG884" s="130" t="str">
        <f t="shared" ca="1" si="201"/>
        <v/>
      </c>
      <c r="AH884" s="130" t="str">
        <f t="shared" ca="1" si="202"/>
        <v/>
      </c>
      <c r="AI884" s="130" t="str">
        <f t="shared" ca="1" si="203"/>
        <v/>
      </c>
    </row>
    <row r="885" spans="5:35">
      <c r="E885" s="239"/>
      <c r="F885" s="28"/>
      <c r="R885" s="130" t="str">
        <f t="shared" ca="1" si="190"/>
        <v xml:space="preserve">1 </v>
      </c>
      <c r="S885" s="130">
        <f ca="1">+IFERROR(VLOOKUP(R885,Pollutants!$H$2:$K$11,3,FALSE),0)</f>
        <v>0</v>
      </c>
      <c r="T885" s="248">
        <f t="shared" si="191"/>
        <v>128</v>
      </c>
      <c r="U885" s="130" t="str">
        <f ca="1"/>
        <v/>
      </c>
      <c r="V885" s="130" t="str">
        <f ca="1"/>
        <v/>
      </c>
      <c r="W885" s="130" t="str">
        <f t="shared" ca="1" si="192"/>
        <v/>
      </c>
      <c r="X885" s="130" t="str">
        <f t="shared" ca="1" si="193"/>
        <v/>
      </c>
      <c r="Y885" s="130" t="str">
        <f t="shared" ca="1" si="194"/>
        <v/>
      </c>
      <c r="Z885" s="130" t="str">
        <f t="shared" ca="1" si="195"/>
        <v/>
      </c>
      <c r="AA885" s="130" t="str">
        <f t="shared" ca="1" si="196"/>
        <v/>
      </c>
      <c r="AC885" s="130" t="str">
        <f t="shared" ca="1" si="197"/>
        <v/>
      </c>
      <c r="AD885" s="130" t="str">
        <f t="shared" ca="1" si="198"/>
        <v/>
      </c>
      <c r="AE885" s="130" t="str">
        <f t="shared" ca="1" si="199"/>
        <v/>
      </c>
      <c r="AF885" s="130" t="str">
        <f t="shared" ca="1" si="200"/>
        <v/>
      </c>
      <c r="AG885" s="130" t="str">
        <f t="shared" ca="1" si="201"/>
        <v/>
      </c>
      <c r="AH885" s="130" t="str">
        <f t="shared" ca="1" si="202"/>
        <v/>
      </c>
      <c r="AI885" s="130" t="str">
        <f t="shared" ca="1" si="203"/>
        <v/>
      </c>
    </row>
    <row r="886" spans="5:35">
      <c r="E886" s="239"/>
      <c r="F886" s="28"/>
      <c r="R886" s="130" t="str">
        <f t="shared" ca="1" si="190"/>
        <v xml:space="preserve">2 </v>
      </c>
      <c r="S886" s="130">
        <f ca="1">+IFERROR(VLOOKUP(R886,Pollutants!$H$2:$K$11,3,FALSE),0)</f>
        <v>0</v>
      </c>
      <c r="T886" s="248">
        <f t="shared" si="191"/>
        <v>128</v>
      </c>
      <c r="U886" s="130" t="str">
        <f ca="1"/>
        <v/>
      </c>
      <c r="V886" s="130" t="str">
        <f ca="1"/>
        <v/>
      </c>
      <c r="W886" s="130" t="str">
        <f t="shared" ca="1" si="192"/>
        <v/>
      </c>
      <c r="X886" s="130" t="str">
        <f t="shared" ca="1" si="193"/>
        <v/>
      </c>
      <c r="Y886" s="130" t="str">
        <f t="shared" ca="1" si="194"/>
        <v/>
      </c>
      <c r="Z886" s="130" t="str">
        <f t="shared" ca="1" si="195"/>
        <v/>
      </c>
      <c r="AA886" s="130" t="str">
        <f t="shared" ca="1" si="196"/>
        <v/>
      </c>
      <c r="AC886" s="130" t="str">
        <f t="shared" ca="1" si="197"/>
        <v/>
      </c>
      <c r="AD886" s="130" t="str">
        <f t="shared" ca="1" si="198"/>
        <v/>
      </c>
      <c r="AE886" s="130" t="str">
        <f t="shared" ca="1" si="199"/>
        <v/>
      </c>
      <c r="AF886" s="130" t="str">
        <f t="shared" ca="1" si="200"/>
        <v/>
      </c>
      <c r="AG886" s="130" t="str">
        <f t="shared" ca="1" si="201"/>
        <v/>
      </c>
      <c r="AH886" s="130" t="str">
        <f t="shared" ca="1" si="202"/>
        <v/>
      </c>
      <c r="AI886" s="130" t="str">
        <f t="shared" ca="1" si="203"/>
        <v/>
      </c>
    </row>
    <row r="887" spans="5:35">
      <c r="E887" s="239"/>
      <c r="F887" s="28"/>
      <c r="R887" s="130" t="str">
        <f t="shared" ca="1" si="190"/>
        <v xml:space="preserve">3 </v>
      </c>
      <c r="S887" s="130">
        <f ca="1">+IFERROR(VLOOKUP(R887,Pollutants!$H$2:$K$11,3,FALSE),0)</f>
        <v>0</v>
      </c>
      <c r="T887" s="248">
        <f t="shared" si="191"/>
        <v>128</v>
      </c>
      <c r="U887" s="130" t="str">
        <f ca="1"/>
        <v/>
      </c>
      <c r="V887" s="130" t="str">
        <f ca="1"/>
        <v/>
      </c>
      <c r="W887" s="130" t="str">
        <f t="shared" ca="1" si="192"/>
        <v/>
      </c>
      <c r="X887" s="130" t="str">
        <f t="shared" ca="1" si="193"/>
        <v/>
      </c>
      <c r="Y887" s="130" t="str">
        <f t="shared" ca="1" si="194"/>
        <v/>
      </c>
      <c r="Z887" s="130" t="str">
        <f t="shared" ca="1" si="195"/>
        <v/>
      </c>
      <c r="AA887" s="130" t="str">
        <f t="shared" ca="1" si="196"/>
        <v/>
      </c>
      <c r="AC887" s="130" t="str">
        <f t="shared" ca="1" si="197"/>
        <v/>
      </c>
      <c r="AD887" s="130" t="str">
        <f t="shared" ca="1" si="198"/>
        <v/>
      </c>
      <c r="AE887" s="130" t="str">
        <f t="shared" ca="1" si="199"/>
        <v/>
      </c>
      <c r="AF887" s="130" t="str">
        <f t="shared" ca="1" si="200"/>
        <v/>
      </c>
      <c r="AG887" s="130" t="str">
        <f t="shared" ca="1" si="201"/>
        <v/>
      </c>
      <c r="AH887" s="130" t="str">
        <f t="shared" ca="1" si="202"/>
        <v/>
      </c>
      <c r="AI887" s="130" t="str">
        <f t="shared" ca="1" si="203"/>
        <v/>
      </c>
    </row>
    <row r="888" spans="5:35">
      <c r="E888" s="239"/>
      <c r="F888" s="28"/>
      <c r="R888" s="130" t="str">
        <f t="shared" ca="1" si="190"/>
        <v xml:space="preserve">4 </v>
      </c>
      <c r="S888" s="130">
        <f ca="1">+IFERROR(VLOOKUP(R888,Pollutants!$H$2:$K$11,3,FALSE),0)</f>
        <v>0</v>
      </c>
      <c r="T888" s="248">
        <f t="shared" si="191"/>
        <v>128</v>
      </c>
      <c r="U888" s="130" t="str">
        <f ca="1"/>
        <v/>
      </c>
      <c r="V888" s="130" t="str">
        <f ca="1"/>
        <v/>
      </c>
      <c r="W888" s="130" t="str">
        <f t="shared" ca="1" si="192"/>
        <v/>
      </c>
      <c r="X888" s="130" t="str">
        <f t="shared" ca="1" si="193"/>
        <v/>
      </c>
      <c r="Y888" s="130" t="str">
        <f t="shared" ca="1" si="194"/>
        <v/>
      </c>
      <c r="Z888" s="130" t="str">
        <f t="shared" ca="1" si="195"/>
        <v/>
      </c>
      <c r="AA888" s="130" t="str">
        <f t="shared" ca="1" si="196"/>
        <v/>
      </c>
      <c r="AC888" s="130" t="str">
        <f t="shared" ca="1" si="197"/>
        <v/>
      </c>
      <c r="AD888" s="130" t="str">
        <f t="shared" ca="1" si="198"/>
        <v/>
      </c>
      <c r="AE888" s="130" t="str">
        <f t="shared" ca="1" si="199"/>
        <v/>
      </c>
      <c r="AF888" s="130" t="str">
        <f t="shared" ca="1" si="200"/>
        <v/>
      </c>
      <c r="AG888" s="130" t="str">
        <f t="shared" ca="1" si="201"/>
        <v/>
      </c>
      <c r="AH888" s="130" t="str">
        <f t="shared" ca="1" si="202"/>
        <v/>
      </c>
      <c r="AI888" s="130" t="str">
        <f t="shared" ca="1" si="203"/>
        <v/>
      </c>
    </row>
    <row r="889" spans="5:35">
      <c r="E889" s="239"/>
      <c r="F889" s="28"/>
      <c r="R889" s="130" t="str">
        <f t="shared" ca="1" si="190"/>
        <v xml:space="preserve">5 </v>
      </c>
      <c r="S889" s="130">
        <f ca="1">+IFERROR(VLOOKUP(R889,Pollutants!$H$2:$K$11,3,FALSE),0)</f>
        <v>0</v>
      </c>
      <c r="T889" s="248">
        <f t="shared" si="191"/>
        <v>128</v>
      </c>
      <c r="U889" s="130" t="str">
        <f ca="1"/>
        <v/>
      </c>
      <c r="V889" s="130" t="str">
        <f ca="1"/>
        <v/>
      </c>
      <c r="W889" s="130" t="str">
        <f t="shared" ca="1" si="192"/>
        <v/>
      </c>
      <c r="X889" s="130" t="str">
        <f t="shared" ca="1" si="193"/>
        <v/>
      </c>
      <c r="Y889" s="130" t="str">
        <f t="shared" ca="1" si="194"/>
        <v/>
      </c>
      <c r="Z889" s="130" t="str">
        <f t="shared" ca="1" si="195"/>
        <v/>
      </c>
      <c r="AA889" s="130" t="str">
        <f t="shared" ca="1" si="196"/>
        <v/>
      </c>
      <c r="AC889" s="130" t="str">
        <f t="shared" ca="1" si="197"/>
        <v/>
      </c>
      <c r="AD889" s="130" t="str">
        <f t="shared" ca="1" si="198"/>
        <v/>
      </c>
      <c r="AE889" s="130" t="str">
        <f t="shared" ca="1" si="199"/>
        <v/>
      </c>
      <c r="AF889" s="130" t="str">
        <f t="shared" ca="1" si="200"/>
        <v/>
      </c>
      <c r="AG889" s="130" t="str">
        <f t="shared" ca="1" si="201"/>
        <v/>
      </c>
      <c r="AH889" s="130" t="str">
        <f t="shared" ca="1" si="202"/>
        <v/>
      </c>
      <c r="AI889" s="130" t="str">
        <f t="shared" ca="1" si="203"/>
        <v/>
      </c>
    </row>
    <row r="890" spans="5:35">
      <c r="E890" s="239"/>
      <c r="F890" s="28"/>
      <c r="R890" s="130" t="str">
        <f t="shared" ca="1" si="190"/>
        <v xml:space="preserve">6 </v>
      </c>
      <c r="S890" s="130">
        <f ca="1">+IFERROR(VLOOKUP(R890,Pollutants!$H$2:$K$11,3,FALSE),0)</f>
        <v>0</v>
      </c>
      <c r="T890" s="248">
        <f t="shared" si="191"/>
        <v>128</v>
      </c>
      <c r="U890" s="130" t="str">
        <f ca="1"/>
        <v/>
      </c>
      <c r="V890" s="130" t="str">
        <f ca="1"/>
        <v/>
      </c>
      <c r="W890" s="130" t="str">
        <f t="shared" ca="1" si="192"/>
        <v/>
      </c>
      <c r="X890" s="130" t="str">
        <f t="shared" ca="1" si="193"/>
        <v/>
      </c>
      <c r="Y890" s="130" t="str">
        <f t="shared" ca="1" si="194"/>
        <v/>
      </c>
      <c r="Z890" s="130" t="str">
        <f t="shared" ca="1" si="195"/>
        <v/>
      </c>
      <c r="AA890" s="130" t="str">
        <f t="shared" ca="1" si="196"/>
        <v/>
      </c>
      <c r="AC890" s="130" t="str">
        <f t="shared" ca="1" si="197"/>
        <v/>
      </c>
      <c r="AD890" s="130" t="str">
        <f t="shared" ca="1" si="198"/>
        <v/>
      </c>
      <c r="AE890" s="130" t="str">
        <f t="shared" ca="1" si="199"/>
        <v/>
      </c>
      <c r="AF890" s="130" t="str">
        <f t="shared" ca="1" si="200"/>
        <v/>
      </c>
      <c r="AG890" s="130" t="str">
        <f t="shared" ca="1" si="201"/>
        <v/>
      </c>
      <c r="AH890" s="130" t="str">
        <f t="shared" ca="1" si="202"/>
        <v/>
      </c>
      <c r="AI890" s="130" t="str">
        <f t="shared" ca="1" si="203"/>
        <v/>
      </c>
    </row>
    <row r="891" spans="5:35">
      <c r="E891" s="239"/>
      <c r="F891" s="28"/>
      <c r="R891" s="130" t="str">
        <f t="shared" ca="1" si="190"/>
        <v xml:space="preserve">0 </v>
      </c>
      <c r="S891" s="130">
        <f ca="1">+IFERROR(VLOOKUP(R891,Pollutants!$H$2:$K$11,3,FALSE),0)</f>
        <v>0</v>
      </c>
      <c r="T891" s="248">
        <f t="shared" si="191"/>
        <v>129</v>
      </c>
      <c r="U891" s="130" t="str">
        <f ca="1"/>
        <v/>
      </c>
      <c r="V891" s="130" t="str">
        <f ca="1"/>
        <v/>
      </c>
      <c r="W891" s="130" t="str">
        <f t="shared" ca="1" si="192"/>
        <v/>
      </c>
      <c r="X891" s="130" t="str">
        <f t="shared" ca="1" si="193"/>
        <v/>
      </c>
      <c r="Y891" s="130" t="str">
        <f t="shared" ca="1" si="194"/>
        <v/>
      </c>
      <c r="Z891" s="130" t="str">
        <f t="shared" ca="1" si="195"/>
        <v/>
      </c>
      <c r="AA891" s="130" t="str">
        <f t="shared" ca="1" si="196"/>
        <v/>
      </c>
      <c r="AC891" s="130" t="str">
        <f t="shared" ca="1" si="197"/>
        <v/>
      </c>
      <c r="AD891" s="130" t="str">
        <f t="shared" ca="1" si="198"/>
        <v/>
      </c>
      <c r="AE891" s="130" t="str">
        <f t="shared" ca="1" si="199"/>
        <v/>
      </c>
      <c r="AF891" s="130" t="str">
        <f t="shared" ca="1" si="200"/>
        <v/>
      </c>
      <c r="AG891" s="130" t="str">
        <f t="shared" ca="1" si="201"/>
        <v/>
      </c>
      <c r="AH891" s="130" t="str">
        <f t="shared" ca="1" si="202"/>
        <v/>
      </c>
      <c r="AI891" s="130" t="str">
        <f t="shared" ca="1" si="203"/>
        <v/>
      </c>
    </row>
    <row r="892" spans="5:35">
      <c r="E892" s="239"/>
      <c r="F892" s="28"/>
      <c r="R892" s="130" t="str">
        <f t="shared" ca="1" si="190"/>
        <v xml:space="preserve">1 </v>
      </c>
      <c r="S892" s="130">
        <f ca="1">+IFERROR(VLOOKUP(R892,Pollutants!$H$2:$K$11,3,FALSE),0)</f>
        <v>0</v>
      </c>
      <c r="T892" s="248">
        <f t="shared" si="191"/>
        <v>129</v>
      </c>
      <c r="U892" s="130" t="str">
        <f ca="1"/>
        <v/>
      </c>
      <c r="V892" s="130" t="str">
        <f ca="1"/>
        <v/>
      </c>
      <c r="W892" s="130" t="str">
        <f t="shared" ca="1" si="192"/>
        <v/>
      </c>
      <c r="X892" s="130" t="str">
        <f t="shared" ca="1" si="193"/>
        <v/>
      </c>
      <c r="Y892" s="130" t="str">
        <f t="shared" ca="1" si="194"/>
        <v/>
      </c>
      <c r="Z892" s="130" t="str">
        <f t="shared" ca="1" si="195"/>
        <v/>
      </c>
      <c r="AA892" s="130" t="str">
        <f t="shared" ca="1" si="196"/>
        <v/>
      </c>
      <c r="AC892" s="130" t="str">
        <f t="shared" ca="1" si="197"/>
        <v/>
      </c>
      <c r="AD892" s="130" t="str">
        <f t="shared" ca="1" si="198"/>
        <v/>
      </c>
      <c r="AE892" s="130" t="str">
        <f t="shared" ca="1" si="199"/>
        <v/>
      </c>
      <c r="AF892" s="130" t="str">
        <f t="shared" ca="1" si="200"/>
        <v/>
      </c>
      <c r="AG892" s="130" t="str">
        <f t="shared" ca="1" si="201"/>
        <v/>
      </c>
      <c r="AH892" s="130" t="str">
        <f t="shared" ca="1" si="202"/>
        <v/>
      </c>
      <c r="AI892" s="130" t="str">
        <f t="shared" ca="1" si="203"/>
        <v/>
      </c>
    </row>
    <row r="893" spans="5:35">
      <c r="E893" s="239"/>
      <c r="F893" s="28"/>
      <c r="R893" s="130" t="str">
        <f t="shared" ca="1" si="190"/>
        <v xml:space="preserve">2 </v>
      </c>
      <c r="S893" s="130">
        <f ca="1">+IFERROR(VLOOKUP(R893,Pollutants!$H$2:$K$11,3,FALSE),0)</f>
        <v>0</v>
      </c>
      <c r="T893" s="248">
        <f t="shared" si="191"/>
        <v>129</v>
      </c>
      <c r="U893" s="130" t="str">
        <f ca="1"/>
        <v/>
      </c>
      <c r="V893" s="130" t="str">
        <f ca="1"/>
        <v/>
      </c>
      <c r="W893" s="130" t="str">
        <f t="shared" ca="1" si="192"/>
        <v/>
      </c>
      <c r="X893" s="130" t="str">
        <f t="shared" ca="1" si="193"/>
        <v/>
      </c>
      <c r="Y893" s="130" t="str">
        <f t="shared" ca="1" si="194"/>
        <v/>
      </c>
      <c r="Z893" s="130" t="str">
        <f t="shared" ca="1" si="195"/>
        <v/>
      </c>
      <c r="AA893" s="130" t="str">
        <f t="shared" ca="1" si="196"/>
        <v/>
      </c>
      <c r="AC893" s="130" t="str">
        <f t="shared" ca="1" si="197"/>
        <v/>
      </c>
      <c r="AD893" s="130" t="str">
        <f t="shared" ca="1" si="198"/>
        <v/>
      </c>
      <c r="AE893" s="130" t="str">
        <f t="shared" ca="1" si="199"/>
        <v/>
      </c>
      <c r="AF893" s="130" t="str">
        <f t="shared" ca="1" si="200"/>
        <v/>
      </c>
      <c r="AG893" s="130" t="str">
        <f t="shared" ca="1" si="201"/>
        <v/>
      </c>
      <c r="AH893" s="130" t="str">
        <f t="shared" ca="1" si="202"/>
        <v/>
      </c>
      <c r="AI893" s="130" t="str">
        <f t="shared" ca="1" si="203"/>
        <v/>
      </c>
    </row>
    <row r="894" spans="5:35">
      <c r="E894" s="239"/>
      <c r="F894" s="28"/>
      <c r="R894" s="130" t="str">
        <f t="shared" ca="1" si="190"/>
        <v xml:space="preserve">3 </v>
      </c>
      <c r="S894" s="130">
        <f ca="1">+IFERROR(VLOOKUP(R894,Pollutants!$H$2:$K$11,3,FALSE),0)</f>
        <v>0</v>
      </c>
      <c r="T894" s="248">
        <f t="shared" si="191"/>
        <v>129</v>
      </c>
      <c r="U894" s="130" t="str">
        <f ca="1"/>
        <v/>
      </c>
      <c r="V894" s="130" t="str">
        <f ca="1"/>
        <v/>
      </c>
      <c r="W894" s="130" t="str">
        <f t="shared" ca="1" si="192"/>
        <v/>
      </c>
      <c r="X894" s="130" t="str">
        <f t="shared" ca="1" si="193"/>
        <v/>
      </c>
      <c r="Y894" s="130" t="str">
        <f t="shared" ca="1" si="194"/>
        <v/>
      </c>
      <c r="Z894" s="130" t="str">
        <f t="shared" ca="1" si="195"/>
        <v/>
      </c>
      <c r="AA894" s="130" t="str">
        <f t="shared" ca="1" si="196"/>
        <v/>
      </c>
      <c r="AC894" s="130" t="str">
        <f t="shared" ca="1" si="197"/>
        <v/>
      </c>
      <c r="AD894" s="130" t="str">
        <f t="shared" ca="1" si="198"/>
        <v/>
      </c>
      <c r="AE894" s="130" t="str">
        <f t="shared" ca="1" si="199"/>
        <v/>
      </c>
      <c r="AF894" s="130" t="str">
        <f t="shared" ca="1" si="200"/>
        <v/>
      </c>
      <c r="AG894" s="130" t="str">
        <f t="shared" ca="1" si="201"/>
        <v/>
      </c>
      <c r="AH894" s="130" t="str">
        <f t="shared" ca="1" si="202"/>
        <v/>
      </c>
      <c r="AI894" s="130" t="str">
        <f t="shared" ca="1" si="203"/>
        <v/>
      </c>
    </row>
    <row r="895" spans="5:35">
      <c r="E895" s="239"/>
      <c r="F895" s="28"/>
      <c r="R895" s="130" t="str">
        <f t="shared" ca="1" si="190"/>
        <v xml:space="preserve">4 </v>
      </c>
      <c r="S895" s="130">
        <f ca="1">+IFERROR(VLOOKUP(R895,Pollutants!$H$2:$K$11,3,FALSE),0)</f>
        <v>0</v>
      </c>
      <c r="T895" s="248">
        <f t="shared" si="191"/>
        <v>129</v>
      </c>
      <c r="U895" s="130" t="str">
        <f ca="1"/>
        <v/>
      </c>
      <c r="V895" s="130" t="str">
        <f ca="1"/>
        <v/>
      </c>
      <c r="W895" s="130" t="str">
        <f t="shared" ca="1" si="192"/>
        <v/>
      </c>
      <c r="X895" s="130" t="str">
        <f t="shared" ca="1" si="193"/>
        <v/>
      </c>
      <c r="Y895" s="130" t="str">
        <f t="shared" ca="1" si="194"/>
        <v/>
      </c>
      <c r="Z895" s="130" t="str">
        <f t="shared" ca="1" si="195"/>
        <v/>
      </c>
      <c r="AA895" s="130" t="str">
        <f t="shared" ca="1" si="196"/>
        <v/>
      </c>
      <c r="AC895" s="130" t="str">
        <f t="shared" ca="1" si="197"/>
        <v/>
      </c>
      <c r="AD895" s="130" t="str">
        <f t="shared" ca="1" si="198"/>
        <v/>
      </c>
      <c r="AE895" s="130" t="str">
        <f t="shared" ca="1" si="199"/>
        <v/>
      </c>
      <c r="AF895" s="130" t="str">
        <f t="shared" ca="1" si="200"/>
        <v/>
      </c>
      <c r="AG895" s="130" t="str">
        <f t="shared" ca="1" si="201"/>
        <v/>
      </c>
      <c r="AH895" s="130" t="str">
        <f t="shared" ca="1" si="202"/>
        <v/>
      </c>
      <c r="AI895" s="130" t="str">
        <f t="shared" ca="1" si="203"/>
        <v/>
      </c>
    </row>
    <row r="896" spans="5:35">
      <c r="E896" s="239"/>
      <c r="F896" s="28"/>
      <c r="R896" s="130" t="str">
        <f t="shared" ca="1" si="190"/>
        <v xml:space="preserve">5 </v>
      </c>
      <c r="S896" s="130">
        <f ca="1">+IFERROR(VLOOKUP(R896,Pollutants!$H$2:$K$11,3,FALSE),0)</f>
        <v>0</v>
      </c>
      <c r="T896" s="248">
        <f t="shared" si="191"/>
        <v>129</v>
      </c>
      <c r="U896" s="130" t="str">
        <f ca="1"/>
        <v/>
      </c>
      <c r="V896" s="130" t="str">
        <f ca="1"/>
        <v/>
      </c>
      <c r="W896" s="130" t="str">
        <f t="shared" ca="1" si="192"/>
        <v/>
      </c>
      <c r="X896" s="130" t="str">
        <f t="shared" ca="1" si="193"/>
        <v/>
      </c>
      <c r="Y896" s="130" t="str">
        <f t="shared" ca="1" si="194"/>
        <v/>
      </c>
      <c r="Z896" s="130" t="str">
        <f t="shared" ca="1" si="195"/>
        <v/>
      </c>
      <c r="AA896" s="130" t="str">
        <f t="shared" ca="1" si="196"/>
        <v/>
      </c>
      <c r="AC896" s="130" t="str">
        <f t="shared" ca="1" si="197"/>
        <v/>
      </c>
      <c r="AD896" s="130" t="str">
        <f t="shared" ca="1" si="198"/>
        <v/>
      </c>
      <c r="AE896" s="130" t="str">
        <f t="shared" ca="1" si="199"/>
        <v/>
      </c>
      <c r="AF896" s="130" t="str">
        <f t="shared" ca="1" si="200"/>
        <v/>
      </c>
      <c r="AG896" s="130" t="str">
        <f t="shared" ca="1" si="201"/>
        <v/>
      </c>
      <c r="AH896" s="130" t="str">
        <f t="shared" ca="1" si="202"/>
        <v/>
      </c>
      <c r="AI896" s="130" t="str">
        <f t="shared" ca="1" si="203"/>
        <v/>
      </c>
    </row>
    <row r="897" spans="5:35">
      <c r="E897" s="239"/>
      <c r="F897" s="28"/>
      <c r="R897" s="130" t="str">
        <f t="shared" ca="1" si="190"/>
        <v xml:space="preserve">6 </v>
      </c>
      <c r="S897" s="130">
        <f ca="1">+IFERROR(VLOOKUP(R897,Pollutants!$H$2:$K$11,3,FALSE),0)</f>
        <v>0</v>
      </c>
      <c r="T897" s="248">
        <f t="shared" si="191"/>
        <v>129</v>
      </c>
      <c r="U897" s="130" t="str">
        <f ca="1"/>
        <v/>
      </c>
      <c r="V897" s="130" t="str">
        <f ca="1"/>
        <v/>
      </c>
      <c r="W897" s="130" t="str">
        <f t="shared" ca="1" si="192"/>
        <v/>
      </c>
      <c r="X897" s="130" t="str">
        <f t="shared" ca="1" si="193"/>
        <v/>
      </c>
      <c r="Y897" s="130" t="str">
        <f t="shared" ca="1" si="194"/>
        <v/>
      </c>
      <c r="Z897" s="130" t="str">
        <f t="shared" ca="1" si="195"/>
        <v/>
      </c>
      <c r="AA897" s="130" t="str">
        <f t="shared" ca="1" si="196"/>
        <v/>
      </c>
      <c r="AC897" s="130" t="str">
        <f t="shared" ca="1" si="197"/>
        <v/>
      </c>
      <c r="AD897" s="130" t="str">
        <f t="shared" ca="1" si="198"/>
        <v/>
      </c>
      <c r="AE897" s="130" t="str">
        <f t="shared" ca="1" si="199"/>
        <v/>
      </c>
      <c r="AF897" s="130" t="str">
        <f t="shared" ca="1" si="200"/>
        <v/>
      </c>
      <c r="AG897" s="130" t="str">
        <f t="shared" ca="1" si="201"/>
        <v/>
      </c>
      <c r="AH897" s="130" t="str">
        <f t="shared" ca="1" si="202"/>
        <v/>
      </c>
      <c r="AI897" s="130" t="str">
        <f t="shared" ca="1" si="203"/>
        <v/>
      </c>
    </row>
    <row r="898" spans="5:35">
      <c r="E898" s="239"/>
      <c r="F898" s="28"/>
      <c r="R898" s="130" t="str">
        <f t="shared" ca="1" si="190"/>
        <v xml:space="preserve">0 </v>
      </c>
      <c r="S898" s="130">
        <f ca="1">+IFERROR(VLOOKUP(R898,Pollutants!$H$2:$K$11,3,FALSE),0)</f>
        <v>0</v>
      </c>
      <c r="T898" s="248">
        <f t="shared" si="191"/>
        <v>130</v>
      </c>
      <c r="U898" s="130" t="str">
        <f ca="1"/>
        <v/>
      </c>
      <c r="V898" s="130" t="str">
        <f ca="1"/>
        <v/>
      </c>
      <c r="W898" s="130" t="str">
        <f t="shared" ca="1" si="192"/>
        <v/>
      </c>
      <c r="X898" s="130" t="str">
        <f t="shared" ca="1" si="193"/>
        <v/>
      </c>
      <c r="Y898" s="130" t="str">
        <f t="shared" ca="1" si="194"/>
        <v/>
      </c>
      <c r="Z898" s="130" t="str">
        <f t="shared" ca="1" si="195"/>
        <v/>
      </c>
      <c r="AA898" s="130" t="str">
        <f t="shared" ca="1" si="196"/>
        <v/>
      </c>
      <c r="AC898" s="130" t="str">
        <f t="shared" ca="1" si="197"/>
        <v/>
      </c>
      <c r="AD898" s="130" t="str">
        <f t="shared" ca="1" si="198"/>
        <v/>
      </c>
      <c r="AE898" s="130" t="str">
        <f t="shared" ca="1" si="199"/>
        <v/>
      </c>
      <c r="AF898" s="130" t="str">
        <f t="shared" ca="1" si="200"/>
        <v/>
      </c>
      <c r="AG898" s="130" t="str">
        <f t="shared" ca="1" si="201"/>
        <v/>
      </c>
      <c r="AH898" s="130" t="str">
        <f t="shared" ca="1" si="202"/>
        <v/>
      </c>
      <c r="AI898" s="130" t="str">
        <f t="shared" ca="1" si="203"/>
        <v/>
      </c>
    </row>
    <row r="899" spans="5:35">
      <c r="E899" s="239"/>
      <c r="F899" s="28"/>
      <c r="R899" s="130" t="str">
        <f t="shared" ref="R899:R962" ca="1" si="204">+MOD(ROW()-2,7)&amp;" "&amp;INDIRECT(ADDRESS(INT((ROW()-2)/7)+2,11,3))</f>
        <v xml:space="preserve">1 </v>
      </c>
      <c r="S899" s="130">
        <f ca="1">+IFERROR(VLOOKUP(R899,Pollutants!$H$2:$K$11,3,FALSE),0)</f>
        <v>0</v>
      </c>
      <c r="T899" s="248">
        <f t="shared" ref="T899:T962" si="205">+(INT((ROW()-2)/7)+2)</f>
        <v>130</v>
      </c>
      <c r="U899" s="130" t="str">
        <f ca="1"/>
        <v/>
      </c>
      <c r="V899" s="130" t="str">
        <f ca="1"/>
        <v/>
      </c>
      <c r="W899" s="130" t="str">
        <f t="shared" ref="W899:W962" ca="1" si="206">+IFERROR(INDEX(L$1:L$301,V899),"")</f>
        <v/>
      </c>
      <c r="X899" s="130" t="str">
        <f t="shared" ref="X899:X962" ca="1" si="207">+IFERROR(INDEX(M$1:M$301,V899),"")</f>
        <v/>
      </c>
      <c r="Y899" s="130" t="str">
        <f t="shared" ref="Y899:Y962" ca="1" si="208">+IFERROR(INDEX(N$1:N$301,V899),"")</f>
        <v/>
      </c>
      <c r="Z899" s="130" t="str">
        <f t="shared" ref="Z899:Z962" ca="1" si="209">+IFERROR(INDEX(O$1:O$301,V899),"")</f>
        <v/>
      </c>
      <c r="AA899" s="130" t="str">
        <f t="shared" ref="AA899:AA962" ca="1" si="210">+IFERROR(INDEX(P$1:P$301,V899),"")</f>
        <v/>
      </c>
      <c r="AC899" s="130" t="str">
        <f t="shared" ref="AC899:AC962" ca="1" si="211">+INDIRECT(ADDRESS(INT((ROW()-2)/2)+2,21,3))</f>
        <v/>
      </c>
      <c r="AD899" s="130" t="str">
        <f t="shared" ref="AD899:AD962" ca="1" si="212">+IF(ISNUMBER(AI899),IF(ISEVEN(ROW()),$AL$2,$AL$3),"")</f>
        <v/>
      </c>
      <c r="AE899" s="130" t="str">
        <f t="shared" ref="AE899:AE962" ca="1" si="213">+INDIRECT(ADDRESS(INT((ROW()-2)/2)+2,23,3))</f>
        <v/>
      </c>
      <c r="AF899" s="130" t="str">
        <f t="shared" ref="AF899:AF962" ca="1" si="214">+INDIRECT(ADDRESS(INT((ROW()-2)/2)+2,24,3))</f>
        <v/>
      </c>
      <c r="AG899" s="130" t="str">
        <f t="shared" ref="AG899:AG962" ca="1" si="215">+INDIRECT(ADDRESS(INT((ROW()-2)/2)+2,25,3))</f>
        <v/>
      </c>
      <c r="AH899" s="130" t="str">
        <f t="shared" ref="AH899:AH962" ca="1" si="216">+INDIRECT(ADDRESS(INT((ROW()-2)/2)+2,26,3))</f>
        <v/>
      </c>
      <c r="AI899" s="130" t="str">
        <f t="shared" ref="AI899:AI962" ca="1" si="217">+INDIRECT(ADDRESS(INT((ROW()-2)/2)+2,27,3))</f>
        <v/>
      </c>
    </row>
    <row r="900" spans="5:35">
      <c r="E900" s="239"/>
      <c r="F900" s="28"/>
      <c r="R900" s="130" t="str">
        <f t="shared" ca="1" si="204"/>
        <v xml:space="preserve">2 </v>
      </c>
      <c r="S900" s="130">
        <f ca="1">+IFERROR(VLOOKUP(R900,Pollutants!$H$2:$K$11,3,FALSE),0)</f>
        <v>0</v>
      </c>
      <c r="T900" s="248">
        <f t="shared" si="205"/>
        <v>130</v>
      </c>
      <c r="U900" s="130" t="str">
        <f ca="1"/>
        <v/>
      </c>
      <c r="V900" s="130" t="str">
        <f ca="1"/>
        <v/>
      </c>
      <c r="W900" s="130" t="str">
        <f t="shared" ca="1" si="206"/>
        <v/>
      </c>
      <c r="X900" s="130" t="str">
        <f t="shared" ca="1" si="207"/>
        <v/>
      </c>
      <c r="Y900" s="130" t="str">
        <f t="shared" ca="1" si="208"/>
        <v/>
      </c>
      <c r="Z900" s="130" t="str">
        <f t="shared" ca="1" si="209"/>
        <v/>
      </c>
      <c r="AA900" s="130" t="str">
        <f t="shared" ca="1" si="210"/>
        <v/>
      </c>
      <c r="AC900" s="130" t="str">
        <f t="shared" ca="1" si="211"/>
        <v/>
      </c>
      <c r="AD900" s="130" t="str">
        <f t="shared" ca="1" si="212"/>
        <v/>
      </c>
      <c r="AE900" s="130" t="str">
        <f t="shared" ca="1" si="213"/>
        <v/>
      </c>
      <c r="AF900" s="130" t="str">
        <f t="shared" ca="1" si="214"/>
        <v/>
      </c>
      <c r="AG900" s="130" t="str">
        <f t="shared" ca="1" si="215"/>
        <v/>
      </c>
      <c r="AH900" s="130" t="str">
        <f t="shared" ca="1" si="216"/>
        <v/>
      </c>
      <c r="AI900" s="130" t="str">
        <f t="shared" ca="1" si="217"/>
        <v/>
      </c>
    </row>
    <row r="901" spans="5:35">
      <c r="E901" s="239"/>
      <c r="F901" s="28"/>
      <c r="R901" s="130" t="str">
        <f t="shared" ca="1" si="204"/>
        <v xml:space="preserve">3 </v>
      </c>
      <c r="S901" s="130">
        <f ca="1">+IFERROR(VLOOKUP(R901,Pollutants!$H$2:$K$11,3,FALSE),0)</f>
        <v>0</v>
      </c>
      <c r="T901" s="248">
        <f t="shared" si="205"/>
        <v>130</v>
      </c>
      <c r="U901" s="130" t="str">
        <f ca="1"/>
        <v/>
      </c>
      <c r="V901" s="130" t="str">
        <f ca="1"/>
        <v/>
      </c>
      <c r="W901" s="130" t="str">
        <f t="shared" ca="1" si="206"/>
        <v/>
      </c>
      <c r="X901" s="130" t="str">
        <f t="shared" ca="1" si="207"/>
        <v/>
      </c>
      <c r="Y901" s="130" t="str">
        <f t="shared" ca="1" si="208"/>
        <v/>
      </c>
      <c r="Z901" s="130" t="str">
        <f t="shared" ca="1" si="209"/>
        <v/>
      </c>
      <c r="AA901" s="130" t="str">
        <f t="shared" ca="1" si="210"/>
        <v/>
      </c>
      <c r="AC901" s="130" t="str">
        <f t="shared" ca="1" si="211"/>
        <v/>
      </c>
      <c r="AD901" s="130" t="str">
        <f t="shared" ca="1" si="212"/>
        <v/>
      </c>
      <c r="AE901" s="130" t="str">
        <f t="shared" ca="1" si="213"/>
        <v/>
      </c>
      <c r="AF901" s="130" t="str">
        <f t="shared" ca="1" si="214"/>
        <v/>
      </c>
      <c r="AG901" s="130" t="str">
        <f t="shared" ca="1" si="215"/>
        <v/>
      </c>
      <c r="AH901" s="130" t="str">
        <f t="shared" ca="1" si="216"/>
        <v/>
      </c>
      <c r="AI901" s="130" t="str">
        <f t="shared" ca="1" si="217"/>
        <v/>
      </c>
    </row>
    <row r="902" spans="5:35">
      <c r="E902" s="239"/>
      <c r="F902" s="28"/>
      <c r="R902" s="130" t="str">
        <f t="shared" ca="1" si="204"/>
        <v xml:space="preserve">4 </v>
      </c>
      <c r="S902" s="130">
        <f ca="1">+IFERROR(VLOOKUP(R902,Pollutants!$H$2:$K$11,3,FALSE),0)</f>
        <v>0</v>
      </c>
      <c r="T902" s="248">
        <f t="shared" si="205"/>
        <v>130</v>
      </c>
      <c r="U902" s="130" t="str">
        <f ca="1"/>
        <v/>
      </c>
      <c r="V902" s="130" t="str">
        <f ca="1"/>
        <v/>
      </c>
      <c r="W902" s="130" t="str">
        <f t="shared" ca="1" si="206"/>
        <v/>
      </c>
      <c r="X902" s="130" t="str">
        <f t="shared" ca="1" si="207"/>
        <v/>
      </c>
      <c r="Y902" s="130" t="str">
        <f t="shared" ca="1" si="208"/>
        <v/>
      </c>
      <c r="Z902" s="130" t="str">
        <f t="shared" ca="1" si="209"/>
        <v/>
      </c>
      <c r="AA902" s="130" t="str">
        <f t="shared" ca="1" si="210"/>
        <v/>
      </c>
      <c r="AC902" s="130" t="str">
        <f t="shared" ca="1" si="211"/>
        <v/>
      </c>
      <c r="AD902" s="130" t="str">
        <f t="shared" ca="1" si="212"/>
        <v/>
      </c>
      <c r="AE902" s="130" t="str">
        <f t="shared" ca="1" si="213"/>
        <v/>
      </c>
      <c r="AF902" s="130" t="str">
        <f t="shared" ca="1" si="214"/>
        <v/>
      </c>
      <c r="AG902" s="130" t="str">
        <f t="shared" ca="1" si="215"/>
        <v/>
      </c>
      <c r="AH902" s="130" t="str">
        <f t="shared" ca="1" si="216"/>
        <v/>
      </c>
      <c r="AI902" s="130" t="str">
        <f t="shared" ca="1" si="217"/>
        <v/>
      </c>
    </row>
    <row r="903" spans="5:35">
      <c r="E903" s="239"/>
      <c r="F903" s="28"/>
      <c r="R903" s="130" t="str">
        <f t="shared" ca="1" si="204"/>
        <v xml:space="preserve">5 </v>
      </c>
      <c r="S903" s="130">
        <f ca="1">+IFERROR(VLOOKUP(R903,Pollutants!$H$2:$K$11,3,FALSE),0)</f>
        <v>0</v>
      </c>
      <c r="T903" s="248">
        <f t="shared" si="205"/>
        <v>130</v>
      </c>
      <c r="U903" s="130" t="str">
        <f ca="1"/>
        <v/>
      </c>
      <c r="V903" s="130" t="str">
        <f ca="1"/>
        <v/>
      </c>
      <c r="W903" s="130" t="str">
        <f t="shared" ca="1" si="206"/>
        <v/>
      </c>
      <c r="X903" s="130" t="str">
        <f t="shared" ca="1" si="207"/>
        <v/>
      </c>
      <c r="Y903" s="130" t="str">
        <f t="shared" ca="1" si="208"/>
        <v/>
      </c>
      <c r="Z903" s="130" t="str">
        <f t="shared" ca="1" si="209"/>
        <v/>
      </c>
      <c r="AA903" s="130" t="str">
        <f t="shared" ca="1" si="210"/>
        <v/>
      </c>
      <c r="AC903" s="130" t="str">
        <f t="shared" ca="1" si="211"/>
        <v/>
      </c>
      <c r="AD903" s="130" t="str">
        <f t="shared" ca="1" si="212"/>
        <v/>
      </c>
      <c r="AE903" s="130" t="str">
        <f t="shared" ca="1" si="213"/>
        <v/>
      </c>
      <c r="AF903" s="130" t="str">
        <f t="shared" ca="1" si="214"/>
        <v/>
      </c>
      <c r="AG903" s="130" t="str">
        <f t="shared" ca="1" si="215"/>
        <v/>
      </c>
      <c r="AH903" s="130" t="str">
        <f t="shared" ca="1" si="216"/>
        <v/>
      </c>
      <c r="AI903" s="130" t="str">
        <f t="shared" ca="1" si="217"/>
        <v/>
      </c>
    </row>
    <row r="904" spans="5:35">
      <c r="E904" s="239"/>
      <c r="F904" s="28"/>
      <c r="R904" s="130" t="str">
        <f t="shared" ca="1" si="204"/>
        <v xml:space="preserve">6 </v>
      </c>
      <c r="S904" s="130">
        <f ca="1">+IFERROR(VLOOKUP(R904,Pollutants!$H$2:$K$11,3,FALSE),0)</f>
        <v>0</v>
      </c>
      <c r="T904" s="248">
        <f t="shared" si="205"/>
        <v>130</v>
      </c>
      <c r="U904" s="130" t="str">
        <f ca="1"/>
        <v/>
      </c>
      <c r="V904" s="130" t="str">
        <f ca="1"/>
        <v/>
      </c>
      <c r="W904" s="130" t="str">
        <f t="shared" ca="1" si="206"/>
        <v/>
      </c>
      <c r="X904" s="130" t="str">
        <f t="shared" ca="1" si="207"/>
        <v/>
      </c>
      <c r="Y904" s="130" t="str">
        <f t="shared" ca="1" si="208"/>
        <v/>
      </c>
      <c r="Z904" s="130" t="str">
        <f t="shared" ca="1" si="209"/>
        <v/>
      </c>
      <c r="AA904" s="130" t="str">
        <f t="shared" ca="1" si="210"/>
        <v/>
      </c>
      <c r="AC904" s="130" t="str">
        <f t="shared" ca="1" si="211"/>
        <v/>
      </c>
      <c r="AD904" s="130" t="str">
        <f t="shared" ca="1" si="212"/>
        <v/>
      </c>
      <c r="AE904" s="130" t="str">
        <f t="shared" ca="1" si="213"/>
        <v/>
      </c>
      <c r="AF904" s="130" t="str">
        <f t="shared" ca="1" si="214"/>
        <v/>
      </c>
      <c r="AG904" s="130" t="str">
        <f t="shared" ca="1" si="215"/>
        <v/>
      </c>
      <c r="AH904" s="130" t="str">
        <f t="shared" ca="1" si="216"/>
        <v/>
      </c>
      <c r="AI904" s="130" t="str">
        <f t="shared" ca="1" si="217"/>
        <v/>
      </c>
    </row>
    <row r="905" spans="5:35">
      <c r="E905" s="239"/>
      <c r="F905" s="28"/>
      <c r="R905" s="130" t="str">
        <f t="shared" ca="1" si="204"/>
        <v xml:space="preserve">0 </v>
      </c>
      <c r="S905" s="130">
        <f ca="1">+IFERROR(VLOOKUP(R905,Pollutants!$H$2:$K$11,3,FALSE),0)</f>
        <v>0</v>
      </c>
      <c r="T905" s="248">
        <f t="shared" si="205"/>
        <v>131</v>
      </c>
      <c r="U905" s="130" t="str">
        <f ca="1"/>
        <v/>
      </c>
      <c r="V905" s="130" t="str">
        <f ca="1"/>
        <v/>
      </c>
      <c r="W905" s="130" t="str">
        <f t="shared" ca="1" si="206"/>
        <v/>
      </c>
      <c r="X905" s="130" t="str">
        <f t="shared" ca="1" si="207"/>
        <v/>
      </c>
      <c r="Y905" s="130" t="str">
        <f t="shared" ca="1" si="208"/>
        <v/>
      </c>
      <c r="Z905" s="130" t="str">
        <f t="shared" ca="1" si="209"/>
        <v/>
      </c>
      <c r="AA905" s="130" t="str">
        <f t="shared" ca="1" si="210"/>
        <v/>
      </c>
      <c r="AC905" s="130" t="str">
        <f t="shared" ca="1" si="211"/>
        <v/>
      </c>
      <c r="AD905" s="130" t="str">
        <f t="shared" ca="1" si="212"/>
        <v/>
      </c>
      <c r="AE905" s="130" t="str">
        <f t="shared" ca="1" si="213"/>
        <v/>
      </c>
      <c r="AF905" s="130" t="str">
        <f t="shared" ca="1" si="214"/>
        <v/>
      </c>
      <c r="AG905" s="130" t="str">
        <f t="shared" ca="1" si="215"/>
        <v/>
      </c>
      <c r="AH905" s="130" t="str">
        <f t="shared" ca="1" si="216"/>
        <v/>
      </c>
      <c r="AI905" s="130" t="str">
        <f t="shared" ca="1" si="217"/>
        <v/>
      </c>
    </row>
    <row r="906" spans="5:35">
      <c r="E906" s="239"/>
      <c r="F906" s="28"/>
      <c r="R906" s="130" t="str">
        <f t="shared" ca="1" si="204"/>
        <v xml:space="preserve">1 </v>
      </c>
      <c r="S906" s="130">
        <f ca="1">+IFERROR(VLOOKUP(R906,Pollutants!$H$2:$K$11,3,FALSE),0)</f>
        <v>0</v>
      </c>
      <c r="T906" s="248">
        <f t="shared" si="205"/>
        <v>131</v>
      </c>
      <c r="U906" s="130" t="str">
        <f ca="1"/>
        <v/>
      </c>
      <c r="V906" s="130" t="str">
        <f ca="1"/>
        <v/>
      </c>
      <c r="W906" s="130" t="str">
        <f t="shared" ca="1" si="206"/>
        <v/>
      </c>
      <c r="X906" s="130" t="str">
        <f t="shared" ca="1" si="207"/>
        <v/>
      </c>
      <c r="Y906" s="130" t="str">
        <f t="shared" ca="1" si="208"/>
        <v/>
      </c>
      <c r="Z906" s="130" t="str">
        <f t="shared" ca="1" si="209"/>
        <v/>
      </c>
      <c r="AA906" s="130" t="str">
        <f t="shared" ca="1" si="210"/>
        <v/>
      </c>
      <c r="AC906" s="130" t="str">
        <f t="shared" ca="1" si="211"/>
        <v/>
      </c>
      <c r="AD906" s="130" t="str">
        <f t="shared" ca="1" si="212"/>
        <v/>
      </c>
      <c r="AE906" s="130" t="str">
        <f t="shared" ca="1" si="213"/>
        <v/>
      </c>
      <c r="AF906" s="130" t="str">
        <f t="shared" ca="1" si="214"/>
        <v/>
      </c>
      <c r="AG906" s="130" t="str">
        <f t="shared" ca="1" si="215"/>
        <v/>
      </c>
      <c r="AH906" s="130" t="str">
        <f t="shared" ca="1" si="216"/>
        <v/>
      </c>
      <c r="AI906" s="130" t="str">
        <f t="shared" ca="1" si="217"/>
        <v/>
      </c>
    </row>
    <row r="907" spans="5:35">
      <c r="E907" s="239"/>
      <c r="F907" s="28"/>
      <c r="R907" s="130" t="str">
        <f t="shared" ca="1" si="204"/>
        <v xml:space="preserve">2 </v>
      </c>
      <c r="S907" s="130">
        <f ca="1">+IFERROR(VLOOKUP(R907,Pollutants!$H$2:$K$11,3,FALSE),0)</f>
        <v>0</v>
      </c>
      <c r="T907" s="248">
        <f t="shared" si="205"/>
        <v>131</v>
      </c>
      <c r="U907" s="130" t="str">
        <f ca="1"/>
        <v/>
      </c>
      <c r="V907" s="130" t="str">
        <f ca="1"/>
        <v/>
      </c>
      <c r="W907" s="130" t="str">
        <f t="shared" ca="1" si="206"/>
        <v/>
      </c>
      <c r="X907" s="130" t="str">
        <f t="shared" ca="1" si="207"/>
        <v/>
      </c>
      <c r="Y907" s="130" t="str">
        <f t="shared" ca="1" si="208"/>
        <v/>
      </c>
      <c r="Z907" s="130" t="str">
        <f t="shared" ca="1" si="209"/>
        <v/>
      </c>
      <c r="AA907" s="130" t="str">
        <f t="shared" ca="1" si="210"/>
        <v/>
      </c>
      <c r="AC907" s="130" t="str">
        <f t="shared" ca="1" si="211"/>
        <v/>
      </c>
      <c r="AD907" s="130" t="str">
        <f t="shared" ca="1" si="212"/>
        <v/>
      </c>
      <c r="AE907" s="130" t="str">
        <f t="shared" ca="1" si="213"/>
        <v/>
      </c>
      <c r="AF907" s="130" t="str">
        <f t="shared" ca="1" si="214"/>
        <v/>
      </c>
      <c r="AG907" s="130" t="str">
        <f t="shared" ca="1" si="215"/>
        <v/>
      </c>
      <c r="AH907" s="130" t="str">
        <f t="shared" ca="1" si="216"/>
        <v/>
      </c>
      <c r="AI907" s="130" t="str">
        <f t="shared" ca="1" si="217"/>
        <v/>
      </c>
    </row>
    <row r="908" spans="5:35">
      <c r="E908" s="239"/>
      <c r="F908" s="28"/>
      <c r="R908" s="130" t="str">
        <f t="shared" ca="1" si="204"/>
        <v xml:space="preserve">3 </v>
      </c>
      <c r="S908" s="130">
        <f ca="1">+IFERROR(VLOOKUP(R908,Pollutants!$H$2:$K$11,3,FALSE),0)</f>
        <v>0</v>
      </c>
      <c r="T908" s="248">
        <f t="shared" si="205"/>
        <v>131</v>
      </c>
      <c r="U908" s="130" t="str">
        <f ca="1"/>
        <v/>
      </c>
      <c r="V908" s="130" t="str">
        <f ca="1"/>
        <v/>
      </c>
      <c r="W908" s="130" t="str">
        <f t="shared" ca="1" si="206"/>
        <v/>
      </c>
      <c r="X908" s="130" t="str">
        <f t="shared" ca="1" si="207"/>
        <v/>
      </c>
      <c r="Y908" s="130" t="str">
        <f t="shared" ca="1" si="208"/>
        <v/>
      </c>
      <c r="Z908" s="130" t="str">
        <f t="shared" ca="1" si="209"/>
        <v/>
      </c>
      <c r="AA908" s="130" t="str">
        <f t="shared" ca="1" si="210"/>
        <v/>
      </c>
      <c r="AC908" s="130" t="str">
        <f t="shared" ca="1" si="211"/>
        <v/>
      </c>
      <c r="AD908" s="130" t="str">
        <f t="shared" ca="1" si="212"/>
        <v/>
      </c>
      <c r="AE908" s="130" t="str">
        <f t="shared" ca="1" si="213"/>
        <v/>
      </c>
      <c r="AF908" s="130" t="str">
        <f t="shared" ca="1" si="214"/>
        <v/>
      </c>
      <c r="AG908" s="130" t="str">
        <f t="shared" ca="1" si="215"/>
        <v/>
      </c>
      <c r="AH908" s="130" t="str">
        <f t="shared" ca="1" si="216"/>
        <v/>
      </c>
      <c r="AI908" s="130" t="str">
        <f t="shared" ca="1" si="217"/>
        <v/>
      </c>
    </row>
    <row r="909" spans="5:35">
      <c r="E909" s="239"/>
      <c r="F909" s="28"/>
      <c r="R909" s="130" t="str">
        <f t="shared" ca="1" si="204"/>
        <v xml:space="preserve">4 </v>
      </c>
      <c r="S909" s="130">
        <f ca="1">+IFERROR(VLOOKUP(R909,Pollutants!$H$2:$K$11,3,FALSE),0)</f>
        <v>0</v>
      </c>
      <c r="T909" s="248">
        <f t="shared" si="205"/>
        <v>131</v>
      </c>
      <c r="U909" s="130" t="str">
        <f ca="1"/>
        <v/>
      </c>
      <c r="V909" s="130" t="str">
        <f ca="1"/>
        <v/>
      </c>
      <c r="W909" s="130" t="str">
        <f t="shared" ca="1" si="206"/>
        <v/>
      </c>
      <c r="X909" s="130" t="str">
        <f t="shared" ca="1" si="207"/>
        <v/>
      </c>
      <c r="Y909" s="130" t="str">
        <f t="shared" ca="1" si="208"/>
        <v/>
      </c>
      <c r="Z909" s="130" t="str">
        <f t="shared" ca="1" si="209"/>
        <v/>
      </c>
      <c r="AA909" s="130" t="str">
        <f t="shared" ca="1" si="210"/>
        <v/>
      </c>
      <c r="AC909" s="130" t="str">
        <f t="shared" ca="1" si="211"/>
        <v/>
      </c>
      <c r="AD909" s="130" t="str">
        <f t="shared" ca="1" si="212"/>
        <v/>
      </c>
      <c r="AE909" s="130" t="str">
        <f t="shared" ca="1" si="213"/>
        <v/>
      </c>
      <c r="AF909" s="130" t="str">
        <f t="shared" ca="1" si="214"/>
        <v/>
      </c>
      <c r="AG909" s="130" t="str">
        <f t="shared" ca="1" si="215"/>
        <v/>
      </c>
      <c r="AH909" s="130" t="str">
        <f t="shared" ca="1" si="216"/>
        <v/>
      </c>
      <c r="AI909" s="130" t="str">
        <f t="shared" ca="1" si="217"/>
        <v/>
      </c>
    </row>
    <row r="910" spans="5:35">
      <c r="E910" s="239"/>
      <c r="F910" s="28"/>
      <c r="R910" s="130" t="str">
        <f t="shared" ca="1" si="204"/>
        <v xml:space="preserve">5 </v>
      </c>
      <c r="S910" s="130">
        <f ca="1">+IFERROR(VLOOKUP(R910,Pollutants!$H$2:$K$11,3,FALSE),0)</f>
        <v>0</v>
      </c>
      <c r="T910" s="248">
        <f t="shared" si="205"/>
        <v>131</v>
      </c>
      <c r="U910" s="130" t="str">
        <f ca="1"/>
        <v/>
      </c>
      <c r="V910" s="130" t="str">
        <f ca="1"/>
        <v/>
      </c>
      <c r="W910" s="130" t="str">
        <f t="shared" ca="1" si="206"/>
        <v/>
      </c>
      <c r="X910" s="130" t="str">
        <f t="shared" ca="1" si="207"/>
        <v/>
      </c>
      <c r="Y910" s="130" t="str">
        <f t="shared" ca="1" si="208"/>
        <v/>
      </c>
      <c r="Z910" s="130" t="str">
        <f t="shared" ca="1" si="209"/>
        <v/>
      </c>
      <c r="AA910" s="130" t="str">
        <f t="shared" ca="1" si="210"/>
        <v/>
      </c>
      <c r="AC910" s="130" t="str">
        <f t="shared" ca="1" si="211"/>
        <v/>
      </c>
      <c r="AD910" s="130" t="str">
        <f t="shared" ca="1" si="212"/>
        <v/>
      </c>
      <c r="AE910" s="130" t="str">
        <f t="shared" ca="1" si="213"/>
        <v/>
      </c>
      <c r="AF910" s="130" t="str">
        <f t="shared" ca="1" si="214"/>
        <v/>
      </c>
      <c r="AG910" s="130" t="str">
        <f t="shared" ca="1" si="215"/>
        <v/>
      </c>
      <c r="AH910" s="130" t="str">
        <f t="shared" ca="1" si="216"/>
        <v/>
      </c>
      <c r="AI910" s="130" t="str">
        <f t="shared" ca="1" si="217"/>
        <v/>
      </c>
    </row>
    <row r="911" spans="5:35">
      <c r="E911" s="239"/>
      <c r="F911" s="28"/>
      <c r="R911" s="130" t="str">
        <f t="shared" ca="1" si="204"/>
        <v xml:space="preserve">6 </v>
      </c>
      <c r="S911" s="130">
        <f ca="1">+IFERROR(VLOOKUP(R911,Pollutants!$H$2:$K$11,3,FALSE),0)</f>
        <v>0</v>
      </c>
      <c r="T911" s="248">
        <f t="shared" si="205"/>
        <v>131</v>
      </c>
      <c r="U911" s="130" t="str">
        <f ca="1"/>
        <v/>
      </c>
      <c r="V911" s="130" t="str">
        <f ca="1"/>
        <v/>
      </c>
      <c r="W911" s="130" t="str">
        <f t="shared" ca="1" si="206"/>
        <v/>
      </c>
      <c r="X911" s="130" t="str">
        <f t="shared" ca="1" si="207"/>
        <v/>
      </c>
      <c r="Y911" s="130" t="str">
        <f t="shared" ca="1" si="208"/>
        <v/>
      </c>
      <c r="Z911" s="130" t="str">
        <f t="shared" ca="1" si="209"/>
        <v/>
      </c>
      <c r="AA911" s="130" t="str">
        <f t="shared" ca="1" si="210"/>
        <v/>
      </c>
      <c r="AC911" s="130" t="str">
        <f t="shared" ca="1" si="211"/>
        <v/>
      </c>
      <c r="AD911" s="130" t="str">
        <f t="shared" ca="1" si="212"/>
        <v/>
      </c>
      <c r="AE911" s="130" t="str">
        <f t="shared" ca="1" si="213"/>
        <v/>
      </c>
      <c r="AF911" s="130" t="str">
        <f t="shared" ca="1" si="214"/>
        <v/>
      </c>
      <c r="AG911" s="130" t="str">
        <f t="shared" ca="1" si="215"/>
        <v/>
      </c>
      <c r="AH911" s="130" t="str">
        <f t="shared" ca="1" si="216"/>
        <v/>
      </c>
      <c r="AI911" s="130" t="str">
        <f t="shared" ca="1" si="217"/>
        <v/>
      </c>
    </row>
    <row r="912" spans="5:35">
      <c r="E912" s="239"/>
      <c r="F912" s="28"/>
      <c r="R912" s="130" t="str">
        <f t="shared" ca="1" si="204"/>
        <v xml:space="preserve">0 </v>
      </c>
      <c r="S912" s="130">
        <f ca="1">+IFERROR(VLOOKUP(R912,Pollutants!$H$2:$K$11,3,FALSE),0)</f>
        <v>0</v>
      </c>
      <c r="T912" s="248">
        <f t="shared" si="205"/>
        <v>132</v>
      </c>
      <c r="U912" s="130" t="str">
        <f ca="1"/>
        <v/>
      </c>
      <c r="V912" s="130" t="str">
        <f ca="1"/>
        <v/>
      </c>
      <c r="W912" s="130" t="str">
        <f t="shared" ca="1" si="206"/>
        <v/>
      </c>
      <c r="X912" s="130" t="str">
        <f t="shared" ca="1" si="207"/>
        <v/>
      </c>
      <c r="Y912" s="130" t="str">
        <f t="shared" ca="1" si="208"/>
        <v/>
      </c>
      <c r="Z912" s="130" t="str">
        <f t="shared" ca="1" si="209"/>
        <v/>
      </c>
      <c r="AA912" s="130" t="str">
        <f t="shared" ca="1" si="210"/>
        <v/>
      </c>
      <c r="AC912" s="130" t="str">
        <f t="shared" ca="1" si="211"/>
        <v/>
      </c>
      <c r="AD912" s="130" t="str">
        <f t="shared" ca="1" si="212"/>
        <v/>
      </c>
      <c r="AE912" s="130" t="str">
        <f t="shared" ca="1" si="213"/>
        <v/>
      </c>
      <c r="AF912" s="130" t="str">
        <f t="shared" ca="1" si="214"/>
        <v/>
      </c>
      <c r="AG912" s="130" t="str">
        <f t="shared" ca="1" si="215"/>
        <v/>
      </c>
      <c r="AH912" s="130" t="str">
        <f t="shared" ca="1" si="216"/>
        <v/>
      </c>
      <c r="AI912" s="130" t="str">
        <f t="shared" ca="1" si="217"/>
        <v/>
      </c>
    </row>
    <row r="913" spans="5:35">
      <c r="E913" s="239"/>
      <c r="F913" s="28"/>
      <c r="R913" s="130" t="str">
        <f t="shared" ca="1" si="204"/>
        <v xml:space="preserve">1 </v>
      </c>
      <c r="S913" s="130">
        <f ca="1">+IFERROR(VLOOKUP(R913,Pollutants!$H$2:$K$11,3,FALSE),0)</f>
        <v>0</v>
      </c>
      <c r="T913" s="248">
        <f t="shared" si="205"/>
        <v>132</v>
      </c>
      <c r="U913" s="130" t="str">
        <f ca="1"/>
        <v/>
      </c>
      <c r="V913" s="130" t="str">
        <f ca="1"/>
        <v/>
      </c>
      <c r="W913" s="130" t="str">
        <f t="shared" ca="1" si="206"/>
        <v/>
      </c>
      <c r="X913" s="130" t="str">
        <f t="shared" ca="1" si="207"/>
        <v/>
      </c>
      <c r="Y913" s="130" t="str">
        <f t="shared" ca="1" si="208"/>
        <v/>
      </c>
      <c r="Z913" s="130" t="str">
        <f t="shared" ca="1" si="209"/>
        <v/>
      </c>
      <c r="AA913" s="130" t="str">
        <f t="shared" ca="1" si="210"/>
        <v/>
      </c>
      <c r="AC913" s="130" t="str">
        <f t="shared" ca="1" si="211"/>
        <v/>
      </c>
      <c r="AD913" s="130" t="str">
        <f t="shared" ca="1" si="212"/>
        <v/>
      </c>
      <c r="AE913" s="130" t="str">
        <f t="shared" ca="1" si="213"/>
        <v/>
      </c>
      <c r="AF913" s="130" t="str">
        <f t="shared" ca="1" si="214"/>
        <v/>
      </c>
      <c r="AG913" s="130" t="str">
        <f t="shared" ca="1" si="215"/>
        <v/>
      </c>
      <c r="AH913" s="130" t="str">
        <f t="shared" ca="1" si="216"/>
        <v/>
      </c>
      <c r="AI913" s="130" t="str">
        <f t="shared" ca="1" si="217"/>
        <v/>
      </c>
    </row>
    <row r="914" spans="5:35">
      <c r="E914" s="239"/>
      <c r="F914" s="28"/>
      <c r="R914" s="130" t="str">
        <f t="shared" ca="1" si="204"/>
        <v xml:space="preserve">2 </v>
      </c>
      <c r="S914" s="130">
        <f ca="1">+IFERROR(VLOOKUP(R914,Pollutants!$H$2:$K$11,3,FALSE),0)</f>
        <v>0</v>
      </c>
      <c r="T914" s="248">
        <f t="shared" si="205"/>
        <v>132</v>
      </c>
      <c r="U914" s="130" t="str">
        <f ca="1"/>
        <v/>
      </c>
      <c r="V914" s="130" t="str">
        <f ca="1"/>
        <v/>
      </c>
      <c r="W914" s="130" t="str">
        <f t="shared" ca="1" si="206"/>
        <v/>
      </c>
      <c r="X914" s="130" t="str">
        <f t="shared" ca="1" si="207"/>
        <v/>
      </c>
      <c r="Y914" s="130" t="str">
        <f t="shared" ca="1" si="208"/>
        <v/>
      </c>
      <c r="Z914" s="130" t="str">
        <f t="shared" ca="1" si="209"/>
        <v/>
      </c>
      <c r="AA914" s="130" t="str">
        <f t="shared" ca="1" si="210"/>
        <v/>
      </c>
      <c r="AC914" s="130" t="str">
        <f t="shared" ca="1" si="211"/>
        <v/>
      </c>
      <c r="AD914" s="130" t="str">
        <f t="shared" ca="1" si="212"/>
        <v/>
      </c>
      <c r="AE914" s="130" t="str">
        <f t="shared" ca="1" si="213"/>
        <v/>
      </c>
      <c r="AF914" s="130" t="str">
        <f t="shared" ca="1" si="214"/>
        <v/>
      </c>
      <c r="AG914" s="130" t="str">
        <f t="shared" ca="1" si="215"/>
        <v/>
      </c>
      <c r="AH914" s="130" t="str">
        <f t="shared" ca="1" si="216"/>
        <v/>
      </c>
      <c r="AI914" s="130" t="str">
        <f t="shared" ca="1" si="217"/>
        <v/>
      </c>
    </row>
    <row r="915" spans="5:35">
      <c r="E915" s="239"/>
      <c r="F915" s="28"/>
      <c r="R915" s="130" t="str">
        <f t="shared" ca="1" si="204"/>
        <v xml:space="preserve">3 </v>
      </c>
      <c r="S915" s="130">
        <f ca="1">+IFERROR(VLOOKUP(R915,Pollutants!$H$2:$K$11,3,FALSE),0)</f>
        <v>0</v>
      </c>
      <c r="T915" s="248">
        <f t="shared" si="205"/>
        <v>132</v>
      </c>
      <c r="U915" s="130" t="str">
        <f ca="1"/>
        <v/>
      </c>
      <c r="V915" s="130" t="str">
        <f ca="1"/>
        <v/>
      </c>
      <c r="W915" s="130" t="str">
        <f t="shared" ca="1" si="206"/>
        <v/>
      </c>
      <c r="X915" s="130" t="str">
        <f t="shared" ca="1" si="207"/>
        <v/>
      </c>
      <c r="Y915" s="130" t="str">
        <f t="shared" ca="1" si="208"/>
        <v/>
      </c>
      <c r="Z915" s="130" t="str">
        <f t="shared" ca="1" si="209"/>
        <v/>
      </c>
      <c r="AA915" s="130" t="str">
        <f t="shared" ca="1" si="210"/>
        <v/>
      </c>
      <c r="AC915" s="130" t="str">
        <f t="shared" ca="1" si="211"/>
        <v/>
      </c>
      <c r="AD915" s="130" t="str">
        <f t="shared" ca="1" si="212"/>
        <v/>
      </c>
      <c r="AE915" s="130" t="str">
        <f t="shared" ca="1" si="213"/>
        <v/>
      </c>
      <c r="AF915" s="130" t="str">
        <f t="shared" ca="1" si="214"/>
        <v/>
      </c>
      <c r="AG915" s="130" t="str">
        <f t="shared" ca="1" si="215"/>
        <v/>
      </c>
      <c r="AH915" s="130" t="str">
        <f t="shared" ca="1" si="216"/>
        <v/>
      </c>
      <c r="AI915" s="130" t="str">
        <f t="shared" ca="1" si="217"/>
        <v/>
      </c>
    </row>
    <row r="916" spans="5:35">
      <c r="E916" s="239"/>
      <c r="F916" s="28"/>
      <c r="R916" s="130" t="str">
        <f t="shared" ca="1" si="204"/>
        <v xml:space="preserve">4 </v>
      </c>
      <c r="S916" s="130">
        <f ca="1">+IFERROR(VLOOKUP(R916,Pollutants!$H$2:$K$11,3,FALSE),0)</f>
        <v>0</v>
      </c>
      <c r="T916" s="248">
        <f t="shared" si="205"/>
        <v>132</v>
      </c>
      <c r="U916" s="130" t="str">
        <f ca="1"/>
        <v/>
      </c>
      <c r="V916" s="130" t="str">
        <f ca="1"/>
        <v/>
      </c>
      <c r="W916" s="130" t="str">
        <f t="shared" ca="1" si="206"/>
        <v/>
      </c>
      <c r="X916" s="130" t="str">
        <f t="shared" ca="1" si="207"/>
        <v/>
      </c>
      <c r="Y916" s="130" t="str">
        <f t="shared" ca="1" si="208"/>
        <v/>
      </c>
      <c r="Z916" s="130" t="str">
        <f t="shared" ca="1" si="209"/>
        <v/>
      </c>
      <c r="AA916" s="130" t="str">
        <f t="shared" ca="1" si="210"/>
        <v/>
      </c>
      <c r="AC916" s="130" t="str">
        <f t="shared" ca="1" si="211"/>
        <v/>
      </c>
      <c r="AD916" s="130" t="str">
        <f t="shared" ca="1" si="212"/>
        <v/>
      </c>
      <c r="AE916" s="130" t="str">
        <f t="shared" ca="1" si="213"/>
        <v/>
      </c>
      <c r="AF916" s="130" t="str">
        <f t="shared" ca="1" si="214"/>
        <v/>
      </c>
      <c r="AG916" s="130" t="str">
        <f t="shared" ca="1" si="215"/>
        <v/>
      </c>
      <c r="AH916" s="130" t="str">
        <f t="shared" ca="1" si="216"/>
        <v/>
      </c>
      <c r="AI916" s="130" t="str">
        <f t="shared" ca="1" si="217"/>
        <v/>
      </c>
    </row>
    <row r="917" spans="5:35">
      <c r="E917" s="239"/>
      <c r="F917" s="28"/>
      <c r="R917" s="130" t="str">
        <f t="shared" ca="1" si="204"/>
        <v xml:space="preserve">5 </v>
      </c>
      <c r="S917" s="130">
        <f ca="1">+IFERROR(VLOOKUP(R917,Pollutants!$H$2:$K$11,3,FALSE),0)</f>
        <v>0</v>
      </c>
      <c r="T917" s="248">
        <f t="shared" si="205"/>
        <v>132</v>
      </c>
      <c r="U917" s="130" t="str">
        <f ca="1"/>
        <v/>
      </c>
      <c r="V917" s="130" t="str">
        <f ca="1"/>
        <v/>
      </c>
      <c r="W917" s="130" t="str">
        <f t="shared" ca="1" si="206"/>
        <v/>
      </c>
      <c r="X917" s="130" t="str">
        <f t="shared" ca="1" si="207"/>
        <v/>
      </c>
      <c r="Y917" s="130" t="str">
        <f t="shared" ca="1" si="208"/>
        <v/>
      </c>
      <c r="Z917" s="130" t="str">
        <f t="shared" ca="1" si="209"/>
        <v/>
      </c>
      <c r="AA917" s="130" t="str">
        <f t="shared" ca="1" si="210"/>
        <v/>
      </c>
      <c r="AC917" s="130" t="str">
        <f t="shared" ca="1" si="211"/>
        <v/>
      </c>
      <c r="AD917" s="130" t="str">
        <f t="shared" ca="1" si="212"/>
        <v/>
      </c>
      <c r="AE917" s="130" t="str">
        <f t="shared" ca="1" si="213"/>
        <v/>
      </c>
      <c r="AF917" s="130" t="str">
        <f t="shared" ca="1" si="214"/>
        <v/>
      </c>
      <c r="AG917" s="130" t="str">
        <f t="shared" ca="1" si="215"/>
        <v/>
      </c>
      <c r="AH917" s="130" t="str">
        <f t="shared" ca="1" si="216"/>
        <v/>
      </c>
      <c r="AI917" s="130" t="str">
        <f t="shared" ca="1" si="217"/>
        <v/>
      </c>
    </row>
    <row r="918" spans="5:35">
      <c r="E918" s="239"/>
      <c r="F918" s="28"/>
      <c r="R918" s="130" t="str">
        <f t="shared" ca="1" si="204"/>
        <v xml:space="preserve">6 </v>
      </c>
      <c r="S918" s="130">
        <f ca="1">+IFERROR(VLOOKUP(R918,Pollutants!$H$2:$K$11,3,FALSE),0)</f>
        <v>0</v>
      </c>
      <c r="T918" s="248">
        <f t="shared" si="205"/>
        <v>132</v>
      </c>
      <c r="U918" s="130" t="str">
        <f ca="1"/>
        <v/>
      </c>
      <c r="V918" s="130" t="str">
        <f ca="1"/>
        <v/>
      </c>
      <c r="W918" s="130" t="str">
        <f t="shared" ca="1" si="206"/>
        <v/>
      </c>
      <c r="X918" s="130" t="str">
        <f t="shared" ca="1" si="207"/>
        <v/>
      </c>
      <c r="Y918" s="130" t="str">
        <f t="shared" ca="1" si="208"/>
        <v/>
      </c>
      <c r="Z918" s="130" t="str">
        <f t="shared" ca="1" si="209"/>
        <v/>
      </c>
      <c r="AA918" s="130" t="str">
        <f t="shared" ca="1" si="210"/>
        <v/>
      </c>
      <c r="AC918" s="130" t="str">
        <f t="shared" ca="1" si="211"/>
        <v/>
      </c>
      <c r="AD918" s="130" t="str">
        <f t="shared" ca="1" si="212"/>
        <v/>
      </c>
      <c r="AE918" s="130" t="str">
        <f t="shared" ca="1" si="213"/>
        <v/>
      </c>
      <c r="AF918" s="130" t="str">
        <f t="shared" ca="1" si="214"/>
        <v/>
      </c>
      <c r="AG918" s="130" t="str">
        <f t="shared" ca="1" si="215"/>
        <v/>
      </c>
      <c r="AH918" s="130" t="str">
        <f t="shared" ca="1" si="216"/>
        <v/>
      </c>
      <c r="AI918" s="130" t="str">
        <f t="shared" ca="1" si="217"/>
        <v/>
      </c>
    </row>
    <row r="919" spans="5:35">
      <c r="E919" s="239"/>
      <c r="F919" s="28"/>
      <c r="R919" s="130" t="str">
        <f t="shared" ca="1" si="204"/>
        <v xml:space="preserve">0 </v>
      </c>
      <c r="S919" s="130">
        <f ca="1">+IFERROR(VLOOKUP(R919,Pollutants!$H$2:$K$11,3,FALSE),0)</f>
        <v>0</v>
      </c>
      <c r="T919" s="248">
        <f t="shared" si="205"/>
        <v>133</v>
      </c>
      <c r="U919" s="130" t="str">
        <f ca="1"/>
        <v/>
      </c>
      <c r="V919" s="130" t="str">
        <f ca="1"/>
        <v/>
      </c>
      <c r="W919" s="130" t="str">
        <f t="shared" ca="1" si="206"/>
        <v/>
      </c>
      <c r="X919" s="130" t="str">
        <f t="shared" ca="1" si="207"/>
        <v/>
      </c>
      <c r="Y919" s="130" t="str">
        <f t="shared" ca="1" si="208"/>
        <v/>
      </c>
      <c r="Z919" s="130" t="str">
        <f t="shared" ca="1" si="209"/>
        <v/>
      </c>
      <c r="AA919" s="130" t="str">
        <f t="shared" ca="1" si="210"/>
        <v/>
      </c>
      <c r="AC919" s="130" t="str">
        <f t="shared" ca="1" si="211"/>
        <v/>
      </c>
      <c r="AD919" s="130" t="str">
        <f t="shared" ca="1" si="212"/>
        <v/>
      </c>
      <c r="AE919" s="130" t="str">
        <f t="shared" ca="1" si="213"/>
        <v/>
      </c>
      <c r="AF919" s="130" t="str">
        <f t="shared" ca="1" si="214"/>
        <v/>
      </c>
      <c r="AG919" s="130" t="str">
        <f t="shared" ca="1" si="215"/>
        <v/>
      </c>
      <c r="AH919" s="130" t="str">
        <f t="shared" ca="1" si="216"/>
        <v/>
      </c>
      <c r="AI919" s="130" t="str">
        <f t="shared" ca="1" si="217"/>
        <v/>
      </c>
    </row>
    <row r="920" spans="5:35">
      <c r="E920" s="239"/>
      <c r="F920" s="28"/>
      <c r="R920" s="130" t="str">
        <f t="shared" ca="1" si="204"/>
        <v xml:space="preserve">1 </v>
      </c>
      <c r="S920" s="130">
        <f ca="1">+IFERROR(VLOOKUP(R920,Pollutants!$H$2:$K$11,3,FALSE),0)</f>
        <v>0</v>
      </c>
      <c r="T920" s="248">
        <f t="shared" si="205"/>
        <v>133</v>
      </c>
      <c r="U920" s="130" t="str">
        <f ca="1"/>
        <v/>
      </c>
      <c r="V920" s="130" t="str">
        <f ca="1"/>
        <v/>
      </c>
      <c r="W920" s="130" t="str">
        <f t="shared" ca="1" si="206"/>
        <v/>
      </c>
      <c r="X920" s="130" t="str">
        <f t="shared" ca="1" si="207"/>
        <v/>
      </c>
      <c r="Y920" s="130" t="str">
        <f t="shared" ca="1" si="208"/>
        <v/>
      </c>
      <c r="Z920" s="130" t="str">
        <f t="shared" ca="1" si="209"/>
        <v/>
      </c>
      <c r="AA920" s="130" t="str">
        <f t="shared" ca="1" si="210"/>
        <v/>
      </c>
      <c r="AC920" s="130" t="str">
        <f t="shared" ca="1" si="211"/>
        <v/>
      </c>
      <c r="AD920" s="130" t="str">
        <f t="shared" ca="1" si="212"/>
        <v/>
      </c>
      <c r="AE920" s="130" t="str">
        <f t="shared" ca="1" si="213"/>
        <v/>
      </c>
      <c r="AF920" s="130" t="str">
        <f t="shared" ca="1" si="214"/>
        <v/>
      </c>
      <c r="AG920" s="130" t="str">
        <f t="shared" ca="1" si="215"/>
        <v/>
      </c>
      <c r="AH920" s="130" t="str">
        <f t="shared" ca="1" si="216"/>
        <v/>
      </c>
      <c r="AI920" s="130" t="str">
        <f t="shared" ca="1" si="217"/>
        <v/>
      </c>
    </row>
    <row r="921" spans="5:35">
      <c r="E921" s="239"/>
      <c r="F921" s="28"/>
      <c r="R921" s="130" t="str">
        <f t="shared" ca="1" si="204"/>
        <v xml:space="preserve">2 </v>
      </c>
      <c r="S921" s="130">
        <f ca="1">+IFERROR(VLOOKUP(R921,Pollutants!$H$2:$K$11,3,FALSE),0)</f>
        <v>0</v>
      </c>
      <c r="T921" s="248">
        <f t="shared" si="205"/>
        <v>133</v>
      </c>
      <c r="U921" s="130" t="str">
        <f ca="1"/>
        <v/>
      </c>
      <c r="V921" s="130" t="str">
        <f ca="1"/>
        <v/>
      </c>
      <c r="W921" s="130" t="str">
        <f t="shared" ca="1" si="206"/>
        <v/>
      </c>
      <c r="X921" s="130" t="str">
        <f t="shared" ca="1" si="207"/>
        <v/>
      </c>
      <c r="Y921" s="130" t="str">
        <f t="shared" ca="1" si="208"/>
        <v/>
      </c>
      <c r="Z921" s="130" t="str">
        <f t="shared" ca="1" si="209"/>
        <v/>
      </c>
      <c r="AA921" s="130" t="str">
        <f t="shared" ca="1" si="210"/>
        <v/>
      </c>
      <c r="AC921" s="130" t="str">
        <f t="shared" ca="1" si="211"/>
        <v/>
      </c>
      <c r="AD921" s="130" t="str">
        <f t="shared" ca="1" si="212"/>
        <v/>
      </c>
      <c r="AE921" s="130" t="str">
        <f t="shared" ca="1" si="213"/>
        <v/>
      </c>
      <c r="AF921" s="130" t="str">
        <f t="shared" ca="1" si="214"/>
        <v/>
      </c>
      <c r="AG921" s="130" t="str">
        <f t="shared" ca="1" si="215"/>
        <v/>
      </c>
      <c r="AH921" s="130" t="str">
        <f t="shared" ca="1" si="216"/>
        <v/>
      </c>
      <c r="AI921" s="130" t="str">
        <f t="shared" ca="1" si="217"/>
        <v/>
      </c>
    </row>
    <row r="922" spans="5:35">
      <c r="E922" s="239"/>
      <c r="F922" s="28"/>
      <c r="R922" s="130" t="str">
        <f t="shared" ca="1" si="204"/>
        <v xml:space="preserve">3 </v>
      </c>
      <c r="S922" s="130">
        <f ca="1">+IFERROR(VLOOKUP(R922,Pollutants!$H$2:$K$11,3,FALSE),0)</f>
        <v>0</v>
      </c>
      <c r="T922" s="248">
        <f t="shared" si="205"/>
        <v>133</v>
      </c>
      <c r="U922" s="130" t="str">
        <f ca="1"/>
        <v/>
      </c>
      <c r="V922" s="130" t="str">
        <f ca="1"/>
        <v/>
      </c>
      <c r="W922" s="130" t="str">
        <f t="shared" ca="1" si="206"/>
        <v/>
      </c>
      <c r="X922" s="130" t="str">
        <f t="shared" ca="1" si="207"/>
        <v/>
      </c>
      <c r="Y922" s="130" t="str">
        <f t="shared" ca="1" si="208"/>
        <v/>
      </c>
      <c r="Z922" s="130" t="str">
        <f t="shared" ca="1" si="209"/>
        <v/>
      </c>
      <c r="AA922" s="130" t="str">
        <f t="shared" ca="1" si="210"/>
        <v/>
      </c>
      <c r="AC922" s="130" t="str">
        <f t="shared" ca="1" si="211"/>
        <v/>
      </c>
      <c r="AD922" s="130" t="str">
        <f t="shared" ca="1" si="212"/>
        <v/>
      </c>
      <c r="AE922" s="130" t="str">
        <f t="shared" ca="1" si="213"/>
        <v/>
      </c>
      <c r="AF922" s="130" t="str">
        <f t="shared" ca="1" si="214"/>
        <v/>
      </c>
      <c r="AG922" s="130" t="str">
        <f t="shared" ca="1" si="215"/>
        <v/>
      </c>
      <c r="AH922" s="130" t="str">
        <f t="shared" ca="1" si="216"/>
        <v/>
      </c>
      <c r="AI922" s="130" t="str">
        <f t="shared" ca="1" si="217"/>
        <v/>
      </c>
    </row>
    <row r="923" spans="5:35">
      <c r="E923" s="239"/>
      <c r="F923" s="28"/>
      <c r="R923" s="130" t="str">
        <f t="shared" ca="1" si="204"/>
        <v xml:space="preserve">4 </v>
      </c>
      <c r="S923" s="130">
        <f ca="1">+IFERROR(VLOOKUP(R923,Pollutants!$H$2:$K$11,3,FALSE),0)</f>
        <v>0</v>
      </c>
      <c r="T923" s="248">
        <f t="shared" si="205"/>
        <v>133</v>
      </c>
      <c r="U923" s="130" t="str">
        <f ca="1"/>
        <v/>
      </c>
      <c r="V923" s="130" t="str">
        <f ca="1"/>
        <v/>
      </c>
      <c r="W923" s="130" t="str">
        <f t="shared" ca="1" si="206"/>
        <v/>
      </c>
      <c r="X923" s="130" t="str">
        <f t="shared" ca="1" si="207"/>
        <v/>
      </c>
      <c r="Y923" s="130" t="str">
        <f t="shared" ca="1" si="208"/>
        <v/>
      </c>
      <c r="Z923" s="130" t="str">
        <f t="shared" ca="1" si="209"/>
        <v/>
      </c>
      <c r="AA923" s="130" t="str">
        <f t="shared" ca="1" si="210"/>
        <v/>
      </c>
      <c r="AC923" s="130" t="str">
        <f t="shared" ca="1" si="211"/>
        <v/>
      </c>
      <c r="AD923" s="130" t="str">
        <f t="shared" ca="1" si="212"/>
        <v/>
      </c>
      <c r="AE923" s="130" t="str">
        <f t="shared" ca="1" si="213"/>
        <v/>
      </c>
      <c r="AF923" s="130" t="str">
        <f t="shared" ca="1" si="214"/>
        <v/>
      </c>
      <c r="AG923" s="130" t="str">
        <f t="shared" ca="1" si="215"/>
        <v/>
      </c>
      <c r="AH923" s="130" t="str">
        <f t="shared" ca="1" si="216"/>
        <v/>
      </c>
      <c r="AI923" s="130" t="str">
        <f t="shared" ca="1" si="217"/>
        <v/>
      </c>
    </row>
    <row r="924" spans="5:35">
      <c r="E924" s="239"/>
      <c r="F924" s="28"/>
      <c r="R924" s="130" t="str">
        <f t="shared" ca="1" si="204"/>
        <v xml:space="preserve">5 </v>
      </c>
      <c r="S924" s="130">
        <f ca="1">+IFERROR(VLOOKUP(R924,Pollutants!$H$2:$K$11,3,FALSE),0)</f>
        <v>0</v>
      </c>
      <c r="T924" s="248">
        <f t="shared" si="205"/>
        <v>133</v>
      </c>
      <c r="U924" s="130" t="str">
        <f ca="1"/>
        <v/>
      </c>
      <c r="V924" s="130" t="str">
        <f ca="1"/>
        <v/>
      </c>
      <c r="W924" s="130" t="str">
        <f t="shared" ca="1" si="206"/>
        <v/>
      </c>
      <c r="X924" s="130" t="str">
        <f t="shared" ca="1" si="207"/>
        <v/>
      </c>
      <c r="Y924" s="130" t="str">
        <f t="shared" ca="1" si="208"/>
        <v/>
      </c>
      <c r="Z924" s="130" t="str">
        <f t="shared" ca="1" si="209"/>
        <v/>
      </c>
      <c r="AA924" s="130" t="str">
        <f t="shared" ca="1" si="210"/>
        <v/>
      </c>
      <c r="AC924" s="130" t="str">
        <f t="shared" ca="1" si="211"/>
        <v/>
      </c>
      <c r="AD924" s="130" t="str">
        <f t="shared" ca="1" si="212"/>
        <v/>
      </c>
      <c r="AE924" s="130" t="str">
        <f t="shared" ca="1" si="213"/>
        <v/>
      </c>
      <c r="AF924" s="130" t="str">
        <f t="shared" ca="1" si="214"/>
        <v/>
      </c>
      <c r="AG924" s="130" t="str">
        <f t="shared" ca="1" si="215"/>
        <v/>
      </c>
      <c r="AH924" s="130" t="str">
        <f t="shared" ca="1" si="216"/>
        <v/>
      </c>
      <c r="AI924" s="130" t="str">
        <f t="shared" ca="1" si="217"/>
        <v/>
      </c>
    </row>
    <row r="925" spans="5:35">
      <c r="E925" s="239"/>
      <c r="F925" s="28"/>
      <c r="R925" s="130" t="str">
        <f t="shared" ca="1" si="204"/>
        <v xml:space="preserve">6 </v>
      </c>
      <c r="S925" s="130">
        <f ca="1">+IFERROR(VLOOKUP(R925,Pollutants!$H$2:$K$11,3,FALSE),0)</f>
        <v>0</v>
      </c>
      <c r="T925" s="248">
        <f t="shared" si="205"/>
        <v>133</v>
      </c>
      <c r="U925" s="130" t="str">
        <f ca="1"/>
        <v/>
      </c>
      <c r="V925" s="130" t="str">
        <f ca="1"/>
        <v/>
      </c>
      <c r="W925" s="130" t="str">
        <f t="shared" ca="1" si="206"/>
        <v/>
      </c>
      <c r="X925" s="130" t="str">
        <f t="shared" ca="1" si="207"/>
        <v/>
      </c>
      <c r="Y925" s="130" t="str">
        <f t="shared" ca="1" si="208"/>
        <v/>
      </c>
      <c r="Z925" s="130" t="str">
        <f t="shared" ca="1" si="209"/>
        <v/>
      </c>
      <c r="AA925" s="130" t="str">
        <f t="shared" ca="1" si="210"/>
        <v/>
      </c>
      <c r="AC925" s="130" t="str">
        <f t="shared" ca="1" si="211"/>
        <v/>
      </c>
      <c r="AD925" s="130" t="str">
        <f t="shared" ca="1" si="212"/>
        <v/>
      </c>
      <c r="AE925" s="130" t="str">
        <f t="shared" ca="1" si="213"/>
        <v/>
      </c>
      <c r="AF925" s="130" t="str">
        <f t="shared" ca="1" si="214"/>
        <v/>
      </c>
      <c r="AG925" s="130" t="str">
        <f t="shared" ca="1" si="215"/>
        <v/>
      </c>
      <c r="AH925" s="130" t="str">
        <f t="shared" ca="1" si="216"/>
        <v/>
      </c>
      <c r="AI925" s="130" t="str">
        <f t="shared" ca="1" si="217"/>
        <v/>
      </c>
    </row>
    <row r="926" spans="5:35">
      <c r="E926" s="239"/>
      <c r="F926" s="28"/>
      <c r="R926" s="130" t="str">
        <f t="shared" ca="1" si="204"/>
        <v xml:space="preserve">0 </v>
      </c>
      <c r="S926" s="130">
        <f ca="1">+IFERROR(VLOOKUP(R926,Pollutants!$H$2:$K$11,3,FALSE),0)</f>
        <v>0</v>
      </c>
      <c r="T926" s="248">
        <f t="shared" si="205"/>
        <v>134</v>
      </c>
      <c r="U926" s="130" t="str">
        <f ca="1"/>
        <v/>
      </c>
      <c r="V926" s="130" t="str">
        <f ca="1"/>
        <v/>
      </c>
      <c r="W926" s="130" t="str">
        <f t="shared" ca="1" si="206"/>
        <v/>
      </c>
      <c r="X926" s="130" t="str">
        <f t="shared" ca="1" si="207"/>
        <v/>
      </c>
      <c r="Y926" s="130" t="str">
        <f t="shared" ca="1" si="208"/>
        <v/>
      </c>
      <c r="Z926" s="130" t="str">
        <f t="shared" ca="1" si="209"/>
        <v/>
      </c>
      <c r="AA926" s="130" t="str">
        <f t="shared" ca="1" si="210"/>
        <v/>
      </c>
      <c r="AC926" s="130" t="str">
        <f t="shared" ca="1" si="211"/>
        <v/>
      </c>
      <c r="AD926" s="130" t="str">
        <f t="shared" ca="1" si="212"/>
        <v/>
      </c>
      <c r="AE926" s="130" t="str">
        <f t="shared" ca="1" si="213"/>
        <v/>
      </c>
      <c r="AF926" s="130" t="str">
        <f t="shared" ca="1" si="214"/>
        <v/>
      </c>
      <c r="AG926" s="130" t="str">
        <f t="shared" ca="1" si="215"/>
        <v/>
      </c>
      <c r="AH926" s="130" t="str">
        <f t="shared" ca="1" si="216"/>
        <v/>
      </c>
      <c r="AI926" s="130" t="str">
        <f t="shared" ca="1" si="217"/>
        <v/>
      </c>
    </row>
    <row r="927" spans="5:35">
      <c r="E927" s="239"/>
      <c r="F927" s="28"/>
      <c r="R927" s="130" t="str">
        <f t="shared" ca="1" si="204"/>
        <v xml:space="preserve">1 </v>
      </c>
      <c r="S927" s="130">
        <f ca="1">+IFERROR(VLOOKUP(R927,Pollutants!$H$2:$K$11,3,FALSE),0)</f>
        <v>0</v>
      </c>
      <c r="T927" s="248">
        <f t="shared" si="205"/>
        <v>134</v>
      </c>
      <c r="U927" s="130" t="str">
        <f ca="1"/>
        <v/>
      </c>
      <c r="V927" s="130" t="str">
        <f ca="1"/>
        <v/>
      </c>
      <c r="W927" s="130" t="str">
        <f t="shared" ca="1" si="206"/>
        <v/>
      </c>
      <c r="X927" s="130" t="str">
        <f t="shared" ca="1" si="207"/>
        <v/>
      </c>
      <c r="Y927" s="130" t="str">
        <f t="shared" ca="1" si="208"/>
        <v/>
      </c>
      <c r="Z927" s="130" t="str">
        <f t="shared" ca="1" si="209"/>
        <v/>
      </c>
      <c r="AA927" s="130" t="str">
        <f t="shared" ca="1" si="210"/>
        <v/>
      </c>
      <c r="AC927" s="130" t="str">
        <f t="shared" ca="1" si="211"/>
        <v/>
      </c>
      <c r="AD927" s="130" t="str">
        <f t="shared" ca="1" si="212"/>
        <v/>
      </c>
      <c r="AE927" s="130" t="str">
        <f t="shared" ca="1" si="213"/>
        <v/>
      </c>
      <c r="AF927" s="130" t="str">
        <f t="shared" ca="1" si="214"/>
        <v/>
      </c>
      <c r="AG927" s="130" t="str">
        <f t="shared" ca="1" si="215"/>
        <v/>
      </c>
      <c r="AH927" s="130" t="str">
        <f t="shared" ca="1" si="216"/>
        <v/>
      </c>
      <c r="AI927" s="130" t="str">
        <f t="shared" ca="1" si="217"/>
        <v/>
      </c>
    </row>
    <row r="928" spans="5:35">
      <c r="E928" s="239"/>
      <c r="F928" s="28"/>
      <c r="R928" s="130" t="str">
        <f t="shared" ca="1" si="204"/>
        <v xml:space="preserve">2 </v>
      </c>
      <c r="S928" s="130">
        <f ca="1">+IFERROR(VLOOKUP(R928,Pollutants!$H$2:$K$11,3,FALSE),0)</f>
        <v>0</v>
      </c>
      <c r="T928" s="248">
        <f t="shared" si="205"/>
        <v>134</v>
      </c>
      <c r="U928" s="130" t="str">
        <f ca="1"/>
        <v/>
      </c>
      <c r="V928" s="130" t="str">
        <f ca="1"/>
        <v/>
      </c>
      <c r="W928" s="130" t="str">
        <f t="shared" ca="1" si="206"/>
        <v/>
      </c>
      <c r="X928" s="130" t="str">
        <f t="shared" ca="1" si="207"/>
        <v/>
      </c>
      <c r="Y928" s="130" t="str">
        <f t="shared" ca="1" si="208"/>
        <v/>
      </c>
      <c r="Z928" s="130" t="str">
        <f t="shared" ca="1" si="209"/>
        <v/>
      </c>
      <c r="AA928" s="130" t="str">
        <f t="shared" ca="1" si="210"/>
        <v/>
      </c>
      <c r="AC928" s="130" t="str">
        <f t="shared" ca="1" si="211"/>
        <v/>
      </c>
      <c r="AD928" s="130" t="str">
        <f t="shared" ca="1" si="212"/>
        <v/>
      </c>
      <c r="AE928" s="130" t="str">
        <f t="shared" ca="1" si="213"/>
        <v/>
      </c>
      <c r="AF928" s="130" t="str">
        <f t="shared" ca="1" si="214"/>
        <v/>
      </c>
      <c r="AG928" s="130" t="str">
        <f t="shared" ca="1" si="215"/>
        <v/>
      </c>
      <c r="AH928" s="130" t="str">
        <f t="shared" ca="1" si="216"/>
        <v/>
      </c>
      <c r="AI928" s="130" t="str">
        <f t="shared" ca="1" si="217"/>
        <v/>
      </c>
    </row>
    <row r="929" spans="5:35">
      <c r="E929" s="239"/>
      <c r="F929" s="28"/>
      <c r="R929" s="130" t="str">
        <f t="shared" ca="1" si="204"/>
        <v xml:space="preserve">3 </v>
      </c>
      <c r="S929" s="130">
        <f ca="1">+IFERROR(VLOOKUP(R929,Pollutants!$H$2:$K$11,3,FALSE),0)</f>
        <v>0</v>
      </c>
      <c r="T929" s="248">
        <f t="shared" si="205"/>
        <v>134</v>
      </c>
      <c r="U929" s="130" t="str">
        <f ca="1"/>
        <v/>
      </c>
      <c r="V929" s="130" t="str">
        <f ca="1"/>
        <v/>
      </c>
      <c r="W929" s="130" t="str">
        <f t="shared" ca="1" si="206"/>
        <v/>
      </c>
      <c r="X929" s="130" t="str">
        <f t="shared" ca="1" si="207"/>
        <v/>
      </c>
      <c r="Y929" s="130" t="str">
        <f t="shared" ca="1" si="208"/>
        <v/>
      </c>
      <c r="Z929" s="130" t="str">
        <f t="shared" ca="1" si="209"/>
        <v/>
      </c>
      <c r="AA929" s="130" t="str">
        <f t="shared" ca="1" si="210"/>
        <v/>
      </c>
      <c r="AC929" s="130" t="str">
        <f t="shared" ca="1" si="211"/>
        <v/>
      </c>
      <c r="AD929" s="130" t="str">
        <f t="shared" ca="1" si="212"/>
        <v/>
      </c>
      <c r="AE929" s="130" t="str">
        <f t="shared" ca="1" si="213"/>
        <v/>
      </c>
      <c r="AF929" s="130" t="str">
        <f t="shared" ca="1" si="214"/>
        <v/>
      </c>
      <c r="AG929" s="130" t="str">
        <f t="shared" ca="1" si="215"/>
        <v/>
      </c>
      <c r="AH929" s="130" t="str">
        <f t="shared" ca="1" si="216"/>
        <v/>
      </c>
      <c r="AI929" s="130" t="str">
        <f t="shared" ca="1" si="217"/>
        <v/>
      </c>
    </row>
    <row r="930" spans="5:35">
      <c r="E930" s="239"/>
      <c r="F930" s="28"/>
      <c r="R930" s="130" t="str">
        <f t="shared" ca="1" si="204"/>
        <v xml:space="preserve">4 </v>
      </c>
      <c r="S930" s="130">
        <f ca="1">+IFERROR(VLOOKUP(R930,Pollutants!$H$2:$K$11,3,FALSE),0)</f>
        <v>0</v>
      </c>
      <c r="T930" s="248">
        <f t="shared" si="205"/>
        <v>134</v>
      </c>
      <c r="U930" s="130" t="str">
        <f ca="1"/>
        <v/>
      </c>
      <c r="V930" s="130" t="str">
        <f ca="1"/>
        <v/>
      </c>
      <c r="W930" s="130" t="str">
        <f t="shared" ca="1" si="206"/>
        <v/>
      </c>
      <c r="X930" s="130" t="str">
        <f t="shared" ca="1" si="207"/>
        <v/>
      </c>
      <c r="Y930" s="130" t="str">
        <f t="shared" ca="1" si="208"/>
        <v/>
      </c>
      <c r="Z930" s="130" t="str">
        <f t="shared" ca="1" si="209"/>
        <v/>
      </c>
      <c r="AA930" s="130" t="str">
        <f t="shared" ca="1" si="210"/>
        <v/>
      </c>
      <c r="AC930" s="130" t="str">
        <f t="shared" ca="1" si="211"/>
        <v/>
      </c>
      <c r="AD930" s="130" t="str">
        <f t="shared" ca="1" si="212"/>
        <v/>
      </c>
      <c r="AE930" s="130" t="str">
        <f t="shared" ca="1" si="213"/>
        <v/>
      </c>
      <c r="AF930" s="130" t="str">
        <f t="shared" ca="1" si="214"/>
        <v/>
      </c>
      <c r="AG930" s="130" t="str">
        <f t="shared" ca="1" si="215"/>
        <v/>
      </c>
      <c r="AH930" s="130" t="str">
        <f t="shared" ca="1" si="216"/>
        <v/>
      </c>
      <c r="AI930" s="130" t="str">
        <f t="shared" ca="1" si="217"/>
        <v/>
      </c>
    </row>
    <row r="931" spans="5:35">
      <c r="E931" s="239"/>
      <c r="F931" s="28"/>
      <c r="R931" s="130" t="str">
        <f t="shared" ca="1" si="204"/>
        <v xml:space="preserve">5 </v>
      </c>
      <c r="S931" s="130">
        <f ca="1">+IFERROR(VLOOKUP(R931,Pollutants!$H$2:$K$11,3,FALSE),0)</f>
        <v>0</v>
      </c>
      <c r="T931" s="248">
        <f t="shared" si="205"/>
        <v>134</v>
      </c>
      <c r="U931" s="130" t="str">
        <f ca="1"/>
        <v/>
      </c>
      <c r="V931" s="130" t="str">
        <f ca="1"/>
        <v/>
      </c>
      <c r="W931" s="130" t="str">
        <f t="shared" ca="1" si="206"/>
        <v/>
      </c>
      <c r="X931" s="130" t="str">
        <f t="shared" ca="1" si="207"/>
        <v/>
      </c>
      <c r="Y931" s="130" t="str">
        <f t="shared" ca="1" si="208"/>
        <v/>
      </c>
      <c r="Z931" s="130" t="str">
        <f t="shared" ca="1" si="209"/>
        <v/>
      </c>
      <c r="AA931" s="130" t="str">
        <f t="shared" ca="1" si="210"/>
        <v/>
      </c>
      <c r="AC931" s="130" t="str">
        <f t="shared" ca="1" si="211"/>
        <v/>
      </c>
      <c r="AD931" s="130" t="str">
        <f t="shared" ca="1" si="212"/>
        <v/>
      </c>
      <c r="AE931" s="130" t="str">
        <f t="shared" ca="1" si="213"/>
        <v/>
      </c>
      <c r="AF931" s="130" t="str">
        <f t="shared" ca="1" si="214"/>
        <v/>
      </c>
      <c r="AG931" s="130" t="str">
        <f t="shared" ca="1" si="215"/>
        <v/>
      </c>
      <c r="AH931" s="130" t="str">
        <f t="shared" ca="1" si="216"/>
        <v/>
      </c>
      <c r="AI931" s="130" t="str">
        <f t="shared" ca="1" si="217"/>
        <v/>
      </c>
    </row>
    <row r="932" spans="5:35">
      <c r="E932" s="239"/>
      <c r="F932" s="28"/>
      <c r="R932" s="130" t="str">
        <f t="shared" ca="1" si="204"/>
        <v xml:space="preserve">6 </v>
      </c>
      <c r="S932" s="130">
        <f ca="1">+IFERROR(VLOOKUP(R932,Pollutants!$H$2:$K$11,3,FALSE),0)</f>
        <v>0</v>
      </c>
      <c r="T932" s="248">
        <f t="shared" si="205"/>
        <v>134</v>
      </c>
      <c r="U932" s="130" t="str">
        <f ca="1"/>
        <v/>
      </c>
      <c r="V932" s="130" t="str">
        <f ca="1"/>
        <v/>
      </c>
      <c r="W932" s="130" t="str">
        <f t="shared" ca="1" si="206"/>
        <v/>
      </c>
      <c r="X932" s="130" t="str">
        <f t="shared" ca="1" si="207"/>
        <v/>
      </c>
      <c r="Y932" s="130" t="str">
        <f t="shared" ca="1" si="208"/>
        <v/>
      </c>
      <c r="Z932" s="130" t="str">
        <f t="shared" ca="1" si="209"/>
        <v/>
      </c>
      <c r="AA932" s="130" t="str">
        <f t="shared" ca="1" si="210"/>
        <v/>
      </c>
      <c r="AC932" s="130" t="str">
        <f t="shared" ca="1" si="211"/>
        <v/>
      </c>
      <c r="AD932" s="130" t="str">
        <f t="shared" ca="1" si="212"/>
        <v/>
      </c>
      <c r="AE932" s="130" t="str">
        <f t="shared" ca="1" si="213"/>
        <v/>
      </c>
      <c r="AF932" s="130" t="str">
        <f t="shared" ca="1" si="214"/>
        <v/>
      </c>
      <c r="AG932" s="130" t="str">
        <f t="shared" ca="1" si="215"/>
        <v/>
      </c>
      <c r="AH932" s="130" t="str">
        <f t="shared" ca="1" si="216"/>
        <v/>
      </c>
      <c r="AI932" s="130" t="str">
        <f t="shared" ca="1" si="217"/>
        <v/>
      </c>
    </row>
    <row r="933" spans="5:35">
      <c r="E933" s="239"/>
      <c r="F933" s="28"/>
      <c r="R933" s="130" t="str">
        <f t="shared" ca="1" si="204"/>
        <v xml:space="preserve">0 </v>
      </c>
      <c r="S933" s="130">
        <f ca="1">+IFERROR(VLOOKUP(R933,Pollutants!$H$2:$K$11,3,FALSE),0)</f>
        <v>0</v>
      </c>
      <c r="T933" s="248">
        <f t="shared" si="205"/>
        <v>135</v>
      </c>
      <c r="U933" s="130" t="str">
        <f ca="1"/>
        <v/>
      </c>
      <c r="V933" s="130" t="str">
        <f ca="1"/>
        <v/>
      </c>
      <c r="W933" s="130" t="str">
        <f t="shared" ca="1" si="206"/>
        <v/>
      </c>
      <c r="X933" s="130" t="str">
        <f t="shared" ca="1" si="207"/>
        <v/>
      </c>
      <c r="Y933" s="130" t="str">
        <f t="shared" ca="1" si="208"/>
        <v/>
      </c>
      <c r="Z933" s="130" t="str">
        <f t="shared" ca="1" si="209"/>
        <v/>
      </c>
      <c r="AA933" s="130" t="str">
        <f t="shared" ca="1" si="210"/>
        <v/>
      </c>
      <c r="AC933" s="130" t="str">
        <f t="shared" ca="1" si="211"/>
        <v/>
      </c>
      <c r="AD933" s="130" t="str">
        <f t="shared" ca="1" si="212"/>
        <v/>
      </c>
      <c r="AE933" s="130" t="str">
        <f t="shared" ca="1" si="213"/>
        <v/>
      </c>
      <c r="AF933" s="130" t="str">
        <f t="shared" ca="1" si="214"/>
        <v/>
      </c>
      <c r="AG933" s="130" t="str">
        <f t="shared" ca="1" si="215"/>
        <v/>
      </c>
      <c r="AH933" s="130" t="str">
        <f t="shared" ca="1" si="216"/>
        <v/>
      </c>
      <c r="AI933" s="130" t="str">
        <f t="shared" ca="1" si="217"/>
        <v/>
      </c>
    </row>
    <row r="934" spans="5:35">
      <c r="E934" s="239"/>
      <c r="F934" s="28"/>
      <c r="R934" s="130" t="str">
        <f t="shared" ca="1" si="204"/>
        <v xml:space="preserve">1 </v>
      </c>
      <c r="S934" s="130">
        <f ca="1">+IFERROR(VLOOKUP(R934,Pollutants!$H$2:$K$11,3,FALSE),0)</f>
        <v>0</v>
      </c>
      <c r="T934" s="248">
        <f t="shared" si="205"/>
        <v>135</v>
      </c>
      <c r="U934" s="130" t="str">
        <f ca="1"/>
        <v/>
      </c>
      <c r="V934" s="130" t="str">
        <f ca="1"/>
        <v/>
      </c>
      <c r="W934" s="130" t="str">
        <f t="shared" ca="1" si="206"/>
        <v/>
      </c>
      <c r="X934" s="130" t="str">
        <f t="shared" ca="1" si="207"/>
        <v/>
      </c>
      <c r="Y934" s="130" t="str">
        <f t="shared" ca="1" si="208"/>
        <v/>
      </c>
      <c r="Z934" s="130" t="str">
        <f t="shared" ca="1" si="209"/>
        <v/>
      </c>
      <c r="AA934" s="130" t="str">
        <f t="shared" ca="1" si="210"/>
        <v/>
      </c>
      <c r="AC934" s="130" t="str">
        <f t="shared" ca="1" si="211"/>
        <v/>
      </c>
      <c r="AD934" s="130" t="str">
        <f t="shared" ca="1" si="212"/>
        <v/>
      </c>
      <c r="AE934" s="130" t="str">
        <f t="shared" ca="1" si="213"/>
        <v/>
      </c>
      <c r="AF934" s="130" t="str">
        <f t="shared" ca="1" si="214"/>
        <v/>
      </c>
      <c r="AG934" s="130" t="str">
        <f t="shared" ca="1" si="215"/>
        <v/>
      </c>
      <c r="AH934" s="130" t="str">
        <f t="shared" ca="1" si="216"/>
        <v/>
      </c>
      <c r="AI934" s="130" t="str">
        <f t="shared" ca="1" si="217"/>
        <v/>
      </c>
    </row>
    <row r="935" spans="5:35">
      <c r="E935" s="239"/>
      <c r="F935" s="28"/>
      <c r="R935" s="130" t="str">
        <f t="shared" ca="1" si="204"/>
        <v xml:space="preserve">2 </v>
      </c>
      <c r="S935" s="130">
        <f ca="1">+IFERROR(VLOOKUP(R935,Pollutants!$H$2:$K$11,3,FALSE),0)</f>
        <v>0</v>
      </c>
      <c r="T935" s="248">
        <f t="shared" si="205"/>
        <v>135</v>
      </c>
      <c r="U935" s="130" t="str">
        <f ca="1"/>
        <v/>
      </c>
      <c r="V935" s="130" t="str">
        <f ca="1"/>
        <v/>
      </c>
      <c r="W935" s="130" t="str">
        <f t="shared" ca="1" si="206"/>
        <v/>
      </c>
      <c r="X935" s="130" t="str">
        <f t="shared" ca="1" si="207"/>
        <v/>
      </c>
      <c r="Y935" s="130" t="str">
        <f t="shared" ca="1" si="208"/>
        <v/>
      </c>
      <c r="Z935" s="130" t="str">
        <f t="shared" ca="1" si="209"/>
        <v/>
      </c>
      <c r="AA935" s="130" t="str">
        <f t="shared" ca="1" si="210"/>
        <v/>
      </c>
      <c r="AC935" s="130" t="str">
        <f t="shared" ca="1" si="211"/>
        <v/>
      </c>
      <c r="AD935" s="130" t="str">
        <f t="shared" ca="1" si="212"/>
        <v/>
      </c>
      <c r="AE935" s="130" t="str">
        <f t="shared" ca="1" si="213"/>
        <v/>
      </c>
      <c r="AF935" s="130" t="str">
        <f t="shared" ca="1" si="214"/>
        <v/>
      </c>
      <c r="AG935" s="130" t="str">
        <f t="shared" ca="1" si="215"/>
        <v/>
      </c>
      <c r="AH935" s="130" t="str">
        <f t="shared" ca="1" si="216"/>
        <v/>
      </c>
      <c r="AI935" s="130" t="str">
        <f t="shared" ca="1" si="217"/>
        <v/>
      </c>
    </row>
    <row r="936" spans="5:35">
      <c r="E936" s="239"/>
      <c r="F936" s="28"/>
      <c r="R936" s="130" t="str">
        <f t="shared" ca="1" si="204"/>
        <v xml:space="preserve">3 </v>
      </c>
      <c r="S936" s="130">
        <f ca="1">+IFERROR(VLOOKUP(R936,Pollutants!$H$2:$K$11,3,FALSE),0)</f>
        <v>0</v>
      </c>
      <c r="T936" s="248">
        <f t="shared" si="205"/>
        <v>135</v>
      </c>
      <c r="U936" s="130" t="str">
        <f ca="1"/>
        <v/>
      </c>
      <c r="V936" s="130" t="str">
        <f ca="1"/>
        <v/>
      </c>
      <c r="W936" s="130" t="str">
        <f t="shared" ca="1" si="206"/>
        <v/>
      </c>
      <c r="X936" s="130" t="str">
        <f t="shared" ca="1" si="207"/>
        <v/>
      </c>
      <c r="Y936" s="130" t="str">
        <f t="shared" ca="1" si="208"/>
        <v/>
      </c>
      <c r="Z936" s="130" t="str">
        <f t="shared" ca="1" si="209"/>
        <v/>
      </c>
      <c r="AA936" s="130" t="str">
        <f t="shared" ca="1" si="210"/>
        <v/>
      </c>
      <c r="AC936" s="130" t="str">
        <f t="shared" ca="1" si="211"/>
        <v/>
      </c>
      <c r="AD936" s="130" t="str">
        <f t="shared" ca="1" si="212"/>
        <v/>
      </c>
      <c r="AE936" s="130" t="str">
        <f t="shared" ca="1" si="213"/>
        <v/>
      </c>
      <c r="AF936" s="130" t="str">
        <f t="shared" ca="1" si="214"/>
        <v/>
      </c>
      <c r="AG936" s="130" t="str">
        <f t="shared" ca="1" si="215"/>
        <v/>
      </c>
      <c r="AH936" s="130" t="str">
        <f t="shared" ca="1" si="216"/>
        <v/>
      </c>
      <c r="AI936" s="130" t="str">
        <f t="shared" ca="1" si="217"/>
        <v/>
      </c>
    </row>
    <row r="937" spans="5:35">
      <c r="E937" s="239"/>
      <c r="F937" s="28"/>
      <c r="R937" s="130" t="str">
        <f t="shared" ca="1" si="204"/>
        <v xml:space="preserve">4 </v>
      </c>
      <c r="S937" s="130">
        <f ca="1">+IFERROR(VLOOKUP(R937,Pollutants!$H$2:$K$11,3,FALSE),0)</f>
        <v>0</v>
      </c>
      <c r="T937" s="248">
        <f t="shared" si="205"/>
        <v>135</v>
      </c>
      <c r="U937" s="130" t="str">
        <f ca="1"/>
        <v/>
      </c>
      <c r="V937" s="130" t="str">
        <f ca="1"/>
        <v/>
      </c>
      <c r="W937" s="130" t="str">
        <f t="shared" ca="1" si="206"/>
        <v/>
      </c>
      <c r="X937" s="130" t="str">
        <f t="shared" ca="1" si="207"/>
        <v/>
      </c>
      <c r="Y937" s="130" t="str">
        <f t="shared" ca="1" si="208"/>
        <v/>
      </c>
      <c r="Z937" s="130" t="str">
        <f t="shared" ca="1" si="209"/>
        <v/>
      </c>
      <c r="AA937" s="130" t="str">
        <f t="shared" ca="1" si="210"/>
        <v/>
      </c>
      <c r="AC937" s="130" t="str">
        <f t="shared" ca="1" si="211"/>
        <v/>
      </c>
      <c r="AD937" s="130" t="str">
        <f t="shared" ca="1" si="212"/>
        <v/>
      </c>
      <c r="AE937" s="130" t="str">
        <f t="shared" ca="1" si="213"/>
        <v/>
      </c>
      <c r="AF937" s="130" t="str">
        <f t="shared" ca="1" si="214"/>
        <v/>
      </c>
      <c r="AG937" s="130" t="str">
        <f t="shared" ca="1" si="215"/>
        <v/>
      </c>
      <c r="AH937" s="130" t="str">
        <f t="shared" ca="1" si="216"/>
        <v/>
      </c>
      <c r="AI937" s="130" t="str">
        <f t="shared" ca="1" si="217"/>
        <v/>
      </c>
    </row>
    <row r="938" spans="5:35">
      <c r="E938" s="239"/>
      <c r="F938" s="28"/>
      <c r="R938" s="130" t="str">
        <f t="shared" ca="1" si="204"/>
        <v xml:space="preserve">5 </v>
      </c>
      <c r="S938" s="130">
        <f ca="1">+IFERROR(VLOOKUP(R938,Pollutants!$H$2:$K$11,3,FALSE),0)</f>
        <v>0</v>
      </c>
      <c r="T938" s="248">
        <f t="shared" si="205"/>
        <v>135</v>
      </c>
      <c r="U938" s="130" t="str">
        <f ca="1"/>
        <v/>
      </c>
      <c r="V938" s="130" t="str">
        <f ca="1"/>
        <v/>
      </c>
      <c r="W938" s="130" t="str">
        <f t="shared" ca="1" si="206"/>
        <v/>
      </c>
      <c r="X938" s="130" t="str">
        <f t="shared" ca="1" si="207"/>
        <v/>
      </c>
      <c r="Y938" s="130" t="str">
        <f t="shared" ca="1" si="208"/>
        <v/>
      </c>
      <c r="Z938" s="130" t="str">
        <f t="shared" ca="1" si="209"/>
        <v/>
      </c>
      <c r="AA938" s="130" t="str">
        <f t="shared" ca="1" si="210"/>
        <v/>
      </c>
      <c r="AC938" s="130" t="str">
        <f t="shared" ca="1" si="211"/>
        <v/>
      </c>
      <c r="AD938" s="130" t="str">
        <f t="shared" ca="1" si="212"/>
        <v/>
      </c>
      <c r="AE938" s="130" t="str">
        <f t="shared" ca="1" si="213"/>
        <v/>
      </c>
      <c r="AF938" s="130" t="str">
        <f t="shared" ca="1" si="214"/>
        <v/>
      </c>
      <c r="AG938" s="130" t="str">
        <f t="shared" ca="1" si="215"/>
        <v/>
      </c>
      <c r="AH938" s="130" t="str">
        <f t="shared" ca="1" si="216"/>
        <v/>
      </c>
      <c r="AI938" s="130" t="str">
        <f t="shared" ca="1" si="217"/>
        <v/>
      </c>
    </row>
    <row r="939" spans="5:35">
      <c r="E939" s="239"/>
      <c r="F939" s="28"/>
      <c r="R939" s="130" t="str">
        <f t="shared" ca="1" si="204"/>
        <v xml:space="preserve">6 </v>
      </c>
      <c r="S939" s="130">
        <f ca="1">+IFERROR(VLOOKUP(R939,Pollutants!$H$2:$K$11,3,FALSE),0)</f>
        <v>0</v>
      </c>
      <c r="T939" s="248">
        <f t="shared" si="205"/>
        <v>135</v>
      </c>
      <c r="U939" s="130" t="str">
        <f ca="1"/>
        <v/>
      </c>
      <c r="V939" s="130" t="str">
        <f ca="1"/>
        <v/>
      </c>
      <c r="W939" s="130" t="str">
        <f t="shared" ca="1" si="206"/>
        <v/>
      </c>
      <c r="X939" s="130" t="str">
        <f t="shared" ca="1" si="207"/>
        <v/>
      </c>
      <c r="Y939" s="130" t="str">
        <f t="shared" ca="1" si="208"/>
        <v/>
      </c>
      <c r="Z939" s="130" t="str">
        <f t="shared" ca="1" si="209"/>
        <v/>
      </c>
      <c r="AA939" s="130" t="str">
        <f t="shared" ca="1" si="210"/>
        <v/>
      </c>
      <c r="AC939" s="130" t="str">
        <f t="shared" ca="1" si="211"/>
        <v/>
      </c>
      <c r="AD939" s="130" t="str">
        <f t="shared" ca="1" si="212"/>
        <v/>
      </c>
      <c r="AE939" s="130" t="str">
        <f t="shared" ca="1" si="213"/>
        <v/>
      </c>
      <c r="AF939" s="130" t="str">
        <f t="shared" ca="1" si="214"/>
        <v/>
      </c>
      <c r="AG939" s="130" t="str">
        <f t="shared" ca="1" si="215"/>
        <v/>
      </c>
      <c r="AH939" s="130" t="str">
        <f t="shared" ca="1" si="216"/>
        <v/>
      </c>
      <c r="AI939" s="130" t="str">
        <f t="shared" ca="1" si="217"/>
        <v/>
      </c>
    </row>
    <row r="940" spans="5:35">
      <c r="E940" s="239"/>
      <c r="F940" s="28"/>
      <c r="R940" s="130" t="str">
        <f t="shared" ca="1" si="204"/>
        <v xml:space="preserve">0 </v>
      </c>
      <c r="S940" s="130">
        <f ca="1">+IFERROR(VLOOKUP(R940,Pollutants!$H$2:$K$11,3,FALSE),0)</f>
        <v>0</v>
      </c>
      <c r="T940" s="248">
        <f t="shared" si="205"/>
        <v>136</v>
      </c>
      <c r="U940" s="130" t="str">
        <f ca="1"/>
        <v/>
      </c>
      <c r="V940" s="130" t="str">
        <f ca="1"/>
        <v/>
      </c>
      <c r="W940" s="130" t="str">
        <f t="shared" ca="1" si="206"/>
        <v/>
      </c>
      <c r="X940" s="130" t="str">
        <f t="shared" ca="1" si="207"/>
        <v/>
      </c>
      <c r="Y940" s="130" t="str">
        <f t="shared" ca="1" si="208"/>
        <v/>
      </c>
      <c r="Z940" s="130" t="str">
        <f t="shared" ca="1" si="209"/>
        <v/>
      </c>
      <c r="AA940" s="130" t="str">
        <f t="shared" ca="1" si="210"/>
        <v/>
      </c>
      <c r="AC940" s="130" t="str">
        <f t="shared" ca="1" si="211"/>
        <v/>
      </c>
      <c r="AD940" s="130" t="str">
        <f t="shared" ca="1" si="212"/>
        <v/>
      </c>
      <c r="AE940" s="130" t="str">
        <f t="shared" ca="1" si="213"/>
        <v/>
      </c>
      <c r="AF940" s="130" t="str">
        <f t="shared" ca="1" si="214"/>
        <v/>
      </c>
      <c r="AG940" s="130" t="str">
        <f t="shared" ca="1" si="215"/>
        <v/>
      </c>
      <c r="AH940" s="130" t="str">
        <f t="shared" ca="1" si="216"/>
        <v/>
      </c>
      <c r="AI940" s="130" t="str">
        <f t="shared" ca="1" si="217"/>
        <v/>
      </c>
    </row>
    <row r="941" spans="5:35">
      <c r="E941" s="239"/>
      <c r="F941" s="28"/>
      <c r="R941" s="130" t="str">
        <f t="shared" ca="1" si="204"/>
        <v xml:space="preserve">1 </v>
      </c>
      <c r="S941" s="130">
        <f ca="1">+IFERROR(VLOOKUP(R941,Pollutants!$H$2:$K$11,3,FALSE),0)</f>
        <v>0</v>
      </c>
      <c r="T941" s="248">
        <f t="shared" si="205"/>
        <v>136</v>
      </c>
      <c r="U941" s="130" t="str">
        <f ca="1"/>
        <v/>
      </c>
      <c r="V941" s="130" t="str">
        <f ca="1"/>
        <v/>
      </c>
      <c r="W941" s="130" t="str">
        <f t="shared" ca="1" si="206"/>
        <v/>
      </c>
      <c r="X941" s="130" t="str">
        <f t="shared" ca="1" si="207"/>
        <v/>
      </c>
      <c r="Y941" s="130" t="str">
        <f t="shared" ca="1" si="208"/>
        <v/>
      </c>
      <c r="Z941" s="130" t="str">
        <f t="shared" ca="1" si="209"/>
        <v/>
      </c>
      <c r="AA941" s="130" t="str">
        <f t="shared" ca="1" si="210"/>
        <v/>
      </c>
      <c r="AC941" s="130" t="str">
        <f t="shared" ca="1" si="211"/>
        <v/>
      </c>
      <c r="AD941" s="130" t="str">
        <f t="shared" ca="1" si="212"/>
        <v/>
      </c>
      <c r="AE941" s="130" t="str">
        <f t="shared" ca="1" si="213"/>
        <v/>
      </c>
      <c r="AF941" s="130" t="str">
        <f t="shared" ca="1" si="214"/>
        <v/>
      </c>
      <c r="AG941" s="130" t="str">
        <f t="shared" ca="1" si="215"/>
        <v/>
      </c>
      <c r="AH941" s="130" t="str">
        <f t="shared" ca="1" si="216"/>
        <v/>
      </c>
      <c r="AI941" s="130" t="str">
        <f t="shared" ca="1" si="217"/>
        <v/>
      </c>
    </row>
    <row r="942" spans="5:35">
      <c r="E942" s="239"/>
      <c r="F942" s="28"/>
      <c r="R942" s="130" t="str">
        <f t="shared" ca="1" si="204"/>
        <v xml:space="preserve">2 </v>
      </c>
      <c r="S942" s="130">
        <f ca="1">+IFERROR(VLOOKUP(R942,Pollutants!$H$2:$K$11,3,FALSE),0)</f>
        <v>0</v>
      </c>
      <c r="T942" s="248">
        <f t="shared" si="205"/>
        <v>136</v>
      </c>
      <c r="U942" s="130" t="str">
        <f ca="1"/>
        <v/>
      </c>
      <c r="V942" s="130" t="str">
        <f ca="1"/>
        <v/>
      </c>
      <c r="W942" s="130" t="str">
        <f t="shared" ca="1" si="206"/>
        <v/>
      </c>
      <c r="X942" s="130" t="str">
        <f t="shared" ca="1" si="207"/>
        <v/>
      </c>
      <c r="Y942" s="130" t="str">
        <f t="shared" ca="1" si="208"/>
        <v/>
      </c>
      <c r="Z942" s="130" t="str">
        <f t="shared" ca="1" si="209"/>
        <v/>
      </c>
      <c r="AA942" s="130" t="str">
        <f t="shared" ca="1" si="210"/>
        <v/>
      </c>
      <c r="AC942" s="130" t="str">
        <f t="shared" ca="1" si="211"/>
        <v/>
      </c>
      <c r="AD942" s="130" t="str">
        <f t="shared" ca="1" si="212"/>
        <v/>
      </c>
      <c r="AE942" s="130" t="str">
        <f t="shared" ca="1" si="213"/>
        <v/>
      </c>
      <c r="AF942" s="130" t="str">
        <f t="shared" ca="1" si="214"/>
        <v/>
      </c>
      <c r="AG942" s="130" t="str">
        <f t="shared" ca="1" si="215"/>
        <v/>
      </c>
      <c r="AH942" s="130" t="str">
        <f t="shared" ca="1" si="216"/>
        <v/>
      </c>
      <c r="AI942" s="130" t="str">
        <f t="shared" ca="1" si="217"/>
        <v/>
      </c>
    </row>
    <row r="943" spans="5:35">
      <c r="E943" s="239"/>
      <c r="F943" s="28"/>
      <c r="R943" s="130" t="str">
        <f t="shared" ca="1" si="204"/>
        <v xml:space="preserve">3 </v>
      </c>
      <c r="S943" s="130">
        <f ca="1">+IFERROR(VLOOKUP(R943,Pollutants!$H$2:$K$11,3,FALSE),0)</f>
        <v>0</v>
      </c>
      <c r="T943" s="248">
        <f t="shared" si="205"/>
        <v>136</v>
      </c>
      <c r="U943" s="130" t="str">
        <f ca="1"/>
        <v/>
      </c>
      <c r="V943" s="130" t="str">
        <f ca="1"/>
        <v/>
      </c>
      <c r="W943" s="130" t="str">
        <f t="shared" ca="1" si="206"/>
        <v/>
      </c>
      <c r="X943" s="130" t="str">
        <f t="shared" ca="1" si="207"/>
        <v/>
      </c>
      <c r="Y943" s="130" t="str">
        <f t="shared" ca="1" si="208"/>
        <v/>
      </c>
      <c r="Z943" s="130" t="str">
        <f t="shared" ca="1" si="209"/>
        <v/>
      </c>
      <c r="AA943" s="130" t="str">
        <f t="shared" ca="1" si="210"/>
        <v/>
      </c>
      <c r="AC943" s="130" t="str">
        <f t="shared" ca="1" si="211"/>
        <v/>
      </c>
      <c r="AD943" s="130" t="str">
        <f t="shared" ca="1" si="212"/>
        <v/>
      </c>
      <c r="AE943" s="130" t="str">
        <f t="shared" ca="1" si="213"/>
        <v/>
      </c>
      <c r="AF943" s="130" t="str">
        <f t="shared" ca="1" si="214"/>
        <v/>
      </c>
      <c r="AG943" s="130" t="str">
        <f t="shared" ca="1" si="215"/>
        <v/>
      </c>
      <c r="AH943" s="130" t="str">
        <f t="shared" ca="1" si="216"/>
        <v/>
      </c>
      <c r="AI943" s="130" t="str">
        <f t="shared" ca="1" si="217"/>
        <v/>
      </c>
    </row>
    <row r="944" spans="5:35">
      <c r="E944" s="239"/>
      <c r="F944" s="28"/>
      <c r="R944" s="130" t="str">
        <f t="shared" ca="1" si="204"/>
        <v xml:space="preserve">4 </v>
      </c>
      <c r="S944" s="130">
        <f ca="1">+IFERROR(VLOOKUP(R944,Pollutants!$H$2:$K$11,3,FALSE),0)</f>
        <v>0</v>
      </c>
      <c r="T944" s="248">
        <f t="shared" si="205"/>
        <v>136</v>
      </c>
      <c r="U944" s="130" t="str">
        <f ca="1"/>
        <v/>
      </c>
      <c r="V944" s="130" t="str">
        <f ca="1"/>
        <v/>
      </c>
      <c r="W944" s="130" t="str">
        <f t="shared" ca="1" si="206"/>
        <v/>
      </c>
      <c r="X944" s="130" t="str">
        <f t="shared" ca="1" si="207"/>
        <v/>
      </c>
      <c r="Y944" s="130" t="str">
        <f t="shared" ca="1" si="208"/>
        <v/>
      </c>
      <c r="Z944" s="130" t="str">
        <f t="shared" ca="1" si="209"/>
        <v/>
      </c>
      <c r="AA944" s="130" t="str">
        <f t="shared" ca="1" si="210"/>
        <v/>
      </c>
      <c r="AC944" s="130" t="str">
        <f t="shared" ca="1" si="211"/>
        <v/>
      </c>
      <c r="AD944" s="130" t="str">
        <f t="shared" ca="1" si="212"/>
        <v/>
      </c>
      <c r="AE944" s="130" t="str">
        <f t="shared" ca="1" si="213"/>
        <v/>
      </c>
      <c r="AF944" s="130" t="str">
        <f t="shared" ca="1" si="214"/>
        <v/>
      </c>
      <c r="AG944" s="130" t="str">
        <f t="shared" ca="1" si="215"/>
        <v/>
      </c>
      <c r="AH944" s="130" t="str">
        <f t="shared" ca="1" si="216"/>
        <v/>
      </c>
      <c r="AI944" s="130" t="str">
        <f t="shared" ca="1" si="217"/>
        <v/>
      </c>
    </row>
    <row r="945" spans="5:35">
      <c r="E945" s="239"/>
      <c r="F945" s="28"/>
      <c r="R945" s="130" t="str">
        <f t="shared" ca="1" si="204"/>
        <v xml:space="preserve">5 </v>
      </c>
      <c r="S945" s="130">
        <f ca="1">+IFERROR(VLOOKUP(R945,Pollutants!$H$2:$K$11,3,FALSE),0)</f>
        <v>0</v>
      </c>
      <c r="T945" s="248">
        <f t="shared" si="205"/>
        <v>136</v>
      </c>
      <c r="U945" s="130" t="str">
        <f ca="1"/>
        <v/>
      </c>
      <c r="V945" s="130" t="str">
        <f ca="1"/>
        <v/>
      </c>
      <c r="W945" s="130" t="str">
        <f t="shared" ca="1" si="206"/>
        <v/>
      </c>
      <c r="X945" s="130" t="str">
        <f t="shared" ca="1" si="207"/>
        <v/>
      </c>
      <c r="Y945" s="130" t="str">
        <f t="shared" ca="1" si="208"/>
        <v/>
      </c>
      <c r="Z945" s="130" t="str">
        <f t="shared" ca="1" si="209"/>
        <v/>
      </c>
      <c r="AA945" s="130" t="str">
        <f t="shared" ca="1" si="210"/>
        <v/>
      </c>
      <c r="AC945" s="130" t="str">
        <f t="shared" ca="1" si="211"/>
        <v/>
      </c>
      <c r="AD945" s="130" t="str">
        <f t="shared" ca="1" si="212"/>
        <v/>
      </c>
      <c r="AE945" s="130" t="str">
        <f t="shared" ca="1" si="213"/>
        <v/>
      </c>
      <c r="AF945" s="130" t="str">
        <f t="shared" ca="1" si="214"/>
        <v/>
      </c>
      <c r="AG945" s="130" t="str">
        <f t="shared" ca="1" si="215"/>
        <v/>
      </c>
      <c r="AH945" s="130" t="str">
        <f t="shared" ca="1" si="216"/>
        <v/>
      </c>
      <c r="AI945" s="130" t="str">
        <f t="shared" ca="1" si="217"/>
        <v/>
      </c>
    </row>
    <row r="946" spans="5:35">
      <c r="E946" s="239"/>
      <c r="F946" s="28"/>
      <c r="R946" s="130" t="str">
        <f t="shared" ca="1" si="204"/>
        <v xml:space="preserve">6 </v>
      </c>
      <c r="S946" s="130">
        <f ca="1">+IFERROR(VLOOKUP(R946,Pollutants!$H$2:$K$11,3,FALSE),0)</f>
        <v>0</v>
      </c>
      <c r="T946" s="248">
        <f t="shared" si="205"/>
        <v>136</v>
      </c>
      <c r="U946" s="130" t="str">
        <f ca="1"/>
        <v/>
      </c>
      <c r="V946" s="130" t="str">
        <f ca="1"/>
        <v/>
      </c>
      <c r="W946" s="130" t="str">
        <f t="shared" ca="1" si="206"/>
        <v/>
      </c>
      <c r="X946" s="130" t="str">
        <f t="shared" ca="1" si="207"/>
        <v/>
      </c>
      <c r="Y946" s="130" t="str">
        <f t="shared" ca="1" si="208"/>
        <v/>
      </c>
      <c r="Z946" s="130" t="str">
        <f t="shared" ca="1" si="209"/>
        <v/>
      </c>
      <c r="AA946" s="130" t="str">
        <f t="shared" ca="1" si="210"/>
        <v/>
      </c>
      <c r="AC946" s="130" t="str">
        <f t="shared" ca="1" si="211"/>
        <v/>
      </c>
      <c r="AD946" s="130" t="str">
        <f t="shared" ca="1" si="212"/>
        <v/>
      </c>
      <c r="AE946" s="130" t="str">
        <f t="shared" ca="1" si="213"/>
        <v/>
      </c>
      <c r="AF946" s="130" t="str">
        <f t="shared" ca="1" si="214"/>
        <v/>
      </c>
      <c r="AG946" s="130" t="str">
        <f t="shared" ca="1" si="215"/>
        <v/>
      </c>
      <c r="AH946" s="130" t="str">
        <f t="shared" ca="1" si="216"/>
        <v/>
      </c>
      <c r="AI946" s="130" t="str">
        <f t="shared" ca="1" si="217"/>
        <v/>
      </c>
    </row>
    <row r="947" spans="5:35">
      <c r="E947" s="239"/>
      <c r="F947" s="28"/>
      <c r="R947" s="130" t="str">
        <f t="shared" ca="1" si="204"/>
        <v xml:space="preserve">0 </v>
      </c>
      <c r="S947" s="130">
        <f ca="1">+IFERROR(VLOOKUP(R947,Pollutants!$H$2:$K$11,3,FALSE),0)</f>
        <v>0</v>
      </c>
      <c r="T947" s="248">
        <f t="shared" si="205"/>
        <v>137</v>
      </c>
      <c r="U947" s="130" t="str">
        <f ca="1"/>
        <v/>
      </c>
      <c r="V947" s="130" t="str">
        <f ca="1"/>
        <v/>
      </c>
      <c r="W947" s="130" t="str">
        <f t="shared" ca="1" si="206"/>
        <v/>
      </c>
      <c r="X947" s="130" t="str">
        <f t="shared" ca="1" si="207"/>
        <v/>
      </c>
      <c r="Y947" s="130" t="str">
        <f t="shared" ca="1" si="208"/>
        <v/>
      </c>
      <c r="Z947" s="130" t="str">
        <f t="shared" ca="1" si="209"/>
        <v/>
      </c>
      <c r="AA947" s="130" t="str">
        <f t="shared" ca="1" si="210"/>
        <v/>
      </c>
      <c r="AC947" s="130" t="str">
        <f t="shared" ca="1" si="211"/>
        <v/>
      </c>
      <c r="AD947" s="130" t="str">
        <f t="shared" ca="1" si="212"/>
        <v/>
      </c>
      <c r="AE947" s="130" t="str">
        <f t="shared" ca="1" si="213"/>
        <v/>
      </c>
      <c r="AF947" s="130" t="str">
        <f t="shared" ca="1" si="214"/>
        <v/>
      </c>
      <c r="AG947" s="130" t="str">
        <f t="shared" ca="1" si="215"/>
        <v/>
      </c>
      <c r="AH947" s="130" t="str">
        <f t="shared" ca="1" si="216"/>
        <v/>
      </c>
      <c r="AI947" s="130" t="str">
        <f t="shared" ca="1" si="217"/>
        <v/>
      </c>
    </row>
    <row r="948" spans="5:35">
      <c r="E948" s="239"/>
      <c r="F948" s="28"/>
      <c r="R948" s="130" t="str">
        <f t="shared" ca="1" si="204"/>
        <v xml:space="preserve">1 </v>
      </c>
      <c r="S948" s="130">
        <f ca="1">+IFERROR(VLOOKUP(R948,Pollutants!$H$2:$K$11,3,FALSE),0)</f>
        <v>0</v>
      </c>
      <c r="T948" s="248">
        <f t="shared" si="205"/>
        <v>137</v>
      </c>
      <c r="U948" s="130" t="str">
        <f ca="1"/>
        <v/>
      </c>
      <c r="V948" s="130" t="str">
        <f ca="1"/>
        <v/>
      </c>
      <c r="W948" s="130" t="str">
        <f t="shared" ca="1" si="206"/>
        <v/>
      </c>
      <c r="X948" s="130" t="str">
        <f t="shared" ca="1" si="207"/>
        <v/>
      </c>
      <c r="Y948" s="130" t="str">
        <f t="shared" ca="1" si="208"/>
        <v/>
      </c>
      <c r="Z948" s="130" t="str">
        <f t="shared" ca="1" si="209"/>
        <v/>
      </c>
      <c r="AA948" s="130" t="str">
        <f t="shared" ca="1" si="210"/>
        <v/>
      </c>
      <c r="AC948" s="130" t="str">
        <f t="shared" ca="1" si="211"/>
        <v/>
      </c>
      <c r="AD948" s="130" t="str">
        <f t="shared" ca="1" si="212"/>
        <v/>
      </c>
      <c r="AE948" s="130" t="str">
        <f t="shared" ca="1" si="213"/>
        <v/>
      </c>
      <c r="AF948" s="130" t="str">
        <f t="shared" ca="1" si="214"/>
        <v/>
      </c>
      <c r="AG948" s="130" t="str">
        <f t="shared" ca="1" si="215"/>
        <v/>
      </c>
      <c r="AH948" s="130" t="str">
        <f t="shared" ca="1" si="216"/>
        <v/>
      </c>
      <c r="AI948" s="130" t="str">
        <f t="shared" ca="1" si="217"/>
        <v/>
      </c>
    </row>
    <row r="949" spans="5:35">
      <c r="E949" s="239"/>
      <c r="F949" s="28"/>
      <c r="R949" s="130" t="str">
        <f t="shared" ca="1" si="204"/>
        <v xml:space="preserve">2 </v>
      </c>
      <c r="S949" s="130">
        <f ca="1">+IFERROR(VLOOKUP(R949,Pollutants!$H$2:$K$11,3,FALSE),0)</f>
        <v>0</v>
      </c>
      <c r="T949" s="248">
        <f t="shared" si="205"/>
        <v>137</v>
      </c>
      <c r="U949" s="130" t="str">
        <f ca="1"/>
        <v/>
      </c>
      <c r="V949" s="130" t="str">
        <f ca="1"/>
        <v/>
      </c>
      <c r="W949" s="130" t="str">
        <f t="shared" ca="1" si="206"/>
        <v/>
      </c>
      <c r="X949" s="130" t="str">
        <f t="shared" ca="1" si="207"/>
        <v/>
      </c>
      <c r="Y949" s="130" t="str">
        <f t="shared" ca="1" si="208"/>
        <v/>
      </c>
      <c r="Z949" s="130" t="str">
        <f t="shared" ca="1" si="209"/>
        <v/>
      </c>
      <c r="AA949" s="130" t="str">
        <f t="shared" ca="1" si="210"/>
        <v/>
      </c>
      <c r="AC949" s="130" t="str">
        <f t="shared" ca="1" si="211"/>
        <v/>
      </c>
      <c r="AD949" s="130" t="str">
        <f t="shared" ca="1" si="212"/>
        <v/>
      </c>
      <c r="AE949" s="130" t="str">
        <f t="shared" ca="1" si="213"/>
        <v/>
      </c>
      <c r="AF949" s="130" t="str">
        <f t="shared" ca="1" si="214"/>
        <v/>
      </c>
      <c r="AG949" s="130" t="str">
        <f t="shared" ca="1" si="215"/>
        <v/>
      </c>
      <c r="AH949" s="130" t="str">
        <f t="shared" ca="1" si="216"/>
        <v/>
      </c>
      <c r="AI949" s="130" t="str">
        <f t="shared" ca="1" si="217"/>
        <v/>
      </c>
    </row>
    <row r="950" spans="5:35">
      <c r="E950" s="239"/>
      <c r="F950" s="28"/>
      <c r="R950" s="130" t="str">
        <f t="shared" ca="1" si="204"/>
        <v xml:space="preserve">3 </v>
      </c>
      <c r="S950" s="130">
        <f ca="1">+IFERROR(VLOOKUP(R950,Pollutants!$H$2:$K$11,3,FALSE),0)</f>
        <v>0</v>
      </c>
      <c r="T950" s="248">
        <f t="shared" si="205"/>
        <v>137</v>
      </c>
      <c r="U950" s="130" t="str">
        <f ca="1"/>
        <v/>
      </c>
      <c r="V950" s="130" t="str">
        <f ca="1"/>
        <v/>
      </c>
      <c r="W950" s="130" t="str">
        <f t="shared" ca="1" si="206"/>
        <v/>
      </c>
      <c r="X950" s="130" t="str">
        <f t="shared" ca="1" si="207"/>
        <v/>
      </c>
      <c r="Y950" s="130" t="str">
        <f t="shared" ca="1" si="208"/>
        <v/>
      </c>
      <c r="Z950" s="130" t="str">
        <f t="shared" ca="1" si="209"/>
        <v/>
      </c>
      <c r="AA950" s="130" t="str">
        <f t="shared" ca="1" si="210"/>
        <v/>
      </c>
      <c r="AC950" s="130" t="str">
        <f t="shared" ca="1" si="211"/>
        <v/>
      </c>
      <c r="AD950" s="130" t="str">
        <f t="shared" ca="1" si="212"/>
        <v/>
      </c>
      <c r="AE950" s="130" t="str">
        <f t="shared" ca="1" si="213"/>
        <v/>
      </c>
      <c r="AF950" s="130" t="str">
        <f t="shared" ca="1" si="214"/>
        <v/>
      </c>
      <c r="AG950" s="130" t="str">
        <f t="shared" ca="1" si="215"/>
        <v/>
      </c>
      <c r="AH950" s="130" t="str">
        <f t="shared" ca="1" si="216"/>
        <v/>
      </c>
      <c r="AI950" s="130" t="str">
        <f t="shared" ca="1" si="217"/>
        <v/>
      </c>
    </row>
    <row r="951" spans="5:35">
      <c r="E951" s="239"/>
      <c r="F951" s="28"/>
      <c r="R951" s="130" t="str">
        <f t="shared" ca="1" si="204"/>
        <v xml:space="preserve">4 </v>
      </c>
      <c r="S951" s="130">
        <f ca="1">+IFERROR(VLOOKUP(R951,Pollutants!$H$2:$K$11,3,FALSE),0)</f>
        <v>0</v>
      </c>
      <c r="T951" s="248">
        <f t="shared" si="205"/>
        <v>137</v>
      </c>
      <c r="U951" s="130" t="str">
        <f ca="1"/>
        <v/>
      </c>
      <c r="V951" s="130" t="str">
        <f ca="1"/>
        <v/>
      </c>
      <c r="W951" s="130" t="str">
        <f t="shared" ca="1" si="206"/>
        <v/>
      </c>
      <c r="X951" s="130" t="str">
        <f t="shared" ca="1" si="207"/>
        <v/>
      </c>
      <c r="Y951" s="130" t="str">
        <f t="shared" ca="1" si="208"/>
        <v/>
      </c>
      <c r="Z951" s="130" t="str">
        <f t="shared" ca="1" si="209"/>
        <v/>
      </c>
      <c r="AA951" s="130" t="str">
        <f t="shared" ca="1" si="210"/>
        <v/>
      </c>
      <c r="AC951" s="130" t="str">
        <f t="shared" ca="1" si="211"/>
        <v/>
      </c>
      <c r="AD951" s="130" t="str">
        <f t="shared" ca="1" si="212"/>
        <v/>
      </c>
      <c r="AE951" s="130" t="str">
        <f t="shared" ca="1" si="213"/>
        <v/>
      </c>
      <c r="AF951" s="130" t="str">
        <f t="shared" ca="1" si="214"/>
        <v/>
      </c>
      <c r="AG951" s="130" t="str">
        <f t="shared" ca="1" si="215"/>
        <v/>
      </c>
      <c r="AH951" s="130" t="str">
        <f t="shared" ca="1" si="216"/>
        <v/>
      </c>
      <c r="AI951" s="130" t="str">
        <f t="shared" ca="1" si="217"/>
        <v/>
      </c>
    </row>
    <row r="952" spans="5:35">
      <c r="E952" s="239"/>
      <c r="F952" s="28"/>
      <c r="R952" s="130" t="str">
        <f t="shared" ca="1" si="204"/>
        <v xml:space="preserve">5 </v>
      </c>
      <c r="S952" s="130">
        <f ca="1">+IFERROR(VLOOKUP(R952,Pollutants!$H$2:$K$11,3,FALSE),0)</f>
        <v>0</v>
      </c>
      <c r="T952" s="248">
        <f t="shared" si="205"/>
        <v>137</v>
      </c>
      <c r="U952" s="130" t="str">
        <f ca="1"/>
        <v/>
      </c>
      <c r="V952" s="130" t="str">
        <f ca="1"/>
        <v/>
      </c>
      <c r="W952" s="130" t="str">
        <f t="shared" ca="1" si="206"/>
        <v/>
      </c>
      <c r="X952" s="130" t="str">
        <f t="shared" ca="1" si="207"/>
        <v/>
      </c>
      <c r="Y952" s="130" t="str">
        <f t="shared" ca="1" si="208"/>
        <v/>
      </c>
      <c r="Z952" s="130" t="str">
        <f t="shared" ca="1" si="209"/>
        <v/>
      </c>
      <c r="AA952" s="130" t="str">
        <f t="shared" ca="1" si="210"/>
        <v/>
      </c>
      <c r="AC952" s="130" t="str">
        <f t="shared" ca="1" si="211"/>
        <v/>
      </c>
      <c r="AD952" s="130" t="str">
        <f t="shared" ca="1" si="212"/>
        <v/>
      </c>
      <c r="AE952" s="130" t="str">
        <f t="shared" ca="1" si="213"/>
        <v/>
      </c>
      <c r="AF952" s="130" t="str">
        <f t="shared" ca="1" si="214"/>
        <v/>
      </c>
      <c r="AG952" s="130" t="str">
        <f t="shared" ca="1" si="215"/>
        <v/>
      </c>
      <c r="AH952" s="130" t="str">
        <f t="shared" ca="1" si="216"/>
        <v/>
      </c>
      <c r="AI952" s="130" t="str">
        <f t="shared" ca="1" si="217"/>
        <v/>
      </c>
    </row>
    <row r="953" spans="5:35">
      <c r="E953" s="239"/>
      <c r="F953" s="28"/>
      <c r="R953" s="130" t="str">
        <f t="shared" ca="1" si="204"/>
        <v xml:space="preserve">6 </v>
      </c>
      <c r="S953" s="130">
        <f ca="1">+IFERROR(VLOOKUP(R953,Pollutants!$H$2:$K$11,3,FALSE),0)</f>
        <v>0</v>
      </c>
      <c r="T953" s="248">
        <f t="shared" si="205"/>
        <v>137</v>
      </c>
      <c r="U953" s="130" t="str">
        <f ca="1"/>
        <v/>
      </c>
      <c r="V953" s="130" t="str">
        <f ca="1"/>
        <v/>
      </c>
      <c r="W953" s="130" t="str">
        <f t="shared" ca="1" si="206"/>
        <v/>
      </c>
      <c r="X953" s="130" t="str">
        <f t="shared" ca="1" si="207"/>
        <v/>
      </c>
      <c r="Y953" s="130" t="str">
        <f t="shared" ca="1" si="208"/>
        <v/>
      </c>
      <c r="Z953" s="130" t="str">
        <f t="shared" ca="1" si="209"/>
        <v/>
      </c>
      <c r="AA953" s="130" t="str">
        <f t="shared" ca="1" si="210"/>
        <v/>
      </c>
      <c r="AC953" s="130" t="str">
        <f t="shared" ca="1" si="211"/>
        <v/>
      </c>
      <c r="AD953" s="130" t="str">
        <f t="shared" ca="1" si="212"/>
        <v/>
      </c>
      <c r="AE953" s="130" t="str">
        <f t="shared" ca="1" si="213"/>
        <v/>
      </c>
      <c r="AF953" s="130" t="str">
        <f t="shared" ca="1" si="214"/>
        <v/>
      </c>
      <c r="AG953" s="130" t="str">
        <f t="shared" ca="1" si="215"/>
        <v/>
      </c>
      <c r="AH953" s="130" t="str">
        <f t="shared" ca="1" si="216"/>
        <v/>
      </c>
      <c r="AI953" s="130" t="str">
        <f t="shared" ca="1" si="217"/>
        <v/>
      </c>
    </row>
    <row r="954" spans="5:35">
      <c r="E954" s="239"/>
      <c r="F954" s="28"/>
      <c r="R954" s="130" t="str">
        <f t="shared" ca="1" si="204"/>
        <v xml:space="preserve">0 </v>
      </c>
      <c r="S954" s="130">
        <f ca="1">+IFERROR(VLOOKUP(R954,Pollutants!$H$2:$K$11,3,FALSE),0)</f>
        <v>0</v>
      </c>
      <c r="T954" s="248">
        <f t="shared" si="205"/>
        <v>138</v>
      </c>
      <c r="U954" s="130" t="str">
        <f ca="1"/>
        <v/>
      </c>
      <c r="V954" s="130" t="str">
        <f ca="1"/>
        <v/>
      </c>
      <c r="W954" s="130" t="str">
        <f t="shared" ca="1" si="206"/>
        <v/>
      </c>
      <c r="X954" s="130" t="str">
        <f t="shared" ca="1" si="207"/>
        <v/>
      </c>
      <c r="Y954" s="130" t="str">
        <f t="shared" ca="1" si="208"/>
        <v/>
      </c>
      <c r="Z954" s="130" t="str">
        <f t="shared" ca="1" si="209"/>
        <v/>
      </c>
      <c r="AA954" s="130" t="str">
        <f t="shared" ca="1" si="210"/>
        <v/>
      </c>
      <c r="AC954" s="130" t="str">
        <f t="shared" ca="1" si="211"/>
        <v/>
      </c>
      <c r="AD954" s="130" t="str">
        <f t="shared" ca="1" si="212"/>
        <v/>
      </c>
      <c r="AE954" s="130" t="str">
        <f t="shared" ca="1" si="213"/>
        <v/>
      </c>
      <c r="AF954" s="130" t="str">
        <f t="shared" ca="1" si="214"/>
        <v/>
      </c>
      <c r="AG954" s="130" t="str">
        <f t="shared" ca="1" si="215"/>
        <v/>
      </c>
      <c r="AH954" s="130" t="str">
        <f t="shared" ca="1" si="216"/>
        <v/>
      </c>
      <c r="AI954" s="130" t="str">
        <f t="shared" ca="1" si="217"/>
        <v/>
      </c>
    </row>
    <row r="955" spans="5:35">
      <c r="E955" s="239"/>
      <c r="F955" s="28"/>
      <c r="R955" s="130" t="str">
        <f t="shared" ca="1" si="204"/>
        <v xml:space="preserve">1 </v>
      </c>
      <c r="S955" s="130">
        <f ca="1">+IFERROR(VLOOKUP(R955,Pollutants!$H$2:$K$11,3,FALSE),0)</f>
        <v>0</v>
      </c>
      <c r="T955" s="248">
        <f t="shared" si="205"/>
        <v>138</v>
      </c>
      <c r="U955" s="130" t="str">
        <f ca="1"/>
        <v/>
      </c>
      <c r="V955" s="130" t="str">
        <f ca="1"/>
        <v/>
      </c>
      <c r="W955" s="130" t="str">
        <f t="shared" ca="1" si="206"/>
        <v/>
      </c>
      <c r="X955" s="130" t="str">
        <f t="shared" ca="1" si="207"/>
        <v/>
      </c>
      <c r="Y955" s="130" t="str">
        <f t="shared" ca="1" si="208"/>
        <v/>
      </c>
      <c r="Z955" s="130" t="str">
        <f t="shared" ca="1" si="209"/>
        <v/>
      </c>
      <c r="AA955" s="130" t="str">
        <f t="shared" ca="1" si="210"/>
        <v/>
      </c>
      <c r="AC955" s="130" t="str">
        <f t="shared" ca="1" si="211"/>
        <v/>
      </c>
      <c r="AD955" s="130" t="str">
        <f t="shared" ca="1" si="212"/>
        <v/>
      </c>
      <c r="AE955" s="130" t="str">
        <f t="shared" ca="1" si="213"/>
        <v/>
      </c>
      <c r="AF955" s="130" t="str">
        <f t="shared" ca="1" si="214"/>
        <v/>
      </c>
      <c r="AG955" s="130" t="str">
        <f t="shared" ca="1" si="215"/>
        <v/>
      </c>
      <c r="AH955" s="130" t="str">
        <f t="shared" ca="1" si="216"/>
        <v/>
      </c>
      <c r="AI955" s="130" t="str">
        <f t="shared" ca="1" si="217"/>
        <v/>
      </c>
    </row>
    <row r="956" spans="5:35">
      <c r="E956" s="239"/>
      <c r="F956" s="28"/>
      <c r="R956" s="130" t="str">
        <f t="shared" ca="1" si="204"/>
        <v xml:space="preserve">2 </v>
      </c>
      <c r="S956" s="130">
        <f ca="1">+IFERROR(VLOOKUP(R956,Pollutants!$H$2:$K$11,3,FALSE),0)</f>
        <v>0</v>
      </c>
      <c r="T956" s="248">
        <f t="shared" si="205"/>
        <v>138</v>
      </c>
      <c r="U956" s="130" t="str">
        <f ca="1"/>
        <v/>
      </c>
      <c r="V956" s="130" t="str">
        <f ca="1"/>
        <v/>
      </c>
      <c r="W956" s="130" t="str">
        <f t="shared" ca="1" si="206"/>
        <v/>
      </c>
      <c r="X956" s="130" t="str">
        <f t="shared" ca="1" si="207"/>
        <v/>
      </c>
      <c r="Y956" s="130" t="str">
        <f t="shared" ca="1" si="208"/>
        <v/>
      </c>
      <c r="Z956" s="130" t="str">
        <f t="shared" ca="1" si="209"/>
        <v/>
      </c>
      <c r="AA956" s="130" t="str">
        <f t="shared" ca="1" si="210"/>
        <v/>
      </c>
      <c r="AC956" s="130" t="str">
        <f t="shared" ca="1" si="211"/>
        <v/>
      </c>
      <c r="AD956" s="130" t="str">
        <f t="shared" ca="1" si="212"/>
        <v/>
      </c>
      <c r="AE956" s="130" t="str">
        <f t="shared" ca="1" si="213"/>
        <v/>
      </c>
      <c r="AF956" s="130" t="str">
        <f t="shared" ca="1" si="214"/>
        <v/>
      </c>
      <c r="AG956" s="130" t="str">
        <f t="shared" ca="1" si="215"/>
        <v/>
      </c>
      <c r="AH956" s="130" t="str">
        <f t="shared" ca="1" si="216"/>
        <v/>
      </c>
      <c r="AI956" s="130" t="str">
        <f t="shared" ca="1" si="217"/>
        <v/>
      </c>
    </row>
    <row r="957" spans="5:35">
      <c r="E957" s="239"/>
      <c r="F957" s="28"/>
      <c r="R957" s="130" t="str">
        <f t="shared" ca="1" si="204"/>
        <v xml:space="preserve">3 </v>
      </c>
      <c r="S957" s="130">
        <f ca="1">+IFERROR(VLOOKUP(R957,Pollutants!$H$2:$K$11,3,FALSE),0)</f>
        <v>0</v>
      </c>
      <c r="T957" s="248">
        <f t="shared" si="205"/>
        <v>138</v>
      </c>
      <c r="U957" s="130" t="str">
        <f ca="1"/>
        <v/>
      </c>
      <c r="V957" s="130" t="str">
        <f ca="1"/>
        <v/>
      </c>
      <c r="W957" s="130" t="str">
        <f t="shared" ca="1" si="206"/>
        <v/>
      </c>
      <c r="X957" s="130" t="str">
        <f t="shared" ca="1" si="207"/>
        <v/>
      </c>
      <c r="Y957" s="130" t="str">
        <f t="shared" ca="1" si="208"/>
        <v/>
      </c>
      <c r="Z957" s="130" t="str">
        <f t="shared" ca="1" si="209"/>
        <v/>
      </c>
      <c r="AA957" s="130" t="str">
        <f t="shared" ca="1" si="210"/>
        <v/>
      </c>
      <c r="AC957" s="130" t="str">
        <f t="shared" ca="1" si="211"/>
        <v/>
      </c>
      <c r="AD957" s="130" t="str">
        <f t="shared" ca="1" si="212"/>
        <v/>
      </c>
      <c r="AE957" s="130" t="str">
        <f t="shared" ca="1" si="213"/>
        <v/>
      </c>
      <c r="AF957" s="130" t="str">
        <f t="shared" ca="1" si="214"/>
        <v/>
      </c>
      <c r="AG957" s="130" t="str">
        <f t="shared" ca="1" si="215"/>
        <v/>
      </c>
      <c r="AH957" s="130" t="str">
        <f t="shared" ca="1" si="216"/>
        <v/>
      </c>
      <c r="AI957" s="130" t="str">
        <f t="shared" ca="1" si="217"/>
        <v/>
      </c>
    </row>
    <row r="958" spans="5:35">
      <c r="E958" s="239"/>
      <c r="F958" s="28"/>
      <c r="R958" s="130" t="str">
        <f t="shared" ca="1" si="204"/>
        <v xml:space="preserve">4 </v>
      </c>
      <c r="S958" s="130">
        <f ca="1">+IFERROR(VLOOKUP(R958,Pollutants!$H$2:$K$11,3,FALSE),0)</f>
        <v>0</v>
      </c>
      <c r="T958" s="248">
        <f t="shared" si="205"/>
        <v>138</v>
      </c>
      <c r="U958" s="130" t="str">
        <f ca="1"/>
        <v/>
      </c>
      <c r="V958" s="130" t="str">
        <f ca="1"/>
        <v/>
      </c>
      <c r="W958" s="130" t="str">
        <f t="shared" ca="1" si="206"/>
        <v/>
      </c>
      <c r="X958" s="130" t="str">
        <f t="shared" ca="1" si="207"/>
        <v/>
      </c>
      <c r="Y958" s="130" t="str">
        <f t="shared" ca="1" si="208"/>
        <v/>
      </c>
      <c r="Z958" s="130" t="str">
        <f t="shared" ca="1" si="209"/>
        <v/>
      </c>
      <c r="AA958" s="130" t="str">
        <f t="shared" ca="1" si="210"/>
        <v/>
      </c>
      <c r="AC958" s="130" t="str">
        <f t="shared" ca="1" si="211"/>
        <v/>
      </c>
      <c r="AD958" s="130" t="str">
        <f t="shared" ca="1" si="212"/>
        <v/>
      </c>
      <c r="AE958" s="130" t="str">
        <f t="shared" ca="1" si="213"/>
        <v/>
      </c>
      <c r="AF958" s="130" t="str">
        <f t="shared" ca="1" si="214"/>
        <v/>
      </c>
      <c r="AG958" s="130" t="str">
        <f t="shared" ca="1" si="215"/>
        <v/>
      </c>
      <c r="AH958" s="130" t="str">
        <f t="shared" ca="1" si="216"/>
        <v/>
      </c>
      <c r="AI958" s="130" t="str">
        <f t="shared" ca="1" si="217"/>
        <v/>
      </c>
    </row>
    <row r="959" spans="5:35">
      <c r="E959" s="239"/>
      <c r="F959" s="28"/>
      <c r="R959" s="130" t="str">
        <f t="shared" ca="1" si="204"/>
        <v xml:space="preserve">5 </v>
      </c>
      <c r="S959" s="130">
        <f ca="1">+IFERROR(VLOOKUP(R959,Pollutants!$H$2:$K$11,3,FALSE),0)</f>
        <v>0</v>
      </c>
      <c r="T959" s="248">
        <f t="shared" si="205"/>
        <v>138</v>
      </c>
      <c r="U959" s="130" t="str">
        <f ca="1"/>
        <v/>
      </c>
      <c r="V959" s="130" t="str">
        <f ca="1"/>
        <v/>
      </c>
      <c r="W959" s="130" t="str">
        <f t="shared" ca="1" si="206"/>
        <v/>
      </c>
      <c r="X959" s="130" t="str">
        <f t="shared" ca="1" si="207"/>
        <v/>
      </c>
      <c r="Y959" s="130" t="str">
        <f t="shared" ca="1" si="208"/>
        <v/>
      </c>
      <c r="Z959" s="130" t="str">
        <f t="shared" ca="1" si="209"/>
        <v/>
      </c>
      <c r="AA959" s="130" t="str">
        <f t="shared" ca="1" si="210"/>
        <v/>
      </c>
      <c r="AC959" s="130" t="str">
        <f t="shared" ca="1" si="211"/>
        <v/>
      </c>
      <c r="AD959" s="130" t="str">
        <f t="shared" ca="1" si="212"/>
        <v/>
      </c>
      <c r="AE959" s="130" t="str">
        <f t="shared" ca="1" si="213"/>
        <v/>
      </c>
      <c r="AF959" s="130" t="str">
        <f t="shared" ca="1" si="214"/>
        <v/>
      </c>
      <c r="AG959" s="130" t="str">
        <f t="shared" ca="1" si="215"/>
        <v/>
      </c>
      <c r="AH959" s="130" t="str">
        <f t="shared" ca="1" si="216"/>
        <v/>
      </c>
      <c r="AI959" s="130" t="str">
        <f t="shared" ca="1" si="217"/>
        <v/>
      </c>
    </row>
    <row r="960" spans="5:35">
      <c r="E960" s="239"/>
      <c r="F960" s="28"/>
      <c r="R960" s="130" t="str">
        <f t="shared" ca="1" si="204"/>
        <v xml:space="preserve">6 </v>
      </c>
      <c r="S960" s="130">
        <f ca="1">+IFERROR(VLOOKUP(R960,Pollutants!$H$2:$K$11,3,FALSE),0)</f>
        <v>0</v>
      </c>
      <c r="T960" s="248">
        <f t="shared" si="205"/>
        <v>138</v>
      </c>
      <c r="U960" s="130" t="str">
        <f ca="1"/>
        <v/>
      </c>
      <c r="V960" s="130" t="str">
        <f ca="1"/>
        <v/>
      </c>
      <c r="W960" s="130" t="str">
        <f t="shared" ca="1" si="206"/>
        <v/>
      </c>
      <c r="X960" s="130" t="str">
        <f t="shared" ca="1" si="207"/>
        <v/>
      </c>
      <c r="Y960" s="130" t="str">
        <f t="shared" ca="1" si="208"/>
        <v/>
      </c>
      <c r="Z960" s="130" t="str">
        <f t="shared" ca="1" si="209"/>
        <v/>
      </c>
      <c r="AA960" s="130" t="str">
        <f t="shared" ca="1" si="210"/>
        <v/>
      </c>
      <c r="AC960" s="130" t="str">
        <f t="shared" ca="1" si="211"/>
        <v/>
      </c>
      <c r="AD960" s="130" t="str">
        <f t="shared" ca="1" si="212"/>
        <v/>
      </c>
      <c r="AE960" s="130" t="str">
        <f t="shared" ca="1" si="213"/>
        <v/>
      </c>
      <c r="AF960" s="130" t="str">
        <f t="shared" ca="1" si="214"/>
        <v/>
      </c>
      <c r="AG960" s="130" t="str">
        <f t="shared" ca="1" si="215"/>
        <v/>
      </c>
      <c r="AH960" s="130" t="str">
        <f t="shared" ca="1" si="216"/>
        <v/>
      </c>
      <c r="AI960" s="130" t="str">
        <f t="shared" ca="1" si="217"/>
        <v/>
      </c>
    </row>
    <row r="961" spans="5:35">
      <c r="E961" s="239"/>
      <c r="F961" s="28"/>
      <c r="R961" s="130" t="str">
        <f t="shared" ca="1" si="204"/>
        <v xml:space="preserve">0 </v>
      </c>
      <c r="S961" s="130">
        <f ca="1">+IFERROR(VLOOKUP(R961,Pollutants!$H$2:$K$11,3,FALSE),0)</f>
        <v>0</v>
      </c>
      <c r="T961" s="248">
        <f t="shared" si="205"/>
        <v>139</v>
      </c>
      <c r="U961" s="130" t="str">
        <f ca="1"/>
        <v/>
      </c>
      <c r="V961" s="130" t="str">
        <f ca="1"/>
        <v/>
      </c>
      <c r="W961" s="130" t="str">
        <f t="shared" ca="1" si="206"/>
        <v/>
      </c>
      <c r="X961" s="130" t="str">
        <f t="shared" ca="1" si="207"/>
        <v/>
      </c>
      <c r="Y961" s="130" t="str">
        <f t="shared" ca="1" si="208"/>
        <v/>
      </c>
      <c r="Z961" s="130" t="str">
        <f t="shared" ca="1" si="209"/>
        <v/>
      </c>
      <c r="AA961" s="130" t="str">
        <f t="shared" ca="1" si="210"/>
        <v/>
      </c>
      <c r="AC961" s="130" t="str">
        <f t="shared" ca="1" si="211"/>
        <v/>
      </c>
      <c r="AD961" s="130" t="str">
        <f t="shared" ca="1" si="212"/>
        <v/>
      </c>
      <c r="AE961" s="130" t="str">
        <f t="shared" ca="1" si="213"/>
        <v/>
      </c>
      <c r="AF961" s="130" t="str">
        <f t="shared" ca="1" si="214"/>
        <v/>
      </c>
      <c r="AG961" s="130" t="str">
        <f t="shared" ca="1" si="215"/>
        <v/>
      </c>
      <c r="AH961" s="130" t="str">
        <f t="shared" ca="1" si="216"/>
        <v/>
      </c>
      <c r="AI961" s="130" t="str">
        <f t="shared" ca="1" si="217"/>
        <v/>
      </c>
    </row>
    <row r="962" spans="5:35">
      <c r="E962" s="239"/>
      <c r="F962" s="28"/>
      <c r="R962" s="130" t="str">
        <f t="shared" ca="1" si="204"/>
        <v xml:space="preserve">1 </v>
      </c>
      <c r="S962" s="130">
        <f ca="1">+IFERROR(VLOOKUP(R962,Pollutants!$H$2:$K$11,3,FALSE),0)</f>
        <v>0</v>
      </c>
      <c r="T962" s="248">
        <f t="shared" si="205"/>
        <v>139</v>
      </c>
      <c r="U962" s="130" t="str">
        <f ca="1"/>
        <v/>
      </c>
      <c r="V962" s="130" t="str">
        <f ca="1"/>
        <v/>
      </c>
      <c r="W962" s="130" t="str">
        <f t="shared" ca="1" si="206"/>
        <v/>
      </c>
      <c r="X962" s="130" t="str">
        <f t="shared" ca="1" si="207"/>
        <v/>
      </c>
      <c r="Y962" s="130" t="str">
        <f t="shared" ca="1" si="208"/>
        <v/>
      </c>
      <c r="Z962" s="130" t="str">
        <f t="shared" ca="1" si="209"/>
        <v/>
      </c>
      <c r="AA962" s="130" t="str">
        <f t="shared" ca="1" si="210"/>
        <v/>
      </c>
      <c r="AC962" s="130" t="str">
        <f t="shared" ca="1" si="211"/>
        <v/>
      </c>
      <c r="AD962" s="130" t="str">
        <f t="shared" ca="1" si="212"/>
        <v/>
      </c>
      <c r="AE962" s="130" t="str">
        <f t="shared" ca="1" si="213"/>
        <v/>
      </c>
      <c r="AF962" s="130" t="str">
        <f t="shared" ca="1" si="214"/>
        <v/>
      </c>
      <c r="AG962" s="130" t="str">
        <f t="shared" ca="1" si="215"/>
        <v/>
      </c>
      <c r="AH962" s="130" t="str">
        <f t="shared" ca="1" si="216"/>
        <v/>
      </c>
      <c r="AI962" s="130" t="str">
        <f t="shared" ca="1" si="217"/>
        <v/>
      </c>
    </row>
    <row r="963" spans="5:35">
      <c r="E963" s="239"/>
      <c r="F963" s="28"/>
      <c r="R963" s="130" t="str">
        <f t="shared" ref="R963:R1026" ca="1" si="218">+MOD(ROW()-2,7)&amp;" "&amp;INDIRECT(ADDRESS(INT((ROW()-2)/7)+2,11,3))</f>
        <v xml:space="preserve">2 </v>
      </c>
      <c r="S963" s="130">
        <f ca="1">+IFERROR(VLOOKUP(R963,Pollutants!$H$2:$K$11,3,FALSE),0)</f>
        <v>0</v>
      </c>
      <c r="T963" s="248">
        <f t="shared" ref="T963:T1026" si="219">+(INT((ROW()-2)/7)+2)</f>
        <v>139</v>
      </c>
      <c r="U963" s="130" t="str">
        <f ca="1"/>
        <v/>
      </c>
      <c r="V963" s="130" t="str">
        <f ca="1"/>
        <v/>
      </c>
      <c r="W963" s="130" t="str">
        <f t="shared" ref="W963:W1026" ca="1" si="220">+IFERROR(INDEX(L$1:L$301,V963),"")</f>
        <v/>
      </c>
      <c r="X963" s="130" t="str">
        <f t="shared" ref="X963:X1026" ca="1" si="221">+IFERROR(INDEX(M$1:M$301,V963),"")</f>
        <v/>
      </c>
      <c r="Y963" s="130" t="str">
        <f t="shared" ref="Y963:Y1026" ca="1" si="222">+IFERROR(INDEX(N$1:N$301,V963),"")</f>
        <v/>
      </c>
      <c r="Z963" s="130" t="str">
        <f t="shared" ref="Z963:Z1026" ca="1" si="223">+IFERROR(INDEX(O$1:O$301,V963),"")</f>
        <v/>
      </c>
      <c r="AA963" s="130" t="str">
        <f t="shared" ref="AA963:AA1026" ca="1" si="224">+IFERROR(INDEX(P$1:P$301,V963),"")</f>
        <v/>
      </c>
      <c r="AC963" s="130" t="str">
        <f t="shared" ref="AC963:AC1026" ca="1" si="225">+INDIRECT(ADDRESS(INT((ROW()-2)/2)+2,21,3))</f>
        <v/>
      </c>
      <c r="AD963" s="130" t="str">
        <f t="shared" ref="AD963:AD1026" ca="1" si="226">+IF(ISNUMBER(AI963),IF(ISEVEN(ROW()),$AL$2,$AL$3),"")</f>
        <v/>
      </c>
      <c r="AE963" s="130" t="str">
        <f t="shared" ref="AE963:AE1026" ca="1" si="227">+INDIRECT(ADDRESS(INT((ROW()-2)/2)+2,23,3))</f>
        <v/>
      </c>
      <c r="AF963" s="130" t="str">
        <f t="shared" ref="AF963:AF1026" ca="1" si="228">+INDIRECT(ADDRESS(INT((ROW()-2)/2)+2,24,3))</f>
        <v/>
      </c>
      <c r="AG963" s="130" t="str">
        <f t="shared" ref="AG963:AG1026" ca="1" si="229">+INDIRECT(ADDRESS(INT((ROW()-2)/2)+2,25,3))</f>
        <v/>
      </c>
      <c r="AH963" s="130" t="str">
        <f t="shared" ref="AH963:AH1026" ca="1" si="230">+INDIRECT(ADDRESS(INT((ROW()-2)/2)+2,26,3))</f>
        <v/>
      </c>
      <c r="AI963" s="130" t="str">
        <f t="shared" ref="AI963:AI1026" ca="1" si="231">+INDIRECT(ADDRESS(INT((ROW()-2)/2)+2,27,3))</f>
        <v/>
      </c>
    </row>
    <row r="964" spans="5:35">
      <c r="E964" s="239"/>
      <c r="F964" s="28"/>
      <c r="R964" s="130" t="str">
        <f t="shared" ca="1" si="218"/>
        <v xml:space="preserve">3 </v>
      </c>
      <c r="S964" s="130">
        <f ca="1">+IFERROR(VLOOKUP(R964,Pollutants!$H$2:$K$11,3,FALSE),0)</f>
        <v>0</v>
      </c>
      <c r="T964" s="248">
        <f t="shared" si="219"/>
        <v>139</v>
      </c>
      <c r="U964" s="130" t="str">
        <f ca="1"/>
        <v/>
      </c>
      <c r="V964" s="130" t="str">
        <f ca="1"/>
        <v/>
      </c>
      <c r="W964" s="130" t="str">
        <f t="shared" ca="1" si="220"/>
        <v/>
      </c>
      <c r="X964" s="130" t="str">
        <f t="shared" ca="1" si="221"/>
        <v/>
      </c>
      <c r="Y964" s="130" t="str">
        <f t="shared" ca="1" si="222"/>
        <v/>
      </c>
      <c r="Z964" s="130" t="str">
        <f t="shared" ca="1" si="223"/>
        <v/>
      </c>
      <c r="AA964" s="130" t="str">
        <f t="shared" ca="1" si="224"/>
        <v/>
      </c>
      <c r="AC964" s="130" t="str">
        <f t="shared" ca="1" si="225"/>
        <v/>
      </c>
      <c r="AD964" s="130" t="str">
        <f t="shared" ca="1" si="226"/>
        <v/>
      </c>
      <c r="AE964" s="130" t="str">
        <f t="shared" ca="1" si="227"/>
        <v/>
      </c>
      <c r="AF964" s="130" t="str">
        <f t="shared" ca="1" si="228"/>
        <v/>
      </c>
      <c r="AG964" s="130" t="str">
        <f t="shared" ca="1" si="229"/>
        <v/>
      </c>
      <c r="AH964" s="130" t="str">
        <f t="shared" ca="1" si="230"/>
        <v/>
      </c>
      <c r="AI964" s="130" t="str">
        <f t="shared" ca="1" si="231"/>
        <v/>
      </c>
    </row>
    <row r="965" spans="5:35">
      <c r="E965" s="239"/>
      <c r="F965" s="28"/>
      <c r="R965" s="130" t="str">
        <f t="shared" ca="1" si="218"/>
        <v xml:space="preserve">4 </v>
      </c>
      <c r="S965" s="130">
        <f ca="1">+IFERROR(VLOOKUP(R965,Pollutants!$H$2:$K$11,3,FALSE),0)</f>
        <v>0</v>
      </c>
      <c r="T965" s="248">
        <f t="shared" si="219"/>
        <v>139</v>
      </c>
      <c r="U965" s="130" t="str">
        <f ca="1"/>
        <v/>
      </c>
      <c r="V965" s="130" t="str">
        <f ca="1"/>
        <v/>
      </c>
      <c r="W965" s="130" t="str">
        <f t="shared" ca="1" si="220"/>
        <v/>
      </c>
      <c r="X965" s="130" t="str">
        <f t="shared" ca="1" si="221"/>
        <v/>
      </c>
      <c r="Y965" s="130" t="str">
        <f t="shared" ca="1" si="222"/>
        <v/>
      </c>
      <c r="Z965" s="130" t="str">
        <f t="shared" ca="1" si="223"/>
        <v/>
      </c>
      <c r="AA965" s="130" t="str">
        <f t="shared" ca="1" si="224"/>
        <v/>
      </c>
      <c r="AC965" s="130" t="str">
        <f t="shared" ca="1" si="225"/>
        <v/>
      </c>
      <c r="AD965" s="130" t="str">
        <f t="shared" ca="1" si="226"/>
        <v/>
      </c>
      <c r="AE965" s="130" t="str">
        <f t="shared" ca="1" si="227"/>
        <v/>
      </c>
      <c r="AF965" s="130" t="str">
        <f t="shared" ca="1" si="228"/>
        <v/>
      </c>
      <c r="AG965" s="130" t="str">
        <f t="shared" ca="1" si="229"/>
        <v/>
      </c>
      <c r="AH965" s="130" t="str">
        <f t="shared" ca="1" si="230"/>
        <v/>
      </c>
      <c r="AI965" s="130" t="str">
        <f t="shared" ca="1" si="231"/>
        <v/>
      </c>
    </row>
    <row r="966" spans="5:35">
      <c r="E966" s="239"/>
      <c r="F966" s="28"/>
      <c r="R966" s="130" t="str">
        <f t="shared" ca="1" si="218"/>
        <v xml:space="preserve">5 </v>
      </c>
      <c r="S966" s="130">
        <f ca="1">+IFERROR(VLOOKUP(R966,Pollutants!$H$2:$K$11,3,FALSE),0)</f>
        <v>0</v>
      </c>
      <c r="T966" s="248">
        <f t="shared" si="219"/>
        <v>139</v>
      </c>
      <c r="U966" s="130" t="str">
        <f ca="1"/>
        <v/>
      </c>
      <c r="V966" s="130" t="str">
        <f ca="1"/>
        <v/>
      </c>
      <c r="W966" s="130" t="str">
        <f t="shared" ca="1" si="220"/>
        <v/>
      </c>
      <c r="X966" s="130" t="str">
        <f t="shared" ca="1" si="221"/>
        <v/>
      </c>
      <c r="Y966" s="130" t="str">
        <f t="shared" ca="1" si="222"/>
        <v/>
      </c>
      <c r="Z966" s="130" t="str">
        <f t="shared" ca="1" si="223"/>
        <v/>
      </c>
      <c r="AA966" s="130" t="str">
        <f t="shared" ca="1" si="224"/>
        <v/>
      </c>
      <c r="AC966" s="130" t="str">
        <f t="shared" ca="1" si="225"/>
        <v/>
      </c>
      <c r="AD966" s="130" t="str">
        <f t="shared" ca="1" si="226"/>
        <v/>
      </c>
      <c r="AE966" s="130" t="str">
        <f t="shared" ca="1" si="227"/>
        <v/>
      </c>
      <c r="AF966" s="130" t="str">
        <f t="shared" ca="1" si="228"/>
        <v/>
      </c>
      <c r="AG966" s="130" t="str">
        <f t="shared" ca="1" si="229"/>
        <v/>
      </c>
      <c r="AH966" s="130" t="str">
        <f t="shared" ca="1" si="230"/>
        <v/>
      </c>
      <c r="AI966" s="130" t="str">
        <f t="shared" ca="1" si="231"/>
        <v/>
      </c>
    </row>
    <row r="967" spans="5:35">
      <c r="E967" s="239"/>
      <c r="F967" s="28"/>
      <c r="R967" s="130" t="str">
        <f t="shared" ca="1" si="218"/>
        <v xml:space="preserve">6 </v>
      </c>
      <c r="S967" s="130">
        <f ca="1">+IFERROR(VLOOKUP(R967,Pollutants!$H$2:$K$11,3,FALSE),0)</f>
        <v>0</v>
      </c>
      <c r="T967" s="248">
        <f t="shared" si="219"/>
        <v>139</v>
      </c>
      <c r="U967" s="130" t="str">
        <f ca="1"/>
        <v/>
      </c>
      <c r="V967" s="130" t="str">
        <f ca="1"/>
        <v/>
      </c>
      <c r="W967" s="130" t="str">
        <f t="shared" ca="1" si="220"/>
        <v/>
      </c>
      <c r="X967" s="130" t="str">
        <f t="shared" ca="1" si="221"/>
        <v/>
      </c>
      <c r="Y967" s="130" t="str">
        <f t="shared" ca="1" si="222"/>
        <v/>
      </c>
      <c r="Z967" s="130" t="str">
        <f t="shared" ca="1" si="223"/>
        <v/>
      </c>
      <c r="AA967" s="130" t="str">
        <f t="shared" ca="1" si="224"/>
        <v/>
      </c>
      <c r="AC967" s="130" t="str">
        <f t="shared" ca="1" si="225"/>
        <v/>
      </c>
      <c r="AD967" s="130" t="str">
        <f t="shared" ca="1" si="226"/>
        <v/>
      </c>
      <c r="AE967" s="130" t="str">
        <f t="shared" ca="1" si="227"/>
        <v/>
      </c>
      <c r="AF967" s="130" t="str">
        <f t="shared" ca="1" si="228"/>
        <v/>
      </c>
      <c r="AG967" s="130" t="str">
        <f t="shared" ca="1" si="229"/>
        <v/>
      </c>
      <c r="AH967" s="130" t="str">
        <f t="shared" ca="1" si="230"/>
        <v/>
      </c>
      <c r="AI967" s="130" t="str">
        <f t="shared" ca="1" si="231"/>
        <v/>
      </c>
    </row>
    <row r="968" spans="5:35">
      <c r="E968" s="239"/>
      <c r="F968" s="28"/>
      <c r="R968" s="130" t="str">
        <f t="shared" ca="1" si="218"/>
        <v xml:space="preserve">0 </v>
      </c>
      <c r="S968" s="130">
        <f ca="1">+IFERROR(VLOOKUP(R968,Pollutants!$H$2:$K$11,3,FALSE),0)</f>
        <v>0</v>
      </c>
      <c r="T968" s="248">
        <f t="shared" si="219"/>
        <v>140</v>
      </c>
      <c r="U968" s="130" t="str">
        <f ca="1"/>
        <v/>
      </c>
      <c r="V968" s="130" t="str">
        <f ca="1"/>
        <v/>
      </c>
      <c r="W968" s="130" t="str">
        <f t="shared" ca="1" si="220"/>
        <v/>
      </c>
      <c r="X968" s="130" t="str">
        <f t="shared" ca="1" si="221"/>
        <v/>
      </c>
      <c r="Y968" s="130" t="str">
        <f t="shared" ca="1" si="222"/>
        <v/>
      </c>
      <c r="Z968" s="130" t="str">
        <f t="shared" ca="1" si="223"/>
        <v/>
      </c>
      <c r="AA968" s="130" t="str">
        <f t="shared" ca="1" si="224"/>
        <v/>
      </c>
      <c r="AC968" s="130" t="str">
        <f t="shared" ca="1" si="225"/>
        <v/>
      </c>
      <c r="AD968" s="130" t="str">
        <f t="shared" ca="1" si="226"/>
        <v/>
      </c>
      <c r="AE968" s="130" t="str">
        <f t="shared" ca="1" si="227"/>
        <v/>
      </c>
      <c r="AF968" s="130" t="str">
        <f t="shared" ca="1" si="228"/>
        <v/>
      </c>
      <c r="AG968" s="130" t="str">
        <f t="shared" ca="1" si="229"/>
        <v/>
      </c>
      <c r="AH968" s="130" t="str">
        <f t="shared" ca="1" si="230"/>
        <v/>
      </c>
      <c r="AI968" s="130" t="str">
        <f t="shared" ca="1" si="231"/>
        <v/>
      </c>
    </row>
    <row r="969" spans="5:35">
      <c r="E969" s="239"/>
      <c r="F969" s="28"/>
      <c r="R969" s="130" t="str">
        <f t="shared" ca="1" si="218"/>
        <v xml:space="preserve">1 </v>
      </c>
      <c r="S969" s="130">
        <f ca="1">+IFERROR(VLOOKUP(R969,Pollutants!$H$2:$K$11,3,FALSE),0)</f>
        <v>0</v>
      </c>
      <c r="T969" s="248">
        <f t="shared" si="219"/>
        <v>140</v>
      </c>
      <c r="U969" s="130" t="str">
        <f ca="1"/>
        <v/>
      </c>
      <c r="V969" s="130" t="str">
        <f ca="1"/>
        <v/>
      </c>
      <c r="W969" s="130" t="str">
        <f t="shared" ca="1" si="220"/>
        <v/>
      </c>
      <c r="X969" s="130" t="str">
        <f t="shared" ca="1" si="221"/>
        <v/>
      </c>
      <c r="Y969" s="130" t="str">
        <f t="shared" ca="1" si="222"/>
        <v/>
      </c>
      <c r="Z969" s="130" t="str">
        <f t="shared" ca="1" si="223"/>
        <v/>
      </c>
      <c r="AA969" s="130" t="str">
        <f t="shared" ca="1" si="224"/>
        <v/>
      </c>
      <c r="AC969" s="130" t="str">
        <f t="shared" ca="1" si="225"/>
        <v/>
      </c>
      <c r="AD969" s="130" t="str">
        <f t="shared" ca="1" si="226"/>
        <v/>
      </c>
      <c r="AE969" s="130" t="str">
        <f t="shared" ca="1" si="227"/>
        <v/>
      </c>
      <c r="AF969" s="130" t="str">
        <f t="shared" ca="1" si="228"/>
        <v/>
      </c>
      <c r="AG969" s="130" t="str">
        <f t="shared" ca="1" si="229"/>
        <v/>
      </c>
      <c r="AH969" s="130" t="str">
        <f t="shared" ca="1" si="230"/>
        <v/>
      </c>
      <c r="AI969" s="130" t="str">
        <f t="shared" ca="1" si="231"/>
        <v/>
      </c>
    </row>
    <row r="970" spans="5:35">
      <c r="E970" s="239"/>
      <c r="F970" s="28"/>
      <c r="R970" s="130" t="str">
        <f t="shared" ca="1" si="218"/>
        <v xml:space="preserve">2 </v>
      </c>
      <c r="S970" s="130">
        <f ca="1">+IFERROR(VLOOKUP(R970,Pollutants!$H$2:$K$11,3,FALSE),0)</f>
        <v>0</v>
      </c>
      <c r="T970" s="248">
        <f t="shared" si="219"/>
        <v>140</v>
      </c>
      <c r="U970" s="130" t="str">
        <f ca="1"/>
        <v/>
      </c>
      <c r="V970" s="130" t="str">
        <f ca="1"/>
        <v/>
      </c>
      <c r="W970" s="130" t="str">
        <f t="shared" ca="1" si="220"/>
        <v/>
      </c>
      <c r="X970" s="130" t="str">
        <f t="shared" ca="1" si="221"/>
        <v/>
      </c>
      <c r="Y970" s="130" t="str">
        <f t="shared" ca="1" si="222"/>
        <v/>
      </c>
      <c r="Z970" s="130" t="str">
        <f t="shared" ca="1" si="223"/>
        <v/>
      </c>
      <c r="AA970" s="130" t="str">
        <f t="shared" ca="1" si="224"/>
        <v/>
      </c>
      <c r="AC970" s="130" t="str">
        <f t="shared" ca="1" si="225"/>
        <v/>
      </c>
      <c r="AD970" s="130" t="str">
        <f t="shared" ca="1" si="226"/>
        <v/>
      </c>
      <c r="AE970" s="130" t="str">
        <f t="shared" ca="1" si="227"/>
        <v/>
      </c>
      <c r="AF970" s="130" t="str">
        <f t="shared" ca="1" si="228"/>
        <v/>
      </c>
      <c r="AG970" s="130" t="str">
        <f t="shared" ca="1" si="229"/>
        <v/>
      </c>
      <c r="AH970" s="130" t="str">
        <f t="shared" ca="1" si="230"/>
        <v/>
      </c>
      <c r="AI970" s="130" t="str">
        <f t="shared" ca="1" si="231"/>
        <v/>
      </c>
    </row>
    <row r="971" spans="5:35">
      <c r="E971" s="239"/>
      <c r="F971" s="28"/>
      <c r="R971" s="130" t="str">
        <f t="shared" ca="1" si="218"/>
        <v xml:space="preserve">3 </v>
      </c>
      <c r="S971" s="130">
        <f ca="1">+IFERROR(VLOOKUP(R971,Pollutants!$H$2:$K$11,3,FALSE),0)</f>
        <v>0</v>
      </c>
      <c r="T971" s="248">
        <f t="shared" si="219"/>
        <v>140</v>
      </c>
      <c r="U971" s="130" t="str">
        <f ca="1"/>
        <v/>
      </c>
      <c r="V971" s="130" t="str">
        <f ca="1"/>
        <v/>
      </c>
      <c r="W971" s="130" t="str">
        <f t="shared" ca="1" si="220"/>
        <v/>
      </c>
      <c r="X971" s="130" t="str">
        <f t="shared" ca="1" si="221"/>
        <v/>
      </c>
      <c r="Y971" s="130" t="str">
        <f t="shared" ca="1" si="222"/>
        <v/>
      </c>
      <c r="Z971" s="130" t="str">
        <f t="shared" ca="1" si="223"/>
        <v/>
      </c>
      <c r="AA971" s="130" t="str">
        <f t="shared" ca="1" si="224"/>
        <v/>
      </c>
      <c r="AC971" s="130" t="str">
        <f t="shared" ca="1" si="225"/>
        <v/>
      </c>
      <c r="AD971" s="130" t="str">
        <f t="shared" ca="1" si="226"/>
        <v/>
      </c>
      <c r="AE971" s="130" t="str">
        <f t="shared" ca="1" si="227"/>
        <v/>
      </c>
      <c r="AF971" s="130" t="str">
        <f t="shared" ca="1" si="228"/>
        <v/>
      </c>
      <c r="AG971" s="130" t="str">
        <f t="shared" ca="1" si="229"/>
        <v/>
      </c>
      <c r="AH971" s="130" t="str">
        <f t="shared" ca="1" si="230"/>
        <v/>
      </c>
      <c r="AI971" s="130" t="str">
        <f t="shared" ca="1" si="231"/>
        <v/>
      </c>
    </row>
    <row r="972" spans="5:35">
      <c r="E972" s="239"/>
      <c r="F972" s="28"/>
      <c r="R972" s="130" t="str">
        <f t="shared" ca="1" si="218"/>
        <v xml:space="preserve">4 </v>
      </c>
      <c r="S972" s="130">
        <f ca="1">+IFERROR(VLOOKUP(R972,Pollutants!$H$2:$K$11,3,FALSE),0)</f>
        <v>0</v>
      </c>
      <c r="T972" s="248">
        <f t="shared" si="219"/>
        <v>140</v>
      </c>
      <c r="U972" s="130" t="str">
        <f ca="1"/>
        <v/>
      </c>
      <c r="V972" s="130" t="str">
        <f ca="1"/>
        <v/>
      </c>
      <c r="W972" s="130" t="str">
        <f t="shared" ca="1" si="220"/>
        <v/>
      </c>
      <c r="X972" s="130" t="str">
        <f t="shared" ca="1" si="221"/>
        <v/>
      </c>
      <c r="Y972" s="130" t="str">
        <f t="shared" ca="1" si="222"/>
        <v/>
      </c>
      <c r="Z972" s="130" t="str">
        <f t="shared" ca="1" si="223"/>
        <v/>
      </c>
      <c r="AA972" s="130" t="str">
        <f t="shared" ca="1" si="224"/>
        <v/>
      </c>
      <c r="AC972" s="130" t="str">
        <f t="shared" ca="1" si="225"/>
        <v/>
      </c>
      <c r="AD972" s="130" t="str">
        <f t="shared" ca="1" si="226"/>
        <v/>
      </c>
      <c r="AE972" s="130" t="str">
        <f t="shared" ca="1" si="227"/>
        <v/>
      </c>
      <c r="AF972" s="130" t="str">
        <f t="shared" ca="1" si="228"/>
        <v/>
      </c>
      <c r="AG972" s="130" t="str">
        <f t="shared" ca="1" si="229"/>
        <v/>
      </c>
      <c r="AH972" s="130" t="str">
        <f t="shared" ca="1" si="230"/>
        <v/>
      </c>
      <c r="AI972" s="130" t="str">
        <f t="shared" ca="1" si="231"/>
        <v/>
      </c>
    </row>
    <row r="973" spans="5:35">
      <c r="E973" s="239"/>
      <c r="F973" s="28"/>
      <c r="R973" s="130" t="str">
        <f t="shared" ca="1" si="218"/>
        <v xml:space="preserve">5 </v>
      </c>
      <c r="S973" s="130">
        <f ca="1">+IFERROR(VLOOKUP(R973,Pollutants!$H$2:$K$11,3,FALSE),0)</f>
        <v>0</v>
      </c>
      <c r="T973" s="248">
        <f t="shared" si="219"/>
        <v>140</v>
      </c>
      <c r="U973" s="130" t="str">
        <f ca="1"/>
        <v/>
      </c>
      <c r="V973" s="130" t="str">
        <f ca="1"/>
        <v/>
      </c>
      <c r="W973" s="130" t="str">
        <f t="shared" ca="1" si="220"/>
        <v/>
      </c>
      <c r="X973" s="130" t="str">
        <f t="shared" ca="1" si="221"/>
        <v/>
      </c>
      <c r="Y973" s="130" t="str">
        <f t="shared" ca="1" si="222"/>
        <v/>
      </c>
      <c r="Z973" s="130" t="str">
        <f t="shared" ca="1" si="223"/>
        <v/>
      </c>
      <c r="AA973" s="130" t="str">
        <f t="shared" ca="1" si="224"/>
        <v/>
      </c>
      <c r="AC973" s="130" t="str">
        <f t="shared" ca="1" si="225"/>
        <v/>
      </c>
      <c r="AD973" s="130" t="str">
        <f t="shared" ca="1" si="226"/>
        <v/>
      </c>
      <c r="AE973" s="130" t="str">
        <f t="shared" ca="1" si="227"/>
        <v/>
      </c>
      <c r="AF973" s="130" t="str">
        <f t="shared" ca="1" si="228"/>
        <v/>
      </c>
      <c r="AG973" s="130" t="str">
        <f t="shared" ca="1" si="229"/>
        <v/>
      </c>
      <c r="AH973" s="130" t="str">
        <f t="shared" ca="1" si="230"/>
        <v/>
      </c>
      <c r="AI973" s="130" t="str">
        <f t="shared" ca="1" si="231"/>
        <v/>
      </c>
    </row>
    <row r="974" spans="5:35">
      <c r="E974" s="239"/>
      <c r="F974" s="28"/>
      <c r="R974" s="130" t="str">
        <f t="shared" ca="1" si="218"/>
        <v xml:space="preserve">6 </v>
      </c>
      <c r="S974" s="130">
        <f ca="1">+IFERROR(VLOOKUP(R974,Pollutants!$H$2:$K$11,3,FALSE),0)</f>
        <v>0</v>
      </c>
      <c r="T974" s="248">
        <f t="shared" si="219"/>
        <v>140</v>
      </c>
      <c r="U974" s="130" t="str">
        <f ca="1"/>
        <v/>
      </c>
      <c r="V974" s="130" t="str">
        <f ca="1"/>
        <v/>
      </c>
      <c r="W974" s="130" t="str">
        <f t="shared" ca="1" si="220"/>
        <v/>
      </c>
      <c r="X974" s="130" t="str">
        <f t="shared" ca="1" si="221"/>
        <v/>
      </c>
      <c r="Y974" s="130" t="str">
        <f t="shared" ca="1" si="222"/>
        <v/>
      </c>
      <c r="Z974" s="130" t="str">
        <f t="shared" ca="1" si="223"/>
        <v/>
      </c>
      <c r="AA974" s="130" t="str">
        <f t="shared" ca="1" si="224"/>
        <v/>
      </c>
      <c r="AC974" s="130" t="str">
        <f t="shared" ca="1" si="225"/>
        <v/>
      </c>
      <c r="AD974" s="130" t="str">
        <f t="shared" ca="1" si="226"/>
        <v/>
      </c>
      <c r="AE974" s="130" t="str">
        <f t="shared" ca="1" si="227"/>
        <v/>
      </c>
      <c r="AF974" s="130" t="str">
        <f t="shared" ca="1" si="228"/>
        <v/>
      </c>
      <c r="AG974" s="130" t="str">
        <f t="shared" ca="1" si="229"/>
        <v/>
      </c>
      <c r="AH974" s="130" t="str">
        <f t="shared" ca="1" si="230"/>
        <v/>
      </c>
      <c r="AI974" s="130" t="str">
        <f t="shared" ca="1" si="231"/>
        <v/>
      </c>
    </row>
    <row r="975" spans="5:35">
      <c r="E975" s="239"/>
      <c r="F975" s="28"/>
      <c r="R975" s="130" t="str">
        <f t="shared" ca="1" si="218"/>
        <v xml:space="preserve">0 </v>
      </c>
      <c r="S975" s="130">
        <f ca="1">+IFERROR(VLOOKUP(R975,Pollutants!$H$2:$K$11,3,FALSE),0)</f>
        <v>0</v>
      </c>
      <c r="T975" s="248">
        <f t="shared" si="219"/>
        <v>141</v>
      </c>
      <c r="U975" s="130" t="str">
        <f ca="1"/>
        <v/>
      </c>
      <c r="V975" s="130" t="str">
        <f ca="1"/>
        <v/>
      </c>
      <c r="W975" s="130" t="str">
        <f t="shared" ca="1" si="220"/>
        <v/>
      </c>
      <c r="X975" s="130" t="str">
        <f t="shared" ca="1" si="221"/>
        <v/>
      </c>
      <c r="Y975" s="130" t="str">
        <f t="shared" ca="1" si="222"/>
        <v/>
      </c>
      <c r="Z975" s="130" t="str">
        <f t="shared" ca="1" si="223"/>
        <v/>
      </c>
      <c r="AA975" s="130" t="str">
        <f t="shared" ca="1" si="224"/>
        <v/>
      </c>
      <c r="AC975" s="130" t="str">
        <f t="shared" ca="1" si="225"/>
        <v/>
      </c>
      <c r="AD975" s="130" t="str">
        <f t="shared" ca="1" si="226"/>
        <v/>
      </c>
      <c r="AE975" s="130" t="str">
        <f t="shared" ca="1" si="227"/>
        <v/>
      </c>
      <c r="AF975" s="130" t="str">
        <f t="shared" ca="1" si="228"/>
        <v/>
      </c>
      <c r="AG975" s="130" t="str">
        <f t="shared" ca="1" si="229"/>
        <v/>
      </c>
      <c r="AH975" s="130" t="str">
        <f t="shared" ca="1" si="230"/>
        <v/>
      </c>
      <c r="AI975" s="130" t="str">
        <f t="shared" ca="1" si="231"/>
        <v/>
      </c>
    </row>
    <row r="976" spans="5:35">
      <c r="E976" s="239"/>
      <c r="F976" s="28"/>
      <c r="R976" s="130" t="str">
        <f t="shared" ca="1" si="218"/>
        <v xml:space="preserve">1 </v>
      </c>
      <c r="S976" s="130">
        <f ca="1">+IFERROR(VLOOKUP(R976,Pollutants!$H$2:$K$11,3,FALSE),0)</f>
        <v>0</v>
      </c>
      <c r="T976" s="248">
        <f t="shared" si="219"/>
        <v>141</v>
      </c>
      <c r="U976" s="130" t="str">
        <f ca="1"/>
        <v/>
      </c>
      <c r="V976" s="130" t="str">
        <f ca="1"/>
        <v/>
      </c>
      <c r="W976" s="130" t="str">
        <f t="shared" ca="1" si="220"/>
        <v/>
      </c>
      <c r="X976" s="130" t="str">
        <f t="shared" ca="1" si="221"/>
        <v/>
      </c>
      <c r="Y976" s="130" t="str">
        <f t="shared" ca="1" si="222"/>
        <v/>
      </c>
      <c r="Z976" s="130" t="str">
        <f t="shared" ca="1" si="223"/>
        <v/>
      </c>
      <c r="AA976" s="130" t="str">
        <f t="shared" ca="1" si="224"/>
        <v/>
      </c>
      <c r="AC976" s="130" t="str">
        <f t="shared" ca="1" si="225"/>
        <v/>
      </c>
      <c r="AD976" s="130" t="str">
        <f t="shared" ca="1" si="226"/>
        <v/>
      </c>
      <c r="AE976" s="130" t="str">
        <f t="shared" ca="1" si="227"/>
        <v/>
      </c>
      <c r="AF976" s="130" t="str">
        <f t="shared" ca="1" si="228"/>
        <v/>
      </c>
      <c r="AG976" s="130" t="str">
        <f t="shared" ca="1" si="229"/>
        <v/>
      </c>
      <c r="AH976" s="130" t="str">
        <f t="shared" ca="1" si="230"/>
        <v/>
      </c>
      <c r="AI976" s="130" t="str">
        <f t="shared" ca="1" si="231"/>
        <v/>
      </c>
    </row>
    <row r="977" spans="5:35">
      <c r="E977" s="239"/>
      <c r="F977" s="28"/>
      <c r="R977" s="130" t="str">
        <f t="shared" ca="1" si="218"/>
        <v xml:space="preserve">2 </v>
      </c>
      <c r="S977" s="130">
        <f ca="1">+IFERROR(VLOOKUP(R977,Pollutants!$H$2:$K$11,3,FALSE),0)</f>
        <v>0</v>
      </c>
      <c r="T977" s="248">
        <f t="shared" si="219"/>
        <v>141</v>
      </c>
      <c r="U977" s="130" t="str">
        <f ca="1"/>
        <v/>
      </c>
      <c r="V977" s="130" t="str">
        <f ca="1"/>
        <v/>
      </c>
      <c r="W977" s="130" t="str">
        <f t="shared" ca="1" si="220"/>
        <v/>
      </c>
      <c r="X977" s="130" t="str">
        <f t="shared" ca="1" si="221"/>
        <v/>
      </c>
      <c r="Y977" s="130" t="str">
        <f t="shared" ca="1" si="222"/>
        <v/>
      </c>
      <c r="Z977" s="130" t="str">
        <f t="shared" ca="1" si="223"/>
        <v/>
      </c>
      <c r="AA977" s="130" t="str">
        <f t="shared" ca="1" si="224"/>
        <v/>
      </c>
      <c r="AC977" s="130" t="str">
        <f t="shared" ca="1" si="225"/>
        <v/>
      </c>
      <c r="AD977" s="130" t="str">
        <f t="shared" ca="1" si="226"/>
        <v/>
      </c>
      <c r="AE977" s="130" t="str">
        <f t="shared" ca="1" si="227"/>
        <v/>
      </c>
      <c r="AF977" s="130" t="str">
        <f t="shared" ca="1" si="228"/>
        <v/>
      </c>
      <c r="AG977" s="130" t="str">
        <f t="shared" ca="1" si="229"/>
        <v/>
      </c>
      <c r="AH977" s="130" t="str">
        <f t="shared" ca="1" si="230"/>
        <v/>
      </c>
      <c r="AI977" s="130" t="str">
        <f t="shared" ca="1" si="231"/>
        <v/>
      </c>
    </row>
    <row r="978" spans="5:35">
      <c r="E978" s="239"/>
      <c r="F978" s="28"/>
      <c r="R978" s="130" t="str">
        <f t="shared" ca="1" si="218"/>
        <v xml:space="preserve">3 </v>
      </c>
      <c r="S978" s="130">
        <f ca="1">+IFERROR(VLOOKUP(R978,Pollutants!$H$2:$K$11,3,FALSE),0)</f>
        <v>0</v>
      </c>
      <c r="T978" s="248">
        <f t="shared" si="219"/>
        <v>141</v>
      </c>
      <c r="U978" s="130" t="str">
        <f ca="1"/>
        <v/>
      </c>
      <c r="V978" s="130" t="str">
        <f ca="1"/>
        <v/>
      </c>
      <c r="W978" s="130" t="str">
        <f t="shared" ca="1" si="220"/>
        <v/>
      </c>
      <c r="X978" s="130" t="str">
        <f t="shared" ca="1" si="221"/>
        <v/>
      </c>
      <c r="Y978" s="130" t="str">
        <f t="shared" ca="1" si="222"/>
        <v/>
      </c>
      <c r="Z978" s="130" t="str">
        <f t="shared" ca="1" si="223"/>
        <v/>
      </c>
      <c r="AA978" s="130" t="str">
        <f t="shared" ca="1" si="224"/>
        <v/>
      </c>
      <c r="AC978" s="130" t="str">
        <f t="shared" ca="1" si="225"/>
        <v/>
      </c>
      <c r="AD978" s="130" t="str">
        <f t="shared" ca="1" si="226"/>
        <v/>
      </c>
      <c r="AE978" s="130" t="str">
        <f t="shared" ca="1" si="227"/>
        <v/>
      </c>
      <c r="AF978" s="130" t="str">
        <f t="shared" ca="1" si="228"/>
        <v/>
      </c>
      <c r="AG978" s="130" t="str">
        <f t="shared" ca="1" si="229"/>
        <v/>
      </c>
      <c r="AH978" s="130" t="str">
        <f t="shared" ca="1" si="230"/>
        <v/>
      </c>
      <c r="AI978" s="130" t="str">
        <f t="shared" ca="1" si="231"/>
        <v/>
      </c>
    </row>
    <row r="979" spans="5:35">
      <c r="E979" s="239"/>
      <c r="F979" s="28"/>
      <c r="R979" s="130" t="str">
        <f t="shared" ca="1" si="218"/>
        <v xml:space="preserve">4 </v>
      </c>
      <c r="S979" s="130">
        <f ca="1">+IFERROR(VLOOKUP(R979,Pollutants!$H$2:$K$11,3,FALSE),0)</f>
        <v>0</v>
      </c>
      <c r="T979" s="248">
        <f t="shared" si="219"/>
        <v>141</v>
      </c>
      <c r="U979" s="130" t="str">
        <f ca="1"/>
        <v/>
      </c>
      <c r="V979" s="130" t="str">
        <f ca="1"/>
        <v/>
      </c>
      <c r="W979" s="130" t="str">
        <f t="shared" ca="1" si="220"/>
        <v/>
      </c>
      <c r="X979" s="130" t="str">
        <f t="shared" ca="1" si="221"/>
        <v/>
      </c>
      <c r="Y979" s="130" t="str">
        <f t="shared" ca="1" si="222"/>
        <v/>
      </c>
      <c r="Z979" s="130" t="str">
        <f t="shared" ca="1" si="223"/>
        <v/>
      </c>
      <c r="AA979" s="130" t="str">
        <f t="shared" ca="1" si="224"/>
        <v/>
      </c>
      <c r="AC979" s="130" t="str">
        <f t="shared" ca="1" si="225"/>
        <v/>
      </c>
      <c r="AD979" s="130" t="str">
        <f t="shared" ca="1" si="226"/>
        <v/>
      </c>
      <c r="AE979" s="130" t="str">
        <f t="shared" ca="1" si="227"/>
        <v/>
      </c>
      <c r="AF979" s="130" t="str">
        <f t="shared" ca="1" si="228"/>
        <v/>
      </c>
      <c r="AG979" s="130" t="str">
        <f t="shared" ca="1" si="229"/>
        <v/>
      </c>
      <c r="AH979" s="130" t="str">
        <f t="shared" ca="1" si="230"/>
        <v/>
      </c>
      <c r="AI979" s="130" t="str">
        <f t="shared" ca="1" si="231"/>
        <v/>
      </c>
    </row>
    <row r="980" spans="5:35">
      <c r="E980" s="239"/>
      <c r="F980" s="28"/>
      <c r="R980" s="130" t="str">
        <f t="shared" ca="1" si="218"/>
        <v xml:space="preserve">5 </v>
      </c>
      <c r="S980" s="130">
        <f ca="1">+IFERROR(VLOOKUP(R980,Pollutants!$H$2:$K$11,3,FALSE),0)</f>
        <v>0</v>
      </c>
      <c r="T980" s="248">
        <f t="shared" si="219"/>
        <v>141</v>
      </c>
      <c r="U980" s="130" t="str">
        <f ca="1"/>
        <v/>
      </c>
      <c r="V980" s="130" t="str">
        <f ca="1"/>
        <v/>
      </c>
      <c r="W980" s="130" t="str">
        <f t="shared" ca="1" si="220"/>
        <v/>
      </c>
      <c r="X980" s="130" t="str">
        <f t="shared" ca="1" si="221"/>
        <v/>
      </c>
      <c r="Y980" s="130" t="str">
        <f t="shared" ca="1" si="222"/>
        <v/>
      </c>
      <c r="Z980" s="130" t="str">
        <f t="shared" ca="1" si="223"/>
        <v/>
      </c>
      <c r="AA980" s="130" t="str">
        <f t="shared" ca="1" si="224"/>
        <v/>
      </c>
      <c r="AC980" s="130" t="str">
        <f t="shared" ca="1" si="225"/>
        <v/>
      </c>
      <c r="AD980" s="130" t="str">
        <f t="shared" ca="1" si="226"/>
        <v/>
      </c>
      <c r="AE980" s="130" t="str">
        <f t="shared" ca="1" si="227"/>
        <v/>
      </c>
      <c r="AF980" s="130" t="str">
        <f t="shared" ca="1" si="228"/>
        <v/>
      </c>
      <c r="AG980" s="130" t="str">
        <f t="shared" ca="1" si="229"/>
        <v/>
      </c>
      <c r="AH980" s="130" t="str">
        <f t="shared" ca="1" si="230"/>
        <v/>
      </c>
      <c r="AI980" s="130" t="str">
        <f t="shared" ca="1" si="231"/>
        <v/>
      </c>
    </row>
    <row r="981" spans="5:35">
      <c r="E981" s="239"/>
      <c r="F981" s="28"/>
      <c r="R981" s="130" t="str">
        <f t="shared" ca="1" si="218"/>
        <v xml:space="preserve">6 </v>
      </c>
      <c r="S981" s="130">
        <f ca="1">+IFERROR(VLOOKUP(R981,Pollutants!$H$2:$K$11,3,FALSE),0)</f>
        <v>0</v>
      </c>
      <c r="T981" s="248">
        <f t="shared" si="219"/>
        <v>141</v>
      </c>
      <c r="U981" s="130" t="str">
        <f ca="1"/>
        <v/>
      </c>
      <c r="V981" s="130" t="str">
        <f ca="1"/>
        <v/>
      </c>
      <c r="W981" s="130" t="str">
        <f t="shared" ca="1" si="220"/>
        <v/>
      </c>
      <c r="X981" s="130" t="str">
        <f t="shared" ca="1" si="221"/>
        <v/>
      </c>
      <c r="Y981" s="130" t="str">
        <f t="shared" ca="1" si="222"/>
        <v/>
      </c>
      <c r="Z981" s="130" t="str">
        <f t="shared" ca="1" si="223"/>
        <v/>
      </c>
      <c r="AA981" s="130" t="str">
        <f t="shared" ca="1" si="224"/>
        <v/>
      </c>
      <c r="AC981" s="130" t="str">
        <f t="shared" ca="1" si="225"/>
        <v/>
      </c>
      <c r="AD981" s="130" t="str">
        <f t="shared" ca="1" si="226"/>
        <v/>
      </c>
      <c r="AE981" s="130" t="str">
        <f t="shared" ca="1" si="227"/>
        <v/>
      </c>
      <c r="AF981" s="130" t="str">
        <f t="shared" ca="1" si="228"/>
        <v/>
      </c>
      <c r="AG981" s="130" t="str">
        <f t="shared" ca="1" si="229"/>
        <v/>
      </c>
      <c r="AH981" s="130" t="str">
        <f t="shared" ca="1" si="230"/>
        <v/>
      </c>
      <c r="AI981" s="130" t="str">
        <f t="shared" ca="1" si="231"/>
        <v/>
      </c>
    </row>
    <row r="982" spans="5:35">
      <c r="E982" s="239"/>
      <c r="F982" s="28"/>
      <c r="R982" s="130" t="str">
        <f t="shared" ca="1" si="218"/>
        <v xml:space="preserve">0 </v>
      </c>
      <c r="S982" s="130">
        <f ca="1">+IFERROR(VLOOKUP(R982,Pollutants!$H$2:$K$11,3,FALSE),0)</f>
        <v>0</v>
      </c>
      <c r="T982" s="248">
        <f t="shared" si="219"/>
        <v>142</v>
      </c>
      <c r="U982" s="130" t="str">
        <f ca="1"/>
        <v/>
      </c>
      <c r="V982" s="130" t="str">
        <f ca="1"/>
        <v/>
      </c>
      <c r="W982" s="130" t="str">
        <f t="shared" ca="1" si="220"/>
        <v/>
      </c>
      <c r="X982" s="130" t="str">
        <f t="shared" ca="1" si="221"/>
        <v/>
      </c>
      <c r="Y982" s="130" t="str">
        <f t="shared" ca="1" si="222"/>
        <v/>
      </c>
      <c r="Z982" s="130" t="str">
        <f t="shared" ca="1" si="223"/>
        <v/>
      </c>
      <c r="AA982" s="130" t="str">
        <f t="shared" ca="1" si="224"/>
        <v/>
      </c>
      <c r="AC982" s="130" t="str">
        <f t="shared" ca="1" si="225"/>
        <v/>
      </c>
      <c r="AD982" s="130" t="str">
        <f t="shared" ca="1" si="226"/>
        <v/>
      </c>
      <c r="AE982" s="130" t="str">
        <f t="shared" ca="1" si="227"/>
        <v/>
      </c>
      <c r="AF982" s="130" t="str">
        <f t="shared" ca="1" si="228"/>
        <v/>
      </c>
      <c r="AG982" s="130" t="str">
        <f t="shared" ca="1" si="229"/>
        <v/>
      </c>
      <c r="AH982" s="130" t="str">
        <f t="shared" ca="1" si="230"/>
        <v/>
      </c>
      <c r="AI982" s="130" t="str">
        <f t="shared" ca="1" si="231"/>
        <v/>
      </c>
    </row>
    <row r="983" spans="5:35">
      <c r="E983" s="239"/>
      <c r="F983" s="28"/>
      <c r="R983" s="130" t="str">
        <f t="shared" ca="1" si="218"/>
        <v xml:space="preserve">1 </v>
      </c>
      <c r="S983" s="130">
        <f ca="1">+IFERROR(VLOOKUP(R983,Pollutants!$H$2:$K$11,3,FALSE),0)</f>
        <v>0</v>
      </c>
      <c r="T983" s="248">
        <f t="shared" si="219"/>
        <v>142</v>
      </c>
      <c r="U983" s="130" t="str">
        <f ca="1"/>
        <v/>
      </c>
      <c r="V983" s="130" t="str">
        <f ca="1"/>
        <v/>
      </c>
      <c r="W983" s="130" t="str">
        <f t="shared" ca="1" si="220"/>
        <v/>
      </c>
      <c r="X983" s="130" t="str">
        <f t="shared" ca="1" si="221"/>
        <v/>
      </c>
      <c r="Y983" s="130" t="str">
        <f t="shared" ca="1" si="222"/>
        <v/>
      </c>
      <c r="Z983" s="130" t="str">
        <f t="shared" ca="1" si="223"/>
        <v/>
      </c>
      <c r="AA983" s="130" t="str">
        <f t="shared" ca="1" si="224"/>
        <v/>
      </c>
      <c r="AC983" s="130" t="str">
        <f t="shared" ca="1" si="225"/>
        <v/>
      </c>
      <c r="AD983" s="130" t="str">
        <f t="shared" ca="1" si="226"/>
        <v/>
      </c>
      <c r="AE983" s="130" t="str">
        <f t="shared" ca="1" si="227"/>
        <v/>
      </c>
      <c r="AF983" s="130" t="str">
        <f t="shared" ca="1" si="228"/>
        <v/>
      </c>
      <c r="AG983" s="130" t="str">
        <f t="shared" ca="1" si="229"/>
        <v/>
      </c>
      <c r="AH983" s="130" t="str">
        <f t="shared" ca="1" si="230"/>
        <v/>
      </c>
      <c r="AI983" s="130" t="str">
        <f t="shared" ca="1" si="231"/>
        <v/>
      </c>
    </row>
    <row r="984" spans="5:35">
      <c r="E984" s="239"/>
      <c r="F984" s="28"/>
      <c r="R984" s="130" t="str">
        <f t="shared" ca="1" si="218"/>
        <v xml:space="preserve">2 </v>
      </c>
      <c r="S984" s="130">
        <f ca="1">+IFERROR(VLOOKUP(R984,Pollutants!$H$2:$K$11,3,FALSE),0)</f>
        <v>0</v>
      </c>
      <c r="T984" s="248">
        <f t="shared" si="219"/>
        <v>142</v>
      </c>
      <c r="U984" s="130" t="str">
        <f ca="1"/>
        <v/>
      </c>
      <c r="V984" s="130" t="str">
        <f ca="1"/>
        <v/>
      </c>
      <c r="W984" s="130" t="str">
        <f t="shared" ca="1" si="220"/>
        <v/>
      </c>
      <c r="X984" s="130" t="str">
        <f t="shared" ca="1" si="221"/>
        <v/>
      </c>
      <c r="Y984" s="130" t="str">
        <f t="shared" ca="1" si="222"/>
        <v/>
      </c>
      <c r="Z984" s="130" t="str">
        <f t="shared" ca="1" si="223"/>
        <v/>
      </c>
      <c r="AA984" s="130" t="str">
        <f t="shared" ca="1" si="224"/>
        <v/>
      </c>
      <c r="AC984" s="130" t="str">
        <f t="shared" ca="1" si="225"/>
        <v/>
      </c>
      <c r="AD984" s="130" t="str">
        <f t="shared" ca="1" si="226"/>
        <v/>
      </c>
      <c r="AE984" s="130" t="str">
        <f t="shared" ca="1" si="227"/>
        <v/>
      </c>
      <c r="AF984" s="130" t="str">
        <f t="shared" ca="1" si="228"/>
        <v/>
      </c>
      <c r="AG984" s="130" t="str">
        <f t="shared" ca="1" si="229"/>
        <v/>
      </c>
      <c r="AH984" s="130" t="str">
        <f t="shared" ca="1" si="230"/>
        <v/>
      </c>
      <c r="AI984" s="130" t="str">
        <f t="shared" ca="1" si="231"/>
        <v/>
      </c>
    </row>
    <row r="985" spans="5:35">
      <c r="E985" s="239"/>
      <c r="F985" s="28"/>
      <c r="R985" s="130" t="str">
        <f t="shared" ca="1" si="218"/>
        <v xml:space="preserve">3 </v>
      </c>
      <c r="S985" s="130">
        <f ca="1">+IFERROR(VLOOKUP(R985,Pollutants!$H$2:$K$11,3,FALSE),0)</f>
        <v>0</v>
      </c>
      <c r="T985" s="248">
        <f t="shared" si="219"/>
        <v>142</v>
      </c>
      <c r="U985" s="130" t="str">
        <f ca="1"/>
        <v/>
      </c>
      <c r="V985" s="130" t="str">
        <f ca="1"/>
        <v/>
      </c>
      <c r="W985" s="130" t="str">
        <f t="shared" ca="1" si="220"/>
        <v/>
      </c>
      <c r="X985" s="130" t="str">
        <f t="shared" ca="1" si="221"/>
        <v/>
      </c>
      <c r="Y985" s="130" t="str">
        <f t="shared" ca="1" si="222"/>
        <v/>
      </c>
      <c r="Z985" s="130" t="str">
        <f t="shared" ca="1" si="223"/>
        <v/>
      </c>
      <c r="AA985" s="130" t="str">
        <f t="shared" ca="1" si="224"/>
        <v/>
      </c>
      <c r="AC985" s="130" t="str">
        <f t="shared" ca="1" si="225"/>
        <v/>
      </c>
      <c r="AD985" s="130" t="str">
        <f t="shared" ca="1" si="226"/>
        <v/>
      </c>
      <c r="AE985" s="130" t="str">
        <f t="shared" ca="1" si="227"/>
        <v/>
      </c>
      <c r="AF985" s="130" t="str">
        <f t="shared" ca="1" si="228"/>
        <v/>
      </c>
      <c r="AG985" s="130" t="str">
        <f t="shared" ca="1" si="229"/>
        <v/>
      </c>
      <c r="AH985" s="130" t="str">
        <f t="shared" ca="1" si="230"/>
        <v/>
      </c>
      <c r="AI985" s="130" t="str">
        <f t="shared" ca="1" si="231"/>
        <v/>
      </c>
    </row>
    <row r="986" spans="5:35">
      <c r="E986" s="239"/>
      <c r="F986" s="28"/>
      <c r="R986" s="130" t="str">
        <f t="shared" ca="1" si="218"/>
        <v xml:space="preserve">4 </v>
      </c>
      <c r="S986" s="130">
        <f ca="1">+IFERROR(VLOOKUP(R986,Pollutants!$H$2:$K$11,3,FALSE),0)</f>
        <v>0</v>
      </c>
      <c r="T986" s="248">
        <f t="shared" si="219"/>
        <v>142</v>
      </c>
      <c r="U986" s="130" t="str">
        <f ca="1"/>
        <v/>
      </c>
      <c r="V986" s="130" t="str">
        <f ca="1"/>
        <v/>
      </c>
      <c r="W986" s="130" t="str">
        <f t="shared" ca="1" si="220"/>
        <v/>
      </c>
      <c r="X986" s="130" t="str">
        <f t="shared" ca="1" si="221"/>
        <v/>
      </c>
      <c r="Y986" s="130" t="str">
        <f t="shared" ca="1" si="222"/>
        <v/>
      </c>
      <c r="Z986" s="130" t="str">
        <f t="shared" ca="1" si="223"/>
        <v/>
      </c>
      <c r="AA986" s="130" t="str">
        <f t="shared" ca="1" si="224"/>
        <v/>
      </c>
      <c r="AC986" s="130" t="str">
        <f t="shared" ca="1" si="225"/>
        <v/>
      </c>
      <c r="AD986" s="130" t="str">
        <f t="shared" ca="1" si="226"/>
        <v/>
      </c>
      <c r="AE986" s="130" t="str">
        <f t="shared" ca="1" si="227"/>
        <v/>
      </c>
      <c r="AF986" s="130" t="str">
        <f t="shared" ca="1" si="228"/>
        <v/>
      </c>
      <c r="AG986" s="130" t="str">
        <f t="shared" ca="1" si="229"/>
        <v/>
      </c>
      <c r="AH986" s="130" t="str">
        <f t="shared" ca="1" si="230"/>
        <v/>
      </c>
      <c r="AI986" s="130" t="str">
        <f t="shared" ca="1" si="231"/>
        <v/>
      </c>
    </row>
    <row r="987" spans="5:35">
      <c r="E987" s="239"/>
      <c r="F987" s="28"/>
      <c r="R987" s="130" t="str">
        <f t="shared" ca="1" si="218"/>
        <v xml:space="preserve">5 </v>
      </c>
      <c r="S987" s="130">
        <f ca="1">+IFERROR(VLOOKUP(R987,Pollutants!$H$2:$K$11,3,FALSE),0)</f>
        <v>0</v>
      </c>
      <c r="T987" s="248">
        <f t="shared" si="219"/>
        <v>142</v>
      </c>
      <c r="U987" s="130" t="str">
        <f ca="1"/>
        <v/>
      </c>
      <c r="V987" s="130" t="str">
        <f ca="1"/>
        <v/>
      </c>
      <c r="W987" s="130" t="str">
        <f t="shared" ca="1" si="220"/>
        <v/>
      </c>
      <c r="X987" s="130" t="str">
        <f t="shared" ca="1" si="221"/>
        <v/>
      </c>
      <c r="Y987" s="130" t="str">
        <f t="shared" ca="1" si="222"/>
        <v/>
      </c>
      <c r="Z987" s="130" t="str">
        <f t="shared" ca="1" si="223"/>
        <v/>
      </c>
      <c r="AA987" s="130" t="str">
        <f t="shared" ca="1" si="224"/>
        <v/>
      </c>
      <c r="AC987" s="130" t="str">
        <f t="shared" ca="1" si="225"/>
        <v/>
      </c>
      <c r="AD987" s="130" t="str">
        <f t="shared" ca="1" si="226"/>
        <v/>
      </c>
      <c r="AE987" s="130" t="str">
        <f t="shared" ca="1" si="227"/>
        <v/>
      </c>
      <c r="AF987" s="130" t="str">
        <f t="shared" ca="1" si="228"/>
        <v/>
      </c>
      <c r="AG987" s="130" t="str">
        <f t="shared" ca="1" si="229"/>
        <v/>
      </c>
      <c r="AH987" s="130" t="str">
        <f t="shared" ca="1" si="230"/>
        <v/>
      </c>
      <c r="AI987" s="130" t="str">
        <f t="shared" ca="1" si="231"/>
        <v/>
      </c>
    </row>
    <row r="988" spans="5:35">
      <c r="E988" s="239"/>
      <c r="F988" s="28"/>
      <c r="R988" s="130" t="str">
        <f t="shared" ca="1" si="218"/>
        <v xml:space="preserve">6 </v>
      </c>
      <c r="S988" s="130">
        <f ca="1">+IFERROR(VLOOKUP(R988,Pollutants!$H$2:$K$11,3,FALSE),0)</f>
        <v>0</v>
      </c>
      <c r="T988" s="248">
        <f t="shared" si="219"/>
        <v>142</v>
      </c>
      <c r="U988" s="130" t="str">
        <f ca="1"/>
        <v/>
      </c>
      <c r="V988" s="130" t="str">
        <f ca="1"/>
        <v/>
      </c>
      <c r="W988" s="130" t="str">
        <f t="shared" ca="1" si="220"/>
        <v/>
      </c>
      <c r="X988" s="130" t="str">
        <f t="shared" ca="1" si="221"/>
        <v/>
      </c>
      <c r="Y988" s="130" t="str">
        <f t="shared" ca="1" si="222"/>
        <v/>
      </c>
      <c r="Z988" s="130" t="str">
        <f t="shared" ca="1" si="223"/>
        <v/>
      </c>
      <c r="AA988" s="130" t="str">
        <f t="shared" ca="1" si="224"/>
        <v/>
      </c>
      <c r="AC988" s="130" t="str">
        <f t="shared" ca="1" si="225"/>
        <v/>
      </c>
      <c r="AD988" s="130" t="str">
        <f t="shared" ca="1" si="226"/>
        <v/>
      </c>
      <c r="AE988" s="130" t="str">
        <f t="shared" ca="1" si="227"/>
        <v/>
      </c>
      <c r="AF988" s="130" t="str">
        <f t="shared" ca="1" si="228"/>
        <v/>
      </c>
      <c r="AG988" s="130" t="str">
        <f t="shared" ca="1" si="229"/>
        <v/>
      </c>
      <c r="AH988" s="130" t="str">
        <f t="shared" ca="1" si="230"/>
        <v/>
      </c>
      <c r="AI988" s="130" t="str">
        <f t="shared" ca="1" si="231"/>
        <v/>
      </c>
    </row>
    <row r="989" spans="5:35">
      <c r="E989" s="239"/>
      <c r="F989" s="28"/>
      <c r="R989" s="130" t="str">
        <f t="shared" ca="1" si="218"/>
        <v xml:space="preserve">0 </v>
      </c>
      <c r="S989" s="130">
        <f ca="1">+IFERROR(VLOOKUP(R989,Pollutants!$H$2:$K$11,3,FALSE),0)</f>
        <v>0</v>
      </c>
      <c r="T989" s="248">
        <f t="shared" si="219"/>
        <v>143</v>
      </c>
      <c r="U989" s="130" t="str">
        <f ca="1"/>
        <v/>
      </c>
      <c r="V989" s="130" t="str">
        <f ca="1"/>
        <v/>
      </c>
      <c r="W989" s="130" t="str">
        <f t="shared" ca="1" si="220"/>
        <v/>
      </c>
      <c r="X989" s="130" t="str">
        <f t="shared" ca="1" si="221"/>
        <v/>
      </c>
      <c r="Y989" s="130" t="str">
        <f t="shared" ca="1" si="222"/>
        <v/>
      </c>
      <c r="Z989" s="130" t="str">
        <f t="shared" ca="1" si="223"/>
        <v/>
      </c>
      <c r="AA989" s="130" t="str">
        <f t="shared" ca="1" si="224"/>
        <v/>
      </c>
      <c r="AC989" s="130" t="str">
        <f t="shared" ca="1" si="225"/>
        <v/>
      </c>
      <c r="AD989" s="130" t="str">
        <f t="shared" ca="1" si="226"/>
        <v/>
      </c>
      <c r="AE989" s="130" t="str">
        <f t="shared" ca="1" si="227"/>
        <v/>
      </c>
      <c r="AF989" s="130" t="str">
        <f t="shared" ca="1" si="228"/>
        <v/>
      </c>
      <c r="AG989" s="130" t="str">
        <f t="shared" ca="1" si="229"/>
        <v/>
      </c>
      <c r="AH989" s="130" t="str">
        <f t="shared" ca="1" si="230"/>
        <v/>
      </c>
      <c r="AI989" s="130" t="str">
        <f t="shared" ca="1" si="231"/>
        <v/>
      </c>
    </row>
    <row r="990" spans="5:35">
      <c r="E990" s="239"/>
      <c r="F990" s="28"/>
      <c r="R990" s="130" t="str">
        <f t="shared" ca="1" si="218"/>
        <v xml:space="preserve">1 </v>
      </c>
      <c r="S990" s="130">
        <f ca="1">+IFERROR(VLOOKUP(R990,Pollutants!$H$2:$K$11,3,FALSE),0)</f>
        <v>0</v>
      </c>
      <c r="T990" s="248">
        <f t="shared" si="219"/>
        <v>143</v>
      </c>
      <c r="U990" s="130" t="str">
        <f ca="1"/>
        <v/>
      </c>
      <c r="V990" s="130" t="str">
        <f ca="1"/>
        <v/>
      </c>
      <c r="W990" s="130" t="str">
        <f t="shared" ca="1" si="220"/>
        <v/>
      </c>
      <c r="X990" s="130" t="str">
        <f t="shared" ca="1" si="221"/>
        <v/>
      </c>
      <c r="Y990" s="130" t="str">
        <f t="shared" ca="1" si="222"/>
        <v/>
      </c>
      <c r="Z990" s="130" t="str">
        <f t="shared" ca="1" si="223"/>
        <v/>
      </c>
      <c r="AA990" s="130" t="str">
        <f t="shared" ca="1" si="224"/>
        <v/>
      </c>
      <c r="AC990" s="130" t="str">
        <f t="shared" ca="1" si="225"/>
        <v/>
      </c>
      <c r="AD990" s="130" t="str">
        <f t="shared" ca="1" si="226"/>
        <v/>
      </c>
      <c r="AE990" s="130" t="str">
        <f t="shared" ca="1" si="227"/>
        <v/>
      </c>
      <c r="AF990" s="130" t="str">
        <f t="shared" ca="1" si="228"/>
        <v/>
      </c>
      <c r="AG990" s="130" t="str">
        <f t="shared" ca="1" si="229"/>
        <v/>
      </c>
      <c r="AH990" s="130" t="str">
        <f t="shared" ca="1" si="230"/>
        <v/>
      </c>
      <c r="AI990" s="130" t="str">
        <f t="shared" ca="1" si="231"/>
        <v/>
      </c>
    </row>
    <row r="991" spans="5:35">
      <c r="E991" s="239"/>
      <c r="F991" s="28"/>
      <c r="R991" s="130" t="str">
        <f t="shared" ca="1" si="218"/>
        <v xml:space="preserve">2 </v>
      </c>
      <c r="S991" s="130">
        <f ca="1">+IFERROR(VLOOKUP(R991,Pollutants!$H$2:$K$11,3,FALSE),0)</f>
        <v>0</v>
      </c>
      <c r="T991" s="248">
        <f t="shared" si="219"/>
        <v>143</v>
      </c>
      <c r="U991" s="130" t="str">
        <f ca="1"/>
        <v/>
      </c>
      <c r="V991" s="130" t="str">
        <f ca="1"/>
        <v/>
      </c>
      <c r="W991" s="130" t="str">
        <f t="shared" ca="1" si="220"/>
        <v/>
      </c>
      <c r="X991" s="130" t="str">
        <f t="shared" ca="1" si="221"/>
        <v/>
      </c>
      <c r="Y991" s="130" t="str">
        <f t="shared" ca="1" si="222"/>
        <v/>
      </c>
      <c r="Z991" s="130" t="str">
        <f t="shared" ca="1" si="223"/>
        <v/>
      </c>
      <c r="AA991" s="130" t="str">
        <f t="shared" ca="1" si="224"/>
        <v/>
      </c>
      <c r="AC991" s="130" t="str">
        <f t="shared" ca="1" si="225"/>
        <v/>
      </c>
      <c r="AD991" s="130" t="str">
        <f t="shared" ca="1" si="226"/>
        <v/>
      </c>
      <c r="AE991" s="130" t="str">
        <f t="shared" ca="1" si="227"/>
        <v/>
      </c>
      <c r="AF991" s="130" t="str">
        <f t="shared" ca="1" si="228"/>
        <v/>
      </c>
      <c r="AG991" s="130" t="str">
        <f t="shared" ca="1" si="229"/>
        <v/>
      </c>
      <c r="AH991" s="130" t="str">
        <f t="shared" ca="1" si="230"/>
        <v/>
      </c>
      <c r="AI991" s="130" t="str">
        <f t="shared" ca="1" si="231"/>
        <v/>
      </c>
    </row>
    <row r="992" spans="5:35">
      <c r="E992" s="239"/>
      <c r="F992" s="28"/>
      <c r="R992" s="130" t="str">
        <f t="shared" ca="1" si="218"/>
        <v xml:space="preserve">3 </v>
      </c>
      <c r="S992" s="130">
        <f ca="1">+IFERROR(VLOOKUP(R992,Pollutants!$H$2:$K$11,3,FALSE),0)</f>
        <v>0</v>
      </c>
      <c r="T992" s="248">
        <f t="shared" si="219"/>
        <v>143</v>
      </c>
      <c r="U992" s="130" t="str">
        <f ca="1"/>
        <v/>
      </c>
      <c r="V992" s="130" t="str">
        <f ca="1"/>
        <v/>
      </c>
      <c r="W992" s="130" t="str">
        <f t="shared" ca="1" si="220"/>
        <v/>
      </c>
      <c r="X992" s="130" t="str">
        <f t="shared" ca="1" si="221"/>
        <v/>
      </c>
      <c r="Y992" s="130" t="str">
        <f t="shared" ca="1" si="222"/>
        <v/>
      </c>
      <c r="Z992" s="130" t="str">
        <f t="shared" ca="1" si="223"/>
        <v/>
      </c>
      <c r="AA992" s="130" t="str">
        <f t="shared" ca="1" si="224"/>
        <v/>
      </c>
      <c r="AC992" s="130" t="str">
        <f t="shared" ca="1" si="225"/>
        <v/>
      </c>
      <c r="AD992" s="130" t="str">
        <f t="shared" ca="1" si="226"/>
        <v/>
      </c>
      <c r="AE992" s="130" t="str">
        <f t="shared" ca="1" si="227"/>
        <v/>
      </c>
      <c r="AF992" s="130" t="str">
        <f t="shared" ca="1" si="228"/>
        <v/>
      </c>
      <c r="AG992" s="130" t="str">
        <f t="shared" ca="1" si="229"/>
        <v/>
      </c>
      <c r="AH992" s="130" t="str">
        <f t="shared" ca="1" si="230"/>
        <v/>
      </c>
      <c r="AI992" s="130" t="str">
        <f t="shared" ca="1" si="231"/>
        <v/>
      </c>
    </row>
    <row r="993" spans="5:35">
      <c r="E993" s="239"/>
      <c r="F993" s="28"/>
      <c r="R993" s="130" t="str">
        <f t="shared" ca="1" si="218"/>
        <v xml:space="preserve">4 </v>
      </c>
      <c r="S993" s="130">
        <f ca="1">+IFERROR(VLOOKUP(R993,Pollutants!$H$2:$K$11,3,FALSE),0)</f>
        <v>0</v>
      </c>
      <c r="T993" s="248">
        <f t="shared" si="219"/>
        <v>143</v>
      </c>
      <c r="U993" s="130" t="str">
        <f ca="1"/>
        <v/>
      </c>
      <c r="V993" s="130" t="str">
        <f ca="1"/>
        <v/>
      </c>
      <c r="W993" s="130" t="str">
        <f t="shared" ca="1" si="220"/>
        <v/>
      </c>
      <c r="X993" s="130" t="str">
        <f t="shared" ca="1" si="221"/>
        <v/>
      </c>
      <c r="Y993" s="130" t="str">
        <f t="shared" ca="1" si="222"/>
        <v/>
      </c>
      <c r="Z993" s="130" t="str">
        <f t="shared" ca="1" si="223"/>
        <v/>
      </c>
      <c r="AA993" s="130" t="str">
        <f t="shared" ca="1" si="224"/>
        <v/>
      </c>
      <c r="AC993" s="130" t="str">
        <f t="shared" ca="1" si="225"/>
        <v/>
      </c>
      <c r="AD993" s="130" t="str">
        <f t="shared" ca="1" si="226"/>
        <v/>
      </c>
      <c r="AE993" s="130" t="str">
        <f t="shared" ca="1" si="227"/>
        <v/>
      </c>
      <c r="AF993" s="130" t="str">
        <f t="shared" ca="1" si="228"/>
        <v/>
      </c>
      <c r="AG993" s="130" t="str">
        <f t="shared" ca="1" si="229"/>
        <v/>
      </c>
      <c r="AH993" s="130" t="str">
        <f t="shared" ca="1" si="230"/>
        <v/>
      </c>
      <c r="AI993" s="130" t="str">
        <f t="shared" ca="1" si="231"/>
        <v/>
      </c>
    </row>
    <row r="994" spans="5:35">
      <c r="E994" s="239"/>
      <c r="F994" s="28"/>
      <c r="R994" s="130" t="str">
        <f t="shared" ca="1" si="218"/>
        <v xml:space="preserve">5 </v>
      </c>
      <c r="S994" s="130">
        <f ca="1">+IFERROR(VLOOKUP(R994,Pollutants!$H$2:$K$11,3,FALSE),0)</f>
        <v>0</v>
      </c>
      <c r="T994" s="248">
        <f t="shared" si="219"/>
        <v>143</v>
      </c>
      <c r="U994" s="130" t="str">
        <f ca="1"/>
        <v/>
      </c>
      <c r="V994" s="130" t="str">
        <f ca="1"/>
        <v/>
      </c>
      <c r="W994" s="130" t="str">
        <f t="shared" ca="1" si="220"/>
        <v/>
      </c>
      <c r="X994" s="130" t="str">
        <f t="shared" ca="1" si="221"/>
        <v/>
      </c>
      <c r="Y994" s="130" t="str">
        <f t="shared" ca="1" si="222"/>
        <v/>
      </c>
      <c r="Z994" s="130" t="str">
        <f t="shared" ca="1" si="223"/>
        <v/>
      </c>
      <c r="AA994" s="130" t="str">
        <f t="shared" ca="1" si="224"/>
        <v/>
      </c>
      <c r="AC994" s="130" t="str">
        <f t="shared" ca="1" si="225"/>
        <v/>
      </c>
      <c r="AD994" s="130" t="str">
        <f t="shared" ca="1" si="226"/>
        <v/>
      </c>
      <c r="AE994" s="130" t="str">
        <f t="shared" ca="1" si="227"/>
        <v/>
      </c>
      <c r="AF994" s="130" t="str">
        <f t="shared" ca="1" si="228"/>
        <v/>
      </c>
      <c r="AG994" s="130" t="str">
        <f t="shared" ca="1" si="229"/>
        <v/>
      </c>
      <c r="AH994" s="130" t="str">
        <f t="shared" ca="1" si="230"/>
        <v/>
      </c>
      <c r="AI994" s="130" t="str">
        <f t="shared" ca="1" si="231"/>
        <v/>
      </c>
    </row>
    <row r="995" spans="5:35">
      <c r="E995" s="239"/>
      <c r="F995" s="28"/>
      <c r="R995" s="130" t="str">
        <f t="shared" ca="1" si="218"/>
        <v xml:space="preserve">6 </v>
      </c>
      <c r="S995" s="130">
        <f ca="1">+IFERROR(VLOOKUP(R995,Pollutants!$H$2:$K$11,3,FALSE),0)</f>
        <v>0</v>
      </c>
      <c r="T995" s="248">
        <f t="shared" si="219"/>
        <v>143</v>
      </c>
      <c r="U995" s="130" t="str">
        <f ca="1"/>
        <v/>
      </c>
      <c r="V995" s="130" t="str">
        <f ca="1"/>
        <v/>
      </c>
      <c r="W995" s="130" t="str">
        <f t="shared" ca="1" si="220"/>
        <v/>
      </c>
      <c r="X995" s="130" t="str">
        <f t="shared" ca="1" si="221"/>
        <v/>
      </c>
      <c r="Y995" s="130" t="str">
        <f t="shared" ca="1" si="222"/>
        <v/>
      </c>
      <c r="Z995" s="130" t="str">
        <f t="shared" ca="1" si="223"/>
        <v/>
      </c>
      <c r="AA995" s="130" t="str">
        <f t="shared" ca="1" si="224"/>
        <v/>
      </c>
      <c r="AC995" s="130" t="str">
        <f t="shared" ca="1" si="225"/>
        <v/>
      </c>
      <c r="AD995" s="130" t="str">
        <f t="shared" ca="1" si="226"/>
        <v/>
      </c>
      <c r="AE995" s="130" t="str">
        <f t="shared" ca="1" si="227"/>
        <v/>
      </c>
      <c r="AF995" s="130" t="str">
        <f t="shared" ca="1" si="228"/>
        <v/>
      </c>
      <c r="AG995" s="130" t="str">
        <f t="shared" ca="1" si="229"/>
        <v/>
      </c>
      <c r="AH995" s="130" t="str">
        <f t="shared" ca="1" si="230"/>
        <v/>
      </c>
      <c r="AI995" s="130" t="str">
        <f t="shared" ca="1" si="231"/>
        <v/>
      </c>
    </row>
    <row r="996" spans="5:35">
      <c r="E996" s="239"/>
      <c r="F996" s="28"/>
      <c r="R996" s="130" t="str">
        <f t="shared" ca="1" si="218"/>
        <v xml:space="preserve">0 </v>
      </c>
      <c r="S996" s="130">
        <f ca="1">+IFERROR(VLOOKUP(R996,Pollutants!$H$2:$K$11,3,FALSE),0)</f>
        <v>0</v>
      </c>
      <c r="T996" s="248">
        <f t="shared" si="219"/>
        <v>144</v>
      </c>
      <c r="U996" s="130" t="str">
        <f ca="1"/>
        <v/>
      </c>
      <c r="V996" s="130" t="str">
        <f ca="1"/>
        <v/>
      </c>
      <c r="W996" s="130" t="str">
        <f t="shared" ca="1" si="220"/>
        <v/>
      </c>
      <c r="X996" s="130" t="str">
        <f t="shared" ca="1" si="221"/>
        <v/>
      </c>
      <c r="Y996" s="130" t="str">
        <f t="shared" ca="1" si="222"/>
        <v/>
      </c>
      <c r="Z996" s="130" t="str">
        <f t="shared" ca="1" si="223"/>
        <v/>
      </c>
      <c r="AA996" s="130" t="str">
        <f t="shared" ca="1" si="224"/>
        <v/>
      </c>
      <c r="AC996" s="130" t="str">
        <f t="shared" ca="1" si="225"/>
        <v/>
      </c>
      <c r="AD996" s="130" t="str">
        <f t="shared" ca="1" si="226"/>
        <v/>
      </c>
      <c r="AE996" s="130" t="str">
        <f t="shared" ca="1" si="227"/>
        <v/>
      </c>
      <c r="AF996" s="130" t="str">
        <f t="shared" ca="1" si="228"/>
        <v/>
      </c>
      <c r="AG996" s="130" t="str">
        <f t="shared" ca="1" si="229"/>
        <v/>
      </c>
      <c r="AH996" s="130" t="str">
        <f t="shared" ca="1" si="230"/>
        <v/>
      </c>
      <c r="AI996" s="130" t="str">
        <f t="shared" ca="1" si="231"/>
        <v/>
      </c>
    </row>
    <row r="997" spans="5:35">
      <c r="E997" s="239"/>
      <c r="F997" s="28"/>
      <c r="R997" s="130" t="str">
        <f t="shared" ca="1" si="218"/>
        <v xml:space="preserve">1 </v>
      </c>
      <c r="S997" s="130">
        <f ca="1">+IFERROR(VLOOKUP(R997,Pollutants!$H$2:$K$11,3,FALSE),0)</f>
        <v>0</v>
      </c>
      <c r="T997" s="248">
        <f t="shared" si="219"/>
        <v>144</v>
      </c>
      <c r="U997" s="130" t="str">
        <f ca="1"/>
        <v/>
      </c>
      <c r="V997" s="130" t="str">
        <f ca="1"/>
        <v/>
      </c>
      <c r="W997" s="130" t="str">
        <f t="shared" ca="1" si="220"/>
        <v/>
      </c>
      <c r="X997" s="130" t="str">
        <f t="shared" ca="1" si="221"/>
        <v/>
      </c>
      <c r="Y997" s="130" t="str">
        <f t="shared" ca="1" si="222"/>
        <v/>
      </c>
      <c r="Z997" s="130" t="str">
        <f t="shared" ca="1" si="223"/>
        <v/>
      </c>
      <c r="AA997" s="130" t="str">
        <f t="shared" ca="1" si="224"/>
        <v/>
      </c>
      <c r="AC997" s="130" t="str">
        <f t="shared" ca="1" si="225"/>
        <v/>
      </c>
      <c r="AD997" s="130" t="str">
        <f t="shared" ca="1" si="226"/>
        <v/>
      </c>
      <c r="AE997" s="130" t="str">
        <f t="shared" ca="1" si="227"/>
        <v/>
      </c>
      <c r="AF997" s="130" t="str">
        <f t="shared" ca="1" si="228"/>
        <v/>
      </c>
      <c r="AG997" s="130" t="str">
        <f t="shared" ca="1" si="229"/>
        <v/>
      </c>
      <c r="AH997" s="130" t="str">
        <f t="shared" ca="1" si="230"/>
        <v/>
      </c>
      <c r="AI997" s="130" t="str">
        <f t="shared" ca="1" si="231"/>
        <v/>
      </c>
    </row>
    <row r="998" spans="5:35">
      <c r="E998" s="239"/>
      <c r="F998" s="28"/>
      <c r="R998" s="130" t="str">
        <f t="shared" ca="1" si="218"/>
        <v xml:space="preserve">2 </v>
      </c>
      <c r="S998" s="130">
        <f ca="1">+IFERROR(VLOOKUP(R998,Pollutants!$H$2:$K$11,3,FALSE),0)</f>
        <v>0</v>
      </c>
      <c r="T998" s="248">
        <f t="shared" si="219"/>
        <v>144</v>
      </c>
      <c r="U998" s="130" t="str">
        <f ca="1"/>
        <v/>
      </c>
      <c r="V998" s="130" t="str">
        <f ca="1"/>
        <v/>
      </c>
      <c r="W998" s="130" t="str">
        <f t="shared" ca="1" si="220"/>
        <v/>
      </c>
      <c r="X998" s="130" t="str">
        <f t="shared" ca="1" si="221"/>
        <v/>
      </c>
      <c r="Y998" s="130" t="str">
        <f t="shared" ca="1" si="222"/>
        <v/>
      </c>
      <c r="Z998" s="130" t="str">
        <f t="shared" ca="1" si="223"/>
        <v/>
      </c>
      <c r="AA998" s="130" t="str">
        <f t="shared" ca="1" si="224"/>
        <v/>
      </c>
      <c r="AC998" s="130" t="str">
        <f t="shared" ca="1" si="225"/>
        <v/>
      </c>
      <c r="AD998" s="130" t="str">
        <f t="shared" ca="1" si="226"/>
        <v/>
      </c>
      <c r="AE998" s="130" t="str">
        <f t="shared" ca="1" si="227"/>
        <v/>
      </c>
      <c r="AF998" s="130" t="str">
        <f t="shared" ca="1" si="228"/>
        <v/>
      </c>
      <c r="AG998" s="130" t="str">
        <f t="shared" ca="1" si="229"/>
        <v/>
      </c>
      <c r="AH998" s="130" t="str">
        <f t="shared" ca="1" si="230"/>
        <v/>
      </c>
      <c r="AI998" s="130" t="str">
        <f t="shared" ca="1" si="231"/>
        <v/>
      </c>
    </row>
    <row r="999" spans="5:35">
      <c r="E999" s="239"/>
      <c r="F999" s="28"/>
      <c r="R999" s="130" t="str">
        <f t="shared" ca="1" si="218"/>
        <v xml:space="preserve">3 </v>
      </c>
      <c r="S999" s="130">
        <f ca="1">+IFERROR(VLOOKUP(R999,Pollutants!$H$2:$K$11,3,FALSE),0)</f>
        <v>0</v>
      </c>
      <c r="T999" s="248">
        <f t="shared" si="219"/>
        <v>144</v>
      </c>
      <c r="U999" s="130" t="str">
        <f ca="1"/>
        <v/>
      </c>
      <c r="V999" s="130" t="str">
        <f ca="1"/>
        <v/>
      </c>
      <c r="W999" s="130" t="str">
        <f t="shared" ca="1" si="220"/>
        <v/>
      </c>
      <c r="X999" s="130" t="str">
        <f t="shared" ca="1" si="221"/>
        <v/>
      </c>
      <c r="Y999" s="130" t="str">
        <f t="shared" ca="1" si="222"/>
        <v/>
      </c>
      <c r="Z999" s="130" t="str">
        <f t="shared" ca="1" si="223"/>
        <v/>
      </c>
      <c r="AA999" s="130" t="str">
        <f t="shared" ca="1" si="224"/>
        <v/>
      </c>
      <c r="AC999" s="130" t="str">
        <f t="shared" ca="1" si="225"/>
        <v/>
      </c>
      <c r="AD999" s="130" t="str">
        <f t="shared" ca="1" si="226"/>
        <v/>
      </c>
      <c r="AE999" s="130" t="str">
        <f t="shared" ca="1" si="227"/>
        <v/>
      </c>
      <c r="AF999" s="130" t="str">
        <f t="shared" ca="1" si="228"/>
        <v/>
      </c>
      <c r="AG999" s="130" t="str">
        <f t="shared" ca="1" si="229"/>
        <v/>
      </c>
      <c r="AH999" s="130" t="str">
        <f t="shared" ca="1" si="230"/>
        <v/>
      </c>
      <c r="AI999" s="130" t="str">
        <f t="shared" ca="1" si="231"/>
        <v/>
      </c>
    </row>
    <row r="1000" spans="5:35">
      <c r="E1000" s="239"/>
      <c r="F1000" s="28"/>
      <c r="R1000" s="130" t="str">
        <f t="shared" ca="1" si="218"/>
        <v xml:space="preserve">4 </v>
      </c>
      <c r="S1000" s="130">
        <f ca="1">+IFERROR(VLOOKUP(R1000,Pollutants!$H$2:$K$11,3,FALSE),0)</f>
        <v>0</v>
      </c>
      <c r="T1000" s="248">
        <f t="shared" si="219"/>
        <v>144</v>
      </c>
      <c r="U1000" s="130" t="str">
        <f ca="1"/>
        <v/>
      </c>
      <c r="V1000" s="130" t="str">
        <f ca="1"/>
        <v/>
      </c>
      <c r="W1000" s="130" t="str">
        <f t="shared" ca="1" si="220"/>
        <v/>
      </c>
      <c r="X1000" s="130" t="str">
        <f t="shared" ca="1" si="221"/>
        <v/>
      </c>
      <c r="Y1000" s="130" t="str">
        <f t="shared" ca="1" si="222"/>
        <v/>
      </c>
      <c r="Z1000" s="130" t="str">
        <f t="shared" ca="1" si="223"/>
        <v/>
      </c>
      <c r="AA1000" s="130" t="str">
        <f t="shared" ca="1" si="224"/>
        <v/>
      </c>
      <c r="AC1000" s="130" t="str">
        <f t="shared" ca="1" si="225"/>
        <v/>
      </c>
      <c r="AD1000" s="130" t="str">
        <f t="shared" ca="1" si="226"/>
        <v/>
      </c>
      <c r="AE1000" s="130" t="str">
        <f t="shared" ca="1" si="227"/>
        <v/>
      </c>
      <c r="AF1000" s="130" t="str">
        <f t="shared" ca="1" si="228"/>
        <v/>
      </c>
      <c r="AG1000" s="130" t="str">
        <f t="shared" ca="1" si="229"/>
        <v/>
      </c>
      <c r="AH1000" s="130" t="str">
        <f t="shared" ca="1" si="230"/>
        <v/>
      </c>
      <c r="AI1000" s="130" t="str">
        <f t="shared" ca="1" si="231"/>
        <v/>
      </c>
    </row>
    <row r="1001" spans="5:35">
      <c r="E1001" s="239"/>
      <c r="F1001" s="28"/>
      <c r="R1001" s="130" t="str">
        <f t="shared" ca="1" si="218"/>
        <v xml:space="preserve">5 </v>
      </c>
      <c r="S1001" s="130">
        <f ca="1">+IFERROR(VLOOKUP(R1001,Pollutants!$H$2:$K$11,3,FALSE),0)</f>
        <v>0</v>
      </c>
      <c r="T1001" s="248">
        <f t="shared" si="219"/>
        <v>144</v>
      </c>
      <c r="U1001" s="130" t="str">
        <f ca="1"/>
        <v/>
      </c>
      <c r="V1001" s="130" t="str">
        <f ca="1"/>
        <v/>
      </c>
      <c r="W1001" s="130" t="str">
        <f t="shared" ca="1" si="220"/>
        <v/>
      </c>
      <c r="X1001" s="130" t="str">
        <f t="shared" ca="1" si="221"/>
        <v/>
      </c>
      <c r="Y1001" s="130" t="str">
        <f t="shared" ca="1" si="222"/>
        <v/>
      </c>
      <c r="Z1001" s="130" t="str">
        <f t="shared" ca="1" si="223"/>
        <v/>
      </c>
      <c r="AA1001" s="130" t="str">
        <f t="shared" ca="1" si="224"/>
        <v/>
      </c>
      <c r="AC1001" s="130" t="str">
        <f t="shared" ca="1" si="225"/>
        <v/>
      </c>
      <c r="AD1001" s="130" t="str">
        <f t="shared" ca="1" si="226"/>
        <v/>
      </c>
      <c r="AE1001" s="130" t="str">
        <f t="shared" ca="1" si="227"/>
        <v/>
      </c>
      <c r="AF1001" s="130" t="str">
        <f t="shared" ca="1" si="228"/>
        <v/>
      </c>
      <c r="AG1001" s="130" t="str">
        <f t="shared" ca="1" si="229"/>
        <v/>
      </c>
      <c r="AH1001" s="130" t="str">
        <f t="shared" ca="1" si="230"/>
        <v/>
      </c>
      <c r="AI1001" s="130" t="str">
        <f t="shared" ca="1" si="231"/>
        <v/>
      </c>
    </row>
    <row r="1002" spans="5:35">
      <c r="E1002" s="239"/>
      <c r="F1002" s="28"/>
      <c r="R1002" s="130" t="str">
        <f t="shared" ca="1" si="218"/>
        <v xml:space="preserve">6 </v>
      </c>
      <c r="S1002" s="130">
        <f ca="1">+IFERROR(VLOOKUP(R1002,Pollutants!$H$2:$K$11,3,FALSE),0)</f>
        <v>0</v>
      </c>
      <c r="T1002" s="248">
        <f t="shared" si="219"/>
        <v>144</v>
      </c>
      <c r="U1002" s="130" t="str">
        <f ca="1"/>
        <v/>
      </c>
      <c r="V1002" s="130" t="str">
        <f ca="1"/>
        <v/>
      </c>
      <c r="W1002" s="130" t="str">
        <f t="shared" ca="1" si="220"/>
        <v/>
      </c>
      <c r="X1002" s="130" t="str">
        <f t="shared" ca="1" si="221"/>
        <v/>
      </c>
      <c r="Y1002" s="130" t="str">
        <f t="shared" ca="1" si="222"/>
        <v/>
      </c>
      <c r="Z1002" s="130" t="str">
        <f t="shared" ca="1" si="223"/>
        <v/>
      </c>
      <c r="AA1002" s="130" t="str">
        <f t="shared" ca="1" si="224"/>
        <v/>
      </c>
      <c r="AC1002" s="130" t="str">
        <f t="shared" ca="1" si="225"/>
        <v/>
      </c>
      <c r="AD1002" s="130" t="str">
        <f t="shared" ca="1" si="226"/>
        <v/>
      </c>
      <c r="AE1002" s="130" t="str">
        <f t="shared" ca="1" si="227"/>
        <v/>
      </c>
      <c r="AF1002" s="130" t="str">
        <f t="shared" ca="1" si="228"/>
        <v/>
      </c>
      <c r="AG1002" s="130" t="str">
        <f t="shared" ca="1" si="229"/>
        <v/>
      </c>
      <c r="AH1002" s="130" t="str">
        <f t="shared" ca="1" si="230"/>
        <v/>
      </c>
      <c r="AI1002" s="130" t="str">
        <f t="shared" ca="1" si="231"/>
        <v/>
      </c>
    </row>
    <row r="1003" spans="5:35">
      <c r="E1003" s="239"/>
      <c r="F1003" s="28"/>
      <c r="R1003" s="130" t="str">
        <f t="shared" ca="1" si="218"/>
        <v xml:space="preserve">0 </v>
      </c>
      <c r="S1003" s="130">
        <f ca="1">+IFERROR(VLOOKUP(R1003,Pollutants!$H$2:$K$11,3,FALSE),0)</f>
        <v>0</v>
      </c>
      <c r="T1003" s="248">
        <f t="shared" si="219"/>
        <v>145</v>
      </c>
      <c r="U1003" s="130" t="str">
        <f ca="1"/>
        <v/>
      </c>
      <c r="V1003" s="130" t="str">
        <f ca="1"/>
        <v/>
      </c>
      <c r="W1003" s="130" t="str">
        <f t="shared" ca="1" si="220"/>
        <v/>
      </c>
      <c r="X1003" s="130" t="str">
        <f t="shared" ca="1" si="221"/>
        <v/>
      </c>
      <c r="Y1003" s="130" t="str">
        <f t="shared" ca="1" si="222"/>
        <v/>
      </c>
      <c r="Z1003" s="130" t="str">
        <f t="shared" ca="1" si="223"/>
        <v/>
      </c>
      <c r="AA1003" s="130" t="str">
        <f t="shared" ca="1" si="224"/>
        <v/>
      </c>
      <c r="AC1003" s="130" t="str">
        <f t="shared" ca="1" si="225"/>
        <v/>
      </c>
      <c r="AD1003" s="130" t="str">
        <f t="shared" ca="1" si="226"/>
        <v/>
      </c>
      <c r="AE1003" s="130" t="str">
        <f t="shared" ca="1" si="227"/>
        <v/>
      </c>
      <c r="AF1003" s="130" t="str">
        <f t="shared" ca="1" si="228"/>
        <v/>
      </c>
      <c r="AG1003" s="130" t="str">
        <f t="shared" ca="1" si="229"/>
        <v/>
      </c>
      <c r="AH1003" s="130" t="str">
        <f t="shared" ca="1" si="230"/>
        <v/>
      </c>
      <c r="AI1003" s="130" t="str">
        <f t="shared" ca="1" si="231"/>
        <v/>
      </c>
    </row>
    <row r="1004" spans="5:35">
      <c r="E1004" s="239"/>
      <c r="F1004" s="28"/>
      <c r="R1004" s="130" t="str">
        <f t="shared" ca="1" si="218"/>
        <v xml:space="preserve">1 </v>
      </c>
      <c r="S1004" s="130">
        <f ca="1">+IFERROR(VLOOKUP(R1004,Pollutants!$H$2:$K$11,3,FALSE),0)</f>
        <v>0</v>
      </c>
      <c r="T1004" s="248">
        <f t="shared" si="219"/>
        <v>145</v>
      </c>
      <c r="U1004" s="130" t="str">
        <f ca="1"/>
        <v/>
      </c>
      <c r="V1004" s="130" t="str">
        <f ca="1"/>
        <v/>
      </c>
      <c r="W1004" s="130" t="str">
        <f t="shared" ca="1" si="220"/>
        <v/>
      </c>
      <c r="X1004" s="130" t="str">
        <f t="shared" ca="1" si="221"/>
        <v/>
      </c>
      <c r="Y1004" s="130" t="str">
        <f t="shared" ca="1" si="222"/>
        <v/>
      </c>
      <c r="Z1004" s="130" t="str">
        <f t="shared" ca="1" si="223"/>
        <v/>
      </c>
      <c r="AA1004" s="130" t="str">
        <f t="shared" ca="1" si="224"/>
        <v/>
      </c>
      <c r="AC1004" s="130" t="str">
        <f t="shared" ca="1" si="225"/>
        <v/>
      </c>
      <c r="AD1004" s="130" t="str">
        <f t="shared" ca="1" si="226"/>
        <v/>
      </c>
      <c r="AE1004" s="130" t="str">
        <f t="shared" ca="1" si="227"/>
        <v/>
      </c>
      <c r="AF1004" s="130" t="str">
        <f t="shared" ca="1" si="228"/>
        <v/>
      </c>
      <c r="AG1004" s="130" t="str">
        <f t="shared" ca="1" si="229"/>
        <v/>
      </c>
      <c r="AH1004" s="130" t="str">
        <f t="shared" ca="1" si="230"/>
        <v/>
      </c>
      <c r="AI1004" s="130" t="str">
        <f t="shared" ca="1" si="231"/>
        <v/>
      </c>
    </row>
    <row r="1005" spans="5:35">
      <c r="E1005" s="239"/>
      <c r="F1005" s="28"/>
      <c r="R1005" s="130" t="str">
        <f t="shared" ca="1" si="218"/>
        <v xml:space="preserve">2 </v>
      </c>
      <c r="S1005" s="130">
        <f ca="1">+IFERROR(VLOOKUP(R1005,Pollutants!$H$2:$K$11,3,FALSE),0)</f>
        <v>0</v>
      </c>
      <c r="T1005" s="248">
        <f t="shared" si="219"/>
        <v>145</v>
      </c>
      <c r="U1005" s="130" t="str">
        <f ca="1"/>
        <v/>
      </c>
      <c r="V1005" s="130" t="str">
        <f ca="1"/>
        <v/>
      </c>
      <c r="W1005" s="130" t="str">
        <f t="shared" ca="1" si="220"/>
        <v/>
      </c>
      <c r="X1005" s="130" t="str">
        <f t="shared" ca="1" si="221"/>
        <v/>
      </c>
      <c r="Y1005" s="130" t="str">
        <f t="shared" ca="1" si="222"/>
        <v/>
      </c>
      <c r="Z1005" s="130" t="str">
        <f t="shared" ca="1" si="223"/>
        <v/>
      </c>
      <c r="AA1005" s="130" t="str">
        <f t="shared" ca="1" si="224"/>
        <v/>
      </c>
      <c r="AC1005" s="130" t="str">
        <f t="shared" ca="1" si="225"/>
        <v/>
      </c>
      <c r="AD1005" s="130" t="str">
        <f t="shared" ca="1" si="226"/>
        <v/>
      </c>
      <c r="AE1005" s="130" t="str">
        <f t="shared" ca="1" si="227"/>
        <v/>
      </c>
      <c r="AF1005" s="130" t="str">
        <f t="shared" ca="1" si="228"/>
        <v/>
      </c>
      <c r="AG1005" s="130" t="str">
        <f t="shared" ca="1" si="229"/>
        <v/>
      </c>
      <c r="AH1005" s="130" t="str">
        <f t="shared" ca="1" si="230"/>
        <v/>
      </c>
      <c r="AI1005" s="130" t="str">
        <f t="shared" ca="1" si="231"/>
        <v/>
      </c>
    </row>
    <row r="1006" spans="5:35">
      <c r="E1006" s="239"/>
      <c r="F1006" s="28"/>
      <c r="R1006" s="130" t="str">
        <f t="shared" ca="1" si="218"/>
        <v xml:space="preserve">3 </v>
      </c>
      <c r="S1006" s="130">
        <f ca="1">+IFERROR(VLOOKUP(R1006,Pollutants!$H$2:$K$11,3,FALSE),0)</f>
        <v>0</v>
      </c>
      <c r="T1006" s="248">
        <f t="shared" si="219"/>
        <v>145</v>
      </c>
      <c r="U1006" s="130" t="str">
        <f ca="1"/>
        <v/>
      </c>
      <c r="V1006" s="130" t="str">
        <f ca="1"/>
        <v/>
      </c>
      <c r="W1006" s="130" t="str">
        <f t="shared" ca="1" si="220"/>
        <v/>
      </c>
      <c r="X1006" s="130" t="str">
        <f t="shared" ca="1" si="221"/>
        <v/>
      </c>
      <c r="Y1006" s="130" t="str">
        <f t="shared" ca="1" si="222"/>
        <v/>
      </c>
      <c r="Z1006" s="130" t="str">
        <f t="shared" ca="1" si="223"/>
        <v/>
      </c>
      <c r="AA1006" s="130" t="str">
        <f t="shared" ca="1" si="224"/>
        <v/>
      </c>
      <c r="AC1006" s="130" t="str">
        <f t="shared" ca="1" si="225"/>
        <v/>
      </c>
      <c r="AD1006" s="130" t="str">
        <f t="shared" ca="1" si="226"/>
        <v/>
      </c>
      <c r="AE1006" s="130" t="str">
        <f t="shared" ca="1" si="227"/>
        <v/>
      </c>
      <c r="AF1006" s="130" t="str">
        <f t="shared" ca="1" si="228"/>
        <v/>
      </c>
      <c r="AG1006" s="130" t="str">
        <f t="shared" ca="1" si="229"/>
        <v/>
      </c>
      <c r="AH1006" s="130" t="str">
        <f t="shared" ca="1" si="230"/>
        <v/>
      </c>
      <c r="AI1006" s="130" t="str">
        <f t="shared" ca="1" si="231"/>
        <v/>
      </c>
    </row>
    <row r="1007" spans="5:35">
      <c r="E1007" s="239"/>
      <c r="F1007" s="28"/>
      <c r="R1007" s="130" t="str">
        <f t="shared" ca="1" si="218"/>
        <v xml:space="preserve">4 </v>
      </c>
      <c r="S1007" s="130">
        <f ca="1">+IFERROR(VLOOKUP(R1007,Pollutants!$H$2:$K$11,3,FALSE),0)</f>
        <v>0</v>
      </c>
      <c r="T1007" s="248">
        <f t="shared" si="219"/>
        <v>145</v>
      </c>
      <c r="U1007" s="130" t="str">
        <f ca="1"/>
        <v/>
      </c>
      <c r="V1007" s="130" t="str">
        <f ca="1"/>
        <v/>
      </c>
      <c r="W1007" s="130" t="str">
        <f t="shared" ca="1" si="220"/>
        <v/>
      </c>
      <c r="X1007" s="130" t="str">
        <f t="shared" ca="1" si="221"/>
        <v/>
      </c>
      <c r="Y1007" s="130" t="str">
        <f t="shared" ca="1" si="222"/>
        <v/>
      </c>
      <c r="Z1007" s="130" t="str">
        <f t="shared" ca="1" si="223"/>
        <v/>
      </c>
      <c r="AA1007" s="130" t="str">
        <f t="shared" ca="1" si="224"/>
        <v/>
      </c>
      <c r="AC1007" s="130" t="str">
        <f t="shared" ca="1" si="225"/>
        <v/>
      </c>
      <c r="AD1007" s="130" t="str">
        <f t="shared" ca="1" si="226"/>
        <v/>
      </c>
      <c r="AE1007" s="130" t="str">
        <f t="shared" ca="1" si="227"/>
        <v/>
      </c>
      <c r="AF1007" s="130" t="str">
        <f t="shared" ca="1" si="228"/>
        <v/>
      </c>
      <c r="AG1007" s="130" t="str">
        <f t="shared" ca="1" si="229"/>
        <v/>
      </c>
      <c r="AH1007" s="130" t="str">
        <f t="shared" ca="1" si="230"/>
        <v/>
      </c>
      <c r="AI1007" s="130" t="str">
        <f t="shared" ca="1" si="231"/>
        <v/>
      </c>
    </row>
    <row r="1008" spans="5:35">
      <c r="E1008" s="239"/>
      <c r="F1008" s="28"/>
      <c r="R1008" s="130" t="str">
        <f t="shared" ca="1" si="218"/>
        <v xml:space="preserve">5 </v>
      </c>
      <c r="S1008" s="130">
        <f ca="1">+IFERROR(VLOOKUP(R1008,Pollutants!$H$2:$K$11,3,FALSE),0)</f>
        <v>0</v>
      </c>
      <c r="T1008" s="248">
        <f t="shared" si="219"/>
        <v>145</v>
      </c>
      <c r="U1008" s="130" t="str">
        <f ca="1"/>
        <v/>
      </c>
      <c r="V1008" s="130" t="str">
        <f ca="1"/>
        <v/>
      </c>
      <c r="W1008" s="130" t="str">
        <f t="shared" ca="1" si="220"/>
        <v/>
      </c>
      <c r="X1008" s="130" t="str">
        <f t="shared" ca="1" si="221"/>
        <v/>
      </c>
      <c r="Y1008" s="130" t="str">
        <f t="shared" ca="1" si="222"/>
        <v/>
      </c>
      <c r="Z1008" s="130" t="str">
        <f t="shared" ca="1" si="223"/>
        <v/>
      </c>
      <c r="AA1008" s="130" t="str">
        <f t="shared" ca="1" si="224"/>
        <v/>
      </c>
      <c r="AC1008" s="130" t="str">
        <f t="shared" ca="1" si="225"/>
        <v/>
      </c>
      <c r="AD1008" s="130" t="str">
        <f t="shared" ca="1" si="226"/>
        <v/>
      </c>
      <c r="AE1008" s="130" t="str">
        <f t="shared" ca="1" si="227"/>
        <v/>
      </c>
      <c r="AF1008" s="130" t="str">
        <f t="shared" ca="1" si="228"/>
        <v/>
      </c>
      <c r="AG1008" s="130" t="str">
        <f t="shared" ca="1" si="229"/>
        <v/>
      </c>
      <c r="AH1008" s="130" t="str">
        <f t="shared" ca="1" si="230"/>
        <v/>
      </c>
      <c r="AI1008" s="130" t="str">
        <f t="shared" ca="1" si="231"/>
        <v/>
      </c>
    </row>
    <row r="1009" spans="5:35">
      <c r="E1009" s="239"/>
      <c r="F1009" s="28"/>
      <c r="R1009" s="130" t="str">
        <f t="shared" ca="1" si="218"/>
        <v xml:space="preserve">6 </v>
      </c>
      <c r="S1009" s="130">
        <f ca="1">+IFERROR(VLOOKUP(R1009,Pollutants!$H$2:$K$11,3,FALSE),0)</f>
        <v>0</v>
      </c>
      <c r="T1009" s="248">
        <f t="shared" si="219"/>
        <v>145</v>
      </c>
      <c r="U1009" s="130" t="str">
        <f ca="1"/>
        <v/>
      </c>
      <c r="V1009" s="130" t="str">
        <f ca="1"/>
        <v/>
      </c>
      <c r="W1009" s="130" t="str">
        <f t="shared" ca="1" si="220"/>
        <v/>
      </c>
      <c r="X1009" s="130" t="str">
        <f t="shared" ca="1" si="221"/>
        <v/>
      </c>
      <c r="Y1009" s="130" t="str">
        <f t="shared" ca="1" si="222"/>
        <v/>
      </c>
      <c r="Z1009" s="130" t="str">
        <f t="shared" ca="1" si="223"/>
        <v/>
      </c>
      <c r="AA1009" s="130" t="str">
        <f t="shared" ca="1" si="224"/>
        <v/>
      </c>
      <c r="AC1009" s="130" t="str">
        <f t="shared" ca="1" si="225"/>
        <v/>
      </c>
      <c r="AD1009" s="130" t="str">
        <f t="shared" ca="1" si="226"/>
        <v/>
      </c>
      <c r="AE1009" s="130" t="str">
        <f t="shared" ca="1" si="227"/>
        <v/>
      </c>
      <c r="AF1009" s="130" t="str">
        <f t="shared" ca="1" si="228"/>
        <v/>
      </c>
      <c r="AG1009" s="130" t="str">
        <f t="shared" ca="1" si="229"/>
        <v/>
      </c>
      <c r="AH1009" s="130" t="str">
        <f t="shared" ca="1" si="230"/>
        <v/>
      </c>
      <c r="AI1009" s="130" t="str">
        <f t="shared" ca="1" si="231"/>
        <v/>
      </c>
    </row>
    <row r="1010" spans="5:35">
      <c r="E1010" s="239"/>
      <c r="F1010" s="28"/>
      <c r="R1010" s="130" t="str">
        <f t="shared" ca="1" si="218"/>
        <v xml:space="preserve">0 </v>
      </c>
      <c r="S1010" s="130">
        <f ca="1">+IFERROR(VLOOKUP(R1010,Pollutants!$H$2:$K$11,3,FALSE),0)</f>
        <v>0</v>
      </c>
      <c r="T1010" s="248">
        <f t="shared" si="219"/>
        <v>146</v>
      </c>
      <c r="U1010" s="130" t="str">
        <f ca="1"/>
        <v/>
      </c>
      <c r="V1010" s="130" t="str">
        <f ca="1"/>
        <v/>
      </c>
      <c r="W1010" s="130" t="str">
        <f t="shared" ca="1" si="220"/>
        <v/>
      </c>
      <c r="X1010" s="130" t="str">
        <f t="shared" ca="1" si="221"/>
        <v/>
      </c>
      <c r="Y1010" s="130" t="str">
        <f t="shared" ca="1" si="222"/>
        <v/>
      </c>
      <c r="Z1010" s="130" t="str">
        <f t="shared" ca="1" si="223"/>
        <v/>
      </c>
      <c r="AA1010" s="130" t="str">
        <f t="shared" ca="1" si="224"/>
        <v/>
      </c>
      <c r="AC1010" s="130" t="str">
        <f t="shared" ca="1" si="225"/>
        <v/>
      </c>
      <c r="AD1010" s="130" t="str">
        <f t="shared" ca="1" si="226"/>
        <v/>
      </c>
      <c r="AE1010" s="130" t="str">
        <f t="shared" ca="1" si="227"/>
        <v/>
      </c>
      <c r="AF1010" s="130" t="str">
        <f t="shared" ca="1" si="228"/>
        <v/>
      </c>
      <c r="AG1010" s="130" t="str">
        <f t="shared" ca="1" si="229"/>
        <v/>
      </c>
      <c r="AH1010" s="130" t="str">
        <f t="shared" ca="1" si="230"/>
        <v/>
      </c>
      <c r="AI1010" s="130" t="str">
        <f t="shared" ca="1" si="231"/>
        <v/>
      </c>
    </row>
    <row r="1011" spans="5:35">
      <c r="E1011" s="239"/>
      <c r="F1011" s="28"/>
      <c r="R1011" s="130" t="str">
        <f t="shared" ca="1" si="218"/>
        <v xml:space="preserve">1 </v>
      </c>
      <c r="S1011" s="130">
        <f ca="1">+IFERROR(VLOOKUP(R1011,Pollutants!$H$2:$K$11,3,FALSE),0)</f>
        <v>0</v>
      </c>
      <c r="T1011" s="248">
        <f t="shared" si="219"/>
        <v>146</v>
      </c>
      <c r="U1011" s="130" t="str">
        <f ca="1"/>
        <v/>
      </c>
      <c r="V1011" s="130" t="str">
        <f ca="1"/>
        <v/>
      </c>
      <c r="W1011" s="130" t="str">
        <f t="shared" ca="1" si="220"/>
        <v/>
      </c>
      <c r="X1011" s="130" t="str">
        <f t="shared" ca="1" si="221"/>
        <v/>
      </c>
      <c r="Y1011" s="130" t="str">
        <f t="shared" ca="1" si="222"/>
        <v/>
      </c>
      <c r="Z1011" s="130" t="str">
        <f t="shared" ca="1" si="223"/>
        <v/>
      </c>
      <c r="AA1011" s="130" t="str">
        <f t="shared" ca="1" si="224"/>
        <v/>
      </c>
      <c r="AC1011" s="130" t="str">
        <f t="shared" ca="1" si="225"/>
        <v/>
      </c>
      <c r="AD1011" s="130" t="str">
        <f t="shared" ca="1" si="226"/>
        <v/>
      </c>
      <c r="AE1011" s="130" t="str">
        <f t="shared" ca="1" si="227"/>
        <v/>
      </c>
      <c r="AF1011" s="130" t="str">
        <f t="shared" ca="1" si="228"/>
        <v/>
      </c>
      <c r="AG1011" s="130" t="str">
        <f t="shared" ca="1" si="229"/>
        <v/>
      </c>
      <c r="AH1011" s="130" t="str">
        <f t="shared" ca="1" si="230"/>
        <v/>
      </c>
      <c r="AI1011" s="130" t="str">
        <f t="shared" ca="1" si="231"/>
        <v/>
      </c>
    </row>
    <row r="1012" spans="5:35">
      <c r="E1012" s="239"/>
      <c r="F1012" s="28"/>
      <c r="R1012" s="130" t="str">
        <f t="shared" ca="1" si="218"/>
        <v xml:space="preserve">2 </v>
      </c>
      <c r="S1012" s="130">
        <f ca="1">+IFERROR(VLOOKUP(R1012,Pollutants!$H$2:$K$11,3,FALSE),0)</f>
        <v>0</v>
      </c>
      <c r="T1012" s="248">
        <f t="shared" si="219"/>
        <v>146</v>
      </c>
      <c r="U1012" s="130" t="str">
        <f ca="1"/>
        <v/>
      </c>
      <c r="V1012" s="130" t="str">
        <f ca="1"/>
        <v/>
      </c>
      <c r="W1012" s="130" t="str">
        <f t="shared" ca="1" si="220"/>
        <v/>
      </c>
      <c r="X1012" s="130" t="str">
        <f t="shared" ca="1" si="221"/>
        <v/>
      </c>
      <c r="Y1012" s="130" t="str">
        <f t="shared" ca="1" si="222"/>
        <v/>
      </c>
      <c r="Z1012" s="130" t="str">
        <f t="shared" ca="1" si="223"/>
        <v/>
      </c>
      <c r="AA1012" s="130" t="str">
        <f t="shared" ca="1" si="224"/>
        <v/>
      </c>
      <c r="AC1012" s="130" t="str">
        <f t="shared" ca="1" si="225"/>
        <v/>
      </c>
      <c r="AD1012" s="130" t="str">
        <f t="shared" ca="1" si="226"/>
        <v/>
      </c>
      <c r="AE1012" s="130" t="str">
        <f t="shared" ca="1" si="227"/>
        <v/>
      </c>
      <c r="AF1012" s="130" t="str">
        <f t="shared" ca="1" si="228"/>
        <v/>
      </c>
      <c r="AG1012" s="130" t="str">
        <f t="shared" ca="1" si="229"/>
        <v/>
      </c>
      <c r="AH1012" s="130" t="str">
        <f t="shared" ca="1" si="230"/>
        <v/>
      </c>
      <c r="AI1012" s="130" t="str">
        <f t="shared" ca="1" si="231"/>
        <v/>
      </c>
    </row>
    <row r="1013" spans="5:35">
      <c r="E1013" s="239"/>
      <c r="F1013" s="28"/>
      <c r="R1013" s="130" t="str">
        <f t="shared" ca="1" si="218"/>
        <v xml:space="preserve">3 </v>
      </c>
      <c r="S1013" s="130">
        <f ca="1">+IFERROR(VLOOKUP(R1013,Pollutants!$H$2:$K$11,3,FALSE),0)</f>
        <v>0</v>
      </c>
      <c r="T1013" s="248">
        <f t="shared" si="219"/>
        <v>146</v>
      </c>
      <c r="U1013" s="130" t="str">
        <f ca="1"/>
        <v/>
      </c>
      <c r="V1013" s="130" t="str">
        <f ca="1"/>
        <v/>
      </c>
      <c r="W1013" s="130" t="str">
        <f t="shared" ca="1" si="220"/>
        <v/>
      </c>
      <c r="X1013" s="130" t="str">
        <f t="shared" ca="1" si="221"/>
        <v/>
      </c>
      <c r="Y1013" s="130" t="str">
        <f t="shared" ca="1" si="222"/>
        <v/>
      </c>
      <c r="Z1013" s="130" t="str">
        <f t="shared" ca="1" si="223"/>
        <v/>
      </c>
      <c r="AA1013" s="130" t="str">
        <f t="shared" ca="1" si="224"/>
        <v/>
      </c>
      <c r="AC1013" s="130" t="str">
        <f t="shared" ca="1" si="225"/>
        <v/>
      </c>
      <c r="AD1013" s="130" t="str">
        <f t="shared" ca="1" si="226"/>
        <v/>
      </c>
      <c r="AE1013" s="130" t="str">
        <f t="shared" ca="1" si="227"/>
        <v/>
      </c>
      <c r="AF1013" s="130" t="str">
        <f t="shared" ca="1" si="228"/>
        <v/>
      </c>
      <c r="AG1013" s="130" t="str">
        <f t="shared" ca="1" si="229"/>
        <v/>
      </c>
      <c r="AH1013" s="130" t="str">
        <f t="shared" ca="1" si="230"/>
        <v/>
      </c>
      <c r="AI1013" s="130" t="str">
        <f t="shared" ca="1" si="231"/>
        <v/>
      </c>
    </row>
    <row r="1014" spans="5:35">
      <c r="E1014" s="239"/>
      <c r="F1014" s="28"/>
      <c r="R1014" s="130" t="str">
        <f t="shared" ca="1" si="218"/>
        <v xml:space="preserve">4 </v>
      </c>
      <c r="S1014" s="130">
        <f ca="1">+IFERROR(VLOOKUP(R1014,Pollutants!$H$2:$K$11,3,FALSE),0)</f>
        <v>0</v>
      </c>
      <c r="T1014" s="248">
        <f t="shared" si="219"/>
        <v>146</v>
      </c>
      <c r="U1014" s="130" t="str">
        <f ca="1"/>
        <v/>
      </c>
      <c r="V1014" s="130" t="str">
        <f ca="1"/>
        <v/>
      </c>
      <c r="W1014" s="130" t="str">
        <f t="shared" ca="1" si="220"/>
        <v/>
      </c>
      <c r="X1014" s="130" t="str">
        <f t="shared" ca="1" si="221"/>
        <v/>
      </c>
      <c r="Y1014" s="130" t="str">
        <f t="shared" ca="1" si="222"/>
        <v/>
      </c>
      <c r="Z1014" s="130" t="str">
        <f t="shared" ca="1" si="223"/>
        <v/>
      </c>
      <c r="AA1014" s="130" t="str">
        <f t="shared" ca="1" si="224"/>
        <v/>
      </c>
      <c r="AC1014" s="130" t="str">
        <f t="shared" ca="1" si="225"/>
        <v/>
      </c>
      <c r="AD1014" s="130" t="str">
        <f t="shared" ca="1" si="226"/>
        <v/>
      </c>
      <c r="AE1014" s="130" t="str">
        <f t="shared" ca="1" si="227"/>
        <v/>
      </c>
      <c r="AF1014" s="130" t="str">
        <f t="shared" ca="1" si="228"/>
        <v/>
      </c>
      <c r="AG1014" s="130" t="str">
        <f t="shared" ca="1" si="229"/>
        <v/>
      </c>
      <c r="AH1014" s="130" t="str">
        <f t="shared" ca="1" si="230"/>
        <v/>
      </c>
      <c r="AI1014" s="130" t="str">
        <f t="shared" ca="1" si="231"/>
        <v/>
      </c>
    </row>
    <row r="1015" spans="5:35">
      <c r="E1015" s="239"/>
      <c r="F1015" s="28"/>
      <c r="R1015" s="130" t="str">
        <f t="shared" ca="1" si="218"/>
        <v xml:space="preserve">5 </v>
      </c>
      <c r="S1015" s="130">
        <f ca="1">+IFERROR(VLOOKUP(R1015,Pollutants!$H$2:$K$11,3,FALSE),0)</f>
        <v>0</v>
      </c>
      <c r="T1015" s="248">
        <f t="shared" si="219"/>
        <v>146</v>
      </c>
      <c r="U1015" s="130" t="str">
        <f ca="1"/>
        <v/>
      </c>
      <c r="V1015" s="130" t="str">
        <f ca="1"/>
        <v/>
      </c>
      <c r="W1015" s="130" t="str">
        <f t="shared" ca="1" si="220"/>
        <v/>
      </c>
      <c r="X1015" s="130" t="str">
        <f t="shared" ca="1" si="221"/>
        <v/>
      </c>
      <c r="Y1015" s="130" t="str">
        <f t="shared" ca="1" si="222"/>
        <v/>
      </c>
      <c r="Z1015" s="130" t="str">
        <f t="shared" ca="1" si="223"/>
        <v/>
      </c>
      <c r="AA1015" s="130" t="str">
        <f t="shared" ca="1" si="224"/>
        <v/>
      </c>
      <c r="AC1015" s="130" t="str">
        <f t="shared" ca="1" si="225"/>
        <v/>
      </c>
      <c r="AD1015" s="130" t="str">
        <f t="shared" ca="1" si="226"/>
        <v/>
      </c>
      <c r="AE1015" s="130" t="str">
        <f t="shared" ca="1" si="227"/>
        <v/>
      </c>
      <c r="AF1015" s="130" t="str">
        <f t="shared" ca="1" si="228"/>
        <v/>
      </c>
      <c r="AG1015" s="130" t="str">
        <f t="shared" ca="1" si="229"/>
        <v/>
      </c>
      <c r="AH1015" s="130" t="str">
        <f t="shared" ca="1" si="230"/>
        <v/>
      </c>
      <c r="AI1015" s="130" t="str">
        <f t="shared" ca="1" si="231"/>
        <v/>
      </c>
    </row>
    <row r="1016" spans="5:35">
      <c r="E1016" s="239"/>
      <c r="F1016" s="28"/>
      <c r="R1016" s="130" t="str">
        <f t="shared" ca="1" si="218"/>
        <v xml:space="preserve">6 </v>
      </c>
      <c r="S1016" s="130">
        <f ca="1">+IFERROR(VLOOKUP(R1016,Pollutants!$H$2:$K$11,3,FALSE),0)</f>
        <v>0</v>
      </c>
      <c r="T1016" s="248">
        <f t="shared" si="219"/>
        <v>146</v>
      </c>
      <c r="U1016" s="130" t="str">
        <f ca="1"/>
        <v/>
      </c>
      <c r="V1016" s="130" t="str">
        <f ca="1"/>
        <v/>
      </c>
      <c r="W1016" s="130" t="str">
        <f t="shared" ca="1" si="220"/>
        <v/>
      </c>
      <c r="X1016" s="130" t="str">
        <f t="shared" ca="1" si="221"/>
        <v/>
      </c>
      <c r="Y1016" s="130" t="str">
        <f t="shared" ca="1" si="222"/>
        <v/>
      </c>
      <c r="Z1016" s="130" t="str">
        <f t="shared" ca="1" si="223"/>
        <v/>
      </c>
      <c r="AA1016" s="130" t="str">
        <f t="shared" ca="1" si="224"/>
        <v/>
      </c>
      <c r="AC1016" s="130" t="str">
        <f t="shared" ca="1" si="225"/>
        <v/>
      </c>
      <c r="AD1016" s="130" t="str">
        <f t="shared" ca="1" si="226"/>
        <v/>
      </c>
      <c r="AE1016" s="130" t="str">
        <f t="shared" ca="1" si="227"/>
        <v/>
      </c>
      <c r="AF1016" s="130" t="str">
        <f t="shared" ca="1" si="228"/>
        <v/>
      </c>
      <c r="AG1016" s="130" t="str">
        <f t="shared" ca="1" si="229"/>
        <v/>
      </c>
      <c r="AH1016" s="130" t="str">
        <f t="shared" ca="1" si="230"/>
        <v/>
      </c>
      <c r="AI1016" s="130" t="str">
        <f t="shared" ca="1" si="231"/>
        <v/>
      </c>
    </row>
    <row r="1017" spans="5:35">
      <c r="E1017" s="239"/>
      <c r="F1017" s="28"/>
      <c r="R1017" s="130" t="str">
        <f t="shared" ca="1" si="218"/>
        <v xml:space="preserve">0 </v>
      </c>
      <c r="S1017" s="130">
        <f ca="1">+IFERROR(VLOOKUP(R1017,Pollutants!$H$2:$K$11,3,FALSE),0)</f>
        <v>0</v>
      </c>
      <c r="T1017" s="248">
        <f t="shared" si="219"/>
        <v>147</v>
      </c>
      <c r="U1017" s="130" t="str">
        <f ca="1"/>
        <v/>
      </c>
      <c r="V1017" s="130" t="str">
        <f ca="1"/>
        <v/>
      </c>
      <c r="W1017" s="130" t="str">
        <f t="shared" ca="1" si="220"/>
        <v/>
      </c>
      <c r="X1017" s="130" t="str">
        <f t="shared" ca="1" si="221"/>
        <v/>
      </c>
      <c r="Y1017" s="130" t="str">
        <f t="shared" ca="1" si="222"/>
        <v/>
      </c>
      <c r="Z1017" s="130" t="str">
        <f t="shared" ca="1" si="223"/>
        <v/>
      </c>
      <c r="AA1017" s="130" t="str">
        <f t="shared" ca="1" si="224"/>
        <v/>
      </c>
      <c r="AC1017" s="130" t="str">
        <f t="shared" ca="1" si="225"/>
        <v/>
      </c>
      <c r="AD1017" s="130" t="str">
        <f t="shared" ca="1" si="226"/>
        <v/>
      </c>
      <c r="AE1017" s="130" t="str">
        <f t="shared" ca="1" si="227"/>
        <v/>
      </c>
      <c r="AF1017" s="130" t="str">
        <f t="shared" ca="1" si="228"/>
        <v/>
      </c>
      <c r="AG1017" s="130" t="str">
        <f t="shared" ca="1" si="229"/>
        <v/>
      </c>
      <c r="AH1017" s="130" t="str">
        <f t="shared" ca="1" si="230"/>
        <v/>
      </c>
      <c r="AI1017" s="130" t="str">
        <f t="shared" ca="1" si="231"/>
        <v/>
      </c>
    </row>
    <row r="1018" spans="5:35">
      <c r="E1018" s="239"/>
      <c r="F1018" s="28"/>
      <c r="R1018" s="130" t="str">
        <f t="shared" ca="1" si="218"/>
        <v xml:space="preserve">1 </v>
      </c>
      <c r="S1018" s="130">
        <f ca="1">+IFERROR(VLOOKUP(R1018,Pollutants!$H$2:$K$11,3,FALSE),0)</f>
        <v>0</v>
      </c>
      <c r="T1018" s="248">
        <f t="shared" si="219"/>
        <v>147</v>
      </c>
      <c r="U1018" s="130" t="str">
        <f ca="1"/>
        <v/>
      </c>
      <c r="V1018" s="130" t="str">
        <f ca="1"/>
        <v/>
      </c>
      <c r="W1018" s="130" t="str">
        <f t="shared" ca="1" si="220"/>
        <v/>
      </c>
      <c r="X1018" s="130" t="str">
        <f t="shared" ca="1" si="221"/>
        <v/>
      </c>
      <c r="Y1018" s="130" t="str">
        <f t="shared" ca="1" si="222"/>
        <v/>
      </c>
      <c r="Z1018" s="130" t="str">
        <f t="shared" ca="1" si="223"/>
        <v/>
      </c>
      <c r="AA1018" s="130" t="str">
        <f t="shared" ca="1" si="224"/>
        <v/>
      </c>
      <c r="AC1018" s="130" t="str">
        <f t="shared" ca="1" si="225"/>
        <v/>
      </c>
      <c r="AD1018" s="130" t="str">
        <f t="shared" ca="1" si="226"/>
        <v/>
      </c>
      <c r="AE1018" s="130" t="str">
        <f t="shared" ca="1" si="227"/>
        <v/>
      </c>
      <c r="AF1018" s="130" t="str">
        <f t="shared" ca="1" si="228"/>
        <v/>
      </c>
      <c r="AG1018" s="130" t="str">
        <f t="shared" ca="1" si="229"/>
        <v/>
      </c>
      <c r="AH1018" s="130" t="str">
        <f t="shared" ca="1" si="230"/>
        <v/>
      </c>
      <c r="AI1018" s="130" t="str">
        <f t="shared" ca="1" si="231"/>
        <v/>
      </c>
    </row>
    <row r="1019" spans="5:35">
      <c r="E1019" s="239"/>
      <c r="F1019" s="28"/>
      <c r="R1019" s="130" t="str">
        <f t="shared" ca="1" si="218"/>
        <v xml:space="preserve">2 </v>
      </c>
      <c r="S1019" s="130">
        <f ca="1">+IFERROR(VLOOKUP(R1019,Pollutants!$H$2:$K$11,3,FALSE),0)</f>
        <v>0</v>
      </c>
      <c r="T1019" s="248">
        <f t="shared" si="219"/>
        <v>147</v>
      </c>
      <c r="U1019" s="130" t="str">
        <f ca="1"/>
        <v/>
      </c>
      <c r="V1019" s="130" t="str">
        <f ca="1"/>
        <v/>
      </c>
      <c r="W1019" s="130" t="str">
        <f t="shared" ca="1" si="220"/>
        <v/>
      </c>
      <c r="X1019" s="130" t="str">
        <f t="shared" ca="1" si="221"/>
        <v/>
      </c>
      <c r="Y1019" s="130" t="str">
        <f t="shared" ca="1" si="222"/>
        <v/>
      </c>
      <c r="Z1019" s="130" t="str">
        <f t="shared" ca="1" si="223"/>
        <v/>
      </c>
      <c r="AA1019" s="130" t="str">
        <f t="shared" ca="1" si="224"/>
        <v/>
      </c>
      <c r="AC1019" s="130" t="str">
        <f t="shared" ca="1" si="225"/>
        <v/>
      </c>
      <c r="AD1019" s="130" t="str">
        <f t="shared" ca="1" si="226"/>
        <v/>
      </c>
      <c r="AE1019" s="130" t="str">
        <f t="shared" ca="1" si="227"/>
        <v/>
      </c>
      <c r="AF1019" s="130" t="str">
        <f t="shared" ca="1" si="228"/>
        <v/>
      </c>
      <c r="AG1019" s="130" t="str">
        <f t="shared" ca="1" si="229"/>
        <v/>
      </c>
      <c r="AH1019" s="130" t="str">
        <f t="shared" ca="1" si="230"/>
        <v/>
      </c>
      <c r="AI1019" s="130" t="str">
        <f t="shared" ca="1" si="231"/>
        <v/>
      </c>
    </row>
    <row r="1020" spans="5:35">
      <c r="E1020" s="239"/>
      <c r="F1020" s="28"/>
      <c r="R1020" s="130" t="str">
        <f t="shared" ca="1" si="218"/>
        <v xml:space="preserve">3 </v>
      </c>
      <c r="S1020" s="130">
        <f ca="1">+IFERROR(VLOOKUP(R1020,Pollutants!$H$2:$K$11,3,FALSE),0)</f>
        <v>0</v>
      </c>
      <c r="T1020" s="248">
        <f t="shared" si="219"/>
        <v>147</v>
      </c>
      <c r="U1020" s="130" t="str">
        <f ca="1"/>
        <v/>
      </c>
      <c r="V1020" s="130" t="str">
        <f ca="1"/>
        <v/>
      </c>
      <c r="W1020" s="130" t="str">
        <f t="shared" ca="1" si="220"/>
        <v/>
      </c>
      <c r="X1020" s="130" t="str">
        <f t="shared" ca="1" si="221"/>
        <v/>
      </c>
      <c r="Y1020" s="130" t="str">
        <f t="shared" ca="1" si="222"/>
        <v/>
      </c>
      <c r="Z1020" s="130" t="str">
        <f t="shared" ca="1" si="223"/>
        <v/>
      </c>
      <c r="AA1020" s="130" t="str">
        <f t="shared" ca="1" si="224"/>
        <v/>
      </c>
      <c r="AC1020" s="130" t="str">
        <f t="shared" ca="1" si="225"/>
        <v/>
      </c>
      <c r="AD1020" s="130" t="str">
        <f t="shared" ca="1" si="226"/>
        <v/>
      </c>
      <c r="AE1020" s="130" t="str">
        <f t="shared" ca="1" si="227"/>
        <v/>
      </c>
      <c r="AF1020" s="130" t="str">
        <f t="shared" ca="1" si="228"/>
        <v/>
      </c>
      <c r="AG1020" s="130" t="str">
        <f t="shared" ca="1" si="229"/>
        <v/>
      </c>
      <c r="AH1020" s="130" t="str">
        <f t="shared" ca="1" si="230"/>
        <v/>
      </c>
      <c r="AI1020" s="130" t="str">
        <f t="shared" ca="1" si="231"/>
        <v/>
      </c>
    </row>
    <row r="1021" spans="5:35">
      <c r="E1021" s="239"/>
      <c r="F1021" s="28"/>
      <c r="R1021" s="130" t="str">
        <f t="shared" ca="1" si="218"/>
        <v xml:space="preserve">4 </v>
      </c>
      <c r="S1021" s="130">
        <f ca="1">+IFERROR(VLOOKUP(R1021,Pollutants!$H$2:$K$11,3,FALSE),0)</f>
        <v>0</v>
      </c>
      <c r="T1021" s="248">
        <f t="shared" si="219"/>
        <v>147</v>
      </c>
      <c r="U1021" s="130" t="str">
        <f ca="1"/>
        <v/>
      </c>
      <c r="V1021" s="130" t="str">
        <f ca="1"/>
        <v/>
      </c>
      <c r="W1021" s="130" t="str">
        <f t="shared" ca="1" si="220"/>
        <v/>
      </c>
      <c r="X1021" s="130" t="str">
        <f t="shared" ca="1" si="221"/>
        <v/>
      </c>
      <c r="Y1021" s="130" t="str">
        <f t="shared" ca="1" si="222"/>
        <v/>
      </c>
      <c r="Z1021" s="130" t="str">
        <f t="shared" ca="1" si="223"/>
        <v/>
      </c>
      <c r="AA1021" s="130" t="str">
        <f t="shared" ca="1" si="224"/>
        <v/>
      </c>
      <c r="AC1021" s="130" t="str">
        <f t="shared" ca="1" si="225"/>
        <v/>
      </c>
      <c r="AD1021" s="130" t="str">
        <f t="shared" ca="1" si="226"/>
        <v/>
      </c>
      <c r="AE1021" s="130" t="str">
        <f t="shared" ca="1" si="227"/>
        <v/>
      </c>
      <c r="AF1021" s="130" t="str">
        <f t="shared" ca="1" si="228"/>
        <v/>
      </c>
      <c r="AG1021" s="130" t="str">
        <f t="shared" ca="1" si="229"/>
        <v/>
      </c>
      <c r="AH1021" s="130" t="str">
        <f t="shared" ca="1" si="230"/>
        <v/>
      </c>
      <c r="AI1021" s="130" t="str">
        <f t="shared" ca="1" si="231"/>
        <v/>
      </c>
    </row>
    <row r="1022" spans="5:35">
      <c r="E1022" s="239"/>
      <c r="F1022" s="28"/>
      <c r="R1022" s="130" t="str">
        <f t="shared" ca="1" si="218"/>
        <v xml:space="preserve">5 </v>
      </c>
      <c r="S1022" s="130">
        <f ca="1">+IFERROR(VLOOKUP(R1022,Pollutants!$H$2:$K$11,3,FALSE),0)</f>
        <v>0</v>
      </c>
      <c r="T1022" s="248">
        <f t="shared" si="219"/>
        <v>147</v>
      </c>
      <c r="U1022" s="130" t="str">
        <f ca="1"/>
        <v/>
      </c>
      <c r="V1022" s="130" t="str">
        <f ca="1"/>
        <v/>
      </c>
      <c r="W1022" s="130" t="str">
        <f t="shared" ca="1" si="220"/>
        <v/>
      </c>
      <c r="X1022" s="130" t="str">
        <f t="shared" ca="1" si="221"/>
        <v/>
      </c>
      <c r="Y1022" s="130" t="str">
        <f t="shared" ca="1" si="222"/>
        <v/>
      </c>
      <c r="Z1022" s="130" t="str">
        <f t="shared" ca="1" si="223"/>
        <v/>
      </c>
      <c r="AA1022" s="130" t="str">
        <f t="shared" ca="1" si="224"/>
        <v/>
      </c>
      <c r="AC1022" s="130" t="str">
        <f t="shared" ca="1" si="225"/>
        <v/>
      </c>
      <c r="AD1022" s="130" t="str">
        <f t="shared" ca="1" si="226"/>
        <v/>
      </c>
      <c r="AE1022" s="130" t="str">
        <f t="shared" ca="1" si="227"/>
        <v/>
      </c>
      <c r="AF1022" s="130" t="str">
        <f t="shared" ca="1" si="228"/>
        <v/>
      </c>
      <c r="AG1022" s="130" t="str">
        <f t="shared" ca="1" si="229"/>
        <v/>
      </c>
      <c r="AH1022" s="130" t="str">
        <f t="shared" ca="1" si="230"/>
        <v/>
      </c>
      <c r="AI1022" s="130" t="str">
        <f t="shared" ca="1" si="231"/>
        <v/>
      </c>
    </row>
    <row r="1023" spans="5:35">
      <c r="E1023" s="239"/>
      <c r="F1023" s="28"/>
      <c r="R1023" s="130" t="str">
        <f t="shared" ca="1" si="218"/>
        <v xml:space="preserve">6 </v>
      </c>
      <c r="S1023" s="130">
        <f ca="1">+IFERROR(VLOOKUP(R1023,Pollutants!$H$2:$K$11,3,FALSE),0)</f>
        <v>0</v>
      </c>
      <c r="T1023" s="248">
        <f t="shared" si="219"/>
        <v>147</v>
      </c>
      <c r="U1023" s="130" t="str">
        <f ca="1"/>
        <v/>
      </c>
      <c r="V1023" s="130" t="str">
        <f ca="1"/>
        <v/>
      </c>
      <c r="W1023" s="130" t="str">
        <f t="shared" ca="1" si="220"/>
        <v/>
      </c>
      <c r="X1023" s="130" t="str">
        <f t="shared" ca="1" si="221"/>
        <v/>
      </c>
      <c r="Y1023" s="130" t="str">
        <f t="shared" ca="1" si="222"/>
        <v/>
      </c>
      <c r="Z1023" s="130" t="str">
        <f t="shared" ca="1" si="223"/>
        <v/>
      </c>
      <c r="AA1023" s="130" t="str">
        <f t="shared" ca="1" si="224"/>
        <v/>
      </c>
      <c r="AC1023" s="130" t="str">
        <f t="shared" ca="1" si="225"/>
        <v/>
      </c>
      <c r="AD1023" s="130" t="str">
        <f t="shared" ca="1" si="226"/>
        <v/>
      </c>
      <c r="AE1023" s="130" t="str">
        <f t="shared" ca="1" si="227"/>
        <v/>
      </c>
      <c r="AF1023" s="130" t="str">
        <f t="shared" ca="1" si="228"/>
        <v/>
      </c>
      <c r="AG1023" s="130" t="str">
        <f t="shared" ca="1" si="229"/>
        <v/>
      </c>
      <c r="AH1023" s="130" t="str">
        <f t="shared" ca="1" si="230"/>
        <v/>
      </c>
      <c r="AI1023" s="130" t="str">
        <f t="shared" ca="1" si="231"/>
        <v/>
      </c>
    </row>
    <row r="1024" spans="5:35">
      <c r="E1024" s="239"/>
      <c r="F1024" s="28"/>
      <c r="R1024" s="130" t="str">
        <f t="shared" ca="1" si="218"/>
        <v xml:space="preserve">0 </v>
      </c>
      <c r="S1024" s="130">
        <f ca="1">+IFERROR(VLOOKUP(R1024,Pollutants!$H$2:$K$11,3,FALSE),0)</f>
        <v>0</v>
      </c>
      <c r="T1024" s="248">
        <f t="shared" si="219"/>
        <v>148</v>
      </c>
      <c r="U1024" s="130" t="str">
        <f ca="1"/>
        <v/>
      </c>
      <c r="V1024" s="130" t="str">
        <f ca="1"/>
        <v/>
      </c>
      <c r="W1024" s="130" t="str">
        <f t="shared" ca="1" si="220"/>
        <v/>
      </c>
      <c r="X1024" s="130" t="str">
        <f t="shared" ca="1" si="221"/>
        <v/>
      </c>
      <c r="Y1024" s="130" t="str">
        <f t="shared" ca="1" si="222"/>
        <v/>
      </c>
      <c r="Z1024" s="130" t="str">
        <f t="shared" ca="1" si="223"/>
        <v/>
      </c>
      <c r="AA1024" s="130" t="str">
        <f t="shared" ca="1" si="224"/>
        <v/>
      </c>
      <c r="AC1024" s="130" t="str">
        <f t="shared" ca="1" si="225"/>
        <v/>
      </c>
      <c r="AD1024" s="130" t="str">
        <f t="shared" ca="1" si="226"/>
        <v/>
      </c>
      <c r="AE1024" s="130" t="str">
        <f t="shared" ca="1" si="227"/>
        <v/>
      </c>
      <c r="AF1024" s="130" t="str">
        <f t="shared" ca="1" si="228"/>
        <v/>
      </c>
      <c r="AG1024" s="130" t="str">
        <f t="shared" ca="1" si="229"/>
        <v/>
      </c>
      <c r="AH1024" s="130" t="str">
        <f t="shared" ca="1" si="230"/>
        <v/>
      </c>
      <c r="AI1024" s="130" t="str">
        <f t="shared" ca="1" si="231"/>
        <v/>
      </c>
    </row>
    <row r="1025" spans="5:35">
      <c r="E1025" s="239"/>
      <c r="F1025" s="28"/>
      <c r="R1025" s="130" t="str">
        <f t="shared" ca="1" si="218"/>
        <v xml:space="preserve">1 </v>
      </c>
      <c r="S1025" s="130">
        <f ca="1">+IFERROR(VLOOKUP(R1025,Pollutants!$H$2:$K$11,3,FALSE),0)</f>
        <v>0</v>
      </c>
      <c r="T1025" s="248">
        <f t="shared" si="219"/>
        <v>148</v>
      </c>
      <c r="U1025" s="130" t="str">
        <f ca="1"/>
        <v/>
      </c>
      <c r="V1025" s="130" t="str">
        <f ca="1"/>
        <v/>
      </c>
      <c r="W1025" s="130" t="str">
        <f t="shared" ca="1" si="220"/>
        <v/>
      </c>
      <c r="X1025" s="130" t="str">
        <f t="shared" ca="1" si="221"/>
        <v/>
      </c>
      <c r="Y1025" s="130" t="str">
        <f t="shared" ca="1" si="222"/>
        <v/>
      </c>
      <c r="Z1025" s="130" t="str">
        <f t="shared" ca="1" si="223"/>
        <v/>
      </c>
      <c r="AA1025" s="130" t="str">
        <f t="shared" ca="1" si="224"/>
        <v/>
      </c>
      <c r="AC1025" s="130" t="str">
        <f t="shared" ca="1" si="225"/>
        <v/>
      </c>
      <c r="AD1025" s="130" t="str">
        <f t="shared" ca="1" si="226"/>
        <v/>
      </c>
      <c r="AE1025" s="130" t="str">
        <f t="shared" ca="1" si="227"/>
        <v/>
      </c>
      <c r="AF1025" s="130" t="str">
        <f t="shared" ca="1" si="228"/>
        <v/>
      </c>
      <c r="AG1025" s="130" t="str">
        <f t="shared" ca="1" si="229"/>
        <v/>
      </c>
      <c r="AH1025" s="130" t="str">
        <f t="shared" ca="1" si="230"/>
        <v/>
      </c>
      <c r="AI1025" s="130" t="str">
        <f t="shared" ca="1" si="231"/>
        <v/>
      </c>
    </row>
    <row r="1026" spans="5:35">
      <c r="E1026" s="239"/>
      <c r="F1026" s="28"/>
      <c r="R1026" s="130" t="str">
        <f t="shared" ca="1" si="218"/>
        <v xml:space="preserve">2 </v>
      </c>
      <c r="S1026" s="130">
        <f ca="1">+IFERROR(VLOOKUP(R1026,Pollutants!$H$2:$K$11,3,FALSE),0)</f>
        <v>0</v>
      </c>
      <c r="T1026" s="248">
        <f t="shared" si="219"/>
        <v>148</v>
      </c>
      <c r="U1026" s="130" t="str">
        <f ca="1"/>
        <v/>
      </c>
      <c r="V1026" s="130" t="str">
        <f ca="1"/>
        <v/>
      </c>
      <c r="W1026" s="130" t="str">
        <f t="shared" ca="1" si="220"/>
        <v/>
      </c>
      <c r="X1026" s="130" t="str">
        <f t="shared" ca="1" si="221"/>
        <v/>
      </c>
      <c r="Y1026" s="130" t="str">
        <f t="shared" ca="1" si="222"/>
        <v/>
      </c>
      <c r="Z1026" s="130" t="str">
        <f t="shared" ca="1" si="223"/>
        <v/>
      </c>
      <c r="AA1026" s="130" t="str">
        <f t="shared" ca="1" si="224"/>
        <v/>
      </c>
      <c r="AC1026" s="130" t="str">
        <f t="shared" ca="1" si="225"/>
        <v/>
      </c>
      <c r="AD1026" s="130" t="str">
        <f t="shared" ca="1" si="226"/>
        <v/>
      </c>
      <c r="AE1026" s="130" t="str">
        <f t="shared" ca="1" si="227"/>
        <v/>
      </c>
      <c r="AF1026" s="130" t="str">
        <f t="shared" ca="1" si="228"/>
        <v/>
      </c>
      <c r="AG1026" s="130" t="str">
        <f t="shared" ca="1" si="229"/>
        <v/>
      </c>
      <c r="AH1026" s="130" t="str">
        <f t="shared" ca="1" si="230"/>
        <v/>
      </c>
      <c r="AI1026" s="130" t="str">
        <f t="shared" ca="1" si="231"/>
        <v/>
      </c>
    </row>
    <row r="1027" spans="5:35">
      <c r="E1027" s="239"/>
      <c r="F1027" s="28"/>
      <c r="R1027" s="130" t="str">
        <f t="shared" ref="R1027:R1090" ca="1" si="232">+MOD(ROW()-2,7)&amp;" "&amp;INDIRECT(ADDRESS(INT((ROW()-2)/7)+2,11,3))</f>
        <v xml:space="preserve">3 </v>
      </c>
      <c r="S1027" s="130">
        <f ca="1">+IFERROR(VLOOKUP(R1027,Pollutants!$H$2:$K$11,3,FALSE),0)</f>
        <v>0</v>
      </c>
      <c r="T1027" s="248">
        <f t="shared" ref="T1027:T1090" si="233">+(INT((ROW()-2)/7)+2)</f>
        <v>148</v>
      </c>
      <c r="U1027" s="130" t="str">
        <f ca="1"/>
        <v/>
      </c>
      <c r="V1027" s="130" t="str">
        <f ca="1"/>
        <v/>
      </c>
      <c r="W1027" s="130" t="str">
        <f t="shared" ref="W1027:W1090" ca="1" si="234">+IFERROR(INDEX(L$1:L$301,V1027),"")</f>
        <v/>
      </c>
      <c r="X1027" s="130" t="str">
        <f t="shared" ref="X1027:X1090" ca="1" si="235">+IFERROR(INDEX(M$1:M$301,V1027),"")</f>
        <v/>
      </c>
      <c r="Y1027" s="130" t="str">
        <f t="shared" ref="Y1027:Y1090" ca="1" si="236">+IFERROR(INDEX(N$1:N$301,V1027),"")</f>
        <v/>
      </c>
      <c r="Z1027" s="130" t="str">
        <f t="shared" ref="Z1027:Z1090" ca="1" si="237">+IFERROR(INDEX(O$1:O$301,V1027),"")</f>
        <v/>
      </c>
      <c r="AA1027" s="130" t="str">
        <f t="shared" ref="AA1027:AA1090" ca="1" si="238">+IFERROR(INDEX(P$1:P$301,V1027),"")</f>
        <v/>
      </c>
      <c r="AC1027" s="130" t="str">
        <f t="shared" ref="AC1027:AC1090" ca="1" si="239">+INDIRECT(ADDRESS(INT((ROW()-2)/2)+2,21,3))</f>
        <v/>
      </c>
      <c r="AD1027" s="130" t="str">
        <f t="shared" ref="AD1027:AD1090" ca="1" si="240">+IF(ISNUMBER(AI1027),IF(ISEVEN(ROW()),$AL$2,$AL$3),"")</f>
        <v/>
      </c>
      <c r="AE1027" s="130" t="str">
        <f t="shared" ref="AE1027:AE1090" ca="1" si="241">+INDIRECT(ADDRESS(INT((ROW()-2)/2)+2,23,3))</f>
        <v/>
      </c>
      <c r="AF1027" s="130" t="str">
        <f t="shared" ref="AF1027:AF1090" ca="1" si="242">+INDIRECT(ADDRESS(INT((ROW()-2)/2)+2,24,3))</f>
        <v/>
      </c>
      <c r="AG1027" s="130" t="str">
        <f t="shared" ref="AG1027:AG1090" ca="1" si="243">+INDIRECT(ADDRESS(INT((ROW()-2)/2)+2,25,3))</f>
        <v/>
      </c>
      <c r="AH1027" s="130" t="str">
        <f t="shared" ref="AH1027:AH1090" ca="1" si="244">+INDIRECT(ADDRESS(INT((ROW()-2)/2)+2,26,3))</f>
        <v/>
      </c>
      <c r="AI1027" s="130" t="str">
        <f t="shared" ref="AI1027:AI1090" ca="1" si="245">+INDIRECT(ADDRESS(INT((ROW()-2)/2)+2,27,3))</f>
        <v/>
      </c>
    </row>
    <row r="1028" spans="5:35">
      <c r="E1028" s="239"/>
      <c r="F1028" s="28"/>
      <c r="R1028" s="130" t="str">
        <f t="shared" ca="1" si="232"/>
        <v xml:space="preserve">4 </v>
      </c>
      <c r="S1028" s="130">
        <f ca="1">+IFERROR(VLOOKUP(R1028,Pollutants!$H$2:$K$11,3,FALSE),0)</f>
        <v>0</v>
      </c>
      <c r="T1028" s="248">
        <f t="shared" si="233"/>
        <v>148</v>
      </c>
      <c r="U1028" s="130" t="str">
        <f ca="1"/>
        <v/>
      </c>
      <c r="V1028" s="130" t="str">
        <f ca="1"/>
        <v/>
      </c>
      <c r="W1028" s="130" t="str">
        <f t="shared" ca="1" si="234"/>
        <v/>
      </c>
      <c r="X1028" s="130" t="str">
        <f t="shared" ca="1" si="235"/>
        <v/>
      </c>
      <c r="Y1028" s="130" t="str">
        <f t="shared" ca="1" si="236"/>
        <v/>
      </c>
      <c r="Z1028" s="130" t="str">
        <f t="shared" ca="1" si="237"/>
        <v/>
      </c>
      <c r="AA1028" s="130" t="str">
        <f t="shared" ca="1" si="238"/>
        <v/>
      </c>
      <c r="AC1028" s="130" t="str">
        <f t="shared" ca="1" si="239"/>
        <v/>
      </c>
      <c r="AD1028" s="130" t="str">
        <f t="shared" ca="1" si="240"/>
        <v/>
      </c>
      <c r="AE1028" s="130" t="str">
        <f t="shared" ca="1" si="241"/>
        <v/>
      </c>
      <c r="AF1028" s="130" t="str">
        <f t="shared" ca="1" si="242"/>
        <v/>
      </c>
      <c r="AG1028" s="130" t="str">
        <f t="shared" ca="1" si="243"/>
        <v/>
      </c>
      <c r="AH1028" s="130" t="str">
        <f t="shared" ca="1" si="244"/>
        <v/>
      </c>
      <c r="AI1028" s="130" t="str">
        <f t="shared" ca="1" si="245"/>
        <v/>
      </c>
    </row>
    <row r="1029" spans="5:35">
      <c r="E1029" s="239"/>
      <c r="F1029" s="28"/>
      <c r="R1029" s="130" t="str">
        <f t="shared" ca="1" si="232"/>
        <v xml:space="preserve">5 </v>
      </c>
      <c r="S1029" s="130">
        <f ca="1">+IFERROR(VLOOKUP(R1029,Pollutants!$H$2:$K$11,3,FALSE),0)</f>
        <v>0</v>
      </c>
      <c r="T1029" s="248">
        <f t="shared" si="233"/>
        <v>148</v>
      </c>
      <c r="U1029" s="130" t="str">
        <f ca="1"/>
        <v/>
      </c>
      <c r="V1029" s="130" t="str">
        <f ca="1"/>
        <v/>
      </c>
      <c r="W1029" s="130" t="str">
        <f t="shared" ca="1" si="234"/>
        <v/>
      </c>
      <c r="X1029" s="130" t="str">
        <f t="shared" ca="1" si="235"/>
        <v/>
      </c>
      <c r="Y1029" s="130" t="str">
        <f t="shared" ca="1" si="236"/>
        <v/>
      </c>
      <c r="Z1029" s="130" t="str">
        <f t="shared" ca="1" si="237"/>
        <v/>
      </c>
      <c r="AA1029" s="130" t="str">
        <f t="shared" ca="1" si="238"/>
        <v/>
      </c>
      <c r="AC1029" s="130" t="str">
        <f t="shared" ca="1" si="239"/>
        <v/>
      </c>
      <c r="AD1029" s="130" t="str">
        <f t="shared" ca="1" si="240"/>
        <v/>
      </c>
      <c r="AE1029" s="130" t="str">
        <f t="shared" ca="1" si="241"/>
        <v/>
      </c>
      <c r="AF1029" s="130" t="str">
        <f t="shared" ca="1" si="242"/>
        <v/>
      </c>
      <c r="AG1029" s="130" t="str">
        <f t="shared" ca="1" si="243"/>
        <v/>
      </c>
      <c r="AH1029" s="130" t="str">
        <f t="shared" ca="1" si="244"/>
        <v/>
      </c>
      <c r="AI1029" s="130" t="str">
        <f t="shared" ca="1" si="245"/>
        <v/>
      </c>
    </row>
    <row r="1030" spans="5:35">
      <c r="E1030" s="239"/>
      <c r="F1030" s="28"/>
      <c r="R1030" s="130" t="str">
        <f t="shared" ca="1" si="232"/>
        <v xml:space="preserve">6 </v>
      </c>
      <c r="S1030" s="130">
        <f ca="1">+IFERROR(VLOOKUP(R1030,Pollutants!$H$2:$K$11,3,FALSE),0)</f>
        <v>0</v>
      </c>
      <c r="T1030" s="248">
        <f t="shared" si="233"/>
        <v>148</v>
      </c>
      <c r="U1030" s="130" t="str">
        <f ca="1"/>
        <v/>
      </c>
      <c r="V1030" s="130" t="str">
        <f ca="1"/>
        <v/>
      </c>
      <c r="W1030" s="130" t="str">
        <f t="shared" ca="1" si="234"/>
        <v/>
      </c>
      <c r="X1030" s="130" t="str">
        <f t="shared" ca="1" si="235"/>
        <v/>
      </c>
      <c r="Y1030" s="130" t="str">
        <f t="shared" ca="1" si="236"/>
        <v/>
      </c>
      <c r="Z1030" s="130" t="str">
        <f t="shared" ca="1" si="237"/>
        <v/>
      </c>
      <c r="AA1030" s="130" t="str">
        <f t="shared" ca="1" si="238"/>
        <v/>
      </c>
      <c r="AC1030" s="130" t="str">
        <f t="shared" ca="1" si="239"/>
        <v/>
      </c>
      <c r="AD1030" s="130" t="str">
        <f t="shared" ca="1" si="240"/>
        <v/>
      </c>
      <c r="AE1030" s="130" t="str">
        <f t="shared" ca="1" si="241"/>
        <v/>
      </c>
      <c r="AF1030" s="130" t="str">
        <f t="shared" ca="1" si="242"/>
        <v/>
      </c>
      <c r="AG1030" s="130" t="str">
        <f t="shared" ca="1" si="243"/>
        <v/>
      </c>
      <c r="AH1030" s="130" t="str">
        <f t="shared" ca="1" si="244"/>
        <v/>
      </c>
      <c r="AI1030" s="130" t="str">
        <f t="shared" ca="1" si="245"/>
        <v/>
      </c>
    </row>
    <row r="1031" spans="5:35">
      <c r="E1031" s="239"/>
      <c r="F1031" s="28"/>
      <c r="R1031" s="130" t="str">
        <f t="shared" ca="1" si="232"/>
        <v xml:space="preserve">0 </v>
      </c>
      <c r="S1031" s="130">
        <f ca="1">+IFERROR(VLOOKUP(R1031,Pollutants!$H$2:$K$11,3,FALSE),0)</f>
        <v>0</v>
      </c>
      <c r="T1031" s="248">
        <f t="shared" si="233"/>
        <v>149</v>
      </c>
      <c r="U1031" s="130" t="str">
        <f ca="1"/>
        <v/>
      </c>
      <c r="V1031" s="130" t="str">
        <f ca="1"/>
        <v/>
      </c>
      <c r="W1031" s="130" t="str">
        <f t="shared" ca="1" si="234"/>
        <v/>
      </c>
      <c r="X1031" s="130" t="str">
        <f t="shared" ca="1" si="235"/>
        <v/>
      </c>
      <c r="Y1031" s="130" t="str">
        <f t="shared" ca="1" si="236"/>
        <v/>
      </c>
      <c r="Z1031" s="130" t="str">
        <f t="shared" ca="1" si="237"/>
        <v/>
      </c>
      <c r="AA1031" s="130" t="str">
        <f t="shared" ca="1" si="238"/>
        <v/>
      </c>
      <c r="AC1031" s="130" t="str">
        <f t="shared" ca="1" si="239"/>
        <v/>
      </c>
      <c r="AD1031" s="130" t="str">
        <f t="shared" ca="1" si="240"/>
        <v/>
      </c>
      <c r="AE1031" s="130" t="str">
        <f t="shared" ca="1" si="241"/>
        <v/>
      </c>
      <c r="AF1031" s="130" t="str">
        <f t="shared" ca="1" si="242"/>
        <v/>
      </c>
      <c r="AG1031" s="130" t="str">
        <f t="shared" ca="1" si="243"/>
        <v/>
      </c>
      <c r="AH1031" s="130" t="str">
        <f t="shared" ca="1" si="244"/>
        <v/>
      </c>
      <c r="AI1031" s="130" t="str">
        <f t="shared" ca="1" si="245"/>
        <v/>
      </c>
    </row>
    <row r="1032" spans="5:35">
      <c r="E1032" s="239"/>
      <c r="F1032" s="28"/>
      <c r="R1032" s="130" t="str">
        <f t="shared" ca="1" si="232"/>
        <v xml:space="preserve">1 </v>
      </c>
      <c r="S1032" s="130">
        <f ca="1">+IFERROR(VLOOKUP(R1032,Pollutants!$H$2:$K$11,3,FALSE),0)</f>
        <v>0</v>
      </c>
      <c r="T1032" s="248">
        <f t="shared" si="233"/>
        <v>149</v>
      </c>
      <c r="U1032" s="130" t="str">
        <f ca="1"/>
        <v/>
      </c>
      <c r="V1032" s="130" t="str">
        <f ca="1"/>
        <v/>
      </c>
      <c r="W1032" s="130" t="str">
        <f t="shared" ca="1" si="234"/>
        <v/>
      </c>
      <c r="X1032" s="130" t="str">
        <f t="shared" ca="1" si="235"/>
        <v/>
      </c>
      <c r="Y1032" s="130" t="str">
        <f t="shared" ca="1" si="236"/>
        <v/>
      </c>
      <c r="Z1032" s="130" t="str">
        <f t="shared" ca="1" si="237"/>
        <v/>
      </c>
      <c r="AA1032" s="130" t="str">
        <f t="shared" ca="1" si="238"/>
        <v/>
      </c>
      <c r="AC1032" s="130" t="str">
        <f t="shared" ca="1" si="239"/>
        <v/>
      </c>
      <c r="AD1032" s="130" t="str">
        <f t="shared" ca="1" si="240"/>
        <v/>
      </c>
      <c r="AE1032" s="130" t="str">
        <f t="shared" ca="1" si="241"/>
        <v/>
      </c>
      <c r="AF1032" s="130" t="str">
        <f t="shared" ca="1" si="242"/>
        <v/>
      </c>
      <c r="AG1032" s="130" t="str">
        <f t="shared" ca="1" si="243"/>
        <v/>
      </c>
      <c r="AH1032" s="130" t="str">
        <f t="shared" ca="1" si="244"/>
        <v/>
      </c>
      <c r="AI1032" s="130" t="str">
        <f t="shared" ca="1" si="245"/>
        <v/>
      </c>
    </row>
    <row r="1033" spans="5:35">
      <c r="E1033" s="239"/>
      <c r="F1033" s="28"/>
      <c r="R1033" s="130" t="str">
        <f t="shared" ca="1" si="232"/>
        <v xml:space="preserve">2 </v>
      </c>
      <c r="S1033" s="130">
        <f ca="1">+IFERROR(VLOOKUP(R1033,Pollutants!$H$2:$K$11,3,FALSE),0)</f>
        <v>0</v>
      </c>
      <c r="T1033" s="248">
        <f t="shared" si="233"/>
        <v>149</v>
      </c>
      <c r="U1033" s="130" t="str">
        <f ca="1"/>
        <v/>
      </c>
      <c r="V1033" s="130" t="str">
        <f ca="1"/>
        <v/>
      </c>
      <c r="W1033" s="130" t="str">
        <f t="shared" ca="1" si="234"/>
        <v/>
      </c>
      <c r="X1033" s="130" t="str">
        <f t="shared" ca="1" si="235"/>
        <v/>
      </c>
      <c r="Y1033" s="130" t="str">
        <f t="shared" ca="1" si="236"/>
        <v/>
      </c>
      <c r="Z1033" s="130" t="str">
        <f t="shared" ca="1" si="237"/>
        <v/>
      </c>
      <c r="AA1033" s="130" t="str">
        <f t="shared" ca="1" si="238"/>
        <v/>
      </c>
      <c r="AC1033" s="130" t="str">
        <f t="shared" ca="1" si="239"/>
        <v/>
      </c>
      <c r="AD1033" s="130" t="str">
        <f t="shared" ca="1" si="240"/>
        <v/>
      </c>
      <c r="AE1033" s="130" t="str">
        <f t="shared" ca="1" si="241"/>
        <v/>
      </c>
      <c r="AF1033" s="130" t="str">
        <f t="shared" ca="1" si="242"/>
        <v/>
      </c>
      <c r="AG1033" s="130" t="str">
        <f t="shared" ca="1" si="243"/>
        <v/>
      </c>
      <c r="AH1033" s="130" t="str">
        <f t="shared" ca="1" si="244"/>
        <v/>
      </c>
      <c r="AI1033" s="130" t="str">
        <f t="shared" ca="1" si="245"/>
        <v/>
      </c>
    </row>
    <row r="1034" spans="5:35">
      <c r="E1034" s="239"/>
      <c r="F1034" s="28"/>
      <c r="R1034" s="130" t="str">
        <f t="shared" ca="1" si="232"/>
        <v xml:space="preserve">3 </v>
      </c>
      <c r="S1034" s="130">
        <f ca="1">+IFERROR(VLOOKUP(R1034,Pollutants!$H$2:$K$11,3,FALSE),0)</f>
        <v>0</v>
      </c>
      <c r="T1034" s="248">
        <f t="shared" si="233"/>
        <v>149</v>
      </c>
      <c r="U1034" s="130" t="str">
        <f ca="1"/>
        <v/>
      </c>
      <c r="V1034" s="130" t="str">
        <f ca="1"/>
        <v/>
      </c>
      <c r="W1034" s="130" t="str">
        <f t="shared" ca="1" si="234"/>
        <v/>
      </c>
      <c r="X1034" s="130" t="str">
        <f t="shared" ca="1" si="235"/>
        <v/>
      </c>
      <c r="Y1034" s="130" t="str">
        <f t="shared" ca="1" si="236"/>
        <v/>
      </c>
      <c r="Z1034" s="130" t="str">
        <f t="shared" ca="1" si="237"/>
        <v/>
      </c>
      <c r="AA1034" s="130" t="str">
        <f t="shared" ca="1" si="238"/>
        <v/>
      </c>
      <c r="AC1034" s="130" t="str">
        <f t="shared" ca="1" si="239"/>
        <v/>
      </c>
      <c r="AD1034" s="130" t="str">
        <f t="shared" ca="1" si="240"/>
        <v/>
      </c>
      <c r="AE1034" s="130" t="str">
        <f t="shared" ca="1" si="241"/>
        <v/>
      </c>
      <c r="AF1034" s="130" t="str">
        <f t="shared" ca="1" si="242"/>
        <v/>
      </c>
      <c r="AG1034" s="130" t="str">
        <f t="shared" ca="1" si="243"/>
        <v/>
      </c>
      <c r="AH1034" s="130" t="str">
        <f t="shared" ca="1" si="244"/>
        <v/>
      </c>
      <c r="AI1034" s="130" t="str">
        <f t="shared" ca="1" si="245"/>
        <v/>
      </c>
    </row>
    <row r="1035" spans="5:35">
      <c r="E1035" s="239"/>
      <c r="F1035" s="28"/>
      <c r="R1035" s="130" t="str">
        <f t="shared" ca="1" si="232"/>
        <v xml:space="preserve">4 </v>
      </c>
      <c r="S1035" s="130">
        <f ca="1">+IFERROR(VLOOKUP(R1035,Pollutants!$H$2:$K$11,3,FALSE),0)</f>
        <v>0</v>
      </c>
      <c r="T1035" s="248">
        <f t="shared" si="233"/>
        <v>149</v>
      </c>
      <c r="U1035" s="130" t="str">
        <f ca="1"/>
        <v/>
      </c>
      <c r="V1035" s="130" t="str">
        <f ca="1"/>
        <v/>
      </c>
      <c r="W1035" s="130" t="str">
        <f t="shared" ca="1" si="234"/>
        <v/>
      </c>
      <c r="X1035" s="130" t="str">
        <f t="shared" ca="1" si="235"/>
        <v/>
      </c>
      <c r="Y1035" s="130" t="str">
        <f t="shared" ca="1" si="236"/>
        <v/>
      </c>
      <c r="Z1035" s="130" t="str">
        <f t="shared" ca="1" si="237"/>
        <v/>
      </c>
      <c r="AA1035" s="130" t="str">
        <f t="shared" ca="1" si="238"/>
        <v/>
      </c>
      <c r="AC1035" s="130" t="str">
        <f t="shared" ca="1" si="239"/>
        <v/>
      </c>
      <c r="AD1035" s="130" t="str">
        <f t="shared" ca="1" si="240"/>
        <v/>
      </c>
      <c r="AE1035" s="130" t="str">
        <f t="shared" ca="1" si="241"/>
        <v/>
      </c>
      <c r="AF1035" s="130" t="str">
        <f t="shared" ca="1" si="242"/>
        <v/>
      </c>
      <c r="AG1035" s="130" t="str">
        <f t="shared" ca="1" si="243"/>
        <v/>
      </c>
      <c r="AH1035" s="130" t="str">
        <f t="shared" ca="1" si="244"/>
        <v/>
      </c>
      <c r="AI1035" s="130" t="str">
        <f t="shared" ca="1" si="245"/>
        <v/>
      </c>
    </row>
    <row r="1036" spans="5:35">
      <c r="E1036" s="239"/>
      <c r="F1036" s="28"/>
      <c r="R1036" s="130" t="str">
        <f t="shared" ca="1" si="232"/>
        <v xml:space="preserve">5 </v>
      </c>
      <c r="S1036" s="130">
        <f ca="1">+IFERROR(VLOOKUP(R1036,Pollutants!$H$2:$K$11,3,FALSE),0)</f>
        <v>0</v>
      </c>
      <c r="T1036" s="248">
        <f t="shared" si="233"/>
        <v>149</v>
      </c>
      <c r="U1036" s="130" t="str">
        <f ca="1"/>
        <v/>
      </c>
      <c r="V1036" s="130" t="str">
        <f ca="1"/>
        <v/>
      </c>
      <c r="W1036" s="130" t="str">
        <f t="shared" ca="1" si="234"/>
        <v/>
      </c>
      <c r="X1036" s="130" t="str">
        <f t="shared" ca="1" si="235"/>
        <v/>
      </c>
      <c r="Y1036" s="130" t="str">
        <f t="shared" ca="1" si="236"/>
        <v/>
      </c>
      <c r="Z1036" s="130" t="str">
        <f t="shared" ca="1" si="237"/>
        <v/>
      </c>
      <c r="AA1036" s="130" t="str">
        <f t="shared" ca="1" si="238"/>
        <v/>
      </c>
      <c r="AC1036" s="130" t="str">
        <f t="shared" ca="1" si="239"/>
        <v/>
      </c>
      <c r="AD1036" s="130" t="str">
        <f t="shared" ca="1" si="240"/>
        <v/>
      </c>
      <c r="AE1036" s="130" t="str">
        <f t="shared" ca="1" si="241"/>
        <v/>
      </c>
      <c r="AF1036" s="130" t="str">
        <f t="shared" ca="1" si="242"/>
        <v/>
      </c>
      <c r="AG1036" s="130" t="str">
        <f t="shared" ca="1" si="243"/>
        <v/>
      </c>
      <c r="AH1036" s="130" t="str">
        <f t="shared" ca="1" si="244"/>
        <v/>
      </c>
      <c r="AI1036" s="130" t="str">
        <f t="shared" ca="1" si="245"/>
        <v/>
      </c>
    </row>
    <row r="1037" spans="5:35">
      <c r="E1037" s="239"/>
      <c r="F1037" s="28"/>
      <c r="R1037" s="130" t="str">
        <f t="shared" ca="1" si="232"/>
        <v xml:space="preserve">6 </v>
      </c>
      <c r="S1037" s="130">
        <f ca="1">+IFERROR(VLOOKUP(R1037,Pollutants!$H$2:$K$11,3,FALSE),0)</f>
        <v>0</v>
      </c>
      <c r="T1037" s="248">
        <f t="shared" si="233"/>
        <v>149</v>
      </c>
      <c r="U1037" s="130" t="str">
        <f ca="1"/>
        <v/>
      </c>
      <c r="V1037" s="130" t="str">
        <f ca="1"/>
        <v/>
      </c>
      <c r="W1037" s="130" t="str">
        <f t="shared" ca="1" si="234"/>
        <v/>
      </c>
      <c r="X1037" s="130" t="str">
        <f t="shared" ca="1" si="235"/>
        <v/>
      </c>
      <c r="Y1037" s="130" t="str">
        <f t="shared" ca="1" si="236"/>
        <v/>
      </c>
      <c r="Z1037" s="130" t="str">
        <f t="shared" ca="1" si="237"/>
        <v/>
      </c>
      <c r="AA1037" s="130" t="str">
        <f t="shared" ca="1" si="238"/>
        <v/>
      </c>
      <c r="AC1037" s="130" t="str">
        <f t="shared" ca="1" si="239"/>
        <v/>
      </c>
      <c r="AD1037" s="130" t="str">
        <f t="shared" ca="1" si="240"/>
        <v/>
      </c>
      <c r="AE1037" s="130" t="str">
        <f t="shared" ca="1" si="241"/>
        <v/>
      </c>
      <c r="AF1037" s="130" t="str">
        <f t="shared" ca="1" si="242"/>
        <v/>
      </c>
      <c r="AG1037" s="130" t="str">
        <f t="shared" ca="1" si="243"/>
        <v/>
      </c>
      <c r="AH1037" s="130" t="str">
        <f t="shared" ca="1" si="244"/>
        <v/>
      </c>
      <c r="AI1037" s="130" t="str">
        <f t="shared" ca="1" si="245"/>
        <v/>
      </c>
    </row>
    <row r="1038" spans="5:35">
      <c r="E1038" s="239"/>
      <c r="F1038" s="28"/>
      <c r="R1038" s="130" t="str">
        <f t="shared" ca="1" si="232"/>
        <v xml:space="preserve">0 </v>
      </c>
      <c r="S1038" s="130">
        <f ca="1">+IFERROR(VLOOKUP(R1038,Pollutants!$H$2:$K$11,3,FALSE),0)</f>
        <v>0</v>
      </c>
      <c r="T1038" s="248">
        <f t="shared" si="233"/>
        <v>150</v>
      </c>
      <c r="U1038" s="130" t="str">
        <f ca="1"/>
        <v/>
      </c>
      <c r="V1038" s="130" t="str">
        <f ca="1"/>
        <v/>
      </c>
      <c r="W1038" s="130" t="str">
        <f t="shared" ca="1" si="234"/>
        <v/>
      </c>
      <c r="X1038" s="130" t="str">
        <f t="shared" ca="1" si="235"/>
        <v/>
      </c>
      <c r="Y1038" s="130" t="str">
        <f t="shared" ca="1" si="236"/>
        <v/>
      </c>
      <c r="Z1038" s="130" t="str">
        <f t="shared" ca="1" si="237"/>
        <v/>
      </c>
      <c r="AA1038" s="130" t="str">
        <f t="shared" ca="1" si="238"/>
        <v/>
      </c>
      <c r="AC1038" s="130" t="str">
        <f t="shared" ca="1" si="239"/>
        <v/>
      </c>
      <c r="AD1038" s="130" t="str">
        <f t="shared" ca="1" si="240"/>
        <v/>
      </c>
      <c r="AE1038" s="130" t="str">
        <f t="shared" ca="1" si="241"/>
        <v/>
      </c>
      <c r="AF1038" s="130" t="str">
        <f t="shared" ca="1" si="242"/>
        <v/>
      </c>
      <c r="AG1038" s="130" t="str">
        <f t="shared" ca="1" si="243"/>
        <v/>
      </c>
      <c r="AH1038" s="130" t="str">
        <f t="shared" ca="1" si="244"/>
        <v/>
      </c>
      <c r="AI1038" s="130" t="str">
        <f t="shared" ca="1" si="245"/>
        <v/>
      </c>
    </row>
    <row r="1039" spans="5:35">
      <c r="E1039" s="239"/>
      <c r="F1039" s="28"/>
      <c r="R1039" s="130" t="str">
        <f t="shared" ca="1" si="232"/>
        <v xml:space="preserve">1 </v>
      </c>
      <c r="S1039" s="130">
        <f ca="1">+IFERROR(VLOOKUP(R1039,Pollutants!$H$2:$K$11,3,FALSE),0)</f>
        <v>0</v>
      </c>
      <c r="T1039" s="248">
        <f t="shared" si="233"/>
        <v>150</v>
      </c>
      <c r="U1039" s="130" t="str">
        <f ca="1"/>
        <v/>
      </c>
      <c r="V1039" s="130" t="str">
        <f ca="1"/>
        <v/>
      </c>
      <c r="W1039" s="130" t="str">
        <f t="shared" ca="1" si="234"/>
        <v/>
      </c>
      <c r="X1039" s="130" t="str">
        <f t="shared" ca="1" si="235"/>
        <v/>
      </c>
      <c r="Y1039" s="130" t="str">
        <f t="shared" ca="1" si="236"/>
        <v/>
      </c>
      <c r="Z1039" s="130" t="str">
        <f t="shared" ca="1" si="237"/>
        <v/>
      </c>
      <c r="AA1039" s="130" t="str">
        <f t="shared" ca="1" si="238"/>
        <v/>
      </c>
      <c r="AC1039" s="130" t="str">
        <f t="shared" ca="1" si="239"/>
        <v/>
      </c>
      <c r="AD1039" s="130" t="str">
        <f t="shared" ca="1" si="240"/>
        <v/>
      </c>
      <c r="AE1039" s="130" t="str">
        <f t="shared" ca="1" si="241"/>
        <v/>
      </c>
      <c r="AF1039" s="130" t="str">
        <f t="shared" ca="1" si="242"/>
        <v/>
      </c>
      <c r="AG1039" s="130" t="str">
        <f t="shared" ca="1" si="243"/>
        <v/>
      </c>
      <c r="AH1039" s="130" t="str">
        <f t="shared" ca="1" si="244"/>
        <v/>
      </c>
      <c r="AI1039" s="130" t="str">
        <f t="shared" ca="1" si="245"/>
        <v/>
      </c>
    </row>
    <row r="1040" spans="5:35">
      <c r="E1040" s="239"/>
      <c r="F1040" s="28"/>
      <c r="R1040" s="130" t="str">
        <f t="shared" ca="1" si="232"/>
        <v xml:space="preserve">2 </v>
      </c>
      <c r="S1040" s="130">
        <f ca="1">+IFERROR(VLOOKUP(R1040,Pollutants!$H$2:$K$11,3,FALSE),0)</f>
        <v>0</v>
      </c>
      <c r="T1040" s="248">
        <f t="shared" si="233"/>
        <v>150</v>
      </c>
      <c r="U1040" s="130" t="str">
        <f ca="1"/>
        <v/>
      </c>
      <c r="V1040" s="130" t="str">
        <f ca="1"/>
        <v/>
      </c>
      <c r="W1040" s="130" t="str">
        <f t="shared" ca="1" si="234"/>
        <v/>
      </c>
      <c r="X1040" s="130" t="str">
        <f t="shared" ca="1" si="235"/>
        <v/>
      </c>
      <c r="Y1040" s="130" t="str">
        <f t="shared" ca="1" si="236"/>
        <v/>
      </c>
      <c r="Z1040" s="130" t="str">
        <f t="shared" ca="1" si="237"/>
        <v/>
      </c>
      <c r="AA1040" s="130" t="str">
        <f t="shared" ca="1" si="238"/>
        <v/>
      </c>
      <c r="AC1040" s="130" t="str">
        <f t="shared" ca="1" si="239"/>
        <v/>
      </c>
      <c r="AD1040" s="130" t="str">
        <f t="shared" ca="1" si="240"/>
        <v/>
      </c>
      <c r="AE1040" s="130" t="str">
        <f t="shared" ca="1" si="241"/>
        <v/>
      </c>
      <c r="AF1040" s="130" t="str">
        <f t="shared" ca="1" si="242"/>
        <v/>
      </c>
      <c r="AG1040" s="130" t="str">
        <f t="shared" ca="1" si="243"/>
        <v/>
      </c>
      <c r="AH1040" s="130" t="str">
        <f t="shared" ca="1" si="244"/>
        <v/>
      </c>
      <c r="AI1040" s="130" t="str">
        <f t="shared" ca="1" si="245"/>
        <v/>
      </c>
    </row>
    <row r="1041" spans="5:35">
      <c r="E1041" s="239"/>
      <c r="F1041" s="28"/>
      <c r="R1041" s="130" t="str">
        <f t="shared" ca="1" si="232"/>
        <v xml:space="preserve">3 </v>
      </c>
      <c r="S1041" s="130">
        <f ca="1">+IFERROR(VLOOKUP(R1041,Pollutants!$H$2:$K$11,3,FALSE),0)</f>
        <v>0</v>
      </c>
      <c r="T1041" s="248">
        <f t="shared" si="233"/>
        <v>150</v>
      </c>
      <c r="U1041" s="130" t="str">
        <f ca="1"/>
        <v/>
      </c>
      <c r="V1041" s="130" t="str">
        <f ca="1"/>
        <v/>
      </c>
      <c r="W1041" s="130" t="str">
        <f t="shared" ca="1" si="234"/>
        <v/>
      </c>
      <c r="X1041" s="130" t="str">
        <f t="shared" ca="1" si="235"/>
        <v/>
      </c>
      <c r="Y1041" s="130" t="str">
        <f t="shared" ca="1" si="236"/>
        <v/>
      </c>
      <c r="Z1041" s="130" t="str">
        <f t="shared" ca="1" si="237"/>
        <v/>
      </c>
      <c r="AA1041" s="130" t="str">
        <f t="shared" ca="1" si="238"/>
        <v/>
      </c>
      <c r="AC1041" s="130" t="str">
        <f t="shared" ca="1" si="239"/>
        <v/>
      </c>
      <c r="AD1041" s="130" t="str">
        <f t="shared" ca="1" si="240"/>
        <v/>
      </c>
      <c r="AE1041" s="130" t="str">
        <f t="shared" ca="1" si="241"/>
        <v/>
      </c>
      <c r="AF1041" s="130" t="str">
        <f t="shared" ca="1" si="242"/>
        <v/>
      </c>
      <c r="AG1041" s="130" t="str">
        <f t="shared" ca="1" si="243"/>
        <v/>
      </c>
      <c r="AH1041" s="130" t="str">
        <f t="shared" ca="1" si="244"/>
        <v/>
      </c>
      <c r="AI1041" s="130" t="str">
        <f t="shared" ca="1" si="245"/>
        <v/>
      </c>
    </row>
    <row r="1042" spans="5:35">
      <c r="E1042" s="239"/>
      <c r="F1042" s="28"/>
      <c r="R1042" s="130" t="str">
        <f t="shared" ca="1" si="232"/>
        <v xml:space="preserve">4 </v>
      </c>
      <c r="S1042" s="130">
        <f ca="1">+IFERROR(VLOOKUP(R1042,Pollutants!$H$2:$K$11,3,FALSE),0)</f>
        <v>0</v>
      </c>
      <c r="T1042" s="248">
        <f t="shared" si="233"/>
        <v>150</v>
      </c>
      <c r="U1042" s="130" t="str">
        <f ca="1"/>
        <v/>
      </c>
      <c r="V1042" s="130" t="str">
        <f ca="1"/>
        <v/>
      </c>
      <c r="W1042" s="130" t="str">
        <f t="shared" ca="1" si="234"/>
        <v/>
      </c>
      <c r="X1042" s="130" t="str">
        <f t="shared" ca="1" si="235"/>
        <v/>
      </c>
      <c r="Y1042" s="130" t="str">
        <f t="shared" ca="1" si="236"/>
        <v/>
      </c>
      <c r="Z1042" s="130" t="str">
        <f t="shared" ca="1" si="237"/>
        <v/>
      </c>
      <c r="AA1042" s="130" t="str">
        <f t="shared" ca="1" si="238"/>
        <v/>
      </c>
      <c r="AC1042" s="130" t="str">
        <f t="shared" ca="1" si="239"/>
        <v/>
      </c>
      <c r="AD1042" s="130" t="str">
        <f t="shared" ca="1" si="240"/>
        <v/>
      </c>
      <c r="AE1042" s="130" t="str">
        <f t="shared" ca="1" si="241"/>
        <v/>
      </c>
      <c r="AF1042" s="130" t="str">
        <f t="shared" ca="1" si="242"/>
        <v/>
      </c>
      <c r="AG1042" s="130" t="str">
        <f t="shared" ca="1" si="243"/>
        <v/>
      </c>
      <c r="AH1042" s="130" t="str">
        <f t="shared" ca="1" si="244"/>
        <v/>
      </c>
      <c r="AI1042" s="130" t="str">
        <f t="shared" ca="1" si="245"/>
        <v/>
      </c>
    </row>
    <row r="1043" spans="5:35">
      <c r="E1043" s="239"/>
      <c r="F1043" s="28"/>
      <c r="R1043" s="130" t="str">
        <f t="shared" ca="1" si="232"/>
        <v xml:space="preserve">5 </v>
      </c>
      <c r="S1043" s="130">
        <f ca="1">+IFERROR(VLOOKUP(R1043,Pollutants!$H$2:$K$11,3,FALSE),0)</f>
        <v>0</v>
      </c>
      <c r="T1043" s="248">
        <f t="shared" si="233"/>
        <v>150</v>
      </c>
      <c r="U1043" s="130" t="str">
        <f ca="1"/>
        <v/>
      </c>
      <c r="V1043" s="130" t="str">
        <f ca="1"/>
        <v/>
      </c>
      <c r="W1043" s="130" t="str">
        <f t="shared" ca="1" si="234"/>
        <v/>
      </c>
      <c r="X1043" s="130" t="str">
        <f t="shared" ca="1" si="235"/>
        <v/>
      </c>
      <c r="Y1043" s="130" t="str">
        <f t="shared" ca="1" si="236"/>
        <v/>
      </c>
      <c r="Z1043" s="130" t="str">
        <f t="shared" ca="1" si="237"/>
        <v/>
      </c>
      <c r="AA1043" s="130" t="str">
        <f t="shared" ca="1" si="238"/>
        <v/>
      </c>
      <c r="AC1043" s="130" t="str">
        <f t="shared" ca="1" si="239"/>
        <v/>
      </c>
      <c r="AD1043" s="130" t="str">
        <f t="shared" ca="1" si="240"/>
        <v/>
      </c>
      <c r="AE1043" s="130" t="str">
        <f t="shared" ca="1" si="241"/>
        <v/>
      </c>
      <c r="AF1043" s="130" t="str">
        <f t="shared" ca="1" si="242"/>
        <v/>
      </c>
      <c r="AG1043" s="130" t="str">
        <f t="shared" ca="1" si="243"/>
        <v/>
      </c>
      <c r="AH1043" s="130" t="str">
        <f t="shared" ca="1" si="244"/>
        <v/>
      </c>
      <c r="AI1043" s="130" t="str">
        <f t="shared" ca="1" si="245"/>
        <v/>
      </c>
    </row>
    <row r="1044" spans="5:35">
      <c r="E1044" s="239"/>
      <c r="F1044" s="28"/>
      <c r="R1044" s="130" t="str">
        <f t="shared" ca="1" si="232"/>
        <v xml:space="preserve">6 </v>
      </c>
      <c r="S1044" s="130">
        <f ca="1">+IFERROR(VLOOKUP(R1044,Pollutants!$H$2:$K$11,3,FALSE),0)</f>
        <v>0</v>
      </c>
      <c r="T1044" s="248">
        <f t="shared" si="233"/>
        <v>150</v>
      </c>
      <c r="U1044" s="130" t="str">
        <f ca="1"/>
        <v/>
      </c>
      <c r="V1044" s="130" t="str">
        <f ca="1"/>
        <v/>
      </c>
      <c r="W1044" s="130" t="str">
        <f t="shared" ca="1" si="234"/>
        <v/>
      </c>
      <c r="X1044" s="130" t="str">
        <f t="shared" ca="1" si="235"/>
        <v/>
      </c>
      <c r="Y1044" s="130" t="str">
        <f t="shared" ca="1" si="236"/>
        <v/>
      </c>
      <c r="Z1044" s="130" t="str">
        <f t="shared" ca="1" si="237"/>
        <v/>
      </c>
      <c r="AA1044" s="130" t="str">
        <f t="shared" ca="1" si="238"/>
        <v/>
      </c>
      <c r="AC1044" s="130" t="str">
        <f t="shared" ca="1" si="239"/>
        <v/>
      </c>
      <c r="AD1044" s="130" t="str">
        <f t="shared" ca="1" si="240"/>
        <v/>
      </c>
      <c r="AE1044" s="130" t="str">
        <f t="shared" ca="1" si="241"/>
        <v/>
      </c>
      <c r="AF1044" s="130" t="str">
        <f t="shared" ca="1" si="242"/>
        <v/>
      </c>
      <c r="AG1044" s="130" t="str">
        <f t="shared" ca="1" si="243"/>
        <v/>
      </c>
      <c r="AH1044" s="130" t="str">
        <f t="shared" ca="1" si="244"/>
        <v/>
      </c>
      <c r="AI1044" s="130" t="str">
        <f t="shared" ca="1" si="245"/>
        <v/>
      </c>
    </row>
    <row r="1045" spans="5:35">
      <c r="E1045" s="239"/>
      <c r="F1045" s="28"/>
      <c r="R1045" s="130" t="str">
        <f t="shared" ca="1" si="232"/>
        <v xml:space="preserve">0 </v>
      </c>
      <c r="S1045" s="130">
        <f ca="1">+IFERROR(VLOOKUP(R1045,Pollutants!$H$2:$K$11,3,FALSE),0)</f>
        <v>0</v>
      </c>
      <c r="T1045" s="248">
        <f t="shared" si="233"/>
        <v>151</v>
      </c>
      <c r="U1045" s="130" t="str">
        <f ca="1"/>
        <v/>
      </c>
      <c r="V1045" s="130" t="str">
        <f ca="1"/>
        <v/>
      </c>
      <c r="W1045" s="130" t="str">
        <f t="shared" ca="1" si="234"/>
        <v/>
      </c>
      <c r="X1045" s="130" t="str">
        <f t="shared" ca="1" si="235"/>
        <v/>
      </c>
      <c r="Y1045" s="130" t="str">
        <f t="shared" ca="1" si="236"/>
        <v/>
      </c>
      <c r="Z1045" s="130" t="str">
        <f t="shared" ca="1" si="237"/>
        <v/>
      </c>
      <c r="AA1045" s="130" t="str">
        <f t="shared" ca="1" si="238"/>
        <v/>
      </c>
      <c r="AC1045" s="130" t="str">
        <f t="shared" ca="1" si="239"/>
        <v/>
      </c>
      <c r="AD1045" s="130" t="str">
        <f t="shared" ca="1" si="240"/>
        <v/>
      </c>
      <c r="AE1045" s="130" t="str">
        <f t="shared" ca="1" si="241"/>
        <v/>
      </c>
      <c r="AF1045" s="130" t="str">
        <f t="shared" ca="1" si="242"/>
        <v/>
      </c>
      <c r="AG1045" s="130" t="str">
        <f t="shared" ca="1" si="243"/>
        <v/>
      </c>
      <c r="AH1045" s="130" t="str">
        <f t="shared" ca="1" si="244"/>
        <v/>
      </c>
      <c r="AI1045" s="130" t="str">
        <f t="shared" ca="1" si="245"/>
        <v/>
      </c>
    </row>
    <row r="1046" spans="5:35">
      <c r="E1046" s="239"/>
      <c r="F1046" s="28"/>
      <c r="R1046" s="130" t="str">
        <f t="shared" ca="1" si="232"/>
        <v xml:space="preserve">1 </v>
      </c>
      <c r="S1046" s="130">
        <f ca="1">+IFERROR(VLOOKUP(R1046,Pollutants!$H$2:$K$11,3,FALSE),0)</f>
        <v>0</v>
      </c>
      <c r="T1046" s="248">
        <f t="shared" si="233"/>
        <v>151</v>
      </c>
      <c r="U1046" s="130" t="str">
        <f ca="1"/>
        <v/>
      </c>
      <c r="V1046" s="130" t="str">
        <f ca="1"/>
        <v/>
      </c>
      <c r="W1046" s="130" t="str">
        <f t="shared" ca="1" si="234"/>
        <v/>
      </c>
      <c r="X1046" s="130" t="str">
        <f t="shared" ca="1" si="235"/>
        <v/>
      </c>
      <c r="Y1046" s="130" t="str">
        <f t="shared" ca="1" si="236"/>
        <v/>
      </c>
      <c r="Z1046" s="130" t="str">
        <f t="shared" ca="1" si="237"/>
        <v/>
      </c>
      <c r="AA1046" s="130" t="str">
        <f t="shared" ca="1" si="238"/>
        <v/>
      </c>
      <c r="AC1046" s="130" t="str">
        <f t="shared" ca="1" si="239"/>
        <v/>
      </c>
      <c r="AD1046" s="130" t="str">
        <f t="shared" ca="1" si="240"/>
        <v/>
      </c>
      <c r="AE1046" s="130" t="str">
        <f t="shared" ca="1" si="241"/>
        <v/>
      </c>
      <c r="AF1046" s="130" t="str">
        <f t="shared" ca="1" si="242"/>
        <v/>
      </c>
      <c r="AG1046" s="130" t="str">
        <f t="shared" ca="1" si="243"/>
        <v/>
      </c>
      <c r="AH1046" s="130" t="str">
        <f t="shared" ca="1" si="244"/>
        <v/>
      </c>
      <c r="AI1046" s="130" t="str">
        <f t="shared" ca="1" si="245"/>
        <v/>
      </c>
    </row>
    <row r="1047" spans="5:35">
      <c r="E1047" s="239"/>
      <c r="F1047" s="28"/>
      <c r="R1047" s="130" t="str">
        <f t="shared" ca="1" si="232"/>
        <v xml:space="preserve">2 </v>
      </c>
      <c r="S1047" s="130">
        <f ca="1">+IFERROR(VLOOKUP(R1047,Pollutants!$H$2:$K$11,3,FALSE),0)</f>
        <v>0</v>
      </c>
      <c r="T1047" s="248">
        <f t="shared" si="233"/>
        <v>151</v>
      </c>
      <c r="U1047" s="130" t="str">
        <f ca="1"/>
        <v/>
      </c>
      <c r="V1047" s="130" t="str">
        <f ca="1"/>
        <v/>
      </c>
      <c r="W1047" s="130" t="str">
        <f t="shared" ca="1" si="234"/>
        <v/>
      </c>
      <c r="X1047" s="130" t="str">
        <f t="shared" ca="1" si="235"/>
        <v/>
      </c>
      <c r="Y1047" s="130" t="str">
        <f t="shared" ca="1" si="236"/>
        <v/>
      </c>
      <c r="Z1047" s="130" t="str">
        <f t="shared" ca="1" si="237"/>
        <v/>
      </c>
      <c r="AA1047" s="130" t="str">
        <f t="shared" ca="1" si="238"/>
        <v/>
      </c>
      <c r="AC1047" s="130" t="str">
        <f t="shared" ca="1" si="239"/>
        <v/>
      </c>
      <c r="AD1047" s="130" t="str">
        <f t="shared" ca="1" si="240"/>
        <v/>
      </c>
      <c r="AE1047" s="130" t="str">
        <f t="shared" ca="1" si="241"/>
        <v/>
      </c>
      <c r="AF1047" s="130" t="str">
        <f t="shared" ca="1" si="242"/>
        <v/>
      </c>
      <c r="AG1047" s="130" t="str">
        <f t="shared" ca="1" si="243"/>
        <v/>
      </c>
      <c r="AH1047" s="130" t="str">
        <f t="shared" ca="1" si="244"/>
        <v/>
      </c>
      <c r="AI1047" s="130" t="str">
        <f t="shared" ca="1" si="245"/>
        <v/>
      </c>
    </row>
    <row r="1048" spans="5:35">
      <c r="E1048" s="239"/>
      <c r="F1048" s="28"/>
      <c r="R1048" s="130" t="str">
        <f t="shared" ca="1" si="232"/>
        <v xml:space="preserve">3 </v>
      </c>
      <c r="S1048" s="130">
        <f ca="1">+IFERROR(VLOOKUP(R1048,Pollutants!$H$2:$K$11,3,FALSE),0)</f>
        <v>0</v>
      </c>
      <c r="T1048" s="248">
        <f t="shared" si="233"/>
        <v>151</v>
      </c>
      <c r="U1048" s="130" t="str">
        <f ca="1"/>
        <v/>
      </c>
      <c r="V1048" s="130" t="str">
        <f ca="1"/>
        <v/>
      </c>
      <c r="W1048" s="130" t="str">
        <f t="shared" ca="1" si="234"/>
        <v/>
      </c>
      <c r="X1048" s="130" t="str">
        <f t="shared" ca="1" si="235"/>
        <v/>
      </c>
      <c r="Y1048" s="130" t="str">
        <f t="shared" ca="1" si="236"/>
        <v/>
      </c>
      <c r="Z1048" s="130" t="str">
        <f t="shared" ca="1" si="237"/>
        <v/>
      </c>
      <c r="AA1048" s="130" t="str">
        <f t="shared" ca="1" si="238"/>
        <v/>
      </c>
      <c r="AC1048" s="130" t="str">
        <f t="shared" ca="1" si="239"/>
        <v/>
      </c>
      <c r="AD1048" s="130" t="str">
        <f t="shared" ca="1" si="240"/>
        <v/>
      </c>
      <c r="AE1048" s="130" t="str">
        <f t="shared" ca="1" si="241"/>
        <v/>
      </c>
      <c r="AF1048" s="130" t="str">
        <f t="shared" ca="1" si="242"/>
        <v/>
      </c>
      <c r="AG1048" s="130" t="str">
        <f t="shared" ca="1" si="243"/>
        <v/>
      </c>
      <c r="AH1048" s="130" t="str">
        <f t="shared" ca="1" si="244"/>
        <v/>
      </c>
      <c r="AI1048" s="130" t="str">
        <f t="shared" ca="1" si="245"/>
        <v/>
      </c>
    </row>
    <row r="1049" spans="5:35">
      <c r="E1049" s="239"/>
      <c r="F1049" s="28"/>
      <c r="R1049" s="130" t="str">
        <f t="shared" ca="1" si="232"/>
        <v xml:space="preserve">4 </v>
      </c>
      <c r="S1049" s="130">
        <f ca="1">+IFERROR(VLOOKUP(R1049,Pollutants!$H$2:$K$11,3,FALSE),0)</f>
        <v>0</v>
      </c>
      <c r="T1049" s="248">
        <f t="shared" si="233"/>
        <v>151</v>
      </c>
      <c r="U1049" s="130" t="str">
        <f ca="1"/>
        <v/>
      </c>
      <c r="V1049" s="130" t="str">
        <f ca="1"/>
        <v/>
      </c>
      <c r="W1049" s="130" t="str">
        <f t="shared" ca="1" si="234"/>
        <v/>
      </c>
      <c r="X1049" s="130" t="str">
        <f t="shared" ca="1" si="235"/>
        <v/>
      </c>
      <c r="Y1049" s="130" t="str">
        <f t="shared" ca="1" si="236"/>
        <v/>
      </c>
      <c r="Z1049" s="130" t="str">
        <f t="shared" ca="1" si="237"/>
        <v/>
      </c>
      <c r="AA1049" s="130" t="str">
        <f t="shared" ca="1" si="238"/>
        <v/>
      </c>
      <c r="AC1049" s="130" t="str">
        <f t="shared" ca="1" si="239"/>
        <v/>
      </c>
      <c r="AD1049" s="130" t="str">
        <f t="shared" ca="1" si="240"/>
        <v/>
      </c>
      <c r="AE1049" s="130" t="str">
        <f t="shared" ca="1" si="241"/>
        <v/>
      </c>
      <c r="AF1049" s="130" t="str">
        <f t="shared" ca="1" si="242"/>
        <v/>
      </c>
      <c r="AG1049" s="130" t="str">
        <f t="shared" ca="1" si="243"/>
        <v/>
      </c>
      <c r="AH1049" s="130" t="str">
        <f t="shared" ca="1" si="244"/>
        <v/>
      </c>
      <c r="AI1049" s="130" t="str">
        <f t="shared" ca="1" si="245"/>
        <v/>
      </c>
    </row>
    <row r="1050" spans="5:35">
      <c r="E1050" s="239"/>
      <c r="F1050" s="28"/>
      <c r="R1050" s="130" t="str">
        <f t="shared" ca="1" si="232"/>
        <v xml:space="preserve">5 </v>
      </c>
      <c r="S1050" s="130">
        <f ca="1">+IFERROR(VLOOKUP(R1050,Pollutants!$H$2:$K$11,3,FALSE),0)</f>
        <v>0</v>
      </c>
      <c r="T1050" s="248">
        <f t="shared" si="233"/>
        <v>151</v>
      </c>
      <c r="U1050" s="130" t="str">
        <f ca="1"/>
        <v/>
      </c>
      <c r="V1050" s="130" t="str">
        <f ca="1"/>
        <v/>
      </c>
      <c r="W1050" s="130" t="str">
        <f t="shared" ca="1" si="234"/>
        <v/>
      </c>
      <c r="X1050" s="130" t="str">
        <f t="shared" ca="1" si="235"/>
        <v/>
      </c>
      <c r="Y1050" s="130" t="str">
        <f t="shared" ca="1" si="236"/>
        <v/>
      </c>
      <c r="Z1050" s="130" t="str">
        <f t="shared" ca="1" si="237"/>
        <v/>
      </c>
      <c r="AA1050" s="130" t="str">
        <f t="shared" ca="1" si="238"/>
        <v/>
      </c>
      <c r="AC1050" s="130" t="str">
        <f t="shared" ca="1" si="239"/>
        <v/>
      </c>
      <c r="AD1050" s="130" t="str">
        <f t="shared" ca="1" si="240"/>
        <v/>
      </c>
      <c r="AE1050" s="130" t="str">
        <f t="shared" ca="1" si="241"/>
        <v/>
      </c>
      <c r="AF1050" s="130" t="str">
        <f t="shared" ca="1" si="242"/>
        <v/>
      </c>
      <c r="AG1050" s="130" t="str">
        <f t="shared" ca="1" si="243"/>
        <v/>
      </c>
      <c r="AH1050" s="130" t="str">
        <f t="shared" ca="1" si="244"/>
        <v/>
      </c>
      <c r="AI1050" s="130" t="str">
        <f t="shared" ca="1" si="245"/>
        <v/>
      </c>
    </row>
    <row r="1051" spans="5:35">
      <c r="E1051" s="239"/>
      <c r="F1051" s="28"/>
      <c r="R1051" s="130" t="str">
        <f t="shared" ca="1" si="232"/>
        <v xml:space="preserve">6 </v>
      </c>
      <c r="S1051" s="130">
        <f ca="1">+IFERROR(VLOOKUP(R1051,Pollutants!$H$2:$K$11,3,FALSE),0)</f>
        <v>0</v>
      </c>
      <c r="T1051" s="248">
        <f t="shared" si="233"/>
        <v>151</v>
      </c>
      <c r="U1051" s="130" t="str">
        <f ca="1"/>
        <v/>
      </c>
      <c r="V1051" s="130" t="str">
        <f ca="1"/>
        <v/>
      </c>
      <c r="W1051" s="130" t="str">
        <f t="shared" ca="1" si="234"/>
        <v/>
      </c>
      <c r="X1051" s="130" t="str">
        <f t="shared" ca="1" si="235"/>
        <v/>
      </c>
      <c r="Y1051" s="130" t="str">
        <f t="shared" ca="1" si="236"/>
        <v/>
      </c>
      <c r="Z1051" s="130" t="str">
        <f t="shared" ca="1" si="237"/>
        <v/>
      </c>
      <c r="AA1051" s="130" t="str">
        <f t="shared" ca="1" si="238"/>
        <v/>
      </c>
      <c r="AC1051" s="130" t="str">
        <f t="shared" ca="1" si="239"/>
        <v/>
      </c>
      <c r="AD1051" s="130" t="str">
        <f t="shared" ca="1" si="240"/>
        <v/>
      </c>
      <c r="AE1051" s="130" t="str">
        <f t="shared" ca="1" si="241"/>
        <v/>
      </c>
      <c r="AF1051" s="130" t="str">
        <f t="shared" ca="1" si="242"/>
        <v/>
      </c>
      <c r="AG1051" s="130" t="str">
        <f t="shared" ca="1" si="243"/>
        <v/>
      </c>
      <c r="AH1051" s="130" t="str">
        <f t="shared" ca="1" si="244"/>
        <v/>
      </c>
      <c r="AI1051" s="130" t="str">
        <f t="shared" ca="1" si="245"/>
        <v/>
      </c>
    </row>
    <row r="1052" spans="5:35">
      <c r="E1052" s="239"/>
      <c r="F1052" s="28"/>
      <c r="R1052" s="130" t="str">
        <f t="shared" ca="1" si="232"/>
        <v xml:space="preserve">0 </v>
      </c>
      <c r="S1052" s="130">
        <f ca="1">+IFERROR(VLOOKUP(R1052,Pollutants!$H$2:$K$11,3,FALSE),0)</f>
        <v>0</v>
      </c>
      <c r="T1052" s="248">
        <f t="shared" si="233"/>
        <v>152</v>
      </c>
      <c r="U1052" s="130" t="str">
        <f ca="1"/>
        <v/>
      </c>
      <c r="V1052" s="130" t="str">
        <f ca="1"/>
        <v/>
      </c>
      <c r="W1052" s="130" t="str">
        <f t="shared" ca="1" si="234"/>
        <v/>
      </c>
      <c r="X1052" s="130" t="str">
        <f t="shared" ca="1" si="235"/>
        <v/>
      </c>
      <c r="Y1052" s="130" t="str">
        <f t="shared" ca="1" si="236"/>
        <v/>
      </c>
      <c r="Z1052" s="130" t="str">
        <f t="shared" ca="1" si="237"/>
        <v/>
      </c>
      <c r="AA1052" s="130" t="str">
        <f t="shared" ca="1" si="238"/>
        <v/>
      </c>
      <c r="AC1052" s="130" t="str">
        <f t="shared" ca="1" si="239"/>
        <v/>
      </c>
      <c r="AD1052" s="130" t="str">
        <f t="shared" ca="1" si="240"/>
        <v/>
      </c>
      <c r="AE1052" s="130" t="str">
        <f t="shared" ca="1" si="241"/>
        <v/>
      </c>
      <c r="AF1052" s="130" t="str">
        <f t="shared" ca="1" si="242"/>
        <v/>
      </c>
      <c r="AG1052" s="130" t="str">
        <f t="shared" ca="1" si="243"/>
        <v/>
      </c>
      <c r="AH1052" s="130" t="str">
        <f t="shared" ca="1" si="244"/>
        <v/>
      </c>
      <c r="AI1052" s="130" t="str">
        <f t="shared" ca="1" si="245"/>
        <v/>
      </c>
    </row>
    <row r="1053" spans="5:35">
      <c r="E1053" s="239"/>
      <c r="F1053" s="28"/>
      <c r="R1053" s="130" t="str">
        <f t="shared" ca="1" si="232"/>
        <v xml:space="preserve">1 </v>
      </c>
      <c r="S1053" s="130">
        <f ca="1">+IFERROR(VLOOKUP(R1053,Pollutants!$H$2:$K$11,3,FALSE),0)</f>
        <v>0</v>
      </c>
      <c r="T1053" s="248">
        <f t="shared" si="233"/>
        <v>152</v>
      </c>
      <c r="U1053" s="130" t="str">
        <f ca="1"/>
        <v/>
      </c>
      <c r="V1053" s="130" t="str">
        <f ca="1"/>
        <v/>
      </c>
      <c r="W1053" s="130" t="str">
        <f t="shared" ca="1" si="234"/>
        <v/>
      </c>
      <c r="X1053" s="130" t="str">
        <f t="shared" ca="1" si="235"/>
        <v/>
      </c>
      <c r="Y1053" s="130" t="str">
        <f t="shared" ca="1" si="236"/>
        <v/>
      </c>
      <c r="Z1053" s="130" t="str">
        <f t="shared" ca="1" si="237"/>
        <v/>
      </c>
      <c r="AA1053" s="130" t="str">
        <f t="shared" ca="1" si="238"/>
        <v/>
      </c>
      <c r="AC1053" s="130" t="str">
        <f t="shared" ca="1" si="239"/>
        <v/>
      </c>
      <c r="AD1053" s="130" t="str">
        <f t="shared" ca="1" si="240"/>
        <v/>
      </c>
      <c r="AE1053" s="130" t="str">
        <f t="shared" ca="1" si="241"/>
        <v/>
      </c>
      <c r="AF1053" s="130" t="str">
        <f t="shared" ca="1" si="242"/>
        <v/>
      </c>
      <c r="AG1053" s="130" t="str">
        <f t="shared" ca="1" si="243"/>
        <v/>
      </c>
      <c r="AH1053" s="130" t="str">
        <f t="shared" ca="1" si="244"/>
        <v/>
      </c>
      <c r="AI1053" s="130" t="str">
        <f t="shared" ca="1" si="245"/>
        <v/>
      </c>
    </row>
    <row r="1054" spans="5:35">
      <c r="E1054" s="239"/>
      <c r="F1054" s="28"/>
      <c r="R1054" s="130" t="str">
        <f t="shared" ca="1" si="232"/>
        <v xml:space="preserve">2 </v>
      </c>
      <c r="S1054" s="130">
        <f ca="1">+IFERROR(VLOOKUP(R1054,Pollutants!$H$2:$K$11,3,FALSE),0)</f>
        <v>0</v>
      </c>
      <c r="T1054" s="248">
        <f t="shared" si="233"/>
        <v>152</v>
      </c>
      <c r="U1054" s="130" t="str">
        <f ca="1"/>
        <v/>
      </c>
      <c r="V1054" s="130" t="str">
        <f ca="1"/>
        <v/>
      </c>
      <c r="W1054" s="130" t="str">
        <f t="shared" ca="1" si="234"/>
        <v/>
      </c>
      <c r="X1054" s="130" t="str">
        <f t="shared" ca="1" si="235"/>
        <v/>
      </c>
      <c r="Y1054" s="130" t="str">
        <f t="shared" ca="1" si="236"/>
        <v/>
      </c>
      <c r="Z1054" s="130" t="str">
        <f t="shared" ca="1" si="237"/>
        <v/>
      </c>
      <c r="AA1054" s="130" t="str">
        <f t="shared" ca="1" si="238"/>
        <v/>
      </c>
      <c r="AC1054" s="130" t="str">
        <f t="shared" ca="1" si="239"/>
        <v/>
      </c>
      <c r="AD1054" s="130" t="str">
        <f t="shared" ca="1" si="240"/>
        <v/>
      </c>
      <c r="AE1054" s="130" t="str">
        <f t="shared" ca="1" si="241"/>
        <v/>
      </c>
      <c r="AF1054" s="130" t="str">
        <f t="shared" ca="1" si="242"/>
        <v/>
      </c>
      <c r="AG1054" s="130" t="str">
        <f t="shared" ca="1" si="243"/>
        <v/>
      </c>
      <c r="AH1054" s="130" t="str">
        <f t="shared" ca="1" si="244"/>
        <v/>
      </c>
      <c r="AI1054" s="130" t="str">
        <f t="shared" ca="1" si="245"/>
        <v/>
      </c>
    </row>
    <row r="1055" spans="5:35">
      <c r="E1055" s="239"/>
      <c r="F1055" s="28"/>
      <c r="R1055" s="130" t="str">
        <f t="shared" ca="1" si="232"/>
        <v xml:space="preserve">3 </v>
      </c>
      <c r="S1055" s="130">
        <f ca="1">+IFERROR(VLOOKUP(R1055,Pollutants!$H$2:$K$11,3,FALSE),0)</f>
        <v>0</v>
      </c>
      <c r="T1055" s="248">
        <f t="shared" si="233"/>
        <v>152</v>
      </c>
      <c r="U1055" s="130" t="str">
        <f ca="1"/>
        <v/>
      </c>
      <c r="V1055" s="130" t="str">
        <f ca="1"/>
        <v/>
      </c>
      <c r="W1055" s="130" t="str">
        <f t="shared" ca="1" si="234"/>
        <v/>
      </c>
      <c r="X1055" s="130" t="str">
        <f t="shared" ca="1" si="235"/>
        <v/>
      </c>
      <c r="Y1055" s="130" t="str">
        <f t="shared" ca="1" si="236"/>
        <v/>
      </c>
      <c r="Z1055" s="130" t="str">
        <f t="shared" ca="1" si="237"/>
        <v/>
      </c>
      <c r="AA1055" s="130" t="str">
        <f t="shared" ca="1" si="238"/>
        <v/>
      </c>
      <c r="AC1055" s="130" t="str">
        <f t="shared" ca="1" si="239"/>
        <v/>
      </c>
      <c r="AD1055" s="130" t="str">
        <f t="shared" ca="1" si="240"/>
        <v/>
      </c>
      <c r="AE1055" s="130" t="str">
        <f t="shared" ca="1" si="241"/>
        <v/>
      </c>
      <c r="AF1055" s="130" t="str">
        <f t="shared" ca="1" si="242"/>
        <v/>
      </c>
      <c r="AG1055" s="130" t="str">
        <f t="shared" ca="1" si="243"/>
        <v/>
      </c>
      <c r="AH1055" s="130" t="str">
        <f t="shared" ca="1" si="244"/>
        <v/>
      </c>
      <c r="AI1055" s="130" t="str">
        <f t="shared" ca="1" si="245"/>
        <v/>
      </c>
    </row>
    <row r="1056" spans="5:35">
      <c r="E1056" s="239"/>
      <c r="F1056" s="28"/>
      <c r="R1056" s="130" t="str">
        <f t="shared" ca="1" si="232"/>
        <v xml:space="preserve">4 </v>
      </c>
      <c r="S1056" s="130">
        <f ca="1">+IFERROR(VLOOKUP(R1056,Pollutants!$H$2:$K$11,3,FALSE),0)</f>
        <v>0</v>
      </c>
      <c r="T1056" s="248">
        <f t="shared" si="233"/>
        <v>152</v>
      </c>
      <c r="U1056" s="130" t="str">
        <f ca="1"/>
        <v/>
      </c>
      <c r="V1056" s="130" t="str">
        <f ca="1"/>
        <v/>
      </c>
      <c r="W1056" s="130" t="str">
        <f t="shared" ca="1" si="234"/>
        <v/>
      </c>
      <c r="X1056" s="130" t="str">
        <f t="shared" ca="1" si="235"/>
        <v/>
      </c>
      <c r="Y1056" s="130" t="str">
        <f t="shared" ca="1" si="236"/>
        <v/>
      </c>
      <c r="Z1056" s="130" t="str">
        <f t="shared" ca="1" si="237"/>
        <v/>
      </c>
      <c r="AA1056" s="130" t="str">
        <f t="shared" ca="1" si="238"/>
        <v/>
      </c>
      <c r="AC1056" s="130" t="str">
        <f t="shared" ca="1" si="239"/>
        <v/>
      </c>
      <c r="AD1056" s="130" t="str">
        <f t="shared" ca="1" si="240"/>
        <v/>
      </c>
      <c r="AE1056" s="130" t="str">
        <f t="shared" ca="1" si="241"/>
        <v/>
      </c>
      <c r="AF1056" s="130" t="str">
        <f t="shared" ca="1" si="242"/>
        <v/>
      </c>
      <c r="AG1056" s="130" t="str">
        <f t="shared" ca="1" si="243"/>
        <v/>
      </c>
      <c r="AH1056" s="130" t="str">
        <f t="shared" ca="1" si="244"/>
        <v/>
      </c>
      <c r="AI1056" s="130" t="str">
        <f t="shared" ca="1" si="245"/>
        <v/>
      </c>
    </row>
    <row r="1057" spans="5:35">
      <c r="E1057" s="239"/>
      <c r="F1057" s="28"/>
      <c r="R1057" s="130" t="str">
        <f t="shared" ca="1" si="232"/>
        <v xml:space="preserve">5 </v>
      </c>
      <c r="S1057" s="130">
        <f ca="1">+IFERROR(VLOOKUP(R1057,Pollutants!$H$2:$K$11,3,FALSE),0)</f>
        <v>0</v>
      </c>
      <c r="T1057" s="248">
        <f t="shared" si="233"/>
        <v>152</v>
      </c>
      <c r="U1057" s="130" t="str">
        <f ca="1"/>
        <v/>
      </c>
      <c r="V1057" s="130" t="str">
        <f ca="1"/>
        <v/>
      </c>
      <c r="W1057" s="130" t="str">
        <f t="shared" ca="1" si="234"/>
        <v/>
      </c>
      <c r="X1057" s="130" t="str">
        <f t="shared" ca="1" si="235"/>
        <v/>
      </c>
      <c r="Y1057" s="130" t="str">
        <f t="shared" ca="1" si="236"/>
        <v/>
      </c>
      <c r="Z1057" s="130" t="str">
        <f t="shared" ca="1" si="237"/>
        <v/>
      </c>
      <c r="AA1057" s="130" t="str">
        <f t="shared" ca="1" si="238"/>
        <v/>
      </c>
      <c r="AC1057" s="130" t="str">
        <f t="shared" ca="1" si="239"/>
        <v/>
      </c>
      <c r="AD1057" s="130" t="str">
        <f t="shared" ca="1" si="240"/>
        <v/>
      </c>
      <c r="AE1057" s="130" t="str">
        <f t="shared" ca="1" si="241"/>
        <v/>
      </c>
      <c r="AF1057" s="130" t="str">
        <f t="shared" ca="1" si="242"/>
        <v/>
      </c>
      <c r="AG1057" s="130" t="str">
        <f t="shared" ca="1" si="243"/>
        <v/>
      </c>
      <c r="AH1057" s="130" t="str">
        <f t="shared" ca="1" si="244"/>
        <v/>
      </c>
      <c r="AI1057" s="130" t="str">
        <f t="shared" ca="1" si="245"/>
        <v/>
      </c>
    </row>
    <row r="1058" spans="5:35">
      <c r="E1058" s="239"/>
      <c r="F1058" s="28"/>
      <c r="R1058" s="130" t="str">
        <f t="shared" ca="1" si="232"/>
        <v xml:space="preserve">6 </v>
      </c>
      <c r="S1058" s="130">
        <f ca="1">+IFERROR(VLOOKUP(R1058,Pollutants!$H$2:$K$11,3,FALSE),0)</f>
        <v>0</v>
      </c>
      <c r="T1058" s="248">
        <f t="shared" si="233"/>
        <v>152</v>
      </c>
      <c r="U1058" s="130" t="str">
        <f ca="1"/>
        <v/>
      </c>
      <c r="V1058" s="130" t="str">
        <f ca="1"/>
        <v/>
      </c>
      <c r="W1058" s="130" t="str">
        <f t="shared" ca="1" si="234"/>
        <v/>
      </c>
      <c r="X1058" s="130" t="str">
        <f t="shared" ca="1" si="235"/>
        <v/>
      </c>
      <c r="Y1058" s="130" t="str">
        <f t="shared" ca="1" si="236"/>
        <v/>
      </c>
      <c r="Z1058" s="130" t="str">
        <f t="shared" ca="1" si="237"/>
        <v/>
      </c>
      <c r="AA1058" s="130" t="str">
        <f t="shared" ca="1" si="238"/>
        <v/>
      </c>
      <c r="AC1058" s="130" t="str">
        <f t="shared" ca="1" si="239"/>
        <v/>
      </c>
      <c r="AD1058" s="130" t="str">
        <f t="shared" ca="1" si="240"/>
        <v/>
      </c>
      <c r="AE1058" s="130" t="str">
        <f t="shared" ca="1" si="241"/>
        <v/>
      </c>
      <c r="AF1058" s="130" t="str">
        <f t="shared" ca="1" si="242"/>
        <v/>
      </c>
      <c r="AG1058" s="130" t="str">
        <f t="shared" ca="1" si="243"/>
        <v/>
      </c>
      <c r="AH1058" s="130" t="str">
        <f t="shared" ca="1" si="244"/>
        <v/>
      </c>
      <c r="AI1058" s="130" t="str">
        <f t="shared" ca="1" si="245"/>
        <v/>
      </c>
    </row>
    <row r="1059" spans="5:35">
      <c r="E1059" s="239"/>
      <c r="F1059" s="28"/>
      <c r="R1059" s="130" t="str">
        <f t="shared" ca="1" si="232"/>
        <v xml:space="preserve">0 </v>
      </c>
      <c r="S1059" s="130">
        <f ca="1">+IFERROR(VLOOKUP(R1059,Pollutants!$H$2:$K$11,3,FALSE),0)</f>
        <v>0</v>
      </c>
      <c r="T1059" s="248">
        <f t="shared" si="233"/>
        <v>153</v>
      </c>
      <c r="U1059" s="130" t="str">
        <f ca="1"/>
        <v/>
      </c>
      <c r="V1059" s="130" t="str">
        <f ca="1"/>
        <v/>
      </c>
      <c r="W1059" s="130" t="str">
        <f t="shared" ca="1" si="234"/>
        <v/>
      </c>
      <c r="X1059" s="130" t="str">
        <f t="shared" ca="1" si="235"/>
        <v/>
      </c>
      <c r="Y1059" s="130" t="str">
        <f t="shared" ca="1" si="236"/>
        <v/>
      </c>
      <c r="Z1059" s="130" t="str">
        <f t="shared" ca="1" si="237"/>
        <v/>
      </c>
      <c r="AA1059" s="130" t="str">
        <f t="shared" ca="1" si="238"/>
        <v/>
      </c>
      <c r="AC1059" s="130" t="str">
        <f t="shared" ca="1" si="239"/>
        <v/>
      </c>
      <c r="AD1059" s="130" t="str">
        <f t="shared" ca="1" si="240"/>
        <v/>
      </c>
      <c r="AE1059" s="130" t="str">
        <f t="shared" ca="1" si="241"/>
        <v/>
      </c>
      <c r="AF1059" s="130" t="str">
        <f t="shared" ca="1" si="242"/>
        <v/>
      </c>
      <c r="AG1059" s="130" t="str">
        <f t="shared" ca="1" si="243"/>
        <v/>
      </c>
      <c r="AH1059" s="130" t="str">
        <f t="shared" ca="1" si="244"/>
        <v/>
      </c>
      <c r="AI1059" s="130" t="str">
        <f t="shared" ca="1" si="245"/>
        <v/>
      </c>
    </row>
    <row r="1060" spans="5:35">
      <c r="E1060" s="239"/>
      <c r="F1060" s="28"/>
      <c r="R1060" s="130" t="str">
        <f t="shared" ca="1" si="232"/>
        <v xml:space="preserve">1 </v>
      </c>
      <c r="S1060" s="130">
        <f ca="1">+IFERROR(VLOOKUP(R1060,Pollutants!$H$2:$K$11,3,FALSE),0)</f>
        <v>0</v>
      </c>
      <c r="T1060" s="248">
        <f t="shared" si="233"/>
        <v>153</v>
      </c>
      <c r="U1060" s="130" t="str">
        <f ca="1"/>
        <v/>
      </c>
      <c r="V1060" s="130" t="str">
        <f ca="1"/>
        <v/>
      </c>
      <c r="W1060" s="130" t="str">
        <f t="shared" ca="1" si="234"/>
        <v/>
      </c>
      <c r="X1060" s="130" t="str">
        <f t="shared" ca="1" si="235"/>
        <v/>
      </c>
      <c r="Y1060" s="130" t="str">
        <f t="shared" ca="1" si="236"/>
        <v/>
      </c>
      <c r="Z1060" s="130" t="str">
        <f t="shared" ca="1" si="237"/>
        <v/>
      </c>
      <c r="AA1060" s="130" t="str">
        <f t="shared" ca="1" si="238"/>
        <v/>
      </c>
      <c r="AC1060" s="130" t="str">
        <f t="shared" ca="1" si="239"/>
        <v/>
      </c>
      <c r="AD1060" s="130" t="str">
        <f t="shared" ca="1" si="240"/>
        <v/>
      </c>
      <c r="AE1060" s="130" t="str">
        <f t="shared" ca="1" si="241"/>
        <v/>
      </c>
      <c r="AF1060" s="130" t="str">
        <f t="shared" ca="1" si="242"/>
        <v/>
      </c>
      <c r="AG1060" s="130" t="str">
        <f t="shared" ca="1" si="243"/>
        <v/>
      </c>
      <c r="AH1060" s="130" t="str">
        <f t="shared" ca="1" si="244"/>
        <v/>
      </c>
      <c r="AI1060" s="130" t="str">
        <f t="shared" ca="1" si="245"/>
        <v/>
      </c>
    </row>
    <row r="1061" spans="5:35">
      <c r="E1061" s="239"/>
      <c r="F1061" s="28"/>
      <c r="R1061" s="130" t="str">
        <f t="shared" ca="1" si="232"/>
        <v xml:space="preserve">2 </v>
      </c>
      <c r="S1061" s="130">
        <f ca="1">+IFERROR(VLOOKUP(R1061,Pollutants!$H$2:$K$11,3,FALSE),0)</f>
        <v>0</v>
      </c>
      <c r="T1061" s="248">
        <f t="shared" si="233"/>
        <v>153</v>
      </c>
      <c r="U1061" s="130" t="str">
        <f ca="1"/>
        <v/>
      </c>
      <c r="V1061" s="130" t="str">
        <f ca="1"/>
        <v/>
      </c>
      <c r="W1061" s="130" t="str">
        <f t="shared" ca="1" si="234"/>
        <v/>
      </c>
      <c r="X1061" s="130" t="str">
        <f t="shared" ca="1" si="235"/>
        <v/>
      </c>
      <c r="Y1061" s="130" t="str">
        <f t="shared" ca="1" si="236"/>
        <v/>
      </c>
      <c r="Z1061" s="130" t="str">
        <f t="shared" ca="1" si="237"/>
        <v/>
      </c>
      <c r="AA1061" s="130" t="str">
        <f t="shared" ca="1" si="238"/>
        <v/>
      </c>
      <c r="AC1061" s="130" t="str">
        <f t="shared" ca="1" si="239"/>
        <v/>
      </c>
      <c r="AD1061" s="130" t="str">
        <f t="shared" ca="1" si="240"/>
        <v/>
      </c>
      <c r="AE1061" s="130" t="str">
        <f t="shared" ca="1" si="241"/>
        <v/>
      </c>
      <c r="AF1061" s="130" t="str">
        <f t="shared" ca="1" si="242"/>
        <v/>
      </c>
      <c r="AG1061" s="130" t="str">
        <f t="shared" ca="1" si="243"/>
        <v/>
      </c>
      <c r="AH1061" s="130" t="str">
        <f t="shared" ca="1" si="244"/>
        <v/>
      </c>
      <c r="AI1061" s="130" t="str">
        <f t="shared" ca="1" si="245"/>
        <v/>
      </c>
    </row>
    <row r="1062" spans="5:35">
      <c r="E1062" s="239"/>
      <c r="F1062" s="28"/>
      <c r="R1062" s="130" t="str">
        <f t="shared" ca="1" si="232"/>
        <v xml:space="preserve">3 </v>
      </c>
      <c r="S1062" s="130">
        <f ca="1">+IFERROR(VLOOKUP(R1062,Pollutants!$H$2:$K$11,3,FALSE),0)</f>
        <v>0</v>
      </c>
      <c r="T1062" s="248">
        <f t="shared" si="233"/>
        <v>153</v>
      </c>
      <c r="U1062" s="130" t="str">
        <f ca="1"/>
        <v/>
      </c>
      <c r="V1062" s="130" t="str">
        <f ca="1"/>
        <v/>
      </c>
      <c r="W1062" s="130" t="str">
        <f t="shared" ca="1" si="234"/>
        <v/>
      </c>
      <c r="X1062" s="130" t="str">
        <f t="shared" ca="1" si="235"/>
        <v/>
      </c>
      <c r="Y1062" s="130" t="str">
        <f t="shared" ca="1" si="236"/>
        <v/>
      </c>
      <c r="Z1062" s="130" t="str">
        <f t="shared" ca="1" si="237"/>
        <v/>
      </c>
      <c r="AA1062" s="130" t="str">
        <f t="shared" ca="1" si="238"/>
        <v/>
      </c>
      <c r="AC1062" s="130" t="str">
        <f t="shared" ca="1" si="239"/>
        <v/>
      </c>
      <c r="AD1062" s="130" t="str">
        <f t="shared" ca="1" si="240"/>
        <v/>
      </c>
      <c r="AE1062" s="130" t="str">
        <f t="shared" ca="1" si="241"/>
        <v/>
      </c>
      <c r="AF1062" s="130" t="str">
        <f t="shared" ca="1" si="242"/>
        <v/>
      </c>
      <c r="AG1062" s="130" t="str">
        <f t="shared" ca="1" si="243"/>
        <v/>
      </c>
      <c r="AH1062" s="130" t="str">
        <f t="shared" ca="1" si="244"/>
        <v/>
      </c>
      <c r="AI1062" s="130" t="str">
        <f t="shared" ca="1" si="245"/>
        <v/>
      </c>
    </row>
    <row r="1063" spans="5:35">
      <c r="E1063" s="239"/>
      <c r="F1063" s="28"/>
      <c r="R1063" s="130" t="str">
        <f t="shared" ca="1" si="232"/>
        <v xml:space="preserve">4 </v>
      </c>
      <c r="S1063" s="130">
        <f ca="1">+IFERROR(VLOOKUP(R1063,Pollutants!$H$2:$K$11,3,FALSE),0)</f>
        <v>0</v>
      </c>
      <c r="T1063" s="248">
        <f t="shared" si="233"/>
        <v>153</v>
      </c>
      <c r="U1063" s="130" t="str">
        <f ca="1"/>
        <v/>
      </c>
      <c r="V1063" s="130" t="str">
        <f ca="1"/>
        <v/>
      </c>
      <c r="W1063" s="130" t="str">
        <f t="shared" ca="1" si="234"/>
        <v/>
      </c>
      <c r="X1063" s="130" t="str">
        <f t="shared" ca="1" si="235"/>
        <v/>
      </c>
      <c r="Y1063" s="130" t="str">
        <f t="shared" ca="1" si="236"/>
        <v/>
      </c>
      <c r="Z1063" s="130" t="str">
        <f t="shared" ca="1" si="237"/>
        <v/>
      </c>
      <c r="AA1063" s="130" t="str">
        <f t="shared" ca="1" si="238"/>
        <v/>
      </c>
      <c r="AC1063" s="130" t="str">
        <f t="shared" ca="1" si="239"/>
        <v/>
      </c>
      <c r="AD1063" s="130" t="str">
        <f t="shared" ca="1" si="240"/>
        <v/>
      </c>
      <c r="AE1063" s="130" t="str">
        <f t="shared" ca="1" si="241"/>
        <v/>
      </c>
      <c r="AF1063" s="130" t="str">
        <f t="shared" ca="1" si="242"/>
        <v/>
      </c>
      <c r="AG1063" s="130" t="str">
        <f t="shared" ca="1" si="243"/>
        <v/>
      </c>
      <c r="AH1063" s="130" t="str">
        <f t="shared" ca="1" si="244"/>
        <v/>
      </c>
      <c r="AI1063" s="130" t="str">
        <f t="shared" ca="1" si="245"/>
        <v/>
      </c>
    </row>
    <row r="1064" spans="5:35">
      <c r="E1064" s="239"/>
      <c r="F1064" s="28"/>
      <c r="R1064" s="130" t="str">
        <f t="shared" ca="1" si="232"/>
        <v xml:space="preserve">5 </v>
      </c>
      <c r="S1064" s="130">
        <f ca="1">+IFERROR(VLOOKUP(R1064,Pollutants!$H$2:$K$11,3,FALSE),0)</f>
        <v>0</v>
      </c>
      <c r="T1064" s="248">
        <f t="shared" si="233"/>
        <v>153</v>
      </c>
      <c r="U1064" s="130" t="str">
        <f ca="1"/>
        <v/>
      </c>
      <c r="V1064" s="130" t="str">
        <f ca="1"/>
        <v/>
      </c>
      <c r="W1064" s="130" t="str">
        <f t="shared" ca="1" si="234"/>
        <v/>
      </c>
      <c r="X1064" s="130" t="str">
        <f t="shared" ca="1" si="235"/>
        <v/>
      </c>
      <c r="Y1064" s="130" t="str">
        <f t="shared" ca="1" si="236"/>
        <v/>
      </c>
      <c r="Z1064" s="130" t="str">
        <f t="shared" ca="1" si="237"/>
        <v/>
      </c>
      <c r="AA1064" s="130" t="str">
        <f t="shared" ca="1" si="238"/>
        <v/>
      </c>
      <c r="AC1064" s="130" t="str">
        <f t="shared" ca="1" si="239"/>
        <v/>
      </c>
      <c r="AD1064" s="130" t="str">
        <f t="shared" ca="1" si="240"/>
        <v/>
      </c>
      <c r="AE1064" s="130" t="str">
        <f t="shared" ca="1" si="241"/>
        <v/>
      </c>
      <c r="AF1064" s="130" t="str">
        <f t="shared" ca="1" si="242"/>
        <v/>
      </c>
      <c r="AG1064" s="130" t="str">
        <f t="shared" ca="1" si="243"/>
        <v/>
      </c>
      <c r="AH1064" s="130" t="str">
        <f t="shared" ca="1" si="244"/>
        <v/>
      </c>
      <c r="AI1064" s="130" t="str">
        <f t="shared" ca="1" si="245"/>
        <v/>
      </c>
    </row>
    <row r="1065" spans="5:35">
      <c r="E1065" s="239"/>
      <c r="F1065" s="28"/>
      <c r="R1065" s="130" t="str">
        <f t="shared" ca="1" si="232"/>
        <v xml:space="preserve">6 </v>
      </c>
      <c r="S1065" s="130">
        <f ca="1">+IFERROR(VLOOKUP(R1065,Pollutants!$H$2:$K$11,3,FALSE),0)</f>
        <v>0</v>
      </c>
      <c r="T1065" s="248">
        <f t="shared" si="233"/>
        <v>153</v>
      </c>
      <c r="U1065" s="130" t="str">
        <f ca="1"/>
        <v/>
      </c>
      <c r="V1065" s="130" t="str">
        <f ca="1"/>
        <v/>
      </c>
      <c r="W1065" s="130" t="str">
        <f t="shared" ca="1" si="234"/>
        <v/>
      </c>
      <c r="X1065" s="130" t="str">
        <f t="shared" ca="1" si="235"/>
        <v/>
      </c>
      <c r="Y1065" s="130" t="str">
        <f t="shared" ca="1" si="236"/>
        <v/>
      </c>
      <c r="Z1065" s="130" t="str">
        <f t="shared" ca="1" si="237"/>
        <v/>
      </c>
      <c r="AA1065" s="130" t="str">
        <f t="shared" ca="1" si="238"/>
        <v/>
      </c>
      <c r="AC1065" s="130" t="str">
        <f t="shared" ca="1" si="239"/>
        <v/>
      </c>
      <c r="AD1065" s="130" t="str">
        <f t="shared" ca="1" si="240"/>
        <v/>
      </c>
      <c r="AE1065" s="130" t="str">
        <f t="shared" ca="1" si="241"/>
        <v/>
      </c>
      <c r="AF1065" s="130" t="str">
        <f t="shared" ca="1" si="242"/>
        <v/>
      </c>
      <c r="AG1065" s="130" t="str">
        <f t="shared" ca="1" si="243"/>
        <v/>
      </c>
      <c r="AH1065" s="130" t="str">
        <f t="shared" ca="1" si="244"/>
        <v/>
      </c>
      <c r="AI1065" s="130" t="str">
        <f t="shared" ca="1" si="245"/>
        <v/>
      </c>
    </row>
    <row r="1066" spans="5:35">
      <c r="E1066" s="239"/>
      <c r="F1066" s="28"/>
      <c r="R1066" s="130" t="str">
        <f t="shared" ca="1" si="232"/>
        <v xml:space="preserve">0 </v>
      </c>
      <c r="S1066" s="130">
        <f ca="1">+IFERROR(VLOOKUP(R1066,Pollutants!$H$2:$K$11,3,FALSE),0)</f>
        <v>0</v>
      </c>
      <c r="T1066" s="248">
        <f t="shared" si="233"/>
        <v>154</v>
      </c>
      <c r="U1066" s="130" t="str">
        <f ca="1"/>
        <v/>
      </c>
      <c r="V1066" s="130" t="str">
        <f ca="1"/>
        <v/>
      </c>
      <c r="W1066" s="130" t="str">
        <f t="shared" ca="1" si="234"/>
        <v/>
      </c>
      <c r="X1066" s="130" t="str">
        <f t="shared" ca="1" si="235"/>
        <v/>
      </c>
      <c r="Y1066" s="130" t="str">
        <f t="shared" ca="1" si="236"/>
        <v/>
      </c>
      <c r="Z1066" s="130" t="str">
        <f t="shared" ca="1" si="237"/>
        <v/>
      </c>
      <c r="AA1066" s="130" t="str">
        <f t="shared" ca="1" si="238"/>
        <v/>
      </c>
      <c r="AC1066" s="130" t="str">
        <f t="shared" ca="1" si="239"/>
        <v/>
      </c>
      <c r="AD1066" s="130" t="str">
        <f t="shared" ca="1" si="240"/>
        <v/>
      </c>
      <c r="AE1066" s="130" t="str">
        <f t="shared" ca="1" si="241"/>
        <v/>
      </c>
      <c r="AF1066" s="130" t="str">
        <f t="shared" ca="1" si="242"/>
        <v/>
      </c>
      <c r="AG1066" s="130" t="str">
        <f t="shared" ca="1" si="243"/>
        <v/>
      </c>
      <c r="AH1066" s="130" t="str">
        <f t="shared" ca="1" si="244"/>
        <v/>
      </c>
      <c r="AI1066" s="130" t="str">
        <f t="shared" ca="1" si="245"/>
        <v/>
      </c>
    </row>
    <row r="1067" spans="5:35">
      <c r="E1067" s="239"/>
      <c r="F1067" s="28"/>
      <c r="R1067" s="130" t="str">
        <f t="shared" ca="1" si="232"/>
        <v xml:space="preserve">1 </v>
      </c>
      <c r="S1067" s="130">
        <f ca="1">+IFERROR(VLOOKUP(R1067,Pollutants!$H$2:$K$11,3,FALSE),0)</f>
        <v>0</v>
      </c>
      <c r="T1067" s="248">
        <f t="shared" si="233"/>
        <v>154</v>
      </c>
      <c r="U1067" s="130" t="str">
        <f ca="1"/>
        <v/>
      </c>
      <c r="V1067" s="130" t="str">
        <f ca="1"/>
        <v/>
      </c>
      <c r="W1067" s="130" t="str">
        <f t="shared" ca="1" si="234"/>
        <v/>
      </c>
      <c r="X1067" s="130" t="str">
        <f t="shared" ca="1" si="235"/>
        <v/>
      </c>
      <c r="Y1067" s="130" t="str">
        <f t="shared" ca="1" si="236"/>
        <v/>
      </c>
      <c r="Z1067" s="130" t="str">
        <f t="shared" ca="1" si="237"/>
        <v/>
      </c>
      <c r="AA1067" s="130" t="str">
        <f t="shared" ca="1" si="238"/>
        <v/>
      </c>
      <c r="AC1067" s="130" t="str">
        <f t="shared" ca="1" si="239"/>
        <v/>
      </c>
      <c r="AD1067" s="130" t="str">
        <f t="shared" ca="1" si="240"/>
        <v/>
      </c>
      <c r="AE1067" s="130" t="str">
        <f t="shared" ca="1" si="241"/>
        <v/>
      </c>
      <c r="AF1067" s="130" t="str">
        <f t="shared" ca="1" si="242"/>
        <v/>
      </c>
      <c r="AG1067" s="130" t="str">
        <f t="shared" ca="1" si="243"/>
        <v/>
      </c>
      <c r="AH1067" s="130" t="str">
        <f t="shared" ca="1" si="244"/>
        <v/>
      </c>
      <c r="AI1067" s="130" t="str">
        <f t="shared" ca="1" si="245"/>
        <v/>
      </c>
    </row>
    <row r="1068" spans="5:35">
      <c r="E1068" s="239"/>
      <c r="F1068" s="28"/>
      <c r="R1068" s="130" t="str">
        <f t="shared" ca="1" si="232"/>
        <v xml:space="preserve">2 </v>
      </c>
      <c r="S1068" s="130">
        <f ca="1">+IFERROR(VLOOKUP(R1068,Pollutants!$H$2:$K$11,3,FALSE),0)</f>
        <v>0</v>
      </c>
      <c r="T1068" s="248">
        <f t="shared" si="233"/>
        <v>154</v>
      </c>
      <c r="U1068" s="130" t="str">
        <f ca="1"/>
        <v/>
      </c>
      <c r="V1068" s="130" t="str">
        <f ca="1"/>
        <v/>
      </c>
      <c r="W1068" s="130" t="str">
        <f t="shared" ca="1" si="234"/>
        <v/>
      </c>
      <c r="X1068" s="130" t="str">
        <f t="shared" ca="1" si="235"/>
        <v/>
      </c>
      <c r="Y1068" s="130" t="str">
        <f t="shared" ca="1" si="236"/>
        <v/>
      </c>
      <c r="Z1068" s="130" t="str">
        <f t="shared" ca="1" si="237"/>
        <v/>
      </c>
      <c r="AA1068" s="130" t="str">
        <f t="shared" ca="1" si="238"/>
        <v/>
      </c>
      <c r="AC1068" s="130" t="str">
        <f t="shared" ca="1" si="239"/>
        <v/>
      </c>
      <c r="AD1068" s="130" t="str">
        <f t="shared" ca="1" si="240"/>
        <v/>
      </c>
      <c r="AE1068" s="130" t="str">
        <f t="shared" ca="1" si="241"/>
        <v/>
      </c>
      <c r="AF1068" s="130" t="str">
        <f t="shared" ca="1" si="242"/>
        <v/>
      </c>
      <c r="AG1068" s="130" t="str">
        <f t="shared" ca="1" si="243"/>
        <v/>
      </c>
      <c r="AH1068" s="130" t="str">
        <f t="shared" ca="1" si="244"/>
        <v/>
      </c>
      <c r="AI1068" s="130" t="str">
        <f t="shared" ca="1" si="245"/>
        <v/>
      </c>
    </row>
    <row r="1069" spans="5:35">
      <c r="E1069" s="239"/>
      <c r="F1069" s="28"/>
      <c r="R1069" s="130" t="str">
        <f t="shared" ca="1" si="232"/>
        <v xml:space="preserve">3 </v>
      </c>
      <c r="S1069" s="130">
        <f ca="1">+IFERROR(VLOOKUP(R1069,Pollutants!$H$2:$K$11,3,FALSE),0)</f>
        <v>0</v>
      </c>
      <c r="T1069" s="248">
        <f t="shared" si="233"/>
        <v>154</v>
      </c>
      <c r="U1069" s="130" t="str">
        <f ca="1"/>
        <v/>
      </c>
      <c r="V1069" s="130" t="str">
        <f ca="1"/>
        <v/>
      </c>
      <c r="W1069" s="130" t="str">
        <f t="shared" ca="1" si="234"/>
        <v/>
      </c>
      <c r="X1069" s="130" t="str">
        <f t="shared" ca="1" si="235"/>
        <v/>
      </c>
      <c r="Y1069" s="130" t="str">
        <f t="shared" ca="1" si="236"/>
        <v/>
      </c>
      <c r="Z1069" s="130" t="str">
        <f t="shared" ca="1" si="237"/>
        <v/>
      </c>
      <c r="AA1069" s="130" t="str">
        <f t="shared" ca="1" si="238"/>
        <v/>
      </c>
      <c r="AC1069" s="130" t="str">
        <f t="shared" ca="1" si="239"/>
        <v/>
      </c>
      <c r="AD1069" s="130" t="str">
        <f t="shared" ca="1" si="240"/>
        <v/>
      </c>
      <c r="AE1069" s="130" t="str">
        <f t="shared" ca="1" si="241"/>
        <v/>
      </c>
      <c r="AF1069" s="130" t="str">
        <f t="shared" ca="1" si="242"/>
        <v/>
      </c>
      <c r="AG1069" s="130" t="str">
        <f t="shared" ca="1" si="243"/>
        <v/>
      </c>
      <c r="AH1069" s="130" t="str">
        <f t="shared" ca="1" si="244"/>
        <v/>
      </c>
      <c r="AI1069" s="130" t="str">
        <f t="shared" ca="1" si="245"/>
        <v/>
      </c>
    </row>
    <row r="1070" spans="5:35">
      <c r="E1070" s="239"/>
      <c r="F1070" s="28"/>
      <c r="R1070" s="130" t="str">
        <f t="shared" ca="1" si="232"/>
        <v xml:space="preserve">4 </v>
      </c>
      <c r="S1070" s="130">
        <f ca="1">+IFERROR(VLOOKUP(R1070,Pollutants!$H$2:$K$11,3,FALSE),0)</f>
        <v>0</v>
      </c>
      <c r="T1070" s="248">
        <f t="shared" si="233"/>
        <v>154</v>
      </c>
      <c r="U1070" s="130" t="str">
        <f ca="1"/>
        <v/>
      </c>
      <c r="V1070" s="130" t="str">
        <f ca="1"/>
        <v/>
      </c>
      <c r="W1070" s="130" t="str">
        <f t="shared" ca="1" si="234"/>
        <v/>
      </c>
      <c r="X1070" s="130" t="str">
        <f t="shared" ca="1" si="235"/>
        <v/>
      </c>
      <c r="Y1070" s="130" t="str">
        <f t="shared" ca="1" si="236"/>
        <v/>
      </c>
      <c r="Z1070" s="130" t="str">
        <f t="shared" ca="1" si="237"/>
        <v/>
      </c>
      <c r="AA1070" s="130" t="str">
        <f t="shared" ca="1" si="238"/>
        <v/>
      </c>
      <c r="AC1070" s="130" t="str">
        <f t="shared" ca="1" si="239"/>
        <v/>
      </c>
      <c r="AD1070" s="130" t="str">
        <f t="shared" ca="1" si="240"/>
        <v/>
      </c>
      <c r="AE1070" s="130" t="str">
        <f t="shared" ca="1" si="241"/>
        <v/>
      </c>
      <c r="AF1070" s="130" t="str">
        <f t="shared" ca="1" si="242"/>
        <v/>
      </c>
      <c r="AG1070" s="130" t="str">
        <f t="shared" ca="1" si="243"/>
        <v/>
      </c>
      <c r="AH1070" s="130" t="str">
        <f t="shared" ca="1" si="244"/>
        <v/>
      </c>
      <c r="AI1070" s="130" t="str">
        <f t="shared" ca="1" si="245"/>
        <v/>
      </c>
    </row>
    <row r="1071" spans="5:35">
      <c r="E1071" s="239"/>
      <c r="F1071" s="28"/>
      <c r="R1071" s="130" t="str">
        <f t="shared" ca="1" si="232"/>
        <v xml:space="preserve">5 </v>
      </c>
      <c r="S1071" s="130">
        <f ca="1">+IFERROR(VLOOKUP(R1071,Pollutants!$H$2:$K$11,3,FALSE),0)</f>
        <v>0</v>
      </c>
      <c r="T1071" s="248">
        <f t="shared" si="233"/>
        <v>154</v>
      </c>
      <c r="U1071" s="130" t="str">
        <f ca="1"/>
        <v/>
      </c>
      <c r="V1071" s="130" t="str">
        <f ca="1"/>
        <v/>
      </c>
      <c r="W1071" s="130" t="str">
        <f t="shared" ca="1" si="234"/>
        <v/>
      </c>
      <c r="X1071" s="130" t="str">
        <f t="shared" ca="1" si="235"/>
        <v/>
      </c>
      <c r="Y1071" s="130" t="str">
        <f t="shared" ca="1" si="236"/>
        <v/>
      </c>
      <c r="Z1071" s="130" t="str">
        <f t="shared" ca="1" si="237"/>
        <v/>
      </c>
      <c r="AA1071" s="130" t="str">
        <f t="shared" ca="1" si="238"/>
        <v/>
      </c>
      <c r="AC1071" s="130" t="str">
        <f t="shared" ca="1" si="239"/>
        <v/>
      </c>
      <c r="AD1071" s="130" t="str">
        <f t="shared" ca="1" si="240"/>
        <v/>
      </c>
      <c r="AE1071" s="130" t="str">
        <f t="shared" ca="1" si="241"/>
        <v/>
      </c>
      <c r="AF1071" s="130" t="str">
        <f t="shared" ca="1" si="242"/>
        <v/>
      </c>
      <c r="AG1071" s="130" t="str">
        <f t="shared" ca="1" si="243"/>
        <v/>
      </c>
      <c r="AH1071" s="130" t="str">
        <f t="shared" ca="1" si="244"/>
        <v/>
      </c>
      <c r="AI1071" s="130" t="str">
        <f t="shared" ca="1" si="245"/>
        <v/>
      </c>
    </row>
    <row r="1072" spans="5:35">
      <c r="E1072" s="239"/>
      <c r="F1072" s="28"/>
      <c r="R1072" s="130" t="str">
        <f t="shared" ca="1" si="232"/>
        <v xml:space="preserve">6 </v>
      </c>
      <c r="S1072" s="130">
        <f ca="1">+IFERROR(VLOOKUP(R1072,Pollutants!$H$2:$K$11,3,FALSE),0)</f>
        <v>0</v>
      </c>
      <c r="T1072" s="248">
        <f t="shared" si="233"/>
        <v>154</v>
      </c>
      <c r="U1072" s="130" t="str">
        <f ca="1"/>
        <v/>
      </c>
      <c r="V1072" s="130" t="str">
        <f ca="1"/>
        <v/>
      </c>
      <c r="W1072" s="130" t="str">
        <f t="shared" ca="1" si="234"/>
        <v/>
      </c>
      <c r="X1072" s="130" t="str">
        <f t="shared" ca="1" si="235"/>
        <v/>
      </c>
      <c r="Y1072" s="130" t="str">
        <f t="shared" ca="1" si="236"/>
        <v/>
      </c>
      <c r="Z1072" s="130" t="str">
        <f t="shared" ca="1" si="237"/>
        <v/>
      </c>
      <c r="AA1072" s="130" t="str">
        <f t="shared" ca="1" si="238"/>
        <v/>
      </c>
      <c r="AC1072" s="130" t="str">
        <f t="shared" ca="1" si="239"/>
        <v/>
      </c>
      <c r="AD1072" s="130" t="str">
        <f t="shared" ca="1" si="240"/>
        <v/>
      </c>
      <c r="AE1072" s="130" t="str">
        <f t="shared" ca="1" si="241"/>
        <v/>
      </c>
      <c r="AF1072" s="130" t="str">
        <f t="shared" ca="1" si="242"/>
        <v/>
      </c>
      <c r="AG1072" s="130" t="str">
        <f t="shared" ca="1" si="243"/>
        <v/>
      </c>
      <c r="AH1072" s="130" t="str">
        <f t="shared" ca="1" si="244"/>
        <v/>
      </c>
      <c r="AI1072" s="130" t="str">
        <f t="shared" ca="1" si="245"/>
        <v/>
      </c>
    </row>
    <row r="1073" spans="5:35">
      <c r="E1073" s="239"/>
      <c r="F1073" s="28"/>
      <c r="R1073" s="130" t="str">
        <f t="shared" ca="1" si="232"/>
        <v xml:space="preserve">0 </v>
      </c>
      <c r="S1073" s="130">
        <f ca="1">+IFERROR(VLOOKUP(R1073,Pollutants!$H$2:$K$11,3,FALSE),0)</f>
        <v>0</v>
      </c>
      <c r="T1073" s="248">
        <f t="shared" si="233"/>
        <v>155</v>
      </c>
      <c r="U1073" s="130" t="str">
        <f ca="1"/>
        <v/>
      </c>
      <c r="V1073" s="130" t="str">
        <f ca="1"/>
        <v/>
      </c>
      <c r="W1073" s="130" t="str">
        <f t="shared" ca="1" si="234"/>
        <v/>
      </c>
      <c r="X1073" s="130" t="str">
        <f t="shared" ca="1" si="235"/>
        <v/>
      </c>
      <c r="Y1073" s="130" t="str">
        <f t="shared" ca="1" si="236"/>
        <v/>
      </c>
      <c r="Z1073" s="130" t="str">
        <f t="shared" ca="1" si="237"/>
        <v/>
      </c>
      <c r="AA1073" s="130" t="str">
        <f t="shared" ca="1" si="238"/>
        <v/>
      </c>
      <c r="AC1073" s="130" t="str">
        <f t="shared" ca="1" si="239"/>
        <v/>
      </c>
      <c r="AD1073" s="130" t="str">
        <f t="shared" ca="1" si="240"/>
        <v/>
      </c>
      <c r="AE1073" s="130" t="str">
        <f t="shared" ca="1" si="241"/>
        <v/>
      </c>
      <c r="AF1073" s="130" t="str">
        <f t="shared" ca="1" si="242"/>
        <v/>
      </c>
      <c r="AG1073" s="130" t="str">
        <f t="shared" ca="1" si="243"/>
        <v/>
      </c>
      <c r="AH1073" s="130" t="str">
        <f t="shared" ca="1" si="244"/>
        <v/>
      </c>
      <c r="AI1073" s="130" t="str">
        <f t="shared" ca="1" si="245"/>
        <v/>
      </c>
    </row>
    <row r="1074" spans="5:35">
      <c r="E1074" s="239"/>
      <c r="F1074" s="28"/>
      <c r="R1074" s="130" t="str">
        <f t="shared" ca="1" si="232"/>
        <v xml:space="preserve">1 </v>
      </c>
      <c r="S1074" s="130">
        <f ca="1">+IFERROR(VLOOKUP(R1074,Pollutants!$H$2:$K$11,3,FALSE),0)</f>
        <v>0</v>
      </c>
      <c r="T1074" s="248">
        <f t="shared" si="233"/>
        <v>155</v>
      </c>
      <c r="U1074" s="130" t="str">
        <f ca="1"/>
        <v/>
      </c>
      <c r="V1074" s="130" t="str">
        <f ca="1"/>
        <v/>
      </c>
      <c r="W1074" s="130" t="str">
        <f t="shared" ca="1" si="234"/>
        <v/>
      </c>
      <c r="X1074" s="130" t="str">
        <f t="shared" ca="1" si="235"/>
        <v/>
      </c>
      <c r="Y1074" s="130" t="str">
        <f t="shared" ca="1" si="236"/>
        <v/>
      </c>
      <c r="Z1074" s="130" t="str">
        <f t="shared" ca="1" si="237"/>
        <v/>
      </c>
      <c r="AA1074" s="130" t="str">
        <f t="shared" ca="1" si="238"/>
        <v/>
      </c>
      <c r="AC1074" s="130" t="str">
        <f t="shared" ca="1" si="239"/>
        <v/>
      </c>
      <c r="AD1074" s="130" t="str">
        <f t="shared" ca="1" si="240"/>
        <v/>
      </c>
      <c r="AE1074" s="130" t="str">
        <f t="shared" ca="1" si="241"/>
        <v/>
      </c>
      <c r="AF1074" s="130" t="str">
        <f t="shared" ca="1" si="242"/>
        <v/>
      </c>
      <c r="AG1074" s="130" t="str">
        <f t="shared" ca="1" si="243"/>
        <v/>
      </c>
      <c r="AH1074" s="130" t="str">
        <f t="shared" ca="1" si="244"/>
        <v/>
      </c>
      <c r="AI1074" s="130" t="str">
        <f t="shared" ca="1" si="245"/>
        <v/>
      </c>
    </row>
    <row r="1075" spans="5:35">
      <c r="E1075" s="239"/>
      <c r="F1075" s="28"/>
      <c r="R1075" s="130" t="str">
        <f t="shared" ca="1" si="232"/>
        <v xml:space="preserve">2 </v>
      </c>
      <c r="S1075" s="130">
        <f ca="1">+IFERROR(VLOOKUP(R1075,Pollutants!$H$2:$K$11,3,FALSE),0)</f>
        <v>0</v>
      </c>
      <c r="T1075" s="248">
        <f t="shared" si="233"/>
        <v>155</v>
      </c>
      <c r="U1075" s="130" t="str">
        <f ca="1"/>
        <v/>
      </c>
      <c r="V1075" s="130" t="str">
        <f ca="1"/>
        <v/>
      </c>
      <c r="W1075" s="130" t="str">
        <f t="shared" ca="1" si="234"/>
        <v/>
      </c>
      <c r="X1075" s="130" t="str">
        <f t="shared" ca="1" si="235"/>
        <v/>
      </c>
      <c r="Y1075" s="130" t="str">
        <f t="shared" ca="1" si="236"/>
        <v/>
      </c>
      <c r="Z1075" s="130" t="str">
        <f t="shared" ca="1" si="237"/>
        <v/>
      </c>
      <c r="AA1075" s="130" t="str">
        <f t="shared" ca="1" si="238"/>
        <v/>
      </c>
      <c r="AC1075" s="130" t="str">
        <f t="shared" ca="1" si="239"/>
        <v/>
      </c>
      <c r="AD1075" s="130" t="str">
        <f t="shared" ca="1" si="240"/>
        <v/>
      </c>
      <c r="AE1075" s="130" t="str">
        <f t="shared" ca="1" si="241"/>
        <v/>
      </c>
      <c r="AF1075" s="130" t="str">
        <f t="shared" ca="1" si="242"/>
        <v/>
      </c>
      <c r="AG1075" s="130" t="str">
        <f t="shared" ca="1" si="243"/>
        <v/>
      </c>
      <c r="AH1075" s="130" t="str">
        <f t="shared" ca="1" si="244"/>
        <v/>
      </c>
      <c r="AI1075" s="130" t="str">
        <f t="shared" ca="1" si="245"/>
        <v/>
      </c>
    </row>
    <row r="1076" spans="5:35">
      <c r="E1076" s="239"/>
      <c r="F1076" s="28"/>
      <c r="R1076" s="130" t="str">
        <f t="shared" ca="1" si="232"/>
        <v xml:space="preserve">3 </v>
      </c>
      <c r="S1076" s="130">
        <f ca="1">+IFERROR(VLOOKUP(R1076,Pollutants!$H$2:$K$11,3,FALSE),0)</f>
        <v>0</v>
      </c>
      <c r="T1076" s="248">
        <f t="shared" si="233"/>
        <v>155</v>
      </c>
      <c r="U1076" s="130" t="str">
        <f ca="1"/>
        <v/>
      </c>
      <c r="V1076" s="130" t="str">
        <f ca="1"/>
        <v/>
      </c>
      <c r="W1076" s="130" t="str">
        <f t="shared" ca="1" si="234"/>
        <v/>
      </c>
      <c r="X1076" s="130" t="str">
        <f t="shared" ca="1" si="235"/>
        <v/>
      </c>
      <c r="Y1076" s="130" t="str">
        <f t="shared" ca="1" si="236"/>
        <v/>
      </c>
      <c r="Z1076" s="130" t="str">
        <f t="shared" ca="1" si="237"/>
        <v/>
      </c>
      <c r="AA1076" s="130" t="str">
        <f t="shared" ca="1" si="238"/>
        <v/>
      </c>
      <c r="AC1076" s="130" t="str">
        <f t="shared" ca="1" si="239"/>
        <v/>
      </c>
      <c r="AD1076" s="130" t="str">
        <f t="shared" ca="1" si="240"/>
        <v/>
      </c>
      <c r="AE1076" s="130" t="str">
        <f t="shared" ca="1" si="241"/>
        <v/>
      </c>
      <c r="AF1076" s="130" t="str">
        <f t="shared" ca="1" si="242"/>
        <v/>
      </c>
      <c r="AG1076" s="130" t="str">
        <f t="shared" ca="1" si="243"/>
        <v/>
      </c>
      <c r="AH1076" s="130" t="str">
        <f t="shared" ca="1" si="244"/>
        <v/>
      </c>
      <c r="AI1076" s="130" t="str">
        <f t="shared" ca="1" si="245"/>
        <v/>
      </c>
    </row>
    <row r="1077" spans="5:35">
      <c r="E1077" s="239"/>
      <c r="F1077" s="28"/>
      <c r="R1077" s="130" t="str">
        <f t="shared" ca="1" si="232"/>
        <v xml:space="preserve">4 </v>
      </c>
      <c r="S1077" s="130">
        <f ca="1">+IFERROR(VLOOKUP(R1077,Pollutants!$H$2:$K$11,3,FALSE),0)</f>
        <v>0</v>
      </c>
      <c r="T1077" s="248">
        <f t="shared" si="233"/>
        <v>155</v>
      </c>
      <c r="U1077" s="130" t="str">
        <f ca="1"/>
        <v/>
      </c>
      <c r="V1077" s="130" t="str">
        <f ca="1"/>
        <v/>
      </c>
      <c r="W1077" s="130" t="str">
        <f t="shared" ca="1" si="234"/>
        <v/>
      </c>
      <c r="X1077" s="130" t="str">
        <f t="shared" ca="1" si="235"/>
        <v/>
      </c>
      <c r="Y1077" s="130" t="str">
        <f t="shared" ca="1" si="236"/>
        <v/>
      </c>
      <c r="Z1077" s="130" t="str">
        <f t="shared" ca="1" si="237"/>
        <v/>
      </c>
      <c r="AA1077" s="130" t="str">
        <f t="shared" ca="1" si="238"/>
        <v/>
      </c>
      <c r="AC1077" s="130" t="str">
        <f t="shared" ca="1" si="239"/>
        <v/>
      </c>
      <c r="AD1077" s="130" t="str">
        <f t="shared" ca="1" si="240"/>
        <v/>
      </c>
      <c r="AE1077" s="130" t="str">
        <f t="shared" ca="1" si="241"/>
        <v/>
      </c>
      <c r="AF1077" s="130" t="str">
        <f t="shared" ca="1" si="242"/>
        <v/>
      </c>
      <c r="AG1077" s="130" t="str">
        <f t="shared" ca="1" si="243"/>
        <v/>
      </c>
      <c r="AH1077" s="130" t="str">
        <f t="shared" ca="1" si="244"/>
        <v/>
      </c>
      <c r="AI1077" s="130" t="str">
        <f t="shared" ca="1" si="245"/>
        <v/>
      </c>
    </row>
    <row r="1078" spans="5:35">
      <c r="E1078" s="239"/>
      <c r="F1078" s="28"/>
      <c r="R1078" s="130" t="str">
        <f t="shared" ca="1" si="232"/>
        <v xml:space="preserve">5 </v>
      </c>
      <c r="S1078" s="130">
        <f ca="1">+IFERROR(VLOOKUP(R1078,Pollutants!$H$2:$K$11,3,FALSE),0)</f>
        <v>0</v>
      </c>
      <c r="T1078" s="248">
        <f t="shared" si="233"/>
        <v>155</v>
      </c>
      <c r="U1078" s="130" t="str">
        <f ca="1"/>
        <v/>
      </c>
      <c r="V1078" s="130" t="str">
        <f ca="1"/>
        <v/>
      </c>
      <c r="W1078" s="130" t="str">
        <f t="shared" ca="1" si="234"/>
        <v/>
      </c>
      <c r="X1078" s="130" t="str">
        <f t="shared" ca="1" si="235"/>
        <v/>
      </c>
      <c r="Y1078" s="130" t="str">
        <f t="shared" ca="1" si="236"/>
        <v/>
      </c>
      <c r="Z1078" s="130" t="str">
        <f t="shared" ca="1" si="237"/>
        <v/>
      </c>
      <c r="AA1078" s="130" t="str">
        <f t="shared" ca="1" si="238"/>
        <v/>
      </c>
      <c r="AC1078" s="130" t="str">
        <f t="shared" ca="1" si="239"/>
        <v/>
      </c>
      <c r="AD1078" s="130" t="str">
        <f t="shared" ca="1" si="240"/>
        <v/>
      </c>
      <c r="AE1078" s="130" t="str">
        <f t="shared" ca="1" si="241"/>
        <v/>
      </c>
      <c r="AF1078" s="130" t="str">
        <f t="shared" ca="1" si="242"/>
        <v/>
      </c>
      <c r="AG1078" s="130" t="str">
        <f t="shared" ca="1" si="243"/>
        <v/>
      </c>
      <c r="AH1078" s="130" t="str">
        <f t="shared" ca="1" si="244"/>
        <v/>
      </c>
      <c r="AI1078" s="130" t="str">
        <f t="shared" ca="1" si="245"/>
        <v/>
      </c>
    </row>
    <row r="1079" spans="5:35">
      <c r="E1079" s="239"/>
      <c r="F1079" s="28"/>
      <c r="R1079" s="130" t="str">
        <f t="shared" ca="1" si="232"/>
        <v xml:space="preserve">6 </v>
      </c>
      <c r="S1079" s="130">
        <f ca="1">+IFERROR(VLOOKUP(R1079,Pollutants!$H$2:$K$11,3,FALSE),0)</f>
        <v>0</v>
      </c>
      <c r="T1079" s="248">
        <f t="shared" si="233"/>
        <v>155</v>
      </c>
      <c r="U1079" s="130" t="str">
        <f ca="1"/>
        <v/>
      </c>
      <c r="V1079" s="130" t="str">
        <f ca="1"/>
        <v/>
      </c>
      <c r="W1079" s="130" t="str">
        <f t="shared" ca="1" si="234"/>
        <v/>
      </c>
      <c r="X1079" s="130" t="str">
        <f t="shared" ca="1" si="235"/>
        <v/>
      </c>
      <c r="Y1079" s="130" t="str">
        <f t="shared" ca="1" si="236"/>
        <v/>
      </c>
      <c r="Z1079" s="130" t="str">
        <f t="shared" ca="1" si="237"/>
        <v/>
      </c>
      <c r="AA1079" s="130" t="str">
        <f t="shared" ca="1" si="238"/>
        <v/>
      </c>
      <c r="AC1079" s="130" t="str">
        <f t="shared" ca="1" si="239"/>
        <v/>
      </c>
      <c r="AD1079" s="130" t="str">
        <f t="shared" ca="1" si="240"/>
        <v/>
      </c>
      <c r="AE1079" s="130" t="str">
        <f t="shared" ca="1" si="241"/>
        <v/>
      </c>
      <c r="AF1079" s="130" t="str">
        <f t="shared" ca="1" si="242"/>
        <v/>
      </c>
      <c r="AG1079" s="130" t="str">
        <f t="shared" ca="1" si="243"/>
        <v/>
      </c>
      <c r="AH1079" s="130" t="str">
        <f t="shared" ca="1" si="244"/>
        <v/>
      </c>
      <c r="AI1079" s="130" t="str">
        <f t="shared" ca="1" si="245"/>
        <v/>
      </c>
    </row>
    <row r="1080" spans="5:35">
      <c r="E1080" s="239"/>
      <c r="F1080" s="28"/>
      <c r="R1080" s="130" t="str">
        <f t="shared" ca="1" si="232"/>
        <v xml:space="preserve">0 </v>
      </c>
      <c r="S1080" s="130">
        <f ca="1">+IFERROR(VLOOKUP(R1080,Pollutants!$H$2:$K$11,3,FALSE),0)</f>
        <v>0</v>
      </c>
      <c r="T1080" s="248">
        <f t="shared" si="233"/>
        <v>156</v>
      </c>
      <c r="U1080" s="130" t="str">
        <f ca="1"/>
        <v/>
      </c>
      <c r="V1080" s="130" t="str">
        <f ca="1"/>
        <v/>
      </c>
      <c r="W1080" s="130" t="str">
        <f t="shared" ca="1" si="234"/>
        <v/>
      </c>
      <c r="X1080" s="130" t="str">
        <f t="shared" ca="1" si="235"/>
        <v/>
      </c>
      <c r="Y1080" s="130" t="str">
        <f t="shared" ca="1" si="236"/>
        <v/>
      </c>
      <c r="Z1080" s="130" t="str">
        <f t="shared" ca="1" si="237"/>
        <v/>
      </c>
      <c r="AA1080" s="130" t="str">
        <f t="shared" ca="1" si="238"/>
        <v/>
      </c>
      <c r="AC1080" s="130" t="str">
        <f t="shared" ca="1" si="239"/>
        <v/>
      </c>
      <c r="AD1080" s="130" t="str">
        <f t="shared" ca="1" si="240"/>
        <v/>
      </c>
      <c r="AE1080" s="130" t="str">
        <f t="shared" ca="1" si="241"/>
        <v/>
      </c>
      <c r="AF1080" s="130" t="str">
        <f t="shared" ca="1" si="242"/>
        <v/>
      </c>
      <c r="AG1080" s="130" t="str">
        <f t="shared" ca="1" si="243"/>
        <v/>
      </c>
      <c r="AH1080" s="130" t="str">
        <f t="shared" ca="1" si="244"/>
        <v/>
      </c>
      <c r="AI1080" s="130" t="str">
        <f t="shared" ca="1" si="245"/>
        <v/>
      </c>
    </row>
    <row r="1081" spans="5:35">
      <c r="E1081" s="239"/>
      <c r="F1081" s="28"/>
      <c r="R1081" s="130" t="str">
        <f t="shared" ca="1" si="232"/>
        <v xml:space="preserve">1 </v>
      </c>
      <c r="S1081" s="130">
        <f ca="1">+IFERROR(VLOOKUP(R1081,Pollutants!$H$2:$K$11,3,FALSE),0)</f>
        <v>0</v>
      </c>
      <c r="T1081" s="248">
        <f t="shared" si="233"/>
        <v>156</v>
      </c>
      <c r="U1081" s="130" t="str">
        <f ca="1"/>
        <v/>
      </c>
      <c r="V1081" s="130" t="str">
        <f ca="1"/>
        <v/>
      </c>
      <c r="W1081" s="130" t="str">
        <f t="shared" ca="1" si="234"/>
        <v/>
      </c>
      <c r="X1081" s="130" t="str">
        <f t="shared" ca="1" si="235"/>
        <v/>
      </c>
      <c r="Y1081" s="130" t="str">
        <f t="shared" ca="1" si="236"/>
        <v/>
      </c>
      <c r="Z1081" s="130" t="str">
        <f t="shared" ca="1" si="237"/>
        <v/>
      </c>
      <c r="AA1081" s="130" t="str">
        <f t="shared" ca="1" si="238"/>
        <v/>
      </c>
      <c r="AC1081" s="130" t="str">
        <f t="shared" ca="1" si="239"/>
        <v/>
      </c>
      <c r="AD1081" s="130" t="str">
        <f t="shared" ca="1" si="240"/>
        <v/>
      </c>
      <c r="AE1081" s="130" t="str">
        <f t="shared" ca="1" si="241"/>
        <v/>
      </c>
      <c r="AF1081" s="130" t="str">
        <f t="shared" ca="1" si="242"/>
        <v/>
      </c>
      <c r="AG1081" s="130" t="str">
        <f t="shared" ca="1" si="243"/>
        <v/>
      </c>
      <c r="AH1081" s="130" t="str">
        <f t="shared" ca="1" si="244"/>
        <v/>
      </c>
      <c r="AI1081" s="130" t="str">
        <f t="shared" ca="1" si="245"/>
        <v/>
      </c>
    </row>
    <row r="1082" spans="5:35">
      <c r="E1082" s="239"/>
      <c r="F1082" s="28"/>
      <c r="R1082" s="130" t="str">
        <f t="shared" ca="1" si="232"/>
        <v xml:space="preserve">2 </v>
      </c>
      <c r="S1082" s="130">
        <f ca="1">+IFERROR(VLOOKUP(R1082,Pollutants!$H$2:$K$11,3,FALSE),0)</f>
        <v>0</v>
      </c>
      <c r="T1082" s="248">
        <f t="shared" si="233"/>
        <v>156</v>
      </c>
      <c r="U1082" s="130" t="str">
        <f ca="1"/>
        <v/>
      </c>
      <c r="V1082" s="130" t="str">
        <f ca="1"/>
        <v/>
      </c>
      <c r="W1082" s="130" t="str">
        <f t="shared" ca="1" si="234"/>
        <v/>
      </c>
      <c r="X1082" s="130" t="str">
        <f t="shared" ca="1" si="235"/>
        <v/>
      </c>
      <c r="Y1082" s="130" t="str">
        <f t="shared" ca="1" si="236"/>
        <v/>
      </c>
      <c r="Z1082" s="130" t="str">
        <f t="shared" ca="1" si="237"/>
        <v/>
      </c>
      <c r="AA1082" s="130" t="str">
        <f t="shared" ca="1" si="238"/>
        <v/>
      </c>
      <c r="AC1082" s="130" t="str">
        <f t="shared" ca="1" si="239"/>
        <v/>
      </c>
      <c r="AD1082" s="130" t="str">
        <f t="shared" ca="1" si="240"/>
        <v/>
      </c>
      <c r="AE1082" s="130" t="str">
        <f t="shared" ca="1" si="241"/>
        <v/>
      </c>
      <c r="AF1082" s="130" t="str">
        <f t="shared" ca="1" si="242"/>
        <v/>
      </c>
      <c r="AG1082" s="130" t="str">
        <f t="shared" ca="1" si="243"/>
        <v/>
      </c>
      <c r="AH1082" s="130" t="str">
        <f t="shared" ca="1" si="244"/>
        <v/>
      </c>
      <c r="AI1082" s="130" t="str">
        <f t="shared" ca="1" si="245"/>
        <v/>
      </c>
    </row>
    <row r="1083" spans="5:35">
      <c r="E1083" s="239"/>
      <c r="F1083" s="28"/>
      <c r="R1083" s="130" t="str">
        <f t="shared" ca="1" si="232"/>
        <v xml:space="preserve">3 </v>
      </c>
      <c r="S1083" s="130">
        <f ca="1">+IFERROR(VLOOKUP(R1083,Pollutants!$H$2:$K$11,3,FALSE),0)</f>
        <v>0</v>
      </c>
      <c r="T1083" s="248">
        <f t="shared" si="233"/>
        <v>156</v>
      </c>
      <c r="U1083" s="130" t="str">
        <f ca="1"/>
        <v/>
      </c>
      <c r="V1083" s="130" t="str">
        <f ca="1"/>
        <v/>
      </c>
      <c r="W1083" s="130" t="str">
        <f t="shared" ca="1" si="234"/>
        <v/>
      </c>
      <c r="X1083" s="130" t="str">
        <f t="shared" ca="1" si="235"/>
        <v/>
      </c>
      <c r="Y1083" s="130" t="str">
        <f t="shared" ca="1" si="236"/>
        <v/>
      </c>
      <c r="Z1083" s="130" t="str">
        <f t="shared" ca="1" si="237"/>
        <v/>
      </c>
      <c r="AA1083" s="130" t="str">
        <f t="shared" ca="1" si="238"/>
        <v/>
      </c>
      <c r="AC1083" s="130" t="str">
        <f t="shared" ca="1" si="239"/>
        <v/>
      </c>
      <c r="AD1083" s="130" t="str">
        <f t="shared" ca="1" si="240"/>
        <v/>
      </c>
      <c r="AE1083" s="130" t="str">
        <f t="shared" ca="1" si="241"/>
        <v/>
      </c>
      <c r="AF1083" s="130" t="str">
        <f t="shared" ca="1" si="242"/>
        <v/>
      </c>
      <c r="AG1083" s="130" t="str">
        <f t="shared" ca="1" si="243"/>
        <v/>
      </c>
      <c r="AH1083" s="130" t="str">
        <f t="shared" ca="1" si="244"/>
        <v/>
      </c>
      <c r="AI1083" s="130" t="str">
        <f t="shared" ca="1" si="245"/>
        <v/>
      </c>
    </row>
    <row r="1084" spans="5:35">
      <c r="E1084" s="239"/>
      <c r="F1084" s="28"/>
      <c r="R1084" s="130" t="str">
        <f t="shared" ca="1" si="232"/>
        <v xml:space="preserve">4 </v>
      </c>
      <c r="S1084" s="130">
        <f ca="1">+IFERROR(VLOOKUP(R1084,Pollutants!$H$2:$K$11,3,FALSE),0)</f>
        <v>0</v>
      </c>
      <c r="T1084" s="248">
        <f t="shared" si="233"/>
        <v>156</v>
      </c>
      <c r="U1084" s="130" t="str">
        <f ca="1"/>
        <v/>
      </c>
      <c r="V1084" s="130" t="str">
        <f ca="1"/>
        <v/>
      </c>
      <c r="W1084" s="130" t="str">
        <f t="shared" ca="1" si="234"/>
        <v/>
      </c>
      <c r="X1084" s="130" t="str">
        <f t="shared" ca="1" si="235"/>
        <v/>
      </c>
      <c r="Y1084" s="130" t="str">
        <f t="shared" ca="1" si="236"/>
        <v/>
      </c>
      <c r="Z1084" s="130" t="str">
        <f t="shared" ca="1" si="237"/>
        <v/>
      </c>
      <c r="AA1084" s="130" t="str">
        <f t="shared" ca="1" si="238"/>
        <v/>
      </c>
      <c r="AC1084" s="130" t="str">
        <f t="shared" ca="1" si="239"/>
        <v/>
      </c>
      <c r="AD1084" s="130" t="str">
        <f t="shared" ca="1" si="240"/>
        <v/>
      </c>
      <c r="AE1084" s="130" t="str">
        <f t="shared" ca="1" si="241"/>
        <v/>
      </c>
      <c r="AF1084" s="130" t="str">
        <f t="shared" ca="1" si="242"/>
        <v/>
      </c>
      <c r="AG1084" s="130" t="str">
        <f t="shared" ca="1" si="243"/>
        <v/>
      </c>
      <c r="AH1084" s="130" t="str">
        <f t="shared" ca="1" si="244"/>
        <v/>
      </c>
      <c r="AI1084" s="130" t="str">
        <f t="shared" ca="1" si="245"/>
        <v/>
      </c>
    </row>
    <row r="1085" spans="5:35">
      <c r="E1085" s="239"/>
      <c r="F1085" s="28"/>
      <c r="R1085" s="130" t="str">
        <f t="shared" ca="1" si="232"/>
        <v xml:space="preserve">5 </v>
      </c>
      <c r="S1085" s="130">
        <f ca="1">+IFERROR(VLOOKUP(R1085,Pollutants!$H$2:$K$11,3,FALSE),0)</f>
        <v>0</v>
      </c>
      <c r="T1085" s="248">
        <f t="shared" si="233"/>
        <v>156</v>
      </c>
      <c r="U1085" s="130" t="str">
        <f ca="1"/>
        <v/>
      </c>
      <c r="V1085" s="130" t="str">
        <f ca="1"/>
        <v/>
      </c>
      <c r="W1085" s="130" t="str">
        <f t="shared" ca="1" si="234"/>
        <v/>
      </c>
      <c r="X1085" s="130" t="str">
        <f t="shared" ca="1" si="235"/>
        <v/>
      </c>
      <c r="Y1085" s="130" t="str">
        <f t="shared" ca="1" si="236"/>
        <v/>
      </c>
      <c r="Z1085" s="130" t="str">
        <f t="shared" ca="1" si="237"/>
        <v/>
      </c>
      <c r="AA1085" s="130" t="str">
        <f t="shared" ca="1" si="238"/>
        <v/>
      </c>
      <c r="AC1085" s="130" t="str">
        <f t="shared" ca="1" si="239"/>
        <v/>
      </c>
      <c r="AD1085" s="130" t="str">
        <f t="shared" ca="1" si="240"/>
        <v/>
      </c>
      <c r="AE1085" s="130" t="str">
        <f t="shared" ca="1" si="241"/>
        <v/>
      </c>
      <c r="AF1085" s="130" t="str">
        <f t="shared" ca="1" si="242"/>
        <v/>
      </c>
      <c r="AG1085" s="130" t="str">
        <f t="shared" ca="1" si="243"/>
        <v/>
      </c>
      <c r="AH1085" s="130" t="str">
        <f t="shared" ca="1" si="244"/>
        <v/>
      </c>
      <c r="AI1085" s="130" t="str">
        <f t="shared" ca="1" si="245"/>
        <v/>
      </c>
    </row>
    <row r="1086" spans="5:35">
      <c r="E1086" s="239"/>
      <c r="F1086" s="28"/>
      <c r="R1086" s="130" t="str">
        <f t="shared" ca="1" si="232"/>
        <v xml:space="preserve">6 </v>
      </c>
      <c r="S1086" s="130">
        <f ca="1">+IFERROR(VLOOKUP(R1086,Pollutants!$H$2:$K$11,3,FALSE),0)</f>
        <v>0</v>
      </c>
      <c r="T1086" s="248">
        <f t="shared" si="233"/>
        <v>156</v>
      </c>
      <c r="U1086" s="130" t="str">
        <f ca="1"/>
        <v/>
      </c>
      <c r="V1086" s="130" t="str">
        <f ca="1"/>
        <v/>
      </c>
      <c r="W1086" s="130" t="str">
        <f t="shared" ca="1" si="234"/>
        <v/>
      </c>
      <c r="X1086" s="130" t="str">
        <f t="shared" ca="1" si="235"/>
        <v/>
      </c>
      <c r="Y1086" s="130" t="str">
        <f t="shared" ca="1" si="236"/>
        <v/>
      </c>
      <c r="Z1086" s="130" t="str">
        <f t="shared" ca="1" si="237"/>
        <v/>
      </c>
      <c r="AA1086" s="130" t="str">
        <f t="shared" ca="1" si="238"/>
        <v/>
      </c>
      <c r="AC1086" s="130" t="str">
        <f t="shared" ca="1" si="239"/>
        <v/>
      </c>
      <c r="AD1086" s="130" t="str">
        <f t="shared" ca="1" si="240"/>
        <v/>
      </c>
      <c r="AE1086" s="130" t="str">
        <f t="shared" ca="1" si="241"/>
        <v/>
      </c>
      <c r="AF1086" s="130" t="str">
        <f t="shared" ca="1" si="242"/>
        <v/>
      </c>
      <c r="AG1086" s="130" t="str">
        <f t="shared" ca="1" si="243"/>
        <v/>
      </c>
      <c r="AH1086" s="130" t="str">
        <f t="shared" ca="1" si="244"/>
        <v/>
      </c>
      <c r="AI1086" s="130" t="str">
        <f t="shared" ca="1" si="245"/>
        <v/>
      </c>
    </row>
    <row r="1087" spans="5:35">
      <c r="E1087" s="239"/>
      <c r="F1087" s="28"/>
      <c r="R1087" s="130" t="str">
        <f t="shared" ca="1" si="232"/>
        <v xml:space="preserve">0 </v>
      </c>
      <c r="S1087" s="130">
        <f ca="1">+IFERROR(VLOOKUP(R1087,Pollutants!$H$2:$K$11,3,FALSE),0)</f>
        <v>0</v>
      </c>
      <c r="T1087" s="248">
        <f t="shared" si="233"/>
        <v>157</v>
      </c>
      <c r="U1087" s="130" t="str">
        <f ca="1"/>
        <v/>
      </c>
      <c r="V1087" s="130" t="str">
        <f ca="1"/>
        <v/>
      </c>
      <c r="W1087" s="130" t="str">
        <f t="shared" ca="1" si="234"/>
        <v/>
      </c>
      <c r="X1087" s="130" t="str">
        <f t="shared" ca="1" si="235"/>
        <v/>
      </c>
      <c r="Y1087" s="130" t="str">
        <f t="shared" ca="1" si="236"/>
        <v/>
      </c>
      <c r="Z1087" s="130" t="str">
        <f t="shared" ca="1" si="237"/>
        <v/>
      </c>
      <c r="AA1087" s="130" t="str">
        <f t="shared" ca="1" si="238"/>
        <v/>
      </c>
      <c r="AC1087" s="130" t="str">
        <f t="shared" ca="1" si="239"/>
        <v/>
      </c>
      <c r="AD1087" s="130" t="str">
        <f t="shared" ca="1" si="240"/>
        <v/>
      </c>
      <c r="AE1087" s="130" t="str">
        <f t="shared" ca="1" si="241"/>
        <v/>
      </c>
      <c r="AF1087" s="130" t="str">
        <f t="shared" ca="1" si="242"/>
        <v/>
      </c>
      <c r="AG1087" s="130" t="str">
        <f t="shared" ca="1" si="243"/>
        <v/>
      </c>
      <c r="AH1087" s="130" t="str">
        <f t="shared" ca="1" si="244"/>
        <v/>
      </c>
      <c r="AI1087" s="130" t="str">
        <f t="shared" ca="1" si="245"/>
        <v/>
      </c>
    </row>
    <row r="1088" spans="5:35">
      <c r="E1088" s="239"/>
      <c r="F1088" s="28"/>
      <c r="R1088" s="130" t="str">
        <f t="shared" ca="1" si="232"/>
        <v xml:space="preserve">1 </v>
      </c>
      <c r="S1088" s="130">
        <f ca="1">+IFERROR(VLOOKUP(R1088,Pollutants!$H$2:$K$11,3,FALSE),0)</f>
        <v>0</v>
      </c>
      <c r="T1088" s="248">
        <f t="shared" si="233"/>
        <v>157</v>
      </c>
      <c r="U1088" s="130" t="str">
        <f ca="1"/>
        <v/>
      </c>
      <c r="V1088" s="130" t="str">
        <f ca="1"/>
        <v/>
      </c>
      <c r="W1088" s="130" t="str">
        <f t="shared" ca="1" si="234"/>
        <v/>
      </c>
      <c r="X1088" s="130" t="str">
        <f t="shared" ca="1" si="235"/>
        <v/>
      </c>
      <c r="Y1088" s="130" t="str">
        <f t="shared" ca="1" si="236"/>
        <v/>
      </c>
      <c r="Z1088" s="130" t="str">
        <f t="shared" ca="1" si="237"/>
        <v/>
      </c>
      <c r="AA1088" s="130" t="str">
        <f t="shared" ca="1" si="238"/>
        <v/>
      </c>
      <c r="AC1088" s="130" t="str">
        <f t="shared" ca="1" si="239"/>
        <v/>
      </c>
      <c r="AD1088" s="130" t="str">
        <f t="shared" ca="1" si="240"/>
        <v/>
      </c>
      <c r="AE1088" s="130" t="str">
        <f t="shared" ca="1" si="241"/>
        <v/>
      </c>
      <c r="AF1088" s="130" t="str">
        <f t="shared" ca="1" si="242"/>
        <v/>
      </c>
      <c r="AG1088" s="130" t="str">
        <f t="shared" ca="1" si="243"/>
        <v/>
      </c>
      <c r="AH1088" s="130" t="str">
        <f t="shared" ca="1" si="244"/>
        <v/>
      </c>
      <c r="AI1088" s="130" t="str">
        <f t="shared" ca="1" si="245"/>
        <v/>
      </c>
    </row>
    <row r="1089" spans="5:35">
      <c r="E1089" s="239"/>
      <c r="F1089" s="28"/>
      <c r="R1089" s="130" t="str">
        <f t="shared" ca="1" si="232"/>
        <v xml:space="preserve">2 </v>
      </c>
      <c r="S1089" s="130">
        <f ca="1">+IFERROR(VLOOKUP(R1089,Pollutants!$H$2:$K$11,3,FALSE),0)</f>
        <v>0</v>
      </c>
      <c r="T1089" s="248">
        <f t="shared" si="233"/>
        <v>157</v>
      </c>
      <c r="U1089" s="130" t="str">
        <f ca="1"/>
        <v/>
      </c>
      <c r="V1089" s="130" t="str">
        <f ca="1"/>
        <v/>
      </c>
      <c r="W1089" s="130" t="str">
        <f t="shared" ca="1" si="234"/>
        <v/>
      </c>
      <c r="X1089" s="130" t="str">
        <f t="shared" ca="1" si="235"/>
        <v/>
      </c>
      <c r="Y1089" s="130" t="str">
        <f t="shared" ca="1" si="236"/>
        <v/>
      </c>
      <c r="Z1089" s="130" t="str">
        <f t="shared" ca="1" si="237"/>
        <v/>
      </c>
      <c r="AA1089" s="130" t="str">
        <f t="shared" ca="1" si="238"/>
        <v/>
      </c>
      <c r="AC1089" s="130" t="str">
        <f t="shared" ca="1" si="239"/>
        <v/>
      </c>
      <c r="AD1089" s="130" t="str">
        <f t="shared" ca="1" si="240"/>
        <v/>
      </c>
      <c r="AE1089" s="130" t="str">
        <f t="shared" ca="1" si="241"/>
        <v/>
      </c>
      <c r="AF1089" s="130" t="str">
        <f t="shared" ca="1" si="242"/>
        <v/>
      </c>
      <c r="AG1089" s="130" t="str">
        <f t="shared" ca="1" si="243"/>
        <v/>
      </c>
      <c r="AH1089" s="130" t="str">
        <f t="shared" ca="1" si="244"/>
        <v/>
      </c>
      <c r="AI1089" s="130" t="str">
        <f t="shared" ca="1" si="245"/>
        <v/>
      </c>
    </row>
    <row r="1090" spans="5:35">
      <c r="E1090" s="239"/>
      <c r="F1090" s="28"/>
      <c r="R1090" s="130" t="str">
        <f t="shared" ca="1" si="232"/>
        <v xml:space="preserve">3 </v>
      </c>
      <c r="S1090" s="130">
        <f ca="1">+IFERROR(VLOOKUP(R1090,Pollutants!$H$2:$K$11,3,FALSE),0)</f>
        <v>0</v>
      </c>
      <c r="T1090" s="248">
        <f t="shared" si="233"/>
        <v>157</v>
      </c>
      <c r="U1090" s="130" t="str">
        <f ca="1"/>
        <v/>
      </c>
      <c r="V1090" s="130" t="str">
        <f ca="1"/>
        <v/>
      </c>
      <c r="W1090" s="130" t="str">
        <f t="shared" ca="1" si="234"/>
        <v/>
      </c>
      <c r="X1090" s="130" t="str">
        <f t="shared" ca="1" si="235"/>
        <v/>
      </c>
      <c r="Y1090" s="130" t="str">
        <f t="shared" ca="1" si="236"/>
        <v/>
      </c>
      <c r="Z1090" s="130" t="str">
        <f t="shared" ca="1" si="237"/>
        <v/>
      </c>
      <c r="AA1090" s="130" t="str">
        <f t="shared" ca="1" si="238"/>
        <v/>
      </c>
      <c r="AC1090" s="130" t="str">
        <f t="shared" ca="1" si="239"/>
        <v/>
      </c>
      <c r="AD1090" s="130" t="str">
        <f t="shared" ca="1" si="240"/>
        <v/>
      </c>
      <c r="AE1090" s="130" t="str">
        <f t="shared" ca="1" si="241"/>
        <v/>
      </c>
      <c r="AF1090" s="130" t="str">
        <f t="shared" ca="1" si="242"/>
        <v/>
      </c>
      <c r="AG1090" s="130" t="str">
        <f t="shared" ca="1" si="243"/>
        <v/>
      </c>
      <c r="AH1090" s="130" t="str">
        <f t="shared" ca="1" si="244"/>
        <v/>
      </c>
      <c r="AI1090" s="130" t="str">
        <f t="shared" ca="1" si="245"/>
        <v/>
      </c>
    </row>
    <row r="1091" spans="5:35">
      <c r="E1091" s="239"/>
      <c r="F1091" s="28"/>
      <c r="R1091" s="130" t="str">
        <f t="shared" ref="R1091:R1154" ca="1" si="246">+MOD(ROW()-2,7)&amp;" "&amp;INDIRECT(ADDRESS(INT((ROW()-2)/7)+2,11,3))</f>
        <v xml:space="preserve">4 </v>
      </c>
      <c r="S1091" s="130">
        <f ca="1">+IFERROR(VLOOKUP(R1091,Pollutants!$H$2:$K$11,3,FALSE),0)</f>
        <v>0</v>
      </c>
      <c r="T1091" s="248">
        <f t="shared" ref="T1091:T1154" si="247">+(INT((ROW()-2)/7)+2)</f>
        <v>157</v>
      </c>
      <c r="U1091" s="130" t="str">
        <f ca="1"/>
        <v/>
      </c>
      <c r="V1091" s="130" t="str">
        <f ca="1"/>
        <v/>
      </c>
      <c r="W1091" s="130" t="str">
        <f t="shared" ref="W1091:W1154" ca="1" si="248">+IFERROR(INDEX(L$1:L$301,V1091),"")</f>
        <v/>
      </c>
      <c r="X1091" s="130" t="str">
        <f t="shared" ref="X1091:X1154" ca="1" si="249">+IFERROR(INDEX(M$1:M$301,V1091),"")</f>
        <v/>
      </c>
      <c r="Y1091" s="130" t="str">
        <f t="shared" ref="Y1091:Y1154" ca="1" si="250">+IFERROR(INDEX(N$1:N$301,V1091),"")</f>
        <v/>
      </c>
      <c r="Z1091" s="130" t="str">
        <f t="shared" ref="Z1091:Z1154" ca="1" si="251">+IFERROR(INDEX(O$1:O$301,V1091),"")</f>
        <v/>
      </c>
      <c r="AA1091" s="130" t="str">
        <f t="shared" ref="AA1091:AA1154" ca="1" si="252">+IFERROR(INDEX(P$1:P$301,V1091),"")</f>
        <v/>
      </c>
      <c r="AC1091" s="130" t="str">
        <f t="shared" ref="AC1091:AC1154" ca="1" si="253">+INDIRECT(ADDRESS(INT((ROW()-2)/2)+2,21,3))</f>
        <v/>
      </c>
      <c r="AD1091" s="130" t="str">
        <f t="shared" ref="AD1091:AD1154" ca="1" si="254">+IF(ISNUMBER(AI1091),IF(ISEVEN(ROW()),$AL$2,$AL$3),"")</f>
        <v/>
      </c>
      <c r="AE1091" s="130" t="str">
        <f t="shared" ref="AE1091:AE1154" ca="1" si="255">+INDIRECT(ADDRESS(INT((ROW()-2)/2)+2,23,3))</f>
        <v/>
      </c>
      <c r="AF1091" s="130" t="str">
        <f t="shared" ref="AF1091:AF1154" ca="1" si="256">+INDIRECT(ADDRESS(INT((ROW()-2)/2)+2,24,3))</f>
        <v/>
      </c>
      <c r="AG1091" s="130" t="str">
        <f t="shared" ref="AG1091:AG1154" ca="1" si="257">+INDIRECT(ADDRESS(INT((ROW()-2)/2)+2,25,3))</f>
        <v/>
      </c>
      <c r="AH1091" s="130" t="str">
        <f t="shared" ref="AH1091:AH1154" ca="1" si="258">+INDIRECT(ADDRESS(INT((ROW()-2)/2)+2,26,3))</f>
        <v/>
      </c>
      <c r="AI1091" s="130" t="str">
        <f t="shared" ref="AI1091:AI1154" ca="1" si="259">+INDIRECT(ADDRESS(INT((ROW()-2)/2)+2,27,3))</f>
        <v/>
      </c>
    </row>
    <row r="1092" spans="5:35">
      <c r="E1092" s="239"/>
      <c r="F1092" s="28"/>
      <c r="R1092" s="130" t="str">
        <f t="shared" ca="1" si="246"/>
        <v xml:space="preserve">5 </v>
      </c>
      <c r="S1092" s="130">
        <f ca="1">+IFERROR(VLOOKUP(R1092,Pollutants!$H$2:$K$11,3,FALSE),0)</f>
        <v>0</v>
      </c>
      <c r="T1092" s="248">
        <f t="shared" si="247"/>
        <v>157</v>
      </c>
      <c r="U1092" s="130" t="str">
        <f ca="1"/>
        <v/>
      </c>
      <c r="V1092" s="130" t="str">
        <f ca="1"/>
        <v/>
      </c>
      <c r="W1092" s="130" t="str">
        <f t="shared" ca="1" si="248"/>
        <v/>
      </c>
      <c r="X1092" s="130" t="str">
        <f t="shared" ca="1" si="249"/>
        <v/>
      </c>
      <c r="Y1092" s="130" t="str">
        <f t="shared" ca="1" si="250"/>
        <v/>
      </c>
      <c r="Z1092" s="130" t="str">
        <f t="shared" ca="1" si="251"/>
        <v/>
      </c>
      <c r="AA1092" s="130" t="str">
        <f t="shared" ca="1" si="252"/>
        <v/>
      </c>
      <c r="AC1092" s="130" t="str">
        <f t="shared" ca="1" si="253"/>
        <v/>
      </c>
      <c r="AD1092" s="130" t="str">
        <f t="shared" ca="1" si="254"/>
        <v/>
      </c>
      <c r="AE1092" s="130" t="str">
        <f t="shared" ca="1" si="255"/>
        <v/>
      </c>
      <c r="AF1092" s="130" t="str">
        <f t="shared" ca="1" si="256"/>
        <v/>
      </c>
      <c r="AG1092" s="130" t="str">
        <f t="shared" ca="1" si="257"/>
        <v/>
      </c>
      <c r="AH1092" s="130" t="str">
        <f t="shared" ca="1" si="258"/>
        <v/>
      </c>
      <c r="AI1092" s="130" t="str">
        <f t="shared" ca="1" si="259"/>
        <v/>
      </c>
    </row>
    <row r="1093" spans="5:35">
      <c r="E1093" s="239"/>
      <c r="F1093" s="28"/>
      <c r="R1093" s="130" t="str">
        <f t="shared" ca="1" si="246"/>
        <v xml:space="preserve">6 </v>
      </c>
      <c r="S1093" s="130">
        <f ca="1">+IFERROR(VLOOKUP(R1093,Pollutants!$H$2:$K$11,3,FALSE),0)</f>
        <v>0</v>
      </c>
      <c r="T1093" s="248">
        <f t="shared" si="247"/>
        <v>157</v>
      </c>
      <c r="U1093" s="130" t="str">
        <f ca="1"/>
        <v/>
      </c>
      <c r="V1093" s="130" t="str">
        <f ca="1"/>
        <v/>
      </c>
      <c r="W1093" s="130" t="str">
        <f t="shared" ca="1" si="248"/>
        <v/>
      </c>
      <c r="X1093" s="130" t="str">
        <f t="shared" ca="1" si="249"/>
        <v/>
      </c>
      <c r="Y1093" s="130" t="str">
        <f t="shared" ca="1" si="250"/>
        <v/>
      </c>
      <c r="Z1093" s="130" t="str">
        <f t="shared" ca="1" si="251"/>
        <v/>
      </c>
      <c r="AA1093" s="130" t="str">
        <f t="shared" ca="1" si="252"/>
        <v/>
      </c>
      <c r="AC1093" s="130" t="str">
        <f t="shared" ca="1" si="253"/>
        <v/>
      </c>
      <c r="AD1093" s="130" t="str">
        <f t="shared" ca="1" si="254"/>
        <v/>
      </c>
      <c r="AE1093" s="130" t="str">
        <f t="shared" ca="1" si="255"/>
        <v/>
      </c>
      <c r="AF1093" s="130" t="str">
        <f t="shared" ca="1" si="256"/>
        <v/>
      </c>
      <c r="AG1093" s="130" t="str">
        <f t="shared" ca="1" si="257"/>
        <v/>
      </c>
      <c r="AH1093" s="130" t="str">
        <f t="shared" ca="1" si="258"/>
        <v/>
      </c>
      <c r="AI1093" s="130" t="str">
        <f t="shared" ca="1" si="259"/>
        <v/>
      </c>
    </row>
    <row r="1094" spans="5:35">
      <c r="E1094" s="239"/>
      <c r="F1094" s="28"/>
      <c r="R1094" s="130" t="str">
        <f t="shared" ca="1" si="246"/>
        <v xml:space="preserve">0 </v>
      </c>
      <c r="S1094" s="130">
        <f ca="1">+IFERROR(VLOOKUP(R1094,Pollutants!$H$2:$K$11,3,FALSE),0)</f>
        <v>0</v>
      </c>
      <c r="T1094" s="248">
        <f t="shared" si="247"/>
        <v>158</v>
      </c>
      <c r="U1094" s="130" t="str">
        <f ca="1"/>
        <v/>
      </c>
      <c r="V1094" s="130" t="str">
        <f ca="1"/>
        <v/>
      </c>
      <c r="W1094" s="130" t="str">
        <f t="shared" ca="1" si="248"/>
        <v/>
      </c>
      <c r="X1094" s="130" t="str">
        <f t="shared" ca="1" si="249"/>
        <v/>
      </c>
      <c r="Y1094" s="130" t="str">
        <f t="shared" ca="1" si="250"/>
        <v/>
      </c>
      <c r="Z1094" s="130" t="str">
        <f t="shared" ca="1" si="251"/>
        <v/>
      </c>
      <c r="AA1094" s="130" t="str">
        <f t="shared" ca="1" si="252"/>
        <v/>
      </c>
      <c r="AC1094" s="130" t="str">
        <f t="shared" ca="1" si="253"/>
        <v/>
      </c>
      <c r="AD1094" s="130" t="str">
        <f t="shared" ca="1" si="254"/>
        <v/>
      </c>
      <c r="AE1094" s="130" t="str">
        <f t="shared" ca="1" si="255"/>
        <v/>
      </c>
      <c r="AF1094" s="130" t="str">
        <f t="shared" ca="1" si="256"/>
        <v/>
      </c>
      <c r="AG1094" s="130" t="str">
        <f t="shared" ca="1" si="257"/>
        <v/>
      </c>
      <c r="AH1094" s="130" t="str">
        <f t="shared" ca="1" si="258"/>
        <v/>
      </c>
      <c r="AI1094" s="130" t="str">
        <f t="shared" ca="1" si="259"/>
        <v/>
      </c>
    </row>
    <row r="1095" spans="5:35">
      <c r="E1095" s="239"/>
      <c r="F1095" s="28"/>
      <c r="R1095" s="130" t="str">
        <f t="shared" ca="1" si="246"/>
        <v xml:space="preserve">1 </v>
      </c>
      <c r="S1095" s="130">
        <f ca="1">+IFERROR(VLOOKUP(R1095,Pollutants!$H$2:$K$11,3,FALSE),0)</f>
        <v>0</v>
      </c>
      <c r="T1095" s="248">
        <f t="shared" si="247"/>
        <v>158</v>
      </c>
      <c r="U1095" s="130" t="str">
        <f ca="1"/>
        <v/>
      </c>
      <c r="V1095" s="130" t="str">
        <f ca="1"/>
        <v/>
      </c>
      <c r="W1095" s="130" t="str">
        <f t="shared" ca="1" si="248"/>
        <v/>
      </c>
      <c r="X1095" s="130" t="str">
        <f t="shared" ca="1" si="249"/>
        <v/>
      </c>
      <c r="Y1095" s="130" t="str">
        <f t="shared" ca="1" si="250"/>
        <v/>
      </c>
      <c r="Z1095" s="130" t="str">
        <f t="shared" ca="1" si="251"/>
        <v/>
      </c>
      <c r="AA1095" s="130" t="str">
        <f t="shared" ca="1" si="252"/>
        <v/>
      </c>
      <c r="AC1095" s="130" t="str">
        <f t="shared" ca="1" si="253"/>
        <v/>
      </c>
      <c r="AD1095" s="130" t="str">
        <f t="shared" ca="1" si="254"/>
        <v/>
      </c>
      <c r="AE1095" s="130" t="str">
        <f t="shared" ca="1" si="255"/>
        <v/>
      </c>
      <c r="AF1095" s="130" t="str">
        <f t="shared" ca="1" si="256"/>
        <v/>
      </c>
      <c r="AG1095" s="130" t="str">
        <f t="shared" ca="1" si="257"/>
        <v/>
      </c>
      <c r="AH1095" s="130" t="str">
        <f t="shared" ca="1" si="258"/>
        <v/>
      </c>
      <c r="AI1095" s="130" t="str">
        <f t="shared" ca="1" si="259"/>
        <v/>
      </c>
    </row>
    <row r="1096" spans="5:35">
      <c r="E1096" s="239"/>
      <c r="F1096" s="28"/>
      <c r="R1096" s="130" t="str">
        <f t="shared" ca="1" si="246"/>
        <v xml:space="preserve">2 </v>
      </c>
      <c r="S1096" s="130">
        <f ca="1">+IFERROR(VLOOKUP(R1096,Pollutants!$H$2:$K$11,3,FALSE),0)</f>
        <v>0</v>
      </c>
      <c r="T1096" s="248">
        <f t="shared" si="247"/>
        <v>158</v>
      </c>
      <c r="U1096" s="130" t="str">
        <f ca="1"/>
        <v/>
      </c>
      <c r="V1096" s="130" t="str">
        <f ca="1"/>
        <v/>
      </c>
      <c r="W1096" s="130" t="str">
        <f t="shared" ca="1" si="248"/>
        <v/>
      </c>
      <c r="X1096" s="130" t="str">
        <f t="shared" ca="1" si="249"/>
        <v/>
      </c>
      <c r="Y1096" s="130" t="str">
        <f t="shared" ca="1" si="250"/>
        <v/>
      </c>
      <c r="Z1096" s="130" t="str">
        <f t="shared" ca="1" si="251"/>
        <v/>
      </c>
      <c r="AA1096" s="130" t="str">
        <f t="shared" ca="1" si="252"/>
        <v/>
      </c>
      <c r="AC1096" s="130" t="str">
        <f t="shared" ca="1" si="253"/>
        <v/>
      </c>
      <c r="AD1096" s="130" t="str">
        <f t="shared" ca="1" si="254"/>
        <v/>
      </c>
      <c r="AE1096" s="130" t="str">
        <f t="shared" ca="1" si="255"/>
        <v/>
      </c>
      <c r="AF1096" s="130" t="str">
        <f t="shared" ca="1" si="256"/>
        <v/>
      </c>
      <c r="AG1096" s="130" t="str">
        <f t="shared" ca="1" si="257"/>
        <v/>
      </c>
      <c r="AH1096" s="130" t="str">
        <f t="shared" ca="1" si="258"/>
        <v/>
      </c>
      <c r="AI1096" s="130" t="str">
        <f t="shared" ca="1" si="259"/>
        <v/>
      </c>
    </row>
    <row r="1097" spans="5:35">
      <c r="E1097" s="239"/>
      <c r="F1097" s="28"/>
      <c r="R1097" s="130" t="str">
        <f t="shared" ca="1" si="246"/>
        <v xml:space="preserve">3 </v>
      </c>
      <c r="S1097" s="130">
        <f ca="1">+IFERROR(VLOOKUP(R1097,Pollutants!$H$2:$K$11,3,FALSE),0)</f>
        <v>0</v>
      </c>
      <c r="T1097" s="248">
        <f t="shared" si="247"/>
        <v>158</v>
      </c>
      <c r="U1097" s="130" t="str">
        <f ca="1"/>
        <v/>
      </c>
      <c r="V1097" s="130" t="str">
        <f ca="1"/>
        <v/>
      </c>
      <c r="W1097" s="130" t="str">
        <f t="shared" ca="1" si="248"/>
        <v/>
      </c>
      <c r="X1097" s="130" t="str">
        <f t="shared" ca="1" si="249"/>
        <v/>
      </c>
      <c r="Y1097" s="130" t="str">
        <f t="shared" ca="1" si="250"/>
        <v/>
      </c>
      <c r="Z1097" s="130" t="str">
        <f t="shared" ca="1" si="251"/>
        <v/>
      </c>
      <c r="AA1097" s="130" t="str">
        <f t="shared" ca="1" si="252"/>
        <v/>
      </c>
      <c r="AC1097" s="130" t="str">
        <f t="shared" ca="1" si="253"/>
        <v/>
      </c>
      <c r="AD1097" s="130" t="str">
        <f t="shared" ca="1" si="254"/>
        <v/>
      </c>
      <c r="AE1097" s="130" t="str">
        <f t="shared" ca="1" si="255"/>
        <v/>
      </c>
      <c r="AF1097" s="130" t="str">
        <f t="shared" ca="1" si="256"/>
        <v/>
      </c>
      <c r="AG1097" s="130" t="str">
        <f t="shared" ca="1" si="257"/>
        <v/>
      </c>
      <c r="AH1097" s="130" t="str">
        <f t="shared" ca="1" si="258"/>
        <v/>
      </c>
      <c r="AI1097" s="130" t="str">
        <f t="shared" ca="1" si="259"/>
        <v/>
      </c>
    </row>
    <row r="1098" spans="5:35">
      <c r="E1098" s="239"/>
      <c r="F1098" s="28"/>
      <c r="R1098" s="130" t="str">
        <f t="shared" ca="1" si="246"/>
        <v xml:space="preserve">4 </v>
      </c>
      <c r="S1098" s="130">
        <f ca="1">+IFERROR(VLOOKUP(R1098,Pollutants!$H$2:$K$11,3,FALSE),0)</f>
        <v>0</v>
      </c>
      <c r="T1098" s="248">
        <f t="shared" si="247"/>
        <v>158</v>
      </c>
      <c r="U1098" s="130" t="str">
        <f ca="1"/>
        <v/>
      </c>
      <c r="V1098" s="130" t="str">
        <f ca="1"/>
        <v/>
      </c>
      <c r="W1098" s="130" t="str">
        <f t="shared" ca="1" si="248"/>
        <v/>
      </c>
      <c r="X1098" s="130" t="str">
        <f t="shared" ca="1" si="249"/>
        <v/>
      </c>
      <c r="Y1098" s="130" t="str">
        <f t="shared" ca="1" si="250"/>
        <v/>
      </c>
      <c r="Z1098" s="130" t="str">
        <f t="shared" ca="1" si="251"/>
        <v/>
      </c>
      <c r="AA1098" s="130" t="str">
        <f t="shared" ca="1" si="252"/>
        <v/>
      </c>
      <c r="AC1098" s="130" t="str">
        <f t="shared" ca="1" si="253"/>
        <v/>
      </c>
      <c r="AD1098" s="130" t="str">
        <f t="shared" ca="1" si="254"/>
        <v/>
      </c>
      <c r="AE1098" s="130" t="str">
        <f t="shared" ca="1" si="255"/>
        <v/>
      </c>
      <c r="AF1098" s="130" t="str">
        <f t="shared" ca="1" si="256"/>
        <v/>
      </c>
      <c r="AG1098" s="130" t="str">
        <f t="shared" ca="1" si="257"/>
        <v/>
      </c>
      <c r="AH1098" s="130" t="str">
        <f t="shared" ca="1" si="258"/>
        <v/>
      </c>
      <c r="AI1098" s="130" t="str">
        <f t="shared" ca="1" si="259"/>
        <v/>
      </c>
    </row>
    <row r="1099" spans="5:35">
      <c r="E1099" s="239"/>
      <c r="F1099" s="28"/>
      <c r="R1099" s="130" t="str">
        <f t="shared" ca="1" si="246"/>
        <v xml:space="preserve">5 </v>
      </c>
      <c r="S1099" s="130">
        <f ca="1">+IFERROR(VLOOKUP(R1099,Pollutants!$H$2:$K$11,3,FALSE),0)</f>
        <v>0</v>
      </c>
      <c r="T1099" s="248">
        <f t="shared" si="247"/>
        <v>158</v>
      </c>
      <c r="U1099" s="130" t="str">
        <f ca="1"/>
        <v/>
      </c>
      <c r="V1099" s="130" t="str">
        <f ca="1"/>
        <v/>
      </c>
      <c r="W1099" s="130" t="str">
        <f t="shared" ca="1" si="248"/>
        <v/>
      </c>
      <c r="X1099" s="130" t="str">
        <f t="shared" ca="1" si="249"/>
        <v/>
      </c>
      <c r="Y1099" s="130" t="str">
        <f t="shared" ca="1" si="250"/>
        <v/>
      </c>
      <c r="Z1099" s="130" t="str">
        <f t="shared" ca="1" si="251"/>
        <v/>
      </c>
      <c r="AA1099" s="130" t="str">
        <f t="shared" ca="1" si="252"/>
        <v/>
      </c>
      <c r="AC1099" s="130" t="str">
        <f t="shared" ca="1" si="253"/>
        <v/>
      </c>
      <c r="AD1099" s="130" t="str">
        <f t="shared" ca="1" si="254"/>
        <v/>
      </c>
      <c r="AE1099" s="130" t="str">
        <f t="shared" ca="1" si="255"/>
        <v/>
      </c>
      <c r="AF1099" s="130" t="str">
        <f t="shared" ca="1" si="256"/>
        <v/>
      </c>
      <c r="AG1099" s="130" t="str">
        <f t="shared" ca="1" si="257"/>
        <v/>
      </c>
      <c r="AH1099" s="130" t="str">
        <f t="shared" ca="1" si="258"/>
        <v/>
      </c>
      <c r="AI1099" s="130" t="str">
        <f t="shared" ca="1" si="259"/>
        <v/>
      </c>
    </row>
    <row r="1100" spans="5:35">
      <c r="E1100" s="239"/>
      <c r="F1100" s="28"/>
      <c r="R1100" s="130" t="str">
        <f t="shared" ca="1" si="246"/>
        <v xml:space="preserve">6 </v>
      </c>
      <c r="S1100" s="130">
        <f ca="1">+IFERROR(VLOOKUP(R1100,Pollutants!$H$2:$K$11,3,FALSE),0)</f>
        <v>0</v>
      </c>
      <c r="T1100" s="248">
        <f t="shared" si="247"/>
        <v>158</v>
      </c>
      <c r="U1100" s="130" t="str">
        <f ca="1"/>
        <v/>
      </c>
      <c r="V1100" s="130" t="str">
        <f ca="1"/>
        <v/>
      </c>
      <c r="W1100" s="130" t="str">
        <f t="shared" ca="1" si="248"/>
        <v/>
      </c>
      <c r="X1100" s="130" t="str">
        <f t="shared" ca="1" si="249"/>
        <v/>
      </c>
      <c r="Y1100" s="130" t="str">
        <f t="shared" ca="1" si="250"/>
        <v/>
      </c>
      <c r="Z1100" s="130" t="str">
        <f t="shared" ca="1" si="251"/>
        <v/>
      </c>
      <c r="AA1100" s="130" t="str">
        <f t="shared" ca="1" si="252"/>
        <v/>
      </c>
      <c r="AC1100" s="130" t="str">
        <f t="shared" ca="1" si="253"/>
        <v/>
      </c>
      <c r="AD1100" s="130" t="str">
        <f t="shared" ca="1" si="254"/>
        <v/>
      </c>
      <c r="AE1100" s="130" t="str">
        <f t="shared" ca="1" si="255"/>
        <v/>
      </c>
      <c r="AF1100" s="130" t="str">
        <f t="shared" ca="1" si="256"/>
        <v/>
      </c>
      <c r="AG1100" s="130" t="str">
        <f t="shared" ca="1" si="257"/>
        <v/>
      </c>
      <c r="AH1100" s="130" t="str">
        <f t="shared" ca="1" si="258"/>
        <v/>
      </c>
      <c r="AI1100" s="130" t="str">
        <f t="shared" ca="1" si="259"/>
        <v/>
      </c>
    </row>
    <row r="1101" spans="5:35">
      <c r="E1101" s="239"/>
      <c r="F1101" s="28"/>
      <c r="R1101" s="130" t="str">
        <f t="shared" ca="1" si="246"/>
        <v xml:space="preserve">0 </v>
      </c>
      <c r="S1101" s="130">
        <f ca="1">+IFERROR(VLOOKUP(R1101,Pollutants!$H$2:$K$11,3,FALSE),0)</f>
        <v>0</v>
      </c>
      <c r="T1101" s="248">
        <f t="shared" si="247"/>
        <v>159</v>
      </c>
      <c r="U1101" s="130" t="str">
        <f ca="1"/>
        <v/>
      </c>
      <c r="V1101" s="130" t="str">
        <f ca="1"/>
        <v/>
      </c>
      <c r="W1101" s="130" t="str">
        <f t="shared" ca="1" si="248"/>
        <v/>
      </c>
      <c r="X1101" s="130" t="str">
        <f t="shared" ca="1" si="249"/>
        <v/>
      </c>
      <c r="Y1101" s="130" t="str">
        <f t="shared" ca="1" si="250"/>
        <v/>
      </c>
      <c r="Z1101" s="130" t="str">
        <f t="shared" ca="1" si="251"/>
        <v/>
      </c>
      <c r="AA1101" s="130" t="str">
        <f t="shared" ca="1" si="252"/>
        <v/>
      </c>
      <c r="AC1101" s="130" t="str">
        <f t="shared" ca="1" si="253"/>
        <v/>
      </c>
      <c r="AD1101" s="130" t="str">
        <f t="shared" ca="1" si="254"/>
        <v/>
      </c>
      <c r="AE1101" s="130" t="str">
        <f t="shared" ca="1" si="255"/>
        <v/>
      </c>
      <c r="AF1101" s="130" t="str">
        <f t="shared" ca="1" si="256"/>
        <v/>
      </c>
      <c r="AG1101" s="130" t="str">
        <f t="shared" ca="1" si="257"/>
        <v/>
      </c>
      <c r="AH1101" s="130" t="str">
        <f t="shared" ca="1" si="258"/>
        <v/>
      </c>
      <c r="AI1101" s="130" t="str">
        <f t="shared" ca="1" si="259"/>
        <v/>
      </c>
    </row>
    <row r="1102" spans="5:35">
      <c r="E1102" s="239"/>
      <c r="F1102" s="28"/>
      <c r="R1102" s="130" t="str">
        <f t="shared" ca="1" si="246"/>
        <v xml:space="preserve">1 </v>
      </c>
      <c r="S1102" s="130">
        <f ca="1">+IFERROR(VLOOKUP(R1102,Pollutants!$H$2:$K$11,3,FALSE),0)</f>
        <v>0</v>
      </c>
      <c r="T1102" s="248">
        <f t="shared" si="247"/>
        <v>159</v>
      </c>
      <c r="U1102" s="130" t="str">
        <f ca="1"/>
        <v/>
      </c>
      <c r="V1102" s="130" t="str">
        <f ca="1"/>
        <v/>
      </c>
      <c r="W1102" s="130" t="str">
        <f t="shared" ca="1" si="248"/>
        <v/>
      </c>
      <c r="X1102" s="130" t="str">
        <f t="shared" ca="1" si="249"/>
        <v/>
      </c>
      <c r="Y1102" s="130" t="str">
        <f t="shared" ca="1" si="250"/>
        <v/>
      </c>
      <c r="Z1102" s="130" t="str">
        <f t="shared" ca="1" si="251"/>
        <v/>
      </c>
      <c r="AA1102" s="130" t="str">
        <f t="shared" ca="1" si="252"/>
        <v/>
      </c>
      <c r="AC1102" s="130" t="str">
        <f t="shared" ca="1" si="253"/>
        <v/>
      </c>
      <c r="AD1102" s="130" t="str">
        <f t="shared" ca="1" si="254"/>
        <v/>
      </c>
      <c r="AE1102" s="130" t="str">
        <f t="shared" ca="1" si="255"/>
        <v/>
      </c>
      <c r="AF1102" s="130" t="str">
        <f t="shared" ca="1" si="256"/>
        <v/>
      </c>
      <c r="AG1102" s="130" t="str">
        <f t="shared" ca="1" si="257"/>
        <v/>
      </c>
      <c r="AH1102" s="130" t="str">
        <f t="shared" ca="1" si="258"/>
        <v/>
      </c>
      <c r="AI1102" s="130" t="str">
        <f t="shared" ca="1" si="259"/>
        <v/>
      </c>
    </row>
    <row r="1103" spans="5:35">
      <c r="E1103" s="239"/>
      <c r="F1103" s="28"/>
      <c r="R1103" s="130" t="str">
        <f t="shared" ca="1" si="246"/>
        <v xml:space="preserve">2 </v>
      </c>
      <c r="S1103" s="130">
        <f ca="1">+IFERROR(VLOOKUP(R1103,Pollutants!$H$2:$K$11,3,FALSE),0)</f>
        <v>0</v>
      </c>
      <c r="T1103" s="248">
        <f t="shared" si="247"/>
        <v>159</v>
      </c>
      <c r="U1103" s="130" t="str">
        <f ca="1"/>
        <v/>
      </c>
      <c r="V1103" s="130" t="str">
        <f ca="1"/>
        <v/>
      </c>
      <c r="W1103" s="130" t="str">
        <f t="shared" ca="1" si="248"/>
        <v/>
      </c>
      <c r="X1103" s="130" t="str">
        <f t="shared" ca="1" si="249"/>
        <v/>
      </c>
      <c r="Y1103" s="130" t="str">
        <f t="shared" ca="1" si="250"/>
        <v/>
      </c>
      <c r="Z1103" s="130" t="str">
        <f t="shared" ca="1" si="251"/>
        <v/>
      </c>
      <c r="AA1103" s="130" t="str">
        <f t="shared" ca="1" si="252"/>
        <v/>
      </c>
      <c r="AC1103" s="130" t="str">
        <f t="shared" ca="1" si="253"/>
        <v/>
      </c>
      <c r="AD1103" s="130" t="str">
        <f t="shared" ca="1" si="254"/>
        <v/>
      </c>
      <c r="AE1103" s="130" t="str">
        <f t="shared" ca="1" si="255"/>
        <v/>
      </c>
      <c r="AF1103" s="130" t="str">
        <f t="shared" ca="1" si="256"/>
        <v/>
      </c>
      <c r="AG1103" s="130" t="str">
        <f t="shared" ca="1" si="257"/>
        <v/>
      </c>
      <c r="AH1103" s="130" t="str">
        <f t="shared" ca="1" si="258"/>
        <v/>
      </c>
      <c r="AI1103" s="130" t="str">
        <f t="shared" ca="1" si="259"/>
        <v/>
      </c>
    </row>
    <row r="1104" spans="5:35">
      <c r="E1104" s="239"/>
      <c r="F1104" s="28"/>
      <c r="R1104" s="130" t="str">
        <f t="shared" ca="1" si="246"/>
        <v xml:space="preserve">3 </v>
      </c>
      <c r="S1104" s="130">
        <f ca="1">+IFERROR(VLOOKUP(R1104,Pollutants!$H$2:$K$11,3,FALSE),0)</f>
        <v>0</v>
      </c>
      <c r="T1104" s="248">
        <f t="shared" si="247"/>
        <v>159</v>
      </c>
      <c r="U1104" s="130" t="str">
        <f ca="1"/>
        <v/>
      </c>
      <c r="V1104" s="130" t="str">
        <f ca="1"/>
        <v/>
      </c>
      <c r="W1104" s="130" t="str">
        <f t="shared" ca="1" si="248"/>
        <v/>
      </c>
      <c r="X1104" s="130" t="str">
        <f t="shared" ca="1" si="249"/>
        <v/>
      </c>
      <c r="Y1104" s="130" t="str">
        <f t="shared" ca="1" si="250"/>
        <v/>
      </c>
      <c r="Z1104" s="130" t="str">
        <f t="shared" ca="1" si="251"/>
        <v/>
      </c>
      <c r="AA1104" s="130" t="str">
        <f t="shared" ca="1" si="252"/>
        <v/>
      </c>
      <c r="AC1104" s="130" t="str">
        <f t="shared" ca="1" si="253"/>
        <v/>
      </c>
      <c r="AD1104" s="130" t="str">
        <f t="shared" ca="1" si="254"/>
        <v/>
      </c>
      <c r="AE1104" s="130" t="str">
        <f t="shared" ca="1" si="255"/>
        <v/>
      </c>
      <c r="AF1104" s="130" t="str">
        <f t="shared" ca="1" si="256"/>
        <v/>
      </c>
      <c r="AG1104" s="130" t="str">
        <f t="shared" ca="1" si="257"/>
        <v/>
      </c>
      <c r="AH1104" s="130" t="str">
        <f t="shared" ca="1" si="258"/>
        <v/>
      </c>
      <c r="AI1104" s="130" t="str">
        <f t="shared" ca="1" si="259"/>
        <v/>
      </c>
    </row>
    <row r="1105" spans="5:35">
      <c r="E1105" s="239"/>
      <c r="F1105" s="28"/>
      <c r="R1105" s="130" t="str">
        <f t="shared" ca="1" si="246"/>
        <v xml:space="preserve">4 </v>
      </c>
      <c r="S1105" s="130">
        <f ca="1">+IFERROR(VLOOKUP(R1105,Pollutants!$H$2:$K$11,3,FALSE),0)</f>
        <v>0</v>
      </c>
      <c r="T1105" s="248">
        <f t="shared" si="247"/>
        <v>159</v>
      </c>
      <c r="U1105" s="130" t="str">
        <f ca="1"/>
        <v/>
      </c>
      <c r="V1105" s="130" t="str">
        <f ca="1"/>
        <v/>
      </c>
      <c r="W1105" s="130" t="str">
        <f t="shared" ca="1" si="248"/>
        <v/>
      </c>
      <c r="X1105" s="130" t="str">
        <f t="shared" ca="1" si="249"/>
        <v/>
      </c>
      <c r="Y1105" s="130" t="str">
        <f t="shared" ca="1" si="250"/>
        <v/>
      </c>
      <c r="Z1105" s="130" t="str">
        <f t="shared" ca="1" si="251"/>
        <v/>
      </c>
      <c r="AA1105" s="130" t="str">
        <f t="shared" ca="1" si="252"/>
        <v/>
      </c>
      <c r="AC1105" s="130" t="str">
        <f t="shared" ca="1" si="253"/>
        <v/>
      </c>
      <c r="AD1105" s="130" t="str">
        <f t="shared" ca="1" si="254"/>
        <v/>
      </c>
      <c r="AE1105" s="130" t="str">
        <f t="shared" ca="1" si="255"/>
        <v/>
      </c>
      <c r="AF1105" s="130" t="str">
        <f t="shared" ca="1" si="256"/>
        <v/>
      </c>
      <c r="AG1105" s="130" t="str">
        <f t="shared" ca="1" si="257"/>
        <v/>
      </c>
      <c r="AH1105" s="130" t="str">
        <f t="shared" ca="1" si="258"/>
        <v/>
      </c>
      <c r="AI1105" s="130" t="str">
        <f t="shared" ca="1" si="259"/>
        <v/>
      </c>
    </row>
    <row r="1106" spans="5:35">
      <c r="E1106" s="239"/>
      <c r="F1106" s="28"/>
      <c r="R1106" s="130" t="str">
        <f t="shared" ca="1" si="246"/>
        <v xml:space="preserve">5 </v>
      </c>
      <c r="S1106" s="130">
        <f ca="1">+IFERROR(VLOOKUP(R1106,Pollutants!$H$2:$K$11,3,FALSE),0)</f>
        <v>0</v>
      </c>
      <c r="T1106" s="248">
        <f t="shared" si="247"/>
        <v>159</v>
      </c>
      <c r="U1106" s="130" t="str">
        <f ca="1"/>
        <v/>
      </c>
      <c r="V1106" s="130" t="str">
        <f ca="1"/>
        <v/>
      </c>
      <c r="W1106" s="130" t="str">
        <f t="shared" ca="1" si="248"/>
        <v/>
      </c>
      <c r="X1106" s="130" t="str">
        <f t="shared" ca="1" si="249"/>
        <v/>
      </c>
      <c r="Y1106" s="130" t="str">
        <f t="shared" ca="1" si="250"/>
        <v/>
      </c>
      <c r="Z1106" s="130" t="str">
        <f t="shared" ca="1" si="251"/>
        <v/>
      </c>
      <c r="AA1106" s="130" t="str">
        <f t="shared" ca="1" si="252"/>
        <v/>
      </c>
      <c r="AC1106" s="130" t="str">
        <f t="shared" ca="1" si="253"/>
        <v/>
      </c>
      <c r="AD1106" s="130" t="str">
        <f t="shared" ca="1" si="254"/>
        <v/>
      </c>
      <c r="AE1106" s="130" t="str">
        <f t="shared" ca="1" si="255"/>
        <v/>
      </c>
      <c r="AF1106" s="130" t="str">
        <f t="shared" ca="1" si="256"/>
        <v/>
      </c>
      <c r="AG1106" s="130" t="str">
        <f t="shared" ca="1" si="257"/>
        <v/>
      </c>
      <c r="AH1106" s="130" t="str">
        <f t="shared" ca="1" si="258"/>
        <v/>
      </c>
      <c r="AI1106" s="130" t="str">
        <f t="shared" ca="1" si="259"/>
        <v/>
      </c>
    </row>
    <row r="1107" spans="5:35">
      <c r="E1107" s="239"/>
      <c r="F1107" s="28"/>
      <c r="R1107" s="130" t="str">
        <f t="shared" ca="1" si="246"/>
        <v xml:space="preserve">6 </v>
      </c>
      <c r="S1107" s="130">
        <f ca="1">+IFERROR(VLOOKUP(R1107,Pollutants!$H$2:$K$11,3,FALSE),0)</f>
        <v>0</v>
      </c>
      <c r="T1107" s="248">
        <f t="shared" si="247"/>
        <v>159</v>
      </c>
      <c r="U1107" s="130" t="str">
        <f ca="1"/>
        <v/>
      </c>
      <c r="V1107" s="130" t="str">
        <f ca="1"/>
        <v/>
      </c>
      <c r="W1107" s="130" t="str">
        <f t="shared" ca="1" si="248"/>
        <v/>
      </c>
      <c r="X1107" s="130" t="str">
        <f t="shared" ca="1" si="249"/>
        <v/>
      </c>
      <c r="Y1107" s="130" t="str">
        <f t="shared" ca="1" si="250"/>
        <v/>
      </c>
      <c r="Z1107" s="130" t="str">
        <f t="shared" ca="1" si="251"/>
        <v/>
      </c>
      <c r="AA1107" s="130" t="str">
        <f t="shared" ca="1" si="252"/>
        <v/>
      </c>
      <c r="AC1107" s="130" t="str">
        <f t="shared" ca="1" si="253"/>
        <v/>
      </c>
      <c r="AD1107" s="130" t="str">
        <f t="shared" ca="1" si="254"/>
        <v/>
      </c>
      <c r="AE1107" s="130" t="str">
        <f t="shared" ca="1" si="255"/>
        <v/>
      </c>
      <c r="AF1107" s="130" t="str">
        <f t="shared" ca="1" si="256"/>
        <v/>
      </c>
      <c r="AG1107" s="130" t="str">
        <f t="shared" ca="1" si="257"/>
        <v/>
      </c>
      <c r="AH1107" s="130" t="str">
        <f t="shared" ca="1" si="258"/>
        <v/>
      </c>
      <c r="AI1107" s="130" t="str">
        <f t="shared" ca="1" si="259"/>
        <v/>
      </c>
    </row>
    <row r="1108" spans="5:35">
      <c r="E1108" s="239"/>
      <c r="F1108" s="28"/>
      <c r="R1108" s="130" t="str">
        <f t="shared" ca="1" si="246"/>
        <v xml:space="preserve">0 </v>
      </c>
      <c r="S1108" s="130">
        <f ca="1">+IFERROR(VLOOKUP(R1108,Pollutants!$H$2:$K$11,3,FALSE),0)</f>
        <v>0</v>
      </c>
      <c r="T1108" s="248">
        <f t="shared" si="247"/>
        <v>160</v>
      </c>
      <c r="U1108" s="130" t="str">
        <f ca="1"/>
        <v/>
      </c>
      <c r="V1108" s="130" t="str">
        <f ca="1"/>
        <v/>
      </c>
      <c r="W1108" s="130" t="str">
        <f t="shared" ca="1" si="248"/>
        <v/>
      </c>
      <c r="X1108" s="130" t="str">
        <f t="shared" ca="1" si="249"/>
        <v/>
      </c>
      <c r="Y1108" s="130" t="str">
        <f t="shared" ca="1" si="250"/>
        <v/>
      </c>
      <c r="Z1108" s="130" t="str">
        <f t="shared" ca="1" si="251"/>
        <v/>
      </c>
      <c r="AA1108" s="130" t="str">
        <f t="shared" ca="1" si="252"/>
        <v/>
      </c>
      <c r="AC1108" s="130" t="str">
        <f t="shared" ca="1" si="253"/>
        <v/>
      </c>
      <c r="AD1108" s="130" t="str">
        <f t="shared" ca="1" si="254"/>
        <v/>
      </c>
      <c r="AE1108" s="130" t="str">
        <f t="shared" ca="1" si="255"/>
        <v/>
      </c>
      <c r="AF1108" s="130" t="str">
        <f t="shared" ca="1" si="256"/>
        <v/>
      </c>
      <c r="AG1108" s="130" t="str">
        <f t="shared" ca="1" si="257"/>
        <v/>
      </c>
      <c r="AH1108" s="130" t="str">
        <f t="shared" ca="1" si="258"/>
        <v/>
      </c>
      <c r="AI1108" s="130" t="str">
        <f t="shared" ca="1" si="259"/>
        <v/>
      </c>
    </row>
    <row r="1109" spans="5:35">
      <c r="E1109" s="239"/>
      <c r="F1109" s="28"/>
      <c r="R1109" s="130" t="str">
        <f t="shared" ca="1" si="246"/>
        <v xml:space="preserve">1 </v>
      </c>
      <c r="S1109" s="130">
        <f ca="1">+IFERROR(VLOOKUP(R1109,Pollutants!$H$2:$K$11,3,FALSE),0)</f>
        <v>0</v>
      </c>
      <c r="T1109" s="248">
        <f t="shared" si="247"/>
        <v>160</v>
      </c>
      <c r="U1109" s="130" t="str">
        <f ca="1"/>
        <v/>
      </c>
      <c r="V1109" s="130" t="str">
        <f ca="1"/>
        <v/>
      </c>
      <c r="W1109" s="130" t="str">
        <f t="shared" ca="1" si="248"/>
        <v/>
      </c>
      <c r="X1109" s="130" t="str">
        <f t="shared" ca="1" si="249"/>
        <v/>
      </c>
      <c r="Y1109" s="130" t="str">
        <f t="shared" ca="1" si="250"/>
        <v/>
      </c>
      <c r="Z1109" s="130" t="str">
        <f t="shared" ca="1" si="251"/>
        <v/>
      </c>
      <c r="AA1109" s="130" t="str">
        <f t="shared" ca="1" si="252"/>
        <v/>
      </c>
      <c r="AC1109" s="130" t="str">
        <f t="shared" ca="1" si="253"/>
        <v/>
      </c>
      <c r="AD1109" s="130" t="str">
        <f t="shared" ca="1" si="254"/>
        <v/>
      </c>
      <c r="AE1109" s="130" t="str">
        <f t="shared" ca="1" si="255"/>
        <v/>
      </c>
      <c r="AF1109" s="130" t="str">
        <f t="shared" ca="1" si="256"/>
        <v/>
      </c>
      <c r="AG1109" s="130" t="str">
        <f t="shared" ca="1" si="257"/>
        <v/>
      </c>
      <c r="AH1109" s="130" t="str">
        <f t="shared" ca="1" si="258"/>
        <v/>
      </c>
      <c r="AI1109" s="130" t="str">
        <f t="shared" ca="1" si="259"/>
        <v/>
      </c>
    </row>
    <row r="1110" spans="5:35">
      <c r="E1110" s="239"/>
      <c r="F1110" s="28"/>
      <c r="R1110" s="130" t="str">
        <f t="shared" ca="1" si="246"/>
        <v xml:space="preserve">2 </v>
      </c>
      <c r="S1110" s="130">
        <f ca="1">+IFERROR(VLOOKUP(R1110,Pollutants!$H$2:$K$11,3,FALSE),0)</f>
        <v>0</v>
      </c>
      <c r="T1110" s="248">
        <f t="shared" si="247"/>
        <v>160</v>
      </c>
      <c r="U1110" s="130" t="str">
        <f ca="1"/>
        <v/>
      </c>
      <c r="V1110" s="130" t="str">
        <f ca="1"/>
        <v/>
      </c>
      <c r="W1110" s="130" t="str">
        <f t="shared" ca="1" si="248"/>
        <v/>
      </c>
      <c r="X1110" s="130" t="str">
        <f t="shared" ca="1" si="249"/>
        <v/>
      </c>
      <c r="Y1110" s="130" t="str">
        <f t="shared" ca="1" si="250"/>
        <v/>
      </c>
      <c r="Z1110" s="130" t="str">
        <f t="shared" ca="1" si="251"/>
        <v/>
      </c>
      <c r="AA1110" s="130" t="str">
        <f t="shared" ca="1" si="252"/>
        <v/>
      </c>
      <c r="AC1110" s="130" t="str">
        <f t="shared" ca="1" si="253"/>
        <v/>
      </c>
      <c r="AD1110" s="130" t="str">
        <f t="shared" ca="1" si="254"/>
        <v/>
      </c>
      <c r="AE1110" s="130" t="str">
        <f t="shared" ca="1" si="255"/>
        <v/>
      </c>
      <c r="AF1110" s="130" t="str">
        <f t="shared" ca="1" si="256"/>
        <v/>
      </c>
      <c r="AG1110" s="130" t="str">
        <f t="shared" ca="1" si="257"/>
        <v/>
      </c>
      <c r="AH1110" s="130" t="str">
        <f t="shared" ca="1" si="258"/>
        <v/>
      </c>
      <c r="AI1110" s="130" t="str">
        <f t="shared" ca="1" si="259"/>
        <v/>
      </c>
    </row>
    <row r="1111" spans="5:35">
      <c r="E1111" s="239"/>
      <c r="F1111" s="28"/>
      <c r="R1111" s="130" t="str">
        <f t="shared" ca="1" si="246"/>
        <v xml:space="preserve">3 </v>
      </c>
      <c r="S1111" s="130">
        <f ca="1">+IFERROR(VLOOKUP(R1111,Pollutants!$H$2:$K$11,3,FALSE),0)</f>
        <v>0</v>
      </c>
      <c r="T1111" s="248">
        <f t="shared" si="247"/>
        <v>160</v>
      </c>
      <c r="U1111" s="130" t="str">
        <f ca="1"/>
        <v/>
      </c>
      <c r="V1111" s="130" t="str">
        <f ca="1"/>
        <v/>
      </c>
      <c r="W1111" s="130" t="str">
        <f t="shared" ca="1" si="248"/>
        <v/>
      </c>
      <c r="X1111" s="130" t="str">
        <f t="shared" ca="1" si="249"/>
        <v/>
      </c>
      <c r="Y1111" s="130" t="str">
        <f t="shared" ca="1" si="250"/>
        <v/>
      </c>
      <c r="Z1111" s="130" t="str">
        <f t="shared" ca="1" si="251"/>
        <v/>
      </c>
      <c r="AA1111" s="130" t="str">
        <f t="shared" ca="1" si="252"/>
        <v/>
      </c>
      <c r="AC1111" s="130" t="str">
        <f t="shared" ca="1" si="253"/>
        <v/>
      </c>
      <c r="AD1111" s="130" t="str">
        <f t="shared" ca="1" si="254"/>
        <v/>
      </c>
      <c r="AE1111" s="130" t="str">
        <f t="shared" ca="1" si="255"/>
        <v/>
      </c>
      <c r="AF1111" s="130" t="str">
        <f t="shared" ca="1" si="256"/>
        <v/>
      </c>
      <c r="AG1111" s="130" t="str">
        <f t="shared" ca="1" si="257"/>
        <v/>
      </c>
      <c r="AH1111" s="130" t="str">
        <f t="shared" ca="1" si="258"/>
        <v/>
      </c>
      <c r="AI1111" s="130" t="str">
        <f t="shared" ca="1" si="259"/>
        <v/>
      </c>
    </row>
    <row r="1112" spans="5:35">
      <c r="E1112" s="239"/>
      <c r="F1112" s="28"/>
      <c r="R1112" s="130" t="str">
        <f t="shared" ca="1" si="246"/>
        <v xml:space="preserve">4 </v>
      </c>
      <c r="S1112" s="130">
        <f ca="1">+IFERROR(VLOOKUP(R1112,Pollutants!$H$2:$K$11,3,FALSE),0)</f>
        <v>0</v>
      </c>
      <c r="T1112" s="248">
        <f t="shared" si="247"/>
        <v>160</v>
      </c>
      <c r="U1112" s="130" t="str">
        <f ca="1"/>
        <v/>
      </c>
      <c r="V1112" s="130" t="str">
        <f ca="1"/>
        <v/>
      </c>
      <c r="W1112" s="130" t="str">
        <f t="shared" ca="1" si="248"/>
        <v/>
      </c>
      <c r="X1112" s="130" t="str">
        <f t="shared" ca="1" si="249"/>
        <v/>
      </c>
      <c r="Y1112" s="130" t="str">
        <f t="shared" ca="1" si="250"/>
        <v/>
      </c>
      <c r="Z1112" s="130" t="str">
        <f t="shared" ca="1" si="251"/>
        <v/>
      </c>
      <c r="AA1112" s="130" t="str">
        <f t="shared" ca="1" si="252"/>
        <v/>
      </c>
      <c r="AC1112" s="130" t="str">
        <f t="shared" ca="1" si="253"/>
        <v/>
      </c>
      <c r="AD1112" s="130" t="str">
        <f t="shared" ca="1" si="254"/>
        <v/>
      </c>
      <c r="AE1112" s="130" t="str">
        <f t="shared" ca="1" si="255"/>
        <v/>
      </c>
      <c r="AF1112" s="130" t="str">
        <f t="shared" ca="1" si="256"/>
        <v/>
      </c>
      <c r="AG1112" s="130" t="str">
        <f t="shared" ca="1" si="257"/>
        <v/>
      </c>
      <c r="AH1112" s="130" t="str">
        <f t="shared" ca="1" si="258"/>
        <v/>
      </c>
      <c r="AI1112" s="130" t="str">
        <f t="shared" ca="1" si="259"/>
        <v/>
      </c>
    </row>
    <row r="1113" spans="5:35">
      <c r="E1113" s="239"/>
      <c r="F1113" s="28"/>
      <c r="R1113" s="130" t="str">
        <f t="shared" ca="1" si="246"/>
        <v xml:space="preserve">5 </v>
      </c>
      <c r="S1113" s="130">
        <f ca="1">+IFERROR(VLOOKUP(R1113,Pollutants!$H$2:$K$11,3,FALSE),0)</f>
        <v>0</v>
      </c>
      <c r="T1113" s="248">
        <f t="shared" si="247"/>
        <v>160</v>
      </c>
      <c r="U1113" s="130" t="str">
        <f ca="1"/>
        <v/>
      </c>
      <c r="V1113" s="130" t="str">
        <f ca="1"/>
        <v/>
      </c>
      <c r="W1113" s="130" t="str">
        <f t="shared" ca="1" si="248"/>
        <v/>
      </c>
      <c r="X1113" s="130" t="str">
        <f t="shared" ca="1" si="249"/>
        <v/>
      </c>
      <c r="Y1113" s="130" t="str">
        <f t="shared" ca="1" si="250"/>
        <v/>
      </c>
      <c r="Z1113" s="130" t="str">
        <f t="shared" ca="1" si="251"/>
        <v/>
      </c>
      <c r="AA1113" s="130" t="str">
        <f t="shared" ca="1" si="252"/>
        <v/>
      </c>
      <c r="AC1113" s="130" t="str">
        <f t="shared" ca="1" si="253"/>
        <v/>
      </c>
      <c r="AD1113" s="130" t="str">
        <f t="shared" ca="1" si="254"/>
        <v/>
      </c>
      <c r="AE1113" s="130" t="str">
        <f t="shared" ca="1" si="255"/>
        <v/>
      </c>
      <c r="AF1113" s="130" t="str">
        <f t="shared" ca="1" si="256"/>
        <v/>
      </c>
      <c r="AG1113" s="130" t="str">
        <f t="shared" ca="1" si="257"/>
        <v/>
      </c>
      <c r="AH1113" s="130" t="str">
        <f t="shared" ca="1" si="258"/>
        <v/>
      </c>
      <c r="AI1113" s="130" t="str">
        <f t="shared" ca="1" si="259"/>
        <v/>
      </c>
    </row>
    <row r="1114" spans="5:35">
      <c r="E1114" s="239"/>
      <c r="F1114" s="28"/>
      <c r="R1114" s="130" t="str">
        <f t="shared" ca="1" si="246"/>
        <v xml:space="preserve">6 </v>
      </c>
      <c r="S1114" s="130">
        <f ca="1">+IFERROR(VLOOKUP(R1114,Pollutants!$H$2:$K$11,3,FALSE),0)</f>
        <v>0</v>
      </c>
      <c r="T1114" s="248">
        <f t="shared" si="247"/>
        <v>160</v>
      </c>
      <c r="U1114" s="130" t="str">
        <f ca="1"/>
        <v/>
      </c>
      <c r="V1114" s="130" t="str">
        <f ca="1"/>
        <v/>
      </c>
      <c r="W1114" s="130" t="str">
        <f t="shared" ca="1" si="248"/>
        <v/>
      </c>
      <c r="X1114" s="130" t="str">
        <f t="shared" ca="1" si="249"/>
        <v/>
      </c>
      <c r="Y1114" s="130" t="str">
        <f t="shared" ca="1" si="250"/>
        <v/>
      </c>
      <c r="Z1114" s="130" t="str">
        <f t="shared" ca="1" si="251"/>
        <v/>
      </c>
      <c r="AA1114" s="130" t="str">
        <f t="shared" ca="1" si="252"/>
        <v/>
      </c>
      <c r="AC1114" s="130" t="str">
        <f t="shared" ca="1" si="253"/>
        <v/>
      </c>
      <c r="AD1114" s="130" t="str">
        <f t="shared" ca="1" si="254"/>
        <v/>
      </c>
      <c r="AE1114" s="130" t="str">
        <f t="shared" ca="1" si="255"/>
        <v/>
      </c>
      <c r="AF1114" s="130" t="str">
        <f t="shared" ca="1" si="256"/>
        <v/>
      </c>
      <c r="AG1114" s="130" t="str">
        <f t="shared" ca="1" si="257"/>
        <v/>
      </c>
      <c r="AH1114" s="130" t="str">
        <f t="shared" ca="1" si="258"/>
        <v/>
      </c>
      <c r="AI1114" s="130" t="str">
        <f t="shared" ca="1" si="259"/>
        <v/>
      </c>
    </row>
    <row r="1115" spans="5:35">
      <c r="E1115" s="239"/>
      <c r="F1115" s="28"/>
      <c r="R1115" s="130" t="str">
        <f t="shared" ca="1" si="246"/>
        <v xml:space="preserve">0 </v>
      </c>
      <c r="S1115" s="130">
        <f ca="1">+IFERROR(VLOOKUP(R1115,Pollutants!$H$2:$K$11,3,FALSE),0)</f>
        <v>0</v>
      </c>
      <c r="T1115" s="248">
        <f t="shared" si="247"/>
        <v>161</v>
      </c>
      <c r="U1115" s="130" t="str">
        <f ca="1"/>
        <v/>
      </c>
      <c r="V1115" s="130" t="str">
        <f ca="1"/>
        <v/>
      </c>
      <c r="W1115" s="130" t="str">
        <f t="shared" ca="1" si="248"/>
        <v/>
      </c>
      <c r="X1115" s="130" t="str">
        <f t="shared" ca="1" si="249"/>
        <v/>
      </c>
      <c r="Y1115" s="130" t="str">
        <f t="shared" ca="1" si="250"/>
        <v/>
      </c>
      <c r="Z1115" s="130" t="str">
        <f t="shared" ca="1" si="251"/>
        <v/>
      </c>
      <c r="AA1115" s="130" t="str">
        <f t="shared" ca="1" si="252"/>
        <v/>
      </c>
      <c r="AC1115" s="130" t="str">
        <f t="shared" ca="1" si="253"/>
        <v/>
      </c>
      <c r="AD1115" s="130" t="str">
        <f t="shared" ca="1" si="254"/>
        <v/>
      </c>
      <c r="AE1115" s="130" t="str">
        <f t="shared" ca="1" si="255"/>
        <v/>
      </c>
      <c r="AF1115" s="130" t="str">
        <f t="shared" ca="1" si="256"/>
        <v/>
      </c>
      <c r="AG1115" s="130" t="str">
        <f t="shared" ca="1" si="257"/>
        <v/>
      </c>
      <c r="AH1115" s="130" t="str">
        <f t="shared" ca="1" si="258"/>
        <v/>
      </c>
      <c r="AI1115" s="130" t="str">
        <f t="shared" ca="1" si="259"/>
        <v/>
      </c>
    </row>
    <row r="1116" spans="5:35">
      <c r="E1116" s="239"/>
      <c r="F1116" s="28"/>
      <c r="R1116" s="130" t="str">
        <f t="shared" ca="1" si="246"/>
        <v xml:space="preserve">1 </v>
      </c>
      <c r="S1116" s="130">
        <f ca="1">+IFERROR(VLOOKUP(R1116,Pollutants!$H$2:$K$11,3,FALSE),0)</f>
        <v>0</v>
      </c>
      <c r="T1116" s="248">
        <f t="shared" si="247"/>
        <v>161</v>
      </c>
      <c r="U1116" s="130" t="str">
        <f ca="1"/>
        <v/>
      </c>
      <c r="V1116" s="130" t="str">
        <f ca="1"/>
        <v/>
      </c>
      <c r="W1116" s="130" t="str">
        <f t="shared" ca="1" si="248"/>
        <v/>
      </c>
      <c r="X1116" s="130" t="str">
        <f t="shared" ca="1" si="249"/>
        <v/>
      </c>
      <c r="Y1116" s="130" t="str">
        <f t="shared" ca="1" si="250"/>
        <v/>
      </c>
      <c r="Z1116" s="130" t="str">
        <f t="shared" ca="1" si="251"/>
        <v/>
      </c>
      <c r="AA1116" s="130" t="str">
        <f t="shared" ca="1" si="252"/>
        <v/>
      </c>
      <c r="AC1116" s="130" t="str">
        <f t="shared" ca="1" si="253"/>
        <v/>
      </c>
      <c r="AD1116" s="130" t="str">
        <f t="shared" ca="1" si="254"/>
        <v/>
      </c>
      <c r="AE1116" s="130" t="str">
        <f t="shared" ca="1" si="255"/>
        <v/>
      </c>
      <c r="AF1116" s="130" t="str">
        <f t="shared" ca="1" si="256"/>
        <v/>
      </c>
      <c r="AG1116" s="130" t="str">
        <f t="shared" ca="1" si="257"/>
        <v/>
      </c>
      <c r="AH1116" s="130" t="str">
        <f t="shared" ca="1" si="258"/>
        <v/>
      </c>
      <c r="AI1116" s="130" t="str">
        <f t="shared" ca="1" si="259"/>
        <v/>
      </c>
    </row>
    <row r="1117" spans="5:35">
      <c r="E1117" s="239"/>
      <c r="F1117" s="28"/>
      <c r="R1117" s="130" t="str">
        <f t="shared" ca="1" si="246"/>
        <v xml:space="preserve">2 </v>
      </c>
      <c r="S1117" s="130">
        <f ca="1">+IFERROR(VLOOKUP(R1117,Pollutants!$H$2:$K$11,3,FALSE),0)</f>
        <v>0</v>
      </c>
      <c r="T1117" s="248">
        <f t="shared" si="247"/>
        <v>161</v>
      </c>
      <c r="U1117" s="130" t="str">
        <f ca="1"/>
        <v/>
      </c>
      <c r="V1117" s="130" t="str">
        <f ca="1"/>
        <v/>
      </c>
      <c r="W1117" s="130" t="str">
        <f t="shared" ca="1" si="248"/>
        <v/>
      </c>
      <c r="X1117" s="130" t="str">
        <f t="shared" ca="1" si="249"/>
        <v/>
      </c>
      <c r="Y1117" s="130" t="str">
        <f t="shared" ca="1" si="250"/>
        <v/>
      </c>
      <c r="Z1117" s="130" t="str">
        <f t="shared" ca="1" si="251"/>
        <v/>
      </c>
      <c r="AA1117" s="130" t="str">
        <f t="shared" ca="1" si="252"/>
        <v/>
      </c>
      <c r="AC1117" s="130" t="str">
        <f t="shared" ca="1" si="253"/>
        <v/>
      </c>
      <c r="AD1117" s="130" t="str">
        <f t="shared" ca="1" si="254"/>
        <v/>
      </c>
      <c r="AE1117" s="130" t="str">
        <f t="shared" ca="1" si="255"/>
        <v/>
      </c>
      <c r="AF1117" s="130" t="str">
        <f t="shared" ca="1" si="256"/>
        <v/>
      </c>
      <c r="AG1117" s="130" t="str">
        <f t="shared" ca="1" si="257"/>
        <v/>
      </c>
      <c r="AH1117" s="130" t="str">
        <f t="shared" ca="1" si="258"/>
        <v/>
      </c>
      <c r="AI1117" s="130" t="str">
        <f t="shared" ca="1" si="259"/>
        <v/>
      </c>
    </row>
    <row r="1118" spans="5:35">
      <c r="E1118" s="239"/>
      <c r="F1118" s="28"/>
      <c r="R1118" s="130" t="str">
        <f t="shared" ca="1" si="246"/>
        <v xml:space="preserve">3 </v>
      </c>
      <c r="S1118" s="130">
        <f ca="1">+IFERROR(VLOOKUP(R1118,Pollutants!$H$2:$K$11,3,FALSE),0)</f>
        <v>0</v>
      </c>
      <c r="T1118" s="248">
        <f t="shared" si="247"/>
        <v>161</v>
      </c>
      <c r="U1118" s="130" t="str">
        <f ca="1"/>
        <v/>
      </c>
      <c r="V1118" s="130" t="str">
        <f ca="1"/>
        <v/>
      </c>
      <c r="W1118" s="130" t="str">
        <f t="shared" ca="1" si="248"/>
        <v/>
      </c>
      <c r="X1118" s="130" t="str">
        <f t="shared" ca="1" si="249"/>
        <v/>
      </c>
      <c r="Y1118" s="130" t="str">
        <f t="shared" ca="1" si="250"/>
        <v/>
      </c>
      <c r="Z1118" s="130" t="str">
        <f t="shared" ca="1" si="251"/>
        <v/>
      </c>
      <c r="AA1118" s="130" t="str">
        <f t="shared" ca="1" si="252"/>
        <v/>
      </c>
      <c r="AC1118" s="130" t="str">
        <f t="shared" ca="1" si="253"/>
        <v/>
      </c>
      <c r="AD1118" s="130" t="str">
        <f t="shared" ca="1" si="254"/>
        <v/>
      </c>
      <c r="AE1118" s="130" t="str">
        <f t="shared" ca="1" si="255"/>
        <v/>
      </c>
      <c r="AF1118" s="130" t="str">
        <f t="shared" ca="1" si="256"/>
        <v/>
      </c>
      <c r="AG1118" s="130" t="str">
        <f t="shared" ca="1" si="257"/>
        <v/>
      </c>
      <c r="AH1118" s="130" t="str">
        <f t="shared" ca="1" si="258"/>
        <v/>
      </c>
      <c r="AI1118" s="130" t="str">
        <f t="shared" ca="1" si="259"/>
        <v/>
      </c>
    </row>
    <row r="1119" spans="5:35">
      <c r="E1119" s="239"/>
      <c r="F1119" s="28"/>
      <c r="R1119" s="130" t="str">
        <f t="shared" ca="1" si="246"/>
        <v xml:space="preserve">4 </v>
      </c>
      <c r="S1119" s="130">
        <f ca="1">+IFERROR(VLOOKUP(R1119,Pollutants!$H$2:$K$11,3,FALSE),0)</f>
        <v>0</v>
      </c>
      <c r="T1119" s="248">
        <f t="shared" si="247"/>
        <v>161</v>
      </c>
      <c r="U1119" s="130" t="str">
        <f ca="1"/>
        <v/>
      </c>
      <c r="V1119" s="130" t="str">
        <f ca="1"/>
        <v/>
      </c>
      <c r="W1119" s="130" t="str">
        <f t="shared" ca="1" si="248"/>
        <v/>
      </c>
      <c r="X1119" s="130" t="str">
        <f t="shared" ca="1" si="249"/>
        <v/>
      </c>
      <c r="Y1119" s="130" t="str">
        <f t="shared" ca="1" si="250"/>
        <v/>
      </c>
      <c r="Z1119" s="130" t="str">
        <f t="shared" ca="1" si="251"/>
        <v/>
      </c>
      <c r="AA1119" s="130" t="str">
        <f t="shared" ca="1" si="252"/>
        <v/>
      </c>
      <c r="AC1119" s="130" t="str">
        <f t="shared" ca="1" si="253"/>
        <v/>
      </c>
      <c r="AD1119" s="130" t="str">
        <f t="shared" ca="1" si="254"/>
        <v/>
      </c>
      <c r="AE1119" s="130" t="str">
        <f t="shared" ca="1" si="255"/>
        <v/>
      </c>
      <c r="AF1119" s="130" t="str">
        <f t="shared" ca="1" si="256"/>
        <v/>
      </c>
      <c r="AG1119" s="130" t="str">
        <f t="shared" ca="1" si="257"/>
        <v/>
      </c>
      <c r="AH1119" s="130" t="str">
        <f t="shared" ca="1" si="258"/>
        <v/>
      </c>
      <c r="AI1119" s="130" t="str">
        <f t="shared" ca="1" si="259"/>
        <v/>
      </c>
    </row>
    <row r="1120" spans="5:35">
      <c r="E1120" s="239"/>
      <c r="F1120" s="28"/>
      <c r="R1120" s="130" t="str">
        <f t="shared" ca="1" si="246"/>
        <v xml:space="preserve">5 </v>
      </c>
      <c r="S1120" s="130">
        <f ca="1">+IFERROR(VLOOKUP(R1120,Pollutants!$H$2:$K$11,3,FALSE),0)</f>
        <v>0</v>
      </c>
      <c r="T1120" s="248">
        <f t="shared" si="247"/>
        <v>161</v>
      </c>
      <c r="U1120" s="130" t="str">
        <f ca="1"/>
        <v/>
      </c>
      <c r="V1120" s="130" t="str">
        <f ca="1"/>
        <v/>
      </c>
      <c r="W1120" s="130" t="str">
        <f t="shared" ca="1" si="248"/>
        <v/>
      </c>
      <c r="X1120" s="130" t="str">
        <f t="shared" ca="1" si="249"/>
        <v/>
      </c>
      <c r="Y1120" s="130" t="str">
        <f t="shared" ca="1" si="250"/>
        <v/>
      </c>
      <c r="Z1120" s="130" t="str">
        <f t="shared" ca="1" si="251"/>
        <v/>
      </c>
      <c r="AA1120" s="130" t="str">
        <f t="shared" ca="1" si="252"/>
        <v/>
      </c>
      <c r="AC1120" s="130" t="str">
        <f t="shared" ca="1" si="253"/>
        <v/>
      </c>
      <c r="AD1120" s="130" t="str">
        <f t="shared" ca="1" si="254"/>
        <v/>
      </c>
      <c r="AE1120" s="130" t="str">
        <f t="shared" ca="1" si="255"/>
        <v/>
      </c>
      <c r="AF1120" s="130" t="str">
        <f t="shared" ca="1" si="256"/>
        <v/>
      </c>
      <c r="AG1120" s="130" t="str">
        <f t="shared" ca="1" si="257"/>
        <v/>
      </c>
      <c r="AH1120" s="130" t="str">
        <f t="shared" ca="1" si="258"/>
        <v/>
      </c>
      <c r="AI1120" s="130" t="str">
        <f t="shared" ca="1" si="259"/>
        <v/>
      </c>
    </row>
    <row r="1121" spans="5:35">
      <c r="E1121" s="239"/>
      <c r="F1121" s="28"/>
      <c r="R1121" s="130" t="str">
        <f t="shared" ca="1" si="246"/>
        <v xml:space="preserve">6 </v>
      </c>
      <c r="S1121" s="130">
        <f ca="1">+IFERROR(VLOOKUP(R1121,Pollutants!$H$2:$K$11,3,FALSE),0)</f>
        <v>0</v>
      </c>
      <c r="T1121" s="248">
        <f t="shared" si="247"/>
        <v>161</v>
      </c>
      <c r="U1121" s="130" t="str">
        <f ca="1"/>
        <v/>
      </c>
      <c r="V1121" s="130" t="str">
        <f ca="1"/>
        <v/>
      </c>
      <c r="W1121" s="130" t="str">
        <f t="shared" ca="1" si="248"/>
        <v/>
      </c>
      <c r="X1121" s="130" t="str">
        <f t="shared" ca="1" si="249"/>
        <v/>
      </c>
      <c r="Y1121" s="130" t="str">
        <f t="shared" ca="1" si="250"/>
        <v/>
      </c>
      <c r="Z1121" s="130" t="str">
        <f t="shared" ca="1" si="251"/>
        <v/>
      </c>
      <c r="AA1121" s="130" t="str">
        <f t="shared" ca="1" si="252"/>
        <v/>
      </c>
      <c r="AC1121" s="130" t="str">
        <f t="shared" ca="1" si="253"/>
        <v/>
      </c>
      <c r="AD1121" s="130" t="str">
        <f t="shared" ca="1" si="254"/>
        <v/>
      </c>
      <c r="AE1121" s="130" t="str">
        <f t="shared" ca="1" si="255"/>
        <v/>
      </c>
      <c r="AF1121" s="130" t="str">
        <f t="shared" ca="1" si="256"/>
        <v/>
      </c>
      <c r="AG1121" s="130" t="str">
        <f t="shared" ca="1" si="257"/>
        <v/>
      </c>
      <c r="AH1121" s="130" t="str">
        <f t="shared" ca="1" si="258"/>
        <v/>
      </c>
      <c r="AI1121" s="130" t="str">
        <f t="shared" ca="1" si="259"/>
        <v/>
      </c>
    </row>
    <row r="1122" spans="5:35">
      <c r="E1122" s="239"/>
      <c r="F1122" s="28"/>
      <c r="R1122" s="130" t="str">
        <f t="shared" ca="1" si="246"/>
        <v xml:space="preserve">0 </v>
      </c>
      <c r="S1122" s="130">
        <f ca="1">+IFERROR(VLOOKUP(R1122,Pollutants!$H$2:$K$11,3,FALSE),0)</f>
        <v>0</v>
      </c>
      <c r="T1122" s="248">
        <f t="shared" si="247"/>
        <v>162</v>
      </c>
      <c r="U1122" s="130" t="str">
        <f ca="1"/>
        <v/>
      </c>
      <c r="V1122" s="130" t="str">
        <f ca="1"/>
        <v/>
      </c>
      <c r="W1122" s="130" t="str">
        <f t="shared" ca="1" si="248"/>
        <v/>
      </c>
      <c r="X1122" s="130" t="str">
        <f t="shared" ca="1" si="249"/>
        <v/>
      </c>
      <c r="Y1122" s="130" t="str">
        <f t="shared" ca="1" si="250"/>
        <v/>
      </c>
      <c r="Z1122" s="130" t="str">
        <f t="shared" ca="1" si="251"/>
        <v/>
      </c>
      <c r="AA1122" s="130" t="str">
        <f t="shared" ca="1" si="252"/>
        <v/>
      </c>
      <c r="AC1122" s="130" t="str">
        <f t="shared" ca="1" si="253"/>
        <v/>
      </c>
      <c r="AD1122" s="130" t="str">
        <f t="shared" ca="1" si="254"/>
        <v/>
      </c>
      <c r="AE1122" s="130" t="str">
        <f t="shared" ca="1" si="255"/>
        <v/>
      </c>
      <c r="AF1122" s="130" t="str">
        <f t="shared" ca="1" si="256"/>
        <v/>
      </c>
      <c r="AG1122" s="130" t="str">
        <f t="shared" ca="1" si="257"/>
        <v/>
      </c>
      <c r="AH1122" s="130" t="str">
        <f t="shared" ca="1" si="258"/>
        <v/>
      </c>
      <c r="AI1122" s="130" t="str">
        <f t="shared" ca="1" si="259"/>
        <v/>
      </c>
    </row>
    <row r="1123" spans="5:35">
      <c r="E1123" s="239"/>
      <c r="F1123" s="28"/>
      <c r="R1123" s="130" t="str">
        <f t="shared" ca="1" si="246"/>
        <v xml:space="preserve">1 </v>
      </c>
      <c r="S1123" s="130">
        <f ca="1">+IFERROR(VLOOKUP(R1123,Pollutants!$H$2:$K$11,3,FALSE),0)</f>
        <v>0</v>
      </c>
      <c r="T1123" s="248">
        <f t="shared" si="247"/>
        <v>162</v>
      </c>
      <c r="U1123" s="130" t="str">
        <f ca="1"/>
        <v/>
      </c>
      <c r="V1123" s="130" t="str">
        <f ca="1"/>
        <v/>
      </c>
      <c r="W1123" s="130" t="str">
        <f t="shared" ca="1" si="248"/>
        <v/>
      </c>
      <c r="X1123" s="130" t="str">
        <f t="shared" ca="1" si="249"/>
        <v/>
      </c>
      <c r="Y1123" s="130" t="str">
        <f t="shared" ca="1" si="250"/>
        <v/>
      </c>
      <c r="Z1123" s="130" t="str">
        <f t="shared" ca="1" si="251"/>
        <v/>
      </c>
      <c r="AA1123" s="130" t="str">
        <f t="shared" ca="1" si="252"/>
        <v/>
      </c>
      <c r="AC1123" s="130" t="str">
        <f t="shared" ca="1" si="253"/>
        <v/>
      </c>
      <c r="AD1123" s="130" t="str">
        <f t="shared" ca="1" si="254"/>
        <v/>
      </c>
      <c r="AE1123" s="130" t="str">
        <f t="shared" ca="1" si="255"/>
        <v/>
      </c>
      <c r="AF1123" s="130" t="str">
        <f t="shared" ca="1" si="256"/>
        <v/>
      </c>
      <c r="AG1123" s="130" t="str">
        <f t="shared" ca="1" si="257"/>
        <v/>
      </c>
      <c r="AH1123" s="130" t="str">
        <f t="shared" ca="1" si="258"/>
        <v/>
      </c>
      <c r="AI1123" s="130" t="str">
        <f t="shared" ca="1" si="259"/>
        <v/>
      </c>
    </row>
    <row r="1124" spans="5:35">
      <c r="E1124" s="239"/>
      <c r="F1124" s="28"/>
      <c r="R1124" s="130" t="str">
        <f t="shared" ca="1" si="246"/>
        <v xml:space="preserve">2 </v>
      </c>
      <c r="S1124" s="130">
        <f ca="1">+IFERROR(VLOOKUP(R1124,Pollutants!$H$2:$K$11,3,FALSE),0)</f>
        <v>0</v>
      </c>
      <c r="T1124" s="248">
        <f t="shared" si="247"/>
        <v>162</v>
      </c>
      <c r="U1124" s="130" t="str">
        <f ca="1"/>
        <v/>
      </c>
      <c r="V1124" s="130" t="str">
        <f ca="1"/>
        <v/>
      </c>
      <c r="W1124" s="130" t="str">
        <f t="shared" ca="1" si="248"/>
        <v/>
      </c>
      <c r="X1124" s="130" t="str">
        <f t="shared" ca="1" si="249"/>
        <v/>
      </c>
      <c r="Y1124" s="130" t="str">
        <f t="shared" ca="1" si="250"/>
        <v/>
      </c>
      <c r="Z1124" s="130" t="str">
        <f t="shared" ca="1" si="251"/>
        <v/>
      </c>
      <c r="AA1124" s="130" t="str">
        <f t="shared" ca="1" si="252"/>
        <v/>
      </c>
      <c r="AC1124" s="130" t="str">
        <f t="shared" ca="1" si="253"/>
        <v/>
      </c>
      <c r="AD1124" s="130" t="str">
        <f t="shared" ca="1" si="254"/>
        <v/>
      </c>
      <c r="AE1124" s="130" t="str">
        <f t="shared" ca="1" si="255"/>
        <v/>
      </c>
      <c r="AF1124" s="130" t="str">
        <f t="shared" ca="1" si="256"/>
        <v/>
      </c>
      <c r="AG1124" s="130" t="str">
        <f t="shared" ca="1" si="257"/>
        <v/>
      </c>
      <c r="AH1124" s="130" t="str">
        <f t="shared" ca="1" si="258"/>
        <v/>
      </c>
      <c r="AI1124" s="130" t="str">
        <f t="shared" ca="1" si="259"/>
        <v/>
      </c>
    </row>
    <row r="1125" spans="5:35">
      <c r="E1125" s="239"/>
      <c r="F1125" s="28"/>
      <c r="R1125" s="130" t="str">
        <f t="shared" ca="1" si="246"/>
        <v xml:space="preserve">3 </v>
      </c>
      <c r="S1125" s="130">
        <f ca="1">+IFERROR(VLOOKUP(R1125,Pollutants!$H$2:$K$11,3,FALSE),0)</f>
        <v>0</v>
      </c>
      <c r="T1125" s="248">
        <f t="shared" si="247"/>
        <v>162</v>
      </c>
      <c r="U1125" s="130" t="str">
        <f ca="1"/>
        <v/>
      </c>
      <c r="V1125" s="130" t="str">
        <f ca="1"/>
        <v/>
      </c>
      <c r="W1125" s="130" t="str">
        <f t="shared" ca="1" si="248"/>
        <v/>
      </c>
      <c r="X1125" s="130" t="str">
        <f t="shared" ca="1" si="249"/>
        <v/>
      </c>
      <c r="Y1125" s="130" t="str">
        <f t="shared" ca="1" si="250"/>
        <v/>
      </c>
      <c r="Z1125" s="130" t="str">
        <f t="shared" ca="1" si="251"/>
        <v/>
      </c>
      <c r="AA1125" s="130" t="str">
        <f t="shared" ca="1" si="252"/>
        <v/>
      </c>
      <c r="AC1125" s="130" t="str">
        <f t="shared" ca="1" si="253"/>
        <v/>
      </c>
      <c r="AD1125" s="130" t="str">
        <f t="shared" ca="1" si="254"/>
        <v/>
      </c>
      <c r="AE1125" s="130" t="str">
        <f t="shared" ca="1" si="255"/>
        <v/>
      </c>
      <c r="AF1125" s="130" t="str">
        <f t="shared" ca="1" si="256"/>
        <v/>
      </c>
      <c r="AG1125" s="130" t="str">
        <f t="shared" ca="1" si="257"/>
        <v/>
      </c>
      <c r="AH1125" s="130" t="str">
        <f t="shared" ca="1" si="258"/>
        <v/>
      </c>
      <c r="AI1125" s="130" t="str">
        <f t="shared" ca="1" si="259"/>
        <v/>
      </c>
    </row>
    <row r="1126" spans="5:35">
      <c r="E1126" s="239"/>
      <c r="F1126" s="28"/>
      <c r="R1126" s="130" t="str">
        <f t="shared" ca="1" si="246"/>
        <v xml:space="preserve">4 </v>
      </c>
      <c r="S1126" s="130">
        <f ca="1">+IFERROR(VLOOKUP(R1126,Pollutants!$H$2:$K$11,3,FALSE),0)</f>
        <v>0</v>
      </c>
      <c r="T1126" s="248">
        <f t="shared" si="247"/>
        <v>162</v>
      </c>
      <c r="U1126" s="130" t="str">
        <f ca="1"/>
        <v/>
      </c>
      <c r="V1126" s="130" t="str">
        <f ca="1"/>
        <v/>
      </c>
      <c r="W1126" s="130" t="str">
        <f t="shared" ca="1" si="248"/>
        <v/>
      </c>
      <c r="X1126" s="130" t="str">
        <f t="shared" ca="1" si="249"/>
        <v/>
      </c>
      <c r="Y1126" s="130" t="str">
        <f t="shared" ca="1" si="250"/>
        <v/>
      </c>
      <c r="Z1126" s="130" t="str">
        <f t="shared" ca="1" si="251"/>
        <v/>
      </c>
      <c r="AA1126" s="130" t="str">
        <f t="shared" ca="1" si="252"/>
        <v/>
      </c>
      <c r="AC1126" s="130" t="str">
        <f t="shared" ca="1" si="253"/>
        <v/>
      </c>
      <c r="AD1126" s="130" t="str">
        <f t="shared" ca="1" si="254"/>
        <v/>
      </c>
      <c r="AE1126" s="130" t="str">
        <f t="shared" ca="1" si="255"/>
        <v/>
      </c>
      <c r="AF1126" s="130" t="str">
        <f t="shared" ca="1" si="256"/>
        <v/>
      </c>
      <c r="AG1126" s="130" t="str">
        <f t="shared" ca="1" si="257"/>
        <v/>
      </c>
      <c r="AH1126" s="130" t="str">
        <f t="shared" ca="1" si="258"/>
        <v/>
      </c>
      <c r="AI1126" s="130" t="str">
        <f t="shared" ca="1" si="259"/>
        <v/>
      </c>
    </row>
    <row r="1127" spans="5:35">
      <c r="E1127" s="239"/>
      <c r="F1127" s="28"/>
      <c r="R1127" s="130" t="str">
        <f t="shared" ca="1" si="246"/>
        <v xml:space="preserve">5 </v>
      </c>
      <c r="S1127" s="130">
        <f ca="1">+IFERROR(VLOOKUP(R1127,Pollutants!$H$2:$K$11,3,FALSE),0)</f>
        <v>0</v>
      </c>
      <c r="T1127" s="248">
        <f t="shared" si="247"/>
        <v>162</v>
      </c>
      <c r="U1127" s="130" t="str">
        <f ca="1"/>
        <v/>
      </c>
      <c r="V1127" s="130" t="str">
        <f ca="1"/>
        <v/>
      </c>
      <c r="W1127" s="130" t="str">
        <f t="shared" ca="1" si="248"/>
        <v/>
      </c>
      <c r="X1127" s="130" t="str">
        <f t="shared" ca="1" si="249"/>
        <v/>
      </c>
      <c r="Y1127" s="130" t="str">
        <f t="shared" ca="1" si="250"/>
        <v/>
      </c>
      <c r="Z1127" s="130" t="str">
        <f t="shared" ca="1" si="251"/>
        <v/>
      </c>
      <c r="AA1127" s="130" t="str">
        <f t="shared" ca="1" si="252"/>
        <v/>
      </c>
      <c r="AC1127" s="130" t="str">
        <f t="shared" ca="1" si="253"/>
        <v/>
      </c>
      <c r="AD1127" s="130" t="str">
        <f t="shared" ca="1" si="254"/>
        <v/>
      </c>
      <c r="AE1127" s="130" t="str">
        <f t="shared" ca="1" si="255"/>
        <v/>
      </c>
      <c r="AF1127" s="130" t="str">
        <f t="shared" ca="1" si="256"/>
        <v/>
      </c>
      <c r="AG1127" s="130" t="str">
        <f t="shared" ca="1" si="257"/>
        <v/>
      </c>
      <c r="AH1127" s="130" t="str">
        <f t="shared" ca="1" si="258"/>
        <v/>
      </c>
      <c r="AI1127" s="130" t="str">
        <f t="shared" ca="1" si="259"/>
        <v/>
      </c>
    </row>
    <row r="1128" spans="5:35">
      <c r="E1128" s="239"/>
      <c r="F1128" s="28"/>
      <c r="R1128" s="130" t="str">
        <f t="shared" ca="1" si="246"/>
        <v xml:space="preserve">6 </v>
      </c>
      <c r="S1128" s="130">
        <f ca="1">+IFERROR(VLOOKUP(R1128,Pollutants!$H$2:$K$11,3,FALSE),0)</f>
        <v>0</v>
      </c>
      <c r="T1128" s="248">
        <f t="shared" si="247"/>
        <v>162</v>
      </c>
      <c r="U1128" s="130" t="str">
        <f ca="1"/>
        <v/>
      </c>
      <c r="V1128" s="130" t="str">
        <f ca="1"/>
        <v/>
      </c>
      <c r="W1128" s="130" t="str">
        <f t="shared" ca="1" si="248"/>
        <v/>
      </c>
      <c r="X1128" s="130" t="str">
        <f t="shared" ca="1" si="249"/>
        <v/>
      </c>
      <c r="Y1128" s="130" t="str">
        <f t="shared" ca="1" si="250"/>
        <v/>
      </c>
      <c r="Z1128" s="130" t="str">
        <f t="shared" ca="1" si="251"/>
        <v/>
      </c>
      <c r="AA1128" s="130" t="str">
        <f t="shared" ca="1" si="252"/>
        <v/>
      </c>
      <c r="AC1128" s="130" t="str">
        <f t="shared" ca="1" si="253"/>
        <v/>
      </c>
      <c r="AD1128" s="130" t="str">
        <f t="shared" ca="1" si="254"/>
        <v/>
      </c>
      <c r="AE1128" s="130" t="str">
        <f t="shared" ca="1" si="255"/>
        <v/>
      </c>
      <c r="AF1128" s="130" t="str">
        <f t="shared" ca="1" si="256"/>
        <v/>
      </c>
      <c r="AG1128" s="130" t="str">
        <f t="shared" ca="1" si="257"/>
        <v/>
      </c>
      <c r="AH1128" s="130" t="str">
        <f t="shared" ca="1" si="258"/>
        <v/>
      </c>
      <c r="AI1128" s="130" t="str">
        <f t="shared" ca="1" si="259"/>
        <v/>
      </c>
    </row>
    <row r="1129" spans="5:35">
      <c r="E1129" s="239"/>
      <c r="F1129" s="28"/>
      <c r="R1129" s="130" t="str">
        <f t="shared" ca="1" si="246"/>
        <v xml:space="preserve">0 </v>
      </c>
      <c r="S1129" s="130">
        <f ca="1">+IFERROR(VLOOKUP(R1129,Pollutants!$H$2:$K$11,3,FALSE),0)</f>
        <v>0</v>
      </c>
      <c r="T1129" s="248">
        <f t="shared" si="247"/>
        <v>163</v>
      </c>
      <c r="U1129" s="130" t="str">
        <f ca="1"/>
        <v/>
      </c>
      <c r="V1129" s="130" t="str">
        <f ca="1"/>
        <v/>
      </c>
      <c r="W1129" s="130" t="str">
        <f t="shared" ca="1" si="248"/>
        <v/>
      </c>
      <c r="X1129" s="130" t="str">
        <f t="shared" ca="1" si="249"/>
        <v/>
      </c>
      <c r="Y1129" s="130" t="str">
        <f t="shared" ca="1" si="250"/>
        <v/>
      </c>
      <c r="Z1129" s="130" t="str">
        <f t="shared" ca="1" si="251"/>
        <v/>
      </c>
      <c r="AA1129" s="130" t="str">
        <f t="shared" ca="1" si="252"/>
        <v/>
      </c>
      <c r="AC1129" s="130" t="str">
        <f t="shared" ca="1" si="253"/>
        <v/>
      </c>
      <c r="AD1129" s="130" t="str">
        <f t="shared" ca="1" si="254"/>
        <v/>
      </c>
      <c r="AE1129" s="130" t="str">
        <f t="shared" ca="1" si="255"/>
        <v/>
      </c>
      <c r="AF1129" s="130" t="str">
        <f t="shared" ca="1" si="256"/>
        <v/>
      </c>
      <c r="AG1129" s="130" t="str">
        <f t="shared" ca="1" si="257"/>
        <v/>
      </c>
      <c r="AH1129" s="130" t="str">
        <f t="shared" ca="1" si="258"/>
        <v/>
      </c>
      <c r="AI1129" s="130" t="str">
        <f t="shared" ca="1" si="259"/>
        <v/>
      </c>
    </row>
    <row r="1130" spans="5:35">
      <c r="E1130" s="239"/>
      <c r="F1130" s="28"/>
      <c r="R1130" s="130" t="str">
        <f t="shared" ca="1" si="246"/>
        <v xml:space="preserve">1 </v>
      </c>
      <c r="S1130" s="130">
        <f ca="1">+IFERROR(VLOOKUP(R1130,Pollutants!$H$2:$K$11,3,FALSE),0)</f>
        <v>0</v>
      </c>
      <c r="T1130" s="248">
        <f t="shared" si="247"/>
        <v>163</v>
      </c>
      <c r="U1130" s="130" t="str">
        <f ca="1"/>
        <v/>
      </c>
      <c r="V1130" s="130" t="str">
        <f ca="1"/>
        <v/>
      </c>
      <c r="W1130" s="130" t="str">
        <f t="shared" ca="1" si="248"/>
        <v/>
      </c>
      <c r="X1130" s="130" t="str">
        <f t="shared" ca="1" si="249"/>
        <v/>
      </c>
      <c r="Y1130" s="130" t="str">
        <f t="shared" ca="1" si="250"/>
        <v/>
      </c>
      <c r="Z1130" s="130" t="str">
        <f t="shared" ca="1" si="251"/>
        <v/>
      </c>
      <c r="AA1130" s="130" t="str">
        <f t="shared" ca="1" si="252"/>
        <v/>
      </c>
      <c r="AC1130" s="130" t="str">
        <f t="shared" ca="1" si="253"/>
        <v/>
      </c>
      <c r="AD1130" s="130" t="str">
        <f t="shared" ca="1" si="254"/>
        <v/>
      </c>
      <c r="AE1130" s="130" t="str">
        <f t="shared" ca="1" si="255"/>
        <v/>
      </c>
      <c r="AF1130" s="130" t="str">
        <f t="shared" ca="1" si="256"/>
        <v/>
      </c>
      <c r="AG1130" s="130" t="str">
        <f t="shared" ca="1" si="257"/>
        <v/>
      </c>
      <c r="AH1130" s="130" t="str">
        <f t="shared" ca="1" si="258"/>
        <v/>
      </c>
      <c r="AI1130" s="130" t="str">
        <f t="shared" ca="1" si="259"/>
        <v/>
      </c>
    </row>
    <row r="1131" spans="5:35">
      <c r="E1131" s="239"/>
      <c r="F1131" s="28"/>
      <c r="R1131" s="130" t="str">
        <f t="shared" ca="1" si="246"/>
        <v xml:space="preserve">2 </v>
      </c>
      <c r="S1131" s="130">
        <f ca="1">+IFERROR(VLOOKUP(R1131,Pollutants!$H$2:$K$11,3,FALSE),0)</f>
        <v>0</v>
      </c>
      <c r="T1131" s="248">
        <f t="shared" si="247"/>
        <v>163</v>
      </c>
      <c r="U1131" s="130" t="str">
        <f ca="1"/>
        <v/>
      </c>
      <c r="V1131" s="130" t="str">
        <f ca="1"/>
        <v/>
      </c>
      <c r="W1131" s="130" t="str">
        <f t="shared" ca="1" si="248"/>
        <v/>
      </c>
      <c r="X1131" s="130" t="str">
        <f t="shared" ca="1" si="249"/>
        <v/>
      </c>
      <c r="Y1131" s="130" t="str">
        <f t="shared" ca="1" si="250"/>
        <v/>
      </c>
      <c r="Z1131" s="130" t="str">
        <f t="shared" ca="1" si="251"/>
        <v/>
      </c>
      <c r="AA1131" s="130" t="str">
        <f t="shared" ca="1" si="252"/>
        <v/>
      </c>
      <c r="AC1131" s="130" t="str">
        <f t="shared" ca="1" si="253"/>
        <v/>
      </c>
      <c r="AD1131" s="130" t="str">
        <f t="shared" ca="1" si="254"/>
        <v/>
      </c>
      <c r="AE1131" s="130" t="str">
        <f t="shared" ca="1" si="255"/>
        <v/>
      </c>
      <c r="AF1131" s="130" t="str">
        <f t="shared" ca="1" si="256"/>
        <v/>
      </c>
      <c r="AG1131" s="130" t="str">
        <f t="shared" ca="1" si="257"/>
        <v/>
      </c>
      <c r="AH1131" s="130" t="str">
        <f t="shared" ca="1" si="258"/>
        <v/>
      </c>
      <c r="AI1131" s="130" t="str">
        <f t="shared" ca="1" si="259"/>
        <v/>
      </c>
    </row>
    <row r="1132" spans="5:35">
      <c r="E1132" s="239"/>
      <c r="F1132" s="28"/>
      <c r="R1132" s="130" t="str">
        <f t="shared" ca="1" si="246"/>
        <v xml:space="preserve">3 </v>
      </c>
      <c r="S1132" s="130">
        <f ca="1">+IFERROR(VLOOKUP(R1132,Pollutants!$H$2:$K$11,3,FALSE),0)</f>
        <v>0</v>
      </c>
      <c r="T1132" s="248">
        <f t="shared" si="247"/>
        <v>163</v>
      </c>
      <c r="U1132" s="130" t="str">
        <f ca="1"/>
        <v/>
      </c>
      <c r="V1132" s="130" t="str">
        <f ca="1"/>
        <v/>
      </c>
      <c r="W1132" s="130" t="str">
        <f t="shared" ca="1" si="248"/>
        <v/>
      </c>
      <c r="X1132" s="130" t="str">
        <f t="shared" ca="1" si="249"/>
        <v/>
      </c>
      <c r="Y1132" s="130" t="str">
        <f t="shared" ca="1" si="250"/>
        <v/>
      </c>
      <c r="Z1132" s="130" t="str">
        <f t="shared" ca="1" si="251"/>
        <v/>
      </c>
      <c r="AA1132" s="130" t="str">
        <f t="shared" ca="1" si="252"/>
        <v/>
      </c>
      <c r="AC1132" s="130" t="str">
        <f t="shared" ca="1" si="253"/>
        <v/>
      </c>
      <c r="AD1132" s="130" t="str">
        <f t="shared" ca="1" si="254"/>
        <v/>
      </c>
      <c r="AE1132" s="130" t="str">
        <f t="shared" ca="1" si="255"/>
        <v/>
      </c>
      <c r="AF1132" s="130" t="str">
        <f t="shared" ca="1" si="256"/>
        <v/>
      </c>
      <c r="AG1132" s="130" t="str">
        <f t="shared" ca="1" si="257"/>
        <v/>
      </c>
      <c r="AH1132" s="130" t="str">
        <f t="shared" ca="1" si="258"/>
        <v/>
      </c>
      <c r="AI1132" s="130" t="str">
        <f t="shared" ca="1" si="259"/>
        <v/>
      </c>
    </row>
    <row r="1133" spans="5:35">
      <c r="E1133" s="239"/>
      <c r="F1133" s="28"/>
      <c r="R1133" s="130" t="str">
        <f t="shared" ca="1" si="246"/>
        <v xml:space="preserve">4 </v>
      </c>
      <c r="S1133" s="130">
        <f ca="1">+IFERROR(VLOOKUP(R1133,Pollutants!$H$2:$K$11,3,FALSE),0)</f>
        <v>0</v>
      </c>
      <c r="T1133" s="248">
        <f t="shared" si="247"/>
        <v>163</v>
      </c>
      <c r="U1133" s="130" t="str">
        <f ca="1"/>
        <v/>
      </c>
      <c r="V1133" s="130" t="str">
        <f ca="1"/>
        <v/>
      </c>
      <c r="W1133" s="130" t="str">
        <f t="shared" ca="1" si="248"/>
        <v/>
      </c>
      <c r="X1133" s="130" t="str">
        <f t="shared" ca="1" si="249"/>
        <v/>
      </c>
      <c r="Y1133" s="130" t="str">
        <f t="shared" ca="1" si="250"/>
        <v/>
      </c>
      <c r="Z1133" s="130" t="str">
        <f t="shared" ca="1" si="251"/>
        <v/>
      </c>
      <c r="AA1133" s="130" t="str">
        <f t="shared" ca="1" si="252"/>
        <v/>
      </c>
      <c r="AC1133" s="130" t="str">
        <f t="shared" ca="1" si="253"/>
        <v/>
      </c>
      <c r="AD1133" s="130" t="str">
        <f t="shared" ca="1" si="254"/>
        <v/>
      </c>
      <c r="AE1133" s="130" t="str">
        <f t="shared" ca="1" si="255"/>
        <v/>
      </c>
      <c r="AF1133" s="130" t="str">
        <f t="shared" ca="1" si="256"/>
        <v/>
      </c>
      <c r="AG1133" s="130" t="str">
        <f t="shared" ca="1" si="257"/>
        <v/>
      </c>
      <c r="AH1133" s="130" t="str">
        <f t="shared" ca="1" si="258"/>
        <v/>
      </c>
      <c r="AI1133" s="130" t="str">
        <f t="shared" ca="1" si="259"/>
        <v/>
      </c>
    </row>
    <row r="1134" spans="5:35">
      <c r="E1134" s="239"/>
      <c r="F1134" s="28"/>
      <c r="R1134" s="130" t="str">
        <f t="shared" ca="1" si="246"/>
        <v xml:space="preserve">5 </v>
      </c>
      <c r="S1134" s="130">
        <f ca="1">+IFERROR(VLOOKUP(R1134,Pollutants!$H$2:$K$11,3,FALSE),0)</f>
        <v>0</v>
      </c>
      <c r="T1134" s="248">
        <f t="shared" si="247"/>
        <v>163</v>
      </c>
      <c r="U1134" s="130" t="str">
        <f ca="1"/>
        <v/>
      </c>
      <c r="V1134" s="130" t="str">
        <f ca="1"/>
        <v/>
      </c>
      <c r="W1134" s="130" t="str">
        <f t="shared" ca="1" si="248"/>
        <v/>
      </c>
      <c r="X1134" s="130" t="str">
        <f t="shared" ca="1" si="249"/>
        <v/>
      </c>
      <c r="Y1134" s="130" t="str">
        <f t="shared" ca="1" si="250"/>
        <v/>
      </c>
      <c r="Z1134" s="130" t="str">
        <f t="shared" ca="1" si="251"/>
        <v/>
      </c>
      <c r="AA1134" s="130" t="str">
        <f t="shared" ca="1" si="252"/>
        <v/>
      </c>
      <c r="AC1134" s="130" t="str">
        <f t="shared" ca="1" si="253"/>
        <v/>
      </c>
      <c r="AD1134" s="130" t="str">
        <f t="shared" ca="1" si="254"/>
        <v/>
      </c>
      <c r="AE1134" s="130" t="str">
        <f t="shared" ca="1" si="255"/>
        <v/>
      </c>
      <c r="AF1134" s="130" t="str">
        <f t="shared" ca="1" si="256"/>
        <v/>
      </c>
      <c r="AG1134" s="130" t="str">
        <f t="shared" ca="1" si="257"/>
        <v/>
      </c>
      <c r="AH1134" s="130" t="str">
        <f t="shared" ca="1" si="258"/>
        <v/>
      </c>
      <c r="AI1134" s="130" t="str">
        <f t="shared" ca="1" si="259"/>
        <v/>
      </c>
    </row>
    <row r="1135" spans="5:35">
      <c r="E1135" s="239"/>
      <c r="F1135" s="28"/>
      <c r="R1135" s="130" t="str">
        <f t="shared" ca="1" si="246"/>
        <v xml:space="preserve">6 </v>
      </c>
      <c r="S1135" s="130">
        <f ca="1">+IFERROR(VLOOKUP(R1135,Pollutants!$H$2:$K$11,3,FALSE),0)</f>
        <v>0</v>
      </c>
      <c r="T1135" s="248">
        <f t="shared" si="247"/>
        <v>163</v>
      </c>
      <c r="U1135" s="130" t="str">
        <f ca="1"/>
        <v/>
      </c>
      <c r="V1135" s="130" t="str">
        <f ca="1"/>
        <v/>
      </c>
      <c r="W1135" s="130" t="str">
        <f t="shared" ca="1" si="248"/>
        <v/>
      </c>
      <c r="X1135" s="130" t="str">
        <f t="shared" ca="1" si="249"/>
        <v/>
      </c>
      <c r="Y1135" s="130" t="str">
        <f t="shared" ca="1" si="250"/>
        <v/>
      </c>
      <c r="Z1135" s="130" t="str">
        <f t="shared" ca="1" si="251"/>
        <v/>
      </c>
      <c r="AA1135" s="130" t="str">
        <f t="shared" ca="1" si="252"/>
        <v/>
      </c>
      <c r="AC1135" s="130" t="str">
        <f t="shared" ca="1" si="253"/>
        <v/>
      </c>
      <c r="AD1135" s="130" t="str">
        <f t="shared" ca="1" si="254"/>
        <v/>
      </c>
      <c r="AE1135" s="130" t="str">
        <f t="shared" ca="1" si="255"/>
        <v/>
      </c>
      <c r="AF1135" s="130" t="str">
        <f t="shared" ca="1" si="256"/>
        <v/>
      </c>
      <c r="AG1135" s="130" t="str">
        <f t="shared" ca="1" si="257"/>
        <v/>
      </c>
      <c r="AH1135" s="130" t="str">
        <f t="shared" ca="1" si="258"/>
        <v/>
      </c>
      <c r="AI1135" s="130" t="str">
        <f t="shared" ca="1" si="259"/>
        <v/>
      </c>
    </row>
    <row r="1136" spans="5:35">
      <c r="E1136" s="239"/>
      <c r="F1136" s="28"/>
      <c r="R1136" s="130" t="str">
        <f t="shared" ca="1" si="246"/>
        <v xml:space="preserve">0 </v>
      </c>
      <c r="S1136" s="130">
        <f ca="1">+IFERROR(VLOOKUP(R1136,Pollutants!$H$2:$K$11,3,FALSE),0)</f>
        <v>0</v>
      </c>
      <c r="T1136" s="248">
        <f t="shared" si="247"/>
        <v>164</v>
      </c>
      <c r="U1136" s="130" t="str">
        <f ca="1"/>
        <v/>
      </c>
      <c r="V1136" s="130" t="str">
        <f ca="1"/>
        <v/>
      </c>
      <c r="W1136" s="130" t="str">
        <f t="shared" ca="1" si="248"/>
        <v/>
      </c>
      <c r="X1136" s="130" t="str">
        <f t="shared" ca="1" si="249"/>
        <v/>
      </c>
      <c r="Y1136" s="130" t="str">
        <f t="shared" ca="1" si="250"/>
        <v/>
      </c>
      <c r="Z1136" s="130" t="str">
        <f t="shared" ca="1" si="251"/>
        <v/>
      </c>
      <c r="AA1136" s="130" t="str">
        <f t="shared" ca="1" si="252"/>
        <v/>
      </c>
      <c r="AC1136" s="130" t="str">
        <f t="shared" ca="1" si="253"/>
        <v/>
      </c>
      <c r="AD1136" s="130" t="str">
        <f t="shared" ca="1" si="254"/>
        <v/>
      </c>
      <c r="AE1136" s="130" t="str">
        <f t="shared" ca="1" si="255"/>
        <v/>
      </c>
      <c r="AF1136" s="130" t="str">
        <f t="shared" ca="1" si="256"/>
        <v/>
      </c>
      <c r="AG1136" s="130" t="str">
        <f t="shared" ca="1" si="257"/>
        <v/>
      </c>
      <c r="AH1136" s="130" t="str">
        <f t="shared" ca="1" si="258"/>
        <v/>
      </c>
      <c r="AI1136" s="130" t="str">
        <f t="shared" ca="1" si="259"/>
        <v/>
      </c>
    </row>
    <row r="1137" spans="5:35">
      <c r="E1137" s="239"/>
      <c r="F1137" s="28"/>
      <c r="R1137" s="130" t="str">
        <f t="shared" ca="1" si="246"/>
        <v xml:space="preserve">1 </v>
      </c>
      <c r="S1137" s="130">
        <f ca="1">+IFERROR(VLOOKUP(R1137,Pollutants!$H$2:$K$11,3,FALSE),0)</f>
        <v>0</v>
      </c>
      <c r="T1137" s="248">
        <f t="shared" si="247"/>
        <v>164</v>
      </c>
      <c r="U1137" s="130" t="str">
        <f ca="1"/>
        <v/>
      </c>
      <c r="V1137" s="130" t="str">
        <f ca="1"/>
        <v/>
      </c>
      <c r="W1137" s="130" t="str">
        <f t="shared" ca="1" si="248"/>
        <v/>
      </c>
      <c r="X1137" s="130" t="str">
        <f t="shared" ca="1" si="249"/>
        <v/>
      </c>
      <c r="Y1137" s="130" t="str">
        <f t="shared" ca="1" si="250"/>
        <v/>
      </c>
      <c r="Z1137" s="130" t="str">
        <f t="shared" ca="1" si="251"/>
        <v/>
      </c>
      <c r="AA1137" s="130" t="str">
        <f t="shared" ca="1" si="252"/>
        <v/>
      </c>
      <c r="AC1137" s="130" t="str">
        <f t="shared" ca="1" si="253"/>
        <v/>
      </c>
      <c r="AD1137" s="130" t="str">
        <f t="shared" ca="1" si="254"/>
        <v/>
      </c>
      <c r="AE1137" s="130" t="str">
        <f t="shared" ca="1" si="255"/>
        <v/>
      </c>
      <c r="AF1137" s="130" t="str">
        <f t="shared" ca="1" si="256"/>
        <v/>
      </c>
      <c r="AG1137" s="130" t="str">
        <f t="shared" ca="1" si="257"/>
        <v/>
      </c>
      <c r="AH1137" s="130" t="str">
        <f t="shared" ca="1" si="258"/>
        <v/>
      </c>
      <c r="AI1137" s="130" t="str">
        <f t="shared" ca="1" si="259"/>
        <v/>
      </c>
    </row>
    <row r="1138" spans="5:35">
      <c r="E1138" s="239"/>
      <c r="F1138" s="28"/>
      <c r="R1138" s="130" t="str">
        <f t="shared" ca="1" si="246"/>
        <v xml:space="preserve">2 </v>
      </c>
      <c r="S1138" s="130">
        <f ca="1">+IFERROR(VLOOKUP(R1138,Pollutants!$H$2:$K$11,3,FALSE),0)</f>
        <v>0</v>
      </c>
      <c r="T1138" s="248">
        <f t="shared" si="247"/>
        <v>164</v>
      </c>
      <c r="U1138" s="130" t="str">
        <f ca="1"/>
        <v/>
      </c>
      <c r="V1138" s="130" t="str">
        <f ca="1"/>
        <v/>
      </c>
      <c r="W1138" s="130" t="str">
        <f t="shared" ca="1" si="248"/>
        <v/>
      </c>
      <c r="X1138" s="130" t="str">
        <f t="shared" ca="1" si="249"/>
        <v/>
      </c>
      <c r="Y1138" s="130" t="str">
        <f t="shared" ca="1" si="250"/>
        <v/>
      </c>
      <c r="Z1138" s="130" t="str">
        <f t="shared" ca="1" si="251"/>
        <v/>
      </c>
      <c r="AA1138" s="130" t="str">
        <f t="shared" ca="1" si="252"/>
        <v/>
      </c>
      <c r="AC1138" s="130" t="str">
        <f t="shared" ca="1" si="253"/>
        <v/>
      </c>
      <c r="AD1138" s="130" t="str">
        <f t="shared" ca="1" si="254"/>
        <v/>
      </c>
      <c r="AE1138" s="130" t="str">
        <f t="shared" ca="1" si="255"/>
        <v/>
      </c>
      <c r="AF1138" s="130" t="str">
        <f t="shared" ca="1" si="256"/>
        <v/>
      </c>
      <c r="AG1138" s="130" t="str">
        <f t="shared" ca="1" si="257"/>
        <v/>
      </c>
      <c r="AH1138" s="130" t="str">
        <f t="shared" ca="1" si="258"/>
        <v/>
      </c>
      <c r="AI1138" s="130" t="str">
        <f t="shared" ca="1" si="259"/>
        <v/>
      </c>
    </row>
    <row r="1139" spans="5:35">
      <c r="E1139" s="239"/>
      <c r="F1139" s="28"/>
      <c r="R1139" s="130" t="str">
        <f t="shared" ca="1" si="246"/>
        <v xml:space="preserve">3 </v>
      </c>
      <c r="S1139" s="130">
        <f ca="1">+IFERROR(VLOOKUP(R1139,Pollutants!$H$2:$K$11,3,FALSE),0)</f>
        <v>0</v>
      </c>
      <c r="T1139" s="248">
        <f t="shared" si="247"/>
        <v>164</v>
      </c>
      <c r="U1139" s="130" t="str">
        <f ca="1"/>
        <v/>
      </c>
      <c r="V1139" s="130" t="str">
        <f ca="1"/>
        <v/>
      </c>
      <c r="W1139" s="130" t="str">
        <f t="shared" ca="1" si="248"/>
        <v/>
      </c>
      <c r="X1139" s="130" t="str">
        <f t="shared" ca="1" si="249"/>
        <v/>
      </c>
      <c r="Y1139" s="130" t="str">
        <f t="shared" ca="1" si="250"/>
        <v/>
      </c>
      <c r="Z1139" s="130" t="str">
        <f t="shared" ca="1" si="251"/>
        <v/>
      </c>
      <c r="AA1139" s="130" t="str">
        <f t="shared" ca="1" si="252"/>
        <v/>
      </c>
      <c r="AC1139" s="130" t="str">
        <f t="shared" ca="1" si="253"/>
        <v/>
      </c>
      <c r="AD1139" s="130" t="str">
        <f t="shared" ca="1" si="254"/>
        <v/>
      </c>
      <c r="AE1139" s="130" t="str">
        <f t="shared" ca="1" si="255"/>
        <v/>
      </c>
      <c r="AF1139" s="130" t="str">
        <f t="shared" ca="1" si="256"/>
        <v/>
      </c>
      <c r="AG1139" s="130" t="str">
        <f t="shared" ca="1" si="257"/>
        <v/>
      </c>
      <c r="AH1139" s="130" t="str">
        <f t="shared" ca="1" si="258"/>
        <v/>
      </c>
      <c r="AI1139" s="130" t="str">
        <f t="shared" ca="1" si="259"/>
        <v/>
      </c>
    </row>
    <row r="1140" spans="5:35">
      <c r="E1140" s="239"/>
      <c r="F1140" s="28"/>
      <c r="R1140" s="130" t="str">
        <f t="shared" ca="1" si="246"/>
        <v xml:space="preserve">4 </v>
      </c>
      <c r="S1140" s="130">
        <f ca="1">+IFERROR(VLOOKUP(R1140,Pollutants!$H$2:$K$11,3,FALSE),0)</f>
        <v>0</v>
      </c>
      <c r="T1140" s="248">
        <f t="shared" si="247"/>
        <v>164</v>
      </c>
      <c r="U1140" s="130" t="str">
        <f ca="1"/>
        <v/>
      </c>
      <c r="V1140" s="130" t="str">
        <f ca="1"/>
        <v/>
      </c>
      <c r="W1140" s="130" t="str">
        <f t="shared" ca="1" si="248"/>
        <v/>
      </c>
      <c r="X1140" s="130" t="str">
        <f t="shared" ca="1" si="249"/>
        <v/>
      </c>
      <c r="Y1140" s="130" t="str">
        <f t="shared" ca="1" si="250"/>
        <v/>
      </c>
      <c r="Z1140" s="130" t="str">
        <f t="shared" ca="1" si="251"/>
        <v/>
      </c>
      <c r="AA1140" s="130" t="str">
        <f t="shared" ca="1" si="252"/>
        <v/>
      </c>
      <c r="AC1140" s="130" t="str">
        <f t="shared" ca="1" si="253"/>
        <v/>
      </c>
      <c r="AD1140" s="130" t="str">
        <f t="shared" ca="1" si="254"/>
        <v/>
      </c>
      <c r="AE1140" s="130" t="str">
        <f t="shared" ca="1" si="255"/>
        <v/>
      </c>
      <c r="AF1140" s="130" t="str">
        <f t="shared" ca="1" si="256"/>
        <v/>
      </c>
      <c r="AG1140" s="130" t="str">
        <f t="shared" ca="1" si="257"/>
        <v/>
      </c>
      <c r="AH1140" s="130" t="str">
        <f t="shared" ca="1" si="258"/>
        <v/>
      </c>
      <c r="AI1140" s="130" t="str">
        <f t="shared" ca="1" si="259"/>
        <v/>
      </c>
    </row>
    <row r="1141" spans="5:35">
      <c r="E1141" s="239"/>
      <c r="F1141" s="28"/>
      <c r="R1141" s="130" t="str">
        <f t="shared" ca="1" si="246"/>
        <v xml:space="preserve">5 </v>
      </c>
      <c r="S1141" s="130">
        <f ca="1">+IFERROR(VLOOKUP(R1141,Pollutants!$H$2:$K$11,3,FALSE),0)</f>
        <v>0</v>
      </c>
      <c r="T1141" s="248">
        <f t="shared" si="247"/>
        <v>164</v>
      </c>
      <c r="U1141" s="130" t="str">
        <f ca="1"/>
        <v/>
      </c>
      <c r="V1141" s="130" t="str">
        <f ca="1"/>
        <v/>
      </c>
      <c r="W1141" s="130" t="str">
        <f t="shared" ca="1" si="248"/>
        <v/>
      </c>
      <c r="X1141" s="130" t="str">
        <f t="shared" ca="1" si="249"/>
        <v/>
      </c>
      <c r="Y1141" s="130" t="str">
        <f t="shared" ca="1" si="250"/>
        <v/>
      </c>
      <c r="Z1141" s="130" t="str">
        <f t="shared" ca="1" si="251"/>
        <v/>
      </c>
      <c r="AA1141" s="130" t="str">
        <f t="shared" ca="1" si="252"/>
        <v/>
      </c>
      <c r="AC1141" s="130" t="str">
        <f t="shared" ca="1" si="253"/>
        <v/>
      </c>
      <c r="AD1141" s="130" t="str">
        <f t="shared" ca="1" si="254"/>
        <v/>
      </c>
      <c r="AE1141" s="130" t="str">
        <f t="shared" ca="1" si="255"/>
        <v/>
      </c>
      <c r="AF1141" s="130" t="str">
        <f t="shared" ca="1" si="256"/>
        <v/>
      </c>
      <c r="AG1141" s="130" t="str">
        <f t="shared" ca="1" si="257"/>
        <v/>
      </c>
      <c r="AH1141" s="130" t="str">
        <f t="shared" ca="1" si="258"/>
        <v/>
      </c>
      <c r="AI1141" s="130" t="str">
        <f t="shared" ca="1" si="259"/>
        <v/>
      </c>
    </row>
    <row r="1142" spans="5:35">
      <c r="E1142" s="239"/>
      <c r="F1142" s="28"/>
      <c r="R1142" s="130" t="str">
        <f t="shared" ca="1" si="246"/>
        <v xml:space="preserve">6 </v>
      </c>
      <c r="S1142" s="130">
        <f ca="1">+IFERROR(VLOOKUP(R1142,Pollutants!$H$2:$K$11,3,FALSE),0)</f>
        <v>0</v>
      </c>
      <c r="T1142" s="248">
        <f t="shared" si="247"/>
        <v>164</v>
      </c>
      <c r="U1142" s="130" t="str">
        <f ca="1"/>
        <v/>
      </c>
      <c r="V1142" s="130" t="str">
        <f ca="1"/>
        <v/>
      </c>
      <c r="W1142" s="130" t="str">
        <f t="shared" ca="1" si="248"/>
        <v/>
      </c>
      <c r="X1142" s="130" t="str">
        <f t="shared" ca="1" si="249"/>
        <v/>
      </c>
      <c r="Y1142" s="130" t="str">
        <f t="shared" ca="1" si="250"/>
        <v/>
      </c>
      <c r="Z1142" s="130" t="str">
        <f t="shared" ca="1" si="251"/>
        <v/>
      </c>
      <c r="AA1142" s="130" t="str">
        <f t="shared" ca="1" si="252"/>
        <v/>
      </c>
      <c r="AC1142" s="130" t="str">
        <f t="shared" ca="1" si="253"/>
        <v/>
      </c>
      <c r="AD1142" s="130" t="str">
        <f t="shared" ca="1" si="254"/>
        <v/>
      </c>
      <c r="AE1142" s="130" t="str">
        <f t="shared" ca="1" si="255"/>
        <v/>
      </c>
      <c r="AF1142" s="130" t="str">
        <f t="shared" ca="1" si="256"/>
        <v/>
      </c>
      <c r="AG1142" s="130" t="str">
        <f t="shared" ca="1" si="257"/>
        <v/>
      </c>
      <c r="AH1142" s="130" t="str">
        <f t="shared" ca="1" si="258"/>
        <v/>
      </c>
      <c r="AI1142" s="130" t="str">
        <f t="shared" ca="1" si="259"/>
        <v/>
      </c>
    </row>
    <row r="1143" spans="5:35">
      <c r="E1143" s="239"/>
      <c r="F1143" s="28"/>
      <c r="R1143" s="130" t="str">
        <f t="shared" ca="1" si="246"/>
        <v xml:space="preserve">0 </v>
      </c>
      <c r="S1143" s="130">
        <f ca="1">+IFERROR(VLOOKUP(R1143,Pollutants!$H$2:$K$11,3,FALSE),0)</f>
        <v>0</v>
      </c>
      <c r="T1143" s="248">
        <f t="shared" si="247"/>
        <v>165</v>
      </c>
      <c r="U1143" s="130" t="str">
        <f ca="1"/>
        <v/>
      </c>
      <c r="V1143" s="130" t="str">
        <f ca="1"/>
        <v/>
      </c>
      <c r="W1143" s="130" t="str">
        <f t="shared" ca="1" si="248"/>
        <v/>
      </c>
      <c r="X1143" s="130" t="str">
        <f t="shared" ca="1" si="249"/>
        <v/>
      </c>
      <c r="Y1143" s="130" t="str">
        <f t="shared" ca="1" si="250"/>
        <v/>
      </c>
      <c r="Z1143" s="130" t="str">
        <f t="shared" ca="1" si="251"/>
        <v/>
      </c>
      <c r="AA1143" s="130" t="str">
        <f t="shared" ca="1" si="252"/>
        <v/>
      </c>
      <c r="AC1143" s="130" t="str">
        <f t="shared" ca="1" si="253"/>
        <v/>
      </c>
      <c r="AD1143" s="130" t="str">
        <f t="shared" ca="1" si="254"/>
        <v/>
      </c>
      <c r="AE1143" s="130" t="str">
        <f t="shared" ca="1" si="255"/>
        <v/>
      </c>
      <c r="AF1143" s="130" t="str">
        <f t="shared" ca="1" si="256"/>
        <v/>
      </c>
      <c r="AG1143" s="130" t="str">
        <f t="shared" ca="1" si="257"/>
        <v/>
      </c>
      <c r="AH1143" s="130" t="str">
        <f t="shared" ca="1" si="258"/>
        <v/>
      </c>
      <c r="AI1143" s="130" t="str">
        <f t="shared" ca="1" si="259"/>
        <v/>
      </c>
    </row>
    <row r="1144" spans="5:35">
      <c r="E1144" s="239"/>
      <c r="F1144" s="28"/>
      <c r="R1144" s="130" t="str">
        <f t="shared" ca="1" si="246"/>
        <v xml:space="preserve">1 </v>
      </c>
      <c r="S1144" s="130">
        <f ca="1">+IFERROR(VLOOKUP(R1144,Pollutants!$H$2:$K$11,3,FALSE),0)</f>
        <v>0</v>
      </c>
      <c r="T1144" s="248">
        <f t="shared" si="247"/>
        <v>165</v>
      </c>
      <c r="U1144" s="130" t="str">
        <f ca="1"/>
        <v/>
      </c>
      <c r="V1144" s="130" t="str">
        <f ca="1"/>
        <v/>
      </c>
      <c r="W1144" s="130" t="str">
        <f t="shared" ca="1" si="248"/>
        <v/>
      </c>
      <c r="X1144" s="130" t="str">
        <f t="shared" ca="1" si="249"/>
        <v/>
      </c>
      <c r="Y1144" s="130" t="str">
        <f t="shared" ca="1" si="250"/>
        <v/>
      </c>
      <c r="Z1144" s="130" t="str">
        <f t="shared" ca="1" si="251"/>
        <v/>
      </c>
      <c r="AA1144" s="130" t="str">
        <f t="shared" ca="1" si="252"/>
        <v/>
      </c>
      <c r="AC1144" s="130" t="str">
        <f t="shared" ca="1" si="253"/>
        <v/>
      </c>
      <c r="AD1144" s="130" t="str">
        <f t="shared" ca="1" si="254"/>
        <v/>
      </c>
      <c r="AE1144" s="130" t="str">
        <f t="shared" ca="1" si="255"/>
        <v/>
      </c>
      <c r="AF1144" s="130" t="str">
        <f t="shared" ca="1" si="256"/>
        <v/>
      </c>
      <c r="AG1144" s="130" t="str">
        <f t="shared" ca="1" si="257"/>
        <v/>
      </c>
      <c r="AH1144" s="130" t="str">
        <f t="shared" ca="1" si="258"/>
        <v/>
      </c>
      <c r="AI1144" s="130" t="str">
        <f t="shared" ca="1" si="259"/>
        <v/>
      </c>
    </row>
    <row r="1145" spans="5:35">
      <c r="E1145" s="239"/>
      <c r="F1145" s="28"/>
      <c r="R1145" s="130" t="str">
        <f t="shared" ca="1" si="246"/>
        <v xml:space="preserve">2 </v>
      </c>
      <c r="S1145" s="130">
        <f ca="1">+IFERROR(VLOOKUP(R1145,Pollutants!$H$2:$K$11,3,FALSE),0)</f>
        <v>0</v>
      </c>
      <c r="T1145" s="248">
        <f t="shared" si="247"/>
        <v>165</v>
      </c>
      <c r="U1145" s="130" t="str">
        <f ca="1"/>
        <v/>
      </c>
      <c r="V1145" s="130" t="str">
        <f ca="1"/>
        <v/>
      </c>
      <c r="W1145" s="130" t="str">
        <f t="shared" ca="1" si="248"/>
        <v/>
      </c>
      <c r="X1145" s="130" t="str">
        <f t="shared" ca="1" si="249"/>
        <v/>
      </c>
      <c r="Y1145" s="130" t="str">
        <f t="shared" ca="1" si="250"/>
        <v/>
      </c>
      <c r="Z1145" s="130" t="str">
        <f t="shared" ca="1" si="251"/>
        <v/>
      </c>
      <c r="AA1145" s="130" t="str">
        <f t="shared" ca="1" si="252"/>
        <v/>
      </c>
      <c r="AC1145" s="130" t="str">
        <f t="shared" ca="1" si="253"/>
        <v/>
      </c>
      <c r="AD1145" s="130" t="str">
        <f t="shared" ca="1" si="254"/>
        <v/>
      </c>
      <c r="AE1145" s="130" t="str">
        <f t="shared" ca="1" si="255"/>
        <v/>
      </c>
      <c r="AF1145" s="130" t="str">
        <f t="shared" ca="1" si="256"/>
        <v/>
      </c>
      <c r="AG1145" s="130" t="str">
        <f t="shared" ca="1" si="257"/>
        <v/>
      </c>
      <c r="AH1145" s="130" t="str">
        <f t="shared" ca="1" si="258"/>
        <v/>
      </c>
      <c r="AI1145" s="130" t="str">
        <f t="shared" ca="1" si="259"/>
        <v/>
      </c>
    </row>
    <row r="1146" spans="5:35">
      <c r="E1146" s="239"/>
      <c r="F1146" s="28"/>
      <c r="R1146" s="130" t="str">
        <f t="shared" ca="1" si="246"/>
        <v xml:space="preserve">3 </v>
      </c>
      <c r="S1146" s="130">
        <f ca="1">+IFERROR(VLOOKUP(R1146,Pollutants!$H$2:$K$11,3,FALSE),0)</f>
        <v>0</v>
      </c>
      <c r="T1146" s="248">
        <f t="shared" si="247"/>
        <v>165</v>
      </c>
      <c r="U1146" s="130" t="str">
        <f ca="1"/>
        <v/>
      </c>
      <c r="V1146" s="130" t="str">
        <f ca="1"/>
        <v/>
      </c>
      <c r="W1146" s="130" t="str">
        <f t="shared" ca="1" si="248"/>
        <v/>
      </c>
      <c r="X1146" s="130" t="str">
        <f t="shared" ca="1" si="249"/>
        <v/>
      </c>
      <c r="Y1146" s="130" t="str">
        <f t="shared" ca="1" si="250"/>
        <v/>
      </c>
      <c r="Z1146" s="130" t="str">
        <f t="shared" ca="1" si="251"/>
        <v/>
      </c>
      <c r="AA1146" s="130" t="str">
        <f t="shared" ca="1" si="252"/>
        <v/>
      </c>
      <c r="AC1146" s="130" t="str">
        <f t="shared" ca="1" si="253"/>
        <v/>
      </c>
      <c r="AD1146" s="130" t="str">
        <f t="shared" ca="1" si="254"/>
        <v/>
      </c>
      <c r="AE1146" s="130" t="str">
        <f t="shared" ca="1" si="255"/>
        <v/>
      </c>
      <c r="AF1146" s="130" t="str">
        <f t="shared" ca="1" si="256"/>
        <v/>
      </c>
      <c r="AG1146" s="130" t="str">
        <f t="shared" ca="1" si="257"/>
        <v/>
      </c>
      <c r="AH1146" s="130" t="str">
        <f t="shared" ca="1" si="258"/>
        <v/>
      </c>
      <c r="AI1146" s="130" t="str">
        <f t="shared" ca="1" si="259"/>
        <v/>
      </c>
    </row>
    <row r="1147" spans="5:35">
      <c r="E1147" s="239"/>
      <c r="F1147" s="28"/>
      <c r="R1147" s="130" t="str">
        <f t="shared" ca="1" si="246"/>
        <v xml:space="preserve">4 </v>
      </c>
      <c r="S1147" s="130">
        <f ca="1">+IFERROR(VLOOKUP(R1147,Pollutants!$H$2:$K$11,3,FALSE),0)</f>
        <v>0</v>
      </c>
      <c r="T1147" s="248">
        <f t="shared" si="247"/>
        <v>165</v>
      </c>
      <c r="U1147" s="130" t="str">
        <f ca="1"/>
        <v/>
      </c>
      <c r="V1147" s="130" t="str">
        <f ca="1"/>
        <v/>
      </c>
      <c r="W1147" s="130" t="str">
        <f t="shared" ca="1" si="248"/>
        <v/>
      </c>
      <c r="X1147" s="130" t="str">
        <f t="shared" ca="1" si="249"/>
        <v/>
      </c>
      <c r="Y1147" s="130" t="str">
        <f t="shared" ca="1" si="250"/>
        <v/>
      </c>
      <c r="Z1147" s="130" t="str">
        <f t="shared" ca="1" si="251"/>
        <v/>
      </c>
      <c r="AA1147" s="130" t="str">
        <f t="shared" ca="1" si="252"/>
        <v/>
      </c>
      <c r="AC1147" s="130" t="str">
        <f t="shared" ca="1" si="253"/>
        <v/>
      </c>
      <c r="AD1147" s="130" t="str">
        <f t="shared" ca="1" si="254"/>
        <v/>
      </c>
      <c r="AE1147" s="130" t="str">
        <f t="shared" ca="1" si="255"/>
        <v/>
      </c>
      <c r="AF1147" s="130" t="str">
        <f t="shared" ca="1" si="256"/>
        <v/>
      </c>
      <c r="AG1147" s="130" t="str">
        <f t="shared" ca="1" si="257"/>
        <v/>
      </c>
      <c r="AH1147" s="130" t="str">
        <f t="shared" ca="1" si="258"/>
        <v/>
      </c>
      <c r="AI1147" s="130" t="str">
        <f t="shared" ca="1" si="259"/>
        <v/>
      </c>
    </row>
    <row r="1148" spans="5:35">
      <c r="E1148" s="239"/>
      <c r="F1148" s="28"/>
      <c r="R1148" s="130" t="str">
        <f t="shared" ca="1" si="246"/>
        <v xml:space="preserve">5 </v>
      </c>
      <c r="S1148" s="130">
        <f ca="1">+IFERROR(VLOOKUP(R1148,Pollutants!$H$2:$K$11,3,FALSE),0)</f>
        <v>0</v>
      </c>
      <c r="T1148" s="248">
        <f t="shared" si="247"/>
        <v>165</v>
      </c>
      <c r="U1148" s="130" t="str">
        <f ca="1"/>
        <v/>
      </c>
      <c r="V1148" s="130" t="str">
        <f ca="1"/>
        <v/>
      </c>
      <c r="W1148" s="130" t="str">
        <f t="shared" ca="1" si="248"/>
        <v/>
      </c>
      <c r="X1148" s="130" t="str">
        <f t="shared" ca="1" si="249"/>
        <v/>
      </c>
      <c r="Y1148" s="130" t="str">
        <f t="shared" ca="1" si="250"/>
        <v/>
      </c>
      <c r="Z1148" s="130" t="str">
        <f t="shared" ca="1" si="251"/>
        <v/>
      </c>
      <c r="AA1148" s="130" t="str">
        <f t="shared" ca="1" si="252"/>
        <v/>
      </c>
      <c r="AC1148" s="130" t="str">
        <f t="shared" ca="1" si="253"/>
        <v/>
      </c>
      <c r="AD1148" s="130" t="str">
        <f t="shared" ca="1" si="254"/>
        <v/>
      </c>
      <c r="AE1148" s="130" t="str">
        <f t="shared" ca="1" si="255"/>
        <v/>
      </c>
      <c r="AF1148" s="130" t="str">
        <f t="shared" ca="1" si="256"/>
        <v/>
      </c>
      <c r="AG1148" s="130" t="str">
        <f t="shared" ca="1" si="257"/>
        <v/>
      </c>
      <c r="AH1148" s="130" t="str">
        <f t="shared" ca="1" si="258"/>
        <v/>
      </c>
      <c r="AI1148" s="130" t="str">
        <f t="shared" ca="1" si="259"/>
        <v/>
      </c>
    </row>
    <row r="1149" spans="5:35">
      <c r="E1149" s="239"/>
      <c r="F1149" s="28"/>
      <c r="R1149" s="130" t="str">
        <f t="shared" ca="1" si="246"/>
        <v xml:space="preserve">6 </v>
      </c>
      <c r="S1149" s="130">
        <f ca="1">+IFERROR(VLOOKUP(R1149,Pollutants!$H$2:$K$11,3,FALSE),0)</f>
        <v>0</v>
      </c>
      <c r="T1149" s="248">
        <f t="shared" si="247"/>
        <v>165</v>
      </c>
      <c r="U1149" s="130" t="str">
        <f ca="1"/>
        <v/>
      </c>
      <c r="V1149" s="130" t="str">
        <f ca="1"/>
        <v/>
      </c>
      <c r="W1149" s="130" t="str">
        <f t="shared" ca="1" si="248"/>
        <v/>
      </c>
      <c r="X1149" s="130" t="str">
        <f t="shared" ca="1" si="249"/>
        <v/>
      </c>
      <c r="Y1149" s="130" t="str">
        <f t="shared" ca="1" si="250"/>
        <v/>
      </c>
      <c r="Z1149" s="130" t="str">
        <f t="shared" ca="1" si="251"/>
        <v/>
      </c>
      <c r="AA1149" s="130" t="str">
        <f t="shared" ca="1" si="252"/>
        <v/>
      </c>
      <c r="AC1149" s="130" t="str">
        <f t="shared" ca="1" si="253"/>
        <v/>
      </c>
      <c r="AD1149" s="130" t="str">
        <f t="shared" ca="1" si="254"/>
        <v/>
      </c>
      <c r="AE1149" s="130" t="str">
        <f t="shared" ca="1" si="255"/>
        <v/>
      </c>
      <c r="AF1149" s="130" t="str">
        <f t="shared" ca="1" si="256"/>
        <v/>
      </c>
      <c r="AG1149" s="130" t="str">
        <f t="shared" ca="1" si="257"/>
        <v/>
      </c>
      <c r="AH1149" s="130" t="str">
        <f t="shared" ca="1" si="258"/>
        <v/>
      </c>
      <c r="AI1149" s="130" t="str">
        <f t="shared" ca="1" si="259"/>
        <v/>
      </c>
    </row>
    <row r="1150" spans="5:35">
      <c r="E1150" s="239"/>
      <c r="F1150" s="28"/>
      <c r="R1150" s="130" t="str">
        <f t="shared" ca="1" si="246"/>
        <v xml:space="preserve">0 </v>
      </c>
      <c r="S1150" s="130">
        <f ca="1">+IFERROR(VLOOKUP(R1150,Pollutants!$H$2:$K$11,3,FALSE),0)</f>
        <v>0</v>
      </c>
      <c r="T1150" s="248">
        <f t="shared" si="247"/>
        <v>166</v>
      </c>
      <c r="U1150" s="130" t="str">
        <f ca="1"/>
        <v/>
      </c>
      <c r="V1150" s="130" t="str">
        <f ca="1"/>
        <v/>
      </c>
      <c r="W1150" s="130" t="str">
        <f t="shared" ca="1" si="248"/>
        <v/>
      </c>
      <c r="X1150" s="130" t="str">
        <f t="shared" ca="1" si="249"/>
        <v/>
      </c>
      <c r="Y1150" s="130" t="str">
        <f t="shared" ca="1" si="250"/>
        <v/>
      </c>
      <c r="Z1150" s="130" t="str">
        <f t="shared" ca="1" si="251"/>
        <v/>
      </c>
      <c r="AA1150" s="130" t="str">
        <f t="shared" ca="1" si="252"/>
        <v/>
      </c>
      <c r="AC1150" s="130" t="str">
        <f t="shared" ca="1" si="253"/>
        <v/>
      </c>
      <c r="AD1150" s="130" t="str">
        <f t="shared" ca="1" si="254"/>
        <v/>
      </c>
      <c r="AE1150" s="130" t="str">
        <f t="shared" ca="1" si="255"/>
        <v/>
      </c>
      <c r="AF1150" s="130" t="str">
        <f t="shared" ca="1" si="256"/>
        <v/>
      </c>
      <c r="AG1150" s="130" t="str">
        <f t="shared" ca="1" si="257"/>
        <v/>
      </c>
      <c r="AH1150" s="130" t="str">
        <f t="shared" ca="1" si="258"/>
        <v/>
      </c>
      <c r="AI1150" s="130" t="str">
        <f t="shared" ca="1" si="259"/>
        <v/>
      </c>
    </row>
    <row r="1151" spans="5:35">
      <c r="E1151" s="239"/>
      <c r="F1151" s="28"/>
      <c r="R1151" s="130" t="str">
        <f t="shared" ca="1" si="246"/>
        <v xml:space="preserve">1 </v>
      </c>
      <c r="S1151" s="130">
        <f ca="1">+IFERROR(VLOOKUP(R1151,Pollutants!$H$2:$K$11,3,FALSE),0)</f>
        <v>0</v>
      </c>
      <c r="T1151" s="248">
        <f t="shared" si="247"/>
        <v>166</v>
      </c>
      <c r="U1151" s="130" t="str">
        <f ca="1"/>
        <v/>
      </c>
      <c r="V1151" s="130" t="str">
        <f ca="1"/>
        <v/>
      </c>
      <c r="W1151" s="130" t="str">
        <f t="shared" ca="1" si="248"/>
        <v/>
      </c>
      <c r="X1151" s="130" t="str">
        <f t="shared" ca="1" si="249"/>
        <v/>
      </c>
      <c r="Y1151" s="130" t="str">
        <f t="shared" ca="1" si="250"/>
        <v/>
      </c>
      <c r="Z1151" s="130" t="str">
        <f t="shared" ca="1" si="251"/>
        <v/>
      </c>
      <c r="AA1151" s="130" t="str">
        <f t="shared" ca="1" si="252"/>
        <v/>
      </c>
      <c r="AC1151" s="130" t="str">
        <f t="shared" ca="1" si="253"/>
        <v/>
      </c>
      <c r="AD1151" s="130" t="str">
        <f t="shared" ca="1" si="254"/>
        <v/>
      </c>
      <c r="AE1151" s="130" t="str">
        <f t="shared" ca="1" si="255"/>
        <v/>
      </c>
      <c r="AF1151" s="130" t="str">
        <f t="shared" ca="1" si="256"/>
        <v/>
      </c>
      <c r="AG1151" s="130" t="str">
        <f t="shared" ca="1" si="257"/>
        <v/>
      </c>
      <c r="AH1151" s="130" t="str">
        <f t="shared" ca="1" si="258"/>
        <v/>
      </c>
      <c r="AI1151" s="130" t="str">
        <f t="shared" ca="1" si="259"/>
        <v/>
      </c>
    </row>
    <row r="1152" spans="5:35">
      <c r="E1152" s="239"/>
      <c r="F1152" s="28"/>
      <c r="R1152" s="130" t="str">
        <f t="shared" ca="1" si="246"/>
        <v xml:space="preserve">2 </v>
      </c>
      <c r="S1152" s="130">
        <f ca="1">+IFERROR(VLOOKUP(R1152,Pollutants!$H$2:$K$11,3,FALSE),0)</f>
        <v>0</v>
      </c>
      <c r="T1152" s="248">
        <f t="shared" si="247"/>
        <v>166</v>
      </c>
      <c r="U1152" s="130" t="str">
        <f ca="1"/>
        <v/>
      </c>
      <c r="V1152" s="130" t="str">
        <f ca="1"/>
        <v/>
      </c>
      <c r="W1152" s="130" t="str">
        <f t="shared" ca="1" si="248"/>
        <v/>
      </c>
      <c r="X1152" s="130" t="str">
        <f t="shared" ca="1" si="249"/>
        <v/>
      </c>
      <c r="Y1152" s="130" t="str">
        <f t="shared" ca="1" si="250"/>
        <v/>
      </c>
      <c r="Z1152" s="130" t="str">
        <f t="shared" ca="1" si="251"/>
        <v/>
      </c>
      <c r="AA1152" s="130" t="str">
        <f t="shared" ca="1" si="252"/>
        <v/>
      </c>
      <c r="AC1152" s="130" t="str">
        <f t="shared" ca="1" si="253"/>
        <v/>
      </c>
      <c r="AD1152" s="130" t="str">
        <f t="shared" ca="1" si="254"/>
        <v/>
      </c>
      <c r="AE1152" s="130" t="str">
        <f t="shared" ca="1" si="255"/>
        <v/>
      </c>
      <c r="AF1152" s="130" t="str">
        <f t="shared" ca="1" si="256"/>
        <v/>
      </c>
      <c r="AG1152" s="130" t="str">
        <f t="shared" ca="1" si="257"/>
        <v/>
      </c>
      <c r="AH1152" s="130" t="str">
        <f t="shared" ca="1" si="258"/>
        <v/>
      </c>
      <c r="AI1152" s="130" t="str">
        <f t="shared" ca="1" si="259"/>
        <v/>
      </c>
    </row>
    <row r="1153" spans="5:35">
      <c r="E1153" s="239"/>
      <c r="F1153" s="28"/>
      <c r="R1153" s="130" t="str">
        <f t="shared" ca="1" si="246"/>
        <v xml:space="preserve">3 </v>
      </c>
      <c r="S1153" s="130">
        <f ca="1">+IFERROR(VLOOKUP(R1153,Pollutants!$H$2:$K$11,3,FALSE),0)</f>
        <v>0</v>
      </c>
      <c r="T1153" s="248">
        <f t="shared" si="247"/>
        <v>166</v>
      </c>
      <c r="U1153" s="130" t="str">
        <f ca="1"/>
        <v/>
      </c>
      <c r="V1153" s="130" t="str">
        <f ca="1"/>
        <v/>
      </c>
      <c r="W1153" s="130" t="str">
        <f t="shared" ca="1" si="248"/>
        <v/>
      </c>
      <c r="X1153" s="130" t="str">
        <f t="shared" ca="1" si="249"/>
        <v/>
      </c>
      <c r="Y1153" s="130" t="str">
        <f t="shared" ca="1" si="250"/>
        <v/>
      </c>
      <c r="Z1153" s="130" t="str">
        <f t="shared" ca="1" si="251"/>
        <v/>
      </c>
      <c r="AA1153" s="130" t="str">
        <f t="shared" ca="1" si="252"/>
        <v/>
      </c>
      <c r="AC1153" s="130" t="str">
        <f t="shared" ca="1" si="253"/>
        <v/>
      </c>
      <c r="AD1153" s="130" t="str">
        <f t="shared" ca="1" si="254"/>
        <v/>
      </c>
      <c r="AE1153" s="130" t="str">
        <f t="shared" ca="1" si="255"/>
        <v/>
      </c>
      <c r="AF1153" s="130" t="str">
        <f t="shared" ca="1" si="256"/>
        <v/>
      </c>
      <c r="AG1153" s="130" t="str">
        <f t="shared" ca="1" si="257"/>
        <v/>
      </c>
      <c r="AH1153" s="130" t="str">
        <f t="shared" ca="1" si="258"/>
        <v/>
      </c>
      <c r="AI1153" s="130" t="str">
        <f t="shared" ca="1" si="259"/>
        <v/>
      </c>
    </row>
    <row r="1154" spans="5:35">
      <c r="E1154" s="239"/>
      <c r="F1154" s="28"/>
      <c r="R1154" s="130" t="str">
        <f t="shared" ca="1" si="246"/>
        <v xml:space="preserve">4 </v>
      </c>
      <c r="S1154" s="130">
        <f ca="1">+IFERROR(VLOOKUP(R1154,Pollutants!$H$2:$K$11,3,FALSE),0)</f>
        <v>0</v>
      </c>
      <c r="T1154" s="248">
        <f t="shared" si="247"/>
        <v>166</v>
      </c>
      <c r="U1154" s="130" t="str">
        <f ca="1"/>
        <v/>
      </c>
      <c r="V1154" s="130" t="str">
        <f ca="1"/>
        <v/>
      </c>
      <c r="W1154" s="130" t="str">
        <f t="shared" ca="1" si="248"/>
        <v/>
      </c>
      <c r="X1154" s="130" t="str">
        <f t="shared" ca="1" si="249"/>
        <v/>
      </c>
      <c r="Y1154" s="130" t="str">
        <f t="shared" ca="1" si="250"/>
        <v/>
      </c>
      <c r="Z1154" s="130" t="str">
        <f t="shared" ca="1" si="251"/>
        <v/>
      </c>
      <c r="AA1154" s="130" t="str">
        <f t="shared" ca="1" si="252"/>
        <v/>
      </c>
      <c r="AC1154" s="130" t="str">
        <f t="shared" ca="1" si="253"/>
        <v/>
      </c>
      <c r="AD1154" s="130" t="str">
        <f t="shared" ca="1" si="254"/>
        <v/>
      </c>
      <c r="AE1154" s="130" t="str">
        <f t="shared" ca="1" si="255"/>
        <v/>
      </c>
      <c r="AF1154" s="130" t="str">
        <f t="shared" ca="1" si="256"/>
        <v/>
      </c>
      <c r="AG1154" s="130" t="str">
        <f t="shared" ca="1" si="257"/>
        <v/>
      </c>
      <c r="AH1154" s="130" t="str">
        <f t="shared" ca="1" si="258"/>
        <v/>
      </c>
      <c r="AI1154" s="130" t="str">
        <f t="shared" ca="1" si="259"/>
        <v/>
      </c>
    </row>
    <row r="1155" spans="5:35">
      <c r="E1155" s="239"/>
      <c r="F1155" s="28"/>
      <c r="R1155" s="130" t="str">
        <f t="shared" ref="R1155:R1218" ca="1" si="260">+MOD(ROW()-2,7)&amp;" "&amp;INDIRECT(ADDRESS(INT((ROW()-2)/7)+2,11,3))</f>
        <v xml:space="preserve">5 </v>
      </c>
      <c r="S1155" s="130">
        <f ca="1">+IFERROR(VLOOKUP(R1155,Pollutants!$H$2:$K$11,3,FALSE),0)</f>
        <v>0</v>
      </c>
      <c r="T1155" s="248">
        <f t="shared" ref="T1155:T1218" si="261">+(INT((ROW()-2)/7)+2)</f>
        <v>166</v>
      </c>
      <c r="U1155" s="130" t="str">
        <f ca="1"/>
        <v/>
      </c>
      <c r="V1155" s="130" t="str">
        <f ca="1"/>
        <v/>
      </c>
      <c r="W1155" s="130" t="str">
        <f t="shared" ref="W1155:W1218" ca="1" si="262">+IFERROR(INDEX(L$1:L$301,V1155),"")</f>
        <v/>
      </c>
      <c r="X1155" s="130" t="str">
        <f t="shared" ref="X1155:X1218" ca="1" si="263">+IFERROR(INDEX(M$1:M$301,V1155),"")</f>
        <v/>
      </c>
      <c r="Y1155" s="130" t="str">
        <f t="shared" ref="Y1155:Y1218" ca="1" si="264">+IFERROR(INDEX(N$1:N$301,V1155),"")</f>
        <v/>
      </c>
      <c r="Z1155" s="130" t="str">
        <f t="shared" ref="Z1155:Z1218" ca="1" si="265">+IFERROR(INDEX(O$1:O$301,V1155),"")</f>
        <v/>
      </c>
      <c r="AA1155" s="130" t="str">
        <f t="shared" ref="AA1155:AA1218" ca="1" si="266">+IFERROR(INDEX(P$1:P$301,V1155),"")</f>
        <v/>
      </c>
      <c r="AC1155" s="130" t="str">
        <f t="shared" ref="AC1155:AC1218" ca="1" si="267">+INDIRECT(ADDRESS(INT((ROW()-2)/2)+2,21,3))</f>
        <v/>
      </c>
      <c r="AD1155" s="130" t="str">
        <f t="shared" ref="AD1155:AD1218" ca="1" si="268">+IF(ISNUMBER(AI1155),IF(ISEVEN(ROW()),$AL$2,$AL$3),"")</f>
        <v/>
      </c>
      <c r="AE1155" s="130" t="str">
        <f t="shared" ref="AE1155:AE1218" ca="1" si="269">+INDIRECT(ADDRESS(INT((ROW()-2)/2)+2,23,3))</f>
        <v/>
      </c>
      <c r="AF1155" s="130" t="str">
        <f t="shared" ref="AF1155:AF1218" ca="1" si="270">+INDIRECT(ADDRESS(INT((ROW()-2)/2)+2,24,3))</f>
        <v/>
      </c>
      <c r="AG1155" s="130" t="str">
        <f t="shared" ref="AG1155:AG1218" ca="1" si="271">+INDIRECT(ADDRESS(INT((ROW()-2)/2)+2,25,3))</f>
        <v/>
      </c>
      <c r="AH1155" s="130" t="str">
        <f t="shared" ref="AH1155:AH1218" ca="1" si="272">+INDIRECT(ADDRESS(INT((ROW()-2)/2)+2,26,3))</f>
        <v/>
      </c>
      <c r="AI1155" s="130" t="str">
        <f t="shared" ref="AI1155:AI1218" ca="1" si="273">+INDIRECT(ADDRESS(INT((ROW()-2)/2)+2,27,3))</f>
        <v/>
      </c>
    </row>
    <row r="1156" spans="5:35">
      <c r="E1156" s="239"/>
      <c r="F1156" s="28"/>
      <c r="R1156" s="130" t="str">
        <f t="shared" ca="1" si="260"/>
        <v xml:space="preserve">6 </v>
      </c>
      <c r="S1156" s="130">
        <f ca="1">+IFERROR(VLOOKUP(R1156,Pollutants!$H$2:$K$11,3,FALSE),0)</f>
        <v>0</v>
      </c>
      <c r="T1156" s="248">
        <f t="shared" si="261"/>
        <v>166</v>
      </c>
      <c r="U1156" s="130" t="str">
        <f ca="1"/>
        <v/>
      </c>
      <c r="V1156" s="130" t="str">
        <f ca="1"/>
        <v/>
      </c>
      <c r="W1156" s="130" t="str">
        <f t="shared" ca="1" si="262"/>
        <v/>
      </c>
      <c r="X1156" s="130" t="str">
        <f t="shared" ca="1" si="263"/>
        <v/>
      </c>
      <c r="Y1156" s="130" t="str">
        <f t="shared" ca="1" si="264"/>
        <v/>
      </c>
      <c r="Z1156" s="130" t="str">
        <f t="shared" ca="1" si="265"/>
        <v/>
      </c>
      <c r="AA1156" s="130" t="str">
        <f t="shared" ca="1" si="266"/>
        <v/>
      </c>
      <c r="AC1156" s="130" t="str">
        <f t="shared" ca="1" si="267"/>
        <v/>
      </c>
      <c r="AD1156" s="130" t="str">
        <f t="shared" ca="1" si="268"/>
        <v/>
      </c>
      <c r="AE1156" s="130" t="str">
        <f t="shared" ca="1" si="269"/>
        <v/>
      </c>
      <c r="AF1156" s="130" t="str">
        <f t="shared" ca="1" si="270"/>
        <v/>
      </c>
      <c r="AG1156" s="130" t="str">
        <f t="shared" ca="1" si="271"/>
        <v/>
      </c>
      <c r="AH1156" s="130" t="str">
        <f t="shared" ca="1" si="272"/>
        <v/>
      </c>
      <c r="AI1156" s="130" t="str">
        <f t="shared" ca="1" si="273"/>
        <v/>
      </c>
    </row>
    <row r="1157" spans="5:35">
      <c r="E1157" s="239"/>
      <c r="F1157" s="28"/>
      <c r="R1157" s="130" t="str">
        <f t="shared" ca="1" si="260"/>
        <v xml:space="preserve">0 </v>
      </c>
      <c r="S1157" s="130">
        <f ca="1">+IFERROR(VLOOKUP(R1157,Pollutants!$H$2:$K$11,3,FALSE),0)</f>
        <v>0</v>
      </c>
      <c r="T1157" s="248">
        <f t="shared" si="261"/>
        <v>167</v>
      </c>
      <c r="U1157" s="130" t="str">
        <f ca="1"/>
        <v/>
      </c>
      <c r="V1157" s="130" t="str">
        <f ca="1"/>
        <v/>
      </c>
      <c r="W1157" s="130" t="str">
        <f t="shared" ca="1" si="262"/>
        <v/>
      </c>
      <c r="X1157" s="130" t="str">
        <f t="shared" ca="1" si="263"/>
        <v/>
      </c>
      <c r="Y1157" s="130" t="str">
        <f t="shared" ca="1" si="264"/>
        <v/>
      </c>
      <c r="Z1157" s="130" t="str">
        <f t="shared" ca="1" si="265"/>
        <v/>
      </c>
      <c r="AA1157" s="130" t="str">
        <f t="shared" ca="1" si="266"/>
        <v/>
      </c>
      <c r="AC1157" s="130" t="str">
        <f t="shared" ca="1" si="267"/>
        <v/>
      </c>
      <c r="AD1157" s="130" t="str">
        <f t="shared" ca="1" si="268"/>
        <v/>
      </c>
      <c r="AE1157" s="130" t="str">
        <f t="shared" ca="1" si="269"/>
        <v/>
      </c>
      <c r="AF1157" s="130" t="str">
        <f t="shared" ca="1" si="270"/>
        <v/>
      </c>
      <c r="AG1157" s="130" t="str">
        <f t="shared" ca="1" si="271"/>
        <v/>
      </c>
      <c r="AH1157" s="130" t="str">
        <f t="shared" ca="1" si="272"/>
        <v/>
      </c>
      <c r="AI1157" s="130" t="str">
        <f t="shared" ca="1" si="273"/>
        <v/>
      </c>
    </row>
    <row r="1158" spans="5:35">
      <c r="E1158" s="239"/>
      <c r="F1158" s="28"/>
      <c r="R1158" s="130" t="str">
        <f t="shared" ca="1" si="260"/>
        <v xml:space="preserve">1 </v>
      </c>
      <c r="S1158" s="130">
        <f ca="1">+IFERROR(VLOOKUP(R1158,Pollutants!$H$2:$K$11,3,FALSE),0)</f>
        <v>0</v>
      </c>
      <c r="T1158" s="248">
        <f t="shared" si="261"/>
        <v>167</v>
      </c>
      <c r="U1158" s="130" t="str">
        <f ca="1"/>
        <v/>
      </c>
      <c r="V1158" s="130" t="str">
        <f ca="1"/>
        <v/>
      </c>
      <c r="W1158" s="130" t="str">
        <f t="shared" ca="1" si="262"/>
        <v/>
      </c>
      <c r="X1158" s="130" t="str">
        <f t="shared" ca="1" si="263"/>
        <v/>
      </c>
      <c r="Y1158" s="130" t="str">
        <f t="shared" ca="1" si="264"/>
        <v/>
      </c>
      <c r="Z1158" s="130" t="str">
        <f t="shared" ca="1" si="265"/>
        <v/>
      </c>
      <c r="AA1158" s="130" t="str">
        <f t="shared" ca="1" si="266"/>
        <v/>
      </c>
      <c r="AC1158" s="130" t="str">
        <f t="shared" ca="1" si="267"/>
        <v/>
      </c>
      <c r="AD1158" s="130" t="str">
        <f t="shared" ca="1" si="268"/>
        <v/>
      </c>
      <c r="AE1158" s="130" t="str">
        <f t="shared" ca="1" si="269"/>
        <v/>
      </c>
      <c r="AF1158" s="130" t="str">
        <f t="shared" ca="1" si="270"/>
        <v/>
      </c>
      <c r="AG1158" s="130" t="str">
        <f t="shared" ca="1" si="271"/>
        <v/>
      </c>
      <c r="AH1158" s="130" t="str">
        <f t="shared" ca="1" si="272"/>
        <v/>
      </c>
      <c r="AI1158" s="130" t="str">
        <f t="shared" ca="1" si="273"/>
        <v/>
      </c>
    </row>
    <row r="1159" spans="5:35">
      <c r="E1159" s="239"/>
      <c r="F1159" s="28"/>
      <c r="R1159" s="130" t="str">
        <f t="shared" ca="1" si="260"/>
        <v xml:space="preserve">2 </v>
      </c>
      <c r="S1159" s="130">
        <f ca="1">+IFERROR(VLOOKUP(R1159,Pollutants!$H$2:$K$11,3,FALSE),0)</f>
        <v>0</v>
      </c>
      <c r="T1159" s="248">
        <f t="shared" si="261"/>
        <v>167</v>
      </c>
      <c r="U1159" s="130" t="str">
        <f ca="1"/>
        <v/>
      </c>
      <c r="V1159" s="130" t="str">
        <f ca="1"/>
        <v/>
      </c>
      <c r="W1159" s="130" t="str">
        <f t="shared" ca="1" si="262"/>
        <v/>
      </c>
      <c r="X1159" s="130" t="str">
        <f t="shared" ca="1" si="263"/>
        <v/>
      </c>
      <c r="Y1159" s="130" t="str">
        <f t="shared" ca="1" si="264"/>
        <v/>
      </c>
      <c r="Z1159" s="130" t="str">
        <f t="shared" ca="1" si="265"/>
        <v/>
      </c>
      <c r="AA1159" s="130" t="str">
        <f t="shared" ca="1" si="266"/>
        <v/>
      </c>
      <c r="AC1159" s="130" t="str">
        <f t="shared" ca="1" si="267"/>
        <v/>
      </c>
      <c r="AD1159" s="130" t="str">
        <f t="shared" ca="1" si="268"/>
        <v/>
      </c>
      <c r="AE1159" s="130" t="str">
        <f t="shared" ca="1" si="269"/>
        <v/>
      </c>
      <c r="AF1159" s="130" t="str">
        <f t="shared" ca="1" si="270"/>
        <v/>
      </c>
      <c r="AG1159" s="130" t="str">
        <f t="shared" ca="1" si="271"/>
        <v/>
      </c>
      <c r="AH1159" s="130" t="str">
        <f t="shared" ca="1" si="272"/>
        <v/>
      </c>
      <c r="AI1159" s="130" t="str">
        <f t="shared" ca="1" si="273"/>
        <v/>
      </c>
    </row>
    <row r="1160" spans="5:35">
      <c r="E1160" s="239"/>
      <c r="F1160" s="28"/>
      <c r="R1160" s="130" t="str">
        <f t="shared" ca="1" si="260"/>
        <v xml:space="preserve">3 </v>
      </c>
      <c r="S1160" s="130">
        <f ca="1">+IFERROR(VLOOKUP(R1160,Pollutants!$H$2:$K$11,3,FALSE),0)</f>
        <v>0</v>
      </c>
      <c r="T1160" s="248">
        <f t="shared" si="261"/>
        <v>167</v>
      </c>
      <c r="U1160" s="130" t="str">
        <f ca="1"/>
        <v/>
      </c>
      <c r="V1160" s="130" t="str">
        <f ca="1"/>
        <v/>
      </c>
      <c r="W1160" s="130" t="str">
        <f t="shared" ca="1" si="262"/>
        <v/>
      </c>
      <c r="X1160" s="130" t="str">
        <f t="shared" ca="1" si="263"/>
        <v/>
      </c>
      <c r="Y1160" s="130" t="str">
        <f t="shared" ca="1" si="264"/>
        <v/>
      </c>
      <c r="Z1160" s="130" t="str">
        <f t="shared" ca="1" si="265"/>
        <v/>
      </c>
      <c r="AA1160" s="130" t="str">
        <f t="shared" ca="1" si="266"/>
        <v/>
      </c>
      <c r="AC1160" s="130" t="str">
        <f t="shared" ca="1" si="267"/>
        <v/>
      </c>
      <c r="AD1160" s="130" t="str">
        <f t="shared" ca="1" si="268"/>
        <v/>
      </c>
      <c r="AE1160" s="130" t="str">
        <f t="shared" ca="1" si="269"/>
        <v/>
      </c>
      <c r="AF1160" s="130" t="str">
        <f t="shared" ca="1" si="270"/>
        <v/>
      </c>
      <c r="AG1160" s="130" t="str">
        <f t="shared" ca="1" si="271"/>
        <v/>
      </c>
      <c r="AH1160" s="130" t="str">
        <f t="shared" ca="1" si="272"/>
        <v/>
      </c>
      <c r="AI1160" s="130" t="str">
        <f t="shared" ca="1" si="273"/>
        <v/>
      </c>
    </row>
    <row r="1161" spans="5:35">
      <c r="E1161" s="239"/>
      <c r="F1161" s="28"/>
      <c r="R1161" s="130" t="str">
        <f t="shared" ca="1" si="260"/>
        <v xml:space="preserve">4 </v>
      </c>
      <c r="S1161" s="130">
        <f ca="1">+IFERROR(VLOOKUP(R1161,Pollutants!$H$2:$K$11,3,FALSE),0)</f>
        <v>0</v>
      </c>
      <c r="T1161" s="248">
        <f t="shared" si="261"/>
        <v>167</v>
      </c>
      <c r="U1161" s="130" t="str">
        <f ca="1"/>
        <v/>
      </c>
      <c r="V1161" s="130" t="str">
        <f ca="1"/>
        <v/>
      </c>
      <c r="W1161" s="130" t="str">
        <f t="shared" ca="1" si="262"/>
        <v/>
      </c>
      <c r="X1161" s="130" t="str">
        <f t="shared" ca="1" si="263"/>
        <v/>
      </c>
      <c r="Y1161" s="130" t="str">
        <f t="shared" ca="1" si="264"/>
        <v/>
      </c>
      <c r="Z1161" s="130" t="str">
        <f t="shared" ca="1" si="265"/>
        <v/>
      </c>
      <c r="AA1161" s="130" t="str">
        <f t="shared" ca="1" si="266"/>
        <v/>
      </c>
      <c r="AC1161" s="130" t="str">
        <f t="shared" ca="1" si="267"/>
        <v/>
      </c>
      <c r="AD1161" s="130" t="str">
        <f t="shared" ca="1" si="268"/>
        <v/>
      </c>
      <c r="AE1161" s="130" t="str">
        <f t="shared" ca="1" si="269"/>
        <v/>
      </c>
      <c r="AF1161" s="130" t="str">
        <f t="shared" ca="1" si="270"/>
        <v/>
      </c>
      <c r="AG1161" s="130" t="str">
        <f t="shared" ca="1" si="271"/>
        <v/>
      </c>
      <c r="AH1161" s="130" t="str">
        <f t="shared" ca="1" si="272"/>
        <v/>
      </c>
      <c r="AI1161" s="130" t="str">
        <f t="shared" ca="1" si="273"/>
        <v/>
      </c>
    </row>
    <row r="1162" spans="5:35">
      <c r="E1162" s="239"/>
      <c r="F1162" s="28"/>
      <c r="R1162" s="130" t="str">
        <f t="shared" ca="1" si="260"/>
        <v xml:space="preserve">5 </v>
      </c>
      <c r="S1162" s="130">
        <f ca="1">+IFERROR(VLOOKUP(R1162,Pollutants!$H$2:$K$11,3,FALSE),0)</f>
        <v>0</v>
      </c>
      <c r="T1162" s="248">
        <f t="shared" si="261"/>
        <v>167</v>
      </c>
      <c r="U1162" s="130" t="str">
        <f ca="1"/>
        <v/>
      </c>
      <c r="V1162" s="130" t="str">
        <f ca="1"/>
        <v/>
      </c>
      <c r="W1162" s="130" t="str">
        <f t="shared" ca="1" si="262"/>
        <v/>
      </c>
      <c r="X1162" s="130" t="str">
        <f t="shared" ca="1" si="263"/>
        <v/>
      </c>
      <c r="Y1162" s="130" t="str">
        <f t="shared" ca="1" si="264"/>
        <v/>
      </c>
      <c r="Z1162" s="130" t="str">
        <f t="shared" ca="1" si="265"/>
        <v/>
      </c>
      <c r="AA1162" s="130" t="str">
        <f t="shared" ca="1" si="266"/>
        <v/>
      </c>
      <c r="AC1162" s="130" t="str">
        <f t="shared" ca="1" si="267"/>
        <v/>
      </c>
      <c r="AD1162" s="130" t="str">
        <f t="shared" ca="1" si="268"/>
        <v/>
      </c>
      <c r="AE1162" s="130" t="str">
        <f t="shared" ca="1" si="269"/>
        <v/>
      </c>
      <c r="AF1162" s="130" t="str">
        <f t="shared" ca="1" si="270"/>
        <v/>
      </c>
      <c r="AG1162" s="130" t="str">
        <f t="shared" ca="1" si="271"/>
        <v/>
      </c>
      <c r="AH1162" s="130" t="str">
        <f t="shared" ca="1" si="272"/>
        <v/>
      </c>
      <c r="AI1162" s="130" t="str">
        <f t="shared" ca="1" si="273"/>
        <v/>
      </c>
    </row>
    <row r="1163" spans="5:35">
      <c r="E1163" s="239"/>
      <c r="F1163" s="28"/>
      <c r="R1163" s="130" t="str">
        <f t="shared" ca="1" si="260"/>
        <v xml:space="preserve">6 </v>
      </c>
      <c r="S1163" s="130">
        <f ca="1">+IFERROR(VLOOKUP(R1163,Pollutants!$H$2:$K$11,3,FALSE),0)</f>
        <v>0</v>
      </c>
      <c r="T1163" s="248">
        <f t="shared" si="261"/>
        <v>167</v>
      </c>
      <c r="U1163" s="130" t="str">
        <f ca="1"/>
        <v/>
      </c>
      <c r="V1163" s="130" t="str">
        <f ca="1"/>
        <v/>
      </c>
      <c r="W1163" s="130" t="str">
        <f t="shared" ca="1" si="262"/>
        <v/>
      </c>
      <c r="X1163" s="130" t="str">
        <f t="shared" ca="1" si="263"/>
        <v/>
      </c>
      <c r="Y1163" s="130" t="str">
        <f t="shared" ca="1" si="264"/>
        <v/>
      </c>
      <c r="Z1163" s="130" t="str">
        <f t="shared" ca="1" si="265"/>
        <v/>
      </c>
      <c r="AA1163" s="130" t="str">
        <f t="shared" ca="1" si="266"/>
        <v/>
      </c>
      <c r="AC1163" s="130" t="str">
        <f t="shared" ca="1" si="267"/>
        <v/>
      </c>
      <c r="AD1163" s="130" t="str">
        <f t="shared" ca="1" si="268"/>
        <v/>
      </c>
      <c r="AE1163" s="130" t="str">
        <f t="shared" ca="1" si="269"/>
        <v/>
      </c>
      <c r="AF1163" s="130" t="str">
        <f t="shared" ca="1" si="270"/>
        <v/>
      </c>
      <c r="AG1163" s="130" t="str">
        <f t="shared" ca="1" si="271"/>
        <v/>
      </c>
      <c r="AH1163" s="130" t="str">
        <f t="shared" ca="1" si="272"/>
        <v/>
      </c>
      <c r="AI1163" s="130" t="str">
        <f t="shared" ca="1" si="273"/>
        <v/>
      </c>
    </row>
    <row r="1164" spans="5:35">
      <c r="E1164" s="239"/>
      <c r="F1164" s="28"/>
      <c r="R1164" s="130" t="str">
        <f t="shared" ca="1" si="260"/>
        <v xml:space="preserve">0 </v>
      </c>
      <c r="S1164" s="130">
        <f ca="1">+IFERROR(VLOOKUP(R1164,Pollutants!$H$2:$K$11,3,FALSE),0)</f>
        <v>0</v>
      </c>
      <c r="T1164" s="248">
        <f t="shared" si="261"/>
        <v>168</v>
      </c>
      <c r="U1164" s="130" t="str">
        <f ca="1"/>
        <v/>
      </c>
      <c r="V1164" s="130" t="str">
        <f ca="1"/>
        <v/>
      </c>
      <c r="W1164" s="130" t="str">
        <f t="shared" ca="1" si="262"/>
        <v/>
      </c>
      <c r="X1164" s="130" t="str">
        <f t="shared" ca="1" si="263"/>
        <v/>
      </c>
      <c r="Y1164" s="130" t="str">
        <f t="shared" ca="1" si="264"/>
        <v/>
      </c>
      <c r="Z1164" s="130" t="str">
        <f t="shared" ca="1" si="265"/>
        <v/>
      </c>
      <c r="AA1164" s="130" t="str">
        <f t="shared" ca="1" si="266"/>
        <v/>
      </c>
      <c r="AC1164" s="130" t="str">
        <f t="shared" ca="1" si="267"/>
        <v/>
      </c>
      <c r="AD1164" s="130" t="str">
        <f t="shared" ca="1" si="268"/>
        <v/>
      </c>
      <c r="AE1164" s="130" t="str">
        <f t="shared" ca="1" si="269"/>
        <v/>
      </c>
      <c r="AF1164" s="130" t="str">
        <f t="shared" ca="1" si="270"/>
        <v/>
      </c>
      <c r="AG1164" s="130" t="str">
        <f t="shared" ca="1" si="271"/>
        <v/>
      </c>
      <c r="AH1164" s="130" t="str">
        <f t="shared" ca="1" si="272"/>
        <v/>
      </c>
      <c r="AI1164" s="130" t="str">
        <f t="shared" ca="1" si="273"/>
        <v/>
      </c>
    </row>
    <row r="1165" spans="5:35">
      <c r="E1165" s="239"/>
      <c r="F1165" s="28"/>
      <c r="R1165" s="130" t="str">
        <f t="shared" ca="1" si="260"/>
        <v xml:space="preserve">1 </v>
      </c>
      <c r="S1165" s="130">
        <f ca="1">+IFERROR(VLOOKUP(R1165,Pollutants!$H$2:$K$11,3,FALSE),0)</f>
        <v>0</v>
      </c>
      <c r="T1165" s="248">
        <f t="shared" si="261"/>
        <v>168</v>
      </c>
      <c r="U1165" s="130" t="str">
        <f ca="1"/>
        <v/>
      </c>
      <c r="V1165" s="130" t="str">
        <f ca="1"/>
        <v/>
      </c>
      <c r="W1165" s="130" t="str">
        <f t="shared" ca="1" si="262"/>
        <v/>
      </c>
      <c r="X1165" s="130" t="str">
        <f t="shared" ca="1" si="263"/>
        <v/>
      </c>
      <c r="Y1165" s="130" t="str">
        <f t="shared" ca="1" si="264"/>
        <v/>
      </c>
      <c r="Z1165" s="130" t="str">
        <f t="shared" ca="1" si="265"/>
        <v/>
      </c>
      <c r="AA1165" s="130" t="str">
        <f t="shared" ca="1" si="266"/>
        <v/>
      </c>
      <c r="AC1165" s="130" t="str">
        <f t="shared" ca="1" si="267"/>
        <v/>
      </c>
      <c r="AD1165" s="130" t="str">
        <f t="shared" ca="1" si="268"/>
        <v/>
      </c>
      <c r="AE1165" s="130" t="str">
        <f t="shared" ca="1" si="269"/>
        <v/>
      </c>
      <c r="AF1165" s="130" t="str">
        <f t="shared" ca="1" si="270"/>
        <v/>
      </c>
      <c r="AG1165" s="130" t="str">
        <f t="shared" ca="1" si="271"/>
        <v/>
      </c>
      <c r="AH1165" s="130" t="str">
        <f t="shared" ca="1" si="272"/>
        <v/>
      </c>
      <c r="AI1165" s="130" t="str">
        <f t="shared" ca="1" si="273"/>
        <v/>
      </c>
    </row>
    <row r="1166" spans="5:35">
      <c r="E1166" s="239"/>
      <c r="F1166" s="28"/>
      <c r="R1166" s="130" t="str">
        <f t="shared" ca="1" si="260"/>
        <v xml:space="preserve">2 </v>
      </c>
      <c r="S1166" s="130">
        <f ca="1">+IFERROR(VLOOKUP(R1166,Pollutants!$H$2:$K$11,3,FALSE),0)</f>
        <v>0</v>
      </c>
      <c r="T1166" s="248">
        <f t="shared" si="261"/>
        <v>168</v>
      </c>
      <c r="U1166" s="130" t="str">
        <f ca="1"/>
        <v/>
      </c>
      <c r="V1166" s="130" t="str">
        <f ca="1"/>
        <v/>
      </c>
      <c r="W1166" s="130" t="str">
        <f t="shared" ca="1" si="262"/>
        <v/>
      </c>
      <c r="X1166" s="130" t="str">
        <f t="shared" ca="1" si="263"/>
        <v/>
      </c>
      <c r="Y1166" s="130" t="str">
        <f t="shared" ca="1" si="264"/>
        <v/>
      </c>
      <c r="Z1166" s="130" t="str">
        <f t="shared" ca="1" si="265"/>
        <v/>
      </c>
      <c r="AA1166" s="130" t="str">
        <f t="shared" ca="1" si="266"/>
        <v/>
      </c>
      <c r="AC1166" s="130" t="str">
        <f t="shared" ca="1" si="267"/>
        <v/>
      </c>
      <c r="AD1166" s="130" t="str">
        <f t="shared" ca="1" si="268"/>
        <v/>
      </c>
      <c r="AE1166" s="130" t="str">
        <f t="shared" ca="1" si="269"/>
        <v/>
      </c>
      <c r="AF1166" s="130" t="str">
        <f t="shared" ca="1" si="270"/>
        <v/>
      </c>
      <c r="AG1166" s="130" t="str">
        <f t="shared" ca="1" si="271"/>
        <v/>
      </c>
      <c r="AH1166" s="130" t="str">
        <f t="shared" ca="1" si="272"/>
        <v/>
      </c>
      <c r="AI1166" s="130" t="str">
        <f t="shared" ca="1" si="273"/>
        <v/>
      </c>
    </row>
    <row r="1167" spans="5:35">
      <c r="E1167" s="239"/>
      <c r="F1167" s="28"/>
      <c r="R1167" s="130" t="str">
        <f t="shared" ca="1" si="260"/>
        <v xml:space="preserve">3 </v>
      </c>
      <c r="S1167" s="130">
        <f ca="1">+IFERROR(VLOOKUP(R1167,Pollutants!$H$2:$K$11,3,FALSE),0)</f>
        <v>0</v>
      </c>
      <c r="T1167" s="248">
        <f t="shared" si="261"/>
        <v>168</v>
      </c>
      <c r="U1167" s="130" t="str">
        <f ca="1"/>
        <v/>
      </c>
      <c r="V1167" s="130" t="str">
        <f ca="1"/>
        <v/>
      </c>
      <c r="W1167" s="130" t="str">
        <f t="shared" ca="1" si="262"/>
        <v/>
      </c>
      <c r="X1167" s="130" t="str">
        <f t="shared" ca="1" si="263"/>
        <v/>
      </c>
      <c r="Y1167" s="130" t="str">
        <f t="shared" ca="1" si="264"/>
        <v/>
      </c>
      <c r="Z1167" s="130" t="str">
        <f t="shared" ca="1" si="265"/>
        <v/>
      </c>
      <c r="AA1167" s="130" t="str">
        <f t="shared" ca="1" si="266"/>
        <v/>
      </c>
      <c r="AC1167" s="130" t="str">
        <f t="shared" ca="1" si="267"/>
        <v/>
      </c>
      <c r="AD1167" s="130" t="str">
        <f t="shared" ca="1" si="268"/>
        <v/>
      </c>
      <c r="AE1167" s="130" t="str">
        <f t="shared" ca="1" si="269"/>
        <v/>
      </c>
      <c r="AF1167" s="130" t="str">
        <f t="shared" ca="1" si="270"/>
        <v/>
      </c>
      <c r="AG1167" s="130" t="str">
        <f t="shared" ca="1" si="271"/>
        <v/>
      </c>
      <c r="AH1167" s="130" t="str">
        <f t="shared" ca="1" si="272"/>
        <v/>
      </c>
      <c r="AI1167" s="130" t="str">
        <f t="shared" ca="1" si="273"/>
        <v/>
      </c>
    </row>
    <row r="1168" spans="5:35">
      <c r="E1168" s="239"/>
      <c r="F1168" s="28"/>
      <c r="R1168" s="130" t="str">
        <f t="shared" ca="1" si="260"/>
        <v xml:space="preserve">4 </v>
      </c>
      <c r="S1168" s="130">
        <f ca="1">+IFERROR(VLOOKUP(R1168,Pollutants!$H$2:$K$11,3,FALSE),0)</f>
        <v>0</v>
      </c>
      <c r="T1168" s="248">
        <f t="shared" si="261"/>
        <v>168</v>
      </c>
      <c r="U1168" s="130" t="str">
        <f ca="1"/>
        <v/>
      </c>
      <c r="V1168" s="130" t="str">
        <f ca="1"/>
        <v/>
      </c>
      <c r="W1168" s="130" t="str">
        <f t="shared" ca="1" si="262"/>
        <v/>
      </c>
      <c r="X1168" s="130" t="str">
        <f t="shared" ca="1" si="263"/>
        <v/>
      </c>
      <c r="Y1168" s="130" t="str">
        <f t="shared" ca="1" si="264"/>
        <v/>
      </c>
      <c r="Z1168" s="130" t="str">
        <f t="shared" ca="1" si="265"/>
        <v/>
      </c>
      <c r="AA1168" s="130" t="str">
        <f t="shared" ca="1" si="266"/>
        <v/>
      </c>
      <c r="AC1168" s="130" t="str">
        <f t="shared" ca="1" si="267"/>
        <v/>
      </c>
      <c r="AD1168" s="130" t="str">
        <f t="shared" ca="1" si="268"/>
        <v/>
      </c>
      <c r="AE1168" s="130" t="str">
        <f t="shared" ca="1" si="269"/>
        <v/>
      </c>
      <c r="AF1168" s="130" t="str">
        <f t="shared" ca="1" si="270"/>
        <v/>
      </c>
      <c r="AG1168" s="130" t="str">
        <f t="shared" ca="1" si="271"/>
        <v/>
      </c>
      <c r="AH1168" s="130" t="str">
        <f t="shared" ca="1" si="272"/>
        <v/>
      </c>
      <c r="AI1168" s="130" t="str">
        <f t="shared" ca="1" si="273"/>
        <v/>
      </c>
    </row>
    <row r="1169" spans="5:35">
      <c r="E1169" s="239"/>
      <c r="F1169" s="28"/>
      <c r="R1169" s="130" t="str">
        <f t="shared" ca="1" si="260"/>
        <v xml:space="preserve">5 </v>
      </c>
      <c r="S1169" s="130">
        <f ca="1">+IFERROR(VLOOKUP(R1169,Pollutants!$H$2:$K$11,3,FALSE),0)</f>
        <v>0</v>
      </c>
      <c r="T1169" s="248">
        <f t="shared" si="261"/>
        <v>168</v>
      </c>
      <c r="U1169" s="130" t="str">
        <f ca="1"/>
        <v/>
      </c>
      <c r="V1169" s="130" t="str">
        <f ca="1"/>
        <v/>
      </c>
      <c r="W1169" s="130" t="str">
        <f t="shared" ca="1" si="262"/>
        <v/>
      </c>
      <c r="X1169" s="130" t="str">
        <f t="shared" ca="1" si="263"/>
        <v/>
      </c>
      <c r="Y1169" s="130" t="str">
        <f t="shared" ca="1" si="264"/>
        <v/>
      </c>
      <c r="Z1169" s="130" t="str">
        <f t="shared" ca="1" si="265"/>
        <v/>
      </c>
      <c r="AA1169" s="130" t="str">
        <f t="shared" ca="1" si="266"/>
        <v/>
      </c>
      <c r="AC1169" s="130" t="str">
        <f t="shared" ca="1" si="267"/>
        <v/>
      </c>
      <c r="AD1169" s="130" t="str">
        <f t="shared" ca="1" si="268"/>
        <v/>
      </c>
      <c r="AE1169" s="130" t="str">
        <f t="shared" ca="1" si="269"/>
        <v/>
      </c>
      <c r="AF1169" s="130" t="str">
        <f t="shared" ca="1" si="270"/>
        <v/>
      </c>
      <c r="AG1169" s="130" t="str">
        <f t="shared" ca="1" si="271"/>
        <v/>
      </c>
      <c r="AH1169" s="130" t="str">
        <f t="shared" ca="1" si="272"/>
        <v/>
      </c>
      <c r="AI1169" s="130" t="str">
        <f t="shared" ca="1" si="273"/>
        <v/>
      </c>
    </row>
    <row r="1170" spans="5:35">
      <c r="E1170" s="239"/>
      <c r="F1170" s="28"/>
      <c r="R1170" s="130" t="str">
        <f t="shared" ca="1" si="260"/>
        <v xml:space="preserve">6 </v>
      </c>
      <c r="S1170" s="130">
        <f ca="1">+IFERROR(VLOOKUP(R1170,Pollutants!$H$2:$K$11,3,FALSE),0)</f>
        <v>0</v>
      </c>
      <c r="T1170" s="248">
        <f t="shared" si="261"/>
        <v>168</v>
      </c>
      <c r="U1170" s="130" t="str">
        <f ca="1"/>
        <v/>
      </c>
      <c r="V1170" s="130" t="str">
        <f ca="1"/>
        <v/>
      </c>
      <c r="W1170" s="130" t="str">
        <f t="shared" ca="1" si="262"/>
        <v/>
      </c>
      <c r="X1170" s="130" t="str">
        <f t="shared" ca="1" si="263"/>
        <v/>
      </c>
      <c r="Y1170" s="130" t="str">
        <f t="shared" ca="1" si="264"/>
        <v/>
      </c>
      <c r="Z1170" s="130" t="str">
        <f t="shared" ca="1" si="265"/>
        <v/>
      </c>
      <c r="AA1170" s="130" t="str">
        <f t="shared" ca="1" si="266"/>
        <v/>
      </c>
      <c r="AC1170" s="130" t="str">
        <f t="shared" ca="1" si="267"/>
        <v/>
      </c>
      <c r="AD1170" s="130" t="str">
        <f t="shared" ca="1" si="268"/>
        <v/>
      </c>
      <c r="AE1170" s="130" t="str">
        <f t="shared" ca="1" si="269"/>
        <v/>
      </c>
      <c r="AF1170" s="130" t="str">
        <f t="shared" ca="1" si="270"/>
        <v/>
      </c>
      <c r="AG1170" s="130" t="str">
        <f t="shared" ca="1" si="271"/>
        <v/>
      </c>
      <c r="AH1170" s="130" t="str">
        <f t="shared" ca="1" si="272"/>
        <v/>
      </c>
      <c r="AI1170" s="130" t="str">
        <f t="shared" ca="1" si="273"/>
        <v/>
      </c>
    </row>
    <row r="1171" spans="5:35">
      <c r="E1171" s="239"/>
      <c r="F1171" s="28"/>
      <c r="R1171" s="130" t="str">
        <f t="shared" ca="1" si="260"/>
        <v xml:space="preserve">0 </v>
      </c>
      <c r="S1171" s="130">
        <f ca="1">+IFERROR(VLOOKUP(R1171,Pollutants!$H$2:$K$11,3,FALSE),0)</f>
        <v>0</v>
      </c>
      <c r="T1171" s="248">
        <f t="shared" si="261"/>
        <v>169</v>
      </c>
      <c r="U1171" s="130" t="str">
        <f ca="1"/>
        <v/>
      </c>
      <c r="V1171" s="130" t="str">
        <f ca="1"/>
        <v/>
      </c>
      <c r="W1171" s="130" t="str">
        <f t="shared" ca="1" si="262"/>
        <v/>
      </c>
      <c r="X1171" s="130" t="str">
        <f t="shared" ca="1" si="263"/>
        <v/>
      </c>
      <c r="Y1171" s="130" t="str">
        <f t="shared" ca="1" si="264"/>
        <v/>
      </c>
      <c r="Z1171" s="130" t="str">
        <f t="shared" ca="1" si="265"/>
        <v/>
      </c>
      <c r="AA1171" s="130" t="str">
        <f t="shared" ca="1" si="266"/>
        <v/>
      </c>
      <c r="AC1171" s="130" t="str">
        <f t="shared" ca="1" si="267"/>
        <v/>
      </c>
      <c r="AD1171" s="130" t="str">
        <f t="shared" ca="1" si="268"/>
        <v/>
      </c>
      <c r="AE1171" s="130" t="str">
        <f t="shared" ca="1" si="269"/>
        <v/>
      </c>
      <c r="AF1171" s="130" t="str">
        <f t="shared" ca="1" si="270"/>
        <v/>
      </c>
      <c r="AG1171" s="130" t="str">
        <f t="shared" ca="1" si="271"/>
        <v/>
      </c>
      <c r="AH1171" s="130" t="str">
        <f t="shared" ca="1" si="272"/>
        <v/>
      </c>
      <c r="AI1171" s="130" t="str">
        <f t="shared" ca="1" si="273"/>
        <v/>
      </c>
    </row>
    <row r="1172" spans="5:35">
      <c r="E1172" s="239"/>
      <c r="F1172" s="28"/>
      <c r="R1172" s="130" t="str">
        <f t="shared" ca="1" si="260"/>
        <v xml:space="preserve">1 </v>
      </c>
      <c r="S1172" s="130">
        <f ca="1">+IFERROR(VLOOKUP(R1172,Pollutants!$H$2:$K$11,3,FALSE),0)</f>
        <v>0</v>
      </c>
      <c r="T1172" s="248">
        <f t="shared" si="261"/>
        <v>169</v>
      </c>
      <c r="U1172" s="130" t="str">
        <f ca="1"/>
        <v/>
      </c>
      <c r="V1172" s="130" t="str">
        <f ca="1"/>
        <v/>
      </c>
      <c r="W1172" s="130" t="str">
        <f t="shared" ca="1" si="262"/>
        <v/>
      </c>
      <c r="X1172" s="130" t="str">
        <f t="shared" ca="1" si="263"/>
        <v/>
      </c>
      <c r="Y1172" s="130" t="str">
        <f t="shared" ca="1" si="264"/>
        <v/>
      </c>
      <c r="Z1172" s="130" t="str">
        <f t="shared" ca="1" si="265"/>
        <v/>
      </c>
      <c r="AA1172" s="130" t="str">
        <f t="shared" ca="1" si="266"/>
        <v/>
      </c>
      <c r="AC1172" s="130" t="str">
        <f t="shared" ca="1" si="267"/>
        <v/>
      </c>
      <c r="AD1172" s="130" t="str">
        <f t="shared" ca="1" si="268"/>
        <v/>
      </c>
      <c r="AE1172" s="130" t="str">
        <f t="shared" ca="1" si="269"/>
        <v/>
      </c>
      <c r="AF1172" s="130" t="str">
        <f t="shared" ca="1" si="270"/>
        <v/>
      </c>
      <c r="AG1172" s="130" t="str">
        <f t="shared" ca="1" si="271"/>
        <v/>
      </c>
      <c r="AH1172" s="130" t="str">
        <f t="shared" ca="1" si="272"/>
        <v/>
      </c>
      <c r="AI1172" s="130" t="str">
        <f t="shared" ca="1" si="273"/>
        <v/>
      </c>
    </row>
    <row r="1173" spans="5:35">
      <c r="E1173" s="239"/>
      <c r="F1173" s="28"/>
      <c r="R1173" s="130" t="str">
        <f t="shared" ca="1" si="260"/>
        <v xml:space="preserve">2 </v>
      </c>
      <c r="S1173" s="130">
        <f ca="1">+IFERROR(VLOOKUP(R1173,Pollutants!$H$2:$K$11,3,FALSE),0)</f>
        <v>0</v>
      </c>
      <c r="T1173" s="248">
        <f t="shared" si="261"/>
        <v>169</v>
      </c>
      <c r="U1173" s="130" t="str">
        <f ca="1"/>
        <v/>
      </c>
      <c r="V1173" s="130" t="str">
        <f ca="1"/>
        <v/>
      </c>
      <c r="W1173" s="130" t="str">
        <f t="shared" ca="1" si="262"/>
        <v/>
      </c>
      <c r="X1173" s="130" t="str">
        <f t="shared" ca="1" si="263"/>
        <v/>
      </c>
      <c r="Y1173" s="130" t="str">
        <f t="shared" ca="1" si="264"/>
        <v/>
      </c>
      <c r="Z1173" s="130" t="str">
        <f t="shared" ca="1" si="265"/>
        <v/>
      </c>
      <c r="AA1173" s="130" t="str">
        <f t="shared" ca="1" si="266"/>
        <v/>
      </c>
      <c r="AC1173" s="130" t="str">
        <f t="shared" ca="1" si="267"/>
        <v/>
      </c>
      <c r="AD1173" s="130" t="str">
        <f t="shared" ca="1" si="268"/>
        <v/>
      </c>
      <c r="AE1173" s="130" t="str">
        <f t="shared" ca="1" si="269"/>
        <v/>
      </c>
      <c r="AF1173" s="130" t="str">
        <f t="shared" ca="1" si="270"/>
        <v/>
      </c>
      <c r="AG1173" s="130" t="str">
        <f t="shared" ca="1" si="271"/>
        <v/>
      </c>
      <c r="AH1173" s="130" t="str">
        <f t="shared" ca="1" si="272"/>
        <v/>
      </c>
      <c r="AI1173" s="130" t="str">
        <f t="shared" ca="1" si="273"/>
        <v/>
      </c>
    </row>
    <row r="1174" spans="5:35">
      <c r="E1174" s="239"/>
      <c r="F1174" s="28"/>
      <c r="R1174" s="130" t="str">
        <f t="shared" ca="1" si="260"/>
        <v xml:space="preserve">3 </v>
      </c>
      <c r="S1174" s="130">
        <f ca="1">+IFERROR(VLOOKUP(R1174,Pollutants!$H$2:$K$11,3,FALSE),0)</f>
        <v>0</v>
      </c>
      <c r="T1174" s="248">
        <f t="shared" si="261"/>
        <v>169</v>
      </c>
      <c r="U1174" s="130" t="str">
        <f ca="1"/>
        <v/>
      </c>
      <c r="V1174" s="130" t="str">
        <f ca="1"/>
        <v/>
      </c>
      <c r="W1174" s="130" t="str">
        <f t="shared" ca="1" si="262"/>
        <v/>
      </c>
      <c r="X1174" s="130" t="str">
        <f t="shared" ca="1" si="263"/>
        <v/>
      </c>
      <c r="Y1174" s="130" t="str">
        <f t="shared" ca="1" si="264"/>
        <v/>
      </c>
      <c r="Z1174" s="130" t="str">
        <f t="shared" ca="1" si="265"/>
        <v/>
      </c>
      <c r="AA1174" s="130" t="str">
        <f t="shared" ca="1" si="266"/>
        <v/>
      </c>
      <c r="AC1174" s="130" t="str">
        <f t="shared" ca="1" si="267"/>
        <v/>
      </c>
      <c r="AD1174" s="130" t="str">
        <f t="shared" ca="1" si="268"/>
        <v/>
      </c>
      <c r="AE1174" s="130" t="str">
        <f t="shared" ca="1" si="269"/>
        <v/>
      </c>
      <c r="AF1174" s="130" t="str">
        <f t="shared" ca="1" si="270"/>
        <v/>
      </c>
      <c r="AG1174" s="130" t="str">
        <f t="shared" ca="1" si="271"/>
        <v/>
      </c>
      <c r="AH1174" s="130" t="str">
        <f t="shared" ca="1" si="272"/>
        <v/>
      </c>
      <c r="AI1174" s="130" t="str">
        <f t="shared" ca="1" si="273"/>
        <v/>
      </c>
    </row>
    <row r="1175" spans="5:35">
      <c r="E1175" s="239"/>
      <c r="F1175" s="28"/>
      <c r="R1175" s="130" t="str">
        <f t="shared" ca="1" si="260"/>
        <v xml:space="preserve">4 </v>
      </c>
      <c r="S1175" s="130">
        <f ca="1">+IFERROR(VLOOKUP(R1175,Pollutants!$H$2:$K$11,3,FALSE),0)</f>
        <v>0</v>
      </c>
      <c r="T1175" s="248">
        <f t="shared" si="261"/>
        <v>169</v>
      </c>
      <c r="U1175" s="130" t="str">
        <f ca="1"/>
        <v/>
      </c>
      <c r="V1175" s="130" t="str">
        <f ca="1"/>
        <v/>
      </c>
      <c r="W1175" s="130" t="str">
        <f t="shared" ca="1" si="262"/>
        <v/>
      </c>
      <c r="X1175" s="130" t="str">
        <f t="shared" ca="1" si="263"/>
        <v/>
      </c>
      <c r="Y1175" s="130" t="str">
        <f t="shared" ca="1" si="264"/>
        <v/>
      </c>
      <c r="Z1175" s="130" t="str">
        <f t="shared" ca="1" si="265"/>
        <v/>
      </c>
      <c r="AA1175" s="130" t="str">
        <f t="shared" ca="1" si="266"/>
        <v/>
      </c>
      <c r="AC1175" s="130" t="str">
        <f t="shared" ca="1" si="267"/>
        <v/>
      </c>
      <c r="AD1175" s="130" t="str">
        <f t="shared" ca="1" si="268"/>
        <v/>
      </c>
      <c r="AE1175" s="130" t="str">
        <f t="shared" ca="1" si="269"/>
        <v/>
      </c>
      <c r="AF1175" s="130" t="str">
        <f t="shared" ca="1" si="270"/>
        <v/>
      </c>
      <c r="AG1175" s="130" t="str">
        <f t="shared" ca="1" si="271"/>
        <v/>
      </c>
      <c r="AH1175" s="130" t="str">
        <f t="shared" ca="1" si="272"/>
        <v/>
      </c>
      <c r="AI1175" s="130" t="str">
        <f t="shared" ca="1" si="273"/>
        <v/>
      </c>
    </row>
    <row r="1176" spans="5:35">
      <c r="E1176" s="239"/>
      <c r="F1176" s="28"/>
      <c r="R1176" s="130" t="str">
        <f t="shared" ca="1" si="260"/>
        <v xml:space="preserve">5 </v>
      </c>
      <c r="S1176" s="130">
        <f ca="1">+IFERROR(VLOOKUP(R1176,Pollutants!$H$2:$K$11,3,FALSE),0)</f>
        <v>0</v>
      </c>
      <c r="T1176" s="248">
        <f t="shared" si="261"/>
        <v>169</v>
      </c>
      <c r="U1176" s="130" t="str">
        <f ca="1"/>
        <v/>
      </c>
      <c r="V1176" s="130" t="str">
        <f ca="1"/>
        <v/>
      </c>
      <c r="W1176" s="130" t="str">
        <f t="shared" ca="1" si="262"/>
        <v/>
      </c>
      <c r="X1176" s="130" t="str">
        <f t="shared" ca="1" si="263"/>
        <v/>
      </c>
      <c r="Y1176" s="130" t="str">
        <f t="shared" ca="1" si="264"/>
        <v/>
      </c>
      <c r="Z1176" s="130" t="str">
        <f t="shared" ca="1" si="265"/>
        <v/>
      </c>
      <c r="AA1176" s="130" t="str">
        <f t="shared" ca="1" si="266"/>
        <v/>
      </c>
      <c r="AC1176" s="130" t="str">
        <f t="shared" ca="1" si="267"/>
        <v/>
      </c>
      <c r="AD1176" s="130" t="str">
        <f t="shared" ca="1" si="268"/>
        <v/>
      </c>
      <c r="AE1176" s="130" t="str">
        <f t="shared" ca="1" si="269"/>
        <v/>
      </c>
      <c r="AF1176" s="130" t="str">
        <f t="shared" ca="1" si="270"/>
        <v/>
      </c>
      <c r="AG1176" s="130" t="str">
        <f t="shared" ca="1" si="271"/>
        <v/>
      </c>
      <c r="AH1176" s="130" t="str">
        <f t="shared" ca="1" si="272"/>
        <v/>
      </c>
      <c r="AI1176" s="130" t="str">
        <f t="shared" ca="1" si="273"/>
        <v/>
      </c>
    </row>
    <row r="1177" spans="5:35">
      <c r="E1177" s="239"/>
      <c r="F1177" s="28"/>
      <c r="R1177" s="130" t="str">
        <f t="shared" ca="1" si="260"/>
        <v xml:space="preserve">6 </v>
      </c>
      <c r="S1177" s="130">
        <f ca="1">+IFERROR(VLOOKUP(R1177,Pollutants!$H$2:$K$11,3,FALSE),0)</f>
        <v>0</v>
      </c>
      <c r="T1177" s="248">
        <f t="shared" si="261"/>
        <v>169</v>
      </c>
      <c r="U1177" s="130" t="str">
        <f ca="1"/>
        <v/>
      </c>
      <c r="V1177" s="130" t="str">
        <f ca="1"/>
        <v/>
      </c>
      <c r="W1177" s="130" t="str">
        <f t="shared" ca="1" si="262"/>
        <v/>
      </c>
      <c r="X1177" s="130" t="str">
        <f t="shared" ca="1" si="263"/>
        <v/>
      </c>
      <c r="Y1177" s="130" t="str">
        <f t="shared" ca="1" si="264"/>
        <v/>
      </c>
      <c r="Z1177" s="130" t="str">
        <f t="shared" ca="1" si="265"/>
        <v/>
      </c>
      <c r="AA1177" s="130" t="str">
        <f t="shared" ca="1" si="266"/>
        <v/>
      </c>
      <c r="AC1177" s="130" t="str">
        <f t="shared" ca="1" si="267"/>
        <v/>
      </c>
      <c r="AD1177" s="130" t="str">
        <f t="shared" ca="1" si="268"/>
        <v/>
      </c>
      <c r="AE1177" s="130" t="str">
        <f t="shared" ca="1" si="269"/>
        <v/>
      </c>
      <c r="AF1177" s="130" t="str">
        <f t="shared" ca="1" si="270"/>
        <v/>
      </c>
      <c r="AG1177" s="130" t="str">
        <f t="shared" ca="1" si="271"/>
        <v/>
      </c>
      <c r="AH1177" s="130" t="str">
        <f t="shared" ca="1" si="272"/>
        <v/>
      </c>
      <c r="AI1177" s="130" t="str">
        <f t="shared" ca="1" si="273"/>
        <v/>
      </c>
    </row>
    <row r="1178" spans="5:35">
      <c r="E1178" s="239"/>
      <c r="F1178" s="28"/>
      <c r="R1178" s="130" t="str">
        <f t="shared" ca="1" si="260"/>
        <v xml:space="preserve">0 </v>
      </c>
      <c r="S1178" s="130">
        <f ca="1">+IFERROR(VLOOKUP(R1178,Pollutants!$H$2:$K$11,3,FALSE),0)</f>
        <v>0</v>
      </c>
      <c r="T1178" s="248">
        <f t="shared" si="261"/>
        <v>170</v>
      </c>
      <c r="U1178" s="130" t="str">
        <f ca="1"/>
        <v/>
      </c>
      <c r="V1178" s="130" t="str">
        <f ca="1"/>
        <v/>
      </c>
      <c r="W1178" s="130" t="str">
        <f t="shared" ca="1" si="262"/>
        <v/>
      </c>
      <c r="X1178" s="130" t="str">
        <f t="shared" ca="1" si="263"/>
        <v/>
      </c>
      <c r="Y1178" s="130" t="str">
        <f t="shared" ca="1" si="264"/>
        <v/>
      </c>
      <c r="Z1178" s="130" t="str">
        <f t="shared" ca="1" si="265"/>
        <v/>
      </c>
      <c r="AA1178" s="130" t="str">
        <f t="shared" ca="1" si="266"/>
        <v/>
      </c>
      <c r="AC1178" s="130" t="str">
        <f t="shared" ca="1" si="267"/>
        <v/>
      </c>
      <c r="AD1178" s="130" t="str">
        <f t="shared" ca="1" si="268"/>
        <v/>
      </c>
      <c r="AE1178" s="130" t="str">
        <f t="shared" ca="1" si="269"/>
        <v/>
      </c>
      <c r="AF1178" s="130" t="str">
        <f t="shared" ca="1" si="270"/>
        <v/>
      </c>
      <c r="AG1178" s="130" t="str">
        <f t="shared" ca="1" si="271"/>
        <v/>
      </c>
      <c r="AH1178" s="130" t="str">
        <f t="shared" ca="1" si="272"/>
        <v/>
      </c>
      <c r="AI1178" s="130" t="str">
        <f t="shared" ca="1" si="273"/>
        <v/>
      </c>
    </row>
    <row r="1179" spans="5:35">
      <c r="E1179" s="239"/>
      <c r="F1179" s="28"/>
      <c r="R1179" s="130" t="str">
        <f t="shared" ca="1" si="260"/>
        <v xml:space="preserve">1 </v>
      </c>
      <c r="S1179" s="130">
        <f ca="1">+IFERROR(VLOOKUP(R1179,Pollutants!$H$2:$K$11,3,FALSE),0)</f>
        <v>0</v>
      </c>
      <c r="T1179" s="248">
        <f t="shared" si="261"/>
        <v>170</v>
      </c>
      <c r="U1179" s="130" t="str">
        <f ca="1"/>
        <v/>
      </c>
      <c r="V1179" s="130" t="str">
        <f ca="1"/>
        <v/>
      </c>
      <c r="W1179" s="130" t="str">
        <f t="shared" ca="1" si="262"/>
        <v/>
      </c>
      <c r="X1179" s="130" t="str">
        <f t="shared" ca="1" si="263"/>
        <v/>
      </c>
      <c r="Y1179" s="130" t="str">
        <f t="shared" ca="1" si="264"/>
        <v/>
      </c>
      <c r="Z1179" s="130" t="str">
        <f t="shared" ca="1" si="265"/>
        <v/>
      </c>
      <c r="AA1179" s="130" t="str">
        <f t="shared" ca="1" si="266"/>
        <v/>
      </c>
      <c r="AC1179" s="130" t="str">
        <f t="shared" ca="1" si="267"/>
        <v/>
      </c>
      <c r="AD1179" s="130" t="str">
        <f t="shared" ca="1" si="268"/>
        <v/>
      </c>
      <c r="AE1179" s="130" t="str">
        <f t="shared" ca="1" si="269"/>
        <v/>
      </c>
      <c r="AF1179" s="130" t="str">
        <f t="shared" ca="1" si="270"/>
        <v/>
      </c>
      <c r="AG1179" s="130" t="str">
        <f t="shared" ca="1" si="271"/>
        <v/>
      </c>
      <c r="AH1179" s="130" t="str">
        <f t="shared" ca="1" si="272"/>
        <v/>
      </c>
      <c r="AI1179" s="130" t="str">
        <f t="shared" ca="1" si="273"/>
        <v/>
      </c>
    </row>
    <row r="1180" spans="5:35">
      <c r="E1180" s="239"/>
      <c r="F1180" s="28"/>
      <c r="R1180" s="130" t="str">
        <f t="shared" ca="1" si="260"/>
        <v xml:space="preserve">2 </v>
      </c>
      <c r="S1180" s="130">
        <f ca="1">+IFERROR(VLOOKUP(R1180,Pollutants!$H$2:$K$11,3,FALSE),0)</f>
        <v>0</v>
      </c>
      <c r="T1180" s="248">
        <f t="shared" si="261"/>
        <v>170</v>
      </c>
      <c r="U1180" s="130" t="str">
        <f ca="1"/>
        <v/>
      </c>
      <c r="V1180" s="130" t="str">
        <f ca="1"/>
        <v/>
      </c>
      <c r="W1180" s="130" t="str">
        <f t="shared" ca="1" si="262"/>
        <v/>
      </c>
      <c r="X1180" s="130" t="str">
        <f t="shared" ca="1" si="263"/>
        <v/>
      </c>
      <c r="Y1180" s="130" t="str">
        <f t="shared" ca="1" si="264"/>
        <v/>
      </c>
      <c r="Z1180" s="130" t="str">
        <f t="shared" ca="1" si="265"/>
        <v/>
      </c>
      <c r="AA1180" s="130" t="str">
        <f t="shared" ca="1" si="266"/>
        <v/>
      </c>
      <c r="AC1180" s="130" t="str">
        <f t="shared" ca="1" si="267"/>
        <v/>
      </c>
      <c r="AD1180" s="130" t="str">
        <f t="shared" ca="1" si="268"/>
        <v/>
      </c>
      <c r="AE1180" s="130" t="str">
        <f t="shared" ca="1" si="269"/>
        <v/>
      </c>
      <c r="AF1180" s="130" t="str">
        <f t="shared" ca="1" si="270"/>
        <v/>
      </c>
      <c r="AG1180" s="130" t="str">
        <f t="shared" ca="1" si="271"/>
        <v/>
      </c>
      <c r="AH1180" s="130" t="str">
        <f t="shared" ca="1" si="272"/>
        <v/>
      </c>
      <c r="AI1180" s="130" t="str">
        <f t="shared" ca="1" si="273"/>
        <v/>
      </c>
    </row>
    <row r="1181" spans="5:35">
      <c r="E1181" s="239"/>
      <c r="F1181" s="28"/>
      <c r="R1181" s="130" t="str">
        <f t="shared" ca="1" si="260"/>
        <v xml:space="preserve">3 </v>
      </c>
      <c r="S1181" s="130">
        <f ca="1">+IFERROR(VLOOKUP(R1181,Pollutants!$H$2:$K$11,3,FALSE),0)</f>
        <v>0</v>
      </c>
      <c r="T1181" s="248">
        <f t="shared" si="261"/>
        <v>170</v>
      </c>
      <c r="U1181" s="130" t="str">
        <f ca="1"/>
        <v/>
      </c>
      <c r="V1181" s="130" t="str">
        <f ca="1"/>
        <v/>
      </c>
      <c r="W1181" s="130" t="str">
        <f t="shared" ca="1" si="262"/>
        <v/>
      </c>
      <c r="X1181" s="130" t="str">
        <f t="shared" ca="1" si="263"/>
        <v/>
      </c>
      <c r="Y1181" s="130" t="str">
        <f t="shared" ca="1" si="264"/>
        <v/>
      </c>
      <c r="Z1181" s="130" t="str">
        <f t="shared" ca="1" si="265"/>
        <v/>
      </c>
      <c r="AA1181" s="130" t="str">
        <f t="shared" ca="1" si="266"/>
        <v/>
      </c>
      <c r="AC1181" s="130" t="str">
        <f t="shared" ca="1" si="267"/>
        <v/>
      </c>
      <c r="AD1181" s="130" t="str">
        <f t="shared" ca="1" si="268"/>
        <v/>
      </c>
      <c r="AE1181" s="130" t="str">
        <f t="shared" ca="1" si="269"/>
        <v/>
      </c>
      <c r="AF1181" s="130" t="str">
        <f t="shared" ca="1" si="270"/>
        <v/>
      </c>
      <c r="AG1181" s="130" t="str">
        <f t="shared" ca="1" si="271"/>
        <v/>
      </c>
      <c r="AH1181" s="130" t="str">
        <f t="shared" ca="1" si="272"/>
        <v/>
      </c>
      <c r="AI1181" s="130" t="str">
        <f t="shared" ca="1" si="273"/>
        <v/>
      </c>
    </row>
    <row r="1182" spans="5:35">
      <c r="E1182" s="239"/>
      <c r="F1182" s="28"/>
      <c r="R1182" s="130" t="str">
        <f t="shared" ca="1" si="260"/>
        <v xml:space="preserve">4 </v>
      </c>
      <c r="S1182" s="130">
        <f ca="1">+IFERROR(VLOOKUP(R1182,Pollutants!$H$2:$K$11,3,FALSE),0)</f>
        <v>0</v>
      </c>
      <c r="T1182" s="248">
        <f t="shared" si="261"/>
        <v>170</v>
      </c>
      <c r="U1182" s="130" t="str">
        <f ca="1"/>
        <v/>
      </c>
      <c r="V1182" s="130" t="str">
        <f ca="1"/>
        <v/>
      </c>
      <c r="W1182" s="130" t="str">
        <f t="shared" ca="1" si="262"/>
        <v/>
      </c>
      <c r="X1182" s="130" t="str">
        <f t="shared" ca="1" si="263"/>
        <v/>
      </c>
      <c r="Y1182" s="130" t="str">
        <f t="shared" ca="1" si="264"/>
        <v/>
      </c>
      <c r="Z1182" s="130" t="str">
        <f t="shared" ca="1" si="265"/>
        <v/>
      </c>
      <c r="AA1182" s="130" t="str">
        <f t="shared" ca="1" si="266"/>
        <v/>
      </c>
      <c r="AC1182" s="130" t="str">
        <f t="shared" ca="1" si="267"/>
        <v/>
      </c>
      <c r="AD1182" s="130" t="str">
        <f t="shared" ca="1" si="268"/>
        <v/>
      </c>
      <c r="AE1182" s="130" t="str">
        <f t="shared" ca="1" si="269"/>
        <v/>
      </c>
      <c r="AF1182" s="130" t="str">
        <f t="shared" ca="1" si="270"/>
        <v/>
      </c>
      <c r="AG1182" s="130" t="str">
        <f t="shared" ca="1" si="271"/>
        <v/>
      </c>
      <c r="AH1182" s="130" t="str">
        <f t="shared" ca="1" si="272"/>
        <v/>
      </c>
      <c r="AI1182" s="130" t="str">
        <f t="shared" ca="1" si="273"/>
        <v/>
      </c>
    </row>
    <row r="1183" spans="5:35">
      <c r="E1183" s="239"/>
      <c r="F1183" s="28"/>
      <c r="R1183" s="130" t="str">
        <f t="shared" ca="1" si="260"/>
        <v xml:space="preserve">5 </v>
      </c>
      <c r="S1183" s="130">
        <f ca="1">+IFERROR(VLOOKUP(R1183,Pollutants!$H$2:$K$11,3,FALSE),0)</f>
        <v>0</v>
      </c>
      <c r="T1183" s="248">
        <f t="shared" si="261"/>
        <v>170</v>
      </c>
      <c r="U1183" s="130" t="str">
        <f ca="1"/>
        <v/>
      </c>
      <c r="V1183" s="130" t="str">
        <f ca="1"/>
        <v/>
      </c>
      <c r="W1183" s="130" t="str">
        <f t="shared" ca="1" si="262"/>
        <v/>
      </c>
      <c r="X1183" s="130" t="str">
        <f t="shared" ca="1" si="263"/>
        <v/>
      </c>
      <c r="Y1183" s="130" t="str">
        <f t="shared" ca="1" si="264"/>
        <v/>
      </c>
      <c r="Z1183" s="130" t="str">
        <f t="shared" ca="1" si="265"/>
        <v/>
      </c>
      <c r="AA1183" s="130" t="str">
        <f t="shared" ca="1" si="266"/>
        <v/>
      </c>
      <c r="AC1183" s="130" t="str">
        <f t="shared" ca="1" si="267"/>
        <v/>
      </c>
      <c r="AD1183" s="130" t="str">
        <f t="shared" ca="1" si="268"/>
        <v/>
      </c>
      <c r="AE1183" s="130" t="str">
        <f t="shared" ca="1" si="269"/>
        <v/>
      </c>
      <c r="AF1183" s="130" t="str">
        <f t="shared" ca="1" si="270"/>
        <v/>
      </c>
      <c r="AG1183" s="130" t="str">
        <f t="shared" ca="1" si="271"/>
        <v/>
      </c>
      <c r="AH1183" s="130" t="str">
        <f t="shared" ca="1" si="272"/>
        <v/>
      </c>
      <c r="AI1183" s="130" t="str">
        <f t="shared" ca="1" si="273"/>
        <v/>
      </c>
    </row>
    <row r="1184" spans="5:35">
      <c r="E1184" s="239"/>
      <c r="F1184" s="28"/>
      <c r="R1184" s="130" t="str">
        <f t="shared" ca="1" si="260"/>
        <v xml:space="preserve">6 </v>
      </c>
      <c r="S1184" s="130">
        <f ca="1">+IFERROR(VLOOKUP(R1184,Pollutants!$H$2:$K$11,3,FALSE),0)</f>
        <v>0</v>
      </c>
      <c r="T1184" s="248">
        <f t="shared" si="261"/>
        <v>170</v>
      </c>
      <c r="U1184" s="130" t="str">
        <f ca="1"/>
        <v/>
      </c>
      <c r="V1184" s="130" t="str">
        <f ca="1"/>
        <v/>
      </c>
      <c r="W1184" s="130" t="str">
        <f t="shared" ca="1" si="262"/>
        <v/>
      </c>
      <c r="X1184" s="130" t="str">
        <f t="shared" ca="1" si="263"/>
        <v/>
      </c>
      <c r="Y1184" s="130" t="str">
        <f t="shared" ca="1" si="264"/>
        <v/>
      </c>
      <c r="Z1184" s="130" t="str">
        <f t="shared" ca="1" si="265"/>
        <v/>
      </c>
      <c r="AA1184" s="130" t="str">
        <f t="shared" ca="1" si="266"/>
        <v/>
      </c>
      <c r="AC1184" s="130" t="str">
        <f t="shared" ca="1" si="267"/>
        <v/>
      </c>
      <c r="AD1184" s="130" t="str">
        <f t="shared" ca="1" si="268"/>
        <v/>
      </c>
      <c r="AE1184" s="130" t="str">
        <f t="shared" ca="1" si="269"/>
        <v/>
      </c>
      <c r="AF1184" s="130" t="str">
        <f t="shared" ca="1" si="270"/>
        <v/>
      </c>
      <c r="AG1184" s="130" t="str">
        <f t="shared" ca="1" si="271"/>
        <v/>
      </c>
      <c r="AH1184" s="130" t="str">
        <f t="shared" ca="1" si="272"/>
        <v/>
      </c>
      <c r="AI1184" s="130" t="str">
        <f t="shared" ca="1" si="273"/>
        <v/>
      </c>
    </row>
    <row r="1185" spans="5:35">
      <c r="E1185" s="239"/>
      <c r="F1185" s="28"/>
      <c r="R1185" s="130" t="str">
        <f t="shared" ca="1" si="260"/>
        <v xml:space="preserve">0 </v>
      </c>
      <c r="S1185" s="130">
        <f ca="1">+IFERROR(VLOOKUP(R1185,Pollutants!$H$2:$K$11,3,FALSE),0)</f>
        <v>0</v>
      </c>
      <c r="T1185" s="248">
        <f t="shared" si="261"/>
        <v>171</v>
      </c>
      <c r="U1185" s="130" t="str">
        <f ca="1"/>
        <v/>
      </c>
      <c r="V1185" s="130" t="str">
        <f ca="1"/>
        <v/>
      </c>
      <c r="W1185" s="130" t="str">
        <f t="shared" ca="1" si="262"/>
        <v/>
      </c>
      <c r="X1185" s="130" t="str">
        <f t="shared" ca="1" si="263"/>
        <v/>
      </c>
      <c r="Y1185" s="130" t="str">
        <f t="shared" ca="1" si="264"/>
        <v/>
      </c>
      <c r="Z1185" s="130" t="str">
        <f t="shared" ca="1" si="265"/>
        <v/>
      </c>
      <c r="AA1185" s="130" t="str">
        <f t="shared" ca="1" si="266"/>
        <v/>
      </c>
      <c r="AC1185" s="130" t="str">
        <f t="shared" ca="1" si="267"/>
        <v/>
      </c>
      <c r="AD1185" s="130" t="str">
        <f t="shared" ca="1" si="268"/>
        <v/>
      </c>
      <c r="AE1185" s="130" t="str">
        <f t="shared" ca="1" si="269"/>
        <v/>
      </c>
      <c r="AF1185" s="130" t="str">
        <f t="shared" ca="1" si="270"/>
        <v/>
      </c>
      <c r="AG1185" s="130" t="str">
        <f t="shared" ca="1" si="271"/>
        <v/>
      </c>
      <c r="AH1185" s="130" t="str">
        <f t="shared" ca="1" si="272"/>
        <v/>
      </c>
      <c r="AI1185" s="130" t="str">
        <f t="shared" ca="1" si="273"/>
        <v/>
      </c>
    </row>
    <row r="1186" spans="5:35">
      <c r="E1186" s="239"/>
      <c r="F1186" s="28"/>
      <c r="R1186" s="130" t="str">
        <f t="shared" ca="1" si="260"/>
        <v xml:space="preserve">1 </v>
      </c>
      <c r="S1186" s="130">
        <f ca="1">+IFERROR(VLOOKUP(R1186,Pollutants!$H$2:$K$11,3,FALSE),0)</f>
        <v>0</v>
      </c>
      <c r="T1186" s="248">
        <f t="shared" si="261"/>
        <v>171</v>
      </c>
      <c r="U1186" s="130" t="str">
        <f ca="1"/>
        <v/>
      </c>
      <c r="V1186" s="130" t="str">
        <f ca="1"/>
        <v/>
      </c>
      <c r="W1186" s="130" t="str">
        <f t="shared" ca="1" si="262"/>
        <v/>
      </c>
      <c r="X1186" s="130" t="str">
        <f t="shared" ca="1" si="263"/>
        <v/>
      </c>
      <c r="Y1186" s="130" t="str">
        <f t="shared" ca="1" si="264"/>
        <v/>
      </c>
      <c r="Z1186" s="130" t="str">
        <f t="shared" ca="1" si="265"/>
        <v/>
      </c>
      <c r="AA1186" s="130" t="str">
        <f t="shared" ca="1" si="266"/>
        <v/>
      </c>
      <c r="AC1186" s="130" t="str">
        <f t="shared" ca="1" si="267"/>
        <v/>
      </c>
      <c r="AD1186" s="130" t="str">
        <f t="shared" ca="1" si="268"/>
        <v/>
      </c>
      <c r="AE1186" s="130" t="str">
        <f t="shared" ca="1" si="269"/>
        <v/>
      </c>
      <c r="AF1186" s="130" t="str">
        <f t="shared" ca="1" si="270"/>
        <v/>
      </c>
      <c r="AG1186" s="130" t="str">
        <f t="shared" ca="1" si="271"/>
        <v/>
      </c>
      <c r="AH1186" s="130" t="str">
        <f t="shared" ca="1" si="272"/>
        <v/>
      </c>
      <c r="AI1186" s="130" t="str">
        <f t="shared" ca="1" si="273"/>
        <v/>
      </c>
    </row>
    <row r="1187" spans="5:35">
      <c r="E1187" s="239"/>
      <c r="F1187" s="28"/>
      <c r="R1187" s="130" t="str">
        <f t="shared" ca="1" si="260"/>
        <v xml:space="preserve">2 </v>
      </c>
      <c r="S1187" s="130">
        <f ca="1">+IFERROR(VLOOKUP(R1187,Pollutants!$H$2:$K$11,3,FALSE),0)</f>
        <v>0</v>
      </c>
      <c r="T1187" s="248">
        <f t="shared" si="261"/>
        <v>171</v>
      </c>
      <c r="U1187" s="130" t="str">
        <f ca="1"/>
        <v/>
      </c>
      <c r="V1187" s="130" t="str">
        <f ca="1"/>
        <v/>
      </c>
      <c r="W1187" s="130" t="str">
        <f t="shared" ca="1" si="262"/>
        <v/>
      </c>
      <c r="X1187" s="130" t="str">
        <f t="shared" ca="1" si="263"/>
        <v/>
      </c>
      <c r="Y1187" s="130" t="str">
        <f t="shared" ca="1" si="264"/>
        <v/>
      </c>
      <c r="Z1187" s="130" t="str">
        <f t="shared" ca="1" si="265"/>
        <v/>
      </c>
      <c r="AA1187" s="130" t="str">
        <f t="shared" ca="1" si="266"/>
        <v/>
      </c>
      <c r="AC1187" s="130" t="str">
        <f t="shared" ca="1" si="267"/>
        <v/>
      </c>
      <c r="AD1187" s="130" t="str">
        <f t="shared" ca="1" si="268"/>
        <v/>
      </c>
      <c r="AE1187" s="130" t="str">
        <f t="shared" ca="1" si="269"/>
        <v/>
      </c>
      <c r="AF1187" s="130" t="str">
        <f t="shared" ca="1" si="270"/>
        <v/>
      </c>
      <c r="AG1187" s="130" t="str">
        <f t="shared" ca="1" si="271"/>
        <v/>
      </c>
      <c r="AH1187" s="130" t="str">
        <f t="shared" ca="1" si="272"/>
        <v/>
      </c>
      <c r="AI1187" s="130" t="str">
        <f t="shared" ca="1" si="273"/>
        <v/>
      </c>
    </row>
    <row r="1188" spans="5:35">
      <c r="E1188" s="239"/>
      <c r="F1188" s="28"/>
      <c r="R1188" s="130" t="str">
        <f t="shared" ca="1" si="260"/>
        <v xml:space="preserve">3 </v>
      </c>
      <c r="S1188" s="130">
        <f ca="1">+IFERROR(VLOOKUP(R1188,Pollutants!$H$2:$K$11,3,FALSE),0)</f>
        <v>0</v>
      </c>
      <c r="T1188" s="248">
        <f t="shared" si="261"/>
        <v>171</v>
      </c>
      <c r="U1188" s="130" t="str">
        <f ca="1"/>
        <v/>
      </c>
      <c r="V1188" s="130" t="str">
        <f ca="1"/>
        <v/>
      </c>
      <c r="W1188" s="130" t="str">
        <f t="shared" ca="1" si="262"/>
        <v/>
      </c>
      <c r="X1188" s="130" t="str">
        <f t="shared" ca="1" si="263"/>
        <v/>
      </c>
      <c r="Y1188" s="130" t="str">
        <f t="shared" ca="1" si="264"/>
        <v/>
      </c>
      <c r="Z1188" s="130" t="str">
        <f t="shared" ca="1" si="265"/>
        <v/>
      </c>
      <c r="AA1188" s="130" t="str">
        <f t="shared" ca="1" si="266"/>
        <v/>
      </c>
      <c r="AC1188" s="130" t="str">
        <f t="shared" ca="1" si="267"/>
        <v/>
      </c>
      <c r="AD1188" s="130" t="str">
        <f t="shared" ca="1" si="268"/>
        <v/>
      </c>
      <c r="AE1188" s="130" t="str">
        <f t="shared" ca="1" si="269"/>
        <v/>
      </c>
      <c r="AF1188" s="130" t="str">
        <f t="shared" ca="1" si="270"/>
        <v/>
      </c>
      <c r="AG1188" s="130" t="str">
        <f t="shared" ca="1" si="271"/>
        <v/>
      </c>
      <c r="AH1188" s="130" t="str">
        <f t="shared" ca="1" si="272"/>
        <v/>
      </c>
      <c r="AI1188" s="130" t="str">
        <f t="shared" ca="1" si="273"/>
        <v/>
      </c>
    </row>
    <row r="1189" spans="5:35">
      <c r="E1189" s="239"/>
      <c r="F1189" s="28"/>
      <c r="R1189" s="130" t="str">
        <f t="shared" ca="1" si="260"/>
        <v xml:space="preserve">4 </v>
      </c>
      <c r="S1189" s="130">
        <f ca="1">+IFERROR(VLOOKUP(R1189,Pollutants!$H$2:$K$11,3,FALSE),0)</f>
        <v>0</v>
      </c>
      <c r="T1189" s="248">
        <f t="shared" si="261"/>
        <v>171</v>
      </c>
      <c r="U1189" s="130" t="str">
        <f ca="1"/>
        <v/>
      </c>
      <c r="V1189" s="130" t="str">
        <f ca="1"/>
        <v/>
      </c>
      <c r="W1189" s="130" t="str">
        <f t="shared" ca="1" si="262"/>
        <v/>
      </c>
      <c r="X1189" s="130" t="str">
        <f t="shared" ca="1" si="263"/>
        <v/>
      </c>
      <c r="Y1189" s="130" t="str">
        <f t="shared" ca="1" si="264"/>
        <v/>
      </c>
      <c r="Z1189" s="130" t="str">
        <f t="shared" ca="1" si="265"/>
        <v/>
      </c>
      <c r="AA1189" s="130" t="str">
        <f t="shared" ca="1" si="266"/>
        <v/>
      </c>
      <c r="AC1189" s="130" t="str">
        <f t="shared" ca="1" si="267"/>
        <v/>
      </c>
      <c r="AD1189" s="130" t="str">
        <f t="shared" ca="1" si="268"/>
        <v/>
      </c>
      <c r="AE1189" s="130" t="str">
        <f t="shared" ca="1" si="269"/>
        <v/>
      </c>
      <c r="AF1189" s="130" t="str">
        <f t="shared" ca="1" si="270"/>
        <v/>
      </c>
      <c r="AG1189" s="130" t="str">
        <f t="shared" ca="1" si="271"/>
        <v/>
      </c>
      <c r="AH1189" s="130" t="str">
        <f t="shared" ca="1" si="272"/>
        <v/>
      </c>
      <c r="AI1189" s="130" t="str">
        <f t="shared" ca="1" si="273"/>
        <v/>
      </c>
    </row>
    <row r="1190" spans="5:35">
      <c r="E1190" s="239"/>
      <c r="F1190" s="28"/>
      <c r="R1190" s="130" t="str">
        <f t="shared" ca="1" si="260"/>
        <v xml:space="preserve">5 </v>
      </c>
      <c r="S1190" s="130">
        <f ca="1">+IFERROR(VLOOKUP(R1190,Pollutants!$H$2:$K$11,3,FALSE),0)</f>
        <v>0</v>
      </c>
      <c r="T1190" s="248">
        <f t="shared" si="261"/>
        <v>171</v>
      </c>
      <c r="U1190" s="130" t="str">
        <f ca="1"/>
        <v/>
      </c>
      <c r="V1190" s="130" t="str">
        <f ca="1"/>
        <v/>
      </c>
      <c r="W1190" s="130" t="str">
        <f t="shared" ca="1" si="262"/>
        <v/>
      </c>
      <c r="X1190" s="130" t="str">
        <f t="shared" ca="1" si="263"/>
        <v/>
      </c>
      <c r="Y1190" s="130" t="str">
        <f t="shared" ca="1" si="264"/>
        <v/>
      </c>
      <c r="Z1190" s="130" t="str">
        <f t="shared" ca="1" si="265"/>
        <v/>
      </c>
      <c r="AA1190" s="130" t="str">
        <f t="shared" ca="1" si="266"/>
        <v/>
      </c>
      <c r="AC1190" s="130" t="str">
        <f t="shared" ca="1" si="267"/>
        <v/>
      </c>
      <c r="AD1190" s="130" t="str">
        <f t="shared" ca="1" si="268"/>
        <v/>
      </c>
      <c r="AE1190" s="130" t="str">
        <f t="shared" ca="1" si="269"/>
        <v/>
      </c>
      <c r="AF1190" s="130" t="str">
        <f t="shared" ca="1" si="270"/>
        <v/>
      </c>
      <c r="AG1190" s="130" t="str">
        <f t="shared" ca="1" si="271"/>
        <v/>
      </c>
      <c r="AH1190" s="130" t="str">
        <f t="shared" ca="1" si="272"/>
        <v/>
      </c>
      <c r="AI1190" s="130" t="str">
        <f t="shared" ca="1" si="273"/>
        <v/>
      </c>
    </row>
    <row r="1191" spans="5:35">
      <c r="E1191" s="239"/>
      <c r="F1191" s="28"/>
      <c r="R1191" s="130" t="str">
        <f t="shared" ca="1" si="260"/>
        <v xml:space="preserve">6 </v>
      </c>
      <c r="S1191" s="130">
        <f ca="1">+IFERROR(VLOOKUP(R1191,Pollutants!$H$2:$K$11,3,FALSE),0)</f>
        <v>0</v>
      </c>
      <c r="T1191" s="248">
        <f t="shared" si="261"/>
        <v>171</v>
      </c>
      <c r="U1191" s="130" t="str">
        <f ca="1"/>
        <v/>
      </c>
      <c r="V1191" s="130" t="str">
        <f ca="1"/>
        <v/>
      </c>
      <c r="W1191" s="130" t="str">
        <f t="shared" ca="1" si="262"/>
        <v/>
      </c>
      <c r="X1191" s="130" t="str">
        <f t="shared" ca="1" si="263"/>
        <v/>
      </c>
      <c r="Y1191" s="130" t="str">
        <f t="shared" ca="1" si="264"/>
        <v/>
      </c>
      <c r="Z1191" s="130" t="str">
        <f t="shared" ca="1" si="265"/>
        <v/>
      </c>
      <c r="AA1191" s="130" t="str">
        <f t="shared" ca="1" si="266"/>
        <v/>
      </c>
      <c r="AC1191" s="130" t="str">
        <f t="shared" ca="1" si="267"/>
        <v/>
      </c>
      <c r="AD1191" s="130" t="str">
        <f t="shared" ca="1" si="268"/>
        <v/>
      </c>
      <c r="AE1191" s="130" t="str">
        <f t="shared" ca="1" si="269"/>
        <v/>
      </c>
      <c r="AF1191" s="130" t="str">
        <f t="shared" ca="1" si="270"/>
        <v/>
      </c>
      <c r="AG1191" s="130" t="str">
        <f t="shared" ca="1" si="271"/>
        <v/>
      </c>
      <c r="AH1191" s="130" t="str">
        <f t="shared" ca="1" si="272"/>
        <v/>
      </c>
      <c r="AI1191" s="130" t="str">
        <f t="shared" ca="1" si="273"/>
        <v/>
      </c>
    </row>
    <row r="1192" spans="5:35">
      <c r="E1192" s="239"/>
      <c r="F1192" s="28"/>
      <c r="R1192" s="130" t="str">
        <f t="shared" ca="1" si="260"/>
        <v xml:space="preserve">0 </v>
      </c>
      <c r="S1192" s="130">
        <f ca="1">+IFERROR(VLOOKUP(R1192,Pollutants!$H$2:$K$11,3,FALSE),0)</f>
        <v>0</v>
      </c>
      <c r="T1192" s="248">
        <f t="shared" si="261"/>
        <v>172</v>
      </c>
      <c r="U1192" s="130" t="str">
        <f ca="1"/>
        <v/>
      </c>
      <c r="V1192" s="130" t="str">
        <f ca="1"/>
        <v/>
      </c>
      <c r="W1192" s="130" t="str">
        <f t="shared" ca="1" si="262"/>
        <v/>
      </c>
      <c r="X1192" s="130" t="str">
        <f t="shared" ca="1" si="263"/>
        <v/>
      </c>
      <c r="Y1192" s="130" t="str">
        <f t="shared" ca="1" si="264"/>
        <v/>
      </c>
      <c r="Z1192" s="130" t="str">
        <f t="shared" ca="1" si="265"/>
        <v/>
      </c>
      <c r="AA1192" s="130" t="str">
        <f t="shared" ca="1" si="266"/>
        <v/>
      </c>
      <c r="AC1192" s="130" t="str">
        <f t="shared" ca="1" si="267"/>
        <v/>
      </c>
      <c r="AD1192" s="130" t="str">
        <f t="shared" ca="1" si="268"/>
        <v/>
      </c>
      <c r="AE1192" s="130" t="str">
        <f t="shared" ca="1" si="269"/>
        <v/>
      </c>
      <c r="AF1192" s="130" t="str">
        <f t="shared" ca="1" si="270"/>
        <v/>
      </c>
      <c r="AG1192" s="130" t="str">
        <f t="shared" ca="1" si="271"/>
        <v/>
      </c>
      <c r="AH1192" s="130" t="str">
        <f t="shared" ca="1" si="272"/>
        <v/>
      </c>
      <c r="AI1192" s="130" t="str">
        <f t="shared" ca="1" si="273"/>
        <v/>
      </c>
    </row>
    <row r="1193" spans="5:35">
      <c r="E1193" s="239"/>
      <c r="F1193" s="28"/>
      <c r="R1193" s="130" t="str">
        <f t="shared" ca="1" si="260"/>
        <v xml:space="preserve">1 </v>
      </c>
      <c r="S1193" s="130">
        <f ca="1">+IFERROR(VLOOKUP(R1193,Pollutants!$H$2:$K$11,3,FALSE),0)</f>
        <v>0</v>
      </c>
      <c r="T1193" s="248">
        <f t="shared" si="261"/>
        <v>172</v>
      </c>
      <c r="U1193" s="130" t="str">
        <f ca="1"/>
        <v/>
      </c>
      <c r="V1193" s="130" t="str">
        <f ca="1"/>
        <v/>
      </c>
      <c r="W1193" s="130" t="str">
        <f t="shared" ca="1" si="262"/>
        <v/>
      </c>
      <c r="X1193" s="130" t="str">
        <f t="shared" ca="1" si="263"/>
        <v/>
      </c>
      <c r="Y1193" s="130" t="str">
        <f t="shared" ca="1" si="264"/>
        <v/>
      </c>
      <c r="Z1193" s="130" t="str">
        <f t="shared" ca="1" si="265"/>
        <v/>
      </c>
      <c r="AA1193" s="130" t="str">
        <f t="shared" ca="1" si="266"/>
        <v/>
      </c>
      <c r="AC1193" s="130" t="str">
        <f t="shared" ca="1" si="267"/>
        <v/>
      </c>
      <c r="AD1193" s="130" t="str">
        <f t="shared" ca="1" si="268"/>
        <v/>
      </c>
      <c r="AE1193" s="130" t="str">
        <f t="shared" ca="1" si="269"/>
        <v/>
      </c>
      <c r="AF1193" s="130" t="str">
        <f t="shared" ca="1" si="270"/>
        <v/>
      </c>
      <c r="AG1193" s="130" t="str">
        <f t="shared" ca="1" si="271"/>
        <v/>
      </c>
      <c r="AH1193" s="130" t="str">
        <f t="shared" ca="1" si="272"/>
        <v/>
      </c>
      <c r="AI1193" s="130" t="str">
        <f t="shared" ca="1" si="273"/>
        <v/>
      </c>
    </row>
    <row r="1194" spans="5:35">
      <c r="E1194" s="239"/>
      <c r="F1194" s="28"/>
      <c r="R1194" s="130" t="str">
        <f t="shared" ca="1" si="260"/>
        <v xml:space="preserve">2 </v>
      </c>
      <c r="S1194" s="130">
        <f ca="1">+IFERROR(VLOOKUP(R1194,Pollutants!$H$2:$K$11,3,FALSE),0)</f>
        <v>0</v>
      </c>
      <c r="T1194" s="248">
        <f t="shared" si="261"/>
        <v>172</v>
      </c>
      <c r="U1194" s="130" t="str">
        <f ca="1"/>
        <v/>
      </c>
      <c r="V1194" s="130" t="str">
        <f ca="1"/>
        <v/>
      </c>
      <c r="W1194" s="130" t="str">
        <f t="shared" ca="1" si="262"/>
        <v/>
      </c>
      <c r="X1194" s="130" t="str">
        <f t="shared" ca="1" si="263"/>
        <v/>
      </c>
      <c r="Y1194" s="130" t="str">
        <f t="shared" ca="1" si="264"/>
        <v/>
      </c>
      <c r="Z1194" s="130" t="str">
        <f t="shared" ca="1" si="265"/>
        <v/>
      </c>
      <c r="AA1194" s="130" t="str">
        <f t="shared" ca="1" si="266"/>
        <v/>
      </c>
      <c r="AC1194" s="130" t="str">
        <f t="shared" ca="1" si="267"/>
        <v/>
      </c>
      <c r="AD1194" s="130" t="str">
        <f t="shared" ca="1" si="268"/>
        <v/>
      </c>
      <c r="AE1194" s="130" t="str">
        <f t="shared" ca="1" si="269"/>
        <v/>
      </c>
      <c r="AF1194" s="130" t="str">
        <f t="shared" ca="1" si="270"/>
        <v/>
      </c>
      <c r="AG1194" s="130" t="str">
        <f t="shared" ca="1" si="271"/>
        <v/>
      </c>
      <c r="AH1194" s="130" t="str">
        <f t="shared" ca="1" si="272"/>
        <v/>
      </c>
      <c r="AI1194" s="130" t="str">
        <f t="shared" ca="1" si="273"/>
        <v/>
      </c>
    </row>
    <row r="1195" spans="5:35">
      <c r="E1195" s="239"/>
      <c r="F1195" s="28"/>
      <c r="R1195" s="130" t="str">
        <f t="shared" ca="1" si="260"/>
        <v xml:space="preserve">3 </v>
      </c>
      <c r="S1195" s="130">
        <f ca="1">+IFERROR(VLOOKUP(R1195,Pollutants!$H$2:$K$11,3,FALSE),0)</f>
        <v>0</v>
      </c>
      <c r="T1195" s="248">
        <f t="shared" si="261"/>
        <v>172</v>
      </c>
      <c r="U1195" s="130" t="str">
        <f ca="1"/>
        <v/>
      </c>
      <c r="V1195" s="130" t="str">
        <f ca="1"/>
        <v/>
      </c>
      <c r="W1195" s="130" t="str">
        <f t="shared" ca="1" si="262"/>
        <v/>
      </c>
      <c r="X1195" s="130" t="str">
        <f t="shared" ca="1" si="263"/>
        <v/>
      </c>
      <c r="Y1195" s="130" t="str">
        <f t="shared" ca="1" si="264"/>
        <v/>
      </c>
      <c r="Z1195" s="130" t="str">
        <f t="shared" ca="1" si="265"/>
        <v/>
      </c>
      <c r="AA1195" s="130" t="str">
        <f t="shared" ca="1" si="266"/>
        <v/>
      </c>
      <c r="AC1195" s="130" t="str">
        <f t="shared" ca="1" si="267"/>
        <v/>
      </c>
      <c r="AD1195" s="130" t="str">
        <f t="shared" ca="1" si="268"/>
        <v/>
      </c>
      <c r="AE1195" s="130" t="str">
        <f t="shared" ca="1" si="269"/>
        <v/>
      </c>
      <c r="AF1195" s="130" t="str">
        <f t="shared" ca="1" si="270"/>
        <v/>
      </c>
      <c r="AG1195" s="130" t="str">
        <f t="shared" ca="1" si="271"/>
        <v/>
      </c>
      <c r="AH1195" s="130" t="str">
        <f t="shared" ca="1" si="272"/>
        <v/>
      </c>
      <c r="AI1195" s="130" t="str">
        <f t="shared" ca="1" si="273"/>
        <v/>
      </c>
    </row>
    <row r="1196" spans="5:35">
      <c r="E1196" s="239"/>
      <c r="F1196" s="28"/>
      <c r="R1196" s="130" t="str">
        <f t="shared" ca="1" si="260"/>
        <v xml:space="preserve">4 </v>
      </c>
      <c r="S1196" s="130">
        <f ca="1">+IFERROR(VLOOKUP(R1196,Pollutants!$H$2:$K$11,3,FALSE),0)</f>
        <v>0</v>
      </c>
      <c r="T1196" s="248">
        <f t="shared" si="261"/>
        <v>172</v>
      </c>
      <c r="U1196" s="130" t="str">
        <f ca="1"/>
        <v/>
      </c>
      <c r="V1196" s="130" t="str">
        <f ca="1"/>
        <v/>
      </c>
      <c r="W1196" s="130" t="str">
        <f t="shared" ca="1" si="262"/>
        <v/>
      </c>
      <c r="X1196" s="130" t="str">
        <f t="shared" ca="1" si="263"/>
        <v/>
      </c>
      <c r="Y1196" s="130" t="str">
        <f t="shared" ca="1" si="264"/>
        <v/>
      </c>
      <c r="Z1196" s="130" t="str">
        <f t="shared" ca="1" si="265"/>
        <v/>
      </c>
      <c r="AA1196" s="130" t="str">
        <f t="shared" ca="1" si="266"/>
        <v/>
      </c>
      <c r="AC1196" s="130" t="str">
        <f t="shared" ca="1" si="267"/>
        <v/>
      </c>
      <c r="AD1196" s="130" t="str">
        <f t="shared" ca="1" si="268"/>
        <v/>
      </c>
      <c r="AE1196" s="130" t="str">
        <f t="shared" ca="1" si="269"/>
        <v/>
      </c>
      <c r="AF1196" s="130" t="str">
        <f t="shared" ca="1" si="270"/>
        <v/>
      </c>
      <c r="AG1196" s="130" t="str">
        <f t="shared" ca="1" si="271"/>
        <v/>
      </c>
      <c r="AH1196" s="130" t="str">
        <f t="shared" ca="1" si="272"/>
        <v/>
      </c>
      <c r="AI1196" s="130" t="str">
        <f t="shared" ca="1" si="273"/>
        <v/>
      </c>
    </row>
    <row r="1197" spans="5:35">
      <c r="E1197" s="239"/>
      <c r="F1197" s="28"/>
      <c r="R1197" s="130" t="str">
        <f t="shared" ca="1" si="260"/>
        <v xml:space="preserve">5 </v>
      </c>
      <c r="S1197" s="130">
        <f ca="1">+IFERROR(VLOOKUP(R1197,Pollutants!$H$2:$K$11,3,FALSE),0)</f>
        <v>0</v>
      </c>
      <c r="T1197" s="248">
        <f t="shared" si="261"/>
        <v>172</v>
      </c>
      <c r="U1197" s="130" t="str">
        <f ca="1"/>
        <v/>
      </c>
      <c r="V1197" s="130" t="str">
        <f ca="1"/>
        <v/>
      </c>
      <c r="W1197" s="130" t="str">
        <f t="shared" ca="1" si="262"/>
        <v/>
      </c>
      <c r="X1197" s="130" t="str">
        <f t="shared" ca="1" si="263"/>
        <v/>
      </c>
      <c r="Y1197" s="130" t="str">
        <f t="shared" ca="1" si="264"/>
        <v/>
      </c>
      <c r="Z1197" s="130" t="str">
        <f t="shared" ca="1" si="265"/>
        <v/>
      </c>
      <c r="AA1197" s="130" t="str">
        <f t="shared" ca="1" si="266"/>
        <v/>
      </c>
      <c r="AC1197" s="130" t="str">
        <f t="shared" ca="1" si="267"/>
        <v/>
      </c>
      <c r="AD1197" s="130" t="str">
        <f t="shared" ca="1" si="268"/>
        <v/>
      </c>
      <c r="AE1197" s="130" t="str">
        <f t="shared" ca="1" si="269"/>
        <v/>
      </c>
      <c r="AF1197" s="130" t="str">
        <f t="shared" ca="1" si="270"/>
        <v/>
      </c>
      <c r="AG1197" s="130" t="str">
        <f t="shared" ca="1" si="271"/>
        <v/>
      </c>
      <c r="AH1197" s="130" t="str">
        <f t="shared" ca="1" si="272"/>
        <v/>
      </c>
      <c r="AI1197" s="130" t="str">
        <f t="shared" ca="1" si="273"/>
        <v/>
      </c>
    </row>
    <row r="1198" spans="5:35">
      <c r="E1198" s="239"/>
      <c r="F1198" s="28"/>
      <c r="R1198" s="130" t="str">
        <f t="shared" ca="1" si="260"/>
        <v xml:space="preserve">6 </v>
      </c>
      <c r="S1198" s="130">
        <f ca="1">+IFERROR(VLOOKUP(R1198,Pollutants!$H$2:$K$11,3,FALSE),0)</f>
        <v>0</v>
      </c>
      <c r="T1198" s="248">
        <f t="shared" si="261"/>
        <v>172</v>
      </c>
      <c r="U1198" s="130" t="str">
        <f ca="1"/>
        <v/>
      </c>
      <c r="V1198" s="130" t="str">
        <f ca="1"/>
        <v/>
      </c>
      <c r="W1198" s="130" t="str">
        <f t="shared" ca="1" si="262"/>
        <v/>
      </c>
      <c r="X1198" s="130" t="str">
        <f t="shared" ca="1" si="263"/>
        <v/>
      </c>
      <c r="Y1198" s="130" t="str">
        <f t="shared" ca="1" si="264"/>
        <v/>
      </c>
      <c r="Z1198" s="130" t="str">
        <f t="shared" ca="1" si="265"/>
        <v/>
      </c>
      <c r="AA1198" s="130" t="str">
        <f t="shared" ca="1" si="266"/>
        <v/>
      </c>
      <c r="AC1198" s="130" t="str">
        <f t="shared" ca="1" si="267"/>
        <v/>
      </c>
      <c r="AD1198" s="130" t="str">
        <f t="shared" ca="1" si="268"/>
        <v/>
      </c>
      <c r="AE1198" s="130" t="str">
        <f t="shared" ca="1" si="269"/>
        <v/>
      </c>
      <c r="AF1198" s="130" t="str">
        <f t="shared" ca="1" si="270"/>
        <v/>
      </c>
      <c r="AG1198" s="130" t="str">
        <f t="shared" ca="1" si="271"/>
        <v/>
      </c>
      <c r="AH1198" s="130" t="str">
        <f t="shared" ca="1" si="272"/>
        <v/>
      </c>
      <c r="AI1198" s="130" t="str">
        <f t="shared" ca="1" si="273"/>
        <v/>
      </c>
    </row>
    <row r="1199" spans="5:35">
      <c r="E1199" s="239"/>
      <c r="F1199" s="28"/>
      <c r="R1199" s="130" t="str">
        <f t="shared" ca="1" si="260"/>
        <v xml:space="preserve">0 </v>
      </c>
      <c r="S1199" s="130">
        <f ca="1">+IFERROR(VLOOKUP(R1199,Pollutants!$H$2:$K$11,3,FALSE),0)</f>
        <v>0</v>
      </c>
      <c r="T1199" s="248">
        <f t="shared" si="261"/>
        <v>173</v>
      </c>
      <c r="U1199" s="130" t="str">
        <f ca="1"/>
        <v/>
      </c>
      <c r="V1199" s="130" t="str">
        <f ca="1"/>
        <v/>
      </c>
      <c r="W1199" s="130" t="str">
        <f t="shared" ca="1" si="262"/>
        <v/>
      </c>
      <c r="X1199" s="130" t="str">
        <f t="shared" ca="1" si="263"/>
        <v/>
      </c>
      <c r="Y1199" s="130" t="str">
        <f t="shared" ca="1" si="264"/>
        <v/>
      </c>
      <c r="Z1199" s="130" t="str">
        <f t="shared" ca="1" si="265"/>
        <v/>
      </c>
      <c r="AA1199" s="130" t="str">
        <f t="shared" ca="1" si="266"/>
        <v/>
      </c>
      <c r="AC1199" s="130" t="str">
        <f t="shared" ca="1" si="267"/>
        <v/>
      </c>
      <c r="AD1199" s="130" t="str">
        <f t="shared" ca="1" si="268"/>
        <v/>
      </c>
      <c r="AE1199" s="130" t="str">
        <f t="shared" ca="1" si="269"/>
        <v/>
      </c>
      <c r="AF1199" s="130" t="str">
        <f t="shared" ca="1" si="270"/>
        <v/>
      </c>
      <c r="AG1199" s="130" t="str">
        <f t="shared" ca="1" si="271"/>
        <v/>
      </c>
      <c r="AH1199" s="130" t="str">
        <f t="shared" ca="1" si="272"/>
        <v/>
      </c>
      <c r="AI1199" s="130" t="str">
        <f t="shared" ca="1" si="273"/>
        <v/>
      </c>
    </row>
    <row r="1200" spans="5:35">
      <c r="E1200" s="239"/>
      <c r="F1200" s="28"/>
      <c r="R1200" s="130" t="str">
        <f t="shared" ca="1" si="260"/>
        <v xml:space="preserve">1 </v>
      </c>
      <c r="S1200" s="130">
        <f ca="1">+IFERROR(VLOOKUP(R1200,Pollutants!$H$2:$K$11,3,FALSE),0)</f>
        <v>0</v>
      </c>
      <c r="T1200" s="248">
        <f t="shared" si="261"/>
        <v>173</v>
      </c>
      <c r="U1200" s="130" t="str">
        <f ca="1"/>
        <v/>
      </c>
      <c r="V1200" s="130" t="str">
        <f ca="1"/>
        <v/>
      </c>
      <c r="W1200" s="130" t="str">
        <f t="shared" ca="1" si="262"/>
        <v/>
      </c>
      <c r="X1200" s="130" t="str">
        <f t="shared" ca="1" si="263"/>
        <v/>
      </c>
      <c r="Y1200" s="130" t="str">
        <f t="shared" ca="1" si="264"/>
        <v/>
      </c>
      <c r="Z1200" s="130" t="str">
        <f t="shared" ca="1" si="265"/>
        <v/>
      </c>
      <c r="AA1200" s="130" t="str">
        <f t="shared" ca="1" si="266"/>
        <v/>
      </c>
      <c r="AC1200" s="130" t="str">
        <f t="shared" ca="1" si="267"/>
        <v/>
      </c>
      <c r="AD1200" s="130" t="str">
        <f t="shared" ca="1" si="268"/>
        <v/>
      </c>
      <c r="AE1200" s="130" t="str">
        <f t="shared" ca="1" si="269"/>
        <v/>
      </c>
      <c r="AF1200" s="130" t="str">
        <f t="shared" ca="1" si="270"/>
        <v/>
      </c>
      <c r="AG1200" s="130" t="str">
        <f t="shared" ca="1" si="271"/>
        <v/>
      </c>
      <c r="AH1200" s="130" t="str">
        <f t="shared" ca="1" si="272"/>
        <v/>
      </c>
      <c r="AI1200" s="130" t="str">
        <f t="shared" ca="1" si="273"/>
        <v/>
      </c>
    </row>
    <row r="1201" spans="5:35">
      <c r="E1201" s="239"/>
      <c r="F1201" s="28"/>
      <c r="R1201" s="130" t="str">
        <f t="shared" ca="1" si="260"/>
        <v xml:space="preserve">2 </v>
      </c>
      <c r="S1201" s="130">
        <f ca="1">+IFERROR(VLOOKUP(R1201,Pollutants!$H$2:$K$11,3,FALSE),0)</f>
        <v>0</v>
      </c>
      <c r="T1201" s="248">
        <f t="shared" si="261"/>
        <v>173</v>
      </c>
      <c r="U1201" s="130" t="str">
        <f ca="1"/>
        <v/>
      </c>
      <c r="V1201" s="130" t="str">
        <f ca="1"/>
        <v/>
      </c>
      <c r="W1201" s="130" t="str">
        <f t="shared" ca="1" si="262"/>
        <v/>
      </c>
      <c r="X1201" s="130" t="str">
        <f t="shared" ca="1" si="263"/>
        <v/>
      </c>
      <c r="Y1201" s="130" t="str">
        <f t="shared" ca="1" si="264"/>
        <v/>
      </c>
      <c r="Z1201" s="130" t="str">
        <f t="shared" ca="1" si="265"/>
        <v/>
      </c>
      <c r="AA1201" s="130" t="str">
        <f t="shared" ca="1" si="266"/>
        <v/>
      </c>
      <c r="AC1201" s="130" t="str">
        <f t="shared" ca="1" si="267"/>
        <v/>
      </c>
      <c r="AD1201" s="130" t="str">
        <f t="shared" ca="1" si="268"/>
        <v/>
      </c>
      <c r="AE1201" s="130" t="str">
        <f t="shared" ca="1" si="269"/>
        <v/>
      </c>
      <c r="AF1201" s="130" t="str">
        <f t="shared" ca="1" si="270"/>
        <v/>
      </c>
      <c r="AG1201" s="130" t="str">
        <f t="shared" ca="1" si="271"/>
        <v/>
      </c>
      <c r="AH1201" s="130" t="str">
        <f t="shared" ca="1" si="272"/>
        <v/>
      </c>
      <c r="AI1201" s="130" t="str">
        <f t="shared" ca="1" si="273"/>
        <v/>
      </c>
    </row>
    <row r="1202" spans="5:35">
      <c r="E1202" s="239"/>
      <c r="F1202" s="28"/>
      <c r="R1202" s="130" t="str">
        <f t="shared" ca="1" si="260"/>
        <v xml:space="preserve">3 </v>
      </c>
      <c r="S1202" s="130">
        <f ca="1">+IFERROR(VLOOKUP(R1202,Pollutants!$H$2:$K$11,3,FALSE),0)</f>
        <v>0</v>
      </c>
      <c r="T1202" s="248">
        <f t="shared" si="261"/>
        <v>173</v>
      </c>
      <c r="U1202" s="130" t="str">
        <f ca="1"/>
        <v/>
      </c>
      <c r="V1202" s="130" t="str">
        <f ca="1"/>
        <v/>
      </c>
      <c r="W1202" s="130" t="str">
        <f t="shared" ca="1" si="262"/>
        <v/>
      </c>
      <c r="X1202" s="130" t="str">
        <f t="shared" ca="1" si="263"/>
        <v/>
      </c>
      <c r="Y1202" s="130" t="str">
        <f t="shared" ca="1" si="264"/>
        <v/>
      </c>
      <c r="Z1202" s="130" t="str">
        <f t="shared" ca="1" si="265"/>
        <v/>
      </c>
      <c r="AA1202" s="130" t="str">
        <f t="shared" ca="1" si="266"/>
        <v/>
      </c>
      <c r="AC1202" s="130" t="str">
        <f t="shared" ca="1" si="267"/>
        <v/>
      </c>
      <c r="AD1202" s="130" t="str">
        <f t="shared" ca="1" si="268"/>
        <v/>
      </c>
      <c r="AE1202" s="130" t="str">
        <f t="shared" ca="1" si="269"/>
        <v/>
      </c>
      <c r="AF1202" s="130" t="str">
        <f t="shared" ca="1" si="270"/>
        <v/>
      </c>
      <c r="AG1202" s="130" t="str">
        <f t="shared" ca="1" si="271"/>
        <v/>
      </c>
      <c r="AH1202" s="130" t="str">
        <f t="shared" ca="1" si="272"/>
        <v/>
      </c>
      <c r="AI1202" s="130" t="str">
        <f t="shared" ca="1" si="273"/>
        <v/>
      </c>
    </row>
    <row r="1203" spans="5:35">
      <c r="E1203" s="239"/>
      <c r="F1203" s="28"/>
      <c r="R1203" s="130" t="str">
        <f t="shared" ca="1" si="260"/>
        <v xml:space="preserve">4 </v>
      </c>
      <c r="S1203" s="130">
        <f ca="1">+IFERROR(VLOOKUP(R1203,Pollutants!$H$2:$K$11,3,FALSE),0)</f>
        <v>0</v>
      </c>
      <c r="T1203" s="248">
        <f t="shared" si="261"/>
        <v>173</v>
      </c>
      <c r="U1203" s="130" t="str">
        <f ca="1"/>
        <v/>
      </c>
      <c r="V1203" s="130" t="str">
        <f ca="1"/>
        <v/>
      </c>
      <c r="W1203" s="130" t="str">
        <f t="shared" ca="1" si="262"/>
        <v/>
      </c>
      <c r="X1203" s="130" t="str">
        <f t="shared" ca="1" si="263"/>
        <v/>
      </c>
      <c r="Y1203" s="130" t="str">
        <f t="shared" ca="1" si="264"/>
        <v/>
      </c>
      <c r="Z1203" s="130" t="str">
        <f t="shared" ca="1" si="265"/>
        <v/>
      </c>
      <c r="AA1203" s="130" t="str">
        <f t="shared" ca="1" si="266"/>
        <v/>
      </c>
      <c r="AC1203" s="130" t="str">
        <f t="shared" ca="1" si="267"/>
        <v/>
      </c>
      <c r="AD1203" s="130" t="str">
        <f t="shared" ca="1" si="268"/>
        <v/>
      </c>
      <c r="AE1203" s="130" t="str">
        <f t="shared" ca="1" si="269"/>
        <v/>
      </c>
      <c r="AF1203" s="130" t="str">
        <f t="shared" ca="1" si="270"/>
        <v/>
      </c>
      <c r="AG1203" s="130" t="str">
        <f t="shared" ca="1" si="271"/>
        <v/>
      </c>
      <c r="AH1203" s="130" t="str">
        <f t="shared" ca="1" si="272"/>
        <v/>
      </c>
      <c r="AI1203" s="130" t="str">
        <f t="shared" ca="1" si="273"/>
        <v/>
      </c>
    </row>
    <row r="1204" spans="5:35">
      <c r="E1204" s="239"/>
      <c r="F1204" s="28"/>
      <c r="R1204" s="130" t="str">
        <f t="shared" ca="1" si="260"/>
        <v xml:space="preserve">5 </v>
      </c>
      <c r="S1204" s="130">
        <f ca="1">+IFERROR(VLOOKUP(R1204,Pollutants!$H$2:$K$11,3,FALSE),0)</f>
        <v>0</v>
      </c>
      <c r="T1204" s="248">
        <f t="shared" si="261"/>
        <v>173</v>
      </c>
      <c r="U1204" s="130" t="str">
        <f ca="1"/>
        <v/>
      </c>
      <c r="V1204" s="130" t="str">
        <f ca="1"/>
        <v/>
      </c>
      <c r="W1204" s="130" t="str">
        <f t="shared" ca="1" si="262"/>
        <v/>
      </c>
      <c r="X1204" s="130" t="str">
        <f t="shared" ca="1" si="263"/>
        <v/>
      </c>
      <c r="Y1204" s="130" t="str">
        <f t="shared" ca="1" si="264"/>
        <v/>
      </c>
      <c r="Z1204" s="130" t="str">
        <f t="shared" ca="1" si="265"/>
        <v/>
      </c>
      <c r="AA1204" s="130" t="str">
        <f t="shared" ca="1" si="266"/>
        <v/>
      </c>
      <c r="AC1204" s="130" t="str">
        <f t="shared" ca="1" si="267"/>
        <v/>
      </c>
      <c r="AD1204" s="130" t="str">
        <f t="shared" ca="1" si="268"/>
        <v/>
      </c>
      <c r="AE1204" s="130" t="str">
        <f t="shared" ca="1" si="269"/>
        <v/>
      </c>
      <c r="AF1204" s="130" t="str">
        <f t="shared" ca="1" si="270"/>
        <v/>
      </c>
      <c r="AG1204" s="130" t="str">
        <f t="shared" ca="1" si="271"/>
        <v/>
      </c>
      <c r="AH1204" s="130" t="str">
        <f t="shared" ca="1" si="272"/>
        <v/>
      </c>
      <c r="AI1204" s="130" t="str">
        <f t="shared" ca="1" si="273"/>
        <v/>
      </c>
    </row>
    <row r="1205" spans="5:35">
      <c r="E1205" s="239"/>
      <c r="F1205" s="28"/>
      <c r="R1205" s="130" t="str">
        <f t="shared" ca="1" si="260"/>
        <v xml:space="preserve">6 </v>
      </c>
      <c r="S1205" s="130">
        <f ca="1">+IFERROR(VLOOKUP(R1205,Pollutants!$H$2:$K$11,3,FALSE),0)</f>
        <v>0</v>
      </c>
      <c r="T1205" s="248">
        <f t="shared" si="261"/>
        <v>173</v>
      </c>
      <c r="U1205" s="130" t="str">
        <f ca="1"/>
        <v/>
      </c>
      <c r="V1205" s="130" t="str">
        <f ca="1"/>
        <v/>
      </c>
      <c r="W1205" s="130" t="str">
        <f t="shared" ca="1" si="262"/>
        <v/>
      </c>
      <c r="X1205" s="130" t="str">
        <f t="shared" ca="1" si="263"/>
        <v/>
      </c>
      <c r="Y1205" s="130" t="str">
        <f t="shared" ca="1" si="264"/>
        <v/>
      </c>
      <c r="Z1205" s="130" t="str">
        <f t="shared" ca="1" si="265"/>
        <v/>
      </c>
      <c r="AA1205" s="130" t="str">
        <f t="shared" ca="1" si="266"/>
        <v/>
      </c>
      <c r="AC1205" s="130" t="str">
        <f t="shared" ca="1" si="267"/>
        <v/>
      </c>
      <c r="AD1205" s="130" t="str">
        <f t="shared" ca="1" si="268"/>
        <v/>
      </c>
      <c r="AE1205" s="130" t="str">
        <f t="shared" ca="1" si="269"/>
        <v/>
      </c>
      <c r="AF1205" s="130" t="str">
        <f t="shared" ca="1" si="270"/>
        <v/>
      </c>
      <c r="AG1205" s="130" t="str">
        <f t="shared" ca="1" si="271"/>
        <v/>
      </c>
      <c r="AH1205" s="130" t="str">
        <f t="shared" ca="1" si="272"/>
        <v/>
      </c>
      <c r="AI1205" s="130" t="str">
        <f t="shared" ca="1" si="273"/>
        <v/>
      </c>
    </row>
    <row r="1206" spans="5:35">
      <c r="E1206" s="239"/>
      <c r="F1206" s="28"/>
      <c r="R1206" s="130" t="str">
        <f t="shared" ca="1" si="260"/>
        <v xml:space="preserve">0 </v>
      </c>
      <c r="S1206" s="130">
        <f ca="1">+IFERROR(VLOOKUP(R1206,Pollutants!$H$2:$K$11,3,FALSE),0)</f>
        <v>0</v>
      </c>
      <c r="T1206" s="248">
        <f t="shared" si="261"/>
        <v>174</v>
      </c>
      <c r="U1206" s="130" t="str">
        <f ca="1"/>
        <v/>
      </c>
      <c r="V1206" s="130" t="str">
        <f ca="1"/>
        <v/>
      </c>
      <c r="W1206" s="130" t="str">
        <f t="shared" ca="1" si="262"/>
        <v/>
      </c>
      <c r="X1206" s="130" t="str">
        <f t="shared" ca="1" si="263"/>
        <v/>
      </c>
      <c r="Y1206" s="130" t="str">
        <f t="shared" ca="1" si="264"/>
        <v/>
      </c>
      <c r="Z1206" s="130" t="str">
        <f t="shared" ca="1" si="265"/>
        <v/>
      </c>
      <c r="AA1206" s="130" t="str">
        <f t="shared" ca="1" si="266"/>
        <v/>
      </c>
      <c r="AC1206" s="130" t="str">
        <f t="shared" ca="1" si="267"/>
        <v/>
      </c>
      <c r="AD1206" s="130" t="str">
        <f t="shared" ca="1" si="268"/>
        <v/>
      </c>
      <c r="AE1206" s="130" t="str">
        <f t="shared" ca="1" si="269"/>
        <v/>
      </c>
      <c r="AF1206" s="130" t="str">
        <f t="shared" ca="1" si="270"/>
        <v/>
      </c>
      <c r="AG1206" s="130" t="str">
        <f t="shared" ca="1" si="271"/>
        <v/>
      </c>
      <c r="AH1206" s="130" t="str">
        <f t="shared" ca="1" si="272"/>
        <v/>
      </c>
      <c r="AI1206" s="130" t="str">
        <f t="shared" ca="1" si="273"/>
        <v/>
      </c>
    </row>
    <row r="1207" spans="5:35">
      <c r="E1207" s="239"/>
      <c r="F1207" s="28"/>
      <c r="R1207" s="130" t="str">
        <f t="shared" ca="1" si="260"/>
        <v xml:space="preserve">1 </v>
      </c>
      <c r="S1207" s="130">
        <f ca="1">+IFERROR(VLOOKUP(R1207,Pollutants!$H$2:$K$11,3,FALSE),0)</f>
        <v>0</v>
      </c>
      <c r="T1207" s="248">
        <f t="shared" si="261"/>
        <v>174</v>
      </c>
      <c r="U1207" s="130" t="str">
        <f ca="1"/>
        <v/>
      </c>
      <c r="V1207" s="130" t="str">
        <f ca="1"/>
        <v/>
      </c>
      <c r="W1207" s="130" t="str">
        <f t="shared" ca="1" si="262"/>
        <v/>
      </c>
      <c r="X1207" s="130" t="str">
        <f t="shared" ca="1" si="263"/>
        <v/>
      </c>
      <c r="Y1207" s="130" t="str">
        <f t="shared" ca="1" si="264"/>
        <v/>
      </c>
      <c r="Z1207" s="130" t="str">
        <f t="shared" ca="1" si="265"/>
        <v/>
      </c>
      <c r="AA1207" s="130" t="str">
        <f t="shared" ca="1" si="266"/>
        <v/>
      </c>
      <c r="AC1207" s="130" t="str">
        <f t="shared" ca="1" si="267"/>
        <v/>
      </c>
      <c r="AD1207" s="130" t="str">
        <f t="shared" ca="1" si="268"/>
        <v/>
      </c>
      <c r="AE1207" s="130" t="str">
        <f t="shared" ca="1" si="269"/>
        <v/>
      </c>
      <c r="AF1207" s="130" t="str">
        <f t="shared" ca="1" si="270"/>
        <v/>
      </c>
      <c r="AG1207" s="130" t="str">
        <f t="shared" ca="1" si="271"/>
        <v/>
      </c>
      <c r="AH1207" s="130" t="str">
        <f t="shared" ca="1" si="272"/>
        <v/>
      </c>
      <c r="AI1207" s="130" t="str">
        <f t="shared" ca="1" si="273"/>
        <v/>
      </c>
    </row>
    <row r="1208" spans="5:35">
      <c r="E1208" s="239"/>
      <c r="F1208" s="28"/>
      <c r="R1208" s="130" t="str">
        <f t="shared" ca="1" si="260"/>
        <v xml:space="preserve">2 </v>
      </c>
      <c r="S1208" s="130">
        <f ca="1">+IFERROR(VLOOKUP(R1208,Pollutants!$H$2:$K$11,3,FALSE),0)</f>
        <v>0</v>
      </c>
      <c r="T1208" s="248">
        <f t="shared" si="261"/>
        <v>174</v>
      </c>
      <c r="U1208" s="130" t="str">
        <f ca="1"/>
        <v/>
      </c>
      <c r="V1208" s="130" t="str">
        <f ca="1"/>
        <v/>
      </c>
      <c r="W1208" s="130" t="str">
        <f t="shared" ca="1" si="262"/>
        <v/>
      </c>
      <c r="X1208" s="130" t="str">
        <f t="shared" ca="1" si="263"/>
        <v/>
      </c>
      <c r="Y1208" s="130" t="str">
        <f t="shared" ca="1" si="264"/>
        <v/>
      </c>
      <c r="Z1208" s="130" t="str">
        <f t="shared" ca="1" si="265"/>
        <v/>
      </c>
      <c r="AA1208" s="130" t="str">
        <f t="shared" ca="1" si="266"/>
        <v/>
      </c>
      <c r="AC1208" s="130" t="str">
        <f t="shared" ca="1" si="267"/>
        <v/>
      </c>
      <c r="AD1208" s="130" t="str">
        <f t="shared" ca="1" si="268"/>
        <v/>
      </c>
      <c r="AE1208" s="130" t="str">
        <f t="shared" ca="1" si="269"/>
        <v/>
      </c>
      <c r="AF1208" s="130" t="str">
        <f t="shared" ca="1" si="270"/>
        <v/>
      </c>
      <c r="AG1208" s="130" t="str">
        <f t="shared" ca="1" si="271"/>
        <v/>
      </c>
      <c r="AH1208" s="130" t="str">
        <f t="shared" ca="1" si="272"/>
        <v/>
      </c>
      <c r="AI1208" s="130" t="str">
        <f t="shared" ca="1" si="273"/>
        <v/>
      </c>
    </row>
    <row r="1209" spans="5:35">
      <c r="E1209" s="239"/>
      <c r="F1209" s="28"/>
      <c r="R1209" s="130" t="str">
        <f t="shared" ca="1" si="260"/>
        <v xml:space="preserve">3 </v>
      </c>
      <c r="S1209" s="130">
        <f ca="1">+IFERROR(VLOOKUP(R1209,Pollutants!$H$2:$K$11,3,FALSE),0)</f>
        <v>0</v>
      </c>
      <c r="T1209" s="248">
        <f t="shared" si="261"/>
        <v>174</v>
      </c>
      <c r="U1209" s="130" t="str">
        <f ca="1"/>
        <v/>
      </c>
      <c r="V1209" s="130" t="str">
        <f ca="1"/>
        <v/>
      </c>
      <c r="W1209" s="130" t="str">
        <f t="shared" ca="1" si="262"/>
        <v/>
      </c>
      <c r="X1209" s="130" t="str">
        <f t="shared" ca="1" si="263"/>
        <v/>
      </c>
      <c r="Y1209" s="130" t="str">
        <f t="shared" ca="1" si="264"/>
        <v/>
      </c>
      <c r="Z1209" s="130" t="str">
        <f t="shared" ca="1" si="265"/>
        <v/>
      </c>
      <c r="AA1209" s="130" t="str">
        <f t="shared" ca="1" si="266"/>
        <v/>
      </c>
      <c r="AC1209" s="130" t="str">
        <f t="shared" ca="1" si="267"/>
        <v/>
      </c>
      <c r="AD1209" s="130" t="str">
        <f t="shared" ca="1" si="268"/>
        <v/>
      </c>
      <c r="AE1209" s="130" t="str">
        <f t="shared" ca="1" si="269"/>
        <v/>
      </c>
      <c r="AF1209" s="130" t="str">
        <f t="shared" ca="1" si="270"/>
        <v/>
      </c>
      <c r="AG1209" s="130" t="str">
        <f t="shared" ca="1" si="271"/>
        <v/>
      </c>
      <c r="AH1209" s="130" t="str">
        <f t="shared" ca="1" si="272"/>
        <v/>
      </c>
      <c r="AI1209" s="130" t="str">
        <f t="shared" ca="1" si="273"/>
        <v/>
      </c>
    </row>
    <row r="1210" spans="5:35">
      <c r="E1210" s="239"/>
      <c r="F1210" s="28"/>
      <c r="R1210" s="130" t="str">
        <f t="shared" ca="1" si="260"/>
        <v xml:space="preserve">4 </v>
      </c>
      <c r="S1210" s="130">
        <f ca="1">+IFERROR(VLOOKUP(R1210,Pollutants!$H$2:$K$11,3,FALSE),0)</f>
        <v>0</v>
      </c>
      <c r="T1210" s="248">
        <f t="shared" si="261"/>
        <v>174</v>
      </c>
      <c r="U1210" s="130" t="str">
        <f ca="1"/>
        <v/>
      </c>
      <c r="V1210" s="130" t="str">
        <f ca="1"/>
        <v/>
      </c>
      <c r="W1210" s="130" t="str">
        <f t="shared" ca="1" si="262"/>
        <v/>
      </c>
      <c r="X1210" s="130" t="str">
        <f t="shared" ca="1" si="263"/>
        <v/>
      </c>
      <c r="Y1210" s="130" t="str">
        <f t="shared" ca="1" si="264"/>
        <v/>
      </c>
      <c r="Z1210" s="130" t="str">
        <f t="shared" ca="1" si="265"/>
        <v/>
      </c>
      <c r="AA1210" s="130" t="str">
        <f t="shared" ca="1" si="266"/>
        <v/>
      </c>
      <c r="AC1210" s="130" t="str">
        <f t="shared" ca="1" si="267"/>
        <v/>
      </c>
      <c r="AD1210" s="130" t="str">
        <f t="shared" ca="1" si="268"/>
        <v/>
      </c>
      <c r="AE1210" s="130" t="str">
        <f t="shared" ca="1" si="269"/>
        <v/>
      </c>
      <c r="AF1210" s="130" t="str">
        <f t="shared" ca="1" si="270"/>
        <v/>
      </c>
      <c r="AG1210" s="130" t="str">
        <f t="shared" ca="1" si="271"/>
        <v/>
      </c>
      <c r="AH1210" s="130" t="str">
        <f t="shared" ca="1" si="272"/>
        <v/>
      </c>
      <c r="AI1210" s="130" t="str">
        <f t="shared" ca="1" si="273"/>
        <v/>
      </c>
    </row>
    <row r="1211" spans="5:35">
      <c r="E1211" s="239"/>
      <c r="F1211" s="28"/>
      <c r="R1211" s="130" t="str">
        <f t="shared" ca="1" si="260"/>
        <v xml:space="preserve">5 </v>
      </c>
      <c r="S1211" s="130">
        <f ca="1">+IFERROR(VLOOKUP(R1211,Pollutants!$H$2:$K$11,3,FALSE),0)</f>
        <v>0</v>
      </c>
      <c r="T1211" s="248">
        <f t="shared" si="261"/>
        <v>174</v>
      </c>
      <c r="U1211" s="130" t="str">
        <f ca="1"/>
        <v/>
      </c>
      <c r="V1211" s="130" t="str">
        <f ca="1"/>
        <v/>
      </c>
      <c r="W1211" s="130" t="str">
        <f t="shared" ca="1" si="262"/>
        <v/>
      </c>
      <c r="X1211" s="130" t="str">
        <f t="shared" ca="1" si="263"/>
        <v/>
      </c>
      <c r="Y1211" s="130" t="str">
        <f t="shared" ca="1" si="264"/>
        <v/>
      </c>
      <c r="Z1211" s="130" t="str">
        <f t="shared" ca="1" si="265"/>
        <v/>
      </c>
      <c r="AA1211" s="130" t="str">
        <f t="shared" ca="1" si="266"/>
        <v/>
      </c>
      <c r="AC1211" s="130" t="str">
        <f t="shared" ca="1" si="267"/>
        <v/>
      </c>
      <c r="AD1211" s="130" t="str">
        <f t="shared" ca="1" si="268"/>
        <v/>
      </c>
      <c r="AE1211" s="130" t="str">
        <f t="shared" ca="1" si="269"/>
        <v/>
      </c>
      <c r="AF1211" s="130" t="str">
        <f t="shared" ca="1" si="270"/>
        <v/>
      </c>
      <c r="AG1211" s="130" t="str">
        <f t="shared" ca="1" si="271"/>
        <v/>
      </c>
      <c r="AH1211" s="130" t="str">
        <f t="shared" ca="1" si="272"/>
        <v/>
      </c>
      <c r="AI1211" s="130" t="str">
        <f t="shared" ca="1" si="273"/>
        <v/>
      </c>
    </row>
    <row r="1212" spans="5:35">
      <c r="E1212" s="239"/>
      <c r="F1212" s="28"/>
      <c r="R1212" s="130" t="str">
        <f t="shared" ca="1" si="260"/>
        <v xml:space="preserve">6 </v>
      </c>
      <c r="S1212" s="130">
        <f ca="1">+IFERROR(VLOOKUP(R1212,Pollutants!$H$2:$K$11,3,FALSE),0)</f>
        <v>0</v>
      </c>
      <c r="T1212" s="248">
        <f t="shared" si="261"/>
        <v>174</v>
      </c>
      <c r="U1212" s="130" t="str">
        <f ca="1"/>
        <v/>
      </c>
      <c r="V1212" s="130" t="str">
        <f ca="1"/>
        <v/>
      </c>
      <c r="W1212" s="130" t="str">
        <f t="shared" ca="1" si="262"/>
        <v/>
      </c>
      <c r="X1212" s="130" t="str">
        <f t="shared" ca="1" si="263"/>
        <v/>
      </c>
      <c r="Y1212" s="130" t="str">
        <f t="shared" ca="1" si="264"/>
        <v/>
      </c>
      <c r="Z1212" s="130" t="str">
        <f t="shared" ca="1" si="265"/>
        <v/>
      </c>
      <c r="AA1212" s="130" t="str">
        <f t="shared" ca="1" si="266"/>
        <v/>
      </c>
      <c r="AC1212" s="130" t="str">
        <f t="shared" ca="1" si="267"/>
        <v/>
      </c>
      <c r="AD1212" s="130" t="str">
        <f t="shared" ca="1" si="268"/>
        <v/>
      </c>
      <c r="AE1212" s="130" t="str">
        <f t="shared" ca="1" si="269"/>
        <v/>
      </c>
      <c r="AF1212" s="130" t="str">
        <f t="shared" ca="1" si="270"/>
        <v/>
      </c>
      <c r="AG1212" s="130" t="str">
        <f t="shared" ca="1" si="271"/>
        <v/>
      </c>
      <c r="AH1212" s="130" t="str">
        <f t="shared" ca="1" si="272"/>
        <v/>
      </c>
      <c r="AI1212" s="130" t="str">
        <f t="shared" ca="1" si="273"/>
        <v/>
      </c>
    </row>
    <row r="1213" spans="5:35">
      <c r="E1213" s="239"/>
      <c r="F1213" s="28"/>
      <c r="R1213" s="130" t="str">
        <f t="shared" ca="1" si="260"/>
        <v xml:space="preserve">0 </v>
      </c>
      <c r="S1213" s="130">
        <f ca="1">+IFERROR(VLOOKUP(R1213,Pollutants!$H$2:$K$11,3,FALSE),0)</f>
        <v>0</v>
      </c>
      <c r="T1213" s="248">
        <f t="shared" si="261"/>
        <v>175</v>
      </c>
      <c r="U1213" s="130" t="str">
        <f ca="1"/>
        <v/>
      </c>
      <c r="V1213" s="130" t="str">
        <f ca="1"/>
        <v/>
      </c>
      <c r="W1213" s="130" t="str">
        <f t="shared" ca="1" si="262"/>
        <v/>
      </c>
      <c r="X1213" s="130" t="str">
        <f t="shared" ca="1" si="263"/>
        <v/>
      </c>
      <c r="Y1213" s="130" t="str">
        <f t="shared" ca="1" si="264"/>
        <v/>
      </c>
      <c r="Z1213" s="130" t="str">
        <f t="shared" ca="1" si="265"/>
        <v/>
      </c>
      <c r="AA1213" s="130" t="str">
        <f t="shared" ca="1" si="266"/>
        <v/>
      </c>
      <c r="AC1213" s="130" t="str">
        <f t="shared" ca="1" si="267"/>
        <v/>
      </c>
      <c r="AD1213" s="130" t="str">
        <f t="shared" ca="1" si="268"/>
        <v/>
      </c>
      <c r="AE1213" s="130" t="str">
        <f t="shared" ca="1" si="269"/>
        <v/>
      </c>
      <c r="AF1213" s="130" t="str">
        <f t="shared" ca="1" si="270"/>
        <v/>
      </c>
      <c r="AG1213" s="130" t="str">
        <f t="shared" ca="1" si="271"/>
        <v/>
      </c>
      <c r="AH1213" s="130" t="str">
        <f t="shared" ca="1" si="272"/>
        <v/>
      </c>
      <c r="AI1213" s="130" t="str">
        <f t="shared" ca="1" si="273"/>
        <v/>
      </c>
    </row>
    <row r="1214" spans="5:35">
      <c r="E1214" s="239"/>
      <c r="F1214" s="28"/>
      <c r="R1214" s="130" t="str">
        <f t="shared" ca="1" si="260"/>
        <v xml:space="preserve">1 </v>
      </c>
      <c r="S1214" s="130">
        <f ca="1">+IFERROR(VLOOKUP(R1214,Pollutants!$H$2:$K$11,3,FALSE),0)</f>
        <v>0</v>
      </c>
      <c r="T1214" s="248">
        <f t="shared" si="261"/>
        <v>175</v>
      </c>
      <c r="U1214" s="130" t="str">
        <f ca="1"/>
        <v/>
      </c>
      <c r="V1214" s="130" t="str">
        <f ca="1"/>
        <v/>
      </c>
      <c r="W1214" s="130" t="str">
        <f t="shared" ca="1" si="262"/>
        <v/>
      </c>
      <c r="X1214" s="130" t="str">
        <f t="shared" ca="1" si="263"/>
        <v/>
      </c>
      <c r="Y1214" s="130" t="str">
        <f t="shared" ca="1" si="264"/>
        <v/>
      </c>
      <c r="Z1214" s="130" t="str">
        <f t="shared" ca="1" si="265"/>
        <v/>
      </c>
      <c r="AA1214" s="130" t="str">
        <f t="shared" ca="1" si="266"/>
        <v/>
      </c>
      <c r="AC1214" s="130" t="str">
        <f t="shared" ca="1" si="267"/>
        <v/>
      </c>
      <c r="AD1214" s="130" t="str">
        <f t="shared" ca="1" si="268"/>
        <v/>
      </c>
      <c r="AE1214" s="130" t="str">
        <f t="shared" ca="1" si="269"/>
        <v/>
      </c>
      <c r="AF1214" s="130" t="str">
        <f t="shared" ca="1" si="270"/>
        <v/>
      </c>
      <c r="AG1214" s="130" t="str">
        <f t="shared" ca="1" si="271"/>
        <v/>
      </c>
      <c r="AH1214" s="130" t="str">
        <f t="shared" ca="1" si="272"/>
        <v/>
      </c>
      <c r="AI1214" s="130" t="str">
        <f t="shared" ca="1" si="273"/>
        <v/>
      </c>
    </row>
    <row r="1215" spans="5:35">
      <c r="E1215" s="239"/>
      <c r="F1215" s="28"/>
      <c r="R1215" s="130" t="str">
        <f t="shared" ca="1" si="260"/>
        <v xml:space="preserve">2 </v>
      </c>
      <c r="S1215" s="130">
        <f ca="1">+IFERROR(VLOOKUP(R1215,Pollutants!$H$2:$K$11,3,FALSE),0)</f>
        <v>0</v>
      </c>
      <c r="T1215" s="248">
        <f t="shared" si="261"/>
        <v>175</v>
      </c>
      <c r="U1215" s="130" t="str">
        <f ca="1"/>
        <v/>
      </c>
      <c r="V1215" s="130" t="str">
        <f ca="1"/>
        <v/>
      </c>
      <c r="W1215" s="130" t="str">
        <f t="shared" ca="1" si="262"/>
        <v/>
      </c>
      <c r="X1215" s="130" t="str">
        <f t="shared" ca="1" si="263"/>
        <v/>
      </c>
      <c r="Y1215" s="130" t="str">
        <f t="shared" ca="1" si="264"/>
        <v/>
      </c>
      <c r="Z1215" s="130" t="str">
        <f t="shared" ca="1" si="265"/>
        <v/>
      </c>
      <c r="AA1215" s="130" t="str">
        <f t="shared" ca="1" si="266"/>
        <v/>
      </c>
      <c r="AC1215" s="130" t="str">
        <f t="shared" ca="1" si="267"/>
        <v/>
      </c>
      <c r="AD1215" s="130" t="str">
        <f t="shared" ca="1" si="268"/>
        <v/>
      </c>
      <c r="AE1215" s="130" t="str">
        <f t="shared" ca="1" si="269"/>
        <v/>
      </c>
      <c r="AF1215" s="130" t="str">
        <f t="shared" ca="1" si="270"/>
        <v/>
      </c>
      <c r="AG1215" s="130" t="str">
        <f t="shared" ca="1" si="271"/>
        <v/>
      </c>
      <c r="AH1215" s="130" t="str">
        <f t="shared" ca="1" si="272"/>
        <v/>
      </c>
      <c r="AI1215" s="130" t="str">
        <f t="shared" ca="1" si="273"/>
        <v/>
      </c>
    </row>
    <row r="1216" spans="5:35">
      <c r="E1216" s="239"/>
      <c r="F1216" s="28"/>
      <c r="R1216" s="130" t="str">
        <f t="shared" ca="1" si="260"/>
        <v xml:space="preserve">3 </v>
      </c>
      <c r="S1216" s="130">
        <f ca="1">+IFERROR(VLOOKUP(R1216,Pollutants!$H$2:$K$11,3,FALSE),0)</f>
        <v>0</v>
      </c>
      <c r="T1216" s="248">
        <f t="shared" si="261"/>
        <v>175</v>
      </c>
      <c r="U1216" s="130" t="str">
        <f ca="1"/>
        <v/>
      </c>
      <c r="V1216" s="130" t="str">
        <f ca="1"/>
        <v/>
      </c>
      <c r="W1216" s="130" t="str">
        <f t="shared" ca="1" si="262"/>
        <v/>
      </c>
      <c r="X1216" s="130" t="str">
        <f t="shared" ca="1" si="263"/>
        <v/>
      </c>
      <c r="Y1216" s="130" t="str">
        <f t="shared" ca="1" si="264"/>
        <v/>
      </c>
      <c r="Z1216" s="130" t="str">
        <f t="shared" ca="1" si="265"/>
        <v/>
      </c>
      <c r="AA1216" s="130" t="str">
        <f t="shared" ca="1" si="266"/>
        <v/>
      </c>
      <c r="AC1216" s="130" t="str">
        <f t="shared" ca="1" si="267"/>
        <v/>
      </c>
      <c r="AD1216" s="130" t="str">
        <f t="shared" ca="1" si="268"/>
        <v/>
      </c>
      <c r="AE1216" s="130" t="str">
        <f t="shared" ca="1" si="269"/>
        <v/>
      </c>
      <c r="AF1216" s="130" t="str">
        <f t="shared" ca="1" si="270"/>
        <v/>
      </c>
      <c r="AG1216" s="130" t="str">
        <f t="shared" ca="1" si="271"/>
        <v/>
      </c>
      <c r="AH1216" s="130" t="str">
        <f t="shared" ca="1" si="272"/>
        <v/>
      </c>
      <c r="AI1216" s="130" t="str">
        <f t="shared" ca="1" si="273"/>
        <v/>
      </c>
    </row>
    <row r="1217" spans="5:35">
      <c r="E1217" s="239"/>
      <c r="F1217" s="28"/>
      <c r="R1217" s="130" t="str">
        <f t="shared" ca="1" si="260"/>
        <v xml:space="preserve">4 </v>
      </c>
      <c r="S1217" s="130">
        <f ca="1">+IFERROR(VLOOKUP(R1217,Pollutants!$H$2:$K$11,3,FALSE),0)</f>
        <v>0</v>
      </c>
      <c r="T1217" s="248">
        <f t="shared" si="261"/>
        <v>175</v>
      </c>
      <c r="U1217" s="130" t="str">
        <f ca="1"/>
        <v/>
      </c>
      <c r="V1217" s="130" t="str">
        <f ca="1"/>
        <v/>
      </c>
      <c r="W1217" s="130" t="str">
        <f t="shared" ca="1" si="262"/>
        <v/>
      </c>
      <c r="X1217" s="130" t="str">
        <f t="shared" ca="1" si="263"/>
        <v/>
      </c>
      <c r="Y1217" s="130" t="str">
        <f t="shared" ca="1" si="264"/>
        <v/>
      </c>
      <c r="Z1217" s="130" t="str">
        <f t="shared" ca="1" si="265"/>
        <v/>
      </c>
      <c r="AA1217" s="130" t="str">
        <f t="shared" ca="1" si="266"/>
        <v/>
      </c>
      <c r="AC1217" s="130" t="str">
        <f t="shared" ca="1" si="267"/>
        <v/>
      </c>
      <c r="AD1217" s="130" t="str">
        <f t="shared" ca="1" si="268"/>
        <v/>
      </c>
      <c r="AE1217" s="130" t="str">
        <f t="shared" ca="1" si="269"/>
        <v/>
      </c>
      <c r="AF1217" s="130" t="str">
        <f t="shared" ca="1" si="270"/>
        <v/>
      </c>
      <c r="AG1217" s="130" t="str">
        <f t="shared" ca="1" si="271"/>
        <v/>
      </c>
      <c r="AH1217" s="130" t="str">
        <f t="shared" ca="1" si="272"/>
        <v/>
      </c>
      <c r="AI1217" s="130" t="str">
        <f t="shared" ca="1" si="273"/>
        <v/>
      </c>
    </row>
    <row r="1218" spans="5:35">
      <c r="E1218" s="239"/>
      <c r="F1218" s="28"/>
      <c r="R1218" s="130" t="str">
        <f t="shared" ca="1" si="260"/>
        <v xml:space="preserve">5 </v>
      </c>
      <c r="S1218" s="130">
        <f ca="1">+IFERROR(VLOOKUP(R1218,Pollutants!$H$2:$K$11,3,FALSE),0)</f>
        <v>0</v>
      </c>
      <c r="T1218" s="248">
        <f t="shared" si="261"/>
        <v>175</v>
      </c>
      <c r="U1218" s="130" t="str">
        <f ca="1"/>
        <v/>
      </c>
      <c r="V1218" s="130" t="str">
        <f ca="1"/>
        <v/>
      </c>
      <c r="W1218" s="130" t="str">
        <f t="shared" ca="1" si="262"/>
        <v/>
      </c>
      <c r="X1218" s="130" t="str">
        <f t="shared" ca="1" si="263"/>
        <v/>
      </c>
      <c r="Y1218" s="130" t="str">
        <f t="shared" ca="1" si="264"/>
        <v/>
      </c>
      <c r="Z1218" s="130" t="str">
        <f t="shared" ca="1" si="265"/>
        <v/>
      </c>
      <c r="AA1218" s="130" t="str">
        <f t="shared" ca="1" si="266"/>
        <v/>
      </c>
      <c r="AC1218" s="130" t="str">
        <f t="shared" ca="1" si="267"/>
        <v/>
      </c>
      <c r="AD1218" s="130" t="str">
        <f t="shared" ca="1" si="268"/>
        <v/>
      </c>
      <c r="AE1218" s="130" t="str">
        <f t="shared" ca="1" si="269"/>
        <v/>
      </c>
      <c r="AF1218" s="130" t="str">
        <f t="shared" ca="1" si="270"/>
        <v/>
      </c>
      <c r="AG1218" s="130" t="str">
        <f t="shared" ca="1" si="271"/>
        <v/>
      </c>
      <c r="AH1218" s="130" t="str">
        <f t="shared" ca="1" si="272"/>
        <v/>
      </c>
      <c r="AI1218" s="130" t="str">
        <f t="shared" ca="1" si="273"/>
        <v/>
      </c>
    </row>
    <row r="1219" spans="5:35">
      <c r="E1219" s="239"/>
      <c r="F1219" s="28"/>
      <c r="R1219" s="130" t="str">
        <f t="shared" ref="R1219:R1282" ca="1" si="274">+MOD(ROW()-2,7)&amp;" "&amp;INDIRECT(ADDRESS(INT((ROW()-2)/7)+2,11,3))</f>
        <v xml:space="preserve">6 </v>
      </c>
      <c r="S1219" s="130">
        <f ca="1">+IFERROR(VLOOKUP(R1219,Pollutants!$H$2:$K$11,3,FALSE),0)</f>
        <v>0</v>
      </c>
      <c r="T1219" s="248">
        <f t="shared" ref="T1219:T1282" si="275">+(INT((ROW()-2)/7)+2)</f>
        <v>175</v>
      </c>
      <c r="U1219" s="130" t="str">
        <f ca="1"/>
        <v/>
      </c>
      <c r="V1219" s="130" t="str">
        <f ca="1"/>
        <v/>
      </c>
      <c r="W1219" s="130" t="str">
        <f t="shared" ref="W1219:W1282" ca="1" si="276">+IFERROR(INDEX(L$1:L$301,V1219),"")</f>
        <v/>
      </c>
      <c r="X1219" s="130" t="str">
        <f t="shared" ref="X1219:X1282" ca="1" si="277">+IFERROR(INDEX(M$1:M$301,V1219),"")</f>
        <v/>
      </c>
      <c r="Y1219" s="130" t="str">
        <f t="shared" ref="Y1219:Y1282" ca="1" si="278">+IFERROR(INDEX(N$1:N$301,V1219),"")</f>
        <v/>
      </c>
      <c r="Z1219" s="130" t="str">
        <f t="shared" ref="Z1219:Z1282" ca="1" si="279">+IFERROR(INDEX(O$1:O$301,V1219),"")</f>
        <v/>
      </c>
      <c r="AA1219" s="130" t="str">
        <f t="shared" ref="AA1219:AA1282" ca="1" si="280">+IFERROR(INDEX(P$1:P$301,V1219),"")</f>
        <v/>
      </c>
      <c r="AC1219" s="130" t="str">
        <f t="shared" ref="AC1219:AC1282" ca="1" si="281">+INDIRECT(ADDRESS(INT((ROW()-2)/2)+2,21,3))</f>
        <v/>
      </c>
      <c r="AD1219" s="130" t="str">
        <f t="shared" ref="AD1219:AD1282" ca="1" si="282">+IF(ISNUMBER(AI1219),IF(ISEVEN(ROW()),$AL$2,$AL$3),"")</f>
        <v/>
      </c>
      <c r="AE1219" s="130" t="str">
        <f t="shared" ref="AE1219:AE1282" ca="1" si="283">+INDIRECT(ADDRESS(INT((ROW()-2)/2)+2,23,3))</f>
        <v/>
      </c>
      <c r="AF1219" s="130" t="str">
        <f t="shared" ref="AF1219:AF1282" ca="1" si="284">+INDIRECT(ADDRESS(INT((ROW()-2)/2)+2,24,3))</f>
        <v/>
      </c>
      <c r="AG1219" s="130" t="str">
        <f t="shared" ref="AG1219:AG1282" ca="1" si="285">+INDIRECT(ADDRESS(INT((ROW()-2)/2)+2,25,3))</f>
        <v/>
      </c>
      <c r="AH1219" s="130" t="str">
        <f t="shared" ref="AH1219:AH1282" ca="1" si="286">+INDIRECT(ADDRESS(INT((ROW()-2)/2)+2,26,3))</f>
        <v/>
      </c>
      <c r="AI1219" s="130" t="str">
        <f t="shared" ref="AI1219:AI1282" ca="1" si="287">+INDIRECT(ADDRESS(INT((ROW()-2)/2)+2,27,3))</f>
        <v/>
      </c>
    </row>
    <row r="1220" spans="5:35">
      <c r="E1220" s="239"/>
      <c r="F1220" s="28"/>
      <c r="R1220" s="130" t="str">
        <f t="shared" ca="1" si="274"/>
        <v xml:space="preserve">0 </v>
      </c>
      <c r="S1220" s="130">
        <f ca="1">+IFERROR(VLOOKUP(R1220,Pollutants!$H$2:$K$11,3,FALSE),0)</f>
        <v>0</v>
      </c>
      <c r="T1220" s="248">
        <f t="shared" si="275"/>
        <v>176</v>
      </c>
      <c r="U1220" s="130" t="str">
        <f ca="1"/>
        <v/>
      </c>
      <c r="V1220" s="130" t="str">
        <f ca="1"/>
        <v/>
      </c>
      <c r="W1220" s="130" t="str">
        <f t="shared" ca="1" si="276"/>
        <v/>
      </c>
      <c r="X1220" s="130" t="str">
        <f t="shared" ca="1" si="277"/>
        <v/>
      </c>
      <c r="Y1220" s="130" t="str">
        <f t="shared" ca="1" si="278"/>
        <v/>
      </c>
      <c r="Z1220" s="130" t="str">
        <f t="shared" ca="1" si="279"/>
        <v/>
      </c>
      <c r="AA1220" s="130" t="str">
        <f t="shared" ca="1" si="280"/>
        <v/>
      </c>
      <c r="AC1220" s="130" t="str">
        <f t="shared" ca="1" si="281"/>
        <v/>
      </c>
      <c r="AD1220" s="130" t="str">
        <f t="shared" ca="1" si="282"/>
        <v/>
      </c>
      <c r="AE1220" s="130" t="str">
        <f t="shared" ca="1" si="283"/>
        <v/>
      </c>
      <c r="AF1220" s="130" t="str">
        <f t="shared" ca="1" si="284"/>
        <v/>
      </c>
      <c r="AG1220" s="130" t="str">
        <f t="shared" ca="1" si="285"/>
        <v/>
      </c>
      <c r="AH1220" s="130" t="str">
        <f t="shared" ca="1" si="286"/>
        <v/>
      </c>
      <c r="AI1220" s="130" t="str">
        <f t="shared" ca="1" si="287"/>
        <v/>
      </c>
    </row>
    <row r="1221" spans="5:35">
      <c r="E1221" s="239"/>
      <c r="F1221" s="28"/>
      <c r="R1221" s="130" t="str">
        <f t="shared" ca="1" si="274"/>
        <v xml:space="preserve">1 </v>
      </c>
      <c r="S1221" s="130">
        <f ca="1">+IFERROR(VLOOKUP(R1221,Pollutants!$H$2:$K$11,3,FALSE),0)</f>
        <v>0</v>
      </c>
      <c r="T1221" s="248">
        <f t="shared" si="275"/>
        <v>176</v>
      </c>
      <c r="U1221" s="130" t="str">
        <f ca="1"/>
        <v/>
      </c>
      <c r="V1221" s="130" t="str">
        <f ca="1"/>
        <v/>
      </c>
      <c r="W1221" s="130" t="str">
        <f t="shared" ca="1" si="276"/>
        <v/>
      </c>
      <c r="X1221" s="130" t="str">
        <f t="shared" ca="1" si="277"/>
        <v/>
      </c>
      <c r="Y1221" s="130" t="str">
        <f t="shared" ca="1" si="278"/>
        <v/>
      </c>
      <c r="Z1221" s="130" t="str">
        <f t="shared" ca="1" si="279"/>
        <v/>
      </c>
      <c r="AA1221" s="130" t="str">
        <f t="shared" ca="1" si="280"/>
        <v/>
      </c>
      <c r="AC1221" s="130" t="str">
        <f t="shared" ca="1" si="281"/>
        <v/>
      </c>
      <c r="AD1221" s="130" t="str">
        <f t="shared" ca="1" si="282"/>
        <v/>
      </c>
      <c r="AE1221" s="130" t="str">
        <f t="shared" ca="1" si="283"/>
        <v/>
      </c>
      <c r="AF1221" s="130" t="str">
        <f t="shared" ca="1" si="284"/>
        <v/>
      </c>
      <c r="AG1221" s="130" t="str">
        <f t="shared" ca="1" si="285"/>
        <v/>
      </c>
      <c r="AH1221" s="130" t="str">
        <f t="shared" ca="1" si="286"/>
        <v/>
      </c>
      <c r="AI1221" s="130" t="str">
        <f t="shared" ca="1" si="287"/>
        <v/>
      </c>
    </row>
    <row r="1222" spans="5:35">
      <c r="E1222" s="239"/>
      <c r="F1222" s="28"/>
      <c r="R1222" s="130" t="str">
        <f t="shared" ca="1" si="274"/>
        <v xml:space="preserve">2 </v>
      </c>
      <c r="S1222" s="130">
        <f ca="1">+IFERROR(VLOOKUP(R1222,Pollutants!$H$2:$K$11,3,FALSE),0)</f>
        <v>0</v>
      </c>
      <c r="T1222" s="248">
        <f t="shared" si="275"/>
        <v>176</v>
      </c>
      <c r="U1222" s="130" t="str">
        <f ca="1"/>
        <v/>
      </c>
      <c r="V1222" s="130" t="str">
        <f ca="1"/>
        <v/>
      </c>
      <c r="W1222" s="130" t="str">
        <f t="shared" ca="1" si="276"/>
        <v/>
      </c>
      <c r="X1222" s="130" t="str">
        <f t="shared" ca="1" si="277"/>
        <v/>
      </c>
      <c r="Y1222" s="130" t="str">
        <f t="shared" ca="1" si="278"/>
        <v/>
      </c>
      <c r="Z1222" s="130" t="str">
        <f t="shared" ca="1" si="279"/>
        <v/>
      </c>
      <c r="AA1222" s="130" t="str">
        <f t="shared" ca="1" si="280"/>
        <v/>
      </c>
      <c r="AC1222" s="130" t="str">
        <f t="shared" ca="1" si="281"/>
        <v/>
      </c>
      <c r="AD1222" s="130" t="str">
        <f t="shared" ca="1" si="282"/>
        <v/>
      </c>
      <c r="AE1222" s="130" t="str">
        <f t="shared" ca="1" si="283"/>
        <v/>
      </c>
      <c r="AF1222" s="130" t="str">
        <f t="shared" ca="1" si="284"/>
        <v/>
      </c>
      <c r="AG1222" s="130" t="str">
        <f t="shared" ca="1" si="285"/>
        <v/>
      </c>
      <c r="AH1222" s="130" t="str">
        <f t="shared" ca="1" si="286"/>
        <v/>
      </c>
      <c r="AI1222" s="130" t="str">
        <f t="shared" ca="1" si="287"/>
        <v/>
      </c>
    </row>
    <row r="1223" spans="5:35">
      <c r="E1223" s="239"/>
      <c r="F1223" s="28"/>
      <c r="R1223" s="130" t="str">
        <f t="shared" ca="1" si="274"/>
        <v xml:space="preserve">3 </v>
      </c>
      <c r="S1223" s="130">
        <f ca="1">+IFERROR(VLOOKUP(R1223,Pollutants!$H$2:$K$11,3,FALSE),0)</f>
        <v>0</v>
      </c>
      <c r="T1223" s="248">
        <f t="shared" si="275"/>
        <v>176</v>
      </c>
      <c r="U1223" s="130" t="str">
        <f ca="1"/>
        <v/>
      </c>
      <c r="V1223" s="130" t="str">
        <f ca="1"/>
        <v/>
      </c>
      <c r="W1223" s="130" t="str">
        <f t="shared" ca="1" si="276"/>
        <v/>
      </c>
      <c r="X1223" s="130" t="str">
        <f t="shared" ca="1" si="277"/>
        <v/>
      </c>
      <c r="Y1223" s="130" t="str">
        <f t="shared" ca="1" si="278"/>
        <v/>
      </c>
      <c r="Z1223" s="130" t="str">
        <f t="shared" ca="1" si="279"/>
        <v/>
      </c>
      <c r="AA1223" s="130" t="str">
        <f t="shared" ca="1" si="280"/>
        <v/>
      </c>
      <c r="AC1223" s="130" t="str">
        <f t="shared" ca="1" si="281"/>
        <v/>
      </c>
      <c r="AD1223" s="130" t="str">
        <f t="shared" ca="1" si="282"/>
        <v/>
      </c>
      <c r="AE1223" s="130" t="str">
        <f t="shared" ca="1" si="283"/>
        <v/>
      </c>
      <c r="AF1223" s="130" t="str">
        <f t="shared" ca="1" si="284"/>
        <v/>
      </c>
      <c r="AG1223" s="130" t="str">
        <f t="shared" ca="1" si="285"/>
        <v/>
      </c>
      <c r="AH1223" s="130" t="str">
        <f t="shared" ca="1" si="286"/>
        <v/>
      </c>
      <c r="AI1223" s="130" t="str">
        <f t="shared" ca="1" si="287"/>
        <v/>
      </c>
    </row>
    <row r="1224" spans="5:35">
      <c r="E1224" s="239"/>
      <c r="F1224" s="28"/>
      <c r="R1224" s="130" t="str">
        <f t="shared" ca="1" si="274"/>
        <v xml:space="preserve">4 </v>
      </c>
      <c r="S1224" s="130">
        <f ca="1">+IFERROR(VLOOKUP(R1224,Pollutants!$H$2:$K$11,3,FALSE),0)</f>
        <v>0</v>
      </c>
      <c r="T1224" s="248">
        <f t="shared" si="275"/>
        <v>176</v>
      </c>
      <c r="U1224" s="130" t="str">
        <f ca="1"/>
        <v/>
      </c>
      <c r="V1224" s="130" t="str">
        <f ca="1"/>
        <v/>
      </c>
      <c r="W1224" s="130" t="str">
        <f t="shared" ca="1" si="276"/>
        <v/>
      </c>
      <c r="X1224" s="130" t="str">
        <f t="shared" ca="1" si="277"/>
        <v/>
      </c>
      <c r="Y1224" s="130" t="str">
        <f t="shared" ca="1" si="278"/>
        <v/>
      </c>
      <c r="Z1224" s="130" t="str">
        <f t="shared" ca="1" si="279"/>
        <v/>
      </c>
      <c r="AA1224" s="130" t="str">
        <f t="shared" ca="1" si="280"/>
        <v/>
      </c>
      <c r="AC1224" s="130" t="str">
        <f t="shared" ca="1" si="281"/>
        <v/>
      </c>
      <c r="AD1224" s="130" t="str">
        <f t="shared" ca="1" si="282"/>
        <v/>
      </c>
      <c r="AE1224" s="130" t="str">
        <f t="shared" ca="1" si="283"/>
        <v/>
      </c>
      <c r="AF1224" s="130" t="str">
        <f t="shared" ca="1" si="284"/>
        <v/>
      </c>
      <c r="AG1224" s="130" t="str">
        <f t="shared" ca="1" si="285"/>
        <v/>
      </c>
      <c r="AH1224" s="130" t="str">
        <f t="shared" ca="1" si="286"/>
        <v/>
      </c>
      <c r="AI1224" s="130" t="str">
        <f t="shared" ca="1" si="287"/>
        <v/>
      </c>
    </row>
    <row r="1225" spans="5:35">
      <c r="E1225" s="239"/>
      <c r="F1225" s="28"/>
      <c r="R1225" s="130" t="str">
        <f t="shared" ca="1" si="274"/>
        <v xml:space="preserve">5 </v>
      </c>
      <c r="S1225" s="130">
        <f ca="1">+IFERROR(VLOOKUP(R1225,Pollutants!$H$2:$K$11,3,FALSE),0)</f>
        <v>0</v>
      </c>
      <c r="T1225" s="248">
        <f t="shared" si="275"/>
        <v>176</v>
      </c>
      <c r="U1225" s="130" t="str">
        <f ca="1"/>
        <v/>
      </c>
      <c r="V1225" s="130" t="str">
        <f ca="1"/>
        <v/>
      </c>
      <c r="W1225" s="130" t="str">
        <f t="shared" ca="1" si="276"/>
        <v/>
      </c>
      <c r="X1225" s="130" t="str">
        <f t="shared" ca="1" si="277"/>
        <v/>
      </c>
      <c r="Y1225" s="130" t="str">
        <f t="shared" ca="1" si="278"/>
        <v/>
      </c>
      <c r="Z1225" s="130" t="str">
        <f t="shared" ca="1" si="279"/>
        <v/>
      </c>
      <c r="AA1225" s="130" t="str">
        <f t="shared" ca="1" si="280"/>
        <v/>
      </c>
      <c r="AC1225" s="130" t="str">
        <f t="shared" ca="1" si="281"/>
        <v/>
      </c>
      <c r="AD1225" s="130" t="str">
        <f t="shared" ca="1" si="282"/>
        <v/>
      </c>
      <c r="AE1225" s="130" t="str">
        <f t="shared" ca="1" si="283"/>
        <v/>
      </c>
      <c r="AF1225" s="130" t="str">
        <f t="shared" ca="1" si="284"/>
        <v/>
      </c>
      <c r="AG1225" s="130" t="str">
        <f t="shared" ca="1" si="285"/>
        <v/>
      </c>
      <c r="AH1225" s="130" t="str">
        <f t="shared" ca="1" si="286"/>
        <v/>
      </c>
      <c r="AI1225" s="130" t="str">
        <f t="shared" ca="1" si="287"/>
        <v/>
      </c>
    </row>
    <row r="1226" spans="5:35">
      <c r="E1226" s="239"/>
      <c r="F1226" s="28"/>
      <c r="R1226" s="130" t="str">
        <f t="shared" ca="1" si="274"/>
        <v xml:space="preserve">6 </v>
      </c>
      <c r="S1226" s="130">
        <f ca="1">+IFERROR(VLOOKUP(R1226,Pollutants!$H$2:$K$11,3,FALSE),0)</f>
        <v>0</v>
      </c>
      <c r="T1226" s="248">
        <f t="shared" si="275"/>
        <v>176</v>
      </c>
      <c r="U1226" s="130" t="str">
        <f ca="1"/>
        <v/>
      </c>
      <c r="V1226" s="130" t="str">
        <f ca="1"/>
        <v/>
      </c>
      <c r="W1226" s="130" t="str">
        <f t="shared" ca="1" si="276"/>
        <v/>
      </c>
      <c r="X1226" s="130" t="str">
        <f t="shared" ca="1" si="277"/>
        <v/>
      </c>
      <c r="Y1226" s="130" t="str">
        <f t="shared" ca="1" si="278"/>
        <v/>
      </c>
      <c r="Z1226" s="130" t="str">
        <f t="shared" ca="1" si="279"/>
        <v/>
      </c>
      <c r="AA1226" s="130" t="str">
        <f t="shared" ca="1" si="280"/>
        <v/>
      </c>
      <c r="AC1226" s="130" t="str">
        <f t="shared" ca="1" si="281"/>
        <v/>
      </c>
      <c r="AD1226" s="130" t="str">
        <f t="shared" ca="1" si="282"/>
        <v/>
      </c>
      <c r="AE1226" s="130" t="str">
        <f t="shared" ca="1" si="283"/>
        <v/>
      </c>
      <c r="AF1226" s="130" t="str">
        <f t="shared" ca="1" si="284"/>
        <v/>
      </c>
      <c r="AG1226" s="130" t="str">
        <f t="shared" ca="1" si="285"/>
        <v/>
      </c>
      <c r="AH1226" s="130" t="str">
        <f t="shared" ca="1" si="286"/>
        <v/>
      </c>
      <c r="AI1226" s="130" t="str">
        <f t="shared" ca="1" si="287"/>
        <v/>
      </c>
    </row>
    <row r="1227" spans="5:35">
      <c r="E1227" s="239"/>
      <c r="F1227" s="28"/>
      <c r="R1227" s="130" t="str">
        <f t="shared" ca="1" si="274"/>
        <v xml:space="preserve">0 </v>
      </c>
      <c r="S1227" s="130">
        <f ca="1">+IFERROR(VLOOKUP(R1227,Pollutants!$H$2:$K$11,3,FALSE),0)</f>
        <v>0</v>
      </c>
      <c r="T1227" s="248">
        <f t="shared" si="275"/>
        <v>177</v>
      </c>
      <c r="U1227" s="130" t="str">
        <f ca="1"/>
        <v/>
      </c>
      <c r="V1227" s="130" t="str">
        <f ca="1"/>
        <v/>
      </c>
      <c r="W1227" s="130" t="str">
        <f t="shared" ca="1" si="276"/>
        <v/>
      </c>
      <c r="X1227" s="130" t="str">
        <f t="shared" ca="1" si="277"/>
        <v/>
      </c>
      <c r="Y1227" s="130" t="str">
        <f t="shared" ca="1" si="278"/>
        <v/>
      </c>
      <c r="Z1227" s="130" t="str">
        <f t="shared" ca="1" si="279"/>
        <v/>
      </c>
      <c r="AA1227" s="130" t="str">
        <f t="shared" ca="1" si="280"/>
        <v/>
      </c>
      <c r="AC1227" s="130" t="str">
        <f t="shared" ca="1" si="281"/>
        <v/>
      </c>
      <c r="AD1227" s="130" t="str">
        <f t="shared" ca="1" si="282"/>
        <v/>
      </c>
      <c r="AE1227" s="130" t="str">
        <f t="shared" ca="1" si="283"/>
        <v/>
      </c>
      <c r="AF1227" s="130" t="str">
        <f t="shared" ca="1" si="284"/>
        <v/>
      </c>
      <c r="AG1227" s="130" t="str">
        <f t="shared" ca="1" si="285"/>
        <v/>
      </c>
      <c r="AH1227" s="130" t="str">
        <f t="shared" ca="1" si="286"/>
        <v/>
      </c>
      <c r="AI1227" s="130" t="str">
        <f t="shared" ca="1" si="287"/>
        <v/>
      </c>
    </row>
    <row r="1228" spans="5:35">
      <c r="E1228" s="239"/>
      <c r="F1228" s="28"/>
      <c r="R1228" s="130" t="str">
        <f t="shared" ca="1" si="274"/>
        <v xml:space="preserve">1 </v>
      </c>
      <c r="S1228" s="130">
        <f ca="1">+IFERROR(VLOOKUP(R1228,Pollutants!$H$2:$K$11,3,FALSE),0)</f>
        <v>0</v>
      </c>
      <c r="T1228" s="248">
        <f t="shared" si="275"/>
        <v>177</v>
      </c>
      <c r="U1228" s="130" t="str">
        <f ca="1"/>
        <v/>
      </c>
      <c r="V1228" s="130" t="str">
        <f ca="1"/>
        <v/>
      </c>
      <c r="W1228" s="130" t="str">
        <f t="shared" ca="1" si="276"/>
        <v/>
      </c>
      <c r="X1228" s="130" t="str">
        <f t="shared" ca="1" si="277"/>
        <v/>
      </c>
      <c r="Y1228" s="130" t="str">
        <f t="shared" ca="1" si="278"/>
        <v/>
      </c>
      <c r="Z1228" s="130" t="str">
        <f t="shared" ca="1" si="279"/>
        <v/>
      </c>
      <c r="AA1228" s="130" t="str">
        <f t="shared" ca="1" si="280"/>
        <v/>
      </c>
      <c r="AC1228" s="130" t="str">
        <f t="shared" ca="1" si="281"/>
        <v/>
      </c>
      <c r="AD1228" s="130" t="str">
        <f t="shared" ca="1" si="282"/>
        <v/>
      </c>
      <c r="AE1228" s="130" t="str">
        <f t="shared" ca="1" si="283"/>
        <v/>
      </c>
      <c r="AF1228" s="130" t="str">
        <f t="shared" ca="1" si="284"/>
        <v/>
      </c>
      <c r="AG1228" s="130" t="str">
        <f t="shared" ca="1" si="285"/>
        <v/>
      </c>
      <c r="AH1228" s="130" t="str">
        <f t="shared" ca="1" si="286"/>
        <v/>
      </c>
      <c r="AI1228" s="130" t="str">
        <f t="shared" ca="1" si="287"/>
        <v/>
      </c>
    </row>
    <row r="1229" spans="5:35">
      <c r="E1229" s="239"/>
      <c r="F1229" s="28"/>
      <c r="R1229" s="130" t="str">
        <f t="shared" ca="1" si="274"/>
        <v xml:space="preserve">2 </v>
      </c>
      <c r="S1229" s="130">
        <f ca="1">+IFERROR(VLOOKUP(R1229,Pollutants!$H$2:$K$11,3,FALSE),0)</f>
        <v>0</v>
      </c>
      <c r="T1229" s="248">
        <f t="shared" si="275"/>
        <v>177</v>
      </c>
      <c r="U1229" s="130" t="str">
        <f ca="1"/>
        <v/>
      </c>
      <c r="V1229" s="130" t="str">
        <f ca="1"/>
        <v/>
      </c>
      <c r="W1229" s="130" t="str">
        <f t="shared" ca="1" si="276"/>
        <v/>
      </c>
      <c r="X1229" s="130" t="str">
        <f t="shared" ca="1" si="277"/>
        <v/>
      </c>
      <c r="Y1229" s="130" t="str">
        <f t="shared" ca="1" si="278"/>
        <v/>
      </c>
      <c r="Z1229" s="130" t="str">
        <f t="shared" ca="1" si="279"/>
        <v/>
      </c>
      <c r="AA1229" s="130" t="str">
        <f t="shared" ca="1" si="280"/>
        <v/>
      </c>
      <c r="AC1229" s="130" t="str">
        <f t="shared" ca="1" si="281"/>
        <v/>
      </c>
      <c r="AD1229" s="130" t="str">
        <f t="shared" ca="1" si="282"/>
        <v/>
      </c>
      <c r="AE1229" s="130" t="str">
        <f t="shared" ca="1" si="283"/>
        <v/>
      </c>
      <c r="AF1229" s="130" t="str">
        <f t="shared" ca="1" si="284"/>
        <v/>
      </c>
      <c r="AG1229" s="130" t="str">
        <f t="shared" ca="1" si="285"/>
        <v/>
      </c>
      <c r="AH1229" s="130" t="str">
        <f t="shared" ca="1" si="286"/>
        <v/>
      </c>
      <c r="AI1229" s="130" t="str">
        <f t="shared" ca="1" si="287"/>
        <v/>
      </c>
    </row>
    <row r="1230" spans="5:35">
      <c r="E1230" s="239"/>
      <c r="F1230" s="28"/>
      <c r="R1230" s="130" t="str">
        <f t="shared" ca="1" si="274"/>
        <v xml:space="preserve">3 </v>
      </c>
      <c r="S1230" s="130">
        <f ca="1">+IFERROR(VLOOKUP(R1230,Pollutants!$H$2:$K$11,3,FALSE),0)</f>
        <v>0</v>
      </c>
      <c r="T1230" s="248">
        <f t="shared" si="275"/>
        <v>177</v>
      </c>
      <c r="U1230" s="130" t="str">
        <f ca="1"/>
        <v/>
      </c>
      <c r="V1230" s="130" t="str">
        <f ca="1"/>
        <v/>
      </c>
      <c r="W1230" s="130" t="str">
        <f t="shared" ca="1" si="276"/>
        <v/>
      </c>
      <c r="X1230" s="130" t="str">
        <f t="shared" ca="1" si="277"/>
        <v/>
      </c>
      <c r="Y1230" s="130" t="str">
        <f t="shared" ca="1" si="278"/>
        <v/>
      </c>
      <c r="Z1230" s="130" t="str">
        <f t="shared" ca="1" si="279"/>
        <v/>
      </c>
      <c r="AA1230" s="130" t="str">
        <f t="shared" ca="1" si="280"/>
        <v/>
      </c>
      <c r="AC1230" s="130" t="str">
        <f t="shared" ca="1" si="281"/>
        <v/>
      </c>
      <c r="AD1230" s="130" t="str">
        <f t="shared" ca="1" si="282"/>
        <v/>
      </c>
      <c r="AE1230" s="130" t="str">
        <f t="shared" ca="1" si="283"/>
        <v/>
      </c>
      <c r="AF1230" s="130" t="str">
        <f t="shared" ca="1" si="284"/>
        <v/>
      </c>
      <c r="AG1230" s="130" t="str">
        <f t="shared" ca="1" si="285"/>
        <v/>
      </c>
      <c r="AH1230" s="130" t="str">
        <f t="shared" ca="1" si="286"/>
        <v/>
      </c>
      <c r="AI1230" s="130" t="str">
        <f t="shared" ca="1" si="287"/>
        <v/>
      </c>
    </row>
    <row r="1231" spans="5:35">
      <c r="E1231" s="239"/>
      <c r="F1231" s="28"/>
      <c r="R1231" s="130" t="str">
        <f t="shared" ca="1" si="274"/>
        <v xml:space="preserve">4 </v>
      </c>
      <c r="S1231" s="130">
        <f ca="1">+IFERROR(VLOOKUP(R1231,Pollutants!$H$2:$K$11,3,FALSE),0)</f>
        <v>0</v>
      </c>
      <c r="T1231" s="248">
        <f t="shared" si="275"/>
        <v>177</v>
      </c>
      <c r="U1231" s="130" t="str">
        <f ca="1"/>
        <v/>
      </c>
      <c r="V1231" s="130" t="str">
        <f ca="1"/>
        <v/>
      </c>
      <c r="W1231" s="130" t="str">
        <f t="shared" ca="1" si="276"/>
        <v/>
      </c>
      <c r="X1231" s="130" t="str">
        <f t="shared" ca="1" si="277"/>
        <v/>
      </c>
      <c r="Y1231" s="130" t="str">
        <f t="shared" ca="1" si="278"/>
        <v/>
      </c>
      <c r="Z1231" s="130" t="str">
        <f t="shared" ca="1" si="279"/>
        <v/>
      </c>
      <c r="AA1231" s="130" t="str">
        <f t="shared" ca="1" si="280"/>
        <v/>
      </c>
      <c r="AC1231" s="130" t="str">
        <f t="shared" ca="1" si="281"/>
        <v/>
      </c>
      <c r="AD1231" s="130" t="str">
        <f t="shared" ca="1" si="282"/>
        <v/>
      </c>
      <c r="AE1231" s="130" t="str">
        <f t="shared" ca="1" si="283"/>
        <v/>
      </c>
      <c r="AF1231" s="130" t="str">
        <f t="shared" ca="1" si="284"/>
        <v/>
      </c>
      <c r="AG1231" s="130" t="str">
        <f t="shared" ca="1" si="285"/>
        <v/>
      </c>
      <c r="AH1231" s="130" t="str">
        <f t="shared" ca="1" si="286"/>
        <v/>
      </c>
      <c r="AI1231" s="130" t="str">
        <f t="shared" ca="1" si="287"/>
        <v/>
      </c>
    </row>
    <row r="1232" spans="5:35">
      <c r="E1232" s="239"/>
      <c r="F1232" s="28"/>
      <c r="R1232" s="130" t="str">
        <f t="shared" ca="1" si="274"/>
        <v xml:space="preserve">5 </v>
      </c>
      <c r="S1232" s="130">
        <f ca="1">+IFERROR(VLOOKUP(R1232,Pollutants!$H$2:$K$11,3,FALSE),0)</f>
        <v>0</v>
      </c>
      <c r="T1232" s="248">
        <f t="shared" si="275"/>
        <v>177</v>
      </c>
      <c r="U1232" s="130" t="str">
        <f ca="1"/>
        <v/>
      </c>
      <c r="V1232" s="130" t="str">
        <f ca="1"/>
        <v/>
      </c>
      <c r="W1232" s="130" t="str">
        <f t="shared" ca="1" si="276"/>
        <v/>
      </c>
      <c r="X1232" s="130" t="str">
        <f t="shared" ca="1" si="277"/>
        <v/>
      </c>
      <c r="Y1232" s="130" t="str">
        <f t="shared" ca="1" si="278"/>
        <v/>
      </c>
      <c r="Z1232" s="130" t="str">
        <f t="shared" ca="1" si="279"/>
        <v/>
      </c>
      <c r="AA1232" s="130" t="str">
        <f t="shared" ca="1" si="280"/>
        <v/>
      </c>
      <c r="AC1232" s="130" t="str">
        <f t="shared" ca="1" si="281"/>
        <v/>
      </c>
      <c r="AD1232" s="130" t="str">
        <f t="shared" ca="1" si="282"/>
        <v/>
      </c>
      <c r="AE1232" s="130" t="str">
        <f t="shared" ca="1" si="283"/>
        <v/>
      </c>
      <c r="AF1232" s="130" t="str">
        <f t="shared" ca="1" si="284"/>
        <v/>
      </c>
      <c r="AG1232" s="130" t="str">
        <f t="shared" ca="1" si="285"/>
        <v/>
      </c>
      <c r="AH1232" s="130" t="str">
        <f t="shared" ca="1" si="286"/>
        <v/>
      </c>
      <c r="AI1232" s="130" t="str">
        <f t="shared" ca="1" si="287"/>
        <v/>
      </c>
    </row>
    <row r="1233" spans="5:35">
      <c r="E1233" s="239"/>
      <c r="F1233" s="28"/>
      <c r="R1233" s="130" t="str">
        <f t="shared" ca="1" si="274"/>
        <v xml:space="preserve">6 </v>
      </c>
      <c r="S1233" s="130">
        <f ca="1">+IFERROR(VLOOKUP(R1233,Pollutants!$H$2:$K$11,3,FALSE),0)</f>
        <v>0</v>
      </c>
      <c r="T1233" s="248">
        <f t="shared" si="275"/>
        <v>177</v>
      </c>
      <c r="U1233" s="130" t="str">
        <f ca="1"/>
        <v/>
      </c>
      <c r="V1233" s="130" t="str">
        <f ca="1"/>
        <v/>
      </c>
      <c r="W1233" s="130" t="str">
        <f t="shared" ca="1" si="276"/>
        <v/>
      </c>
      <c r="X1233" s="130" t="str">
        <f t="shared" ca="1" si="277"/>
        <v/>
      </c>
      <c r="Y1233" s="130" t="str">
        <f t="shared" ca="1" si="278"/>
        <v/>
      </c>
      <c r="Z1233" s="130" t="str">
        <f t="shared" ca="1" si="279"/>
        <v/>
      </c>
      <c r="AA1233" s="130" t="str">
        <f t="shared" ca="1" si="280"/>
        <v/>
      </c>
      <c r="AC1233" s="130" t="str">
        <f t="shared" ca="1" si="281"/>
        <v/>
      </c>
      <c r="AD1233" s="130" t="str">
        <f t="shared" ca="1" si="282"/>
        <v/>
      </c>
      <c r="AE1233" s="130" t="str">
        <f t="shared" ca="1" si="283"/>
        <v/>
      </c>
      <c r="AF1233" s="130" t="str">
        <f t="shared" ca="1" si="284"/>
        <v/>
      </c>
      <c r="AG1233" s="130" t="str">
        <f t="shared" ca="1" si="285"/>
        <v/>
      </c>
      <c r="AH1233" s="130" t="str">
        <f t="shared" ca="1" si="286"/>
        <v/>
      </c>
      <c r="AI1233" s="130" t="str">
        <f t="shared" ca="1" si="287"/>
        <v/>
      </c>
    </row>
    <row r="1234" spans="5:35">
      <c r="E1234" s="239"/>
      <c r="F1234" s="28"/>
      <c r="R1234" s="130" t="str">
        <f t="shared" ca="1" si="274"/>
        <v xml:space="preserve">0 </v>
      </c>
      <c r="S1234" s="130">
        <f ca="1">+IFERROR(VLOOKUP(R1234,Pollutants!$H$2:$K$11,3,FALSE),0)</f>
        <v>0</v>
      </c>
      <c r="T1234" s="248">
        <f t="shared" si="275"/>
        <v>178</v>
      </c>
      <c r="U1234" s="130" t="str">
        <f ca="1"/>
        <v/>
      </c>
      <c r="V1234" s="130" t="str">
        <f ca="1"/>
        <v/>
      </c>
      <c r="W1234" s="130" t="str">
        <f t="shared" ca="1" si="276"/>
        <v/>
      </c>
      <c r="X1234" s="130" t="str">
        <f t="shared" ca="1" si="277"/>
        <v/>
      </c>
      <c r="Y1234" s="130" t="str">
        <f t="shared" ca="1" si="278"/>
        <v/>
      </c>
      <c r="Z1234" s="130" t="str">
        <f t="shared" ca="1" si="279"/>
        <v/>
      </c>
      <c r="AA1234" s="130" t="str">
        <f t="shared" ca="1" si="280"/>
        <v/>
      </c>
      <c r="AC1234" s="130" t="str">
        <f t="shared" ca="1" si="281"/>
        <v/>
      </c>
      <c r="AD1234" s="130" t="str">
        <f t="shared" ca="1" si="282"/>
        <v/>
      </c>
      <c r="AE1234" s="130" t="str">
        <f t="shared" ca="1" si="283"/>
        <v/>
      </c>
      <c r="AF1234" s="130" t="str">
        <f t="shared" ca="1" si="284"/>
        <v/>
      </c>
      <c r="AG1234" s="130" t="str">
        <f t="shared" ca="1" si="285"/>
        <v/>
      </c>
      <c r="AH1234" s="130" t="str">
        <f t="shared" ca="1" si="286"/>
        <v/>
      </c>
      <c r="AI1234" s="130" t="str">
        <f t="shared" ca="1" si="287"/>
        <v/>
      </c>
    </row>
    <row r="1235" spans="5:35">
      <c r="E1235" s="239"/>
      <c r="F1235" s="28"/>
      <c r="R1235" s="130" t="str">
        <f t="shared" ca="1" si="274"/>
        <v xml:space="preserve">1 </v>
      </c>
      <c r="S1235" s="130">
        <f ca="1">+IFERROR(VLOOKUP(R1235,Pollutants!$H$2:$K$11,3,FALSE),0)</f>
        <v>0</v>
      </c>
      <c r="T1235" s="248">
        <f t="shared" si="275"/>
        <v>178</v>
      </c>
      <c r="U1235" s="130" t="str">
        <f ca="1"/>
        <v/>
      </c>
      <c r="V1235" s="130" t="str">
        <f ca="1"/>
        <v/>
      </c>
      <c r="W1235" s="130" t="str">
        <f t="shared" ca="1" si="276"/>
        <v/>
      </c>
      <c r="X1235" s="130" t="str">
        <f t="shared" ca="1" si="277"/>
        <v/>
      </c>
      <c r="Y1235" s="130" t="str">
        <f t="shared" ca="1" si="278"/>
        <v/>
      </c>
      <c r="Z1235" s="130" t="str">
        <f t="shared" ca="1" si="279"/>
        <v/>
      </c>
      <c r="AA1235" s="130" t="str">
        <f t="shared" ca="1" si="280"/>
        <v/>
      </c>
      <c r="AC1235" s="130" t="str">
        <f t="shared" ca="1" si="281"/>
        <v/>
      </c>
      <c r="AD1235" s="130" t="str">
        <f t="shared" ca="1" si="282"/>
        <v/>
      </c>
      <c r="AE1235" s="130" t="str">
        <f t="shared" ca="1" si="283"/>
        <v/>
      </c>
      <c r="AF1235" s="130" t="str">
        <f t="shared" ca="1" si="284"/>
        <v/>
      </c>
      <c r="AG1235" s="130" t="str">
        <f t="shared" ca="1" si="285"/>
        <v/>
      </c>
      <c r="AH1235" s="130" t="str">
        <f t="shared" ca="1" si="286"/>
        <v/>
      </c>
      <c r="AI1235" s="130" t="str">
        <f t="shared" ca="1" si="287"/>
        <v/>
      </c>
    </row>
    <row r="1236" spans="5:35">
      <c r="E1236" s="239"/>
      <c r="F1236" s="28"/>
      <c r="R1236" s="130" t="str">
        <f t="shared" ca="1" si="274"/>
        <v xml:space="preserve">2 </v>
      </c>
      <c r="S1236" s="130">
        <f ca="1">+IFERROR(VLOOKUP(R1236,Pollutants!$H$2:$K$11,3,FALSE),0)</f>
        <v>0</v>
      </c>
      <c r="T1236" s="248">
        <f t="shared" si="275"/>
        <v>178</v>
      </c>
      <c r="U1236" s="130" t="str">
        <f ca="1"/>
        <v/>
      </c>
      <c r="V1236" s="130" t="str">
        <f ca="1"/>
        <v/>
      </c>
      <c r="W1236" s="130" t="str">
        <f t="shared" ca="1" si="276"/>
        <v/>
      </c>
      <c r="X1236" s="130" t="str">
        <f t="shared" ca="1" si="277"/>
        <v/>
      </c>
      <c r="Y1236" s="130" t="str">
        <f t="shared" ca="1" si="278"/>
        <v/>
      </c>
      <c r="Z1236" s="130" t="str">
        <f t="shared" ca="1" si="279"/>
        <v/>
      </c>
      <c r="AA1236" s="130" t="str">
        <f t="shared" ca="1" si="280"/>
        <v/>
      </c>
      <c r="AC1236" s="130" t="str">
        <f t="shared" ca="1" si="281"/>
        <v/>
      </c>
      <c r="AD1236" s="130" t="str">
        <f t="shared" ca="1" si="282"/>
        <v/>
      </c>
      <c r="AE1236" s="130" t="str">
        <f t="shared" ca="1" si="283"/>
        <v/>
      </c>
      <c r="AF1236" s="130" t="str">
        <f t="shared" ca="1" si="284"/>
        <v/>
      </c>
      <c r="AG1236" s="130" t="str">
        <f t="shared" ca="1" si="285"/>
        <v/>
      </c>
      <c r="AH1236" s="130" t="str">
        <f t="shared" ca="1" si="286"/>
        <v/>
      </c>
      <c r="AI1236" s="130" t="str">
        <f t="shared" ca="1" si="287"/>
        <v/>
      </c>
    </row>
    <row r="1237" spans="5:35">
      <c r="E1237" s="239"/>
      <c r="F1237" s="28"/>
      <c r="R1237" s="130" t="str">
        <f t="shared" ca="1" si="274"/>
        <v xml:space="preserve">3 </v>
      </c>
      <c r="S1237" s="130">
        <f ca="1">+IFERROR(VLOOKUP(R1237,Pollutants!$H$2:$K$11,3,FALSE),0)</f>
        <v>0</v>
      </c>
      <c r="T1237" s="248">
        <f t="shared" si="275"/>
        <v>178</v>
      </c>
      <c r="U1237" s="130" t="str">
        <f ca="1"/>
        <v/>
      </c>
      <c r="V1237" s="130" t="str">
        <f ca="1"/>
        <v/>
      </c>
      <c r="W1237" s="130" t="str">
        <f t="shared" ca="1" si="276"/>
        <v/>
      </c>
      <c r="X1237" s="130" t="str">
        <f t="shared" ca="1" si="277"/>
        <v/>
      </c>
      <c r="Y1237" s="130" t="str">
        <f t="shared" ca="1" si="278"/>
        <v/>
      </c>
      <c r="Z1237" s="130" t="str">
        <f t="shared" ca="1" si="279"/>
        <v/>
      </c>
      <c r="AA1237" s="130" t="str">
        <f t="shared" ca="1" si="280"/>
        <v/>
      </c>
      <c r="AC1237" s="130" t="str">
        <f t="shared" ca="1" si="281"/>
        <v/>
      </c>
      <c r="AD1237" s="130" t="str">
        <f t="shared" ca="1" si="282"/>
        <v/>
      </c>
      <c r="AE1237" s="130" t="str">
        <f t="shared" ca="1" si="283"/>
        <v/>
      </c>
      <c r="AF1237" s="130" t="str">
        <f t="shared" ca="1" si="284"/>
        <v/>
      </c>
      <c r="AG1237" s="130" t="str">
        <f t="shared" ca="1" si="285"/>
        <v/>
      </c>
      <c r="AH1237" s="130" t="str">
        <f t="shared" ca="1" si="286"/>
        <v/>
      </c>
      <c r="AI1237" s="130" t="str">
        <f t="shared" ca="1" si="287"/>
        <v/>
      </c>
    </row>
    <row r="1238" spans="5:35">
      <c r="E1238" s="239"/>
      <c r="F1238" s="28"/>
      <c r="R1238" s="130" t="str">
        <f t="shared" ca="1" si="274"/>
        <v xml:space="preserve">4 </v>
      </c>
      <c r="S1238" s="130">
        <f ca="1">+IFERROR(VLOOKUP(R1238,Pollutants!$H$2:$K$11,3,FALSE),0)</f>
        <v>0</v>
      </c>
      <c r="T1238" s="248">
        <f t="shared" si="275"/>
        <v>178</v>
      </c>
      <c r="U1238" s="130" t="str">
        <f ca="1"/>
        <v/>
      </c>
      <c r="V1238" s="130" t="str">
        <f ca="1"/>
        <v/>
      </c>
      <c r="W1238" s="130" t="str">
        <f t="shared" ca="1" si="276"/>
        <v/>
      </c>
      <c r="X1238" s="130" t="str">
        <f t="shared" ca="1" si="277"/>
        <v/>
      </c>
      <c r="Y1238" s="130" t="str">
        <f t="shared" ca="1" si="278"/>
        <v/>
      </c>
      <c r="Z1238" s="130" t="str">
        <f t="shared" ca="1" si="279"/>
        <v/>
      </c>
      <c r="AA1238" s="130" t="str">
        <f t="shared" ca="1" si="280"/>
        <v/>
      </c>
      <c r="AC1238" s="130" t="str">
        <f t="shared" ca="1" si="281"/>
        <v/>
      </c>
      <c r="AD1238" s="130" t="str">
        <f t="shared" ca="1" si="282"/>
        <v/>
      </c>
      <c r="AE1238" s="130" t="str">
        <f t="shared" ca="1" si="283"/>
        <v/>
      </c>
      <c r="AF1238" s="130" t="str">
        <f t="shared" ca="1" si="284"/>
        <v/>
      </c>
      <c r="AG1238" s="130" t="str">
        <f t="shared" ca="1" si="285"/>
        <v/>
      </c>
      <c r="AH1238" s="130" t="str">
        <f t="shared" ca="1" si="286"/>
        <v/>
      </c>
      <c r="AI1238" s="130" t="str">
        <f t="shared" ca="1" si="287"/>
        <v/>
      </c>
    </row>
    <row r="1239" spans="5:35">
      <c r="E1239" s="239"/>
      <c r="F1239" s="28"/>
      <c r="R1239" s="130" t="str">
        <f t="shared" ca="1" si="274"/>
        <v xml:space="preserve">5 </v>
      </c>
      <c r="S1239" s="130">
        <f ca="1">+IFERROR(VLOOKUP(R1239,Pollutants!$H$2:$K$11,3,FALSE),0)</f>
        <v>0</v>
      </c>
      <c r="T1239" s="248">
        <f t="shared" si="275"/>
        <v>178</v>
      </c>
      <c r="U1239" s="130" t="str">
        <f ca="1"/>
        <v/>
      </c>
      <c r="V1239" s="130" t="str">
        <f ca="1"/>
        <v/>
      </c>
      <c r="W1239" s="130" t="str">
        <f t="shared" ca="1" si="276"/>
        <v/>
      </c>
      <c r="X1239" s="130" t="str">
        <f t="shared" ca="1" si="277"/>
        <v/>
      </c>
      <c r="Y1239" s="130" t="str">
        <f t="shared" ca="1" si="278"/>
        <v/>
      </c>
      <c r="Z1239" s="130" t="str">
        <f t="shared" ca="1" si="279"/>
        <v/>
      </c>
      <c r="AA1239" s="130" t="str">
        <f t="shared" ca="1" si="280"/>
        <v/>
      </c>
      <c r="AC1239" s="130" t="str">
        <f t="shared" ca="1" si="281"/>
        <v/>
      </c>
      <c r="AD1239" s="130" t="str">
        <f t="shared" ca="1" si="282"/>
        <v/>
      </c>
      <c r="AE1239" s="130" t="str">
        <f t="shared" ca="1" si="283"/>
        <v/>
      </c>
      <c r="AF1239" s="130" t="str">
        <f t="shared" ca="1" si="284"/>
        <v/>
      </c>
      <c r="AG1239" s="130" t="str">
        <f t="shared" ca="1" si="285"/>
        <v/>
      </c>
      <c r="AH1239" s="130" t="str">
        <f t="shared" ca="1" si="286"/>
        <v/>
      </c>
      <c r="AI1239" s="130" t="str">
        <f t="shared" ca="1" si="287"/>
        <v/>
      </c>
    </row>
    <row r="1240" spans="5:35">
      <c r="E1240" s="239"/>
      <c r="F1240" s="28"/>
      <c r="R1240" s="130" t="str">
        <f t="shared" ca="1" si="274"/>
        <v xml:space="preserve">6 </v>
      </c>
      <c r="S1240" s="130">
        <f ca="1">+IFERROR(VLOOKUP(R1240,Pollutants!$H$2:$K$11,3,FALSE),0)</f>
        <v>0</v>
      </c>
      <c r="T1240" s="248">
        <f t="shared" si="275"/>
        <v>178</v>
      </c>
      <c r="U1240" s="130" t="str">
        <f ca="1"/>
        <v/>
      </c>
      <c r="V1240" s="130" t="str">
        <f ca="1"/>
        <v/>
      </c>
      <c r="W1240" s="130" t="str">
        <f t="shared" ca="1" si="276"/>
        <v/>
      </c>
      <c r="X1240" s="130" t="str">
        <f t="shared" ca="1" si="277"/>
        <v/>
      </c>
      <c r="Y1240" s="130" t="str">
        <f t="shared" ca="1" si="278"/>
        <v/>
      </c>
      <c r="Z1240" s="130" t="str">
        <f t="shared" ca="1" si="279"/>
        <v/>
      </c>
      <c r="AA1240" s="130" t="str">
        <f t="shared" ca="1" si="280"/>
        <v/>
      </c>
      <c r="AC1240" s="130" t="str">
        <f t="shared" ca="1" si="281"/>
        <v/>
      </c>
      <c r="AD1240" s="130" t="str">
        <f t="shared" ca="1" si="282"/>
        <v/>
      </c>
      <c r="AE1240" s="130" t="str">
        <f t="shared" ca="1" si="283"/>
        <v/>
      </c>
      <c r="AF1240" s="130" t="str">
        <f t="shared" ca="1" si="284"/>
        <v/>
      </c>
      <c r="AG1240" s="130" t="str">
        <f t="shared" ca="1" si="285"/>
        <v/>
      </c>
      <c r="AH1240" s="130" t="str">
        <f t="shared" ca="1" si="286"/>
        <v/>
      </c>
      <c r="AI1240" s="130" t="str">
        <f t="shared" ca="1" si="287"/>
        <v/>
      </c>
    </row>
    <row r="1241" spans="5:35">
      <c r="E1241" s="239"/>
      <c r="F1241" s="28"/>
      <c r="R1241" s="130" t="str">
        <f t="shared" ca="1" si="274"/>
        <v xml:space="preserve">0 </v>
      </c>
      <c r="S1241" s="130">
        <f ca="1">+IFERROR(VLOOKUP(R1241,Pollutants!$H$2:$K$11,3,FALSE),0)</f>
        <v>0</v>
      </c>
      <c r="T1241" s="248">
        <f t="shared" si="275"/>
        <v>179</v>
      </c>
      <c r="U1241" s="130" t="str">
        <f ca="1"/>
        <v/>
      </c>
      <c r="V1241" s="130" t="str">
        <f ca="1"/>
        <v/>
      </c>
      <c r="W1241" s="130" t="str">
        <f t="shared" ca="1" si="276"/>
        <v/>
      </c>
      <c r="X1241" s="130" t="str">
        <f t="shared" ca="1" si="277"/>
        <v/>
      </c>
      <c r="Y1241" s="130" t="str">
        <f t="shared" ca="1" si="278"/>
        <v/>
      </c>
      <c r="Z1241" s="130" t="str">
        <f t="shared" ca="1" si="279"/>
        <v/>
      </c>
      <c r="AA1241" s="130" t="str">
        <f t="shared" ca="1" si="280"/>
        <v/>
      </c>
      <c r="AC1241" s="130" t="str">
        <f t="shared" ca="1" si="281"/>
        <v/>
      </c>
      <c r="AD1241" s="130" t="str">
        <f t="shared" ca="1" si="282"/>
        <v/>
      </c>
      <c r="AE1241" s="130" t="str">
        <f t="shared" ca="1" si="283"/>
        <v/>
      </c>
      <c r="AF1241" s="130" t="str">
        <f t="shared" ca="1" si="284"/>
        <v/>
      </c>
      <c r="AG1241" s="130" t="str">
        <f t="shared" ca="1" si="285"/>
        <v/>
      </c>
      <c r="AH1241" s="130" t="str">
        <f t="shared" ca="1" si="286"/>
        <v/>
      </c>
      <c r="AI1241" s="130" t="str">
        <f t="shared" ca="1" si="287"/>
        <v/>
      </c>
    </row>
    <row r="1242" spans="5:35">
      <c r="E1242" s="239"/>
      <c r="F1242" s="28"/>
      <c r="R1242" s="130" t="str">
        <f t="shared" ca="1" si="274"/>
        <v xml:space="preserve">1 </v>
      </c>
      <c r="S1242" s="130">
        <f ca="1">+IFERROR(VLOOKUP(R1242,Pollutants!$H$2:$K$11,3,FALSE),0)</f>
        <v>0</v>
      </c>
      <c r="T1242" s="248">
        <f t="shared" si="275"/>
        <v>179</v>
      </c>
      <c r="U1242" s="130" t="str">
        <f ca="1"/>
        <v/>
      </c>
      <c r="V1242" s="130" t="str">
        <f ca="1"/>
        <v/>
      </c>
      <c r="W1242" s="130" t="str">
        <f t="shared" ca="1" si="276"/>
        <v/>
      </c>
      <c r="X1242" s="130" t="str">
        <f t="shared" ca="1" si="277"/>
        <v/>
      </c>
      <c r="Y1242" s="130" t="str">
        <f t="shared" ca="1" si="278"/>
        <v/>
      </c>
      <c r="Z1242" s="130" t="str">
        <f t="shared" ca="1" si="279"/>
        <v/>
      </c>
      <c r="AA1242" s="130" t="str">
        <f t="shared" ca="1" si="280"/>
        <v/>
      </c>
      <c r="AC1242" s="130" t="str">
        <f t="shared" ca="1" si="281"/>
        <v/>
      </c>
      <c r="AD1242" s="130" t="str">
        <f t="shared" ca="1" si="282"/>
        <v/>
      </c>
      <c r="AE1242" s="130" t="str">
        <f t="shared" ca="1" si="283"/>
        <v/>
      </c>
      <c r="AF1242" s="130" t="str">
        <f t="shared" ca="1" si="284"/>
        <v/>
      </c>
      <c r="AG1242" s="130" t="str">
        <f t="shared" ca="1" si="285"/>
        <v/>
      </c>
      <c r="AH1242" s="130" t="str">
        <f t="shared" ca="1" si="286"/>
        <v/>
      </c>
      <c r="AI1242" s="130" t="str">
        <f t="shared" ca="1" si="287"/>
        <v/>
      </c>
    </row>
    <row r="1243" spans="5:35">
      <c r="E1243" s="239"/>
      <c r="F1243" s="28"/>
      <c r="R1243" s="130" t="str">
        <f t="shared" ca="1" si="274"/>
        <v xml:space="preserve">2 </v>
      </c>
      <c r="S1243" s="130">
        <f ca="1">+IFERROR(VLOOKUP(R1243,Pollutants!$H$2:$K$11,3,FALSE),0)</f>
        <v>0</v>
      </c>
      <c r="T1243" s="248">
        <f t="shared" si="275"/>
        <v>179</v>
      </c>
      <c r="U1243" s="130" t="str">
        <f ca="1"/>
        <v/>
      </c>
      <c r="V1243" s="130" t="str">
        <f ca="1"/>
        <v/>
      </c>
      <c r="W1243" s="130" t="str">
        <f t="shared" ca="1" si="276"/>
        <v/>
      </c>
      <c r="X1243" s="130" t="str">
        <f t="shared" ca="1" si="277"/>
        <v/>
      </c>
      <c r="Y1243" s="130" t="str">
        <f t="shared" ca="1" si="278"/>
        <v/>
      </c>
      <c r="Z1243" s="130" t="str">
        <f t="shared" ca="1" si="279"/>
        <v/>
      </c>
      <c r="AA1243" s="130" t="str">
        <f t="shared" ca="1" si="280"/>
        <v/>
      </c>
      <c r="AC1243" s="130" t="str">
        <f t="shared" ca="1" si="281"/>
        <v/>
      </c>
      <c r="AD1243" s="130" t="str">
        <f t="shared" ca="1" si="282"/>
        <v/>
      </c>
      <c r="AE1243" s="130" t="str">
        <f t="shared" ca="1" si="283"/>
        <v/>
      </c>
      <c r="AF1243" s="130" t="str">
        <f t="shared" ca="1" si="284"/>
        <v/>
      </c>
      <c r="AG1243" s="130" t="str">
        <f t="shared" ca="1" si="285"/>
        <v/>
      </c>
      <c r="AH1243" s="130" t="str">
        <f t="shared" ca="1" si="286"/>
        <v/>
      </c>
      <c r="AI1243" s="130" t="str">
        <f t="shared" ca="1" si="287"/>
        <v/>
      </c>
    </row>
    <row r="1244" spans="5:35">
      <c r="E1244" s="239"/>
      <c r="F1244" s="28"/>
      <c r="R1244" s="130" t="str">
        <f t="shared" ca="1" si="274"/>
        <v xml:space="preserve">3 </v>
      </c>
      <c r="S1244" s="130">
        <f ca="1">+IFERROR(VLOOKUP(R1244,Pollutants!$H$2:$K$11,3,FALSE),0)</f>
        <v>0</v>
      </c>
      <c r="T1244" s="248">
        <f t="shared" si="275"/>
        <v>179</v>
      </c>
      <c r="U1244" s="130" t="str">
        <f ca="1"/>
        <v/>
      </c>
      <c r="V1244" s="130" t="str">
        <f ca="1"/>
        <v/>
      </c>
      <c r="W1244" s="130" t="str">
        <f t="shared" ca="1" si="276"/>
        <v/>
      </c>
      <c r="X1244" s="130" t="str">
        <f t="shared" ca="1" si="277"/>
        <v/>
      </c>
      <c r="Y1244" s="130" t="str">
        <f t="shared" ca="1" si="278"/>
        <v/>
      </c>
      <c r="Z1244" s="130" t="str">
        <f t="shared" ca="1" si="279"/>
        <v/>
      </c>
      <c r="AA1244" s="130" t="str">
        <f t="shared" ca="1" si="280"/>
        <v/>
      </c>
      <c r="AC1244" s="130" t="str">
        <f t="shared" ca="1" si="281"/>
        <v/>
      </c>
      <c r="AD1244" s="130" t="str">
        <f t="shared" ca="1" si="282"/>
        <v/>
      </c>
      <c r="AE1244" s="130" t="str">
        <f t="shared" ca="1" si="283"/>
        <v/>
      </c>
      <c r="AF1244" s="130" t="str">
        <f t="shared" ca="1" si="284"/>
        <v/>
      </c>
      <c r="AG1244" s="130" t="str">
        <f t="shared" ca="1" si="285"/>
        <v/>
      </c>
      <c r="AH1244" s="130" t="str">
        <f t="shared" ca="1" si="286"/>
        <v/>
      </c>
      <c r="AI1244" s="130" t="str">
        <f t="shared" ca="1" si="287"/>
        <v/>
      </c>
    </row>
    <row r="1245" spans="5:35">
      <c r="E1245" s="239"/>
      <c r="F1245" s="28"/>
      <c r="R1245" s="130" t="str">
        <f t="shared" ca="1" si="274"/>
        <v xml:space="preserve">4 </v>
      </c>
      <c r="S1245" s="130">
        <f ca="1">+IFERROR(VLOOKUP(R1245,Pollutants!$H$2:$K$11,3,FALSE),0)</f>
        <v>0</v>
      </c>
      <c r="T1245" s="248">
        <f t="shared" si="275"/>
        <v>179</v>
      </c>
      <c r="U1245" s="130" t="str">
        <f ca="1"/>
        <v/>
      </c>
      <c r="V1245" s="130" t="str">
        <f ca="1"/>
        <v/>
      </c>
      <c r="W1245" s="130" t="str">
        <f t="shared" ca="1" si="276"/>
        <v/>
      </c>
      <c r="X1245" s="130" t="str">
        <f t="shared" ca="1" si="277"/>
        <v/>
      </c>
      <c r="Y1245" s="130" t="str">
        <f t="shared" ca="1" si="278"/>
        <v/>
      </c>
      <c r="Z1245" s="130" t="str">
        <f t="shared" ca="1" si="279"/>
        <v/>
      </c>
      <c r="AA1245" s="130" t="str">
        <f t="shared" ca="1" si="280"/>
        <v/>
      </c>
      <c r="AC1245" s="130" t="str">
        <f t="shared" ca="1" si="281"/>
        <v/>
      </c>
      <c r="AD1245" s="130" t="str">
        <f t="shared" ca="1" si="282"/>
        <v/>
      </c>
      <c r="AE1245" s="130" t="str">
        <f t="shared" ca="1" si="283"/>
        <v/>
      </c>
      <c r="AF1245" s="130" t="str">
        <f t="shared" ca="1" si="284"/>
        <v/>
      </c>
      <c r="AG1245" s="130" t="str">
        <f t="shared" ca="1" si="285"/>
        <v/>
      </c>
      <c r="AH1245" s="130" t="str">
        <f t="shared" ca="1" si="286"/>
        <v/>
      </c>
      <c r="AI1245" s="130" t="str">
        <f t="shared" ca="1" si="287"/>
        <v/>
      </c>
    </row>
    <row r="1246" spans="5:35">
      <c r="E1246" s="239"/>
      <c r="F1246" s="28"/>
      <c r="R1246" s="130" t="str">
        <f t="shared" ca="1" si="274"/>
        <v xml:space="preserve">5 </v>
      </c>
      <c r="S1246" s="130">
        <f ca="1">+IFERROR(VLOOKUP(R1246,Pollutants!$H$2:$K$11,3,FALSE),0)</f>
        <v>0</v>
      </c>
      <c r="T1246" s="248">
        <f t="shared" si="275"/>
        <v>179</v>
      </c>
      <c r="U1246" s="130" t="str">
        <f ca="1"/>
        <v/>
      </c>
      <c r="V1246" s="130" t="str">
        <f ca="1"/>
        <v/>
      </c>
      <c r="W1246" s="130" t="str">
        <f t="shared" ca="1" si="276"/>
        <v/>
      </c>
      <c r="X1246" s="130" t="str">
        <f t="shared" ca="1" si="277"/>
        <v/>
      </c>
      <c r="Y1246" s="130" t="str">
        <f t="shared" ca="1" si="278"/>
        <v/>
      </c>
      <c r="Z1246" s="130" t="str">
        <f t="shared" ca="1" si="279"/>
        <v/>
      </c>
      <c r="AA1246" s="130" t="str">
        <f t="shared" ca="1" si="280"/>
        <v/>
      </c>
      <c r="AC1246" s="130" t="str">
        <f t="shared" ca="1" si="281"/>
        <v/>
      </c>
      <c r="AD1246" s="130" t="str">
        <f t="shared" ca="1" si="282"/>
        <v/>
      </c>
      <c r="AE1246" s="130" t="str">
        <f t="shared" ca="1" si="283"/>
        <v/>
      </c>
      <c r="AF1246" s="130" t="str">
        <f t="shared" ca="1" si="284"/>
        <v/>
      </c>
      <c r="AG1246" s="130" t="str">
        <f t="shared" ca="1" si="285"/>
        <v/>
      </c>
      <c r="AH1246" s="130" t="str">
        <f t="shared" ca="1" si="286"/>
        <v/>
      </c>
      <c r="AI1246" s="130" t="str">
        <f t="shared" ca="1" si="287"/>
        <v/>
      </c>
    </row>
    <row r="1247" spans="5:35">
      <c r="E1247" s="239"/>
      <c r="F1247" s="28"/>
      <c r="R1247" s="130" t="str">
        <f t="shared" ca="1" si="274"/>
        <v xml:space="preserve">6 </v>
      </c>
      <c r="S1247" s="130">
        <f ca="1">+IFERROR(VLOOKUP(R1247,Pollutants!$H$2:$K$11,3,FALSE),0)</f>
        <v>0</v>
      </c>
      <c r="T1247" s="248">
        <f t="shared" si="275"/>
        <v>179</v>
      </c>
      <c r="U1247" s="130" t="str">
        <f ca="1"/>
        <v/>
      </c>
      <c r="V1247" s="130" t="str">
        <f ca="1"/>
        <v/>
      </c>
      <c r="W1247" s="130" t="str">
        <f t="shared" ca="1" si="276"/>
        <v/>
      </c>
      <c r="X1247" s="130" t="str">
        <f t="shared" ca="1" si="277"/>
        <v/>
      </c>
      <c r="Y1247" s="130" t="str">
        <f t="shared" ca="1" si="278"/>
        <v/>
      </c>
      <c r="Z1247" s="130" t="str">
        <f t="shared" ca="1" si="279"/>
        <v/>
      </c>
      <c r="AA1247" s="130" t="str">
        <f t="shared" ca="1" si="280"/>
        <v/>
      </c>
      <c r="AC1247" s="130" t="str">
        <f t="shared" ca="1" si="281"/>
        <v/>
      </c>
      <c r="AD1247" s="130" t="str">
        <f t="shared" ca="1" si="282"/>
        <v/>
      </c>
      <c r="AE1247" s="130" t="str">
        <f t="shared" ca="1" si="283"/>
        <v/>
      </c>
      <c r="AF1247" s="130" t="str">
        <f t="shared" ca="1" si="284"/>
        <v/>
      </c>
      <c r="AG1247" s="130" t="str">
        <f t="shared" ca="1" si="285"/>
        <v/>
      </c>
      <c r="AH1247" s="130" t="str">
        <f t="shared" ca="1" si="286"/>
        <v/>
      </c>
      <c r="AI1247" s="130" t="str">
        <f t="shared" ca="1" si="287"/>
        <v/>
      </c>
    </row>
    <row r="1248" spans="5:35">
      <c r="E1248" s="239"/>
      <c r="F1248" s="28"/>
      <c r="R1248" s="130" t="str">
        <f t="shared" ca="1" si="274"/>
        <v xml:space="preserve">0 </v>
      </c>
      <c r="S1248" s="130">
        <f ca="1">+IFERROR(VLOOKUP(R1248,Pollutants!$H$2:$K$11,3,FALSE),0)</f>
        <v>0</v>
      </c>
      <c r="T1248" s="248">
        <f t="shared" si="275"/>
        <v>180</v>
      </c>
      <c r="U1248" s="130" t="str">
        <f ca="1"/>
        <v/>
      </c>
      <c r="V1248" s="130" t="str">
        <f ca="1"/>
        <v/>
      </c>
      <c r="W1248" s="130" t="str">
        <f t="shared" ca="1" si="276"/>
        <v/>
      </c>
      <c r="X1248" s="130" t="str">
        <f t="shared" ca="1" si="277"/>
        <v/>
      </c>
      <c r="Y1248" s="130" t="str">
        <f t="shared" ca="1" si="278"/>
        <v/>
      </c>
      <c r="Z1248" s="130" t="str">
        <f t="shared" ca="1" si="279"/>
        <v/>
      </c>
      <c r="AA1248" s="130" t="str">
        <f t="shared" ca="1" si="280"/>
        <v/>
      </c>
      <c r="AC1248" s="130" t="str">
        <f t="shared" ca="1" si="281"/>
        <v/>
      </c>
      <c r="AD1248" s="130" t="str">
        <f t="shared" ca="1" si="282"/>
        <v/>
      </c>
      <c r="AE1248" s="130" t="str">
        <f t="shared" ca="1" si="283"/>
        <v/>
      </c>
      <c r="AF1248" s="130" t="str">
        <f t="shared" ca="1" si="284"/>
        <v/>
      </c>
      <c r="AG1248" s="130" t="str">
        <f t="shared" ca="1" si="285"/>
        <v/>
      </c>
      <c r="AH1248" s="130" t="str">
        <f t="shared" ca="1" si="286"/>
        <v/>
      </c>
      <c r="AI1248" s="130" t="str">
        <f t="shared" ca="1" si="287"/>
        <v/>
      </c>
    </row>
    <row r="1249" spans="5:35">
      <c r="E1249" s="239"/>
      <c r="F1249" s="28"/>
      <c r="R1249" s="130" t="str">
        <f t="shared" ca="1" si="274"/>
        <v xml:space="preserve">1 </v>
      </c>
      <c r="S1249" s="130">
        <f ca="1">+IFERROR(VLOOKUP(R1249,Pollutants!$H$2:$K$11,3,FALSE),0)</f>
        <v>0</v>
      </c>
      <c r="T1249" s="248">
        <f t="shared" si="275"/>
        <v>180</v>
      </c>
      <c r="U1249" s="130" t="str">
        <f ca="1"/>
        <v/>
      </c>
      <c r="V1249" s="130" t="str">
        <f ca="1"/>
        <v/>
      </c>
      <c r="W1249" s="130" t="str">
        <f t="shared" ca="1" si="276"/>
        <v/>
      </c>
      <c r="X1249" s="130" t="str">
        <f t="shared" ca="1" si="277"/>
        <v/>
      </c>
      <c r="Y1249" s="130" t="str">
        <f t="shared" ca="1" si="278"/>
        <v/>
      </c>
      <c r="Z1249" s="130" t="str">
        <f t="shared" ca="1" si="279"/>
        <v/>
      </c>
      <c r="AA1249" s="130" t="str">
        <f t="shared" ca="1" si="280"/>
        <v/>
      </c>
      <c r="AC1249" s="130" t="str">
        <f t="shared" ca="1" si="281"/>
        <v/>
      </c>
      <c r="AD1249" s="130" t="str">
        <f t="shared" ca="1" si="282"/>
        <v/>
      </c>
      <c r="AE1249" s="130" t="str">
        <f t="shared" ca="1" si="283"/>
        <v/>
      </c>
      <c r="AF1249" s="130" t="str">
        <f t="shared" ca="1" si="284"/>
        <v/>
      </c>
      <c r="AG1249" s="130" t="str">
        <f t="shared" ca="1" si="285"/>
        <v/>
      </c>
      <c r="AH1249" s="130" t="str">
        <f t="shared" ca="1" si="286"/>
        <v/>
      </c>
      <c r="AI1249" s="130" t="str">
        <f t="shared" ca="1" si="287"/>
        <v/>
      </c>
    </row>
    <row r="1250" spans="5:35">
      <c r="E1250" s="239"/>
      <c r="F1250" s="28"/>
      <c r="R1250" s="130" t="str">
        <f t="shared" ca="1" si="274"/>
        <v xml:space="preserve">2 </v>
      </c>
      <c r="S1250" s="130">
        <f ca="1">+IFERROR(VLOOKUP(R1250,Pollutants!$H$2:$K$11,3,FALSE),0)</f>
        <v>0</v>
      </c>
      <c r="T1250" s="248">
        <f t="shared" si="275"/>
        <v>180</v>
      </c>
      <c r="U1250" s="130" t="str">
        <f ca="1"/>
        <v/>
      </c>
      <c r="V1250" s="130" t="str">
        <f ca="1"/>
        <v/>
      </c>
      <c r="W1250" s="130" t="str">
        <f t="shared" ca="1" si="276"/>
        <v/>
      </c>
      <c r="X1250" s="130" t="str">
        <f t="shared" ca="1" si="277"/>
        <v/>
      </c>
      <c r="Y1250" s="130" t="str">
        <f t="shared" ca="1" si="278"/>
        <v/>
      </c>
      <c r="Z1250" s="130" t="str">
        <f t="shared" ca="1" si="279"/>
        <v/>
      </c>
      <c r="AA1250" s="130" t="str">
        <f t="shared" ca="1" si="280"/>
        <v/>
      </c>
      <c r="AC1250" s="130" t="str">
        <f t="shared" ca="1" si="281"/>
        <v/>
      </c>
      <c r="AD1250" s="130" t="str">
        <f t="shared" ca="1" si="282"/>
        <v/>
      </c>
      <c r="AE1250" s="130" t="str">
        <f t="shared" ca="1" si="283"/>
        <v/>
      </c>
      <c r="AF1250" s="130" t="str">
        <f t="shared" ca="1" si="284"/>
        <v/>
      </c>
      <c r="AG1250" s="130" t="str">
        <f t="shared" ca="1" si="285"/>
        <v/>
      </c>
      <c r="AH1250" s="130" t="str">
        <f t="shared" ca="1" si="286"/>
        <v/>
      </c>
      <c r="AI1250" s="130" t="str">
        <f t="shared" ca="1" si="287"/>
        <v/>
      </c>
    </row>
    <row r="1251" spans="5:35">
      <c r="E1251" s="239"/>
      <c r="F1251" s="28"/>
      <c r="R1251" s="130" t="str">
        <f t="shared" ca="1" si="274"/>
        <v xml:space="preserve">3 </v>
      </c>
      <c r="S1251" s="130">
        <f ca="1">+IFERROR(VLOOKUP(R1251,Pollutants!$H$2:$K$11,3,FALSE),0)</f>
        <v>0</v>
      </c>
      <c r="T1251" s="248">
        <f t="shared" si="275"/>
        <v>180</v>
      </c>
      <c r="U1251" s="130" t="str">
        <f ca="1"/>
        <v/>
      </c>
      <c r="V1251" s="130" t="str">
        <f ca="1"/>
        <v/>
      </c>
      <c r="W1251" s="130" t="str">
        <f t="shared" ca="1" si="276"/>
        <v/>
      </c>
      <c r="X1251" s="130" t="str">
        <f t="shared" ca="1" si="277"/>
        <v/>
      </c>
      <c r="Y1251" s="130" t="str">
        <f t="shared" ca="1" si="278"/>
        <v/>
      </c>
      <c r="Z1251" s="130" t="str">
        <f t="shared" ca="1" si="279"/>
        <v/>
      </c>
      <c r="AA1251" s="130" t="str">
        <f t="shared" ca="1" si="280"/>
        <v/>
      </c>
      <c r="AC1251" s="130" t="str">
        <f t="shared" ca="1" si="281"/>
        <v/>
      </c>
      <c r="AD1251" s="130" t="str">
        <f t="shared" ca="1" si="282"/>
        <v/>
      </c>
      <c r="AE1251" s="130" t="str">
        <f t="shared" ca="1" si="283"/>
        <v/>
      </c>
      <c r="AF1251" s="130" t="str">
        <f t="shared" ca="1" si="284"/>
        <v/>
      </c>
      <c r="AG1251" s="130" t="str">
        <f t="shared" ca="1" si="285"/>
        <v/>
      </c>
      <c r="AH1251" s="130" t="str">
        <f t="shared" ca="1" si="286"/>
        <v/>
      </c>
      <c r="AI1251" s="130" t="str">
        <f t="shared" ca="1" si="287"/>
        <v/>
      </c>
    </row>
    <row r="1252" spans="5:35">
      <c r="E1252" s="239"/>
      <c r="F1252" s="28"/>
      <c r="R1252" s="130" t="str">
        <f t="shared" ca="1" si="274"/>
        <v xml:space="preserve">4 </v>
      </c>
      <c r="S1252" s="130">
        <f ca="1">+IFERROR(VLOOKUP(R1252,Pollutants!$H$2:$K$11,3,FALSE),0)</f>
        <v>0</v>
      </c>
      <c r="T1252" s="248">
        <f t="shared" si="275"/>
        <v>180</v>
      </c>
      <c r="U1252" s="130" t="str">
        <f ca="1"/>
        <v/>
      </c>
      <c r="V1252" s="130" t="str">
        <f ca="1"/>
        <v/>
      </c>
      <c r="W1252" s="130" t="str">
        <f t="shared" ca="1" si="276"/>
        <v/>
      </c>
      <c r="X1252" s="130" t="str">
        <f t="shared" ca="1" si="277"/>
        <v/>
      </c>
      <c r="Y1252" s="130" t="str">
        <f t="shared" ca="1" si="278"/>
        <v/>
      </c>
      <c r="Z1252" s="130" t="str">
        <f t="shared" ca="1" si="279"/>
        <v/>
      </c>
      <c r="AA1252" s="130" t="str">
        <f t="shared" ca="1" si="280"/>
        <v/>
      </c>
      <c r="AC1252" s="130" t="str">
        <f t="shared" ca="1" si="281"/>
        <v/>
      </c>
      <c r="AD1252" s="130" t="str">
        <f t="shared" ca="1" si="282"/>
        <v/>
      </c>
      <c r="AE1252" s="130" t="str">
        <f t="shared" ca="1" si="283"/>
        <v/>
      </c>
      <c r="AF1252" s="130" t="str">
        <f t="shared" ca="1" si="284"/>
        <v/>
      </c>
      <c r="AG1252" s="130" t="str">
        <f t="shared" ca="1" si="285"/>
        <v/>
      </c>
      <c r="AH1252" s="130" t="str">
        <f t="shared" ca="1" si="286"/>
        <v/>
      </c>
      <c r="AI1252" s="130" t="str">
        <f t="shared" ca="1" si="287"/>
        <v/>
      </c>
    </row>
    <row r="1253" spans="5:35">
      <c r="E1253" s="239"/>
      <c r="F1253" s="28"/>
      <c r="R1253" s="130" t="str">
        <f t="shared" ca="1" si="274"/>
        <v xml:space="preserve">5 </v>
      </c>
      <c r="S1253" s="130">
        <f ca="1">+IFERROR(VLOOKUP(R1253,Pollutants!$H$2:$K$11,3,FALSE),0)</f>
        <v>0</v>
      </c>
      <c r="T1253" s="248">
        <f t="shared" si="275"/>
        <v>180</v>
      </c>
      <c r="U1253" s="130" t="str">
        <f ca="1"/>
        <v/>
      </c>
      <c r="V1253" s="130" t="str">
        <f ca="1"/>
        <v/>
      </c>
      <c r="W1253" s="130" t="str">
        <f t="shared" ca="1" si="276"/>
        <v/>
      </c>
      <c r="X1253" s="130" t="str">
        <f t="shared" ca="1" si="277"/>
        <v/>
      </c>
      <c r="Y1253" s="130" t="str">
        <f t="shared" ca="1" si="278"/>
        <v/>
      </c>
      <c r="Z1253" s="130" t="str">
        <f t="shared" ca="1" si="279"/>
        <v/>
      </c>
      <c r="AA1253" s="130" t="str">
        <f t="shared" ca="1" si="280"/>
        <v/>
      </c>
      <c r="AC1253" s="130" t="str">
        <f t="shared" ca="1" si="281"/>
        <v/>
      </c>
      <c r="AD1253" s="130" t="str">
        <f t="shared" ca="1" si="282"/>
        <v/>
      </c>
      <c r="AE1253" s="130" t="str">
        <f t="shared" ca="1" si="283"/>
        <v/>
      </c>
      <c r="AF1253" s="130" t="str">
        <f t="shared" ca="1" si="284"/>
        <v/>
      </c>
      <c r="AG1253" s="130" t="str">
        <f t="shared" ca="1" si="285"/>
        <v/>
      </c>
      <c r="AH1253" s="130" t="str">
        <f t="shared" ca="1" si="286"/>
        <v/>
      </c>
      <c r="AI1253" s="130" t="str">
        <f t="shared" ca="1" si="287"/>
        <v/>
      </c>
    </row>
    <row r="1254" spans="5:35">
      <c r="E1254" s="239"/>
      <c r="F1254" s="28"/>
      <c r="R1254" s="130" t="str">
        <f t="shared" ca="1" si="274"/>
        <v xml:space="preserve">6 </v>
      </c>
      <c r="S1254" s="130">
        <f ca="1">+IFERROR(VLOOKUP(R1254,Pollutants!$H$2:$K$11,3,FALSE),0)</f>
        <v>0</v>
      </c>
      <c r="T1254" s="248">
        <f t="shared" si="275"/>
        <v>180</v>
      </c>
      <c r="U1254" s="130" t="str">
        <f ca="1"/>
        <v/>
      </c>
      <c r="V1254" s="130" t="str">
        <f ca="1"/>
        <v/>
      </c>
      <c r="W1254" s="130" t="str">
        <f t="shared" ca="1" si="276"/>
        <v/>
      </c>
      <c r="X1254" s="130" t="str">
        <f t="shared" ca="1" si="277"/>
        <v/>
      </c>
      <c r="Y1254" s="130" t="str">
        <f t="shared" ca="1" si="278"/>
        <v/>
      </c>
      <c r="Z1254" s="130" t="str">
        <f t="shared" ca="1" si="279"/>
        <v/>
      </c>
      <c r="AA1254" s="130" t="str">
        <f t="shared" ca="1" si="280"/>
        <v/>
      </c>
      <c r="AC1254" s="130" t="str">
        <f t="shared" ca="1" si="281"/>
        <v/>
      </c>
      <c r="AD1254" s="130" t="str">
        <f t="shared" ca="1" si="282"/>
        <v/>
      </c>
      <c r="AE1254" s="130" t="str">
        <f t="shared" ca="1" si="283"/>
        <v/>
      </c>
      <c r="AF1254" s="130" t="str">
        <f t="shared" ca="1" si="284"/>
        <v/>
      </c>
      <c r="AG1254" s="130" t="str">
        <f t="shared" ca="1" si="285"/>
        <v/>
      </c>
      <c r="AH1254" s="130" t="str">
        <f t="shared" ca="1" si="286"/>
        <v/>
      </c>
      <c r="AI1254" s="130" t="str">
        <f t="shared" ca="1" si="287"/>
        <v/>
      </c>
    </row>
    <row r="1255" spans="5:35">
      <c r="E1255" s="239"/>
      <c r="F1255" s="28"/>
      <c r="R1255" s="130" t="str">
        <f t="shared" ca="1" si="274"/>
        <v xml:space="preserve">0 </v>
      </c>
      <c r="S1255" s="130">
        <f ca="1">+IFERROR(VLOOKUP(R1255,Pollutants!$H$2:$K$11,3,FALSE),0)</f>
        <v>0</v>
      </c>
      <c r="T1255" s="248">
        <f t="shared" si="275"/>
        <v>181</v>
      </c>
      <c r="U1255" s="130" t="str">
        <f ca="1"/>
        <v/>
      </c>
      <c r="V1255" s="130" t="str">
        <f ca="1"/>
        <v/>
      </c>
      <c r="W1255" s="130" t="str">
        <f t="shared" ca="1" si="276"/>
        <v/>
      </c>
      <c r="X1255" s="130" t="str">
        <f t="shared" ca="1" si="277"/>
        <v/>
      </c>
      <c r="Y1255" s="130" t="str">
        <f t="shared" ca="1" si="278"/>
        <v/>
      </c>
      <c r="Z1255" s="130" t="str">
        <f t="shared" ca="1" si="279"/>
        <v/>
      </c>
      <c r="AA1255" s="130" t="str">
        <f t="shared" ca="1" si="280"/>
        <v/>
      </c>
      <c r="AC1255" s="130" t="str">
        <f t="shared" ca="1" si="281"/>
        <v/>
      </c>
      <c r="AD1255" s="130" t="str">
        <f t="shared" ca="1" si="282"/>
        <v/>
      </c>
      <c r="AE1255" s="130" t="str">
        <f t="shared" ca="1" si="283"/>
        <v/>
      </c>
      <c r="AF1255" s="130" t="str">
        <f t="shared" ca="1" si="284"/>
        <v/>
      </c>
      <c r="AG1255" s="130" t="str">
        <f t="shared" ca="1" si="285"/>
        <v/>
      </c>
      <c r="AH1255" s="130" t="str">
        <f t="shared" ca="1" si="286"/>
        <v/>
      </c>
      <c r="AI1255" s="130" t="str">
        <f t="shared" ca="1" si="287"/>
        <v/>
      </c>
    </row>
    <row r="1256" spans="5:35">
      <c r="E1256" s="239"/>
      <c r="F1256" s="28"/>
      <c r="R1256" s="130" t="str">
        <f t="shared" ca="1" si="274"/>
        <v xml:space="preserve">1 </v>
      </c>
      <c r="S1256" s="130">
        <f ca="1">+IFERROR(VLOOKUP(R1256,Pollutants!$H$2:$K$11,3,FALSE),0)</f>
        <v>0</v>
      </c>
      <c r="T1256" s="248">
        <f t="shared" si="275"/>
        <v>181</v>
      </c>
      <c r="U1256" s="130" t="str">
        <f ca="1"/>
        <v/>
      </c>
      <c r="V1256" s="130" t="str">
        <f ca="1"/>
        <v/>
      </c>
      <c r="W1256" s="130" t="str">
        <f t="shared" ca="1" si="276"/>
        <v/>
      </c>
      <c r="X1256" s="130" t="str">
        <f t="shared" ca="1" si="277"/>
        <v/>
      </c>
      <c r="Y1256" s="130" t="str">
        <f t="shared" ca="1" si="278"/>
        <v/>
      </c>
      <c r="Z1256" s="130" t="str">
        <f t="shared" ca="1" si="279"/>
        <v/>
      </c>
      <c r="AA1256" s="130" t="str">
        <f t="shared" ca="1" si="280"/>
        <v/>
      </c>
      <c r="AC1256" s="130" t="str">
        <f t="shared" ca="1" si="281"/>
        <v/>
      </c>
      <c r="AD1256" s="130" t="str">
        <f t="shared" ca="1" si="282"/>
        <v/>
      </c>
      <c r="AE1256" s="130" t="str">
        <f t="shared" ca="1" si="283"/>
        <v/>
      </c>
      <c r="AF1256" s="130" t="str">
        <f t="shared" ca="1" si="284"/>
        <v/>
      </c>
      <c r="AG1256" s="130" t="str">
        <f t="shared" ca="1" si="285"/>
        <v/>
      </c>
      <c r="AH1256" s="130" t="str">
        <f t="shared" ca="1" si="286"/>
        <v/>
      </c>
      <c r="AI1256" s="130" t="str">
        <f t="shared" ca="1" si="287"/>
        <v/>
      </c>
    </row>
    <row r="1257" spans="5:35">
      <c r="E1257" s="239"/>
      <c r="F1257" s="28"/>
      <c r="R1257" s="130" t="str">
        <f t="shared" ca="1" si="274"/>
        <v xml:space="preserve">2 </v>
      </c>
      <c r="S1257" s="130">
        <f ca="1">+IFERROR(VLOOKUP(R1257,Pollutants!$H$2:$K$11,3,FALSE),0)</f>
        <v>0</v>
      </c>
      <c r="T1257" s="248">
        <f t="shared" si="275"/>
        <v>181</v>
      </c>
      <c r="U1257" s="130" t="str">
        <f ca="1"/>
        <v/>
      </c>
      <c r="V1257" s="130" t="str">
        <f ca="1"/>
        <v/>
      </c>
      <c r="W1257" s="130" t="str">
        <f t="shared" ca="1" si="276"/>
        <v/>
      </c>
      <c r="X1257" s="130" t="str">
        <f t="shared" ca="1" si="277"/>
        <v/>
      </c>
      <c r="Y1257" s="130" t="str">
        <f t="shared" ca="1" si="278"/>
        <v/>
      </c>
      <c r="Z1257" s="130" t="str">
        <f t="shared" ca="1" si="279"/>
        <v/>
      </c>
      <c r="AA1257" s="130" t="str">
        <f t="shared" ca="1" si="280"/>
        <v/>
      </c>
      <c r="AC1257" s="130" t="str">
        <f t="shared" ca="1" si="281"/>
        <v/>
      </c>
      <c r="AD1257" s="130" t="str">
        <f t="shared" ca="1" si="282"/>
        <v/>
      </c>
      <c r="AE1257" s="130" t="str">
        <f t="shared" ca="1" si="283"/>
        <v/>
      </c>
      <c r="AF1257" s="130" t="str">
        <f t="shared" ca="1" si="284"/>
        <v/>
      </c>
      <c r="AG1257" s="130" t="str">
        <f t="shared" ca="1" si="285"/>
        <v/>
      </c>
      <c r="AH1257" s="130" t="str">
        <f t="shared" ca="1" si="286"/>
        <v/>
      </c>
      <c r="AI1257" s="130" t="str">
        <f t="shared" ca="1" si="287"/>
        <v/>
      </c>
    </row>
    <row r="1258" spans="5:35">
      <c r="E1258" s="239"/>
      <c r="F1258" s="28"/>
      <c r="R1258" s="130" t="str">
        <f t="shared" ca="1" si="274"/>
        <v xml:space="preserve">3 </v>
      </c>
      <c r="S1258" s="130">
        <f ca="1">+IFERROR(VLOOKUP(R1258,Pollutants!$H$2:$K$11,3,FALSE),0)</f>
        <v>0</v>
      </c>
      <c r="T1258" s="248">
        <f t="shared" si="275"/>
        <v>181</v>
      </c>
      <c r="U1258" s="130" t="str">
        <f ca="1"/>
        <v/>
      </c>
      <c r="V1258" s="130" t="str">
        <f ca="1"/>
        <v/>
      </c>
      <c r="W1258" s="130" t="str">
        <f t="shared" ca="1" si="276"/>
        <v/>
      </c>
      <c r="X1258" s="130" t="str">
        <f t="shared" ca="1" si="277"/>
        <v/>
      </c>
      <c r="Y1258" s="130" t="str">
        <f t="shared" ca="1" si="278"/>
        <v/>
      </c>
      <c r="Z1258" s="130" t="str">
        <f t="shared" ca="1" si="279"/>
        <v/>
      </c>
      <c r="AA1258" s="130" t="str">
        <f t="shared" ca="1" si="280"/>
        <v/>
      </c>
      <c r="AC1258" s="130" t="str">
        <f t="shared" ca="1" si="281"/>
        <v/>
      </c>
      <c r="AD1258" s="130" t="str">
        <f t="shared" ca="1" si="282"/>
        <v/>
      </c>
      <c r="AE1258" s="130" t="str">
        <f t="shared" ca="1" si="283"/>
        <v/>
      </c>
      <c r="AF1258" s="130" t="str">
        <f t="shared" ca="1" si="284"/>
        <v/>
      </c>
      <c r="AG1258" s="130" t="str">
        <f t="shared" ca="1" si="285"/>
        <v/>
      </c>
      <c r="AH1258" s="130" t="str">
        <f t="shared" ca="1" si="286"/>
        <v/>
      </c>
      <c r="AI1258" s="130" t="str">
        <f t="shared" ca="1" si="287"/>
        <v/>
      </c>
    </row>
    <row r="1259" spans="5:35">
      <c r="E1259" s="239"/>
      <c r="F1259" s="28"/>
      <c r="R1259" s="130" t="str">
        <f t="shared" ca="1" si="274"/>
        <v xml:space="preserve">4 </v>
      </c>
      <c r="S1259" s="130">
        <f ca="1">+IFERROR(VLOOKUP(R1259,Pollutants!$H$2:$K$11,3,FALSE),0)</f>
        <v>0</v>
      </c>
      <c r="T1259" s="248">
        <f t="shared" si="275"/>
        <v>181</v>
      </c>
      <c r="U1259" s="130" t="str">
        <f ca="1"/>
        <v/>
      </c>
      <c r="V1259" s="130" t="str">
        <f ca="1"/>
        <v/>
      </c>
      <c r="W1259" s="130" t="str">
        <f t="shared" ca="1" si="276"/>
        <v/>
      </c>
      <c r="X1259" s="130" t="str">
        <f t="shared" ca="1" si="277"/>
        <v/>
      </c>
      <c r="Y1259" s="130" t="str">
        <f t="shared" ca="1" si="278"/>
        <v/>
      </c>
      <c r="Z1259" s="130" t="str">
        <f t="shared" ca="1" si="279"/>
        <v/>
      </c>
      <c r="AA1259" s="130" t="str">
        <f t="shared" ca="1" si="280"/>
        <v/>
      </c>
      <c r="AC1259" s="130" t="str">
        <f t="shared" ca="1" si="281"/>
        <v/>
      </c>
      <c r="AD1259" s="130" t="str">
        <f t="shared" ca="1" si="282"/>
        <v/>
      </c>
      <c r="AE1259" s="130" t="str">
        <f t="shared" ca="1" si="283"/>
        <v/>
      </c>
      <c r="AF1259" s="130" t="str">
        <f t="shared" ca="1" si="284"/>
        <v/>
      </c>
      <c r="AG1259" s="130" t="str">
        <f t="shared" ca="1" si="285"/>
        <v/>
      </c>
      <c r="AH1259" s="130" t="str">
        <f t="shared" ca="1" si="286"/>
        <v/>
      </c>
      <c r="AI1259" s="130" t="str">
        <f t="shared" ca="1" si="287"/>
        <v/>
      </c>
    </row>
    <row r="1260" spans="5:35">
      <c r="E1260" s="239"/>
      <c r="F1260" s="28"/>
      <c r="R1260" s="130" t="str">
        <f t="shared" ca="1" si="274"/>
        <v xml:space="preserve">5 </v>
      </c>
      <c r="S1260" s="130">
        <f ca="1">+IFERROR(VLOOKUP(R1260,Pollutants!$H$2:$K$11,3,FALSE),0)</f>
        <v>0</v>
      </c>
      <c r="T1260" s="248">
        <f t="shared" si="275"/>
        <v>181</v>
      </c>
      <c r="U1260" s="130" t="str">
        <f ca="1"/>
        <v/>
      </c>
      <c r="V1260" s="130" t="str">
        <f ca="1"/>
        <v/>
      </c>
      <c r="W1260" s="130" t="str">
        <f t="shared" ca="1" si="276"/>
        <v/>
      </c>
      <c r="X1260" s="130" t="str">
        <f t="shared" ca="1" si="277"/>
        <v/>
      </c>
      <c r="Y1260" s="130" t="str">
        <f t="shared" ca="1" si="278"/>
        <v/>
      </c>
      <c r="Z1260" s="130" t="str">
        <f t="shared" ca="1" si="279"/>
        <v/>
      </c>
      <c r="AA1260" s="130" t="str">
        <f t="shared" ca="1" si="280"/>
        <v/>
      </c>
      <c r="AC1260" s="130" t="str">
        <f t="shared" ca="1" si="281"/>
        <v/>
      </c>
      <c r="AD1260" s="130" t="str">
        <f t="shared" ca="1" si="282"/>
        <v/>
      </c>
      <c r="AE1260" s="130" t="str">
        <f t="shared" ca="1" si="283"/>
        <v/>
      </c>
      <c r="AF1260" s="130" t="str">
        <f t="shared" ca="1" si="284"/>
        <v/>
      </c>
      <c r="AG1260" s="130" t="str">
        <f t="shared" ca="1" si="285"/>
        <v/>
      </c>
      <c r="AH1260" s="130" t="str">
        <f t="shared" ca="1" si="286"/>
        <v/>
      </c>
      <c r="AI1260" s="130" t="str">
        <f t="shared" ca="1" si="287"/>
        <v/>
      </c>
    </row>
    <row r="1261" spans="5:35">
      <c r="E1261" s="239"/>
      <c r="F1261" s="28"/>
      <c r="R1261" s="130" t="str">
        <f t="shared" ca="1" si="274"/>
        <v xml:space="preserve">6 </v>
      </c>
      <c r="S1261" s="130">
        <f ca="1">+IFERROR(VLOOKUP(R1261,Pollutants!$H$2:$K$11,3,FALSE),0)</f>
        <v>0</v>
      </c>
      <c r="T1261" s="248">
        <f t="shared" si="275"/>
        <v>181</v>
      </c>
      <c r="U1261" s="130" t="str">
        <f ca="1"/>
        <v/>
      </c>
      <c r="V1261" s="130" t="str">
        <f ca="1"/>
        <v/>
      </c>
      <c r="W1261" s="130" t="str">
        <f t="shared" ca="1" si="276"/>
        <v/>
      </c>
      <c r="X1261" s="130" t="str">
        <f t="shared" ca="1" si="277"/>
        <v/>
      </c>
      <c r="Y1261" s="130" t="str">
        <f t="shared" ca="1" si="278"/>
        <v/>
      </c>
      <c r="Z1261" s="130" t="str">
        <f t="shared" ca="1" si="279"/>
        <v/>
      </c>
      <c r="AA1261" s="130" t="str">
        <f t="shared" ca="1" si="280"/>
        <v/>
      </c>
      <c r="AC1261" s="130" t="str">
        <f t="shared" ca="1" si="281"/>
        <v/>
      </c>
      <c r="AD1261" s="130" t="str">
        <f t="shared" ca="1" si="282"/>
        <v/>
      </c>
      <c r="AE1261" s="130" t="str">
        <f t="shared" ca="1" si="283"/>
        <v/>
      </c>
      <c r="AF1261" s="130" t="str">
        <f t="shared" ca="1" si="284"/>
        <v/>
      </c>
      <c r="AG1261" s="130" t="str">
        <f t="shared" ca="1" si="285"/>
        <v/>
      </c>
      <c r="AH1261" s="130" t="str">
        <f t="shared" ca="1" si="286"/>
        <v/>
      </c>
      <c r="AI1261" s="130" t="str">
        <f t="shared" ca="1" si="287"/>
        <v/>
      </c>
    </row>
    <row r="1262" spans="5:35">
      <c r="E1262" s="239"/>
      <c r="F1262" s="28"/>
      <c r="R1262" s="130" t="str">
        <f t="shared" ca="1" si="274"/>
        <v xml:space="preserve">0 </v>
      </c>
      <c r="S1262" s="130">
        <f ca="1">+IFERROR(VLOOKUP(R1262,Pollutants!$H$2:$K$11,3,FALSE),0)</f>
        <v>0</v>
      </c>
      <c r="T1262" s="248">
        <f t="shared" si="275"/>
        <v>182</v>
      </c>
      <c r="U1262" s="130" t="str">
        <f ca="1"/>
        <v/>
      </c>
      <c r="V1262" s="130" t="str">
        <f ca="1"/>
        <v/>
      </c>
      <c r="W1262" s="130" t="str">
        <f t="shared" ca="1" si="276"/>
        <v/>
      </c>
      <c r="X1262" s="130" t="str">
        <f t="shared" ca="1" si="277"/>
        <v/>
      </c>
      <c r="Y1262" s="130" t="str">
        <f t="shared" ca="1" si="278"/>
        <v/>
      </c>
      <c r="Z1262" s="130" t="str">
        <f t="shared" ca="1" si="279"/>
        <v/>
      </c>
      <c r="AA1262" s="130" t="str">
        <f t="shared" ca="1" si="280"/>
        <v/>
      </c>
      <c r="AC1262" s="130" t="str">
        <f t="shared" ca="1" si="281"/>
        <v/>
      </c>
      <c r="AD1262" s="130" t="str">
        <f t="shared" ca="1" si="282"/>
        <v/>
      </c>
      <c r="AE1262" s="130" t="str">
        <f t="shared" ca="1" si="283"/>
        <v/>
      </c>
      <c r="AF1262" s="130" t="str">
        <f t="shared" ca="1" si="284"/>
        <v/>
      </c>
      <c r="AG1262" s="130" t="str">
        <f t="shared" ca="1" si="285"/>
        <v/>
      </c>
      <c r="AH1262" s="130" t="str">
        <f t="shared" ca="1" si="286"/>
        <v/>
      </c>
      <c r="AI1262" s="130" t="str">
        <f t="shared" ca="1" si="287"/>
        <v/>
      </c>
    </row>
    <row r="1263" spans="5:35">
      <c r="E1263" s="239"/>
      <c r="F1263" s="28"/>
      <c r="R1263" s="130" t="str">
        <f t="shared" ca="1" si="274"/>
        <v xml:space="preserve">1 </v>
      </c>
      <c r="S1263" s="130">
        <f ca="1">+IFERROR(VLOOKUP(R1263,Pollutants!$H$2:$K$11,3,FALSE),0)</f>
        <v>0</v>
      </c>
      <c r="T1263" s="248">
        <f t="shared" si="275"/>
        <v>182</v>
      </c>
      <c r="U1263" s="130" t="str">
        <f ca="1"/>
        <v/>
      </c>
      <c r="V1263" s="130" t="str">
        <f ca="1"/>
        <v/>
      </c>
      <c r="W1263" s="130" t="str">
        <f t="shared" ca="1" si="276"/>
        <v/>
      </c>
      <c r="X1263" s="130" t="str">
        <f t="shared" ca="1" si="277"/>
        <v/>
      </c>
      <c r="Y1263" s="130" t="str">
        <f t="shared" ca="1" si="278"/>
        <v/>
      </c>
      <c r="Z1263" s="130" t="str">
        <f t="shared" ca="1" si="279"/>
        <v/>
      </c>
      <c r="AA1263" s="130" t="str">
        <f t="shared" ca="1" si="280"/>
        <v/>
      </c>
      <c r="AC1263" s="130" t="str">
        <f t="shared" ca="1" si="281"/>
        <v/>
      </c>
      <c r="AD1263" s="130" t="str">
        <f t="shared" ca="1" si="282"/>
        <v/>
      </c>
      <c r="AE1263" s="130" t="str">
        <f t="shared" ca="1" si="283"/>
        <v/>
      </c>
      <c r="AF1263" s="130" t="str">
        <f t="shared" ca="1" si="284"/>
        <v/>
      </c>
      <c r="AG1263" s="130" t="str">
        <f t="shared" ca="1" si="285"/>
        <v/>
      </c>
      <c r="AH1263" s="130" t="str">
        <f t="shared" ca="1" si="286"/>
        <v/>
      </c>
      <c r="AI1263" s="130" t="str">
        <f t="shared" ca="1" si="287"/>
        <v/>
      </c>
    </row>
    <row r="1264" spans="5:35">
      <c r="E1264" s="239"/>
      <c r="F1264" s="28"/>
      <c r="R1264" s="130" t="str">
        <f t="shared" ca="1" si="274"/>
        <v xml:space="preserve">2 </v>
      </c>
      <c r="S1264" s="130">
        <f ca="1">+IFERROR(VLOOKUP(R1264,Pollutants!$H$2:$K$11,3,FALSE),0)</f>
        <v>0</v>
      </c>
      <c r="T1264" s="248">
        <f t="shared" si="275"/>
        <v>182</v>
      </c>
      <c r="U1264" s="130" t="str">
        <f ca="1"/>
        <v/>
      </c>
      <c r="V1264" s="130" t="str">
        <f ca="1"/>
        <v/>
      </c>
      <c r="W1264" s="130" t="str">
        <f t="shared" ca="1" si="276"/>
        <v/>
      </c>
      <c r="X1264" s="130" t="str">
        <f t="shared" ca="1" si="277"/>
        <v/>
      </c>
      <c r="Y1264" s="130" t="str">
        <f t="shared" ca="1" si="278"/>
        <v/>
      </c>
      <c r="Z1264" s="130" t="str">
        <f t="shared" ca="1" si="279"/>
        <v/>
      </c>
      <c r="AA1264" s="130" t="str">
        <f t="shared" ca="1" si="280"/>
        <v/>
      </c>
      <c r="AC1264" s="130" t="str">
        <f t="shared" ca="1" si="281"/>
        <v/>
      </c>
      <c r="AD1264" s="130" t="str">
        <f t="shared" ca="1" si="282"/>
        <v/>
      </c>
      <c r="AE1264" s="130" t="str">
        <f t="shared" ca="1" si="283"/>
        <v/>
      </c>
      <c r="AF1264" s="130" t="str">
        <f t="shared" ca="1" si="284"/>
        <v/>
      </c>
      <c r="AG1264" s="130" t="str">
        <f t="shared" ca="1" si="285"/>
        <v/>
      </c>
      <c r="AH1264" s="130" t="str">
        <f t="shared" ca="1" si="286"/>
        <v/>
      </c>
      <c r="AI1264" s="130" t="str">
        <f t="shared" ca="1" si="287"/>
        <v/>
      </c>
    </row>
    <row r="1265" spans="5:35">
      <c r="E1265" s="239"/>
      <c r="F1265" s="28"/>
      <c r="R1265" s="130" t="str">
        <f t="shared" ca="1" si="274"/>
        <v xml:space="preserve">3 </v>
      </c>
      <c r="S1265" s="130">
        <f ca="1">+IFERROR(VLOOKUP(R1265,Pollutants!$H$2:$K$11,3,FALSE),0)</f>
        <v>0</v>
      </c>
      <c r="T1265" s="248">
        <f t="shared" si="275"/>
        <v>182</v>
      </c>
      <c r="U1265" s="130" t="str">
        <f ca="1"/>
        <v/>
      </c>
      <c r="V1265" s="130" t="str">
        <f ca="1"/>
        <v/>
      </c>
      <c r="W1265" s="130" t="str">
        <f t="shared" ca="1" si="276"/>
        <v/>
      </c>
      <c r="X1265" s="130" t="str">
        <f t="shared" ca="1" si="277"/>
        <v/>
      </c>
      <c r="Y1265" s="130" t="str">
        <f t="shared" ca="1" si="278"/>
        <v/>
      </c>
      <c r="Z1265" s="130" t="str">
        <f t="shared" ca="1" si="279"/>
        <v/>
      </c>
      <c r="AA1265" s="130" t="str">
        <f t="shared" ca="1" si="280"/>
        <v/>
      </c>
      <c r="AC1265" s="130" t="str">
        <f t="shared" ca="1" si="281"/>
        <v/>
      </c>
      <c r="AD1265" s="130" t="str">
        <f t="shared" ca="1" si="282"/>
        <v/>
      </c>
      <c r="AE1265" s="130" t="str">
        <f t="shared" ca="1" si="283"/>
        <v/>
      </c>
      <c r="AF1265" s="130" t="str">
        <f t="shared" ca="1" si="284"/>
        <v/>
      </c>
      <c r="AG1265" s="130" t="str">
        <f t="shared" ca="1" si="285"/>
        <v/>
      </c>
      <c r="AH1265" s="130" t="str">
        <f t="shared" ca="1" si="286"/>
        <v/>
      </c>
      <c r="AI1265" s="130" t="str">
        <f t="shared" ca="1" si="287"/>
        <v/>
      </c>
    </row>
    <row r="1266" spans="5:35">
      <c r="E1266" s="239"/>
      <c r="F1266" s="28"/>
      <c r="R1266" s="130" t="str">
        <f t="shared" ca="1" si="274"/>
        <v xml:space="preserve">4 </v>
      </c>
      <c r="S1266" s="130">
        <f ca="1">+IFERROR(VLOOKUP(R1266,Pollutants!$H$2:$K$11,3,FALSE),0)</f>
        <v>0</v>
      </c>
      <c r="T1266" s="248">
        <f t="shared" si="275"/>
        <v>182</v>
      </c>
      <c r="U1266" s="130" t="str">
        <f ca="1"/>
        <v/>
      </c>
      <c r="V1266" s="130" t="str">
        <f ca="1"/>
        <v/>
      </c>
      <c r="W1266" s="130" t="str">
        <f t="shared" ca="1" si="276"/>
        <v/>
      </c>
      <c r="X1266" s="130" t="str">
        <f t="shared" ca="1" si="277"/>
        <v/>
      </c>
      <c r="Y1266" s="130" t="str">
        <f t="shared" ca="1" si="278"/>
        <v/>
      </c>
      <c r="Z1266" s="130" t="str">
        <f t="shared" ca="1" si="279"/>
        <v/>
      </c>
      <c r="AA1266" s="130" t="str">
        <f t="shared" ca="1" si="280"/>
        <v/>
      </c>
      <c r="AC1266" s="130" t="str">
        <f t="shared" ca="1" si="281"/>
        <v/>
      </c>
      <c r="AD1266" s="130" t="str">
        <f t="shared" ca="1" si="282"/>
        <v/>
      </c>
      <c r="AE1266" s="130" t="str">
        <f t="shared" ca="1" si="283"/>
        <v/>
      </c>
      <c r="AF1266" s="130" t="str">
        <f t="shared" ca="1" si="284"/>
        <v/>
      </c>
      <c r="AG1266" s="130" t="str">
        <f t="shared" ca="1" si="285"/>
        <v/>
      </c>
      <c r="AH1266" s="130" t="str">
        <f t="shared" ca="1" si="286"/>
        <v/>
      </c>
      <c r="AI1266" s="130" t="str">
        <f t="shared" ca="1" si="287"/>
        <v/>
      </c>
    </row>
    <row r="1267" spans="5:35">
      <c r="E1267" s="239"/>
      <c r="F1267" s="28"/>
      <c r="R1267" s="130" t="str">
        <f t="shared" ca="1" si="274"/>
        <v xml:space="preserve">5 </v>
      </c>
      <c r="S1267" s="130">
        <f ca="1">+IFERROR(VLOOKUP(R1267,Pollutants!$H$2:$K$11,3,FALSE),0)</f>
        <v>0</v>
      </c>
      <c r="T1267" s="248">
        <f t="shared" si="275"/>
        <v>182</v>
      </c>
      <c r="U1267" s="130" t="str">
        <f ca="1"/>
        <v/>
      </c>
      <c r="V1267" s="130" t="str">
        <f ca="1"/>
        <v/>
      </c>
      <c r="W1267" s="130" t="str">
        <f t="shared" ca="1" si="276"/>
        <v/>
      </c>
      <c r="X1267" s="130" t="str">
        <f t="shared" ca="1" si="277"/>
        <v/>
      </c>
      <c r="Y1267" s="130" t="str">
        <f t="shared" ca="1" si="278"/>
        <v/>
      </c>
      <c r="Z1267" s="130" t="str">
        <f t="shared" ca="1" si="279"/>
        <v/>
      </c>
      <c r="AA1267" s="130" t="str">
        <f t="shared" ca="1" si="280"/>
        <v/>
      </c>
      <c r="AC1267" s="130" t="str">
        <f t="shared" ca="1" si="281"/>
        <v/>
      </c>
      <c r="AD1267" s="130" t="str">
        <f t="shared" ca="1" si="282"/>
        <v/>
      </c>
      <c r="AE1267" s="130" t="str">
        <f t="shared" ca="1" si="283"/>
        <v/>
      </c>
      <c r="AF1267" s="130" t="str">
        <f t="shared" ca="1" si="284"/>
        <v/>
      </c>
      <c r="AG1267" s="130" t="str">
        <f t="shared" ca="1" si="285"/>
        <v/>
      </c>
      <c r="AH1267" s="130" t="str">
        <f t="shared" ca="1" si="286"/>
        <v/>
      </c>
      <c r="AI1267" s="130" t="str">
        <f t="shared" ca="1" si="287"/>
        <v/>
      </c>
    </row>
    <row r="1268" spans="5:35">
      <c r="E1268" s="239"/>
      <c r="F1268" s="28"/>
      <c r="R1268" s="130" t="str">
        <f t="shared" ca="1" si="274"/>
        <v xml:space="preserve">6 </v>
      </c>
      <c r="S1268" s="130">
        <f ca="1">+IFERROR(VLOOKUP(R1268,Pollutants!$H$2:$K$11,3,FALSE),0)</f>
        <v>0</v>
      </c>
      <c r="T1268" s="248">
        <f t="shared" si="275"/>
        <v>182</v>
      </c>
      <c r="U1268" s="130" t="str">
        <f ca="1"/>
        <v/>
      </c>
      <c r="V1268" s="130" t="str">
        <f ca="1"/>
        <v/>
      </c>
      <c r="W1268" s="130" t="str">
        <f t="shared" ca="1" si="276"/>
        <v/>
      </c>
      <c r="X1268" s="130" t="str">
        <f t="shared" ca="1" si="277"/>
        <v/>
      </c>
      <c r="Y1268" s="130" t="str">
        <f t="shared" ca="1" si="278"/>
        <v/>
      </c>
      <c r="Z1268" s="130" t="str">
        <f t="shared" ca="1" si="279"/>
        <v/>
      </c>
      <c r="AA1268" s="130" t="str">
        <f t="shared" ca="1" si="280"/>
        <v/>
      </c>
      <c r="AC1268" s="130" t="str">
        <f t="shared" ca="1" si="281"/>
        <v/>
      </c>
      <c r="AD1268" s="130" t="str">
        <f t="shared" ca="1" si="282"/>
        <v/>
      </c>
      <c r="AE1268" s="130" t="str">
        <f t="shared" ca="1" si="283"/>
        <v/>
      </c>
      <c r="AF1268" s="130" t="str">
        <f t="shared" ca="1" si="284"/>
        <v/>
      </c>
      <c r="AG1268" s="130" t="str">
        <f t="shared" ca="1" si="285"/>
        <v/>
      </c>
      <c r="AH1268" s="130" t="str">
        <f t="shared" ca="1" si="286"/>
        <v/>
      </c>
      <c r="AI1268" s="130" t="str">
        <f t="shared" ca="1" si="287"/>
        <v/>
      </c>
    </row>
    <row r="1269" spans="5:35">
      <c r="E1269" s="239"/>
      <c r="F1269" s="28"/>
      <c r="R1269" s="130" t="str">
        <f t="shared" ca="1" si="274"/>
        <v xml:space="preserve">0 </v>
      </c>
      <c r="S1269" s="130">
        <f ca="1">+IFERROR(VLOOKUP(R1269,Pollutants!$H$2:$K$11,3,FALSE),0)</f>
        <v>0</v>
      </c>
      <c r="T1269" s="248">
        <f t="shared" si="275"/>
        <v>183</v>
      </c>
      <c r="U1269" s="130" t="str">
        <f ca="1"/>
        <v/>
      </c>
      <c r="V1269" s="130" t="str">
        <f ca="1"/>
        <v/>
      </c>
      <c r="W1269" s="130" t="str">
        <f t="shared" ca="1" si="276"/>
        <v/>
      </c>
      <c r="X1269" s="130" t="str">
        <f t="shared" ca="1" si="277"/>
        <v/>
      </c>
      <c r="Y1269" s="130" t="str">
        <f t="shared" ca="1" si="278"/>
        <v/>
      </c>
      <c r="Z1269" s="130" t="str">
        <f t="shared" ca="1" si="279"/>
        <v/>
      </c>
      <c r="AA1269" s="130" t="str">
        <f t="shared" ca="1" si="280"/>
        <v/>
      </c>
      <c r="AC1269" s="130" t="str">
        <f t="shared" ca="1" si="281"/>
        <v/>
      </c>
      <c r="AD1269" s="130" t="str">
        <f t="shared" ca="1" si="282"/>
        <v/>
      </c>
      <c r="AE1269" s="130" t="str">
        <f t="shared" ca="1" si="283"/>
        <v/>
      </c>
      <c r="AF1269" s="130" t="str">
        <f t="shared" ca="1" si="284"/>
        <v/>
      </c>
      <c r="AG1269" s="130" t="str">
        <f t="shared" ca="1" si="285"/>
        <v/>
      </c>
      <c r="AH1269" s="130" t="str">
        <f t="shared" ca="1" si="286"/>
        <v/>
      </c>
      <c r="AI1269" s="130" t="str">
        <f t="shared" ca="1" si="287"/>
        <v/>
      </c>
    </row>
    <row r="1270" spans="5:35">
      <c r="E1270" s="239"/>
      <c r="F1270" s="28"/>
      <c r="R1270" s="130" t="str">
        <f t="shared" ca="1" si="274"/>
        <v xml:space="preserve">1 </v>
      </c>
      <c r="S1270" s="130">
        <f ca="1">+IFERROR(VLOOKUP(R1270,Pollutants!$H$2:$K$11,3,FALSE),0)</f>
        <v>0</v>
      </c>
      <c r="T1270" s="248">
        <f t="shared" si="275"/>
        <v>183</v>
      </c>
      <c r="U1270" s="130" t="str">
        <f ca="1"/>
        <v/>
      </c>
      <c r="V1270" s="130" t="str">
        <f ca="1"/>
        <v/>
      </c>
      <c r="W1270" s="130" t="str">
        <f t="shared" ca="1" si="276"/>
        <v/>
      </c>
      <c r="X1270" s="130" t="str">
        <f t="shared" ca="1" si="277"/>
        <v/>
      </c>
      <c r="Y1270" s="130" t="str">
        <f t="shared" ca="1" si="278"/>
        <v/>
      </c>
      <c r="Z1270" s="130" t="str">
        <f t="shared" ca="1" si="279"/>
        <v/>
      </c>
      <c r="AA1270" s="130" t="str">
        <f t="shared" ca="1" si="280"/>
        <v/>
      </c>
      <c r="AC1270" s="130" t="str">
        <f t="shared" ca="1" si="281"/>
        <v/>
      </c>
      <c r="AD1270" s="130" t="str">
        <f t="shared" ca="1" si="282"/>
        <v/>
      </c>
      <c r="AE1270" s="130" t="str">
        <f t="shared" ca="1" si="283"/>
        <v/>
      </c>
      <c r="AF1270" s="130" t="str">
        <f t="shared" ca="1" si="284"/>
        <v/>
      </c>
      <c r="AG1270" s="130" t="str">
        <f t="shared" ca="1" si="285"/>
        <v/>
      </c>
      <c r="AH1270" s="130" t="str">
        <f t="shared" ca="1" si="286"/>
        <v/>
      </c>
      <c r="AI1270" s="130" t="str">
        <f t="shared" ca="1" si="287"/>
        <v/>
      </c>
    </row>
    <row r="1271" spans="5:35">
      <c r="E1271" s="239"/>
      <c r="F1271" s="28"/>
      <c r="R1271" s="130" t="str">
        <f t="shared" ca="1" si="274"/>
        <v xml:space="preserve">2 </v>
      </c>
      <c r="S1271" s="130">
        <f ca="1">+IFERROR(VLOOKUP(R1271,Pollutants!$H$2:$K$11,3,FALSE),0)</f>
        <v>0</v>
      </c>
      <c r="T1271" s="248">
        <f t="shared" si="275"/>
        <v>183</v>
      </c>
      <c r="U1271" s="130" t="str">
        <f ca="1"/>
        <v/>
      </c>
      <c r="V1271" s="130" t="str">
        <f ca="1"/>
        <v/>
      </c>
      <c r="W1271" s="130" t="str">
        <f t="shared" ca="1" si="276"/>
        <v/>
      </c>
      <c r="X1271" s="130" t="str">
        <f t="shared" ca="1" si="277"/>
        <v/>
      </c>
      <c r="Y1271" s="130" t="str">
        <f t="shared" ca="1" si="278"/>
        <v/>
      </c>
      <c r="Z1271" s="130" t="str">
        <f t="shared" ca="1" si="279"/>
        <v/>
      </c>
      <c r="AA1271" s="130" t="str">
        <f t="shared" ca="1" si="280"/>
        <v/>
      </c>
      <c r="AC1271" s="130" t="str">
        <f t="shared" ca="1" si="281"/>
        <v/>
      </c>
      <c r="AD1271" s="130" t="str">
        <f t="shared" ca="1" si="282"/>
        <v/>
      </c>
      <c r="AE1271" s="130" t="str">
        <f t="shared" ca="1" si="283"/>
        <v/>
      </c>
      <c r="AF1271" s="130" t="str">
        <f t="shared" ca="1" si="284"/>
        <v/>
      </c>
      <c r="AG1271" s="130" t="str">
        <f t="shared" ca="1" si="285"/>
        <v/>
      </c>
      <c r="AH1271" s="130" t="str">
        <f t="shared" ca="1" si="286"/>
        <v/>
      </c>
      <c r="AI1271" s="130" t="str">
        <f t="shared" ca="1" si="287"/>
        <v/>
      </c>
    </row>
    <row r="1272" spans="5:35">
      <c r="E1272" s="239"/>
      <c r="F1272" s="28"/>
      <c r="R1272" s="130" t="str">
        <f t="shared" ca="1" si="274"/>
        <v xml:space="preserve">3 </v>
      </c>
      <c r="S1272" s="130">
        <f ca="1">+IFERROR(VLOOKUP(R1272,Pollutants!$H$2:$K$11,3,FALSE),0)</f>
        <v>0</v>
      </c>
      <c r="T1272" s="248">
        <f t="shared" si="275"/>
        <v>183</v>
      </c>
      <c r="U1272" s="130" t="str">
        <f ca="1"/>
        <v/>
      </c>
      <c r="V1272" s="130" t="str">
        <f ca="1"/>
        <v/>
      </c>
      <c r="W1272" s="130" t="str">
        <f t="shared" ca="1" si="276"/>
        <v/>
      </c>
      <c r="X1272" s="130" t="str">
        <f t="shared" ca="1" si="277"/>
        <v/>
      </c>
      <c r="Y1272" s="130" t="str">
        <f t="shared" ca="1" si="278"/>
        <v/>
      </c>
      <c r="Z1272" s="130" t="str">
        <f t="shared" ca="1" si="279"/>
        <v/>
      </c>
      <c r="AA1272" s="130" t="str">
        <f t="shared" ca="1" si="280"/>
        <v/>
      </c>
      <c r="AC1272" s="130" t="str">
        <f t="shared" ca="1" si="281"/>
        <v/>
      </c>
      <c r="AD1272" s="130" t="str">
        <f t="shared" ca="1" si="282"/>
        <v/>
      </c>
      <c r="AE1272" s="130" t="str">
        <f t="shared" ca="1" si="283"/>
        <v/>
      </c>
      <c r="AF1272" s="130" t="str">
        <f t="shared" ca="1" si="284"/>
        <v/>
      </c>
      <c r="AG1272" s="130" t="str">
        <f t="shared" ca="1" si="285"/>
        <v/>
      </c>
      <c r="AH1272" s="130" t="str">
        <f t="shared" ca="1" si="286"/>
        <v/>
      </c>
      <c r="AI1272" s="130" t="str">
        <f t="shared" ca="1" si="287"/>
        <v/>
      </c>
    </row>
    <row r="1273" spans="5:35">
      <c r="E1273" s="239"/>
      <c r="F1273" s="28"/>
      <c r="R1273" s="130" t="str">
        <f t="shared" ca="1" si="274"/>
        <v xml:space="preserve">4 </v>
      </c>
      <c r="S1273" s="130">
        <f ca="1">+IFERROR(VLOOKUP(R1273,Pollutants!$H$2:$K$11,3,FALSE),0)</f>
        <v>0</v>
      </c>
      <c r="T1273" s="248">
        <f t="shared" si="275"/>
        <v>183</v>
      </c>
      <c r="U1273" s="130" t="str">
        <f ca="1"/>
        <v/>
      </c>
      <c r="V1273" s="130" t="str">
        <f ca="1"/>
        <v/>
      </c>
      <c r="W1273" s="130" t="str">
        <f t="shared" ca="1" si="276"/>
        <v/>
      </c>
      <c r="X1273" s="130" t="str">
        <f t="shared" ca="1" si="277"/>
        <v/>
      </c>
      <c r="Y1273" s="130" t="str">
        <f t="shared" ca="1" si="278"/>
        <v/>
      </c>
      <c r="Z1273" s="130" t="str">
        <f t="shared" ca="1" si="279"/>
        <v/>
      </c>
      <c r="AA1273" s="130" t="str">
        <f t="shared" ca="1" si="280"/>
        <v/>
      </c>
      <c r="AC1273" s="130" t="str">
        <f t="shared" ca="1" si="281"/>
        <v/>
      </c>
      <c r="AD1273" s="130" t="str">
        <f t="shared" ca="1" si="282"/>
        <v/>
      </c>
      <c r="AE1273" s="130" t="str">
        <f t="shared" ca="1" si="283"/>
        <v/>
      </c>
      <c r="AF1273" s="130" t="str">
        <f t="shared" ca="1" si="284"/>
        <v/>
      </c>
      <c r="AG1273" s="130" t="str">
        <f t="shared" ca="1" si="285"/>
        <v/>
      </c>
      <c r="AH1273" s="130" t="str">
        <f t="shared" ca="1" si="286"/>
        <v/>
      </c>
      <c r="AI1273" s="130" t="str">
        <f t="shared" ca="1" si="287"/>
        <v/>
      </c>
    </row>
    <row r="1274" spans="5:35">
      <c r="E1274" s="239"/>
      <c r="F1274" s="28"/>
      <c r="R1274" s="130" t="str">
        <f t="shared" ca="1" si="274"/>
        <v xml:space="preserve">5 </v>
      </c>
      <c r="S1274" s="130">
        <f ca="1">+IFERROR(VLOOKUP(R1274,Pollutants!$H$2:$K$11,3,FALSE),0)</f>
        <v>0</v>
      </c>
      <c r="T1274" s="248">
        <f t="shared" si="275"/>
        <v>183</v>
      </c>
      <c r="U1274" s="130" t="str">
        <f ca="1"/>
        <v/>
      </c>
      <c r="V1274" s="130" t="str">
        <f ca="1"/>
        <v/>
      </c>
      <c r="W1274" s="130" t="str">
        <f t="shared" ca="1" si="276"/>
        <v/>
      </c>
      <c r="X1274" s="130" t="str">
        <f t="shared" ca="1" si="277"/>
        <v/>
      </c>
      <c r="Y1274" s="130" t="str">
        <f t="shared" ca="1" si="278"/>
        <v/>
      </c>
      <c r="Z1274" s="130" t="str">
        <f t="shared" ca="1" si="279"/>
        <v/>
      </c>
      <c r="AA1274" s="130" t="str">
        <f t="shared" ca="1" si="280"/>
        <v/>
      </c>
      <c r="AC1274" s="130" t="str">
        <f t="shared" ca="1" si="281"/>
        <v/>
      </c>
      <c r="AD1274" s="130" t="str">
        <f t="shared" ca="1" si="282"/>
        <v/>
      </c>
      <c r="AE1274" s="130" t="str">
        <f t="shared" ca="1" si="283"/>
        <v/>
      </c>
      <c r="AF1274" s="130" t="str">
        <f t="shared" ca="1" si="284"/>
        <v/>
      </c>
      <c r="AG1274" s="130" t="str">
        <f t="shared" ca="1" si="285"/>
        <v/>
      </c>
      <c r="AH1274" s="130" t="str">
        <f t="shared" ca="1" si="286"/>
        <v/>
      </c>
      <c r="AI1274" s="130" t="str">
        <f t="shared" ca="1" si="287"/>
        <v/>
      </c>
    </row>
    <row r="1275" spans="5:35">
      <c r="E1275" s="239"/>
      <c r="F1275" s="28"/>
      <c r="R1275" s="130" t="str">
        <f t="shared" ca="1" si="274"/>
        <v xml:space="preserve">6 </v>
      </c>
      <c r="S1275" s="130">
        <f ca="1">+IFERROR(VLOOKUP(R1275,Pollutants!$H$2:$K$11,3,FALSE),0)</f>
        <v>0</v>
      </c>
      <c r="T1275" s="248">
        <f t="shared" si="275"/>
        <v>183</v>
      </c>
      <c r="U1275" s="130" t="str">
        <f ca="1"/>
        <v/>
      </c>
      <c r="V1275" s="130" t="str">
        <f ca="1"/>
        <v/>
      </c>
      <c r="W1275" s="130" t="str">
        <f t="shared" ca="1" si="276"/>
        <v/>
      </c>
      <c r="X1275" s="130" t="str">
        <f t="shared" ca="1" si="277"/>
        <v/>
      </c>
      <c r="Y1275" s="130" t="str">
        <f t="shared" ca="1" si="278"/>
        <v/>
      </c>
      <c r="Z1275" s="130" t="str">
        <f t="shared" ca="1" si="279"/>
        <v/>
      </c>
      <c r="AA1275" s="130" t="str">
        <f t="shared" ca="1" si="280"/>
        <v/>
      </c>
      <c r="AC1275" s="130" t="str">
        <f t="shared" ca="1" si="281"/>
        <v/>
      </c>
      <c r="AD1275" s="130" t="str">
        <f t="shared" ca="1" si="282"/>
        <v/>
      </c>
      <c r="AE1275" s="130" t="str">
        <f t="shared" ca="1" si="283"/>
        <v/>
      </c>
      <c r="AF1275" s="130" t="str">
        <f t="shared" ca="1" si="284"/>
        <v/>
      </c>
      <c r="AG1275" s="130" t="str">
        <f t="shared" ca="1" si="285"/>
        <v/>
      </c>
      <c r="AH1275" s="130" t="str">
        <f t="shared" ca="1" si="286"/>
        <v/>
      </c>
      <c r="AI1275" s="130" t="str">
        <f t="shared" ca="1" si="287"/>
        <v/>
      </c>
    </row>
    <row r="1276" spans="5:35">
      <c r="E1276" s="239"/>
      <c r="F1276" s="28"/>
      <c r="R1276" s="130" t="str">
        <f t="shared" ca="1" si="274"/>
        <v xml:space="preserve">0 </v>
      </c>
      <c r="S1276" s="130">
        <f ca="1">+IFERROR(VLOOKUP(R1276,Pollutants!$H$2:$K$11,3,FALSE),0)</f>
        <v>0</v>
      </c>
      <c r="T1276" s="248">
        <f t="shared" si="275"/>
        <v>184</v>
      </c>
      <c r="U1276" s="130" t="str">
        <f ca="1"/>
        <v/>
      </c>
      <c r="V1276" s="130" t="str">
        <f ca="1"/>
        <v/>
      </c>
      <c r="W1276" s="130" t="str">
        <f t="shared" ca="1" si="276"/>
        <v/>
      </c>
      <c r="X1276" s="130" t="str">
        <f t="shared" ca="1" si="277"/>
        <v/>
      </c>
      <c r="Y1276" s="130" t="str">
        <f t="shared" ca="1" si="278"/>
        <v/>
      </c>
      <c r="Z1276" s="130" t="str">
        <f t="shared" ca="1" si="279"/>
        <v/>
      </c>
      <c r="AA1276" s="130" t="str">
        <f t="shared" ca="1" si="280"/>
        <v/>
      </c>
      <c r="AC1276" s="130" t="str">
        <f t="shared" ca="1" si="281"/>
        <v/>
      </c>
      <c r="AD1276" s="130" t="str">
        <f t="shared" ca="1" si="282"/>
        <v/>
      </c>
      <c r="AE1276" s="130" t="str">
        <f t="shared" ca="1" si="283"/>
        <v/>
      </c>
      <c r="AF1276" s="130" t="str">
        <f t="shared" ca="1" si="284"/>
        <v/>
      </c>
      <c r="AG1276" s="130" t="str">
        <f t="shared" ca="1" si="285"/>
        <v/>
      </c>
      <c r="AH1276" s="130" t="str">
        <f t="shared" ca="1" si="286"/>
        <v/>
      </c>
      <c r="AI1276" s="130" t="str">
        <f t="shared" ca="1" si="287"/>
        <v/>
      </c>
    </row>
    <row r="1277" spans="5:35">
      <c r="E1277" s="239"/>
      <c r="F1277" s="28"/>
      <c r="R1277" s="130" t="str">
        <f t="shared" ca="1" si="274"/>
        <v xml:space="preserve">1 </v>
      </c>
      <c r="S1277" s="130">
        <f ca="1">+IFERROR(VLOOKUP(R1277,Pollutants!$H$2:$K$11,3,FALSE),0)</f>
        <v>0</v>
      </c>
      <c r="T1277" s="248">
        <f t="shared" si="275"/>
        <v>184</v>
      </c>
      <c r="U1277" s="130" t="str">
        <f ca="1"/>
        <v/>
      </c>
      <c r="V1277" s="130" t="str">
        <f ca="1"/>
        <v/>
      </c>
      <c r="W1277" s="130" t="str">
        <f t="shared" ca="1" si="276"/>
        <v/>
      </c>
      <c r="X1277" s="130" t="str">
        <f t="shared" ca="1" si="277"/>
        <v/>
      </c>
      <c r="Y1277" s="130" t="str">
        <f t="shared" ca="1" si="278"/>
        <v/>
      </c>
      <c r="Z1277" s="130" t="str">
        <f t="shared" ca="1" si="279"/>
        <v/>
      </c>
      <c r="AA1277" s="130" t="str">
        <f t="shared" ca="1" si="280"/>
        <v/>
      </c>
      <c r="AC1277" s="130" t="str">
        <f t="shared" ca="1" si="281"/>
        <v/>
      </c>
      <c r="AD1277" s="130" t="str">
        <f t="shared" ca="1" si="282"/>
        <v/>
      </c>
      <c r="AE1277" s="130" t="str">
        <f t="shared" ca="1" si="283"/>
        <v/>
      </c>
      <c r="AF1277" s="130" t="str">
        <f t="shared" ca="1" si="284"/>
        <v/>
      </c>
      <c r="AG1277" s="130" t="str">
        <f t="shared" ca="1" si="285"/>
        <v/>
      </c>
      <c r="AH1277" s="130" t="str">
        <f t="shared" ca="1" si="286"/>
        <v/>
      </c>
      <c r="AI1277" s="130" t="str">
        <f t="shared" ca="1" si="287"/>
        <v/>
      </c>
    </row>
    <row r="1278" spans="5:35">
      <c r="E1278" s="239"/>
      <c r="F1278" s="28"/>
      <c r="R1278" s="130" t="str">
        <f t="shared" ca="1" si="274"/>
        <v xml:space="preserve">2 </v>
      </c>
      <c r="S1278" s="130">
        <f ca="1">+IFERROR(VLOOKUP(R1278,Pollutants!$H$2:$K$11,3,FALSE),0)</f>
        <v>0</v>
      </c>
      <c r="T1278" s="248">
        <f t="shared" si="275"/>
        <v>184</v>
      </c>
      <c r="U1278" s="130" t="str">
        <f ca="1"/>
        <v/>
      </c>
      <c r="V1278" s="130" t="str">
        <f ca="1"/>
        <v/>
      </c>
      <c r="W1278" s="130" t="str">
        <f t="shared" ca="1" si="276"/>
        <v/>
      </c>
      <c r="X1278" s="130" t="str">
        <f t="shared" ca="1" si="277"/>
        <v/>
      </c>
      <c r="Y1278" s="130" t="str">
        <f t="shared" ca="1" si="278"/>
        <v/>
      </c>
      <c r="Z1278" s="130" t="str">
        <f t="shared" ca="1" si="279"/>
        <v/>
      </c>
      <c r="AA1278" s="130" t="str">
        <f t="shared" ca="1" si="280"/>
        <v/>
      </c>
      <c r="AC1278" s="130" t="str">
        <f t="shared" ca="1" si="281"/>
        <v/>
      </c>
      <c r="AD1278" s="130" t="str">
        <f t="shared" ca="1" si="282"/>
        <v/>
      </c>
      <c r="AE1278" s="130" t="str">
        <f t="shared" ca="1" si="283"/>
        <v/>
      </c>
      <c r="AF1278" s="130" t="str">
        <f t="shared" ca="1" si="284"/>
        <v/>
      </c>
      <c r="AG1278" s="130" t="str">
        <f t="shared" ca="1" si="285"/>
        <v/>
      </c>
      <c r="AH1278" s="130" t="str">
        <f t="shared" ca="1" si="286"/>
        <v/>
      </c>
      <c r="AI1278" s="130" t="str">
        <f t="shared" ca="1" si="287"/>
        <v/>
      </c>
    </row>
    <row r="1279" spans="5:35">
      <c r="E1279" s="239"/>
      <c r="F1279" s="28"/>
      <c r="R1279" s="130" t="str">
        <f t="shared" ca="1" si="274"/>
        <v xml:space="preserve">3 </v>
      </c>
      <c r="S1279" s="130">
        <f ca="1">+IFERROR(VLOOKUP(R1279,Pollutants!$H$2:$K$11,3,FALSE),0)</f>
        <v>0</v>
      </c>
      <c r="T1279" s="248">
        <f t="shared" si="275"/>
        <v>184</v>
      </c>
      <c r="U1279" s="130" t="str">
        <f ca="1"/>
        <v/>
      </c>
      <c r="V1279" s="130" t="str">
        <f ca="1"/>
        <v/>
      </c>
      <c r="W1279" s="130" t="str">
        <f t="shared" ca="1" si="276"/>
        <v/>
      </c>
      <c r="X1279" s="130" t="str">
        <f t="shared" ca="1" si="277"/>
        <v/>
      </c>
      <c r="Y1279" s="130" t="str">
        <f t="shared" ca="1" si="278"/>
        <v/>
      </c>
      <c r="Z1279" s="130" t="str">
        <f t="shared" ca="1" si="279"/>
        <v/>
      </c>
      <c r="AA1279" s="130" t="str">
        <f t="shared" ca="1" si="280"/>
        <v/>
      </c>
      <c r="AC1279" s="130" t="str">
        <f t="shared" ca="1" si="281"/>
        <v/>
      </c>
      <c r="AD1279" s="130" t="str">
        <f t="shared" ca="1" si="282"/>
        <v/>
      </c>
      <c r="AE1279" s="130" t="str">
        <f t="shared" ca="1" si="283"/>
        <v/>
      </c>
      <c r="AF1279" s="130" t="str">
        <f t="shared" ca="1" si="284"/>
        <v/>
      </c>
      <c r="AG1279" s="130" t="str">
        <f t="shared" ca="1" si="285"/>
        <v/>
      </c>
      <c r="AH1279" s="130" t="str">
        <f t="shared" ca="1" si="286"/>
        <v/>
      </c>
      <c r="AI1279" s="130" t="str">
        <f t="shared" ca="1" si="287"/>
        <v/>
      </c>
    </row>
    <row r="1280" spans="5:35">
      <c r="E1280" s="239"/>
      <c r="F1280" s="28"/>
      <c r="R1280" s="130" t="str">
        <f t="shared" ca="1" si="274"/>
        <v xml:space="preserve">4 </v>
      </c>
      <c r="S1280" s="130">
        <f ca="1">+IFERROR(VLOOKUP(R1280,Pollutants!$H$2:$K$11,3,FALSE),0)</f>
        <v>0</v>
      </c>
      <c r="T1280" s="248">
        <f t="shared" si="275"/>
        <v>184</v>
      </c>
      <c r="U1280" s="130" t="str">
        <f ca="1"/>
        <v/>
      </c>
      <c r="V1280" s="130" t="str">
        <f ca="1"/>
        <v/>
      </c>
      <c r="W1280" s="130" t="str">
        <f t="shared" ca="1" si="276"/>
        <v/>
      </c>
      <c r="X1280" s="130" t="str">
        <f t="shared" ca="1" si="277"/>
        <v/>
      </c>
      <c r="Y1280" s="130" t="str">
        <f t="shared" ca="1" si="278"/>
        <v/>
      </c>
      <c r="Z1280" s="130" t="str">
        <f t="shared" ca="1" si="279"/>
        <v/>
      </c>
      <c r="AA1280" s="130" t="str">
        <f t="shared" ca="1" si="280"/>
        <v/>
      </c>
      <c r="AC1280" s="130" t="str">
        <f t="shared" ca="1" si="281"/>
        <v/>
      </c>
      <c r="AD1280" s="130" t="str">
        <f t="shared" ca="1" si="282"/>
        <v/>
      </c>
      <c r="AE1280" s="130" t="str">
        <f t="shared" ca="1" si="283"/>
        <v/>
      </c>
      <c r="AF1280" s="130" t="str">
        <f t="shared" ca="1" si="284"/>
        <v/>
      </c>
      <c r="AG1280" s="130" t="str">
        <f t="shared" ca="1" si="285"/>
        <v/>
      </c>
      <c r="AH1280" s="130" t="str">
        <f t="shared" ca="1" si="286"/>
        <v/>
      </c>
      <c r="AI1280" s="130" t="str">
        <f t="shared" ca="1" si="287"/>
        <v/>
      </c>
    </row>
    <row r="1281" spans="5:35">
      <c r="E1281" s="239"/>
      <c r="F1281" s="28"/>
      <c r="R1281" s="130" t="str">
        <f t="shared" ca="1" si="274"/>
        <v xml:space="preserve">5 </v>
      </c>
      <c r="S1281" s="130">
        <f ca="1">+IFERROR(VLOOKUP(R1281,Pollutants!$H$2:$K$11,3,FALSE),0)</f>
        <v>0</v>
      </c>
      <c r="T1281" s="248">
        <f t="shared" si="275"/>
        <v>184</v>
      </c>
      <c r="U1281" s="130" t="str">
        <f ca="1"/>
        <v/>
      </c>
      <c r="V1281" s="130" t="str">
        <f ca="1"/>
        <v/>
      </c>
      <c r="W1281" s="130" t="str">
        <f t="shared" ca="1" si="276"/>
        <v/>
      </c>
      <c r="X1281" s="130" t="str">
        <f t="shared" ca="1" si="277"/>
        <v/>
      </c>
      <c r="Y1281" s="130" t="str">
        <f t="shared" ca="1" si="278"/>
        <v/>
      </c>
      <c r="Z1281" s="130" t="str">
        <f t="shared" ca="1" si="279"/>
        <v/>
      </c>
      <c r="AA1281" s="130" t="str">
        <f t="shared" ca="1" si="280"/>
        <v/>
      </c>
      <c r="AC1281" s="130" t="str">
        <f t="shared" ca="1" si="281"/>
        <v/>
      </c>
      <c r="AD1281" s="130" t="str">
        <f t="shared" ca="1" si="282"/>
        <v/>
      </c>
      <c r="AE1281" s="130" t="str">
        <f t="shared" ca="1" si="283"/>
        <v/>
      </c>
      <c r="AF1281" s="130" t="str">
        <f t="shared" ca="1" si="284"/>
        <v/>
      </c>
      <c r="AG1281" s="130" t="str">
        <f t="shared" ca="1" si="285"/>
        <v/>
      </c>
      <c r="AH1281" s="130" t="str">
        <f t="shared" ca="1" si="286"/>
        <v/>
      </c>
      <c r="AI1281" s="130" t="str">
        <f t="shared" ca="1" si="287"/>
        <v/>
      </c>
    </row>
    <row r="1282" spans="5:35">
      <c r="E1282" s="239"/>
      <c r="F1282" s="28"/>
      <c r="R1282" s="130" t="str">
        <f t="shared" ca="1" si="274"/>
        <v xml:space="preserve">6 </v>
      </c>
      <c r="S1282" s="130">
        <f ca="1">+IFERROR(VLOOKUP(R1282,Pollutants!$H$2:$K$11,3,FALSE),0)</f>
        <v>0</v>
      </c>
      <c r="T1282" s="248">
        <f t="shared" si="275"/>
        <v>184</v>
      </c>
      <c r="U1282" s="130" t="str">
        <f ca="1"/>
        <v/>
      </c>
      <c r="V1282" s="130" t="str">
        <f ca="1"/>
        <v/>
      </c>
      <c r="W1282" s="130" t="str">
        <f t="shared" ca="1" si="276"/>
        <v/>
      </c>
      <c r="X1282" s="130" t="str">
        <f t="shared" ca="1" si="277"/>
        <v/>
      </c>
      <c r="Y1282" s="130" t="str">
        <f t="shared" ca="1" si="278"/>
        <v/>
      </c>
      <c r="Z1282" s="130" t="str">
        <f t="shared" ca="1" si="279"/>
        <v/>
      </c>
      <c r="AA1282" s="130" t="str">
        <f t="shared" ca="1" si="280"/>
        <v/>
      </c>
      <c r="AC1282" s="130" t="str">
        <f t="shared" ca="1" si="281"/>
        <v/>
      </c>
      <c r="AD1282" s="130" t="str">
        <f t="shared" ca="1" si="282"/>
        <v/>
      </c>
      <c r="AE1282" s="130" t="str">
        <f t="shared" ca="1" si="283"/>
        <v/>
      </c>
      <c r="AF1282" s="130" t="str">
        <f t="shared" ca="1" si="284"/>
        <v/>
      </c>
      <c r="AG1282" s="130" t="str">
        <f t="shared" ca="1" si="285"/>
        <v/>
      </c>
      <c r="AH1282" s="130" t="str">
        <f t="shared" ca="1" si="286"/>
        <v/>
      </c>
      <c r="AI1282" s="130" t="str">
        <f t="shared" ca="1" si="287"/>
        <v/>
      </c>
    </row>
    <row r="1283" spans="5:35">
      <c r="E1283" s="239"/>
      <c r="F1283" s="28"/>
      <c r="R1283" s="130" t="str">
        <f t="shared" ref="R1283:R1346" ca="1" si="288">+MOD(ROW()-2,7)&amp;" "&amp;INDIRECT(ADDRESS(INT((ROW()-2)/7)+2,11,3))</f>
        <v xml:space="preserve">0 </v>
      </c>
      <c r="S1283" s="130">
        <f ca="1">+IFERROR(VLOOKUP(R1283,Pollutants!$H$2:$K$11,3,FALSE),0)</f>
        <v>0</v>
      </c>
      <c r="T1283" s="248">
        <f t="shared" ref="T1283:T1346" si="289">+(INT((ROW()-2)/7)+2)</f>
        <v>185</v>
      </c>
      <c r="U1283" s="130" t="str">
        <f ca="1"/>
        <v/>
      </c>
      <c r="V1283" s="130" t="str">
        <f ca="1"/>
        <v/>
      </c>
      <c r="W1283" s="130" t="str">
        <f t="shared" ref="W1283:W1346" ca="1" si="290">+IFERROR(INDEX(L$1:L$301,V1283),"")</f>
        <v/>
      </c>
      <c r="X1283" s="130" t="str">
        <f t="shared" ref="X1283:X1346" ca="1" si="291">+IFERROR(INDEX(M$1:M$301,V1283),"")</f>
        <v/>
      </c>
      <c r="Y1283" s="130" t="str">
        <f t="shared" ref="Y1283:Y1346" ca="1" si="292">+IFERROR(INDEX(N$1:N$301,V1283),"")</f>
        <v/>
      </c>
      <c r="Z1283" s="130" t="str">
        <f t="shared" ref="Z1283:Z1346" ca="1" si="293">+IFERROR(INDEX(O$1:O$301,V1283),"")</f>
        <v/>
      </c>
      <c r="AA1283" s="130" t="str">
        <f t="shared" ref="AA1283:AA1346" ca="1" si="294">+IFERROR(INDEX(P$1:P$301,V1283),"")</f>
        <v/>
      </c>
      <c r="AC1283" s="130" t="str">
        <f t="shared" ref="AC1283:AC1346" ca="1" si="295">+INDIRECT(ADDRESS(INT((ROW()-2)/2)+2,21,3))</f>
        <v/>
      </c>
      <c r="AD1283" s="130" t="str">
        <f t="shared" ref="AD1283:AD1346" ca="1" si="296">+IF(ISNUMBER(AI1283),IF(ISEVEN(ROW()),$AL$2,$AL$3),"")</f>
        <v/>
      </c>
      <c r="AE1283" s="130" t="str">
        <f t="shared" ref="AE1283:AE1346" ca="1" si="297">+INDIRECT(ADDRESS(INT((ROW()-2)/2)+2,23,3))</f>
        <v/>
      </c>
      <c r="AF1283" s="130" t="str">
        <f t="shared" ref="AF1283:AF1346" ca="1" si="298">+INDIRECT(ADDRESS(INT((ROW()-2)/2)+2,24,3))</f>
        <v/>
      </c>
      <c r="AG1283" s="130" t="str">
        <f t="shared" ref="AG1283:AG1346" ca="1" si="299">+INDIRECT(ADDRESS(INT((ROW()-2)/2)+2,25,3))</f>
        <v/>
      </c>
      <c r="AH1283" s="130" t="str">
        <f t="shared" ref="AH1283:AH1346" ca="1" si="300">+INDIRECT(ADDRESS(INT((ROW()-2)/2)+2,26,3))</f>
        <v/>
      </c>
      <c r="AI1283" s="130" t="str">
        <f t="shared" ref="AI1283:AI1346" ca="1" si="301">+INDIRECT(ADDRESS(INT((ROW()-2)/2)+2,27,3))</f>
        <v/>
      </c>
    </row>
    <row r="1284" spans="5:35">
      <c r="E1284" s="239"/>
      <c r="F1284" s="28"/>
      <c r="R1284" s="130" t="str">
        <f t="shared" ca="1" si="288"/>
        <v xml:space="preserve">1 </v>
      </c>
      <c r="S1284" s="130">
        <f ca="1">+IFERROR(VLOOKUP(R1284,Pollutants!$H$2:$K$11,3,FALSE),0)</f>
        <v>0</v>
      </c>
      <c r="T1284" s="248">
        <f t="shared" si="289"/>
        <v>185</v>
      </c>
      <c r="U1284" s="130" t="str">
        <f ca="1"/>
        <v/>
      </c>
      <c r="V1284" s="130" t="str">
        <f ca="1"/>
        <v/>
      </c>
      <c r="W1284" s="130" t="str">
        <f t="shared" ca="1" si="290"/>
        <v/>
      </c>
      <c r="X1284" s="130" t="str">
        <f t="shared" ca="1" si="291"/>
        <v/>
      </c>
      <c r="Y1284" s="130" t="str">
        <f t="shared" ca="1" si="292"/>
        <v/>
      </c>
      <c r="Z1284" s="130" t="str">
        <f t="shared" ca="1" si="293"/>
        <v/>
      </c>
      <c r="AA1284" s="130" t="str">
        <f t="shared" ca="1" si="294"/>
        <v/>
      </c>
      <c r="AC1284" s="130" t="str">
        <f t="shared" ca="1" si="295"/>
        <v/>
      </c>
      <c r="AD1284" s="130" t="str">
        <f t="shared" ca="1" si="296"/>
        <v/>
      </c>
      <c r="AE1284" s="130" t="str">
        <f t="shared" ca="1" si="297"/>
        <v/>
      </c>
      <c r="AF1284" s="130" t="str">
        <f t="shared" ca="1" si="298"/>
        <v/>
      </c>
      <c r="AG1284" s="130" t="str">
        <f t="shared" ca="1" si="299"/>
        <v/>
      </c>
      <c r="AH1284" s="130" t="str">
        <f t="shared" ca="1" si="300"/>
        <v/>
      </c>
      <c r="AI1284" s="130" t="str">
        <f t="shared" ca="1" si="301"/>
        <v/>
      </c>
    </row>
    <row r="1285" spans="5:35">
      <c r="E1285" s="239"/>
      <c r="F1285" s="28"/>
      <c r="R1285" s="130" t="str">
        <f t="shared" ca="1" si="288"/>
        <v xml:space="preserve">2 </v>
      </c>
      <c r="S1285" s="130">
        <f ca="1">+IFERROR(VLOOKUP(R1285,Pollutants!$H$2:$K$11,3,FALSE),0)</f>
        <v>0</v>
      </c>
      <c r="T1285" s="248">
        <f t="shared" si="289"/>
        <v>185</v>
      </c>
      <c r="U1285" s="130" t="str">
        <f ca="1"/>
        <v/>
      </c>
      <c r="V1285" s="130" t="str">
        <f ca="1"/>
        <v/>
      </c>
      <c r="W1285" s="130" t="str">
        <f t="shared" ca="1" si="290"/>
        <v/>
      </c>
      <c r="X1285" s="130" t="str">
        <f t="shared" ca="1" si="291"/>
        <v/>
      </c>
      <c r="Y1285" s="130" t="str">
        <f t="shared" ca="1" si="292"/>
        <v/>
      </c>
      <c r="Z1285" s="130" t="str">
        <f t="shared" ca="1" si="293"/>
        <v/>
      </c>
      <c r="AA1285" s="130" t="str">
        <f t="shared" ca="1" si="294"/>
        <v/>
      </c>
      <c r="AC1285" s="130" t="str">
        <f t="shared" ca="1" si="295"/>
        <v/>
      </c>
      <c r="AD1285" s="130" t="str">
        <f t="shared" ca="1" si="296"/>
        <v/>
      </c>
      <c r="AE1285" s="130" t="str">
        <f t="shared" ca="1" si="297"/>
        <v/>
      </c>
      <c r="AF1285" s="130" t="str">
        <f t="shared" ca="1" si="298"/>
        <v/>
      </c>
      <c r="AG1285" s="130" t="str">
        <f t="shared" ca="1" si="299"/>
        <v/>
      </c>
      <c r="AH1285" s="130" t="str">
        <f t="shared" ca="1" si="300"/>
        <v/>
      </c>
      <c r="AI1285" s="130" t="str">
        <f t="shared" ca="1" si="301"/>
        <v/>
      </c>
    </row>
    <row r="1286" spans="5:35">
      <c r="E1286" s="239"/>
      <c r="F1286" s="28"/>
      <c r="R1286" s="130" t="str">
        <f t="shared" ca="1" si="288"/>
        <v xml:space="preserve">3 </v>
      </c>
      <c r="S1286" s="130">
        <f ca="1">+IFERROR(VLOOKUP(R1286,Pollutants!$H$2:$K$11,3,FALSE),0)</f>
        <v>0</v>
      </c>
      <c r="T1286" s="248">
        <f t="shared" si="289"/>
        <v>185</v>
      </c>
      <c r="U1286" s="130" t="str">
        <f ca="1"/>
        <v/>
      </c>
      <c r="V1286" s="130" t="str">
        <f ca="1"/>
        <v/>
      </c>
      <c r="W1286" s="130" t="str">
        <f t="shared" ca="1" si="290"/>
        <v/>
      </c>
      <c r="X1286" s="130" t="str">
        <f t="shared" ca="1" si="291"/>
        <v/>
      </c>
      <c r="Y1286" s="130" t="str">
        <f t="shared" ca="1" si="292"/>
        <v/>
      </c>
      <c r="Z1286" s="130" t="str">
        <f t="shared" ca="1" si="293"/>
        <v/>
      </c>
      <c r="AA1286" s="130" t="str">
        <f t="shared" ca="1" si="294"/>
        <v/>
      </c>
      <c r="AC1286" s="130" t="str">
        <f t="shared" ca="1" si="295"/>
        <v/>
      </c>
      <c r="AD1286" s="130" t="str">
        <f t="shared" ca="1" si="296"/>
        <v/>
      </c>
      <c r="AE1286" s="130" t="str">
        <f t="shared" ca="1" si="297"/>
        <v/>
      </c>
      <c r="AF1286" s="130" t="str">
        <f t="shared" ca="1" si="298"/>
        <v/>
      </c>
      <c r="AG1286" s="130" t="str">
        <f t="shared" ca="1" si="299"/>
        <v/>
      </c>
      <c r="AH1286" s="130" t="str">
        <f t="shared" ca="1" si="300"/>
        <v/>
      </c>
      <c r="AI1286" s="130" t="str">
        <f t="shared" ca="1" si="301"/>
        <v/>
      </c>
    </row>
    <row r="1287" spans="5:35">
      <c r="E1287" s="239"/>
      <c r="F1287" s="28"/>
      <c r="R1287" s="130" t="str">
        <f t="shared" ca="1" si="288"/>
        <v xml:space="preserve">4 </v>
      </c>
      <c r="S1287" s="130">
        <f ca="1">+IFERROR(VLOOKUP(R1287,Pollutants!$H$2:$K$11,3,FALSE),0)</f>
        <v>0</v>
      </c>
      <c r="T1287" s="248">
        <f t="shared" si="289"/>
        <v>185</v>
      </c>
      <c r="U1287" s="130" t="str">
        <f ca="1"/>
        <v/>
      </c>
      <c r="V1287" s="130" t="str">
        <f ca="1"/>
        <v/>
      </c>
      <c r="W1287" s="130" t="str">
        <f t="shared" ca="1" si="290"/>
        <v/>
      </c>
      <c r="X1287" s="130" t="str">
        <f t="shared" ca="1" si="291"/>
        <v/>
      </c>
      <c r="Y1287" s="130" t="str">
        <f t="shared" ca="1" si="292"/>
        <v/>
      </c>
      <c r="Z1287" s="130" t="str">
        <f t="shared" ca="1" si="293"/>
        <v/>
      </c>
      <c r="AA1287" s="130" t="str">
        <f t="shared" ca="1" si="294"/>
        <v/>
      </c>
      <c r="AC1287" s="130" t="str">
        <f t="shared" ca="1" si="295"/>
        <v/>
      </c>
      <c r="AD1287" s="130" t="str">
        <f t="shared" ca="1" si="296"/>
        <v/>
      </c>
      <c r="AE1287" s="130" t="str">
        <f t="shared" ca="1" si="297"/>
        <v/>
      </c>
      <c r="AF1287" s="130" t="str">
        <f t="shared" ca="1" si="298"/>
        <v/>
      </c>
      <c r="AG1287" s="130" t="str">
        <f t="shared" ca="1" si="299"/>
        <v/>
      </c>
      <c r="AH1287" s="130" t="str">
        <f t="shared" ca="1" si="300"/>
        <v/>
      </c>
      <c r="AI1287" s="130" t="str">
        <f t="shared" ca="1" si="301"/>
        <v/>
      </c>
    </row>
    <row r="1288" spans="5:35">
      <c r="E1288" s="239"/>
      <c r="F1288" s="28"/>
      <c r="R1288" s="130" t="str">
        <f t="shared" ca="1" si="288"/>
        <v xml:space="preserve">5 </v>
      </c>
      <c r="S1288" s="130">
        <f ca="1">+IFERROR(VLOOKUP(R1288,Pollutants!$H$2:$K$11,3,FALSE),0)</f>
        <v>0</v>
      </c>
      <c r="T1288" s="248">
        <f t="shared" si="289"/>
        <v>185</v>
      </c>
      <c r="U1288" s="130" t="str">
        <f ca="1"/>
        <v/>
      </c>
      <c r="V1288" s="130" t="str">
        <f ca="1"/>
        <v/>
      </c>
      <c r="W1288" s="130" t="str">
        <f t="shared" ca="1" si="290"/>
        <v/>
      </c>
      <c r="X1288" s="130" t="str">
        <f t="shared" ca="1" si="291"/>
        <v/>
      </c>
      <c r="Y1288" s="130" t="str">
        <f t="shared" ca="1" si="292"/>
        <v/>
      </c>
      <c r="Z1288" s="130" t="str">
        <f t="shared" ca="1" si="293"/>
        <v/>
      </c>
      <c r="AA1288" s="130" t="str">
        <f t="shared" ca="1" si="294"/>
        <v/>
      </c>
      <c r="AC1288" s="130" t="str">
        <f t="shared" ca="1" si="295"/>
        <v/>
      </c>
      <c r="AD1288" s="130" t="str">
        <f t="shared" ca="1" si="296"/>
        <v/>
      </c>
      <c r="AE1288" s="130" t="str">
        <f t="shared" ca="1" si="297"/>
        <v/>
      </c>
      <c r="AF1288" s="130" t="str">
        <f t="shared" ca="1" si="298"/>
        <v/>
      </c>
      <c r="AG1288" s="130" t="str">
        <f t="shared" ca="1" si="299"/>
        <v/>
      </c>
      <c r="AH1288" s="130" t="str">
        <f t="shared" ca="1" si="300"/>
        <v/>
      </c>
      <c r="AI1288" s="130" t="str">
        <f t="shared" ca="1" si="301"/>
        <v/>
      </c>
    </row>
    <row r="1289" spans="5:35">
      <c r="E1289" s="239"/>
      <c r="F1289" s="28"/>
      <c r="R1289" s="130" t="str">
        <f t="shared" ca="1" si="288"/>
        <v xml:space="preserve">6 </v>
      </c>
      <c r="S1289" s="130">
        <f ca="1">+IFERROR(VLOOKUP(R1289,Pollutants!$H$2:$K$11,3,FALSE),0)</f>
        <v>0</v>
      </c>
      <c r="T1289" s="248">
        <f t="shared" si="289"/>
        <v>185</v>
      </c>
      <c r="U1289" s="130" t="str">
        <f ca="1"/>
        <v/>
      </c>
      <c r="V1289" s="130" t="str">
        <f ca="1"/>
        <v/>
      </c>
      <c r="W1289" s="130" t="str">
        <f t="shared" ca="1" si="290"/>
        <v/>
      </c>
      <c r="X1289" s="130" t="str">
        <f t="shared" ca="1" si="291"/>
        <v/>
      </c>
      <c r="Y1289" s="130" t="str">
        <f t="shared" ca="1" si="292"/>
        <v/>
      </c>
      <c r="Z1289" s="130" t="str">
        <f t="shared" ca="1" si="293"/>
        <v/>
      </c>
      <c r="AA1289" s="130" t="str">
        <f t="shared" ca="1" si="294"/>
        <v/>
      </c>
      <c r="AC1289" s="130" t="str">
        <f t="shared" ca="1" si="295"/>
        <v/>
      </c>
      <c r="AD1289" s="130" t="str">
        <f t="shared" ca="1" si="296"/>
        <v/>
      </c>
      <c r="AE1289" s="130" t="str">
        <f t="shared" ca="1" si="297"/>
        <v/>
      </c>
      <c r="AF1289" s="130" t="str">
        <f t="shared" ca="1" si="298"/>
        <v/>
      </c>
      <c r="AG1289" s="130" t="str">
        <f t="shared" ca="1" si="299"/>
        <v/>
      </c>
      <c r="AH1289" s="130" t="str">
        <f t="shared" ca="1" si="300"/>
        <v/>
      </c>
      <c r="AI1289" s="130" t="str">
        <f t="shared" ca="1" si="301"/>
        <v/>
      </c>
    </row>
    <row r="1290" spans="5:35">
      <c r="E1290" s="239"/>
      <c r="F1290" s="28"/>
      <c r="R1290" s="130" t="str">
        <f t="shared" ca="1" si="288"/>
        <v xml:space="preserve">0 </v>
      </c>
      <c r="S1290" s="130">
        <f ca="1">+IFERROR(VLOOKUP(R1290,Pollutants!$H$2:$K$11,3,FALSE),0)</f>
        <v>0</v>
      </c>
      <c r="T1290" s="248">
        <f t="shared" si="289"/>
        <v>186</v>
      </c>
      <c r="U1290" s="130" t="str">
        <f ca="1"/>
        <v/>
      </c>
      <c r="V1290" s="130" t="str">
        <f ca="1"/>
        <v/>
      </c>
      <c r="W1290" s="130" t="str">
        <f t="shared" ca="1" si="290"/>
        <v/>
      </c>
      <c r="X1290" s="130" t="str">
        <f t="shared" ca="1" si="291"/>
        <v/>
      </c>
      <c r="Y1290" s="130" t="str">
        <f t="shared" ca="1" si="292"/>
        <v/>
      </c>
      <c r="Z1290" s="130" t="str">
        <f t="shared" ca="1" si="293"/>
        <v/>
      </c>
      <c r="AA1290" s="130" t="str">
        <f t="shared" ca="1" si="294"/>
        <v/>
      </c>
      <c r="AC1290" s="130" t="str">
        <f t="shared" ca="1" si="295"/>
        <v/>
      </c>
      <c r="AD1290" s="130" t="str">
        <f t="shared" ca="1" si="296"/>
        <v/>
      </c>
      <c r="AE1290" s="130" t="str">
        <f t="shared" ca="1" si="297"/>
        <v/>
      </c>
      <c r="AF1290" s="130" t="str">
        <f t="shared" ca="1" si="298"/>
        <v/>
      </c>
      <c r="AG1290" s="130" t="str">
        <f t="shared" ca="1" si="299"/>
        <v/>
      </c>
      <c r="AH1290" s="130" t="str">
        <f t="shared" ca="1" si="300"/>
        <v/>
      </c>
      <c r="AI1290" s="130" t="str">
        <f t="shared" ca="1" si="301"/>
        <v/>
      </c>
    </row>
    <row r="1291" spans="5:35">
      <c r="E1291" s="239"/>
      <c r="F1291" s="28"/>
      <c r="R1291" s="130" t="str">
        <f t="shared" ca="1" si="288"/>
        <v xml:space="preserve">1 </v>
      </c>
      <c r="S1291" s="130">
        <f ca="1">+IFERROR(VLOOKUP(R1291,Pollutants!$H$2:$K$11,3,FALSE),0)</f>
        <v>0</v>
      </c>
      <c r="T1291" s="248">
        <f t="shared" si="289"/>
        <v>186</v>
      </c>
      <c r="U1291" s="130" t="str">
        <f ca="1"/>
        <v/>
      </c>
      <c r="V1291" s="130" t="str">
        <f ca="1"/>
        <v/>
      </c>
      <c r="W1291" s="130" t="str">
        <f t="shared" ca="1" si="290"/>
        <v/>
      </c>
      <c r="X1291" s="130" t="str">
        <f t="shared" ca="1" si="291"/>
        <v/>
      </c>
      <c r="Y1291" s="130" t="str">
        <f t="shared" ca="1" si="292"/>
        <v/>
      </c>
      <c r="Z1291" s="130" t="str">
        <f t="shared" ca="1" si="293"/>
        <v/>
      </c>
      <c r="AA1291" s="130" t="str">
        <f t="shared" ca="1" si="294"/>
        <v/>
      </c>
      <c r="AC1291" s="130" t="str">
        <f t="shared" ca="1" si="295"/>
        <v/>
      </c>
      <c r="AD1291" s="130" t="str">
        <f t="shared" ca="1" si="296"/>
        <v/>
      </c>
      <c r="AE1291" s="130" t="str">
        <f t="shared" ca="1" si="297"/>
        <v/>
      </c>
      <c r="AF1291" s="130" t="str">
        <f t="shared" ca="1" si="298"/>
        <v/>
      </c>
      <c r="AG1291" s="130" t="str">
        <f t="shared" ca="1" si="299"/>
        <v/>
      </c>
      <c r="AH1291" s="130" t="str">
        <f t="shared" ca="1" si="300"/>
        <v/>
      </c>
      <c r="AI1291" s="130" t="str">
        <f t="shared" ca="1" si="301"/>
        <v/>
      </c>
    </row>
    <row r="1292" spans="5:35">
      <c r="E1292" s="239"/>
      <c r="F1292" s="28"/>
      <c r="R1292" s="130" t="str">
        <f t="shared" ca="1" si="288"/>
        <v xml:space="preserve">2 </v>
      </c>
      <c r="S1292" s="130">
        <f ca="1">+IFERROR(VLOOKUP(R1292,Pollutants!$H$2:$K$11,3,FALSE),0)</f>
        <v>0</v>
      </c>
      <c r="T1292" s="248">
        <f t="shared" si="289"/>
        <v>186</v>
      </c>
      <c r="U1292" s="130" t="str">
        <f ca="1"/>
        <v/>
      </c>
      <c r="V1292" s="130" t="str">
        <f ca="1"/>
        <v/>
      </c>
      <c r="W1292" s="130" t="str">
        <f t="shared" ca="1" si="290"/>
        <v/>
      </c>
      <c r="X1292" s="130" t="str">
        <f t="shared" ca="1" si="291"/>
        <v/>
      </c>
      <c r="Y1292" s="130" t="str">
        <f t="shared" ca="1" si="292"/>
        <v/>
      </c>
      <c r="Z1292" s="130" t="str">
        <f t="shared" ca="1" si="293"/>
        <v/>
      </c>
      <c r="AA1292" s="130" t="str">
        <f t="shared" ca="1" si="294"/>
        <v/>
      </c>
      <c r="AC1292" s="130" t="str">
        <f t="shared" ca="1" si="295"/>
        <v/>
      </c>
      <c r="AD1292" s="130" t="str">
        <f t="shared" ca="1" si="296"/>
        <v/>
      </c>
      <c r="AE1292" s="130" t="str">
        <f t="shared" ca="1" si="297"/>
        <v/>
      </c>
      <c r="AF1292" s="130" t="str">
        <f t="shared" ca="1" si="298"/>
        <v/>
      </c>
      <c r="AG1292" s="130" t="str">
        <f t="shared" ca="1" si="299"/>
        <v/>
      </c>
      <c r="AH1292" s="130" t="str">
        <f t="shared" ca="1" si="300"/>
        <v/>
      </c>
      <c r="AI1292" s="130" t="str">
        <f t="shared" ca="1" si="301"/>
        <v/>
      </c>
    </row>
    <row r="1293" spans="5:35">
      <c r="E1293" s="239"/>
      <c r="F1293" s="28"/>
      <c r="R1293" s="130" t="str">
        <f t="shared" ca="1" si="288"/>
        <v xml:space="preserve">3 </v>
      </c>
      <c r="S1293" s="130">
        <f ca="1">+IFERROR(VLOOKUP(R1293,Pollutants!$H$2:$K$11,3,FALSE),0)</f>
        <v>0</v>
      </c>
      <c r="T1293" s="248">
        <f t="shared" si="289"/>
        <v>186</v>
      </c>
      <c r="U1293" s="130" t="str">
        <f ca="1"/>
        <v/>
      </c>
      <c r="V1293" s="130" t="str">
        <f ca="1"/>
        <v/>
      </c>
      <c r="W1293" s="130" t="str">
        <f t="shared" ca="1" si="290"/>
        <v/>
      </c>
      <c r="X1293" s="130" t="str">
        <f t="shared" ca="1" si="291"/>
        <v/>
      </c>
      <c r="Y1293" s="130" t="str">
        <f t="shared" ca="1" si="292"/>
        <v/>
      </c>
      <c r="Z1293" s="130" t="str">
        <f t="shared" ca="1" si="293"/>
        <v/>
      </c>
      <c r="AA1293" s="130" t="str">
        <f t="shared" ca="1" si="294"/>
        <v/>
      </c>
      <c r="AC1293" s="130" t="str">
        <f t="shared" ca="1" si="295"/>
        <v/>
      </c>
      <c r="AD1293" s="130" t="str">
        <f t="shared" ca="1" si="296"/>
        <v/>
      </c>
      <c r="AE1293" s="130" t="str">
        <f t="shared" ca="1" si="297"/>
        <v/>
      </c>
      <c r="AF1293" s="130" t="str">
        <f t="shared" ca="1" si="298"/>
        <v/>
      </c>
      <c r="AG1293" s="130" t="str">
        <f t="shared" ca="1" si="299"/>
        <v/>
      </c>
      <c r="AH1293" s="130" t="str">
        <f t="shared" ca="1" si="300"/>
        <v/>
      </c>
      <c r="AI1293" s="130" t="str">
        <f t="shared" ca="1" si="301"/>
        <v/>
      </c>
    </row>
    <row r="1294" spans="5:35">
      <c r="E1294" s="239"/>
      <c r="F1294" s="28"/>
      <c r="R1294" s="130" t="str">
        <f t="shared" ca="1" si="288"/>
        <v xml:space="preserve">4 </v>
      </c>
      <c r="S1294" s="130">
        <f ca="1">+IFERROR(VLOOKUP(R1294,Pollutants!$H$2:$K$11,3,FALSE),0)</f>
        <v>0</v>
      </c>
      <c r="T1294" s="248">
        <f t="shared" si="289"/>
        <v>186</v>
      </c>
      <c r="U1294" s="130" t="str">
        <f ca="1"/>
        <v/>
      </c>
      <c r="V1294" s="130" t="str">
        <f ca="1"/>
        <v/>
      </c>
      <c r="W1294" s="130" t="str">
        <f t="shared" ca="1" si="290"/>
        <v/>
      </c>
      <c r="X1294" s="130" t="str">
        <f t="shared" ca="1" si="291"/>
        <v/>
      </c>
      <c r="Y1294" s="130" t="str">
        <f t="shared" ca="1" si="292"/>
        <v/>
      </c>
      <c r="Z1294" s="130" t="str">
        <f t="shared" ca="1" si="293"/>
        <v/>
      </c>
      <c r="AA1294" s="130" t="str">
        <f t="shared" ca="1" si="294"/>
        <v/>
      </c>
      <c r="AC1294" s="130" t="str">
        <f t="shared" ca="1" si="295"/>
        <v/>
      </c>
      <c r="AD1294" s="130" t="str">
        <f t="shared" ca="1" si="296"/>
        <v/>
      </c>
      <c r="AE1294" s="130" t="str">
        <f t="shared" ca="1" si="297"/>
        <v/>
      </c>
      <c r="AF1294" s="130" t="str">
        <f t="shared" ca="1" si="298"/>
        <v/>
      </c>
      <c r="AG1294" s="130" t="str">
        <f t="shared" ca="1" si="299"/>
        <v/>
      </c>
      <c r="AH1294" s="130" t="str">
        <f t="shared" ca="1" si="300"/>
        <v/>
      </c>
      <c r="AI1294" s="130" t="str">
        <f t="shared" ca="1" si="301"/>
        <v/>
      </c>
    </row>
    <row r="1295" spans="5:35">
      <c r="E1295" s="239"/>
      <c r="F1295" s="28"/>
      <c r="R1295" s="130" t="str">
        <f t="shared" ca="1" si="288"/>
        <v xml:space="preserve">5 </v>
      </c>
      <c r="S1295" s="130">
        <f ca="1">+IFERROR(VLOOKUP(R1295,Pollutants!$H$2:$K$11,3,FALSE),0)</f>
        <v>0</v>
      </c>
      <c r="T1295" s="248">
        <f t="shared" si="289"/>
        <v>186</v>
      </c>
      <c r="U1295" s="130" t="str">
        <f ca="1"/>
        <v/>
      </c>
      <c r="V1295" s="130" t="str">
        <f ca="1"/>
        <v/>
      </c>
      <c r="W1295" s="130" t="str">
        <f t="shared" ca="1" si="290"/>
        <v/>
      </c>
      <c r="X1295" s="130" t="str">
        <f t="shared" ca="1" si="291"/>
        <v/>
      </c>
      <c r="Y1295" s="130" t="str">
        <f t="shared" ca="1" si="292"/>
        <v/>
      </c>
      <c r="Z1295" s="130" t="str">
        <f t="shared" ca="1" si="293"/>
        <v/>
      </c>
      <c r="AA1295" s="130" t="str">
        <f t="shared" ca="1" si="294"/>
        <v/>
      </c>
      <c r="AC1295" s="130" t="str">
        <f t="shared" ca="1" si="295"/>
        <v/>
      </c>
      <c r="AD1295" s="130" t="str">
        <f t="shared" ca="1" si="296"/>
        <v/>
      </c>
      <c r="AE1295" s="130" t="str">
        <f t="shared" ca="1" si="297"/>
        <v/>
      </c>
      <c r="AF1295" s="130" t="str">
        <f t="shared" ca="1" si="298"/>
        <v/>
      </c>
      <c r="AG1295" s="130" t="str">
        <f t="shared" ca="1" si="299"/>
        <v/>
      </c>
      <c r="AH1295" s="130" t="str">
        <f t="shared" ca="1" si="300"/>
        <v/>
      </c>
      <c r="AI1295" s="130" t="str">
        <f t="shared" ca="1" si="301"/>
        <v/>
      </c>
    </row>
    <row r="1296" spans="5:35">
      <c r="E1296" s="239"/>
      <c r="F1296" s="28"/>
      <c r="R1296" s="130" t="str">
        <f t="shared" ca="1" si="288"/>
        <v xml:space="preserve">6 </v>
      </c>
      <c r="S1296" s="130">
        <f ca="1">+IFERROR(VLOOKUP(R1296,Pollutants!$H$2:$K$11,3,FALSE),0)</f>
        <v>0</v>
      </c>
      <c r="T1296" s="248">
        <f t="shared" si="289"/>
        <v>186</v>
      </c>
      <c r="U1296" s="130" t="str">
        <f ca="1"/>
        <v/>
      </c>
      <c r="V1296" s="130" t="str">
        <f ca="1"/>
        <v/>
      </c>
      <c r="W1296" s="130" t="str">
        <f t="shared" ca="1" si="290"/>
        <v/>
      </c>
      <c r="X1296" s="130" t="str">
        <f t="shared" ca="1" si="291"/>
        <v/>
      </c>
      <c r="Y1296" s="130" t="str">
        <f t="shared" ca="1" si="292"/>
        <v/>
      </c>
      <c r="Z1296" s="130" t="str">
        <f t="shared" ca="1" si="293"/>
        <v/>
      </c>
      <c r="AA1296" s="130" t="str">
        <f t="shared" ca="1" si="294"/>
        <v/>
      </c>
      <c r="AC1296" s="130" t="str">
        <f t="shared" ca="1" si="295"/>
        <v/>
      </c>
      <c r="AD1296" s="130" t="str">
        <f t="shared" ca="1" si="296"/>
        <v/>
      </c>
      <c r="AE1296" s="130" t="str">
        <f t="shared" ca="1" si="297"/>
        <v/>
      </c>
      <c r="AF1296" s="130" t="str">
        <f t="shared" ca="1" si="298"/>
        <v/>
      </c>
      <c r="AG1296" s="130" t="str">
        <f t="shared" ca="1" si="299"/>
        <v/>
      </c>
      <c r="AH1296" s="130" t="str">
        <f t="shared" ca="1" si="300"/>
        <v/>
      </c>
      <c r="AI1296" s="130" t="str">
        <f t="shared" ca="1" si="301"/>
        <v/>
      </c>
    </row>
    <row r="1297" spans="5:35">
      <c r="E1297" s="239"/>
      <c r="F1297" s="28"/>
      <c r="R1297" s="130" t="str">
        <f t="shared" ca="1" si="288"/>
        <v xml:space="preserve">0 </v>
      </c>
      <c r="S1297" s="130">
        <f ca="1">+IFERROR(VLOOKUP(R1297,Pollutants!$H$2:$K$11,3,FALSE),0)</f>
        <v>0</v>
      </c>
      <c r="T1297" s="248">
        <f t="shared" si="289"/>
        <v>187</v>
      </c>
      <c r="U1297" s="130" t="str">
        <f ca="1"/>
        <v/>
      </c>
      <c r="V1297" s="130" t="str">
        <f ca="1"/>
        <v/>
      </c>
      <c r="W1297" s="130" t="str">
        <f t="shared" ca="1" si="290"/>
        <v/>
      </c>
      <c r="X1297" s="130" t="str">
        <f t="shared" ca="1" si="291"/>
        <v/>
      </c>
      <c r="Y1297" s="130" t="str">
        <f t="shared" ca="1" si="292"/>
        <v/>
      </c>
      <c r="Z1297" s="130" t="str">
        <f t="shared" ca="1" si="293"/>
        <v/>
      </c>
      <c r="AA1297" s="130" t="str">
        <f t="shared" ca="1" si="294"/>
        <v/>
      </c>
      <c r="AC1297" s="130" t="str">
        <f t="shared" ca="1" si="295"/>
        <v/>
      </c>
      <c r="AD1297" s="130" t="str">
        <f t="shared" ca="1" si="296"/>
        <v/>
      </c>
      <c r="AE1297" s="130" t="str">
        <f t="shared" ca="1" si="297"/>
        <v/>
      </c>
      <c r="AF1297" s="130" t="str">
        <f t="shared" ca="1" si="298"/>
        <v/>
      </c>
      <c r="AG1297" s="130" t="str">
        <f t="shared" ca="1" si="299"/>
        <v/>
      </c>
      <c r="AH1297" s="130" t="str">
        <f t="shared" ca="1" si="300"/>
        <v/>
      </c>
      <c r="AI1297" s="130" t="str">
        <f t="shared" ca="1" si="301"/>
        <v/>
      </c>
    </row>
    <row r="1298" spans="5:35">
      <c r="E1298" s="239"/>
      <c r="F1298" s="28"/>
      <c r="R1298" s="130" t="str">
        <f t="shared" ca="1" si="288"/>
        <v xml:space="preserve">1 </v>
      </c>
      <c r="S1298" s="130">
        <f ca="1">+IFERROR(VLOOKUP(R1298,Pollutants!$H$2:$K$11,3,FALSE),0)</f>
        <v>0</v>
      </c>
      <c r="T1298" s="248">
        <f t="shared" si="289"/>
        <v>187</v>
      </c>
      <c r="U1298" s="130" t="str">
        <f ca="1"/>
        <v/>
      </c>
      <c r="V1298" s="130" t="str">
        <f ca="1"/>
        <v/>
      </c>
      <c r="W1298" s="130" t="str">
        <f t="shared" ca="1" si="290"/>
        <v/>
      </c>
      <c r="X1298" s="130" t="str">
        <f t="shared" ca="1" si="291"/>
        <v/>
      </c>
      <c r="Y1298" s="130" t="str">
        <f t="shared" ca="1" si="292"/>
        <v/>
      </c>
      <c r="Z1298" s="130" t="str">
        <f t="shared" ca="1" si="293"/>
        <v/>
      </c>
      <c r="AA1298" s="130" t="str">
        <f t="shared" ca="1" si="294"/>
        <v/>
      </c>
      <c r="AC1298" s="130" t="str">
        <f t="shared" ca="1" si="295"/>
        <v/>
      </c>
      <c r="AD1298" s="130" t="str">
        <f t="shared" ca="1" si="296"/>
        <v/>
      </c>
      <c r="AE1298" s="130" t="str">
        <f t="shared" ca="1" si="297"/>
        <v/>
      </c>
      <c r="AF1298" s="130" t="str">
        <f t="shared" ca="1" si="298"/>
        <v/>
      </c>
      <c r="AG1298" s="130" t="str">
        <f t="shared" ca="1" si="299"/>
        <v/>
      </c>
      <c r="AH1298" s="130" t="str">
        <f t="shared" ca="1" si="300"/>
        <v/>
      </c>
      <c r="AI1298" s="130" t="str">
        <f t="shared" ca="1" si="301"/>
        <v/>
      </c>
    </row>
    <row r="1299" spans="5:35">
      <c r="E1299" s="239"/>
      <c r="F1299" s="28"/>
      <c r="R1299" s="130" t="str">
        <f t="shared" ca="1" si="288"/>
        <v xml:space="preserve">2 </v>
      </c>
      <c r="S1299" s="130">
        <f ca="1">+IFERROR(VLOOKUP(R1299,Pollutants!$H$2:$K$11,3,FALSE),0)</f>
        <v>0</v>
      </c>
      <c r="T1299" s="248">
        <f t="shared" si="289"/>
        <v>187</v>
      </c>
      <c r="U1299" s="130" t="str">
        <f ca="1"/>
        <v/>
      </c>
      <c r="V1299" s="130" t="str">
        <f ca="1"/>
        <v/>
      </c>
      <c r="W1299" s="130" t="str">
        <f t="shared" ca="1" si="290"/>
        <v/>
      </c>
      <c r="X1299" s="130" t="str">
        <f t="shared" ca="1" si="291"/>
        <v/>
      </c>
      <c r="Y1299" s="130" t="str">
        <f t="shared" ca="1" si="292"/>
        <v/>
      </c>
      <c r="Z1299" s="130" t="str">
        <f t="shared" ca="1" si="293"/>
        <v/>
      </c>
      <c r="AA1299" s="130" t="str">
        <f t="shared" ca="1" si="294"/>
        <v/>
      </c>
      <c r="AC1299" s="130" t="str">
        <f t="shared" ca="1" si="295"/>
        <v/>
      </c>
      <c r="AD1299" s="130" t="str">
        <f t="shared" ca="1" si="296"/>
        <v/>
      </c>
      <c r="AE1299" s="130" t="str">
        <f t="shared" ca="1" si="297"/>
        <v/>
      </c>
      <c r="AF1299" s="130" t="str">
        <f t="shared" ca="1" si="298"/>
        <v/>
      </c>
      <c r="AG1299" s="130" t="str">
        <f t="shared" ca="1" si="299"/>
        <v/>
      </c>
      <c r="AH1299" s="130" t="str">
        <f t="shared" ca="1" si="300"/>
        <v/>
      </c>
      <c r="AI1299" s="130" t="str">
        <f t="shared" ca="1" si="301"/>
        <v/>
      </c>
    </row>
    <row r="1300" spans="5:35">
      <c r="E1300" s="239"/>
      <c r="F1300" s="28"/>
      <c r="R1300" s="130" t="str">
        <f t="shared" ca="1" si="288"/>
        <v xml:space="preserve">3 </v>
      </c>
      <c r="S1300" s="130">
        <f ca="1">+IFERROR(VLOOKUP(R1300,Pollutants!$H$2:$K$11,3,FALSE),0)</f>
        <v>0</v>
      </c>
      <c r="T1300" s="248">
        <f t="shared" si="289"/>
        <v>187</v>
      </c>
      <c r="U1300" s="130" t="str">
        <f ca="1"/>
        <v/>
      </c>
      <c r="V1300" s="130" t="str">
        <f ca="1"/>
        <v/>
      </c>
      <c r="W1300" s="130" t="str">
        <f t="shared" ca="1" si="290"/>
        <v/>
      </c>
      <c r="X1300" s="130" t="str">
        <f t="shared" ca="1" si="291"/>
        <v/>
      </c>
      <c r="Y1300" s="130" t="str">
        <f t="shared" ca="1" si="292"/>
        <v/>
      </c>
      <c r="Z1300" s="130" t="str">
        <f t="shared" ca="1" si="293"/>
        <v/>
      </c>
      <c r="AA1300" s="130" t="str">
        <f t="shared" ca="1" si="294"/>
        <v/>
      </c>
      <c r="AC1300" s="130" t="str">
        <f t="shared" ca="1" si="295"/>
        <v/>
      </c>
      <c r="AD1300" s="130" t="str">
        <f t="shared" ca="1" si="296"/>
        <v/>
      </c>
      <c r="AE1300" s="130" t="str">
        <f t="shared" ca="1" si="297"/>
        <v/>
      </c>
      <c r="AF1300" s="130" t="str">
        <f t="shared" ca="1" si="298"/>
        <v/>
      </c>
      <c r="AG1300" s="130" t="str">
        <f t="shared" ca="1" si="299"/>
        <v/>
      </c>
      <c r="AH1300" s="130" t="str">
        <f t="shared" ca="1" si="300"/>
        <v/>
      </c>
      <c r="AI1300" s="130" t="str">
        <f t="shared" ca="1" si="301"/>
        <v/>
      </c>
    </row>
    <row r="1301" spans="5:35">
      <c r="E1301" s="239"/>
      <c r="F1301" s="28"/>
      <c r="R1301" s="130" t="str">
        <f t="shared" ca="1" si="288"/>
        <v xml:space="preserve">4 </v>
      </c>
      <c r="S1301" s="130">
        <f ca="1">+IFERROR(VLOOKUP(R1301,Pollutants!$H$2:$K$11,3,FALSE),0)</f>
        <v>0</v>
      </c>
      <c r="T1301" s="248">
        <f t="shared" si="289"/>
        <v>187</v>
      </c>
      <c r="U1301" s="130" t="str">
        <f ca="1"/>
        <v/>
      </c>
      <c r="V1301" s="130" t="str">
        <f ca="1"/>
        <v/>
      </c>
      <c r="W1301" s="130" t="str">
        <f t="shared" ca="1" si="290"/>
        <v/>
      </c>
      <c r="X1301" s="130" t="str">
        <f t="shared" ca="1" si="291"/>
        <v/>
      </c>
      <c r="Y1301" s="130" t="str">
        <f t="shared" ca="1" si="292"/>
        <v/>
      </c>
      <c r="Z1301" s="130" t="str">
        <f t="shared" ca="1" si="293"/>
        <v/>
      </c>
      <c r="AA1301" s="130" t="str">
        <f t="shared" ca="1" si="294"/>
        <v/>
      </c>
      <c r="AC1301" s="130" t="str">
        <f t="shared" ca="1" si="295"/>
        <v/>
      </c>
      <c r="AD1301" s="130" t="str">
        <f t="shared" ca="1" si="296"/>
        <v/>
      </c>
      <c r="AE1301" s="130" t="str">
        <f t="shared" ca="1" si="297"/>
        <v/>
      </c>
      <c r="AF1301" s="130" t="str">
        <f t="shared" ca="1" si="298"/>
        <v/>
      </c>
      <c r="AG1301" s="130" t="str">
        <f t="shared" ca="1" si="299"/>
        <v/>
      </c>
      <c r="AH1301" s="130" t="str">
        <f t="shared" ca="1" si="300"/>
        <v/>
      </c>
      <c r="AI1301" s="130" t="str">
        <f t="shared" ca="1" si="301"/>
        <v/>
      </c>
    </row>
    <row r="1302" spans="5:35">
      <c r="E1302" s="239"/>
      <c r="F1302" s="28"/>
      <c r="R1302" s="130" t="str">
        <f t="shared" ca="1" si="288"/>
        <v xml:space="preserve">5 </v>
      </c>
      <c r="S1302" s="130">
        <f ca="1">+IFERROR(VLOOKUP(R1302,Pollutants!$H$2:$K$11,3,FALSE),0)</f>
        <v>0</v>
      </c>
      <c r="T1302" s="248">
        <f t="shared" si="289"/>
        <v>187</v>
      </c>
      <c r="U1302" s="130" t="str">
        <f ca="1"/>
        <v/>
      </c>
      <c r="V1302" s="130" t="str">
        <f ca="1"/>
        <v/>
      </c>
      <c r="W1302" s="130" t="str">
        <f t="shared" ca="1" si="290"/>
        <v/>
      </c>
      <c r="X1302" s="130" t="str">
        <f t="shared" ca="1" si="291"/>
        <v/>
      </c>
      <c r="Y1302" s="130" t="str">
        <f t="shared" ca="1" si="292"/>
        <v/>
      </c>
      <c r="Z1302" s="130" t="str">
        <f t="shared" ca="1" si="293"/>
        <v/>
      </c>
      <c r="AA1302" s="130" t="str">
        <f t="shared" ca="1" si="294"/>
        <v/>
      </c>
      <c r="AC1302" s="130" t="str">
        <f t="shared" ca="1" si="295"/>
        <v/>
      </c>
      <c r="AD1302" s="130" t="str">
        <f t="shared" ca="1" si="296"/>
        <v/>
      </c>
      <c r="AE1302" s="130" t="str">
        <f t="shared" ca="1" si="297"/>
        <v/>
      </c>
      <c r="AF1302" s="130" t="str">
        <f t="shared" ca="1" si="298"/>
        <v/>
      </c>
      <c r="AG1302" s="130" t="str">
        <f t="shared" ca="1" si="299"/>
        <v/>
      </c>
      <c r="AH1302" s="130" t="str">
        <f t="shared" ca="1" si="300"/>
        <v/>
      </c>
      <c r="AI1302" s="130" t="str">
        <f t="shared" ca="1" si="301"/>
        <v/>
      </c>
    </row>
    <row r="1303" spans="5:35">
      <c r="E1303" s="239"/>
      <c r="F1303" s="28"/>
      <c r="R1303" s="130" t="str">
        <f t="shared" ca="1" si="288"/>
        <v xml:space="preserve">6 </v>
      </c>
      <c r="S1303" s="130">
        <f ca="1">+IFERROR(VLOOKUP(R1303,Pollutants!$H$2:$K$11,3,FALSE),0)</f>
        <v>0</v>
      </c>
      <c r="T1303" s="248">
        <f t="shared" si="289"/>
        <v>187</v>
      </c>
      <c r="U1303" s="130" t="str">
        <f ca="1"/>
        <v/>
      </c>
      <c r="V1303" s="130" t="str">
        <f ca="1"/>
        <v/>
      </c>
      <c r="W1303" s="130" t="str">
        <f t="shared" ca="1" si="290"/>
        <v/>
      </c>
      <c r="X1303" s="130" t="str">
        <f t="shared" ca="1" si="291"/>
        <v/>
      </c>
      <c r="Y1303" s="130" t="str">
        <f t="shared" ca="1" si="292"/>
        <v/>
      </c>
      <c r="Z1303" s="130" t="str">
        <f t="shared" ca="1" si="293"/>
        <v/>
      </c>
      <c r="AA1303" s="130" t="str">
        <f t="shared" ca="1" si="294"/>
        <v/>
      </c>
      <c r="AC1303" s="130" t="str">
        <f t="shared" ca="1" si="295"/>
        <v/>
      </c>
      <c r="AD1303" s="130" t="str">
        <f t="shared" ca="1" si="296"/>
        <v/>
      </c>
      <c r="AE1303" s="130" t="str">
        <f t="shared" ca="1" si="297"/>
        <v/>
      </c>
      <c r="AF1303" s="130" t="str">
        <f t="shared" ca="1" si="298"/>
        <v/>
      </c>
      <c r="AG1303" s="130" t="str">
        <f t="shared" ca="1" si="299"/>
        <v/>
      </c>
      <c r="AH1303" s="130" t="str">
        <f t="shared" ca="1" si="300"/>
        <v/>
      </c>
      <c r="AI1303" s="130" t="str">
        <f t="shared" ca="1" si="301"/>
        <v/>
      </c>
    </row>
    <row r="1304" spans="5:35">
      <c r="E1304" s="239"/>
      <c r="F1304" s="28"/>
      <c r="R1304" s="130" t="str">
        <f t="shared" ca="1" si="288"/>
        <v xml:space="preserve">0 </v>
      </c>
      <c r="S1304" s="130">
        <f ca="1">+IFERROR(VLOOKUP(R1304,Pollutants!$H$2:$K$11,3,FALSE),0)</f>
        <v>0</v>
      </c>
      <c r="T1304" s="248">
        <f t="shared" si="289"/>
        <v>188</v>
      </c>
      <c r="U1304" s="130" t="str">
        <f ca="1"/>
        <v/>
      </c>
      <c r="V1304" s="130" t="str">
        <f ca="1"/>
        <v/>
      </c>
      <c r="W1304" s="130" t="str">
        <f t="shared" ca="1" si="290"/>
        <v/>
      </c>
      <c r="X1304" s="130" t="str">
        <f t="shared" ca="1" si="291"/>
        <v/>
      </c>
      <c r="Y1304" s="130" t="str">
        <f t="shared" ca="1" si="292"/>
        <v/>
      </c>
      <c r="Z1304" s="130" t="str">
        <f t="shared" ca="1" si="293"/>
        <v/>
      </c>
      <c r="AA1304" s="130" t="str">
        <f t="shared" ca="1" si="294"/>
        <v/>
      </c>
      <c r="AC1304" s="130" t="str">
        <f t="shared" ca="1" si="295"/>
        <v/>
      </c>
      <c r="AD1304" s="130" t="str">
        <f t="shared" ca="1" si="296"/>
        <v/>
      </c>
      <c r="AE1304" s="130" t="str">
        <f t="shared" ca="1" si="297"/>
        <v/>
      </c>
      <c r="AF1304" s="130" t="str">
        <f t="shared" ca="1" si="298"/>
        <v/>
      </c>
      <c r="AG1304" s="130" t="str">
        <f t="shared" ca="1" si="299"/>
        <v/>
      </c>
      <c r="AH1304" s="130" t="str">
        <f t="shared" ca="1" si="300"/>
        <v/>
      </c>
      <c r="AI1304" s="130" t="str">
        <f t="shared" ca="1" si="301"/>
        <v/>
      </c>
    </row>
    <row r="1305" spans="5:35">
      <c r="E1305" s="239"/>
      <c r="F1305" s="28"/>
      <c r="R1305" s="130" t="str">
        <f t="shared" ca="1" si="288"/>
        <v xml:space="preserve">1 </v>
      </c>
      <c r="S1305" s="130">
        <f ca="1">+IFERROR(VLOOKUP(R1305,Pollutants!$H$2:$K$11,3,FALSE),0)</f>
        <v>0</v>
      </c>
      <c r="T1305" s="248">
        <f t="shared" si="289"/>
        <v>188</v>
      </c>
      <c r="U1305" s="130" t="str">
        <f ca="1"/>
        <v/>
      </c>
      <c r="V1305" s="130" t="str">
        <f ca="1"/>
        <v/>
      </c>
      <c r="W1305" s="130" t="str">
        <f t="shared" ca="1" si="290"/>
        <v/>
      </c>
      <c r="X1305" s="130" t="str">
        <f t="shared" ca="1" si="291"/>
        <v/>
      </c>
      <c r="Y1305" s="130" t="str">
        <f t="shared" ca="1" si="292"/>
        <v/>
      </c>
      <c r="Z1305" s="130" t="str">
        <f t="shared" ca="1" si="293"/>
        <v/>
      </c>
      <c r="AA1305" s="130" t="str">
        <f t="shared" ca="1" si="294"/>
        <v/>
      </c>
      <c r="AC1305" s="130" t="str">
        <f t="shared" ca="1" si="295"/>
        <v/>
      </c>
      <c r="AD1305" s="130" t="str">
        <f t="shared" ca="1" si="296"/>
        <v/>
      </c>
      <c r="AE1305" s="130" t="str">
        <f t="shared" ca="1" si="297"/>
        <v/>
      </c>
      <c r="AF1305" s="130" t="str">
        <f t="shared" ca="1" si="298"/>
        <v/>
      </c>
      <c r="AG1305" s="130" t="str">
        <f t="shared" ca="1" si="299"/>
        <v/>
      </c>
      <c r="AH1305" s="130" t="str">
        <f t="shared" ca="1" si="300"/>
        <v/>
      </c>
      <c r="AI1305" s="130" t="str">
        <f t="shared" ca="1" si="301"/>
        <v/>
      </c>
    </row>
    <row r="1306" spans="5:35">
      <c r="E1306" s="239"/>
      <c r="F1306" s="28"/>
      <c r="R1306" s="130" t="str">
        <f t="shared" ca="1" si="288"/>
        <v xml:space="preserve">2 </v>
      </c>
      <c r="S1306" s="130">
        <f ca="1">+IFERROR(VLOOKUP(R1306,Pollutants!$H$2:$K$11,3,FALSE),0)</f>
        <v>0</v>
      </c>
      <c r="T1306" s="248">
        <f t="shared" si="289"/>
        <v>188</v>
      </c>
      <c r="U1306" s="130" t="str">
        <f ca="1"/>
        <v/>
      </c>
      <c r="V1306" s="130" t="str">
        <f ca="1"/>
        <v/>
      </c>
      <c r="W1306" s="130" t="str">
        <f t="shared" ca="1" si="290"/>
        <v/>
      </c>
      <c r="X1306" s="130" t="str">
        <f t="shared" ca="1" si="291"/>
        <v/>
      </c>
      <c r="Y1306" s="130" t="str">
        <f t="shared" ca="1" si="292"/>
        <v/>
      </c>
      <c r="Z1306" s="130" t="str">
        <f t="shared" ca="1" si="293"/>
        <v/>
      </c>
      <c r="AA1306" s="130" t="str">
        <f t="shared" ca="1" si="294"/>
        <v/>
      </c>
      <c r="AC1306" s="130" t="str">
        <f t="shared" ca="1" si="295"/>
        <v/>
      </c>
      <c r="AD1306" s="130" t="str">
        <f t="shared" ca="1" si="296"/>
        <v/>
      </c>
      <c r="AE1306" s="130" t="str">
        <f t="shared" ca="1" si="297"/>
        <v/>
      </c>
      <c r="AF1306" s="130" t="str">
        <f t="shared" ca="1" si="298"/>
        <v/>
      </c>
      <c r="AG1306" s="130" t="str">
        <f t="shared" ca="1" si="299"/>
        <v/>
      </c>
      <c r="AH1306" s="130" t="str">
        <f t="shared" ca="1" si="300"/>
        <v/>
      </c>
      <c r="AI1306" s="130" t="str">
        <f t="shared" ca="1" si="301"/>
        <v/>
      </c>
    </row>
    <row r="1307" spans="5:35">
      <c r="E1307" s="239"/>
      <c r="F1307" s="28"/>
      <c r="R1307" s="130" t="str">
        <f t="shared" ca="1" si="288"/>
        <v xml:space="preserve">3 </v>
      </c>
      <c r="S1307" s="130">
        <f ca="1">+IFERROR(VLOOKUP(R1307,Pollutants!$H$2:$K$11,3,FALSE),0)</f>
        <v>0</v>
      </c>
      <c r="T1307" s="248">
        <f t="shared" si="289"/>
        <v>188</v>
      </c>
      <c r="U1307" s="130" t="str">
        <f ca="1"/>
        <v/>
      </c>
      <c r="V1307" s="130" t="str">
        <f ca="1"/>
        <v/>
      </c>
      <c r="W1307" s="130" t="str">
        <f t="shared" ca="1" si="290"/>
        <v/>
      </c>
      <c r="X1307" s="130" t="str">
        <f t="shared" ca="1" si="291"/>
        <v/>
      </c>
      <c r="Y1307" s="130" t="str">
        <f t="shared" ca="1" si="292"/>
        <v/>
      </c>
      <c r="Z1307" s="130" t="str">
        <f t="shared" ca="1" si="293"/>
        <v/>
      </c>
      <c r="AA1307" s="130" t="str">
        <f t="shared" ca="1" si="294"/>
        <v/>
      </c>
      <c r="AC1307" s="130" t="str">
        <f t="shared" ca="1" si="295"/>
        <v/>
      </c>
      <c r="AD1307" s="130" t="str">
        <f t="shared" ca="1" si="296"/>
        <v/>
      </c>
      <c r="AE1307" s="130" t="str">
        <f t="shared" ca="1" si="297"/>
        <v/>
      </c>
      <c r="AF1307" s="130" t="str">
        <f t="shared" ca="1" si="298"/>
        <v/>
      </c>
      <c r="AG1307" s="130" t="str">
        <f t="shared" ca="1" si="299"/>
        <v/>
      </c>
      <c r="AH1307" s="130" t="str">
        <f t="shared" ca="1" si="300"/>
        <v/>
      </c>
      <c r="AI1307" s="130" t="str">
        <f t="shared" ca="1" si="301"/>
        <v/>
      </c>
    </row>
    <row r="1308" spans="5:35">
      <c r="E1308" s="239"/>
      <c r="F1308" s="28"/>
      <c r="R1308" s="130" t="str">
        <f t="shared" ca="1" si="288"/>
        <v xml:space="preserve">4 </v>
      </c>
      <c r="S1308" s="130">
        <f ca="1">+IFERROR(VLOOKUP(R1308,Pollutants!$H$2:$K$11,3,FALSE),0)</f>
        <v>0</v>
      </c>
      <c r="T1308" s="248">
        <f t="shared" si="289"/>
        <v>188</v>
      </c>
      <c r="U1308" s="130" t="str">
        <f ca="1"/>
        <v/>
      </c>
      <c r="V1308" s="130" t="str">
        <f ca="1"/>
        <v/>
      </c>
      <c r="W1308" s="130" t="str">
        <f t="shared" ca="1" si="290"/>
        <v/>
      </c>
      <c r="X1308" s="130" t="str">
        <f t="shared" ca="1" si="291"/>
        <v/>
      </c>
      <c r="Y1308" s="130" t="str">
        <f t="shared" ca="1" si="292"/>
        <v/>
      </c>
      <c r="Z1308" s="130" t="str">
        <f t="shared" ca="1" si="293"/>
        <v/>
      </c>
      <c r="AA1308" s="130" t="str">
        <f t="shared" ca="1" si="294"/>
        <v/>
      </c>
      <c r="AC1308" s="130" t="str">
        <f t="shared" ca="1" si="295"/>
        <v/>
      </c>
      <c r="AD1308" s="130" t="str">
        <f t="shared" ca="1" si="296"/>
        <v/>
      </c>
      <c r="AE1308" s="130" t="str">
        <f t="shared" ca="1" si="297"/>
        <v/>
      </c>
      <c r="AF1308" s="130" t="str">
        <f t="shared" ca="1" si="298"/>
        <v/>
      </c>
      <c r="AG1308" s="130" t="str">
        <f t="shared" ca="1" si="299"/>
        <v/>
      </c>
      <c r="AH1308" s="130" t="str">
        <f t="shared" ca="1" si="300"/>
        <v/>
      </c>
      <c r="AI1308" s="130" t="str">
        <f t="shared" ca="1" si="301"/>
        <v/>
      </c>
    </row>
    <row r="1309" spans="5:35">
      <c r="E1309" s="239"/>
      <c r="F1309" s="28"/>
      <c r="R1309" s="130" t="str">
        <f t="shared" ca="1" si="288"/>
        <v xml:space="preserve">5 </v>
      </c>
      <c r="S1309" s="130">
        <f ca="1">+IFERROR(VLOOKUP(R1309,Pollutants!$H$2:$K$11,3,FALSE),0)</f>
        <v>0</v>
      </c>
      <c r="T1309" s="248">
        <f t="shared" si="289"/>
        <v>188</v>
      </c>
      <c r="U1309" s="130" t="str">
        <f ca="1"/>
        <v/>
      </c>
      <c r="V1309" s="130" t="str">
        <f ca="1"/>
        <v/>
      </c>
      <c r="W1309" s="130" t="str">
        <f t="shared" ca="1" si="290"/>
        <v/>
      </c>
      <c r="X1309" s="130" t="str">
        <f t="shared" ca="1" si="291"/>
        <v/>
      </c>
      <c r="Y1309" s="130" t="str">
        <f t="shared" ca="1" si="292"/>
        <v/>
      </c>
      <c r="Z1309" s="130" t="str">
        <f t="shared" ca="1" si="293"/>
        <v/>
      </c>
      <c r="AA1309" s="130" t="str">
        <f t="shared" ca="1" si="294"/>
        <v/>
      </c>
      <c r="AC1309" s="130" t="str">
        <f t="shared" ca="1" si="295"/>
        <v/>
      </c>
      <c r="AD1309" s="130" t="str">
        <f t="shared" ca="1" si="296"/>
        <v/>
      </c>
      <c r="AE1309" s="130" t="str">
        <f t="shared" ca="1" si="297"/>
        <v/>
      </c>
      <c r="AF1309" s="130" t="str">
        <f t="shared" ca="1" si="298"/>
        <v/>
      </c>
      <c r="AG1309" s="130" t="str">
        <f t="shared" ca="1" si="299"/>
        <v/>
      </c>
      <c r="AH1309" s="130" t="str">
        <f t="shared" ca="1" si="300"/>
        <v/>
      </c>
      <c r="AI1309" s="130" t="str">
        <f t="shared" ca="1" si="301"/>
        <v/>
      </c>
    </row>
    <row r="1310" spans="5:35">
      <c r="E1310" s="239"/>
      <c r="F1310" s="28"/>
      <c r="R1310" s="130" t="str">
        <f t="shared" ca="1" si="288"/>
        <v xml:space="preserve">6 </v>
      </c>
      <c r="S1310" s="130">
        <f ca="1">+IFERROR(VLOOKUP(R1310,Pollutants!$H$2:$K$11,3,FALSE),0)</f>
        <v>0</v>
      </c>
      <c r="T1310" s="248">
        <f t="shared" si="289"/>
        <v>188</v>
      </c>
      <c r="U1310" s="130" t="str">
        <f ca="1"/>
        <v/>
      </c>
      <c r="V1310" s="130" t="str">
        <f ca="1"/>
        <v/>
      </c>
      <c r="W1310" s="130" t="str">
        <f t="shared" ca="1" si="290"/>
        <v/>
      </c>
      <c r="X1310" s="130" t="str">
        <f t="shared" ca="1" si="291"/>
        <v/>
      </c>
      <c r="Y1310" s="130" t="str">
        <f t="shared" ca="1" si="292"/>
        <v/>
      </c>
      <c r="Z1310" s="130" t="str">
        <f t="shared" ca="1" si="293"/>
        <v/>
      </c>
      <c r="AA1310" s="130" t="str">
        <f t="shared" ca="1" si="294"/>
        <v/>
      </c>
      <c r="AC1310" s="130" t="str">
        <f t="shared" ca="1" si="295"/>
        <v/>
      </c>
      <c r="AD1310" s="130" t="str">
        <f t="shared" ca="1" si="296"/>
        <v/>
      </c>
      <c r="AE1310" s="130" t="str">
        <f t="shared" ca="1" si="297"/>
        <v/>
      </c>
      <c r="AF1310" s="130" t="str">
        <f t="shared" ca="1" si="298"/>
        <v/>
      </c>
      <c r="AG1310" s="130" t="str">
        <f t="shared" ca="1" si="299"/>
        <v/>
      </c>
      <c r="AH1310" s="130" t="str">
        <f t="shared" ca="1" si="300"/>
        <v/>
      </c>
      <c r="AI1310" s="130" t="str">
        <f t="shared" ca="1" si="301"/>
        <v/>
      </c>
    </row>
    <row r="1311" spans="5:35">
      <c r="E1311" s="239"/>
      <c r="F1311" s="28"/>
      <c r="R1311" s="130" t="str">
        <f t="shared" ca="1" si="288"/>
        <v xml:space="preserve">0 </v>
      </c>
      <c r="S1311" s="130">
        <f ca="1">+IFERROR(VLOOKUP(R1311,Pollutants!$H$2:$K$11,3,FALSE),0)</f>
        <v>0</v>
      </c>
      <c r="T1311" s="248">
        <f t="shared" si="289"/>
        <v>189</v>
      </c>
      <c r="U1311" s="130" t="str">
        <f ca="1"/>
        <v/>
      </c>
      <c r="V1311" s="130" t="str">
        <f ca="1"/>
        <v/>
      </c>
      <c r="W1311" s="130" t="str">
        <f t="shared" ca="1" si="290"/>
        <v/>
      </c>
      <c r="X1311" s="130" t="str">
        <f t="shared" ca="1" si="291"/>
        <v/>
      </c>
      <c r="Y1311" s="130" t="str">
        <f t="shared" ca="1" si="292"/>
        <v/>
      </c>
      <c r="Z1311" s="130" t="str">
        <f t="shared" ca="1" si="293"/>
        <v/>
      </c>
      <c r="AA1311" s="130" t="str">
        <f t="shared" ca="1" si="294"/>
        <v/>
      </c>
      <c r="AC1311" s="130" t="str">
        <f t="shared" ca="1" si="295"/>
        <v/>
      </c>
      <c r="AD1311" s="130" t="str">
        <f t="shared" ca="1" si="296"/>
        <v/>
      </c>
      <c r="AE1311" s="130" t="str">
        <f t="shared" ca="1" si="297"/>
        <v/>
      </c>
      <c r="AF1311" s="130" t="str">
        <f t="shared" ca="1" si="298"/>
        <v/>
      </c>
      <c r="AG1311" s="130" t="str">
        <f t="shared" ca="1" si="299"/>
        <v/>
      </c>
      <c r="AH1311" s="130" t="str">
        <f t="shared" ca="1" si="300"/>
        <v/>
      </c>
      <c r="AI1311" s="130" t="str">
        <f t="shared" ca="1" si="301"/>
        <v/>
      </c>
    </row>
    <row r="1312" spans="5:35">
      <c r="E1312" s="239"/>
      <c r="F1312" s="28"/>
      <c r="R1312" s="130" t="str">
        <f t="shared" ca="1" si="288"/>
        <v xml:space="preserve">1 </v>
      </c>
      <c r="S1312" s="130">
        <f ca="1">+IFERROR(VLOOKUP(R1312,Pollutants!$H$2:$K$11,3,FALSE),0)</f>
        <v>0</v>
      </c>
      <c r="T1312" s="248">
        <f t="shared" si="289"/>
        <v>189</v>
      </c>
      <c r="U1312" s="130" t="str">
        <f ca="1"/>
        <v/>
      </c>
      <c r="V1312" s="130" t="str">
        <f ca="1"/>
        <v/>
      </c>
      <c r="W1312" s="130" t="str">
        <f t="shared" ca="1" si="290"/>
        <v/>
      </c>
      <c r="X1312" s="130" t="str">
        <f t="shared" ca="1" si="291"/>
        <v/>
      </c>
      <c r="Y1312" s="130" t="str">
        <f t="shared" ca="1" si="292"/>
        <v/>
      </c>
      <c r="Z1312" s="130" t="str">
        <f t="shared" ca="1" si="293"/>
        <v/>
      </c>
      <c r="AA1312" s="130" t="str">
        <f t="shared" ca="1" si="294"/>
        <v/>
      </c>
      <c r="AC1312" s="130" t="str">
        <f t="shared" ca="1" si="295"/>
        <v/>
      </c>
      <c r="AD1312" s="130" t="str">
        <f t="shared" ca="1" si="296"/>
        <v/>
      </c>
      <c r="AE1312" s="130" t="str">
        <f t="shared" ca="1" si="297"/>
        <v/>
      </c>
      <c r="AF1312" s="130" t="str">
        <f t="shared" ca="1" si="298"/>
        <v/>
      </c>
      <c r="AG1312" s="130" t="str">
        <f t="shared" ca="1" si="299"/>
        <v/>
      </c>
      <c r="AH1312" s="130" t="str">
        <f t="shared" ca="1" si="300"/>
        <v/>
      </c>
      <c r="AI1312" s="130" t="str">
        <f t="shared" ca="1" si="301"/>
        <v/>
      </c>
    </row>
    <row r="1313" spans="5:35">
      <c r="E1313" s="239"/>
      <c r="F1313" s="28"/>
      <c r="R1313" s="130" t="str">
        <f t="shared" ca="1" si="288"/>
        <v xml:space="preserve">2 </v>
      </c>
      <c r="S1313" s="130">
        <f ca="1">+IFERROR(VLOOKUP(R1313,Pollutants!$H$2:$K$11,3,FALSE),0)</f>
        <v>0</v>
      </c>
      <c r="T1313" s="248">
        <f t="shared" si="289"/>
        <v>189</v>
      </c>
      <c r="U1313" s="130" t="str">
        <f ca="1"/>
        <v/>
      </c>
      <c r="V1313" s="130" t="str">
        <f ca="1"/>
        <v/>
      </c>
      <c r="W1313" s="130" t="str">
        <f t="shared" ca="1" si="290"/>
        <v/>
      </c>
      <c r="X1313" s="130" t="str">
        <f t="shared" ca="1" si="291"/>
        <v/>
      </c>
      <c r="Y1313" s="130" t="str">
        <f t="shared" ca="1" si="292"/>
        <v/>
      </c>
      <c r="Z1313" s="130" t="str">
        <f t="shared" ca="1" si="293"/>
        <v/>
      </c>
      <c r="AA1313" s="130" t="str">
        <f t="shared" ca="1" si="294"/>
        <v/>
      </c>
      <c r="AC1313" s="130" t="str">
        <f t="shared" ca="1" si="295"/>
        <v/>
      </c>
      <c r="AD1313" s="130" t="str">
        <f t="shared" ca="1" si="296"/>
        <v/>
      </c>
      <c r="AE1313" s="130" t="str">
        <f t="shared" ca="1" si="297"/>
        <v/>
      </c>
      <c r="AF1313" s="130" t="str">
        <f t="shared" ca="1" si="298"/>
        <v/>
      </c>
      <c r="AG1313" s="130" t="str">
        <f t="shared" ca="1" si="299"/>
        <v/>
      </c>
      <c r="AH1313" s="130" t="str">
        <f t="shared" ca="1" si="300"/>
        <v/>
      </c>
      <c r="AI1313" s="130" t="str">
        <f t="shared" ca="1" si="301"/>
        <v/>
      </c>
    </row>
    <row r="1314" spans="5:35">
      <c r="E1314" s="239"/>
      <c r="F1314" s="28"/>
      <c r="R1314" s="130" t="str">
        <f t="shared" ca="1" si="288"/>
        <v xml:space="preserve">3 </v>
      </c>
      <c r="S1314" s="130">
        <f ca="1">+IFERROR(VLOOKUP(R1314,Pollutants!$H$2:$K$11,3,FALSE),0)</f>
        <v>0</v>
      </c>
      <c r="T1314" s="248">
        <f t="shared" si="289"/>
        <v>189</v>
      </c>
      <c r="U1314" s="130" t="str">
        <f ca="1"/>
        <v/>
      </c>
      <c r="V1314" s="130" t="str">
        <f ca="1"/>
        <v/>
      </c>
      <c r="W1314" s="130" t="str">
        <f t="shared" ca="1" si="290"/>
        <v/>
      </c>
      <c r="X1314" s="130" t="str">
        <f t="shared" ca="1" si="291"/>
        <v/>
      </c>
      <c r="Y1314" s="130" t="str">
        <f t="shared" ca="1" si="292"/>
        <v/>
      </c>
      <c r="Z1314" s="130" t="str">
        <f t="shared" ca="1" si="293"/>
        <v/>
      </c>
      <c r="AA1314" s="130" t="str">
        <f t="shared" ca="1" si="294"/>
        <v/>
      </c>
      <c r="AC1314" s="130" t="str">
        <f t="shared" ca="1" si="295"/>
        <v/>
      </c>
      <c r="AD1314" s="130" t="str">
        <f t="shared" ca="1" si="296"/>
        <v/>
      </c>
      <c r="AE1314" s="130" t="str">
        <f t="shared" ca="1" si="297"/>
        <v/>
      </c>
      <c r="AF1314" s="130" t="str">
        <f t="shared" ca="1" si="298"/>
        <v/>
      </c>
      <c r="AG1314" s="130" t="str">
        <f t="shared" ca="1" si="299"/>
        <v/>
      </c>
      <c r="AH1314" s="130" t="str">
        <f t="shared" ca="1" si="300"/>
        <v/>
      </c>
      <c r="AI1314" s="130" t="str">
        <f t="shared" ca="1" si="301"/>
        <v/>
      </c>
    </row>
    <row r="1315" spans="5:35">
      <c r="E1315" s="239"/>
      <c r="F1315" s="28"/>
      <c r="R1315" s="130" t="str">
        <f t="shared" ca="1" si="288"/>
        <v xml:space="preserve">4 </v>
      </c>
      <c r="S1315" s="130">
        <f ca="1">+IFERROR(VLOOKUP(R1315,Pollutants!$H$2:$K$11,3,FALSE),0)</f>
        <v>0</v>
      </c>
      <c r="T1315" s="248">
        <f t="shared" si="289"/>
        <v>189</v>
      </c>
      <c r="U1315" s="130" t="str">
        <f ca="1"/>
        <v/>
      </c>
      <c r="V1315" s="130" t="str">
        <f ca="1"/>
        <v/>
      </c>
      <c r="W1315" s="130" t="str">
        <f t="shared" ca="1" si="290"/>
        <v/>
      </c>
      <c r="X1315" s="130" t="str">
        <f t="shared" ca="1" si="291"/>
        <v/>
      </c>
      <c r="Y1315" s="130" t="str">
        <f t="shared" ca="1" si="292"/>
        <v/>
      </c>
      <c r="Z1315" s="130" t="str">
        <f t="shared" ca="1" si="293"/>
        <v/>
      </c>
      <c r="AA1315" s="130" t="str">
        <f t="shared" ca="1" si="294"/>
        <v/>
      </c>
      <c r="AC1315" s="130" t="str">
        <f t="shared" ca="1" si="295"/>
        <v/>
      </c>
      <c r="AD1315" s="130" t="str">
        <f t="shared" ca="1" si="296"/>
        <v/>
      </c>
      <c r="AE1315" s="130" t="str">
        <f t="shared" ca="1" si="297"/>
        <v/>
      </c>
      <c r="AF1315" s="130" t="str">
        <f t="shared" ca="1" si="298"/>
        <v/>
      </c>
      <c r="AG1315" s="130" t="str">
        <f t="shared" ca="1" si="299"/>
        <v/>
      </c>
      <c r="AH1315" s="130" t="str">
        <f t="shared" ca="1" si="300"/>
        <v/>
      </c>
      <c r="AI1315" s="130" t="str">
        <f t="shared" ca="1" si="301"/>
        <v/>
      </c>
    </row>
    <row r="1316" spans="5:35">
      <c r="E1316" s="239"/>
      <c r="F1316" s="28"/>
      <c r="R1316" s="130" t="str">
        <f t="shared" ca="1" si="288"/>
        <v xml:space="preserve">5 </v>
      </c>
      <c r="S1316" s="130">
        <f ca="1">+IFERROR(VLOOKUP(R1316,Pollutants!$H$2:$K$11,3,FALSE),0)</f>
        <v>0</v>
      </c>
      <c r="T1316" s="248">
        <f t="shared" si="289"/>
        <v>189</v>
      </c>
      <c r="U1316" s="130" t="str">
        <f ca="1"/>
        <v/>
      </c>
      <c r="V1316" s="130" t="str">
        <f ca="1"/>
        <v/>
      </c>
      <c r="W1316" s="130" t="str">
        <f t="shared" ca="1" si="290"/>
        <v/>
      </c>
      <c r="X1316" s="130" t="str">
        <f t="shared" ca="1" si="291"/>
        <v/>
      </c>
      <c r="Y1316" s="130" t="str">
        <f t="shared" ca="1" si="292"/>
        <v/>
      </c>
      <c r="Z1316" s="130" t="str">
        <f t="shared" ca="1" si="293"/>
        <v/>
      </c>
      <c r="AA1316" s="130" t="str">
        <f t="shared" ca="1" si="294"/>
        <v/>
      </c>
      <c r="AC1316" s="130" t="str">
        <f t="shared" ca="1" si="295"/>
        <v/>
      </c>
      <c r="AD1316" s="130" t="str">
        <f t="shared" ca="1" si="296"/>
        <v/>
      </c>
      <c r="AE1316" s="130" t="str">
        <f t="shared" ca="1" si="297"/>
        <v/>
      </c>
      <c r="AF1316" s="130" t="str">
        <f t="shared" ca="1" si="298"/>
        <v/>
      </c>
      <c r="AG1316" s="130" t="str">
        <f t="shared" ca="1" si="299"/>
        <v/>
      </c>
      <c r="AH1316" s="130" t="str">
        <f t="shared" ca="1" si="300"/>
        <v/>
      </c>
      <c r="AI1316" s="130" t="str">
        <f t="shared" ca="1" si="301"/>
        <v/>
      </c>
    </row>
    <row r="1317" spans="5:35">
      <c r="E1317" s="239"/>
      <c r="F1317" s="28"/>
      <c r="R1317" s="130" t="str">
        <f t="shared" ca="1" si="288"/>
        <v xml:space="preserve">6 </v>
      </c>
      <c r="S1317" s="130">
        <f ca="1">+IFERROR(VLOOKUP(R1317,Pollutants!$H$2:$K$11,3,FALSE),0)</f>
        <v>0</v>
      </c>
      <c r="T1317" s="248">
        <f t="shared" si="289"/>
        <v>189</v>
      </c>
      <c r="U1317" s="130" t="str">
        <f ca="1"/>
        <v/>
      </c>
      <c r="V1317" s="130" t="str">
        <f ca="1"/>
        <v/>
      </c>
      <c r="W1317" s="130" t="str">
        <f t="shared" ca="1" si="290"/>
        <v/>
      </c>
      <c r="X1317" s="130" t="str">
        <f t="shared" ca="1" si="291"/>
        <v/>
      </c>
      <c r="Y1317" s="130" t="str">
        <f t="shared" ca="1" si="292"/>
        <v/>
      </c>
      <c r="Z1317" s="130" t="str">
        <f t="shared" ca="1" si="293"/>
        <v/>
      </c>
      <c r="AA1317" s="130" t="str">
        <f t="shared" ca="1" si="294"/>
        <v/>
      </c>
      <c r="AC1317" s="130" t="str">
        <f t="shared" ca="1" si="295"/>
        <v/>
      </c>
      <c r="AD1317" s="130" t="str">
        <f t="shared" ca="1" si="296"/>
        <v/>
      </c>
      <c r="AE1317" s="130" t="str">
        <f t="shared" ca="1" si="297"/>
        <v/>
      </c>
      <c r="AF1317" s="130" t="str">
        <f t="shared" ca="1" si="298"/>
        <v/>
      </c>
      <c r="AG1317" s="130" t="str">
        <f t="shared" ca="1" si="299"/>
        <v/>
      </c>
      <c r="AH1317" s="130" t="str">
        <f t="shared" ca="1" si="300"/>
        <v/>
      </c>
      <c r="AI1317" s="130" t="str">
        <f t="shared" ca="1" si="301"/>
        <v/>
      </c>
    </row>
    <row r="1318" spans="5:35">
      <c r="E1318" s="239"/>
      <c r="F1318" s="28"/>
      <c r="R1318" s="130" t="str">
        <f t="shared" ca="1" si="288"/>
        <v xml:space="preserve">0 </v>
      </c>
      <c r="S1318" s="130">
        <f ca="1">+IFERROR(VLOOKUP(R1318,Pollutants!$H$2:$K$11,3,FALSE),0)</f>
        <v>0</v>
      </c>
      <c r="T1318" s="248">
        <f t="shared" si="289"/>
        <v>190</v>
      </c>
      <c r="U1318" s="130" t="str">
        <f ca="1"/>
        <v/>
      </c>
      <c r="V1318" s="130" t="str">
        <f ca="1"/>
        <v/>
      </c>
      <c r="W1318" s="130" t="str">
        <f t="shared" ca="1" si="290"/>
        <v/>
      </c>
      <c r="X1318" s="130" t="str">
        <f t="shared" ca="1" si="291"/>
        <v/>
      </c>
      <c r="Y1318" s="130" t="str">
        <f t="shared" ca="1" si="292"/>
        <v/>
      </c>
      <c r="Z1318" s="130" t="str">
        <f t="shared" ca="1" si="293"/>
        <v/>
      </c>
      <c r="AA1318" s="130" t="str">
        <f t="shared" ca="1" si="294"/>
        <v/>
      </c>
      <c r="AC1318" s="130" t="str">
        <f t="shared" ca="1" si="295"/>
        <v/>
      </c>
      <c r="AD1318" s="130" t="str">
        <f t="shared" ca="1" si="296"/>
        <v/>
      </c>
      <c r="AE1318" s="130" t="str">
        <f t="shared" ca="1" si="297"/>
        <v/>
      </c>
      <c r="AF1318" s="130" t="str">
        <f t="shared" ca="1" si="298"/>
        <v/>
      </c>
      <c r="AG1318" s="130" t="str">
        <f t="shared" ca="1" si="299"/>
        <v/>
      </c>
      <c r="AH1318" s="130" t="str">
        <f t="shared" ca="1" si="300"/>
        <v/>
      </c>
      <c r="AI1318" s="130" t="str">
        <f t="shared" ca="1" si="301"/>
        <v/>
      </c>
    </row>
    <row r="1319" spans="5:35">
      <c r="E1319" s="239"/>
      <c r="F1319" s="28"/>
      <c r="R1319" s="130" t="str">
        <f t="shared" ca="1" si="288"/>
        <v xml:space="preserve">1 </v>
      </c>
      <c r="S1319" s="130">
        <f ca="1">+IFERROR(VLOOKUP(R1319,Pollutants!$H$2:$K$11,3,FALSE),0)</f>
        <v>0</v>
      </c>
      <c r="T1319" s="248">
        <f t="shared" si="289"/>
        <v>190</v>
      </c>
      <c r="U1319" s="130" t="str">
        <f ca="1"/>
        <v/>
      </c>
      <c r="V1319" s="130" t="str">
        <f ca="1"/>
        <v/>
      </c>
      <c r="W1319" s="130" t="str">
        <f t="shared" ca="1" si="290"/>
        <v/>
      </c>
      <c r="X1319" s="130" t="str">
        <f t="shared" ca="1" si="291"/>
        <v/>
      </c>
      <c r="Y1319" s="130" t="str">
        <f t="shared" ca="1" si="292"/>
        <v/>
      </c>
      <c r="Z1319" s="130" t="str">
        <f t="shared" ca="1" si="293"/>
        <v/>
      </c>
      <c r="AA1319" s="130" t="str">
        <f t="shared" ca="1" si="294"/>
        <v/>
      </c>
      <c r="AC1319" s="130" t="str">
        <f t="shared" ca="1" si="295"/>
        <v/>
      </c>
      <c r="AD1319" s="130" t="str">
        <f t="shared" ca="1" si="296"/>
        <v/>
      </c>
      <c r="AE1319" s="130" t="str">
        <f t="shared" ca="1" si="297"/>
        <v/>
      </c>
      <c r="AF1319" s="130" t="str">
        <f t="shared" ca="1" si="298"/>
        <v/>
      </c>
      <c r="AG1319" s="130" t="str">
        <f t="shared" ca="1" si="299"/>
        <v/>
      </c>
      <c r="AH1319" s="130" t="str">
        <f t="shared" ca="1" si="300"/>
        <v/>
      </c>
      <c r="AI1319" s="130" t="str">
        <f t="shared" ca="1" si="301"/>
        <v/>
      </c>
    </row>
    <row r="1320" spans="5:35">
      <c r="E1320" s="239"/>
      <c r="F1320" s="28"/>
      <c r="R1320" s="130" t="str">
        <f t="shared" ca="1" si="288"/>
        <v xml:space="preserve">2 </v>
      </c>
      <c r="S1320" s="130">
        <f ca="1">+IFERROR(VLOOKUP(R1320,Pollutants!$H$2:$K$11,3,FALSE),0)</f>
        <v>0</v>
      </c>
      <c r="T1320" s="248">
        <f t="shared" si="289"/>
        <v>190</v>
      </c>
      <c r="U1320" s="130" t="str">
        <f ca="1"/>
        <v/>
      </c>
      <c r="V1320" s="130" t="str">
        <f ca="1"/>
        <v/>
      </c>
      <c r="W1320" s="130" t="str">
        <f t="shared" ca="1" si="290"/>
        <v/>
      </c>
      <c r="X1320" s="130" t="str">
        <f t="shared" ca="1" si="291"/>
        <v/>
      </c>
      <c r="Y1320" s="130" t="str">
        <f t="shared" ca="1" si="292"/>
        <v/>
      </c>
      <c r="Z1320" s="130" t="str">
        <f t="shared" ca="1" si="293"/>
        <v/>
      </c>
      <c r="AA1320" s="130" t="str">
        <f t="shared" ca="1" si="294"/>
        <v/>
      </c>
      <c r="AC1320" s="130" t="str">
        <f t="shared" ca="1" si="295"/>
        <v/>
      </c>
      <c r="AD1320" s="130" t="str">
        <f t="shared" ca="1" si="296"/>
        <v/>
      </c>
      <c r="AE1320" s="130" t="str">
        <f t="shared" ca="1" si="297"/>
        <v/>
      </c>
      <c r="AF1320" s="130" t="str">
        <f t="shared" ca="1" si="298"/>
        <v/>
      </c>
      <c r="AG1320" s="130" t="str">
        <f t="shared" ca="1" si="299"/>
        <v/>
      </c>
      <c r="AH1320" s="130" t="str">
        <f t="shared" ca="1" si="300"/>
        <v/>
      </c>
      <c r="AI1320" s="130" t="str">
        <f t="shared" ca="1" si="301"/>
        <v/>
      </c>
    </row>
    <row r="1321" spans="5:35">
      <c r="E1321" s="239"/>
      <c r="F1321" s="28"/>
      <c r="R1321" s="130" t="str">
        <f t="shared" ca="1" si="288"/>
        <v xml:space="preserve">3 </v>
      </c>
      <c r="S1321" s="130">
        <f ca="1">+IFERROR(VLOOKUP(R1321,Pollutants!$H$2:$K$11,3,FALSE),0)</f>
        <v>0</v>
      </c>
      <c r="T1321" s="248">
        <f t="shared" si="289"/>
        <v>190</v>
      </c>
      <c r="U1321" s="130" t="str">
        <f ca="1"/>
        <v/>
      </c>
      <c r="V1321" s="130" t="str">
        <f ca="1"/>
        <v/>
      </c>
      <c r="W1321" s="130" t="str">
        <f t="shared" ca="1" si="290"/>
        <v/>
      </c>
      <c r="X1321" s="130" t="str">
        <f t="shared" ca="1" si="291"/>
        <v/>
      </c>
      <c r="Y1321" s="130" t="str">
        <f t="shared" ca="1" si="292"/>
        <v/>
      </c>
      <c r="Z1321" s="130" t="str">
        <f t="shared" ca="1" si="293"/>
        <v/>
      </c>
      <c r="AA1321" s="130" t="str">
        <f t="shared" ca="1" si="294"/>
        <v/>
      </c>
      <c r="AC1321" s="130" t="str">
        <f t="shared" ca="1" si="295"/>
        <v/>
      </c>
      <c r="AD1321" s="130" t="str">
        <f t="shared" ca="1" si="296"/>
        <v/>
      </c>
      <c r="AE1321" s="130" t="str">
        <f t="shared" ca="1" si="297"/>
        <v/>
      </c>
      <c r="AF1321" s="130" t="str">
        <f t="shared" ca="1" si="298"/>
        <v/>
      </c>
      <c r="AG1321" s="130" t="str">
        <f t="shared" ca="1" si="299"/>
        <v/>
      </c>
      <c r="AH1321" s="130" t="str">
        <f t="shared" ca="1" si="300"/>
        <v/>
      </c>
      <c r="AI1321" s="130" t="str">
        <f t="shared" ca="1" si="301"/>
        <v/>
      </c>
    </row>
    <row r="1322" spans="5:35">
      <c r="E1322" s="239"/>
      <c r="F1322" s="28"/>
      <c r="R1322" s="130" t="str">
        <f t="shared" ca="1" si="288"/>
        <v xml:space="preserve">4 </v>
      </c>
      <c r="S1322" s="130">
        <f ca="1">+IFERROR(VLOOKUP(R1322,Pollutants!$H$2:$K$11,3,FALSE),0)</f>
        <v>0</v>
      </c>
      <c r="T1322" s="248">
        <f t="shared" si="289"/>
        <v>190</v>
      </c>
      <c r="U1322" s="130" t="str">
        <f ca="1"/>
        <v/>
      </c>
      <c r="V1322" s="130" t="str">
        <f ca="1"/>
        <v/>
      </c>
      <c r="W1322" s="130" t="str">
        <f t="shared" ca="1" si="290"/>
        <v/>
      </c>
      <c r="X1322" s="130" t="str">
        <f t="shared" ca="1" si="291"/>
        <v/>
      </c>
      <c r="Y1322" s="130" t="str">
        <f t="shared" ca="1" si="292"/>
        <v/>
      </c>
      <c r="Z1322" s="130" t="str">
        <f t="shared" ca="1" si="293"/>
        <v/>
      </c>
      <c r="AA1322" s="130" t="str">
        <f t="shared" ca="1" si="294"/>
        <v/>
      </c>
      <c r="AC1322" s="130" t="str">
        <f t="shared" ca="1" si="295"/>
        <v/>
      </c>
      <c r="AD1322" s="130" t="str">
        <f t="shared" ca="1" si="296"/>
        <v/>
      </c>
      <c r="AE1322" s="130" t="str">
        <f t="shared" ca="1" si="297"/>
        <v/>
      </c>
      <c r="AF1322" s="130" t="str">
        <f t="shared" ca="1" si="298"/>
        <v/>
      </c>
      <c r="AG1322" s="130" t="str">
        <f t="shared" ca="1" si="299"/>
        <v/>
      </c>
      <c r="AH1322" s="130" t="str">
        <f t="shared" ca="1" si="300"/>
        <v/>
      </c>
      <c r="AI1322" s="130" t="str">
        <f t="shared" ca="1" si="301"/>
        <v/>
      </c>
    </row>
    <row r="1323" spans="5:35">
      <c r="E1323" s="239"/>
      <c r="F1323" s="28"/>
      <c r="R1323" s="130" t="str">
        <f t="shared" ca="1" si="288"/>
        <v xml:space="preserve">5 </v>
      </c>
      <c r="S1323" s="130">
        <f ca="1">+IFERROR(VLOOKUP(R1323,Pollutants!$H$2:$K$11,3,FALSE),0)</f>
        <v>0</v>
      </c>
      <c r="T1323" s="248">
        <f t="shared" si="289"/>
        <v>190</v>
      </c>
      <c r="U1323" s="130" t="str">
        <f ca="1"/>
        <v/>
      </c>
      <c r="V1323" s="130" t="str">
        <f ca="1"/>
        <v/>
      </c>
      <c r="W1323" s="130" t="str">
        <f t="shared" ca="1" si="290"/>
        <v/>
      </c>
      <c r="X1323" s="130" t="str">
        <f t="shared" ca="1" si="291"/>
        <v/>
      </c>
      <c r="Y1323" s="130" t="str">
        <f t="shared" ca="1" si="292"/>
        <v/>
      </c>
      <c r="Z1323" s="130" t="str">
        <f t="shared" ca="1" si="293"/>
        <v/>
      </c>
      <c r="AA1323" s="130" t="str">
        <f t="shared" ca="1" si="294"/>
        <v/>
      </c>
      <c r="AC1323" s="130" t="str">
        <f t="shared" ca="1" si="295"/>
        <v/>
      </c>
      <c r="AD1323" s="130" t="str">
        <f t="shared" ca="1" si="296"/>
        <v/>
      </c>
      <c r="AE1323" s="130" t="str">
        <f t="shared" ca="1" si="297"/>
        <v/>
      </c>
      <c r="AF1323" s="130" t="str">
        <f t="shared" ca="1" si="298"/>
        <v/>
      </c>
      <c r="AG1323" s="130" t="str">
        <f t="shared" ca="1" si="299"/>
        <v/>
      </c>
      <c r="AH1323" s="130" t="str">
        <f t="shared" ca="1" si="300"/>
        <v/>
      </c>
      <c r="AI1323" s="130" t="str">
        <f t="shared" ca="1" si="301"/>
        <v/>
      </c>
    </row>
    <row r="1324" spans="5:35">
      <c r="E1324" s="239"/>
      <c r="F1324" s="28"/>
      <c r="R1324" s="130" t="str">
        <f t="shared" ca="1" si="288"/>
        <v xml:space="preserve">6 </v>
      </c>
      <c r="S1324" s="130">
        <f ca="1">+IFERROR(VLOOKUP(R1324,Pollutants!$H$2:$K$11,3,FALSE),0)</f>
        <v>0</v>
      </c>
      <c r="T1324" s="248">
        <f t="shared" si="289"/>
        <v>190</v>
      </c>
      <c r="U1324" s="130" t="str">
        <f ca="1"/>
        <v/>
      </c>
      <c r="V1324" s="130" t="str">
        <f ca="1"/>
        <v/>
      </c>
      <c r="W1324" s="130" t="str">
        <f t="shared" ca="1" si="290"/>
        <v/>
      </c>
      <c r="X1324" s="130" t="str">
        <f t="shared" ca="1" si="291"/>
        <v/>
      </c>
      <c r="Y1324" s="130" t="str">
        <f t="shared" ca="1" si="292"/>
        <v/>
      </c>
      <c r="Z1324" s="130" t="str">
        <f t="shared" ca="1" si="293"/>
        <v/>
      </c>
      <c r="AA1324" s="130" t="str">
        <f t="shared" ca="1" si="294"/>
        <v/>
      </c>
      <c r="AC1324" s="130" t="str">
        <f t="shared" ca="1" si="295"/>
        <v/>
      </c>
      <c r="AD1324" s="130" t="str">
        <f t="shared" ca="1" si="296"/>
        <v/>
      </c>
      <c r="AE1324" s="130" t="str">
        <f t="shared" ca="1" si="297"/>
        <v/>
      </c>
      <c r="AF1324" s="130" t="str">
        <f t="shared" ca="1" si="298"/>
        <v/>
      </c>
      <c r="AG1324" s="130" t="str">
        <f t="shared" ca="1" si="299"/>
        <v/>
      </c>
      <c r="AH1324" s="130" t="str">
        <f t="shared" ca="1" si="300"/>
        <v/>
      </c>
      <c r="AI1324" s="130" t="str">
        <f t="shared" ca="1" si="301"/>
        <v/>
      </c>
    </row>
    <row r="1325" spans="5:35">
      <c r="E1325" s="239"/>
      <c r="F1325" s="28"/>
      <c r="R1325" s="130" t="str">
        <f t="shared" ca="1" si="288"/>
        <v xml:space="preserve">0 </v>
      </c>
      <c r="S1325" s="130">
        <f ca="1">+IFERROR(VLOOKUP(R1325,Pollutants!$H$2:$K$11,3,FALSE),0)</f>
        <v>0</v>
      </c>
      <c r="T1325" s="248">
        <f t="shared" si="289"/>
        <v>191</v>
      </c>
      <c r="U1325" s="130" t="str">
        <f ca="1"/>
        <v/>
      </c>
      <c r="V1325" s="130" t="str">
        <f ca="1"/>
        <v/>
      </c>
      <c r="W1325" s="130" t="str">
        <f t="shared" ca="1" si="290"/>
        <v/>
      </c>
      <c r="X1325" s="130" t="str">
        <f t="shared" ca="1" si="291"/>
        <v/>
      </c>
      <c r="Y1325" s="130" t="str">
        <f t="shared" ca="1" si="292"/>
        <v/>
      </c>
      <c r="Z1325" s="130" t="str">
        <f t="shared" ca="1" si="293"/>
        <v/>
      </c>
      <c r="AA1325" s="130" t="str">
        <f t="shared" ca="1" si="294"/>
        <v/>
      </c>
      <c r="AC1325" s="130" t="str">
        <f t="shared" ca="1" si="295"/>
        <v/>
      </c>
      <c r="AD1325" s="130" t="str">
        <f t="shared" ca="1" si="296"/>
        <v/>
      </c>
      <c r="AE1325" s="130" t="str">
        <f t="shared" ca="1" si="297"/>
        <v/>
      </c>
      <c r="AF1325" s="130" t="str">
        <f t="shared" ca="1" si="298"/>
        <v/>
      </c>
      <c r="AG1325" s="130" t="str">
        <f t="shared" ca="1" si="299"/>
        <v/>
      </c>
      <c r="AH1325" s="130" t="str">
        <f t="shared" ca="1" si="300"/>
        <v/>
      </c>
      <c r="AI1325" s="130" t="str">
        <f t="shared" ca="1" si="301"/>
        <v/>
      </c>
    </row>
    <row r="1326" spans="5:35">
      <c r="E1326" s="239"/>
      <c r="F1326" s="28"/>
      <c r="R1326" s="130" t="str">
        <f t="shared" ca="1" si="288"/>
        <v xml:space="preserve">1 </v>
      </c>
      <c r="S1326" s="130">
        <f ca="1">+IFERROR(VLOOKUP(R1326,Pollutants!$H$2:$K$11,3,FALSE),0)</f>
        <v>0</v>
      </c>
      <c r="T1326" s="248">
        <f t="shared" si="289"/>
        <v>191</v>
      </c>
      <c r="U1326" s="130" t="str">
        <f ca="1"/>
        <v/>
      </c>
      <c r="V1326" s="130" t="str">
        <f ca="1"/>
        <v/>
      </c>
      <c r="W1326" s="130" t="str">
        <f t="shared" ca="1" si="290"/>
        <v/>
      </c>
      <c r="X1326" s="130" t="str">
        <f t="shared" ca="1" si="291"/>
        <v/>
      </c>
      <c r="Y1326" s="130" t="str">
        <f t="shared" ca="1" si="292"/>
        <v/>
      </c>
      <c r="Z1326" s="130" t="str">
        <f t="shared" ca="1" si="293"/>
        <v/>
      </c>
      <c r="AA1326" s="130" t="str">
        <f t="shared" ca="1" si="294"/>
        <v/>
      </c>
      <c r="AC1326" s="130" t="str">
        <f t="shared" ca="1" si="295"/>
        <v/>
      </c>
      <c r="AD1326" s="130" t="str">
        <f t="shared" ca="1" si="296"/>
        <v/>
      </c>
      <c r="AE1326" s="130" t="str">
        <f t="shared" ca="1" si="297"/>
        <v/>
      </c>
      <c r="AF1326" s="130" t="str">
        <f t="shared" ca="1" si="298"/>
        <v/>
      </c>
      <c r="AG1326" s="130" t="str">
        <f t="shared" ca="1" si="299"/>
        <v/>
      </c>
      <c r="AH1326" s="130" t="str">
        <f t="shared" ca="1" si="300"/>
        <v/>
      </c>
      <c r="AI1326" s="130" t="str">
        <f t="shared" ca="1" si="301"/>
        <v/>
      </c>
    </row>
    <row r="1327" spans="5:35">
      <c r="E1327" s="239"/>
      <c r="F1327" s="28"/>
      <c r="R1327" s="130" t="str">
        <f t="shared" ca="1" si="288"/>
        <v xml:space="preserve">2 </v>
      </c>
      <c r="S1327" s="130">
        <f ca="1">+IFERROR(VLOOKUP(R1327,Pollutants!$H$2:$K$11,3,FALSE),0)</f>
        <v>0</v>
      </c>
      <c r="T1327" s="248">
        <f t="shared" si="289"/>
        <v>191</v>
      </c>
      <c r="U1327" s="130" t="str">
        <f ca="1"/>
        <v/>
      </c>
      <c r="V1327" s="130" t="str">
        <f ca="1"/>
        <v/>
      </c>
      <c r="W1327" s="130" t="str">
        <f t="shared" ca="1" si="290"/>
        <v/>
      </c>
      <c r="X1327" s="130" t="str">
        <f t="shared" ca="1" si="291"/>
        <v/>
      </c>
      <c r="Y1327" s="130" t="str">
        <f t="shared" ca="1" si="292"/>
        <v/>
      </c>
      <c r="Z1327" s="130" t="str">
        <f t="shared" ca="1" si="293"/>
        <v/>
      </c>
      <c r="AA1327" s="130" t="str">
        <f t="shared" ca="1" si="294"/>
        <v/>
      </c>
      <c r="AC1327" s="130" t="str">
        <f t="shared" ca="1" si="295"/>
        <v/>
      </c>
      <c r="AD1327" s="130" t="str">
        <f t="shared" ca="1" si="296"/>
        <v/>
      </c>
      <c r="AE1327" s="130" t="str">
        <f t="shared" ca="1" si="297"/>
        <v/>
      </c>
      <c r="AF1327" s="130" t="str">
        <f t="shared" ca="1" si="298"/>
        <v/>
      </c>
      <c r="AG1327" s="130" t="str">
        <f t="shared" ca="1" si="299"/>
        <v/>
      </c>
      <c r="AH1327" s="130" t="str">
        <f t="shared" ca="1" si="300"/>
        <v/>
      </c>
      <c r="AI1327" s="130" t="str">
        <f t="shared" ca="1" si="301"/>
        <v/>
      </c>
    </row>
    <row r="1328" spans="5:35">
      <c r="E1328" s="239"/>
      <c r="F1328" s="28"/>
      <c r="R1328" s="130" t="str">
        <f t="shared" ca="1" si="288"/>
        <v xml:space="preserve">3 </v>
      </c>
      <c r="S1328" s="130">
        <f ca="1">+IFERROR(VLOOKUP(R1328,Pollutants!$H$2:$K$11,3,FALSE),0)</f>
        <v>0</v>
      </c>
      <c r="T1328" s="248">
        <f t="shared" si="289"/>
        <v>191</v>
      </c>
      <c r="U1328" s="130" t="str">
        <f ca="1"/>
        <v/>
      </c>
      <c r="V1328" s="130" t="str">
        <f ca="1"/>
        <v/>
      </c>
      <c r="W1328" s="130" t="str">
        <f t="shared" ca="1" si="290"/>
        <v/>
      </c>
      <c r="X1328" s="130" t="str">
        <f t="shared" ca="1" si="291"/>
        <v/>
      </c>
      <c r="Y1328" s="130" t="str">
        <f t="shared" ca="1" si="292"/>
        <v/>
      </c>
      <c r="Z1328" s="130" t="str">
        <f t="shared" ca="1" si="293"/>
        <v/>
      </c>
      <c r="AA1328" s="130" t="str">
        <f t="shared" ca="1" si="294"/>
        <v/>
      </c>
      <c r="AC1328" s="130" t="str">
        <f t="shared" ca="1" si="295"/>
        <v/>
      </c>
      <c r="AD1328" s="130" t="str">
        <f t="shared" ca="1" si="296"/>
        <v/>
      </c>
      <c r="AE1328" s="130" t="str">
        <f t="shared" ca="1" si="297"/>
        <v/>
      </c>
      <c r="AF1328" s="130" t="str">
        <f t="shared" ca="1" si="298"/>
        <v/>
      </c>
      <c r="AG1328" s="130" t="str">
        <f t="shared" ca="1" si="299"/>
        <v/>
      </c>
      <c r="AH1328" s="130" t="str">
        <f t="shared" ca="1" si="300"/>
        <v/>
      </c>
      <c r="AI1328" s="130" t="str">
        <f t="shared" ca="1" si="301"/>
        <v/>
      </c>
    </row>
    <row r="1329" spans="5:35">
      <c r="E1329" s="239"/>
      <c r="F1329" s="28"/>
      <c r="R1329" s="130" t="str">
        <f t="shared" ca="1" si="288"/>
        <v xml:space="preserve">4 </v>
      </c>
      <c r="S1329" s="130">
        <f ca="1">+IFERROR(VLOOKUP(R1329,Pollutants!$H$2:$K$11,3,FALSE),0)</f>
        <v>0</v>
      </c>
      <c r="T1329" s="248">
        <f t="shared" si="289"/>
        <v>191</v>
      </c>
      <c r="U1329" s="130" t="str">
        <f ca="1"/>
        <v/>
      </c>
      <c r="V1329" s="130" t="str">
        <f ca="1"/>
        <v/>
      </c>
      <c r="W1329" s="130" t="str">
        <f t="shared" ca="1" si="290"/>
        <v/>
      </c>
      <c r="X1329" s="130" t="str">
        <f t="shared" ca="1" si="291"/>
        <v/>
      </c>
      <c r="Y1329" s="130" t="str">
        <f t="shared" ca="1" si="292"/>
        <v/>
      </c>
      <c r="Z1329" s="130" t="str">
        <f t="shared" ca="1" si="293"/>
        <v/>
      </c>
      <c r="AA1329" s="130" t="str">
        <f t="shared" ca="1" si="294"/>
        <v/>
      </c>
      <c r="AC1329" s="130" t="str">
        <f t="shared" ca="1" si="295"/>
        <v/>
      </c>
      <c r="AD1329" s="130" t="str">
        <f t="shared" ca="1" si="296"/>
        <v/>
      </c>
      <c r="AE1329" s="130" t="str">
        <f t="shared" ca="1" si="297"/>
        <v/>
      </c>
      <c r="AF1329" s="130" t="str">
        <f t="shared" ca="1" si="298"/>
        <v/>
      </c>
      <c r="AG1329" s="130" t="str">
        <f t="shared" ca="1" si="299"/>
        <v/>
      </c>
      <c r="AH1329" s="130" t="str">
        <f t="shared" ca="1" si="300"/>
        <v/>
      </c>
      <c r="AI1329" s="130" t="str">
        <f t="shared" ca="1" si="301"/>
        <v/>
      </c>
    </row>
    <row r="1330" spans="5:35">
      <c r="E1330" s="239"/>
      <c r="F1330" s="28"/>
      <c r="R1330" s="130" t="str">
        <f t="shared" ca="1" si="288"/>
        <v xml:space="preserve">5 </v>
      </c>
      <c r="S1330" s="130">
        <f ca="1">+IFERROR(VLOOKUP(R1330,Pollutants!$H$2:$K$11,3,FALSE),0)</f>
        <v>0</v>
      </c>
      <c r="T1330" s="248">
        <f t="shared" si="289"/>
        <v>191</v>
      </c>
      <c r="U1330" s="130" t="str">
        <f ca="1"/>
        <v/>
      </c>
      <c r="V1330" s="130" t="str">
        <f ca="1"/>
        <v/>
      </c>
      <c r="W1330" s="130" t="str">
        <f t="shared" ca="1" si="290"/>
        <v/>
      </c>
      <c r="X1330" s="130" t="str">
        <f t="shared" ca="1" si="291"/>
        <v/>
      </c>
      <c r="Y1330" s="130" t="str">
        <f t="shared" ca="1" si="292"/>
        <v/>
      </c>
      <c r="Z1330" s="130" t="str">
        <f t="shared" ca="1" si="293"/>
        <v/>
      </c>
      <c r="AA1330" s="130" t="str">
        <f t="shared" ca="1" si="294"/>
        <v/>
      </c>
      <c r="AC1330" s="130" t="str">
        <f t="shared" ca="1" si="295"/>
        <v/>
      </c>
      <c r="AD1330" s="130" t="str">
        <f t="shared" ca="1" si="296"/>
        <v/>
      </c>
      <c r="AE1330" s="130" t="str">
        <f t="shared" ca="1" si="297"/>
        <v/>
      </c>
      <c r="AF1330" s="130" t="str">
        <f t="shared" ca="1" si="298"/>
        <v/>
      </c>
      <c r="AG1330" s="130" t="str">
        <f t="shared" ca="1" si="299"/>
        <v/>
      </c>
      <c r="AH1330" s="130" t="str">
        <f t="shared" ca="1" si="300"/>
        <v/>
      </c>
      <c r="AI1330" s="130" t="str">
        <f t="shared" ca="1" si="301"/>
        <v/>
      </c>
    </row>
    <row r="1331" spans="5:35">
      <c r="E1331" s="239"/>
      <c r="F1331" s="28"/>
      <c r="R1331" s="130" t="str">
        <f t="shared" ca="1" si="288"/>
        <v xml:space="preserve">6 </v>
      </c>
      <c r="S1331" s="130">
        <f ca="1">+IFERROR(VLOOKUP(R1331,Pollutants!$H$2:$K$11,3,FALSE),0)</f>
        <v>0</v>
      </c>
      <c r="T1331" s="248">
        <f t="shared" si="289"/>
        <v>191</v>
      </c>
      <c r="U1331" s="130" t="str">
        <f ca="1"/>
        <v/>
      </c>
      <c r="V1331" s="130" t="str">
        <f ca="1"/>
        <v/>
      </c>
      <c r="W1331" s="130" t="str">
        <f t="shared" ca="1" si="290"/>
        <v/>
      </c>
      <c r="X1331" s="130" t="str">
        <f t="shared" ca="1" si="291"/>
        <v/>
      </c>
      <c r="Y1331" s="130" t="str">
        <f t="shared" ca="1" si="292"/>
        <v/>
      </c>
      <c r="Z1331" s="130" t="str">
        <f t="shared" ca="1" si="293"/>
        <v/>
      </c>
      <c r="AA1331" s="130" t="str">
        <f t="shared" ca="1" si="294"/>
        <v/>
      </c>
      <c r="AC1331" s="130" t="str">
        <f t="shared" ca="1" si="295"/>
        <v/>
      </c>
      <c r="AD1331" s="130" t="str">
        <f t="shared" ca="1" si="296"/>
        <v/>
      </c>
      <c r="AE1331" s="130" t="str">
        <f t="shared" ca="1" si="297"/>
        <v/>
      </c>
      <c r="AF1331" s="130" t="str">
        <f t="shared" ca="1" si="298"/>
        <v/>
      </c>
      <c r="AG1331" s="130" t="str">
        <f t="shared" ca="1" si="299"/>
        <v/>
      </c>
      <c r="AH1331" s="130" t="str">
        <f t="shared" ca="1" si="300"/>
        <v/>
      </c>
      <c r="AI1331" s="130" t="str">
        <f t="shared" ca="1" si="301"/>
        <v/>
      </c>
    </row>
    <row r="1332" spans="5:35">
      <c r="E1332" s="239"/>
      <c r="F1332" s="28"/>
      <c r="R1332" s="130" t="str">
        <f t="shared" ca="1" si="288"/>
        <v xml:space="preserve">0 </v>
      </c>
      <c r="S1332" s="130">
        <f ca="1">+IFERROR(VLOOKUP(R1332,Pollutants!$H$2:$K$11,3,FALSE),0)</f>
        <v>0</v>
      </c>
      <c r="T1332" s="248">
        <f t="shared" si="289"/>
        <v>192</v>
      </c>
      <c r="U1332" s="130" t="str">
        <f ca="1"/>
        <v/>
      </c>
      <c r="V1332" s="130" t="str">
        <f ca="1"/>
        <v/>
      </c>
      <c r="W1332" s="130" t="str">
        <f t="shared" ca="1" si="290"/>
        <v/>
      </c>
      <c r="X1332" s="130" t="str">
        <f t="shared" ca="1" si="291"/>
        <v/>
      </c>
      <c r="Y1332" s="130" t="str">
        <f t="shared" ca="1" si="292"/>
        <v/>
      </c>
      <c r="Z1332" s="130" t="str">
        <f t="shared" ca="1" si="293"/>
        <v/>
      </c>
      <c r="AA1332" s="130" t="str">
        <f t="shared" ca="1" si="294"/>
        <v/>
      </c>
      <c r="AC1332" s="130" t="str">
        <f t="shared" ca="1" si="295"/>
        <v/>
      </c>
      <c r="AD1332" s="130" t="str">
        <f t="shared" ca="1" si="296"/>
        <v/>
      </c>
      <c r="AE1332" s="130" t="str">
        <f t="shared" ca="1" si="297"/>
        <v/>
      </c>
      <c r="AF1332" s="130" t="str">
        <f t="shared" ca="1" si="298"/>
        <v/>
      </c>
      <c r="AG1332" s="130" t="str">
        <f t="shared" ca="1" si="299"/>
        <v/>
      </c>
      <c r="AH1332" s="130" t="str">
        <f t="shared" ca="1" si="300"/>
        <v/>
      </c>
      <c r="AI1332" s="130" t="str">
        <f t="shared" ca="1" si="301"/>
        <v/>
      </c>
    </row>
    <row r="1333" spans="5:35">
      <c r="E1333" s="239"/>
      <c r="F1333" s="28"/>
      <c r="R1333" s="130" t="str">
        <f t="shared" ca="1" si="288"/>
        <v xml:space="preserve">1 </v>
      </c>
      <c r="S1333" s="130">
        <f ca="1">+IFERROR(VLOOKUP(R1333,Pollutants!$H$2:$K$11,3,FALSE),0)</f>
        <v>0</v>
      </c>
      <c r="T1333" s="248">
        <f t="shared" si="289"/>
        <v>192</v>
      </c>
      <c r="U1333" s="130" t="str">
        <f ca="1"/>
        <v/>
      </c>
      <c r="V1333" s="130" t="str">
        <f ca="1"/>
        <v/>
      </c>
      <c r="W1333" s="130" t="str">
        <f t="shared" ca="1" si="290"/>
        <v/>
      </c>
      <c r="X1333" s="130" t="str">
        <f t="shared" ca="1" si="291"/>
        <v/>
      </c>
      <c r="Y1333" s="130" t="str">
        <f t="shared" ca="1" si="292"/>
        <v/>
      </c>
      <c r="Z1333" s="130" t="str">
        <f t="shared" ca="1" si="293"/>
        <v/>
      </c>
      <c r="AA1333" s="130" t="str">
        <f t="shared" ca="1" si="294"/>
        <v/>
      </c>
      <c r="AC1333" s="130" t="str">
        <f t="shared" ca="1" si="295"/>
        <v/>
      </c>
      <c r="AD1333" s="130" t="str">
        <f t="shared" ca="1" si="296"/>
        <v/>
      </c>
      <c r="AE1333" s="130" t="str">
        <f t="shared" ca="1" si="297"/>
        <v/>
      </c>
      <c r="AF1333" s="130" t="str">
        <f t="shared" ca="1" si="298"/>
        <v/>
      </c>
      <c r="AG1333" s="130" t="str">
        <f t="shared" ca="1" si="299"/>
        <v/>
      </c>
      <c r="AH1333" s="130" t="str">
        <f t="shared" ca="1" si="300"/>
        <v/>
      </c>
      <c r="AI1333" s="130" t="str">
        <f t="shared" ca="1" si="301"/>
        <v/>
      </c>
    </row>
    <row r="1334" spans="5:35">
      <c r="E1334" s="239"/>
      <c r="F1334" s="28"/>
      <c r="R1334" s="130" t="str">
        <f t="shared" ca="1" si="288"/>
        <v xml:space="preserve">2 </v>
      </c>
      <c r="S1334" s="130">
        <f ca="1">+IFERROR(VLOOKUP(R1334,Pollutants!$H$2:$K$11,3,FALSE),0)</f>
        <v>0</v>
      </c>
      <c r="T1334" s="248">
        <f t="shared" si="289"/>
        <v>192</v>
      </c>
      <c r="U1334" s="130" t="str">
        <f ca="1"/>
        <v/>
      </c>
      <c r="V1334" s="130" t="str">
        <f ca="1"/>
        <v/>
      </c>
      <c r="W1334" s="130" t="str">
        <f t="shared" ca="1" si="290"/>
        <v/>
      </c>
      <c r="X1334" s="130" t="str">
        <f t="shared" ca="1" si="291"/>
        <v/>
      </c>
      <c r="Y1334" s="130" t="str">
        <f t="shared" ca="1" si="292"/>
        <v/>
      </c>
      <c r="Z1334" s="130" t="str">
        <f t="shared" ca="1" si="293"/>
        <v/>
      </c>
      <c r="AA1334" s="130" t="str">
        <f t="shared" ca="1" si="294"/>
        <v/>
      </c>
      <c r="AC1334" s="130" t="str">
        <f t="shared" ca="1" si="295"/>
        <v/>
      </c>
      <c r="AD1334" s="130" t="str">
        <f t="shared" ca="1" si="296"/>
        <v/>
      </c>
      <c r="AE1334" s="130" t="str">
        <f t="shared" ca="1" si="297"/>
        <v/>
      </c>
      <c r="AF1334" s="130" t="str">
        <f t="shared" ca="1" si="298"/>
        <v/>
      </c>
      <c r="AG1334" s="130" t="str">
        <f t="shared" ca="1" si="299"/>
        <v/>
      </c>
      <c r="AH1334" s="130" t="str">
        <f t="shared" ca="1" si="300"/>
        <v/>
      </c>
      <c r="AI1334" s="130" t="str">
        <f t="shared" ca="1" si="301"/>
        <v/>
      </c>
    </row>
    <row r="1335" spans="5:35">
      <c r="E1335" s="239"/>
      <c r="F1335" s="28"/>
      <c r="R1335" s="130" t="str">
        <f t="shared" ca="1" si="288"/>
        <v xml:space="preserve">3 </v>
      </c>
      <c r="S1335" s="130">
        <f ca="1">+IFERROR(VLOOKUP(R1335,Pollutants!$H$2:$K$11,3,FALSE),0)</f>
        <v>0</v>
      </c>
      <c r="T1335" s="248">
        <f t="shared" si="289"/>
        <v>192</v>
      </c>
      <c r="U1335" s="130" t="str">
        <f ca="1"/>
        <v/>
      </c>
      <c r="V1335" s="130" t="str">
        <f ca="1"/>
        <v/>
      </c>
      <c r="W1335" s="130" t="str">
        <f t="shared" ca="1" si="290"/>
        <v/>
      </c>
      <c r="X1335" s="130" t="str">
        <f t="shared" ca="1" si="291"/>
        <v/>
      </c>
      <c r="Y1335" s="130" t="str">
        <f t="shared" ca="1" si="292"/>
        <v/>
      </c>
      <c r="Z1335" s="130" t="str">
        <f t="shared" ca="1" si="293"/>
        <v/>
      </c>
      <c r="AA1335" s="130" t="str">
        <f t="shared" ca="1" si="294"/>
        <v/>
      </c>
      <c r="AC1335" s="130" t="str">
        <f t="shared" ca="1" si="295"/>
        <v/>
      </c>
      <c r="AD1335" s="130" t="str">
        <f t="shared" ca="1" si="296"/>
        <v/>
      </c>
      <c r="AE1335" s="130" t="str">
        <f t="shared" ca="1" si="297"/>
        <v/>
      </c>
      <c r="AF1335" s="130" t="str">
        <f t="shared" ca="1" si="298"/>
        <v/>
      </c>
      <c r="AG1335" s="130" t="str">
        <f t="shared" ca="1" si="299"/>
        <v/>
      </c>
      <c r="AH1335" s="130" t="str">
        <f t="shared" ca="1" si="300"/>
        <v/>
      </c>
      <c r="AI1335" s="130" t="str">
        <f t="shared" ca="1" si="301"/>
        <v/>
      </c>
    </row>
    <row r="1336" spans="5:35">
      <c r="E1336" s="239"/>
      <c r="F1336" s="28"/>
      <c r="R1336" s="130" t="str">
        <f t="shared" ca="1" si="288"/>
        <v xml:space="preserve">4 </v>
      </c>
      <c r="S1336" s="130">
        <f ca="1">+IFERROR(VLOOKUP(R1336,Pollutants!$H$2:$K$11,3,FALSE),0)</f>
        <v>0</v>
      </c>
      <c r="T1336" s="248">
        <f t="shared" si="289"/>
        <v>192</v>
      </c>
      <c r="U1336" s="130" t="str">
        <f ca="1"/>
        <v/>
      </c>
      <c r="V1336" s="130" t="str">
        <f ca="1"/>
        <v/>
      </c>
      <c r="W1336" s="130" t="str">
        <f t="shared" ca="1" si="290"/>
        <v/>
      </c>
      <c r="X1336" s="130" t="str">
        <f t="shared" ca="1" si="291"/>
        <v/>
      </c>
      <c r="Y1336" s="130" t="str">
        <f t="shared" ca="1" si="292"/>
        <v/>
      </c>
      <c r="Z1336" s="130" t="str">
        <f t="shared" ca="1" si="293"/>
        <v/>
      </c>
      <c r="AA1336" s="130" t="str">
        <f t="shared" ca="1" si="294"/>
        <v/>
      </c>
      <c r="AC1336" s="130" t="str">
        <f t="shared" ca="1" si="295"/>
        <v/>
      </c>
      <c r="AD1336" s="130" t="str">
        <f t="shared" ca="1" si="296"/>
        <v/>
      </c>
      <c r="AE1336" s="130" t="str">
        <f t="shared" ca="1" si="297"/>
        <v/>
      </c>
      <c r="AF1336" s="130" t="str">
        <f t="shared" ca="1" si="298"/>
        <v/>
      </c>
      <c r="AG1336" s="130" t="str">
        <f t="shared" ca="1" si="299"/>
        <v/>
      </c>
      <c r="AH1336" s="130" t="str">
        <f t="shared" ca="1" si="300"/>
        <v/>
      </c>
      <c r="AI1336" s="130" t="str">
        <f t="shared" ca="1" si="301"/>
        <v/>
      </c>
    </row>
    <row r="1337" spans="5:35">
      <c r="E1337" s="239"/>
      <c r="F1337" s="28"/>
      <c r="R1337" s="130" t="str">
        <f t="shared" ca="1" si="288"/>
        <v xml:space="preserve">5 </v>
      </c>
      <c r="S1337" s="130">
        <f ca="1">+IFERROR(VLOOKUP(R1337,Pollutants!$H$2:$K$11,3,FALSE),0)</f>
        <v>0</v>
      </c>
      <c r="T1337" s="248">
        <f t="shared" si="289"/>
        <v>192</v>
      </c>
      <c r="U1337" s="130" t="str">
        <f ca="1"/>
        <v/>
      </c>
      <c r="V1337" s="130" t="str">
        <f ca="1"/>
        <v/>
      </c>
      <c r="W1337" s="130" t="str">
        <f t="shared" ca="1" si="290"/>
        <v/>
      </c>
      <c r="X1337" s="130" t="str">
        <f t="shared" ca="1" si="291"/>
        <v/>
      </c>
      <c r="Y1337" s="130" t="str">
        <f t="shared" ca="1" si="292"/>
        <v/>
      </c>
      <c r="Z1337" s="130" t="str">
        <f t="shared" ca="1" si="293"/>
        <v/>
      </c>
      <c r="AA1337" s="130" t="str">
        <f t="shared" ca="1" si="294"/>
        <v/>
      </c>
      <c r="AC1337" s="130" t="str">
        <f t="shared" ca="1" si="295"/>
        <v/>
      </c>
      <c r="AD1337" s="130" t="str">
        <f t="shared" ca="1" si="296"/>
        <v/>
      </c>
      <c r="AE1337" s="130" t="str">
        <f t="shared" ca="1" si="297"/>
        <v/>
      </c>
      <c r="AF1337" s="130" t="str">
        <f t="shared" ca="1" si="298"/>
        <v/>
      </c>
      <c r="AG1337" s="130" t="str">
        <f t="shared" ca="1" si="299"/>
        <v/>
      </c>
      <c r="AH1337" s="130" t="str">
        <f t="shared" ca="1" si="300"/>
        <v/>
      </c>
      <c r="AI1337" s="130" t="str">
        <f t="shared" ca="1" si="301"/>
        <v/>
      </c>
    </row>
    <row r="1338" spans="5:35">
      <c r="E1338" s="239"/>
      <c r="F1338" s="28"/>
      <c r="R1338" s="130" t="str">
        <f t="shared" ca="1" si="288"/>
        <v xml:space="preserve">6 </v>
      </c>
      <c r="S1338" s="130">
        <f ca="1">+IFERROR(VLOOKUP(R1338,Pollutants!$H$2:$K$11,3,FALSE),0)</f>
        <v>0</v>
      </c>
      <c r="T1338" s="248">
        <f t="shared" si="289"/>
        <v>192</v>
      </c>
      <c r="U1338" s="130" t="str">
        <f ca="1"/>
        <v/>
      </c>
      <c r="V1338" s="130" t="str">
        <f ca="1"/>
        <v/>
      </c>
      <c r="W1338" s="130" t="str">
        <f t="shared" ca="1" si="290"/>
        <v/>
      </c>
      <c r="X1338" s="130" t="str">
        <f t="shared" ca="1" si="291"/>
        <v/>
      </c>
      <c r="Y1338" s="130" t="str">
        <f t="shared" ca="1" si="292"/>
        <v/>
      </c>
      <c r="Z1338" s="130" t="str">
        <f t="shared" ca="1" si="293"/>
        <v/>
      </c>
      <c r="AA1338" s="130" t="str">
        <f t="shared" ca="1" si="294"/>
        <v/>
      </c>
      <c r="AC1338" s="130" t="str">
        <f t="shared" ca="1" si="295"/>
        <v/>
      </c>
      <c r="AD1338" s="130" t="str">
        <f t="shared" ca="1" si="296"/>
        <v/>
      </c>
      <c r="AE1338" s="130" t="str">
        <f t="shared" ca="1" si="297"/>
        <v/>
      </c>
      <c r="AF1338" s="130" t="str">
        <f t="shared" ca="1" si="298"/>
        <v/>
      </c>
      <c r="AG1338" s="130" t="str">
        <f t="shared" ca="1" si="299"/>
        <v/>
      </c>
      <c r="AH1338" s="130" t="str">
        <f t="shared" ca="1" si="300"/>
        <v/>
      </c>
      <c r="AI1338" s="130" t="str">
        <f t="shared" ca="1" si="301"/>
        <v/>
      </c>
    </row>
    <row r="1339" spans="5:35">
      <c r="E1339" s="239"/>
      <c r="F1339" s="28"/>
      <c r="R1339" s="130" t="str">
        <f t="shared" ca="1" si="288"/>
        <v xml:space="preserve">0 </v>
      </c>
      <c r="S1339" s="130">
        <f ca="1">+IFERROR(VLOOKUP(R1339,Pollutants!$H$2:$K$11,3,FALSE),0)</f>
        <v>0</v>
      </c>
      <c r="T1339" s="248">
        <f t="shared" si="289"/>
        <v>193</v>
      </c>
      <c r="U1339" s="130" t="str">
        <f ca="1"/>
        <v/>
      </c>
      <c r="V1339" s="130" t="str">
        <f ca="1"/>
        <v/>
      </c>
      <c r="W1339" s="130" t="str">
        <f t="shared" ca="1" si="290"/>
        <v/>
      </c>
      <c r="X1339" s="130" t="str">
        <f t="shared" ca="1" si="291"/>
        <v/>
      </c>
      <c r="Y1339" s="130" t="str">
        <f t="shared" ca="1" si="292"/>
        <v/>
      </c>
      <c r="Z1339" s="130" t="str">
        <f t="shared" ca="1" si="293"/>
        <v/>
      </c>
      <c r="AA1339" s="130" t="str">
        <f t="shared" ca="1" si="294"/>
        <v/>
      </c>
      <c r="AC1339" s="130" t="str">
        <f t="shared" ca="1" si="295"/>
        <v/>
      </c>
      <c r="AD1339" s="130" t="str">
        <f t="shared" ca="1" si="296"/>
        <v/>
      </c>
      <c r="AE1339" s="130" t="str">
        <f t="shared" ca="1" si="297"/>
        <v/>
      </c>
      <c r="AF1339" s="130" t="str">
        <f t="shared" ca="1" si="298"/>
        <v/>
      </c>
      <c r="AG1339" s="130" t="str">
        <f t="shared" ca="1" si="299"/>
        <v/>
      </c>
      <c r="AH1339" s="130" t="str">
        <f t="shared" ca="1" si="300"/>
        <v/>
      </c>
      <c r="AI1339" s="130" t="str">
        <f t="shared" ca="1" si="301"/>
        <v/>
      </c>
    </row>
    <row r="1340" spans="5:35">
      <c r="E1340" s="239"/>
      <c r="F1340" s="28"/>
      <c r="R1340" s="130" t="str">
        <f t="shared" ca="1" si="288"/>
        <v xml:space="preserve">1 </v>
      </c>
      <c r="S1340" s="130">
        <f ca="1">+IFERROR(VLOOKUP(R1340,Pollutants!$H$2:$K$11,3,FALSE),0)</f>
        <v>0</v>
      </c>
      <c r="T1340" s="248">
        <f t="shared" si="289"/>
        <v>193</v>
      </c>
      <c r="U1340" s="130" t="str">
        <f ca="1"/>
        <v/>
      </c>
      <c r="V1340" s="130" t="str">
        <f ca="1"/>
        <v/>
      </c>
      <c r="W1340" s="130" t="str">
        <f t="shared" ca="1" si="290"/>
        <v/>
      </c>
      <c r="X1340" s="130" t="str">
        <f t="shared" ca="1" si="291"/>
        <v/>
      </c>
      <c r="Y1340" s="130" t="str">
        <f t="shared" ca="1" si="292"/>
        <v/>
      </c>
      <c r="Z1340" s="130" t="str">
        <f t="shared" ca="1" si="293"/>
        <v/>
      </c>
      <c r="AA1340" s="130" t="str">
        <f t="shared" ca="1" si="294"/>
        <v/>
      </c>
      <c r="AC1340" s="130" t="str">
        <f t="shared" ca="1" si="295"/>
        <v/>
      </c>
      <c r="AD1340" s="130" t="str">
        <f t="shared" ca="1" si="296"/>
        <v/>
      </c>
      <c r="AE1340" s="130" t="str">
        <f t="shared" ca="1" si="297"/>
        <v/>
      </c>
      <c r="AF1340" s="130" t="str">
        <f t="shared" ca="1" si="298"/>
        <v/>
      </c>
      <c r="AG1340" s="130" t="str">
        <f t="shared" ca="1" si="299"/>
        <v/>
      </c>
      <c r="AH1340" s="130" t="str">
        <f t="shared" ca="1" si="300"/>
        <v/>
      </c>
      <c r="AI1340" s="130" t="str">
        <f t="shared" ca="1" si="301"/>
        <v/>
      </c>
    </row>
    <row r="1341" spans="5:35">
      <c r="E1341" s="239"/>
      <c r="F1341" s="28"/>
      <c r="R1341" s="130" t="str">
        <f t="shared" ca="1" si="288"/>
        <v xml:space="preserve">2 </v>
      </c>
      <c r="S1341" s="130">
        <f ca="1">+IFERROR(VLOOKUP(R1341,Pollutants!$H$2:$K$11,3,FALSE),0)</f>
        <v>0</v>
      </c>
      <c r="T1341" s="248">
        <f t="shared" si="289"/>
        <v>193</v>
      </c>
      <c r="U1341" s="130" t="str">
        <f ca="1"/>
        <v/>
      </c>
      <c r="V1341" s="130" t="str">
        <f ca="1"/>
        <v/>
      </c>
      <c r="W1341" s="130" t="str">
        <f t="shared" ca="1" si="290"/>
        <v/>
      </c>
      <c r="X1341" s="130" t="str">
        <f t="shared" ca="1" si="291"/>
        <v/>
      </c>
      <c r="Y1341" s="130" t="str">
        <f t="shared" ca="1" si="292"/>
        <v/>
      </c>
      <c r="Z1341" s="130" t="str">
        <f t="shared" ca="1" si="293"/>
        <v/>
      </c>
      <c r="AA1341" s="130" t="str">
        <f t="shared" ca="1" si="294"/>
        <v/>
      </c>
      <c r="AC1341" s="130" t="str">
        <f t="shared" ca="1" si="295"/>
        <v/>
      </c>
      <c r="AD1341" s="130" t="str">
        <f t="shared" ca="1" si="296"/>
        <v/>
      </c>
      <c r="AE1341" s="130" t="str">
        <f t="shared" ca="1" si="297"/>
        <v/>
      </c>
      <c r="AF1341" s="130" t="str">
        <f t="shared" ca="1" si="298"/>
        <v/>
      </c>
      <c r="AG1341" s="130" t="str">
        <f t="shared" ca="1" si="299"/>
        <v/>
      </c>
      <c r="AH1341" s="130" t="str">
        <f t="shared" ca="1" si="300"/>
        <v/>
      </c>
      <c r="AI1341" s="130" t="str">
        <f t="shared" ca="1" si="301"/>
        <v/>
      </c>
    </row>
    <row r="1342" spans="5:35">
      <c r="E1342" s="239"/>
      <c r="F1342" s="28"/>
      <c r="R1342" s="130" t="str">
        <f t="shared" ca="1" si="288"/>
        <v xml:space="preserve">3 </v>
      </c>
      <c r="S1342" s="130">
        <f ca="1">+IFERROR(VLOOKUP(R1342,Pollutants!$H$2:$K$11,3,FALSE),0)</f>
        <v>0</v>
      </c>
      <c r="T1342" s="248">
        <f t="shared" si="289"/>
        <v>193</v>
      </c>
      <c r="U1342" s="130" t="str">
        <f ca="1"/>
        <v/>
      </c>
      <c r="V1342" s="130" t="str">
        <f ca="1"/>
        <v/>
      </c>
      <c r="W1342" s="130" t="str">
        <f t="shared" ca="1" si="290"/>
        <v/>
      </c>
      <c r="X1342" s="130" t="str">
        <f t="shared" ca="1" si="291"/>
        <v/>
      </c>
      <c r="Y1342" s="130" t="str">
        <f t="shared" ca="1" si="292"/>
        <v/>
      </c>
      <c r="Z1342" s="130" t="str">
        <f t="shared" ca="1" si="293"/>
        <v/>
      </c>
      <c r="AA1342" s="130" t="str">
        <f t="shared" ca="1" si="294"/>
        <v/>
      </c>
      <c r="AC1342" s="130" t="str">
        <f t="shared" ca="1" si="295"/>
        <v/>
      </c>
      <c r="AD1342" s="130" t="str">
        <f t="shared" ca="1" si="296"/>
        <v/>
      </c>
      <c r="AE1342" s="130" t="str">
        <f t="shared" ca="1" si="297"/>
        <v/>
      </c>
      <c r="AF1342" s="130" t="str">
        <f t="shared" ca="1" si="298"/>
        <v/>
      </c>
      <c r="AG1342" s="130" t="str">
        <f t="shared" ca="1" si="299"/>
        <v/>
      </c>
      <c r="AH1342" s="130" t="str">
        <f t="shared" ca="1" si="300"/>
        <v/>
      </c>
      <c r="AI1342" s="130" t="str">
        <f t="shared" ca="1" si="301"/>
        <v/>
      </c>
    </row>
    <row r="1343" spans="5:35">
      <c r="E1343" s="239"/>
      <c r="F1343" s="28"/>
      <c r="R1343" s="130" t="str">
        <f t="shared" ca="1" si="288"/>
        <v xml:space="preserve">4 </v>
      </c>
      <c r="S1343" s="130">
        <f ca="1">+IFERROR(VLOOKUP(R1343,Pollutants!$H$2:$K$11,3,FALSE),0)</f>
        <v>0</v>
      </c>
      <c r="T1343" s="248">
        <f t="shared" si="289"/>
        <v>193</v>
      </c>
      <c r="U1343" s="130" t="str">
        <f ca="1"/>
        <v/>
      </c>
      <c r="V1343" s="130" t="str">
        <f ca="1"/>
        <v/>
      </c>
      <c r="W1343" s="130" t="str">
        <f t="shared" ca="1" si="290"/>
        <v/>
      </c>
      <c r="X1343" s="130" t="str">
        <f t="shared" ca="1" si="291"/>
        <v/>
      </c>
      <c r="Y1343" s="130" t="str">
        <f t="shared" ca="1" si="292"/>
        <v/>
      </c>
      <c r="Z1343" s="130" t="str">
        <f t="shared" ca="1" si="293"/>
        <v/>
      </c>
      <c r="AA1343" s="130" t="str">
        <f t="shared" ca="1" si="294"/>
        <v/>
      </c>
      <c r="AC1343" s="130" t="str">
        <f t="shared" ca="1" si="295"/>
        <v/>
      </c>
      <c r="AD1343" s="130" t="str">
        <f t="shared" ca="1" si="296"/>
        <v/>
      </c>
      <c r="AE1343" s="130" t="str">
        <f t="shared" ca="1" si="297"/>
        <v/>
      </c>
      <c r="AF1343" s="130" t="str">
        <f t="shared" ca="1" si="298"/>
        <v/>
      </c>
      <c r="AG1343" s="130" t="str">
        <f t="shared" ca="1" si="299"/>
        <v/>
      </c>
      <c r="AH1343" s="130" t="str">
        <f t="shared" ca="1" si="300"/>
        <v/>
      </c>
      <c r="AI1343" s="130" t="str">
        <f t="shared" ca="1" si="301"/>
        <v/>
      </c>
    </row>
    <row r="1344" spans="5:35">
      <c r="E1344" s="239"/>
      <c r="F1344" s="28"/>
      <c r="R1344" s="130" t="str">
        <f t="shared" ca="1" si="288"/>
        <v xml:space="preserve">5 </v>
      </c>
      <c r="S1344" s="130">
        <f ca="1">+IFERROR(VLOOKUP(R1344,Pollutants!$H$2:$K$11,3,FALSE),0)</f>
        <v>0</v>
      </c>
      <c r="T1344" s="248">
        <f t="shared" si="289"/>
        <v>193</v>
      </c>
      <c r="U1344" s="130" t="str">
        <f ca="1"/>
        <v/>
      </c>
      <c r="V1344" s="130" t="str">
        <f ca="1"/>
        <v/>
      </c>
      <c r="W1344" s="130" t="str">
        <f t="shared" ca="1" si="290"/>
        <v/>
      </c>
      <c r="X1344" s="130" t="str">
        <f t="shared" ca="1" si="291"/>
        <v/>
      </c>
      <c r="Y1344" s="130" t="str">
        <f t="shared" ca="1" si="292"/>
        <v/>
      </c>
      <c r="Z1344" s="130" t="str">
        <f t="shared" ca="1" si="293"/>
        <v/>
      </c>
      <c r="AA1344" s="130" t="str">
        <f t="shared" ca="1" si="294"/>
        <v/>
      </c>
      <c r="AC1344" s="130" t="str">
        <f t="shared" ca="1" si="295"/>
        <v/>
      </c>
      <c r="AD1344" s="130" t="str">
        <f t="shared" ca="1" si="296"/>
        <v/>
      </c>
      <c r="AE1344" s="130" t="str">
        <f t="shared" ca="1" si="297"/>
        <v/>
      </c>
      <c r="AF1344" s="130" t="str">
        <f t="shared" ca="1" si="298"/>
        <v/>
      </c>
      <c r="AG1344" s="130" t="str">
        <f t="shared" ca="1" si="299"/>
        <v/>
      </c>
      <c r="AH1344" s="130" t="str">
        <f t="shared" ca="1" si="300"/>
        <v/>
      </c>
      <c r="AI1344" s="130" t="str">
        <f t="shared" ca="1" si="301"/>
        <v/>
      </c>
    </row>
    <row r="1345" spans="5:35">
      <c r="E1345" s="239"/>
      <c r="F1345" s="28"/>
      <c r="R1345" s="130" t="str">
        <f t="shared" ca="1" si="288"/>
        <v xml:space="preserve">6 </v>
      </c>
      <c r="S1345" s="130">
        <f ca="1">+IFERROR(VLOOKUP(R1345,Pollutants!$H$2:$K$11,3,FALSE),0)</f>
        <v>0</v>
      </c>
      <c r="T1345" s="248">
        <f t="shared" si="289"/>
        <v>193</v>
      </c>
      <c r="U1345" s="130" t="str">
        <f ca="1"/>
        <v/>
      </c>
      <c r="V1345" s="130" t="str">
        <f ca="1"/>
        <v/>
      </c>
      <c r="W1345" s="130" t="str">
        <f t="shared" ca="1" si="290"/>
        <v/>
      </c>
      <c r="X1345" s="130" t="str">
        <f t="shared" ca="1" si="291"/>
        <v/>
      </c>
      <c r="Y1345" s="130" t="str">
        <f t="shared" ca="1" si="292"/>
        <v/>
      </c>
      <c r="Z1345" s="130" t="str">
        <f t="shared" ca="1" si="293"/>
        <v/>
      </c>
      <c r="AA1345" s="130" t="str">
        <f t="shared" ca="1" si="294"/>
        <v/>
      </c>
      <c r="AC1345" s="130" t="str">
        <f t="shared" ca="1" si="295"/>
        <v/>
      </c>
      <c r="AD1345" s="130" t="str">
        <f t="shared" ca="1" si="296"/>
        <v/>
      </c>
      <c r="AE1345" s="130" t="str">
        <f t="shared" ca="1" si="297"/>
        <v/>
      </c>
      <c r="AF1345" s="130" t="str">
        <f t="shared" ca="1" si="298"/>
        <v/>
      </c>
      <c r="AG1345" s="130" t="str">
        <f t="shared" ca="1" si="299"/>
        <v/>
      </c>
      <c r="AH1345" s="130" t="str">
        <f t="shared" ca="1" si="300"/>
        <v/>
      </c>
      <c r="AI1345" s="130" t="str">
        <f t="shared" ca="1" si="301"/>
        <v/>
      </c>
    </row>
    <row r="1346" spans="5:35">
      <c r="E1346" s="239"/>
      <c r="F1346" s="28"/>
      <c r="R1346" s="130" t="str">
        <f t="shared" ca="1" si="288"/>
        <v xml:space="preserve">0 </v>
      </c>
      <c r="S1346" s="130">
        <f ca="1">+IFERROR(VLOOKUP(R1346,Pollutants!$H$2:$K$11,3,FALSE),0)</f>
        <v>0</v>
      </c>
      <c r="T1346" s="248">
        <f t="shared" si="289"/>
        <v>194</v>
      </c>
      <c r="U1346" s="130" t="str">
        <f ca="1"/>
        <v/>
      </c>
      <c r="V1346" s="130" t="str">
        <f ca="1"/>
        <v/>
      </c>
      <c r="W1346" s="130" t="str">
        <f t="shared" ca="1" si="290"/>
        <v/>
      </c>
      <c r="X1346" s="130" t="str">
        <f t="shared" ca="1" si="291"/>
        <v/>
      </c>
      <c r="Y1346" s="130" t="str">
        <f t="shared" ca="1" si="292"/>
        <v/>
      </c>
      <c r="Z1346" s="130" t="str">
        <f t="shared" ca="1" si="293"/>
        <v/>
      </c>
      <c r="AA1346" s="130" t="str">
        <f t="shared" ca="1" si="294"/>
        <v/>
      </c>
      <c r="AC1346" s="130" t="str">
        <f t="shared" ca="1" si="295"/>
        <v/>
      </c>
      <c r="AD1346" s="130" t="str">
        <f t="shared" ca="1" si="296"/>
        <v/>
      </c>
      <c r="AE1346" s="130" t="str">
        <f t="shared" ca="1" si="297"/>
        <v/>
      </c>
      <c r="AF1346" s="130" t="str">
        <f t="shared" ca="1" si="298"/>
        <v/>
      </c>
      <c r="AG1346" s="130" t="str">
        <f t="shared" ca="1" si="299"/>
        <v/>
      </c>
      <c r="AH1346" s="130" t="str">
        <f t="shared" ca="1" si="300"/>
        <v/>
      </c>
      <c r="AI1346" s="130" t="str">
        <f t="shared" ca="1" si="301"/>
        <v/>
      </c>
    </row>
    <row r="1347" spans="5:35">
      <c r="E1347" s="239"/>
      <c r="F1347" s="28"/>
      <c r="R1347" s="130" t="str">
        <f t="shared" ref="R1347:R1410" ca="1" si="302">+MOD(ROW()-2,7)&amp;" "&amp;INDIRECT(ADDRESS(INT((ROW()-2)/7)+2,11,3))</f>
        <v xml:space="preserve">1 </v>
      </c>
      <c r="S1347" s="130">
        <f ca="1">+IFERROR(VLOOKUP(R1347,Pollutants!$H$2:$K$11,3,FALSE),0)</f>
        <v>0</v>
      </c>
      <c r="T1347" s="248">
        <f t="shared" ref="T1347:T1410" si="303">+(INT((ROW()-2)/7)+2)</f>
        <v>194</v>
      </c>
      <c r="U1347" s="130" t="str">
        <f ca="1"/>
        <v/>
      </c>
      <c r="V1347" s="130" t="str">
        <f ca="1"/>
        <v/>
      </c>
      <c r="W1347" s="130" t="str">
        <f t="shared" ref="W1347:W1410" ca="1" si="304">+IFERROR(INDEX(L$1:L$301,V1347),"")</f>
        <v/>
      </c>
      <c r="X1347" s="130" t="str">
        <f t="shared" ref="X1347:X1410" ca="1" si="305">+IFERROR(INDEX(M$1:M$301,V1347),"")</f>
        <v/>
      </c>
      <c r="Y1347" s="130" t="str">
        <f t="shared" ref="Y1347:Y1410" ca="1" si="306">+IFERROR(INDEX(N$1:N$301,V1347),"")</f>
        <v/>
      </c>
      <c r="Z1347" s="130" t="str">
        <f t="shared" ref="Z1347:Z1410" ca="1" si="307">+IFERROR(INDEX(O$1:O$301,V1347),"")</f>
        <v/>
      </c>
      <c r="AA1347" s="130" t="str">
        <f t="shared" ref="AA1347:AA1410" ca="1" si="308">+IFERROR(INDEX(P$1:P$301,V1347),"")</f>
        <v/>
      </c>
      <c r="AC1347" s="130" t="str">
        <f t="shared" ref="AC1347:AC1410" ca="1" si="309">+INDIRECT(ADDRESS(INT((ROW()-2)/2)+2,21,3))</f>
        <v/>
      </c>
      <c r="AD1347" s="130" t="str">
        <f t="shared" ref="AD1347:AD1410" ca="1" si="310">+IF(ISNUMBER(AI1347),IF(ISEVEN(ROW()),$AL$2,$AL$3),"")</f>
        <v/>
      </c>
      <c r="AE1347" s="130" t="str">
        <f t="shared" ref="AE1347:AE1410" ca="1" si="311">+INDIRECT(ADDRESS(INT((ROW()-2)/2)+2,23,3))</f>
        <v/>
      </c>
      <c r="AF1347" s="130" t="str">
        <f t="shared" ref="AF1347:AF1410" ca="1" si="312">+INDIRECT(ADDRESS(INT((ROW()-2)/2)+2,24,3))</f>
        <v/>
      </c>
      <c r="AG1347" s="130" t="str">
        <f t="shared" ref="AG1347:AG1410" ca="1" si="313">+INDIRECT(ADDRESS(INT((ROW()-2)/2)+2,25,3))</f>
        <v/>
      </c>
      <c r="AH1347" s="130" t="str">
        <f t="shared" ref="AH1347:AH1410" ca="1" si="314">+INDIRECT(ADDRESS(INT((ROW()-2)/2)+2,26,3))</f>
        <v/>
      </c>
      <c r="AI1347" s="130" t="str">
        <f t="shared" ref="AI1347:AI1410" ca="1" si="315">+INDIRECT(ADDRESS(INT((ROW()-2)/2)+2,27,3))</f>
        <v/>
      </c>
    </row>
    <row r="1348" spans="5:35">
      <c r="E1348" s="239"/>
      <c r="F1348" s="28"/>
      <c r="R1348" s="130" t="str">
        <f t="shared" ca="1" si="302"/>
        <v xml:space="preserve">2 </v>
      </c>
      <c r="S1348" s="130">
        <f ca="1">+IFERROR(VLOOKUP(R1348,Pollutants!$H$2:$K$11,3,FALSE),0)</f>
        <v>0</v>
      </c>
      <c r="T1348" s="248">
        <f t="shared" si="303"/>
        <v>194</v>
      </c>
      <c r="U1348" s="130" t="str">
        <f ca="1"/>
        <v/>
      </c>
      <c r="V1348" s="130" t="str">
        <f ca="1"/>
        <v/>
      </c>
      <c r="W1348" s="130" t="str">
        <f t="shared" ca="1" si="304"/>
        <v/>
      </c>
      <c r="X1348" s="130" t="str">
        <f t="shared" ca="1" si="305"/>
        <v/>
      </c>
      <c r="Y1348" s="130" t="str">
        <f t="shared" ca="1" si="306"/>
        <v/>
      </c>
      <c r="Z1348" s="130" t="str">
        <f t="shared" ca="1" si="307"/>
        <v/>
      </c>
      <c r="AA1348" s="130" t="str">
        <f t="shared" ca="1" si="308"/>
        <v/>
      </c>
      <c r="AC1348" s="130" t="str">
        <f t="shared" ca="1" si="309"/>
        <v/>
      </c>
      <c r="AD1348" s="130" t="str">
        <f t="shared" ca="1" si="310"/>
        <v/>
      </c>
      <c r="AE1348" s="130" t="str">
        <f t="shared" ca="1" si="311"/>
        <v/>
      </c>
      <c r="AF1348" s="130" t="str">
        <f t="shared" ca="1" si="312"/>
        <v/>
      </c>
      <c r="AG1348" s="130" t="str">
        <f t="shared" ca="1" si="313"/>
        <v/>
      </c>
      <c r="AH1348" s="130" t="str">
        <f t="shared" ca="1" si="314"/>
        <v/>
      </c>
      <c r="AI1348" s="130" t="str">
        <f t="shared" ca="1" si="315"/>
        <v/>
      </c>
    </row>
    <row r="1349" spans="5:35">
      <c r="E1349" s="239"/>
      <c r="F1349" s="28"/>
      <c r="R1349" s="130" t="str">
        <f t="shared" ca="1" si="302"/>
        <v xml:space="preserve">3 </v>
      </c>
      <c r="S1349" s="130">
        <f ca="1">+IFERROR(VLOOKUP(R1349,Pollutants!$H$2:$K$11,3,FALSE),0)</f>
        <v>0</v>
      </c>
      <c r="T1349" s="248">
        <f t="shared" si="303"/>
        <v>194</v>
      </c>
      <c r="U1349" s="130" t="str">
        <f ca="1"/>
        <v/>
      </c>
      <c r="V1349" s="130" t="str">
        <f ca="1"/>
        <v/>
      </c>
      <c r="W1349" s="130" t="str">
        <f t="shared" ca="1" si="304"/>
        <v/>
      </c>
      <c r="X1349" s="130" t="str">
        <f t="shared" ca="1" si="305"/>
        <v/>
      </c>
      <c r="Y1349" s="130" t="str">
        <f t="shared" ca="1" si="306"/>
        <v/>
      </c>
      <c r="Z1349" s="130" t="str">
        <f t="shared" ca="1" si="307"/>
        <v/>
      </c>
      <c r="AA1349" s="130" t="str">
        <f t="shared" ca="1" si="308"/>
        <v/>
      </c>
      <c r="AC1349" s="130" t="str">
        <f t="shared" ca="1" si="309"/>
        <v/>
      </c>
      <c r="AD1349" s="130" t="str">
        <f t="shared" ca="1" si="310"/>
        <v/>
      </c>
      <c r="AE1349" s="130" t="str">
        <f t="shared" ca="1" si="311"/>
        <v/>
      </c>
      <c r="AF1349" s="130" t="str">
        <f t="shared" ca="1" si="312"/>
        <v/>
      </c>
      <c r="AG1349" s="130" t="str">
        <f t="shared" ca="1" si="313"/>
        <v/>
      </c>
      <c r="AH1349" s="130" t="str">
        <f t="shared" ca="1" si="314"/>
        <v/>
      </c>
      <c r="AI1349" s="130" t="str">
        <f t="shared" ca="1" si="315"/>
        <v/>
      </c>
    </row>
    <row r="1350" spans="5:35">
      <c r="E1350" s="239"/>
      <c r="F1350" s="28"/>
      <c r="R1350" s="130" t="str">
        <f t="shared" ca="1" si="302"/>
        <v xml:space="preserve">4 </v>
      </c>
      <c r="S1350" s="130">
        <f ca="1">+IFERROR(VLOOKUP(R1350,Pollutants!$H$2:$K$11,3,FALSE),0)</f>
        <v>0</v>
      </c>
      <c r="T1350" s="248">
        <f t="shared" si="303"/>
        <v>194</v>
      </c>
      <c r="U1350" s="130" t="str">
        <f ca="1"/>
        <v/>
      </c>
      <c r="V1350" s="130" t="str">
        <f ca="1"/>
        <v/>
      </c>
      <c r="W1350" s="130" t="str">
        <f t="shared" ca="1" si="304"/>
        <v/>
      </c>
      <c r="X1350" s="130" t="str">
        <f t="shared" ca="1" si="305"/>
        <v/>
      </c>
      <c r="Y1350" s="130" t="str">
        <f t="shared" ca="1" si="306"/>
        <v/>
      </c>
      <c r="Z1350" s="130" t="str">
        <f t="shared" ca="1" si="307"/>
        <v/>
      </c>
      <c r="AA1350" s="130" t="str">
        <f t="shared" ca="1" si="308"/>
        <v/>
      </c>
      <c r="AC1350" s="130" t="str">
        <f t="shared" ca="1" si="309"/>
        <v/>
      </c>
      <c r="AD1350" s="130" t="str">
        <f t="shared" ca="1" si="310"/>
        <v/>
      </c>
      <c r="AE1350" s="130" t="str">
        <f t="shared" ca="1" si="311"/>
        <v/>
      </c>
      <c r="AF1350" s="130" t="str">
        <f t="shared" ca="1" si="312"/>
        <v/>
      </c>
      <c r="AG1350" s="130" t="str">
        <f t="shared" ca="1" si="313"/>
        <v/>
      </c>
      <c r="AH1350" s="130" t="str">
        <f t="shared" ca="1" si="314"/>
        <v/>
      </c>
      <c r="AI1350" s="130" t="str">
        <f t="shared" ca="1" si="315"/>
        <v/>
      </c>
    </row>
    <row r="1351" spans="5:35">
      <c r="E1351" s="239"/>
      <c r="F1351" s="28"/>
      <c r="R1351" s="130" t="str">
        <f t="shared" ca="1" si="302"/>
        <v xml:space="preserve">5 </v>
      </c>
      <c r="S1351" s="130">
        <f ca="1">+IFERROR(VLOOKUP(R1351,Pollutants!$H$2:$K$11,3,FALSE),0)</f>
        <v>0</v>
      </c>
      <c r="T1351" s="248">
        <f t="shared" si="303"/>
        <v>194</v>
      </c>
      <c r="U1351" s="130" t="str">
        <f ca="1"/>
        <v/>
      </c>
      <c r="V1351" s="130" t="str">
        <f ca="1"/>
        <v/>
      </c>
      <c r="W1351" s="130" t="str">
        <f t="shared" ca="1" si="304"/>
        <v/>
      </c>
      <c r="X1351" s="130" t="str">
        <f t="shared" ca="1" si="305"/>
        <v/>
      </c>
      <c r="Y1351" s="130" t="str">
        <f t="shared" ca="1" si="306"/>
        <v/>
      </c>
      <c r="Z1351" s="130" t="str">
        <f t="shared" ca="1" si="307"/>
        <v/>
      </c>
      <c r="AA1351" s="130" t="str">
        <f t="shared" ca="1" si="308"/>
        <v/>
      </c>
      <c r="AC1351" s="130" t="str">
        <f t="shared" ca="1" si="309"/>
        <v/>
      </c>
      <c r="AD1351" s="130" t="str">
        <f t="shared" ca="1" si="310"/>
        <v/>
      </c>
      <c r="AE1351" s="130" t="str">
        <f t="shared" ca="1" si="311"/>
        <v/>
      </c>
      <c r="AF1351" s="130" t="str">
        <f t="shared" ca="1" si="312"/>
        <v/>
      </c>
      <c r="AG1351" s="130" t="str">
        <f t="shared" ca="1" si="313"/>
        <v/>
      </c>
      <c r="AH1351" s="130" t="str">
        <f t="shared" ca="1" si="314"/>
        <v/>
      </c>
      <c r="AI1351" s="130" t="str">
        <f t="shared" ca="1" si="315"/>
        <v/>
      </c>
    </row>
    <row r="1352" spans="5:35">
      <c r="E1352" s="239"/>
      <c r="F1352" s="28"/>
      <c r="R1352" s="130" t="str">
        <f t="shared" ca="1" si="302"/>
        <v xml:space="preserve">6 </v>
      </c>
      <c r="S1352" s="130">
        <f ca="1">+IFERROR(VLOOKUP(R1352,Pollutants!$H$2:$K$11,3,FALSE),0)</f>
        <v>0</v>
      </c>
      <c r="T1352" s="248">
        <f t="shared" si="303"/>
        <v>194</v>
      </c>
      <c r="U1352" s="130" t="str">
        <f ca="1"/>
        <v/>
      </c>
      <c r="V1352" s="130" t="str">
        <f ca="1"/>
        <v/>
      </c>
      <c r="W1352" s="130" t="str">
        <f t="shared" ca="1" si="304"/>
        <v/>
      </c>
      <c r="X1352" s="130" t="str">
        <f t="shared" ca="1" si="305"/>
        <v/>
      </c>
      <c r="Y1352" s="130" t="str">
        <f t="shared" ca="1" si="306"/>
        <v/>
      </c>
      <c r="Z1352" s="130" t="str">
        <f t="shared" ca="1" si="307"/>
        <v/>
      </c>
      <c r="AA1352" s="130" t="str">
        <f t="shared" ca="1" si="308"/>
        <v/>
      </c>
      <c r="AC1352" s="130" t="str">
        <f t="shared" ca="1" si="309"/>
        <v/>
      </c>
      <c r="AD1352" s="130" t="str">
        <f t="shared" ca="1" si="310"/>
        <v/>
      </c>
      <c r="AE1352" s="130" t="str">
        <f t="shared" ca="1" si="311"/>
        <v/>
      </c>
      <c r="AF1352" s="130" t="str">
        <f t="shared" ca="1" si="312"/>
        <v/>
      </c>
      <c r="AG1352" s="130" t="str">
        <f t="shared" ca="1" si="313"/>
        <v/>
      </c>
      <c r="AH1352" s="130" t="str">
        <f t="shared" ca="1" si="314"/>
        <v/>
      </c>
      <c r="AI1352" s="130" t="str">
        <f t="shared" ca="1" si="315"/>
        <v/>
      </c>
    </row>
    <row r="1353" spans="5:35">
      <c r="E1353" s="239"/>
      <c r="F1353" s="28"/>
      <c r="R1353" s="130" t="str">
        <f t="shared" ca="1" si="302"/>
        <v xml:space="preserve">0 </v>
      </c>
      <c r="S1353" s="130">
        <f ca="1">+IFERROR(VLOOKUP(R1353,Pollutants!$H$2:$K$11,3,FALSE),0)</f>
        <v>0</v>
      </c>
      <c r="T1353" s="248">
        <f t="shared" si="303"/>
        <v>195</v>
      </c>
      <c r="U1353" s="130" t="str">
        <f ca="1"/>
        <v/>
      </c>
      <c r="V1353" s="130" t="str">
        <f ca="1"/>
        <v/>
      </c>
      <c r="W1353" s="130" t="str">
        <f t="shared" ca="1" si="304"/>
        <v/>
      </c>
      <c r="X1353" s="130" t="str">
        <f t="shared" ca="1" si="305"/>
        <v/>
      </c>
      <c r="Y1353" s="130" t="str">
        <f t="shared" ca="1" si="306"/>
        <v/>
      </c>
      <c r="Z1353" s="130" t="str">
        <f t="shared" ca="1" si="307"/>
        <v/>
      </c>
      <c r="AA1353" s="130" t="str">
        <f t="shared" ca="1" si="308"/>
        <v/>
      </c>
      <c r="AC1353" s="130" t="str">
        <f t="shared" ca="1" si="309"/>
        <v/>
      </c>
      <c r="AD1353" s="130" t="str">
        <f t="shared" ca="1" si="310"/>
        <v/>
      </c>
      <c r="AE1353" s="130" t="str">
        <f t="shared" ca="1" si="311"/>
        <v/>
      </c>
      <c r="AF1353" s="130" t="str">
        <f t="shared" ca="1" si="312"/>
        <v/>
      </c>
      <c r="AG1353" s="130" t="str">
        <f t="shared" ca="1" si="313"/>
        <v/>
      </c>
      <c r="AH1353" s="130" t="str">
        <f t="shared" ca="1" si="314"/>
        <v/>
      </c>
      <c r="AI1353" s="130" t="str">
        <f t="shared" ca="1" si="315"/>
        <v/>
      </c>
    </row>
    <row r="1354" spans="5:35">
      <c r="E1354" s="239"/>
      <c r="F1354" s="28"/>
      <c r="R1354" s="130" t="str">
        <f t="shared" ca="1" si="302"/>
        <v xml:space="preserve">1 </v>
      </c>
      <c r="S1354" s="130">
        <f ca="1">+IFERROR(VLOOKUP(R1354,Pollutants!$H$2:$K$11,3,FALSE),0)</f>
        <v>0</v>
      </c>
      <c r="T1354" s="248">
        <f t="shared" si="303"/>
        <v>195</v>
      </c>
      <c r="U1354" s="130" t="str">
        <f ca="1"/>
        <v/>
      </c>
      <c r="V1354" s="130" t="str">
        <f ca="1"/>
        <v/>
      </c>
      <c r="W1354" s="130" t="str">
        <f t="shared" ca="1" si="304"/>
        <v/>
      </c>
      <c r="X1354" s="130" t="str">
        <f t="shared" ca="1" si="305"/>
        <v/>
      </c>
      <c r="Y1354" s="130" t="str">
        <f t="shared" ca="1" si="306"/>
        <v/>
      </c>
      <c r="Z1354" s="130" t="str">
        <f t="shared" ca="1" si="307"/>
        <v/>
      </c>
      <c r="AA1354" s="130" t="str">
        <f t="shared" ca="1" si="308"/>
        <v/>
      </c>
      <c r="AC1354" s="130" t="str">
        <f t="shared" ca="1" si="309"/>
        <v/>
      </c>
      <c r="AD1354" s="130" t="str">
        <f t="shared" ca="1" si="310"/>
        <v/>
      </c>
      <c r="AE1354" s="130" t="str">
        <f t="shared" ca="1" si="311"/>
        <v/>
      </c>
      <c r="AF1354" s="130" t="str">
        <f t="shared" ca="1" si="312"/>
        <v/>
      </c>
      <c r="AG1354" s="130" t="str">
        <f t="shared" ca="1" si="313"/>
        <v/>
      </c>
      <c r="AH1354" s="130" t="str">
        <f t="shared" ca="1" si="314"/>
        <v/>
      </c>
      <c r="AI1354" s="130" t="str">
        <f t="shared" ca="1" si="315"/>
        <v/>
      </c>
    </row>
    <row r="1355" spans="5:35">
      <c r="E1355" s="239"/>
      <c r="F1355" s="28"/>
      <c r="R1355" s="130" t="str">
        <f t="shared" ca="1" si="302"/>
        <v xml:space="preserve">2 </v>
      </c>
      <c r="S1355" s="130">
        <f ca="1">+IFERROR(VLOOKUP(R1355,Pollutants!$H$2:$K$11,3,FALSE),0)</f>
        <v>0</v>
      </c>
      <c r="T1355" s="248">
        <f t="shared" si="303"/>
        <v>195</v>
      </c>
      <c r="U1355" s="130" t="str">
        <f ca="1"/>
        <v/>
      </c>
      <c r="V1355" s="130" t="str">
        <f ca="1"/>
        <v/>
      </c>
      <c r="W1355" s="130" t="str">
        <f t="shared" ca="1" si="304"/>
        <v/>
      </c>
      <c r="X1355" s="130" t="str">
        <f t="shared" ca="1" si="305"/>
        <v/>
      </c>
      <c r="Y1355" s="130" t="str">
        <f t="shared" ca="1" si="306"/>
        <v/>
      </c>
      <c r="Z1355" s="130" t="str">
        <f t="shared" ca="1" si="307"/>
        <v/>
      </c>
      <c r="AA1355" s="130" t="str">
        <f t="shared" ca="1" si="308"/>
        <v/>
      </c>
      <c r="AC1355" s="130" t="str">
        <f t="shared" ca="1" si="309"/>
        <v/>
      </c>
      <c r="AD1355" s="130" t="str">
        <f t="shared" ca="1" si="310"/>
        <v/>
      </c>
      <c r="AE1355" s="130" t="str">
        <f t="shared" ca="1" si="311"/>
        <v/>
      </c>
      <c r="AF1355" s="130" t="str">
        <f t="shared" ca="1" si="312"/>
        <v/>
      </c>
      <c r="AG1355" s="130" t="str">
        <f t="shared" ca="1" si="313"/>
        <v/>
      </c>
      <c r="AH1355" s="130" t="str">
        <f t="shared" ca="1" si="314"/>
        <v/>
      </c>
      <c r="AI1355" s="130" t="str">
        <f t="shared" ca="1" si="315"/>
        <v/>
      </c>
    </row>
    <row r="1356" spans="5:35">
      <c r="E1356" s="239"/>
      <c r="F1356" s="28"/>
      <c r="R1356" s="130" t="str">
        <f t="shared" ca="1" si="302"/>
        <v xml:space="preserve">3 </v>
      </c>
      <c r="S1356" s="130">
        <f ca="1">+IFERROR(VLOOKUP(R1356,Pollutants!$H$2:$K$11,3,FALSE),0)</f>
        <v>0</v>
      </c>
      <c r="T1356" s="248">
        <f t="shared" si="303"/>
        <v>195</v>
      </c>
      <c r="U1356" s="130" t="str">
        <f ca="1"/>
        <v/>
      </c>
      <c r="V1356" s="130" t="str">
        <f ca="1"/>
        <v/>
      </c>
      <c r="W1356" s="130" t="str">
        <f t="shared" ca="1" si="304"/>
        <v/>
      </c>
      <c r="X1356" s="130" t="str">
        <f t="shared" ca="1" si="305"/>
        <v/>
      </c>
      <c r="Y1356" s="130" t="str">
        <f t="shared" ca="1" si="306"/>
        <v/>
      </c>
      <c r="Z1356" s="130" t="str">
        <f t="shared" ca="1" si="307"/>
        <v/>
      </c>
      <c r="AA1356" s="130" t="str">
        <f t="shared" ca="1" si="308"/>
        <v/>
      </c>
      <c r="AC1356" s="130" t="str">
        <f t="shared" ca="1" si="309"/>
        <v/>
      </c>
      <c r="AD1356" s="130" t="str">
        <f t="shared" ca="1" si="310"/>
        <v/>
      </c>
      <c r="AE1356" s="130" t="str">
        <f t="shared" ca="1" si="311"/>
        <v/>
      </c>
      <c r="AF1356" s="130" t="str">
        <f t="shared" ca="1" si="312"/>
        <v/>
      </c>
      <c r="AG1356" s="130" t="str">
        <f t="shared" ca="1" si="313"/>
        <v/>
      </c>
      <c r="AH1356" s="130" t="str">
        <f t="shared" ca="1" si="314"/>
        <v/>
      </c>
      <c r="AI1356" s="130" t="str">
        <f t="shared" ca="1" si="315"/>
        <v/>
      </c>
    </row>
    <row r="1357" spans="5:35">
      <c r="E1357" s="239"/>
      <c r="F1357" s="28"/>
      <c r="R1357" s="130" t="str">
        <f t="shared" ca="1" si="302"/>
        <v xml:space="preserve">4 </v>
      </c>
      <c r="S1357" s="130">
        <f ca="1">+IFERROR(VLOOKUP(R1357,Pollutants!$H$2:$K$11,3,FALSE),0)</f>
        <v>0</v>
      </c>
      <c r="T1357" s="248">
        <f t="shared" si="303"/>
        <v>195</v>
      </c>
      <c r="U1357" s="130" t="str">
        <f ca="1"/>
        <v/>
      </c>
      <c r="V1357" s="130" t="str">
        <f ca="1"/>
        <v/>
      </c>
      <c r="W1357" s="130" t="str">
        <f t="shared" ca="1" si="304"/>
        <v/>
      </c>
      <c r="X1357" s="130" t="str">
        <f t="shared" ca="1" si="305"/>
        <v/>
      </c>
      <c r="Y1357" s="130" t="str">
        <f t="shared" ca="1" si="306"/>
        <v/>
      </c>
      <c r="Z1357" s="130" t="str">
        <f t="shared" ca="1" si="307"/>
        <v/>
      </c>
      <c r="AA1357" s="130" t="str">
        <f t="shared" ca="1" si="308"/>
        <v/>
      </c>
      <c r="AC1357" s="130" t="str">
        <f t="shared" ca="1" si="309"/>
        <v/>
      </c>
      <c r="AD1357" s="130" t="str">
        <f t="shared" ca="1" si="310"/>
        <v/>
      </c>
      <c r="AE1357" s="130" t="str">
        <f t="shared" ca="1" si="311"/>
        <v/>
      </c>
      <c r="AF1357" s="130" t="str">
        <f t="shared" ca="1" si="312"/>
        <v/>
      </c>
      <c r="AG1357" s="130" t="str">
        <f t="shared" ca="1" si="313"/>
        <v/>
      </c>
      <c r="AH1357" s="130" t="str">
        <f t="shared" ca="1" si="314"/>
        <v/>
      </c>
      <c r="AI1357" s="130" t="str">
        <f t="shared" ca="1" si="315"/>
        <v/>
      </c>
    </row>
    <row r="1358" spans="5:35">
      <c r="E1358" s="239"/>
      <c r="F1358" s="28"/>
      <c r="R1358" s="130" t="str">
        <f t="shared" ca="1" si="302"/>
        <v xml:space="preserve">5 </v>
      </c>
      <c r="S1358" s="130">
        <f ca="1">+IFERROR(VLOOKUP(R1358,Pollutants!$H$2:$K$11,3,FALSE),0)</f>
        <v>0</v>
      </c>
      <c r="T1358" s="248">
        <f t="shared" si="303"/>
        <v>195</v>
      </c>
      <c r="U1358" s="130" t="str">
        <f ca="1"/>
        <v/>
      </c>
      <c r="V1358" s="130" t="str">
        <f ca="1"/>
        <v/>
      </c>
      <c r="W1358" s="130" t="str">
        <f t="shared" ca="1" si="304"/>
        <v/>
      </c>
      <c r="X1358" s="130" t="str">
        <f t="shared" ca="1" si="305"/>
        <v/>
      </c>
      <c r="Y1358" s="130" t="str">
        <f t="shared" ca="1" si="306"/>
        <v/>
      </c>
      <c r="Z1358" s="130" t="str">
        <f t="shared" ca="1" si="307"/>
        <v/>
      </c>
      <c r="AA1358" s="130" t="str">
        <f t="shared" ca="1" si="308"/>
        <v/>
      </c>
      <c r="AC1358" s="130" t="str">
        <f t="shared" ca="1" si="309"/>
        <v/>
      </c>
      <c r="AD1358" s="130" t="str">
        <f t="shared" ca="1" si="310"/>
        <v/>
      </c>
      <c r="AE1358" s="130" t="str">
        <f t="shared" ca="1" si="311"/>
        <v/>
      </c>
      <c r="AF1358" s="130" t="str">
        <f t="shared" ca="1" si="312"/>
        <v/>
      </c>
      <c r="AG1358" s="130" t="str">
        <f t="shared" ca="1" si="313"/>
        <v/>
      </c>
      <c r="AH1358" s="130" t="str">
        <f t="shared" ca="1" si="314"/>
        <v/>
      </c>
      <c r="AI1358" s="130" t="str">
        <f t="shared" ca="1" si="315"/>
        <v/>
      </c>
    </row>
    <row r="1359" spans="5:35">
      <c r="E1359" s="239"/>
      <c r="F1359" s="28"/>
      <c r="R1359" s="130" t="str">
        <f t="shared" ca="1" si="302"/>
        <v xml:space="preserve">6 </v>
      </c>
      <c r="S1359" s="130">
        <f ca="1">+IFERROR(VLOOKUP(R1359,Pollutants!$H$2:$K$11,3,FALSE),0)</f>
        <v>0</v>
      </c>
      <c r="T1359" s="248">
        <f t="shared" si="303"/>
        <v>195</v>
      </c>
      <c r="U1359" s="130" t="str">
        <f ca="1"/>
        <v/>
      </c>
      <c r="V1359" s="130" t="str">
        <f ca="1"/>
        <v/>
      </c>
      <c r="W1359" s="130" t="str">
        <f t="shared" ca="1" si="304"/>
        <v/>
      </c>
      <c r="X1359" s="130" t="str">
        <f t="shared" ca="1" si="305"/>
        <v/>
      </c>
      <c r="Y1359" s="130" t="str">
        <f t="shared" ca="1" si="306"/>
        <v/>
      </c>
      <c r="Z1359" s="130" t="str">
        <f t="shared" ca="1" si="307"/>
        <v/>
      </c>
      <c r="AA1359" s="130" t="str">
        <f t="shared" ca="1" si="308"/>
        <v/>
      </c>
      <c r="AC1359" s="130" t="str">
        <f t="shared" ca="1" si="309"/>
        <v/>
      </c>
      <c r="AD1359" s="130" t="str">
        <f t="shared" ca="1" si="310"/>
        <v/>
      </c>
      <c r="AE1359" s="130" t="str">
        <f t="shared" ca="1" si="311"/>
        <v/>
      </c>
      <c r="AF1359" s="130" t="str">
        <f t="shared" ca="1" si="312"/>
        <v/>
      </c>
      <c r="AG1359" s="130" t="str">
        <f t="shared" ca="1" si="313"/>
        <v/>
      </c>
      <c r="AH1359" s="130" t="str">
        <f t="shared" ca="1" si="314"/>
        <v/>
      </c>
      <c r="AI1359" s="130" t="str">
        <f t="shared" ca="1" si="315"/>
        <v/>
      </c>
    </row>
    <row r="1360" spans="5:35">
      <c r="E1360" s="239"/>
      <c r="F1360" s="28"/>
      <c r="R1360" s="130" t="str">
        <f t="shared" ca="1" si="302"/>
        <v xml:space="preserve">0 </v>
      </c>
      <c r="S1360" s="130">
        <f ca="1">+IFERROR(VLOOKUP(R1360,Pollutants!$H$2:$K$11,3,FALSE),0)</f>
        <v>0</v>
      </c>
      <c r="T1360" s="248">
        <f t="shared" si="303"/>
        <v>196</v>
      </c>
      <c r="U1360" s="130" t="str">
        <f ca="1"/>
        <v/>
      </c>
      <c r="V1360" s="130" t="str">
        <f ca="1"/>
        <v/>
      </c>
      <c r="W1360" s="130" t="str">
        <f t="shared" ca="1" si="304"/>
        <v/>
      </c>
      <c r="X1360" s="130" t="str">
        <f t="shared" ca="1" si="305"/>
        <v/>
      </c>
      <c r="Y1360" s="130" t="str">
        <f t="shared" ca="1" si="306"/>
        <v/>
      </c>
      <c r="Z1360" s="130" t="str">
        <f t="shared" ca="1" si="307"/>
        <v/>
      </c>
      <c r="AA1360" s="130" t="str">
        <f t="shared" ca="1" si="308"/>
        <v/>
      </c>
      <c r="AC1360" s="130" t="str">
        <f t="shared" ca="1" si="309"/>
        <v/>
      </c>
      <c r="AD1360" s="130" t="str">
        <f t="shared" ca="1" si="310"/>
        <v/>
      </c>
      <c r="AE1360" s="130" t="str">
        <f t="shared" ca="1" si="311"/>
        <v/>
      </c>
      <c r="AF1360" s="130" t="str">
        <f t="shared" ca="1" si="312"/>
        <v/>
      </c>
      <c r="AG1360" s="130" t="str">
        <f t="shared" ca="1" si="313"/>
        <v/>
      </c>
      <c r="AH1360" s="130" t="str">
        <f t="shared" ca="1" si="314"/>
        <v/>
      </c>
      <c r="AI1360" s="130" t="str">
        <f t="shared" ca="1" si="315"/>
        <v/>
      </c>
    </row>
    <row r="1361" spans="5:35">
      <c r="E1361" s="239"/>
      <c r="F1361" s="28"/>
      <c r="R1361" s="130" t="str">
        <f t="shared" ca="1" si="302"/>
        <v xml:space="preserve">1 </v>
      </c>
      <c r="S1361" s="130">
        <f ca="1">+IFERROR(VLOOKUP(R1361,Pollutants!$H$2:$K$11,3,FALSE),0)</f>
        <v>0</v>
      </c>
      <c r="T1361" s="248">
        <f t="shared" si="303"/>
        <v>196</v>
      </c>
      <c r="U1361" s="130" t="str">
        <f ca="1"/>
        <v/>
      </c>
      <c r="V1361" s="130" t="str">
        <f ca="1"/>
        <v/>
      </c>
      <c r="W1361" s="130" t="str">
        <f t="shared" ca="1" si="304"/>
        <v/>
      </c>
      <c r="X1361" s="130" t="str">
        <f t="shared" ca="1" si="305"/>
        <v/>
      </c>
      <c r="Y1361" s="130" t="str">
        <f t="shared" ca="1" si="306"/>
        <v/>
      </c>
      <c r="Z1361" s="130" t="str">
        <f t="shared" ca="1" si="307"/>
        <v/>
      </c>
      <c r="AA1361" s="130" t="str">
        <f t="shared" ca="1" si="308"/>
        <v/>
      </c>
      <c r="AC1361" s="130" t="str">
        <f t="shared" ca="1" si="309"/>
        <v/>
      </c>
      <c r="AD1361" s="130" t="str">
        <f t="shared" ca="1" si="310"/>
        <v/>
      </c>
      <c r="AE1361" s="130" t="str">
        <f t="shared" ca="1" si="311"/>
        <v/>
      </c>
      <c r="AF1361" s="130" t="str">
        <f t="shared" ca="1" si="312"/>
        <v/>
      </c>
      <c r="AG1361" s="130" t="str">
        <f t="shared" ca="1" si="313"/>
        <v/>
      </c>
      <c r="AH1361" s="130" t="str">
        <f t="shared" ca="1" si="314"/>
        <v/>
      </c>
      <c r="AI1361" s="130" t="str">
        <f t="shared" ca="1" si="315"/>
        <v/>
      </c>
    </row>
    <row r="1362" spans="5:35">
      <c r="E1362" s="239"/>
      <c r="F1362" s="28"/>
      <c r="R1362" s="130" t="str">
        <f t="shared" ca="1" si="302"/>
        <v xml:space="preserve">2 </v>
      </c>
      <c r="S1362" s="130">
        <f ca="1">+IFERROR(VLOOKUP(R1362,Pollutants!$H$2:$K$11,3,FALSE),0)</f>
        <v>0</v>
      </c>
      <c r="T1362" s="248">
        <f t="shared" si="303"/>
        <v>196</v>
      </c>
      <c r="U1362" s="130" t="str">
        <f ca="1"/>
        <v/>
      </c>
      <c r="V1362" s="130" t="str">
        <f ca="1"/>
        <v/>
      </c>
      <c r="W1362" s="130" t="str">
        <f t="shared" ca="1" si="304"/>
        <v/>
      </c>
      <c r="X1362" s="130" t="str">
        <f t="shared" ca="1" si="305"/>
        <v/>
      </c>
      <c r="Y1362" s="130" t="str">
        <f t="shared" ca="1" si="306"/>
        <v/>
      </c>
      <c r="Z1362" s="130" t="str">
        <f t="shared" ca="1" si="307"/>
        <v/>
      </c>
      <c r="AA1362" s="130" t="str">
        <f t="shared" ca="1" si="308"/>
        <v/>
      </c>
      <c r="AC1362" s="130" t="str">
        <f t="shared" ca="1" si="309"/>
        <v/>
      </c>
      <c r="AD1362" s="130" t="str">
        <f t="shared" ca="1" si="310"/>
        <v/>
      </c>
      <c r="AE1362" s="130" t="str">
        <f t="shared" ca="1" si="311"/>
        <v/>
      </c>
      <c r="AF1362" s="130" t="str">
        <f t="shared" ca="1" si="312"/>
        <v/>
      </c>
      <c r="AG1362" s="130" t="str">
        <f t="shared" ca="1" si="313"/>
        <v/>
      </c>
      <c r="AH1362" s="130" t="str">
        <f t="shared" ca="1" si="314"/>
        <v/>
      </c>
      <c r="AI1362" s="130" t="str">
        <f t="shared" ca="1" si="315"/>
        <v/>
      </c>
    </row>
    <row r="1363" spans="5:35">
      <c r="E1363" s="239"/>
      <c r="F1363" s="28"/>
      <c r="R1363" s="130" t="str">
        <f t="shared" ca="1" si="302"/>
        <v xml:space="preserve">3 </v>
      </c>
      <c r="S1363" s="130">
        <f ca="1">+IFERROR(VLOOKUP(R1363,Pollutants!$H$2:$K$11,3,FALSE),0)</f>
        <v>0</v>
      </c>
      <c r="T1363" s="248">
        <f t="shared" si="303"/>
        <v>196</v>
      </c>
      <c r="U1363" s="130" t="str">
        <f ca="1"/>
        <v/>
      </c>
      <c r="V1363" s="130" t="str">
        <f ca="1"/>
        <v/>
      </c>
      <c r="W1363" s="130" t="str">
        <f t="shared" ca="1" si="304"/>
        <v/>
      </c>
      <c r="X1363" s="130" t="str">
        <f t="shared" ca="1" si="305"/>
        <v/>
      </c>
      <c r="Y1363" s="130" t="str">
        <f t="shared" ca="1" si="306"/>
        <v/>
      </c>
      <c r="Z1363" s="130" t="str">
        <f t="shared" ca="1" si="307"/>
        <v/>
      </c>
      <c r="AA1363" s="130" t="str">
        <f t="shared" ca="1" si="308"/>
        <v/>
      </c>
      <c r="AC1363" s="130" t="str">
        <f t="shared" ca="1" si="309"/>
        <v/>
      </c>
      <c r="AD1363" s="130" t="str">
        <f t="shared" ca="1" si="310"/>
        <v/>
      </c>
      <c r="AE1363" s="130" t="str">
        <f t="shared" ca="1" si="311"/>
        <v/>
      </c>
      <c r="AF1363" s="130" t="str">
        <f t="shared" ca="1" si="312"/>
        <v/>
      </c>
      <c r="AG1363" s="130" t="str">
        <f t="shared" ca="1" si="313"/>
        <v/>
      </c>
      <c r="AH1363" s="130" t="str">
        <f t="shared" ca="1" si="314"/>
        <v/>
      </c>
      <c r="AI1363" s="130" t="str">
        <f t="shared" ca="1" si="315"/>
        <v/>
      </c>
    </row>
    <row r="1364" spans="5:35">
      <c r="E1364" s="239"/>
      <c r="F1364" s="28"/>
      <c r="R1364" s="130" t="str">
        <f t="shared" ca="1" si="302"/>
        <v xml:space="preserve">4 </v>
      </c>
      <c r="S1364" s="130">
        <f ca="1">+IFERROR(VLOOKUP(R1364,Pollutants!$H$2:$K$11,3,FALSE),0)</f>
        <v>0</v>
      </c>
      <c r="T1364" s="248">
        <f t="shared" si="303"/>
        <v>196</v>
      </c>
      <c r="U1364" s="130" t="str">
        <f ca="1"/>
        <v/>
      </c>
      <c r="V1364" s="130" t="str">
        <f ca="1"/>
        <v/>
      </c>
      <c r="W1364" s="130" t="str">
        <f t="shared" ca="1" si="304"/>
        <v/>
      </c>
      <c r="X1364" s="130" t="str">
        <f t="shared" ca="1" si="305"/>
        <v/>
      </c>
      <c r="Y1364" s="130" t="str">
        <f t="shared" ca="1" si="306"/>
        <v/>
      </c>
      <c r="Z1364" s="130" t="str">
        <f t="shared" ca="1" si="307"/>
        <v/>
      </c>
      <c r="AA1364" s="130" t="str">
        <f t="shared" ca="1" si="308"/>
        <v/>
      </c>
      <c r="AC1364" s="130" t="str">
        <f t="shared" ca="1" si="309"/>
        <v/>
      </c>
      <c r="AD1364" s="130" t="str">
        <f t="shared" ca="1" si="310"/>
        <v/>
      </c>
      <c r="AE1364" s="130" t="str">
        <f t="shared" ca="1" si="311"/>
        <v/>
      </c>
      <c r="AF1364" s="130" t="str">
        <f t="shared" ca="1" si="312"/>
        <v/>
      </c>
      <c r="AG1364" s="130" t="str">
        <f t="shared" ca="1" si="313"/>
        <v/>
      </c>
      <c r="AH1364" s="130" t="str">
        <f t="shared" ca="1" si="314"/>
        <v/>
      </c>
      <c r="AI1364" s="130" t="str">
        <f t="shared" ca="1" si="315"/>
        <v/>
      </c>
    </row>
    <row r="1365" spans="5:35">
      <c r="E1365" s="239"/>
      <c r="F1365" s="28"/>
      <c r="R1365" s="130" t="str">
        <f t="shared" ca="1" si="302"/>
        <v xml:space="preserve">5 </v>
      </c>
      <c r="S1365" s="130">
        <f ca="1">+IFERROR(VLOOKUP(R1365,Pollutants!$H$2:$K$11,3,FALSE),0)</f>
        <v>0</v>
      </c>
      <c r="T1365" s="248">
        <f t="shared" si="303"/>
        <v>196</v>
      </c>
      <c r="U1365" s="130" t="str">
        <f ca="1"/>
        <v/>
      </c>
      <c r="V1365" s="130" t="str">
        <f ca="1"/>
        <v/>
      </c>
      <c r="W1365" s="130" t="str">
        <f t="shared" ca="1" si="304"/>
        <v/>
      </c>
      <c r="X1365" s="130" t="str">
        <f t="shared" ca="1" si="305"/>
        <v/>
      </c>
      <c r="Y1365" s="130" t="str">
        <f t="shared" ca="1" si="306"/>
        <v/>
      </c>
      <c r="Z1365" s="130" t="str">
        <f t="shared" ca="1" si="307"/>
        <v/>
      </c>
      <c r="AA1365" s="130" t="str">
        <f t="shared" ca="1" si="308"/>
        <v/>
      </c>
      <c r="AC1365" s="130" t="str">
        <f t="shared" ca="1" si="309"/>
        <v/>
      </c>
      <c r="AD1365" s="130" t="str">
        <f t="shared" ca="1" si="310"/>
        <v/>
      </c>
      <c r="AE1365" s="130" t="str">
        <f t="shared" ca="1" si="311"/>
        <v/>
      </c>
      <c r="AF1365" s="130" t="str">
        <f t="shared" ca="1" si="312"/>
        <v/>
      </c>
      <c r="AG1365" s="130" t="str">
        <f t="shared" ca="1" si="313"/>
        <v/>
      </c>
      <c r="AH1365" s="130" t="str">
        <f t="shared" ca="1" si="314"/>
        <v/>
      </c>
      <c r="AI1365" s="130" t="str">
        <f t="shared" ca="1" si="315"/>
        <v/>
      </c>
    </row>
    <row r="1366" spans="5:35">
      <c r="E1366" s="239"/>
      <c r="F1366" s="28"/>
      <c r="R1366" s="130" t="str">
        <f t="shared" ca="1" si="302"/>
        <v xml:space="preserve">6 </v>
      </c>
      <c r="S1366" s="130">
        <f ca="1">+IFERROR(VLOOKUP(R1366,Pollutants!$H$2:$K$11,3,FALSE),0)</f>
        <v>0</v>
      </c>
      <c r="T1366" s="248">
        <f t="shared" si="303"/>
        <v>196</v>
      </c>
      <c r="U1366" s="130" t="str">
        <f ca="1"/>
        <v/>
      </c>
      <c r="V1366" s="130" t="str">
        <f ca="1"/>
        <v/>
      </c>
      <c r="W1366" s="130" t="str">
        <f t="shared" ca="1" si="304"/>
        <v/>
      </c>
      <c r="X1366" s="130" t="str">
        <f t="shared" ca="1" si="305"/>
        <v/>
      </c>
      <c r="Y1366" s="130" t="str">
        <f t="shared" ca="1" si="306"/>
        <v/>
      </c>
      <c r="Z1366" s="130" t="str">
        <f t="shared" ca="1" si="307"/>
        <v/>
      </c>
      <c r="AA1366" s="130" t="str">
        <f t="shared" ca="1" si="308"/>
        <v/>
      </c>
      <c r="AC1366" s="130" t="str">
        <f t="shared" ca="1" si="309"/>
        <v/>
      </c>
      <c r="AD1366" s="130" t="str">
        <f t="shared" ca="1" si="310"/>
        <v/>
      </c>
      <c r="AE1366" s="130" t="str">
        <f t="shared" ca="1" si="311"/>
        <v/>
      </c>
      <c r="AF1366" s="130" t="str">
        <f t="shared" ca="1" si="312"/>
        <v/>
      </c>
      <c r="AG1366" s="130" t="str">
        <f t="shared" ca="1" si="313"/>
        <v/>
      </c>
      <c r="AH1366" s="130" t="str">
        <f t="shared" ca="1" si="314"/>
        <v/>
      </c>
      <c r="AI1366" s="130" t="str">
        <f t="shared" ca="1" si="315"/>
        <v/>
      </c>
    </row>
    <row r="1367" spans="5:35">
      <c r="E1367" s="239"/>
      <c r="F1367" s="28"/>
      <c r="R1367" s="130" t="str">
        <f t="shared" ca="1" si="302"/>
        <v xml:space="preserve">0 </v>
      </c>
      <c r="S1367" s="130">
        <f ca="1">+IFERROR(VLOOKUP(R1367,Pollutants!$H$2:$K$11,3,FALSE),0)</f>
        <v>0</v>
      </c>
      <c r="T1367" s="248">
        <f t="shared" si="303"/>
        <v>197</v>
      </c>
      <c r="U1367" s="130" t="str">
        <f ca="1"/>
        <v/>
      </c>
      <c r="V1367" s="130" t="str">
        <f ca="1"/>
        <v/>
      </c>
      <c r="W1367" s="130" t="str">
        <f t="shared" ca="1" si="304"/>
        <v/>
      </c>
      <c r="X1367" s="130" t="str">
        <f t="shared" ca="1" si="305"/>
        <v/>
      </c>
      <c r="Y1367" s="130" t="str">
        <f t="shared" ca="1" si="306"/>
        <v/>
      </c>
      <c r="Z1367" s="130" t="str">
        <f t="shared" ca="1" si="307"/>
        <v/>
      </c>
      <c r="AA1367" s="130" t="str">
        <f t="shared" ca="1" si="308"/>
        <v/>
      </c>
      <c r="AC1367" s="130" t="str">
        <f t="shared" ca="1" si="309"/>
        <v/>
      </c>
      <c r="AD1367" s="130" t="str">
        <f t="shared" ca="1" si="310"/>
        <v/>
      </c>
      <c r="AE1367" s="130" t="str">
        <f t="shared" ca="1" si="311"/>
        <v/>
      </c>
      <c r="AF1367" s="130" t="str">
        <f t="shared" ca="1" si="312"/>
        <v/>
      </c>
      <c r="AG1367" s="130" t="str">
        <f t="shared" ca="1" si="313"/>
        <v/>
      </c>
      <c r="AH1367" s="130" t="str">
        <f t="shared" ca="1" si="314"/>
        <v/>
      </c>
      <c r="AI1367" s="130" t="str">
        <f t="shared" ca="1" si="315"/>
        <v/>
      </c>
    </row>
    <row r="1368" spans="5:35">
      <c r="E1368" s="239"/>
      <c r="F1368" s="28"/>
      <c r="R1368" s="130" t="str">
        <f t="shared" ca="1" si="302"/>
        <v xml:space="preserve">1 </v>
      </c>
      <c r="S1368" s="130">
        <f ca="1">+IFERROR(VLOOKUP(R1368,Pollutants!$H$2:$K$11,3,FALSE),0)</f>
        <v>0</v>
      </c>
      <c r="T1368" s="248">
        <f t="shared" si="303"/>
        <v>197</v>
      </c>
      <c r="U1368" s="130" t="str">
        <f ca="1"/>
        <v/>
      </c>
      <c r="V1368" s="130" t="str">
        <f ca="1"/>
        <v/>
      </c>
      <c r="W1368" s="130" t="str">
        <f t="shared" ca="1" si="304"/>
        <v/>
      </c>
      <c r="X1368" s="130" t="str">
        <f t="shared" ca="1" si="305"/>
        <v/>
      </c>
      <c r="Y1368" s="130" t="str">
        <f t="shared" ca="1" si="306"/>
        <v/>
      </c>
      <c r="Z1368" s="130" t="str">
        <f t="shared" ca="1" si="307"/>
        <v/>
      </c>
      <c r="AA1368" s="130" t="str">
        <f t="shared" ca="1" si="308"/>
        <v/>
      </c>
      <c r="AC1368" s="130" t="str">
        <f t="shared" ca="1" si="309"/>
        <v/>
      </c>
      <c r="AD1368" s="130" t="str">
        <f t="shared" ca="1" si="310"/>
        <v/>
      </c>
      <c r="AE1368" s="130" t="str">
        <f t="shared" ca="1" si="311"/>
        <v/>
      </c>
      <c r="AF1368" s="130" t="str">
        <f t="shared" ca="1" si="312"/>
        <v/>
      </c>
      <c r="AG1368" s="130" t="str">
        <f t="shared" ca="1" si="313"/>
        <v/>
      </c>
      <c r="AH1368" s="130" t="str">
        <f t="shared" ca="1" si="314"/>
        <v/>
      </c>
      <c r="AI1368" s="130" t="str">
        <f t="shared" ca="1" si="315"/>
        <v/>
      </c>
    </row>
    <row r="1369" spans="5:35">
      <c r="E1369" s="239"/>
      <c r="F1369" s="28"/>
      <c r="R1369" s="130" t="str">
        <f t="shared" ca="1" si="302"/>
        <v xml:space="preserve">2 </v>
      </c>
      <c r="S1369" s="130">
        <f ca="1">+IFERROR(VLOOKUP(R1369,Pollutants!$H$2:$K$11,3,FALSE),0)</f>
        <v>0</v>
      </c>
      <c r="T1369" s="248">
        <f t="shared" si="303"/>
        <v>197</v>
      </c>
      <c r="U1369" s="130" t="str">
        <f ca="1"/>
        <v/>
      </c>
      <c r="V1369" s="130" t="str">
        <f ca="1"/>
        <v/>
      </c>
      <c r="W1369" s="130" t="str">
        <f t="shared" ca="1" si="304"/>
        <v/>
      </c>
      <c r="X1369" s="130" t="str">
        <f t="shared" ca="1" si="305"/>
        <v/>
      </c>
      <c r="Y1369" s="130" t="str">
        <f t="shared" ca="1" si="306"/>
        <v/>
      </c>
      <c r="Z1369" s="130" t="str">
        <f t="shared" ca="1" si="307"/>
        <v/>
      </c>
      <c r="AA1369" s="130" t="str">
        <f t="shared" ca="1" si="308"/>
        <v/>
      </c>
      <c r="AC1369" s="130" t="str">
        <f t="shared" ca="1" si="309"/>
        <v/>
      </c>
      <c r="AD1369" s="130" t="str">
        <f t="shared" ca="1" si="310"/>
        <v/>
      </c>
      <c r="AE1369" s="130" t="str">
        <f t="shared" ca="1" si="311"/>
        <v/>
      </c>
      <c r="AF1369" s="130" t="str">
        <f t="shared" ca="1" si="312"/>
        <v/>
      </c>
      <c r="AG1369" s="130" t="str">
        <f t="shared" ca="1" si="313"/>
        <v/>
      </c>
      <c r="AH1369" s="130" t="str">
        <f t="shared" ca="1" si="314"/>
        <v/>
      </c>
      <c r="AI1369" s="130" t="str">
        <f t="shared" ca="1" si="315"/>
        <v/>
      </c>
    </row>
    <row r="1370" spans="5:35">
      <c r="E1370" s="239"/>
      <c r="F1370" s="28"/>
      <c r="R1370" s="130" t="str">
        <f t="shared" ca="1" si="302"/>
        <v xml:space="preserve">3 </v>
      </c>
      <c r="S1370" s="130">
        <f ca="1">+IFERROR(VLOOKUP(R1370,Pollutants!$H$2:$K$11,3,FALSE),0)</f>
        <v>0</v>
      </c>
      <c r="T1370" s="248">
        <f t="shared" si="303"/>
        <v>197</v>
      </c>
      <c r="U1370" s="130" t="str">
        <f ca="1"/>
        <v/>
      </c>
      <c r="V1370" s="130" t="str">
        <f ca="1"/>
        <v/>
      </c>
      <c r="W1370" s="130" t="str">
        <f t="shared" ca="1" si="304"/>
        <v/>
      </c>
      <c r="X1370" s="130" t="str">
        <f t="shared" ca="1" si="305"/>
        <v/>
      </c>
      <c r="Y1370" s="130" t="str">
        <f t="shared" ca="1" si="306"/>
        <v/>
      </c>
      <c r="Z1370" s="130" t="str">
        <f t="shared" ca="1" si="307"/>
        <v/>
      </c>
      <c r="AA1370" s="130" t="str">
        <f t="shared" ca="1" si="308"/>
        <v/>
      </c>
      <c r="AC1370" s="130" t="str">
        <f t="shared" ca="1" si="309"/>
        <v/>
      </c>
      <c r="AD1370" s="130" t="str">
        <f t="shared" ca="1" si="310"/>
        <v/>
      </c>
      <c r="AE1370" s="130" t="str">
        <f t="shared" ca="1" si="311"/>
        <v/>
      </c>
      <c r="AF1370" s="130" t="str">
        <f t="shared" ca="1" si="312"/>
        <v/>
      </c>
      <c r="AG1370" s="130" t="str">
        <f t="shared" ca="1" si="313"/>
        <v/>
      </c>
      <c r="AH1370" s="130" t="str">
        <f t="shared" ca="1" si="314"/>
        <v/>
      </c>
      <c r="AI1370" s="130" t="str">
        <f t="shared" ca="1" si="315"/>
        <v/>
      </c>
    </row>
    <row r="1371" spans="5:35">
      <c r="E1371" s="239"/>
      <c r="F1371" s="28"/>
      <c r="R1371" s="130" t="str">
        <f t="shared" ca="1" si="302"/>
        <v xml:space="preserve">4 </v>
      </c>
      <c r="S1371" s="130">
        <f ca="1">+IFERROR(VLOOKUP(R1371,Pollutants!$H$2:$K$11,3,FALSE),0)</f>
        <v>0</v>
      </c>
      <c r="T1371" s="248">
        <f t="shared" si="303"/>
        <v>197</v>
      </c>
      <c r="U1371" s="130" t="str">
        <f ca="1"/>
        <v/>
      </c>
      <c r="V1371" s="130" t="str">
        <f ca="1"/>
        <v/>
      </c>
      <c r="W1371" s="130" t="str">
        <f t="shared" ca="1" si="304"/>
        <v/>
      </c>
      <c r="X1371" s="130" t="str">
        <f t="shared" ca="1" si="305"/>
        <v/>
      </c>
      <c r="Y1371" s="130" t="str">
        <f t="shared" ca="1" si="306"/>
        <v/>
      </c>
      <c r="Z1371" s="130" t="str">
        <f t="shared" ca="1" si="307"/>
        <v/>
      </c>
      <c r="AA1371" s="130" t="str">
        <f t="shared" ca="1" si="308"/>
        <v/>
      </c>
      <c r="AC1371" s="130" t="str">
        <f t="shared" ca="1" si="309"/>
        <v/>
      </c>
      <c r="AD1371" s="130" t="str">
        <f t="shared" ca="1" si="310"/>
        <v/>
      </c>
      <c r="AE1371" s="130" t="str">
        <f t="shared" ca="1" si="311"/>
        <v/>
      </c>
      <c r="AF1371" s="130" t="str">
        <f t="shared" ca="1" si="312"/>
        <v/>
      </c>
      <c r="AG1371" s="130" t="str">
        <f t="shared" ca="1" si="313"/>
        <v/>
      </c>
      <c r="AH1371" s="130" t="str">
        <f t="shared" ca="1" si="314"/>
        <v/>
      </c>
      <c r="AI1371" s="130" t="str">
        <f t="shared" ca="1" si="315"/>
        <v/>
      </c>
    </row>
    <row r="1372" spans="5:35">
      <c r="E1372" s="239"/>
      <c r="F1372" s="28"/>
      <c r="R1372" s="130" t="str">
        <f t="shared" ca="1" si="302"/>
        <v xml:space="preserve">5 </v>
      </c>
      <c r="S1372" s="130">
        <f ca="1">+IFERROR(VLOOKUP(R1372,Pollutants!$H$2:$K$11,3,FALSE),0)</f>
        <v>0</v>
      </c>
      <c r="T1372" s="248">
        <f t="shared" si="303"/>
        <v>197</v>
      </c>
      <c r="U1372" s="130" t="str">
        <f ca="1"/>
        <v/>
      </c>
      <c r="V1372" s="130" t="str">
        <f ca="1"/>
        <v/>
      </c>
      <c r="W1372" s="130" t="str">
        <f t="shared" ca="1" si="304"/>
        <v/>
      </c>
      <c r="X1372" s="130" t="str">
        <f t="shared" ca="1" si="305"/>
        <v/>
      </c>
      <c r="Y1372" s="130" t="str">
        <f t="shared" ca="1" si="306"/>
        <v/>
      </c>
      <c r="Z1372" s="130" t="str">
        <f t="shared" ca="1" si="307"/>
        <v/>
      </c>
      <c r="AA1372" s="130" t="str">
        <f t="shared" ca="1" si="308"/>
        <v/>
      </c>
      <c r="AC1372" s="130" t="str">
        <f t="shared" ca="1" si="309"/>
        <v/>
      </c>
      <c r="AD1372" s="130" t="str">
        <f t="shared" ca="1" si="310"/>
        <v/>
      </c>
      <c r="AE1372" s="130" t="str">
        <f t="shared" ca="1" si="311"/>
        <v/>
      </c>
      <c r="AF1372" s="130" t="str">
        <f t="shared" ca="1" si="312"/>
        <v/>
      </c>
      <c r="AG1372" s="130" t="str">
        <f t="shared" ca="1" si="313"/>
        <v/>
      </c>
      <c r="AH1372" s="130" t="str">
        <f t="shared" ca="1" si="314"/>
        <v/>
      </c>
      <c r="AI1372" s="130" t="str">
        <f t="shared" ca="1" si="315"/>
        <v/>
      </c>
    </row>
    <row r="1373" spans="5:35">
      <c r="E1373" s="239"/>
      <c r="F1373" s="28"/>
      <c r="R1373" s="130" t="str">
        <f t="shared" ca="1" si="302"/>
        <v xml:space="preserve">6 </v>
      </c>
      <c r="S1373" s="130">
        <f ca="1">+IFERROR(VLOOKUP(R1373,Pollutants!$H$2:$K$11,3,FALSE),0)</f>
        <v>0</v>
      </c>
      <c r="T1373" s="248">
        <f t="shared" si="303"/>
        <v>197</v>
      </c>
      <c r="U1373" s="130" t="str">
        <f ca="1"/>
        <v/>
      </c>
      <c r="V1373" s="130" t="str">
        <f ca="1"/>
        <v/>
      </c>
      <c r="W1373" s="130" t="str">
        <f t="shared" ca="1" si="304"/>
        <v/>
      </c>
      <c r="X1373" s="130" t="str">
        <f t="shared" ca="1" si="305"/>
        <v/>
      </c>
      <c r="Y1373" s="130" t="str">
        <f t="shared" ca="1" si="306"/>
        <v/>
      </c>
      <c r="Z1373" s="130" t="str">
        <f t="shared" ca="1" si="307"/>
        <v/>
      </c>
      <c r="AA1373" s="130" t="str">
        <f t="shared" ca="1" si="308"/>
        <v/>
      </c>
      <c r="AC1373" s="130" t="str">
        <f t="shared" ca="1" si="309"/>
        <v/>
      </c>
      <c r="AD1373" s="130" t="str">
        <f t="shared" ca="1" si="310"/>
        <v/>
      </c>
      <c r="AE1373" s="130" t="str">
        <f t="shared" ca="1" si="311"/>
        <v/>
      </c>
      <c r="AF1373" s="130" t="str">
        <f t="shared" ca="1" si="312"/>
        <v/>
      </c>
      <c r="AG1373" s="130" t="str">
        <f t="shared" ca="1" si="313"/>
        <v/>
      </c>
      <c r="AH1373" s="130" t="str">
        <f t="shared" ca="1" si="314"/>
        <v/>
      </c>
      <c r="AI1373" s="130" t="str">
        <f t="shared" ca="1" si="315"/>
        <v/>
      </c>
    </row>
    <row r="1374" spans="5:35">
      <c r="E1374" s="239"/>
      <c r="F1374" s="28"/>
      <c r="R1374" s="130" t="str">
        <f t="shared" ca="1" si="302"/>
        <v xml:space="preserve">0 </v>
      </c>
      <c r="S1374" s="130">
        <f ca="1">+IFERROR(VLOOKUP(R1374,Pollutants!$H$2:$K$11,3,FALSE),0)</f>
        <v>0</v>
      </c>
      <c r="T1374" s="248">
        <f t="shared" si="303"/>
        <v>198</v>
      </c>
      <c r="U1374" s="130" t="str">
        <f ca="1"/>
        <v/>
      </c>
      <c r="V1374" s="130" t="str">
        <f ca="1"/>
        <v/>
      </c>
      <c r="W1374" s="130" t="str">
        <f t="shared" ca="1" si="304"/>
        <v/>
      </c>
      <c r="X1374" s="130" t="str">
        <f t="shared" ca="1" si="305"/>
        <v/>
      </c>
      <c r="Y1374" s="130" t="str">
        <f t="shared" ca="1" si="306"/>
        <v/>
      </c>
      <c r="Z1374" s="130" t="str">
        <f t="shared" ca="1" si="307"/>
        <v/>
      </c>
      <c r="AA1374" s="130" t="str">
        <f t="shared" ca="1" si="308"/>
        <v/>
      </c>
      <c r="AC1374" s="130" t="str">
        <f t="shared" ca="1" si="309"/>
        <v/>
      </c>
      <c r="AD1374" s="130" t="str">
        <f t="shared" ca="1" si="310"/>
        <v/>
      </c>
      <c r="AE1374" s="130" t="str">
        <f t="shared" ca="1" si="311"/>
        <v/>
      </c>
      <c r="AF1374" s="130" t="str">
        <f t="shared" ca="1" si="312"/>
        <v/>
      </c>
      <c r="AG1374" s="130" t="str">
        <f t="shared" ca="1" si="313"/>
        <v/>
      </c>
      <c r="AH1374" s="130" t="str">
        <f t="shared" ca="1" si="314"/>
        <v/>
      </c>
      <c r="AI1374" s="130" t="str">
        <f t="shared" ca="1" si="315"/>
        <v/>
      </c>
    </row>
    <row r="1375" spans="5:35">
      <c r="E1375" s="239"/>
      <c r="F1375" s="28"/>
      <c r="R1375" s="130" t="str">
        <f t="shared" ca="1" si="302"/>
        <v xml:space="preserve">1 </v>
      </c>
      <c r="S1375" s="130">
        <f ca="1">+IFERROR(VLOOKUP(R1375,Pollutants!$H$2:$K$11,3,FALSE),0)</f>
        <v>0</v>
      </c>
      <c r="T1375" s="248">
        <f t="shared" si="303"/>
        <v>198</v>
      </c>
      <c r="U1375" s="130" t="str">
        <f ca="1"/>
        <v/>
      </c>
      <c r="V1375" s="130" t="str">
        <f ca="1"/>
        <v/>
      </c>
      <c r="W1375" s="130" t="str">
        <f t="shared" ca="1" si="304"/>
        <v/>
      </c>
      <c r="X1375" s="130" t="str">
        <f t="shared" ca="1" si="305"/>
        <v/>
      </c>
      <c r="Y1375" s="130" t="str">
        <f t="shared" ca="1" si="306"/>
        <v/>
      </c>
      <c r="Z1375" s="130" t="str">
        <f t="shared" ca="1" si="307"/>
        <v/>
      </c>
      <c r="AA1375" s="130" t="str">
        <f t="shared" ca="1" si="308"/>
        <v/>
      </c>
      <c r="AC1375" s="130" t="str">
        <f t="shared" ca="1" si="309"/>
        <v/>
      </c>
      <c r="AD1375" s="130" t="str">
        <f t="shared" ca="1" si="310"/>
        <v/>
      </c>
      <c r="AE1375" s="130" t="str">
        <f t="shared" ca="1" si="311"/>
        <v/>
      </c>
      <c r="AF1375" s="130" t="str">
        <f t="shared" ca="1" si="312"/>
        <v/>
      </c>
      <c r="AG1375" s="130" t="str">
        <f t="shared" ca="1" si="313"/>
        <v/>
      </c>
      <c r="AH1375" s="130" t="str">
        <f t="shared" ca="1" si="314"/>
        <v/>
      </c>
      <c r="AI1375" s="130" t="str">
        <f t="shared" ca="1" si="315"/>
        <v/>
      </c>
    </row>
    <row r="1376" spans="5:35">
      <c r="E1376" s="239"/>
      <c r="F1376" s="28"/>
      <c r="R1376" s="130" t="str">
        <f t="shared" ca="1" si="302"/>
        <v xml:space="preserve">2 </v>
      </c>
      <c r="S1376" s="130">
        <f ca="1">+IFERROR(VLOOKUP(R1376,Pollutants!$H$2:$K$11,3,FALSE),0)</f>
        <v>0</v>
      </c>
      <c r="T1376" s="248">
        <f t="shared" si="303"/>
        <v>198</v>
      </c>
      <c r="U1376" s="130" t="str">
        <f ca="1"/>
        <v/>
      </c>
      <c r="V1376" s="130" t="str">
        <f ca="1"/>
        <v/>
      </c>
      <c r="W1376" s="130" t="str">
        <f t="shared" ca="1" si="304"/>
        <v/>
      </c>
      <c r="X1376" s="130" t="str">
        <f t="shared" ca="1" si="305"/>
        <v/>
      </c>
      <c r="Y1376" s="130" t="str">
        <f t="shared" ca="1" si="306"/>
        <v/>
      </c>
      <c r="Z1376" s="130" t="str">
        <f t="shared" ca="1" si="307"/>
        <v/>
      </c>
      <c r="AA1376" s="130" t="str">
        <f t="shared" ca="1" si="308"/>
        <v/>
      </c>
      <c r="AC1376" s="130" t="str">
        <f t="shared" ca="1" si="309"/>
        <v/>
      </c>
      <c r="AD1376" s="130" t="str">
        <f t="shared" ca="1" si="310"/>
        <v/>
      </c>
      <c r="AE1376" s="130" t="str">
        <f t="shared" ca="1" si="311"/>
        <v/>
      </c>
      <c r="AF1376" s="130" t="str">
        <f t="shared" ca="1" si="312"/>
        <v/>
      </c>
      <c r="AG1376" s="130" t="str">
        <f t="shared" ca="1" si="313"/>
        <v/>
      </c>
      <c r="AH1376" s="130" t="str">
        <f t="shared" ca="1" si="314"/>
        <v/>
      </c>
      <c r="AI1376" s="130" t="str">
        <f t="shared" ca="1" si="315"/>
        <v/>
      </c>
    </row>
    <row r="1377" spans="5:35">
      <c r="E1377" s="239"/>
      <c r="F1377" s="28"/>
      <c r="R1377" s="130" t="str">
        <f t="shared" ca="1" si="302"/>
        <v xml:space="preserve">3 </v>
      </c>
      <c r="S1377" s="130">
        <f ca="1">+IFERROR(VLOOKUP(R1377,Pollutants!$H$2:$K$11,3,FALSE),0)</f>
        <v>0</v>
      </c>
      <c r="T1377" s="248">
        <f t="shared" si="303"/>
        <v>198</v>
      </c>
      <c r="U1377" s="130" t="str">
        <f ca="1"/>
        <v/>
      </c>
      <c r="V1377" s="130" t="str">
        <f ca="1"/>
        <v/>
      </c>
      <c r="W1377" s="130" t="str">
        <f t="shared" ca="1" si="304"/>
        <v/>
      </c>
      <c r="X1377" s="130" t="str">
        <f t="shared" ca="1" si="305"/>
        <v/>
      </c>
      <c r="Y1377" s="130" t="str">
        <f t="shared" ca="1" si="306"/>
        <v/>
      </c>
      <c r="Z1377" s="130" t="str">
        <f t="shared" ca="1" si="307"/>
        <v/>
      </c>
      <c r="AA1377" s="130" t="str">
        <f t="shared" ca="1" si="308"/>
        <v/>
      </c>
      <c r="AC1377" s="130" t="str">
        <f t="shared" ca="1" si="309"/>
        <v/>
      </c>
      <c r="AD1377" s="130" t="str">
        <f t="shared" ca="1" si="310"/>
        <v/>
      </c>
      <c r="AE1377" s="130" t="str">
        <f t="shared" ca="1" si="311"/>
        <v/>
      </c>
      <c r="AF1377" s="130" t="str">
        <f t="shared" ca="1" si="312"/>
        <v/>
      </c>
      <c r="AG1377" s="130" t="str">
        <f t="shared" ca="1" si="313"/>
        <v/>
      </c>
      <c r="AH1377" s="130" t="str">
        <f t="shared" ca="1" si="314"/>
        <v/>
      </c>
      <c r="AI1377" s="130" t="str">
        <f t="shared" ca="1" si="315"/>
        <v/>
      </c>
    </row>
    <row r="1378" spans="5:35">
      <c r="E1378" s="239"/>
      <c r="F1378" s="28"/>
      <c r="R1378" s="130" t="str">
        <f t="shared" ca="1" si="302"/>
        <v xml:space="preserve">4 </v>
      </c>
      <c r="S1378" s="130">
        <f ca="1">+IFERROR(VLOOKUP(R1378,Pollutants!$H$2:$K$11,3,FALSE),0)</f>
        <v>0</v>
      </c>
      <c r="T1378" s="248">
        <f t="shared" si="303"/>
        <v>198</v>
      </c>
      <c r="U1378" s="130" t="str">
        <f ca="1"/>
        <v/>
      </c>
      <c r="V1378" s="130" t="str">
        <f ca="1"/>
        <v/>
      </c>
      <c r="W1378" s="130" t="str">
        <f t="shared" ca="1" si="304"/>
        <v/>
      </c>
      <c r="X1378" s="130" t="str">
        <f t="shared" ca="1" si="305"/>
        <v/>
      </c>
      <c r="Y1378" s="130" t="str">
        <f t="shared" ca="1" si="306"/>
        <v/>
      </c>
      <c r="Z1378" s="130" t="str">
        <f t="shared" ca="1" si="307"/>
        <v/>
      </c>
      <c r="AA1378" s="130" t="str">
        <f t="shared" ca="1" si="308"/>
        <v/>
      </c>
      <c r="AC1378" s="130" t="str">
        <f t="shared" ca="1" si="309"/>
        <v/>
      </c>
      <c r="AD1378" s="130" t="str">
        <f t="shared" ca="1" si="310"/>
        <v/>
      </c>
      <c r="AE1378" s="130" t="str">
        <f t="shared" ca="1" si="311"/>
        <v/>
      </c>
      <c r="AF1378" s="130" t="str">
        <f t="shared" ca="1" si="312"/>
        <v/>
      </c>
      <c r="AG1378" s="130" t="str">
        <f t="shared" ca="1" si="313"/>
        <v/>
      </c>
      <c r="AH1378" s="130" t="str">
        <f t="shared" ca="1" si="314"/>
        <v/>
      </c>
      <c r="AI1378" s="130" t="str">
        <f t="shared" ca="1" si="315"/>
        <v/>
      </c>
    </row>
    <row r="1379" spans="5:35">
      <c r="E1379" s="239"/>
      <c r="F1379" s="28"/>
      <c r="R1379" s="130" t="str">
        <f t="shared" ca="1" si="302"/>
        <v xml:space="preserve">5 </v>
      </c>
      <c r="S1379" s="130">
        <f ca="1">+IFERROR(VLOOKUP(R1379,Pollutants!$H$2:$K$11,3,FALSE),0)</f>
        <v>0</v>
      </c>
      <c r="T1379" s="248">
        <f t="shared" si="303"/>
        <v>198</v>
      </c>
      <c r="U1379" s="130" t="str">
        <f ca="1"/>
        <v/>
      </c>
      <c r="V1379" s="130" t="str">
        <f ca="1"/>
        <v/>
      </c>
      <c r="W1379" s="130" t="str">
        <f t="shared" ca="1" si="304"/>
        <v/>
      </c>
      <c r="X1379" s="130" t="str">
        <f t="shared" ca="1" si="305"/>
        <v/>
      </c>
      <c r="Y1379" s="130" t="str">
        <f t="shared" ca="1" si="306"/>
        <v/>
      </c>
      <c r="Z1379" s="130" t="str">
        <f t="shared" ca="1" si="307"/>
        <v/>
      </c>
      <c r="AA1379" s="130" t="str">
        <f t="shared" ca="1" si="308"/>
        <v/>
      </c>
      <c r="AC1379" s="130" t="str">
        <f t="shared" ca="1" si="309"/>
        <v/>
      </c>
      <c r="AD1379" s="130" t="str">
        <f t="shared" ca="1" si="310"/>
        <v/>
      </c>
      <c r="AE1379" s="130" t="str">
        <f t="shared" ca="1" si="311"/>
        <v/>
      </c>
      <c r="AF1379" s="130" t="str">
        <f t="shared" ca="1" si="312"/>
        <v/>
      </c>
      <c r="AG1379" s="130" t="str">
        <f t="shared" ca="1" si="313"/>
        <v/>
      </c>
      <c r="AH1379" s="130" t="str">
        <f t="shared" ca="1" si="314"/>
        <v/>
      </c>
      <c r="AI1379" s="130" t="str">
        <f t="shared" ca="1" si="315"/>
        <v/>
      </c>
    </row>
    <row r="1380" spans="5:35">
      <c r="E1380" s="239"/>
      <c r="F1380" s="28"/>
      <c r="R1380" s="130" t="str">
        <f t="shared" ca="1" si="302"/>
        <v xml:space="preserve">6 </v>
      </c>
      <c r="S1380" s="130">
        <f ca="1">+IFERROR(VLOOKUP(R1380,Pollutants!$H$2:$K$11,3,FALSE),0)</f>
        <v>0</v>
      </c>
      <c r="T1380" s="248">
        <f t="shared" si="303"/>
        <v>198</v>
      </c>
      <c r="U1380" s="130" t="str">
        <f ca="1"/>
        <v/>
      </c>
      <c r="V1380" s="130" t="str">
        <f ca="1"/>
        <v/>
      </c>
      <c r="W1380" s="130" t="str">
        <f t="shared" ca="1" si="304"/>
        <v/>
      </c>
      <c r="X1380" s="130" t="str">
        <f t="shared" ca="1" si="305"/>
        <v/>
      </c>
      <c r="Y1380" s="130" t="str">
        <f t="shared" ca="1" si="306"/>
        <v/>
      </c>
      <c r="Z1380" s="130" t="str">
        <f t="shared" ca="1" si="307"/>
        <v/>
      </c>
      <c r="AA1380" s="130" t="str">
        <f t="shared" ca="1" si="308"/>
        <v/>
      </c>
      <c r="AC1380" s="130" t="str">
        <f t="shared" ca="1" si="309"/>
        <v/>
      </c>
      <c r="AD1380" s="130" t="str">
        <f t="shared" ca="1" si="310"/>
        <v/>
      </c>
      <c r="AE1380" s="130" t="str">
        <f t="shared" ca="1" si="311"/>
        <v/>
      </c>
      <c r="AF1380" s="130" t="str">
        <f t="shared" ca="1" si="312"/>
        <v/>
      </c>
      <c r="AG1380" s="130" t="str">
        <f t="shared" ca="1" si="313"/>
        <v/>
      </c>
      <c r="AH1380" s="130" t="str">
        <f t="shared" ca="1" si="314"/>
        <v/>
      </c>
      <c r="AI1380" s="130" t="str">
        <f t="shared" ca="1" si="315"/>
        <v/>
      </c>
    </row>
    <row r="1381" spans="5:35">
      <c r="E1381" s="239"/>
      <c r="F1381" s="28"/>
      <c r="R1381" s="130" t="str">
        <f t="shared" ca="1" si="302"/>
        <v xml:space="preserve">0 </v>
      </c>
      <c r="S1381" s="130">
        <f ca="1">+IFERROR(VLOOKUP(R1381,Pollutants!$H$2:$K$11,3,FALSE),0)</f>
        <v>0</v>
      </c>
      <c r="T1381" s="248">
        <f t="shared" si="303"/>
        <v>199</v>
      </c>
      <c r="U1381" s="130" t="str">
        <f ca="1"/>
        <v/>
      </c>
      <c r="V1381" s="130" t="str">
        <f ca="1"/>
        <v/>
      </c>
      <c r="W1381" s="130" t="str">
        <f t="shared" ca="1" si="304"/>
        <v/>
      </c>
      <c r="X1381" s="130" t="str">
        <f t="shared" ca="1" si="305"/>
        <v/>
      </c>
      <c r="Y1381" s="130" t="str">
        <f t="shared" ca="1" si="306"/>
        <v/>
      </c>
      <c r="Z1381" s="130" t="str">
        <f t="shared" ca="1" si="307"/>
        <v/>
      </c>
      <c r="AA1381" s="130" t="str">
        <f t="shared" ca="1" si="308"/>
        <v/>
      </c>
      <c r="AC1381" s="130" t="str">
        <f t="shared" ca="1" si="309"/>
        <v/>
      </c>
      <c r="AD1381" s="130" t="str">
        <f t="shared" ca="1" si="310"/>
        <v/>
      </c>
      <c r="AE1381" s="130" t="str">
        <f t="shared" ca="1" si="311"/>
        <v/>
      </c>
      <c r="AF1381" s="130" t="str">
        <f t="shared" ca="1" si="312"/>
        <v/>
      </c>
      <c r="AG1381" s="130" t="str">
        <f t="shared" ca="1" si="313"/>
        <v/>
      </c>
      <c r="AH1381" s="130" t="str">
        <f t="shared" ca="1" si="314"/>
        <v/>
      </c>
      <c r="AI1381" s="130" t="str">
        <f t="shared" ca="1" si="315"/>
        <v/>
      </c>
    </row>
    <row r="1382" spans="5:35">
      <c r="E1382" s="239"/>
      <c r="F1382" s="28"/>
      <c r="R1382" s="130" t="str">
        <f t="shared" ca="1" si="302"/>
        <v xml:space="preserve">1 </v>
      </c>
      <c r="S1382" s="130">
        <f ca="1">+IFERROR(VLOOKUP(R1382,Pollutants!$H$2:$K$11,3,FALSE),0)</f>
        <v>0</v>
      </c>
      <c r="T1382" s="248">
        <f t="shared" si="303"/>
        <v>199</v>
      </c>
      <c r="U1382" s="130" t="str">
        <f ca="1"/>
        <v/>
      </c>
      <c r="V1382" s="130" t="str">
        <f ca="1"/>
        <v/>
      </c>
      <c r="W1382" s="130" t="str">
        <f t="shared" ca="1" si="304"/>
        <v/>
      </c>
      <c r="X1382" s="130" t="str">
        <f t="shared" ca="1" si="305"/>
        <v/>
      </c>
      <c r="Y1382" s="130" t="str">
        <f t="shared" ca="1" si="306"/>
        <v/>
      </c>
      <c r="Z1382" s="130" t="str">
        <f t="shared" ca="1" si="307"/>
        <v/>
      </c>
      <c r="AA1382" s="130" t="str">
        <f t="shared" ca="1" si="308"/>
        <v/>
      </c>
      <c r="AC1382" s="130" t="str">
        <f t="shared" ca="1" si="309"/>
        <v/>
      </c>
      <c r="AD1382" s="130" t="str">
        <f t="shared" ca="1" si="310"/>
        <v/>
      </c>
      <c r="AE1382" s="130" t="str">
        <f t="shared" ca="1" si="311"/>
        <v/>
      </c>
      <c r="AF1382" s="130" t="str">
        <f t="shared" ca="1" si="312"/>
        <v/>
      </c>
      <c r="AG1382" s="130" t="str">
        <f t="shared" ca="1" si="313"/>
        <v/>
      </c>
      <c r="AH1382" s="130" t="str">
        <f t="shared" ca="1" si="314"/>
        <v/>
      </c>
      <c r="AI1382" s="130" t="str">
        <f t="shared" ca="1" si="315"/>
        <v/>
      </c>
    </row>
    <row r="1383" spans="5:35">
      <c r="E1383" s="239"/>
      <c r="F1383" s="28"/>
      <c r="R1383" s="130" t="str">
        <f t="shared" ca="1" si="302"/>
        <v xml:space="preserve">2 </v>
      </c>
      <c r="S1383" s="130">
        <f ca="1">+IFERROR(VLOOKUP(R1383,Pollutants!$H$2:$K$11,3,FALSE),0)</f>
        <v>0</v>
      </c>
      <c r="T1383" s="248">
        <f t="shared" si="303"/>
        <v>199</v>
      </c>
      <c r="U1383" s="130" t="str">
        <f ca="1"/>
        <v/>
      </c>
      <c r="V1383" s="130" t="str">
        <f ca="1"/>
        <v/>
      </c>
      <c r="W1383" s="130" t="str">
        <f t="shared" ca="1" si="304"/>
        <v/>
      </c>
      <c r="X1383" s="130" t="str">
        <f t="shared" ca="1" si="305"/>
        <v/>
      </c>
      <c r="Y1383" s="130" t="str">
        <f t="shared" ca="1" si="306"/>
        <v/>
      </c>
      <c r="Z1383" s="130" t="str">
        <f t="shared" ca="1" si="307"/>
        <v/>
      </c>
      <c r="AA1383" s="130" t="str">
        <f t="shared" ca="1" si="308"/>
        <v/>
      </c>
      <c r="AC1383" s="130" t="str">
        <f t="shared" ca="1" si="309"/>
        <v/>
      </c>
      <c r="AD1383" s="130" t="str">
        <f t="shared" ca="1" si="310"/>
        <v/>
      </c>
      <c r="AE1383" s="130" t="str">
        <f t="shared" ca="1" si="311"/>
        <v/>
      </c>
      <c r="AF1383" s="130" t="str">
        <f t="shared" ca="1" si="312"/>
        <v/>
      </c>
      <c r="AG1383" s="130" t="str">
        <f t="shared" ca="1" si="313"/>
        <v/>
      </c>
      <c r="AH1383" s="130" t="str">
        <f t="shared" ca="1" si="314"/>
        <v/>
      </c>
      <c r="AI1383" s="130" t="str">
        <f t="shared" ca="1" si="315"/>
        <v/>
      </c>
    </row>
    <row r="1384" spans="5:35">
      <c r="E1384" s="239"/>
      <c r="F1384" s="28"/>
      <c r="R1384" s="130" t="str">
        <f t="shared" ca="1" si="302"/>
        <v xml:space="preserve">3 </v>
      </c>
      <c r="S1384" s="130">
        <f ca="1">+IFERROR(VLOOKUP(R1384,Pollutants!$H$2:$K$11,3,FALSE),0)</f>
        <v>0</v>
      </c>
      <c r="T1384" s="248">
        <f t="shared" si="303"/>
        <v>199</v>
      </c>
      <c r="U1384" s="130" t="str">
        <f ca="1"/>
        <v/>
      </c>
      <c r="V1384" s="130" t="str">
        <f ca="1"/>
        <v/>
      </c>
      <c r="W1384" s="130" t="str">
        <f t="shared" ca="1" si="304"/>
        <v/>
      </c>
      <c r="X1384" s="130" t="str">
        <f t="shared" ca="1" si="305"/>
        <v/>
      </c>
      <c r="Y1384" s="130" t="str">
        <f t="shared" ca="1" si="306"/>
        <v/>
      </c>
      <c r="Z1384" s="130" t="str">
        <f t="shared" ca="1" si="307"/>
        <v/>
      </c>
      <c r="AA1384" s="130" t="str">
        <f t="shared" ca="1" si="308"/>
        <v/>
      </c>
      <c r="AC1384" s="130" t="str">
        <f t="shared" ca="1" si="309"/>
        <v/>
      </c>
      <c r="AD1384" s="130" t="str">
        <f t="shared" ca="1" si="310"/>
        <v/>
      </c>
      <c r="AE1384" s="130" t="str">
        <f t="shared" ca="1" si="311"/>
        <v/>
      </c>
      <c r="AF1384" s="130" t="str">
        <f t="shared" ca="1" si="312"/>
        <v/>
      </c>
      <c r="AG1384" s="130" t="str">
        <f t="shared" ca="1" si="313"/>
        <v/>
      </c>
      <c r="AH1384" s="130" t="str">
        <f t="shared" ca="1" si="314"/>
        <v/>
      </c>
      <c r="AI1384" s="130" t="str">
        <f t="shared" ca="1" si="315"/>
        <v/>
      </c>
    </row>
    <row r="1385" spans="5:35">
      <c r="E1385" s="239"/>
      <c r="F1385" s="28"/>
      <c r="R1385" s="130" t="str">
        <f t="shared" ca="1" si="302"/>
        <v xml:space="preserve">4 </v>
      </c>
      <c r="S1385" s="130">
        <f ca="1">+IFERROR(VLOOKUP(R1385,Pollutants!$H$2:$K$11,3,FALSE),0)</f>
        <v>0</v>
      </c>
      <c r="T1385" s="248">
        <f t="shared" si="303"/>
        <v>199</v>
      </c>
      <c r="U1385" s="130" t="str">
        <f ca="1"/>
        <v/>
      </c>
      <c r="V1385" s="130" t="str">
        <f ca="1"/>
        <v/>
      </c>
      <c r="W1385" s="130" t="str">
        <f t="shared" ca="1" si="304"/>
        <v/>
      </c>
      <c r="X1385" s="130" t="str">
        <f t="shared" ca="1" si="305"/>
        <v/>
      </c>
      <c r="Y1385" s="130" t="str">
        <f t="shared" ca="1" si="306"/>
        <v/>
      </c>
      <c r="Z1385" s="130" t="str">
        <f t="shared" ca="1" si="307"/>
        <v/>
      </c>
      <c r="AA1385" s="130" t="str">
        <f t="shared" ca="1" si="308"/>
        <v/>
      </c>
      <c r="AC1385" s="130" t="str">
        <f t="shared" ca="1" si="309"/>
        <v/>
      </c>
      <c r="AD1385" s="130" t="str">
        <f t="shared" ca="1" si="310"/>
        <v/>
      </c>
      <c r="AE1385" s="130" t="str">
        <f t="shared" ca="1" si="311"/>
        <v/>
      </c>
      <c r="AF1385" s="130" t="str">
        <f t="shared" ca="1" si="312"/>
        <v/>
      </c>
      <c r="AG1385" s="130" t="str">
        <f t="shared" ca="1" si="313"/>
        <v/>
      </c>
      <c r="AH1385" s="130" t="str">
        <f t="shared" ca="1" si="314"/>
        <v/>
      </c>
      <c r="AI1385" s="130" t="str">
        <f t="shared" ca="1" si="315"/>
        <v/>
      </c>
    </row>
    <row r="1386" spans="5:35">
      <c r="E1386" s="239"/>
      <c r="F1386" s="28"/>
      <c r="R1386" s="130" t="str">
        <f t="shared" ca="1" si="302"/>
        <v xml:space="preserve">5 </v>
      </c>
      <c r="S1386" s="130">
        <f ca="1">+IFERROR(VLOOKUP(R1386,Pollutants!$H$2:$K$11,3,FALSE),0)</f>
        <v>0</v>
      </c>
      <c r="T1386" s="248">
        <f t="shared" si="303"/>
        <v>199</v>
      </c>
      <c r="U1386" s="130" t="str">
        <f ca="1"/>
        <v/>
      </c>
      <c r="V1386" s="130" t="str">
        <f ca="1"/>
        <v/>
      </c>
      <c r="W1386" s="130" t="str">
        <f t="shared" ca="1" si="304"/>
        <v/>
      </c>
      <c r="X1386" s="130" t="str">
        <f t="shared" ca="1" si="305"/>
        <v/>
      </c>
      <c r="Y1386" s="130" t="str">
        <f t="shared" ca="1" si="306"/>
        <v/>
      </c>
      <c r="Z1386" s="130" t="str">
        <f t="shared" ca="1" si="307"/>
        <v/>
      </c>
      <c r="AA1386" s="130" t="str">
        <f t="shared" ca="1" si="308"/>
        <v/>
      </c>
      <c r="AC1386" s="130" t="str">
        <f t="shared" ca="1" si="309"/>
        <v/>
      </c>
      <c r="AD1386" s="130" t="str">
        <f t="shared" ca="1" si="310"/>
        <v/>
      </c>
      <c r="AE1386" s="130" t="str">
        <f t="shared" ca="1" si="311"/>
        <v/>
      </c>
      <c r="AF1386" s="130" t="str">
        <f t="shared" ca="1" si="312"/>
        <v/>
      </c>
      <c r="AG1386" s="130" t="str">
        <f t="shared" ca="1" si="313"/>
        <v/>
      </c>
      <c r="AH1386" s="130" t="str">
        <f t="shared" ca="1" si="314"/>
        <v/>
      </c>
      <c r="AI1386" s="130" t="str">
        <f t="shared" ca="1" si="315"/>
        <v/>
      </c>
    </row>
    <row r="1387" spans="5:35">
      <c r="E1387" s="239"/>
      <c r="F1387" s="28"/>
      <c r="R1387" s="130" t="str">
        <f t="shared" ca="1" si="302"/>
        <v xml:space="preserve">6 </v>
      </c>
      <c r="S1387" s="130">
        <f ca="1">+IFERROR(VLOOKUP(R1387,Pollutants!$H$2:$K$11,3,FALSE),0)</f>
        <v>0</v>
      </c>
      <c r="T1387" s="248">
        <f t="shared" si="303"/>
        <v>199</v>
      </c>
      <c r="U1387" s="130" t="str">
        <f ca="1"/>
        <v/>
      </c>
      <c r="V1387" s="130" t="str">
        <f ca="1"/>
        <v/>
      </c>
      <c r="W1387" s="130" t="str">
        <f t="shared" ca="1" si="304"/>
        <v/>
      </c>
      <c r="X1387" s="130" t="str">
        <f t="shared" ca="1" si="305"/>
        <v/>
      </c>
      <c r="Y1387" s="130" t="str">
        <f t="shared" ca="1" si="306"/>
        <v/>
      </c>
      <c r="Z1387" s="130" t="str">
        <f t="shared" ca="1" si="307"/>
        <v/>
      </c>
      <c r="AA1387" s="130" t="str">
        <f t="shared" ca="1" si="308"/>
        <v/>
      </c>
      <c r="AC1387" s="130" t="str">
        <f t="shared" ca="1" si="309"/>
        <v/>
      </c>
      <c r="AD1387" s="130" t="str">
        <f t="shared" ca="1" si="310"/>
        <v/>
      </c>
      <c r="AE1387" s="130" t="str">
        <f t="shared" ca="1" si="311"/>
        <v/>
      </c>
      <c r="AF1387" s="130" t="str">
        <f t="shared" ca="1" si="312"/>
        <v/>
      </c>
      <c r="AG1387" s="130" t="str">
        <f t="shared" ca="1" si="313"/>
        <v/>
      </c>
      <c r="AH1387" s="130" t="str">
        <f t="shared" ca="1" si="314"/>
        <v/>
      </c>
      <c r="AI1387" s="130" t="str">
        <f t="shared" ca="1" si="315"/>
        <v/>
      </c>
    </row>
    <row r="1388" spans="5:35">
      <c r="E1388" s="239"/>
      <c r="F1388" s="28"/>
      <c r="R1388" s="130" t="str">
        <f t="shared" ca="1" si="302"/>
        <v xml:space="preserve">0 </v>
      </c>
      <c r="S1388" s="130">
        <f ca="1">+IFERROR(VLOOKUP(R1388,Pollutants!$H$2:$K$11,3,FALSE),0)</f>
        <v>0</v>
      </c>
      <c r="T1388" s="248">
        <f t="shared" si="303"/>
        <v>200</v>
      </c>
      <c r="U1388" s="130" t="str">
        <f ca="1"/>
        <v/>
      </c>
      <c r="V1388" s="130" t="str">
        <f ca="1"/>
        <v/>
      </c>
      <c r="W1388" s="130" t="str">
        <f t="shared" ca="1" si="304"/>
        <v/>
      </c>
      <c r="X1388" s="130" t="str">
        <f t="shared" ca="1" si="305"/>
        <v/>
      </c>
      <c r="Y1388" s="130" t="str">
        <f t="shared" ca="1" si="306"/>
        <v/>
      </c>
      <c r="Z1388" s="130" t="str">
        <f t="shared" ca="1" si="307"/>
        <v/>
      </c>
      <c r="AA1388" s="130" t="str">
        <f t="shared" ca="1" si="308"/>
        <v/>
      </c>
      <c r="AC1388" s="130" t="str">
        <f t="shared" ca="1" si="309"/>
        <v/>
      </c>
      <c r="AD1388" s="130" t="str">
        <f t="shared" ca="1" si="310"/>
        <v/>
      </c>
      <c r="AE1388" s="130" t="str">
        <f t="shared" ca="1" si="311"/>
        <v/>
      </c>
      <c r="AF1388" s="130" t="str">
        <f t="shared" ca="1" si="312"/>
        <v/>
      </c>
      <c r="AG1388" s="130" t="str">
        <f t="shared" ca="1" si="313"/>
        <v/>
      </c>
      <c r="AH1388" s="130" t="str">
        <f t="shared" ca="1" si="314"/>
        <v/>
      </c>
      <c r="AI1388" s="130" t="str">
        <f t="shared" ca="1" si="315"/>
        <v/>
      </c>
    </row>
    <row r="1389" spans="5:35">
      <c r="E1389" s="239"/>
      <c r="F1389" s="28"/>
      <c r="R1389" s="130" t="str">
        <f t="shared" ca="1" si="302"/>
        <v xml:space="preserve">1 </v>
      </c>
      <c r="S1389" s="130">
        <f ca="1">+IFERROR(VLOOKUP(R1389,Pollutants!$H$2:$K$11,3,FALSE),0)</f>
        <v>0</v>
      </c>
      <c r="T1389" s="248">
        <f t="shared" si="303"/>
        <v>200</v>
      </c>
      <c r="U1389" s="130" t="str">
        <f ca="1"/>
        <v/>
      </c>
      <c r="V1389" s="130" t="str">
        <f ca="1"/>
        <v/>
      </c>
      <c r="W1389" s="130" t="str">
        <f t="shared" ca="1" si="304"/>
        <v/>
      </c>
      <c r="X1389" s="130" t="str">
        <f t="shared" ca="1" si="305"/>
        <v/>
      </c>
      <c r="Y1389" s="130" t="str">
        <f t="shared" ca="1" si="306"/>
        <v/>
      </c>
      <c r="Z1389" s="130" t="str">
        <f t="shared" ca="1" si="307"/>
        <v/>
      </c>
      <c r="AA1389" s="130" t="str">
        <f t="shared" ca="1" si="308"/>
        <v/>
      </c>
      <c r="AC1389" s="130" t="str">
        <f t="shared" ca="1" si="309"/>
        <v/>
      </c>
      <c r="AD1389" s="130" t="str">
        <f t="shared" ca="1" si="310"/>
        <v/>
      </c>
      <c r="AE1389" s="130" t="str">
        <f t="shared" ca="1" si="311"/>
        <v/>
      </c>
      <c r="AF1389" s="130" t="str">
        <f t="shared" ca="1" si="312"/>
        <v/>
      </c>
      <c r="AG1389" s="130" t="str">
        <f t="shared" ca="1" si="313"/>
        <v/>
      </c>
      <c r="AH1389" s="130" t="str">
        <f t="shared" ca="1" si="314"/>
        <v/>
      </c>
      <c r="AI1389" s="130" t="str">
        <f t="shared" ca="1" si="315"/>
        <v/>
      </c>
    </row>
    <row r="1390" spans="5:35">
      <c r="E1390" s="239"/>
      <c r="F1390" s="28"/>
      <c r="R1390" s="130" t="str">
        <f t="shared" ca="1" si="302"/>
        <v xml:space="preserve">2 </v>
      </c>
      <c r="S1390" s="130">
        <f ca="1">+IFERROR(VLOOKUP(R1390,Pollutants!$H$2:$K$11,3,FALSE),0)</f>
        <v>0</v>
      </c>
      <c r="T1390" s="248">
        <f t="shared" si="303"/>
        <v>200</v>
      </c>
      <c r="U1390" s="130" t="str">
        <f ca="1"/>
        <v/>
      </c>
      <c r="V1390" s="130" t="str">
        <f ca="1"/>
        <v/>
      </c>
      <c r="W1390" s="130" t="str">
        <f t="shared" ca="1" si="304"/>
        <v/>
      </c>
      <c r="X1390" s="130" t="str">
        <f t="shared" ca="1" si="305"/>
        <v/>
      </c>
      <c r="Y1390" s="130" t="str">
        <f t="shared" ca="1" si="306"/>
        <v/>
      </c>
      <c r="Z1390" s="130" t="str">
        <f t="shared" ca="1" si="307"/>
        <v/>
      </c>
      <c r="AA1390" s="130" t="str">
        <f t="shared" ca="1" si="308"/>
        <v/>
      </c>
      <c r="AC1390" s="130" t="str">
        <f t="shared" ca="1" si="309"/>
        <v/>
      </c>
      <c r="AD1390" s="130" t="str">
        <f t="shared" ca="1" si="310"/>
        <v/>
      </c>
      <c r="AE1390" s="130" t="str">
        <f t="shared" ca="1" si="311"/>
        <v/>
      </c>
      <c r="AF1390" s="130" t="str">
        <f t="shared" ca="1" si="312"/>
        <v/>
      </c>
      <c r="AG1390" s="130" t="str">
        <f t="shared" ca="1" si="313"/>
        <v/>
      </c>
      <c r="AH1390" s="130" t="str">
        <f t="shared" ca="1" si="314"/>
        <v/>
      </c>
      <c r="AI1390" s="130" t="str">
        <f t="shared" ca="1" si="315"/>
        <v/>
      </c>
    </row>
    <row r="1391" spans="5:35">
      <c r="E1391" s="239"/>
      <c r="F1391" s="28"/>
      <c r="R1391" s="130" t="str">
        <f t="shared" ca="1" si="302"/>
        <v xml:space="preserve">3 </v>
      </c>
      <c r="S1391" s="130">
        <f ca="1">+IFERROR(VLOOKUP(R1391,Pollutants!$H$2:$K$11,3,FALSE),0)</f>
        <v>0</v>
      </c>
      <c r="T1391" s="248">
        <f t="shared" si="303"/>
        <v>200</v>
      </c>
      <c r="U1391" s="130" t="str">
        <f ca="1"/>
        <v/>
      </c>
      <c r="V1391" s="130" t="str">
        <f ca="1"/>
        <v/>
      </c>
      <c r="W1391" s="130" t="str">
        <f t="shared" ca="1" si="304"/>
        <v/>
      </c>
      <c r="X1391" s="130" t="str">
        <f t="shared" ca="1" si="305"/>
        <v/>
      </c>
      <c r="Y1391" s="130" t="str">
        <f t="shared" ca="1" si="306"/>
        <v/>
      </c>
      <c r="Z1391" s="130" t="str">
        <f t="shared" ca="1" si="307"/>
        <v/>
      </c>
      <c r="AA1391" s="130" t="str">
        <f t="shared" ca="1" si="308"/>
        <v/>
      </c>
      <c r="AC1391" s="130" t="str">
        <f t="shared" ca="1" si="309"/>
        <v/>
      </c>
      <c r="AD1391" s="130" t="str">
        <f t="shared" ca="1" si="310"/>
        <v/>
      </c>
      <c r="AE1391" s="130" t="str">
        <f t="shared" ca="1" si="311"/>
        <v/>
      </c>
      <c r="AF1391" s="130" t="str">
        <f t="shared" ca="1" si="312"/>
        <v/>
      </c>
      <c r="AG1391" s="130" t="str">
        <f t="shared" ca="1" si="313"/>
        <v/>
      </c>
      <c r="AH1391" s="130" t="str">
        <f t="shared" ca="1" si="314"/>
        <v/>
      </c>
      <c r="AI1391" s="130" t="str">
        <f t="shared" ca="1" si="315"/>
        <v/>
      </c>
    </row>
    <row r="1392" spans="5:35">
      <c r="E1392" s="239"/>
      <c r="F1392" s="28"/>
      <c r="R1392" s="130" t="str">
        <f t="shared" ca="1" si="302"/>
        <v xml:space="preserve">4 </v>
      </c>
      <c r="S1392" s="130">
        <f ca="1">+IFERROR(VLOOKUP(R1392,Pollutants!$H$2:$K$11,3,FALSE),0)</f>
        <v>0</v>
      </c>
      <c r="T1392" s="248">
        <f t="shared" si="303"/>
        <v>200</v>
      </c>
      <c r="U1392" s="130" t="str">
        <f ca="1"/>
        <v/>
      </c>
      <c r="V1392" s="130" t="str">
        <f ca="1"/>
        <v/>
      </c>
      <c r="W1392" s="130" t="str">
        <f t="shared" ca="1" si="304"/>
        <v/>
      </c>
      <c r="X1392" s="130" t="str">
        <f t="shared" ca="1" si="305"/>
        <v/>
      </c>
      <c r="Y1392" s="130" t="str">
        <f t="shared" ca="1" si="306"/>
        <v/>
      </c>
      <c r="Z1392" s="130" t="str">
        <f t="shared" ca="1" si="307"/>
        <v/>
      </c>
      <c r="AA1392" s="130" t="str">
        <f t="shared" ca="1" si="308"/>
        <v/>
      </c>
      <c r="AC1392" s="130" t="str">
        <f t="shared" ca="1" si="309"/>
        <v/>
      </c>
      <c r="AD1392" s="130" t="str">
        <f t="shared" ca="1" si="310"/>
        <v/>
      </c>
      <c r="AE1392" s="130" t="str">
        <f t="shared" ca="1" si="311"/>
        <v/>
      </c>
      <c r="AF1392" s="130" t="str">
        <f t="shared" ca="1" si="312"/>
        <v/>
      </c>
      <c r="AG1392" s="130" t="str">
        <f t="shared" ca="1" si="313"/>
        <v/>
      </c>
      <c r="AH1392" s="130" t="str">
        <f t="shared" ca="1" si="314"/>
        <v/>
      </c>
      <c r="AI1392" s="130" t="str">
        <f t="shared" ca="1" si="315"/>
        <v/>
      </c>
    </row>
    <row r="1393" spans="5:35">
      <c r="E1393" s="239"/>
      <c r="F1393" s="28"/>
      <c r="R1393" s="130" t="str">
        <f t="shared" ca="1" si="302"/>
        <v xml:space="preserve">5 </v>
      </c>
      <c r="S1393" s="130">
        <f ca="1">+IFERROR(VLOOKUP(R1393,Pollutants!$H$2:$K$11,3,FALSE),0)</f>
        <v>0</v>
      </c>
      <c r="T1393" s="248">
        <f t="shared" si="303"/>
        <v>200</v>
      </c>
      <c r="U1393" s="130" t="str">
        <f ca="1"/>
        <v/>
      </c>
      <c r="V1393" s="130" t="str">
        <f ca="1"/>
        <v/>
      </c>
      <c r="W1393" s="130" t="str">
        <f t="shared" ca="1" si="304"/>
        <v/>
      </c>
      <c r="X1393" s="130" t="str">
        <f t="shared" ca="1" si="305"/>
        <v/>
      </c>
      <c r="Y1393" s="130" t="str">
        <f t="shared" ca="1" si="306"/>
        <v/>
      </c>
      <c r="Z1393" s="130" t="str">
        <f t="shared" ca="1" si="307"/>
        <v/>
      </c>
      <c r="AA1393" s="130" t="str">
        <f t="shared" ca="1" si="308"/>
        <v/>
      </c>
      <c r="AC1393" s="130" t="str">
        <f t="shared" ca="1" si="309"/>
        <v/>
      </c>
      <c r="AD1393" s="130" t="str">
        <f t="shared" ca="1" si="310"/>
        <v/>
      </c>
      <c r="AE1393" s="130" t="str">
        <f t="shared" ca="1" si="311"/>
        <v/>
      </c>
      <c r="AF1393" s="130" t="str">
        <f t="shared" ca="1" si="312"/>
        <v/>
      </c>
      <c r="AG1393" s="130" t="str">
        <f t="shared" ca="1" si="313"/>
        <v/>
      </c>
      <c r="AH1393" s="130" t="str">
        <f t="shared" ca="1" si="314"/>
        <v/>
      </c>
      <c r="AI1393" s="130" t="str">
        <f t="shared" ca="1" si="315"/>
        <v/>
      </c>
    </row>
    <row r="1394" spans="5:35">
      <c r="E1394" s="239"/>
      <c r="F1394" s="28"/>
      <c r="R1394" s="130" t="str">
        <f t="shared" ca="1" si="302"/>
        <v xml:space="preserve">6 </v>
      </c>
      <c r="S1394" s="130">
        <f ca="1">+IFERROR(VLOOKUP(R1394,Pollutants!$H$2:$K$11,3,FALSE),0)</f>
        <v>0</v>
      </c>
      <c r="T1394" s="248">
        <f t="shared" si="303"/>
        <v>200</v>
      </c>
      <c r="U1394" s="130" t="str">
        <f ca="1"/>
        <v/>
      </c>
      <c r="V1394" s="130" t="str">
        <f ca="1"/>
        <v/>
      </c>
      <c r="W1394" s="130" t="str">
        <f t="shared" ca="1" si="304"/>
        <v/>
      </c>
      <c r="X1394" s="130" t="str">
        <f t="shared" ca="1" si="305"/>
        <v/>
      </c>
      <c r="Y1394" s="130" t="str">
        <f t="shared" ca="1" si="306"/>
        <v/>
      </c>
      <c r="Z1394" s="130" t="str">
        <f t="shared" ca="1" si="307"/>
        <v/>
      </c>
      <c r="AA1394" s="130" t="str">
        <f t="shared" ca="1" si="308"/>
        <v/>
      </c>
      <c r="AC1394" s="130" t="str">
        <f t="shared" ca="1" si="309"/>
        <v/>
      </c>
      <c r="AD1394" s="130" t="str">
        <f t="shared" ca="1" si="310"/>
        <v/>
      </c>
      <c r="AE1394" s="130" t="str">
        <f t="shared" ca="1" si="311"/>
        <v/>
      </c>
      <c r="AF1394" s="130" t="str">
        <f t="shared" ca="1" si="312"/>
        <v/>
      </c>
      <c r="AG1394" s="130" t="str">
        <f t="shared" ca="1" si="313"/>
        <v/>
      </c>
      <c r="AH1394" s="130" t="str">
        <f t="shared" ca="1" si="314"/>
        <v/>
      </c>
      <c r="AI1394" s="130" t="str">
        <f t="shared" ca="1" si="315"/>
        <v/>
      </c>
    </row>
    <row r="1395" spans="5:35">
      <c r="E1395" s="239"/>
      <c r="F1395" s="28"/>
      <c r="R1395" s="130" t="str">
        <f t="shared" ca="1" si="302"/>
        <v xml:space="preserve">0 </v>
      </c>
      <c r="S1395" s="130">
        <f ca="1">+IFERROR(VLOOKUP(R1395,Pollutants!$H$2:$K$11,3,FALSE),0)</f>
        <v>0</v>
      </c>
      <c r="T1395" s="248">
        <f t="shared" si="303"/>
        <v>201</v>
      </c>
      <c r="U1395" s="130" t="str">
        <f ca="1"/>
        <v/>
      </c>
      <c r="V1395" s="130" t="str">
        <f ca="1"/>
        <v/>
      </c>
      <c r="W1395" s="130" t="str">
        <f t="shared" ca="1" si="304"/>
        <v/>
      </c>
      <c r="X1395" s="130" t="str">
        <f t="shared" ca="1" si="305"/>
        <v/>
      </c>
      <c r="Y1395" s="130" t="str">
        <f t="shared" ca="1" si="306"/>
        <v/>
      </c>
      <c r="Z1395" s="130" t="str">
        <f t="shared" ca="1" si="307"/>
        <v/>
      </c>
      <c r="AA1395" s="130" t="str">
        <f t="shared" ca="1" si="308"/>
        <v/>
      </c>
      <c r="AC1395" s="130" t="str">
        <f t="shared" ca="1" si="309"/>
        <v/>
      </c>
      <c r="AD1395" s="130" t="str">
        <f t="shared" ca="1" si="310"/>
        <v/>
      </c>
      <c r="AE1395" s="130" t="str">
        <f t="shared" ca="1" si="311"/>
        <v/>
      </c>
      <c r="AF1395" s="130" t="str">
        <f t="shared" ca="1" si="312"/>
        <v/>
      </c>
      <c r="AG1395" s="130" t="str">
        <f t="shared" ca="1" si="313"/>
        <v/>
      </c>
      <c r="AH1395" s="130" t="str">
        <f t="shared" ca="1" si="314"/>
        <v/>
      </c>
      <c r="AI1395" s="130" t="str">
        <f t="shared" ca="1" si="315"/>
        <v/>
      </c>
    </row>
    <row r="1396" spans="5:35">
      <c r="E1396" s="239"/>
      <c r="F1396" s="28"/>
      <c r="R1396" s="130" t="str">
        <f t="shared" ca="1" si="302"/>
        <v xml:space="preserve">1 </v>
      </c>
      <c r="S1396" s="130">
        <f ca="1">+IFERROR(VLOOKUP(R1396,Pollutants!$H$2:$K$11,3,FALSE),0)</f>
        <v>0</v>
      </c>
      <c r="T1396" s="248">
        <f t="shared" si="303"/>
        <v>201</v>
      </c>
      <c r="U1396" s="130" t="str">
        <f ca="1"/>
        <v/>
      </c>
      <c r="V1396" s="130" t="str">
        <f ca="1"/>
        <v/>
      </c>
      <c r="W1396" s="130" t="str">
        <f t="shared" ca="1" si="304"/>
        <v/>
      </c>
      <c r="X1396" s="130" t="str">
        <f t="shared" ca="1" si="305"/>
        <v/>
      </c>
      <c r="Y1396" s="130" t="str">
        <f t="shared" ca="1" si="306"/>
        <v/>
      </c>
      <c r="Z1396" s="130" t="str">
        <f t="shared" ca="1" si="307"/>
        <v/>
      </c>
      <c r="AA1396" s="130" t="str">
        <f t="shared" ca="1" si="308"/>
        <v/>
      </c>
      <c r="AC1396" s="130" t="str">
        <f t="shared" ca="1" si="309"/>
        <v/>
      </c>
      <c r="AD1396" s="130" t="str">
        <f t="shared" ca="1" si="310"/>
        <v/>
      </c>
      <c r="AE1396" s="130" t="str">
        <f t="shared" ca="1" si="311"/>
        <v/>
      </c>
      <c r="AF1396" s="130" t="str">
        <f t="shared" ca="1" si="312"/>
        <v/>
      </c>
      <c r="AG1396" s="130" t="str">
        <f t="shared" ca="1" si="313"/>
        <v/>
      </c>
      <c r="AH1396" s="130" t="str">
        <f t="shared" ca="1" si="314"/>
        <v/>
      </c>
      <c r="AI1396" s="130" t="str">
        <f t="shared" ca="1" si="315"/>
        <v/>
      </c>
    </row>
    <row r="1397" spans="5:35">
      <c r="E1397" s="239"/>
      <c r="F1397" s="28"/>
      <c r="R1397" s="130" t="str">
        <f t="shared" ca="1" si="302"/>
        <v xml:space="preserve">2 </v>
      </c>
      <c r="S1397" s="130">
        <f ca="1">+IFERROR(VLOOKUP(R1397,Pollutants!$H$2:$K$11,3,FALSE),0)</f>
        <v>0</v>
      </c>
      <c r="T1397" s="248">
        <f t="shared" si="303"/>
        <v>201</v>
      </c>
      <c r="U1397" s="130" t="str">
        <f ca="1"/>
        <v/>
      </c>
      <c r="V1397" s="130" t="str">
        <f ca="1"/>
        <v/>
      </c>
      <c r="W1397" s="130" t="str">
        <f t="shared" ca="1" si="304"/>
        <v/>
      </c>
      <c r="X1397" s="130" t="str">
        <f t="shared" ca="1" si="305"/>
        <v/>
      </c>
      <c r="Y1397" s="130" t="str">
        <f t="shared" ca="1" si="306"/>
        <v/>
      </c>
      <c r="Z1397" s="130" t="str">
        <f t="shared" ca="1" si="307"/>
        <v/>
      </c>
      <c r="AA1397" s="130" t="str">
        <f t="shared" ca="1" si="308"/>
        <v/>
      </c>
      <c r="AC1397" s="130" t="str">
        <f t="shared" ca="1" si="309"/>
        <v/>
      </c>
      <c r="AD1397" s="130" t="str">
        <f t="shared" ca="1" si="310"/>
        <v/>
      </c>
      <c r="AE1397" s="130" t="str">
        <f t="shared" ca="1" si="311"/>
        <v/>
      </c>
      <c r="AF1397" s="130" t="str">
        <f t="shared" ca="1" si="312"/>
        <v/>
      </c>
      <c r="AG1397" s="130" t="str">
        <f t="shared" ca="1" si="313"/>
        <v/>
      </c>
      <c r="AH1397" s="130" t="str">
        <f t="shared" ca="1" si="314"/>
        <v/>
      </c>
      <c r="AI1397" s="130" t="str">
        <f t="shared" ca="1" si="315"/>
        <v/>
      </c>
    </row>
    <row r="1398" spans="5:35">
      <c r="E1398" s="239"/>
      <c r="F1398" s="28"/>
      <c r="R1398" s="130" t="str">
        <f t="shared" ca="1" si="302"/>
        <v xml:space="preserve">3 </v>
      </c>
      <c r="S1398" s="130">
        <f ca="1">+IFERROR(VLOOKUP(R1398,Pollutants!$H$2:$K$11,3,FALSE),0)</f>
        <v>0</v>
      </c>
      <c r="T1398" s="248">
        <f t="shared" si="303"/>
        <v>201</v>
      </c>
      <c r="U1398" s="130" t="str">
        <f ca="1"/>
        <v/>
      </c>
      <c r="V1398" s="130" t="str">
        <f ca="1"/>
        <v/>
      </c>
      <c r="W1398" s="130" t="str">
        <f t="shared" ca="1" si="304"/>
        <v/>
      </c>
      <c r="X1398" s="130" t="str">
        <f t="shared" ca="1" si="305"/>
        <v/>
      </c>
      <c r="Y1398" s="130" t="str">
        <f t="shared" ca="1" si="306"/>
        <v/>
      </c>
      <c r="Z1398" s="130" t="str">
        <f t="shared" ca="1" si="307"/>
        <v/>
      </c>
      <c r="AA1398" s="130" t="str">
        <f t="shared" ca="1" si="308"/>
        <v/>
      </c>
      <c r="AC1398" s="130" t="str">
        <f t="shared" ca="1" si="309"/>
        <v/>
      </c>
      <c r="AD1398" s="130" t="str">
        <f t="shared" ca="1" si="310"/>
        <v/>
      </c>
      <c r="AE1398" s="130" t="str">
        <f t="shared" ca="1" si="311"/>
        <v/>
      </c>
      <c r="AF1398" s="130" t="str">
        <f t="shared" ca="1" si="312"/>
        <v/>
      </c>
      <c r="AG1398" s="130" t="str">
        <f t="shared" ca="1" si="313"/>
        <v/>
      </c>
      <c r="AH1398" s="130" t="str">
        <f t="shared" ca="1" si="314"/>
        <v/>
      </c>
      <c r="AI1398" s="130" t="str">
        <f t="shared" ca="1" si="315"/>
        <v/>
      </c>
    </row>
    <row r="1399" spans="5:35">
      <c r="E1399" s="239"/>
      <c r="F1399" s="28"/>
      <c r="R1399" s="130" t="str">
        <f t="shared" ca="1" si="302"/>
        <v xml:space="preserve">4 </v>
      </c>
      <c r="S1399" s="130">
        <f ca="1">+IFERROR(VLOOKUP(R1399,Pollutants!$H$2:$K$11,3,FALSE),0)</f>
        <v>0</v>
      </c>
      <c r="T1399" s="248">
        <f t="shared" si="303"/>
        <v>201</v>
      </c>
      <c r="U1399" s="130" t="str">
        <f ca="1"/>
        <v/>
      </c>
      <c r="V1399" s="130" t="str">
        <f ca="1"/>
        <v/>
      </c>
      <c r="W1399" s="130" t="str">
        <f t="shared" ca="1" si="304"/>
        <v/>
      </c>
      <c r="X1399" s="130" t="str">
        <f t="shared" ca="1" si="305"/>
        <v/>
      </c>
      <c r="Y1399" s="130" t="str">
        <f t="shared" ca="1" si="306"/>
        <v/>
      </c>
      <c r="Z1399" s="130" t="str">
        <f t="shared" ca="1" si="307"/>
        <v/>
      </c>
      <c r="AA1399" s="130" t="str">
        <f t="shared" ca="1" si="308"/>
        <v/>
      </c>
      <c r="AC1399" s="130" t="str">
        <f t="shared" ca="1" si="309"/>
        <v/>
      </c>
      <c r="AD1399" s="130" t="str">
        <f t="shared" ca="1" si="310"/>
        <v/>
      </c>
      <c r="AE1399" s="130" t="str">
        <f t="shared" ca="1" si="311"/>
        <v/>
      </c>
      <c r="AF1399" s="130" t="str">
        <f t="shared" ca="1" si="312"/>
        <v/>
      </c>
      <c r="AG1399" s="130" t="str">
        <f t="shared" ca="1" si="313"/>
        <v/>
      </c>
      <c r="AH1399" s="130" t="str">
        <f t="shared" ca="1" si="314"/>
        <v/>
      </c>
      <c r="AI1399" s="130" t="str">
        <f t="shared" ca="1" si="315"/>
        <v/>
      </c>
    </row>
    <row r="1400" spans="5:35">
      <c r="E1400" s="239"/>
      <c r="F1400" s="28"/>
      <c r="R1400" s="130" t="str">
        <f t="shared" ca="1" si="302"/>
        <v xml:space="preserve">5 </v>
      </c>
      <c r="S1400" s="130">
        <f ca="1">+IFERROR(VLOOKUP(R1400,Pollutants!$H$2:$K$11,3,FALSE),0)</f>
        <v>0</v>
      </c>
      <c r="T1400" s="248">
        <f t="shared" si="303"/>
        <v>201</v>
      </c>
      <c r="U1400" s="130" t="str">
        <f ca="1"/>
        <v/>
      </c>
      <c r="V1400" s="130" t="str">
        <f ca="1"/>
        <v/>
      </c>
      <c r="W1400" s="130" t="str">
        <f t="shared" ca="1" si="304"/>
        <v/>
      </c>
      <c r="X1400" s="130" t="str">
        <f t="shared" ca="1" si="305"/>
        <v/>
      </c>
      <c r="Y1400" s="130" t="str">
        <f t="shared" ca="1" si="306"/>
        <v/>
      </c>
      <c r="Z1400" s="130" t="str">
        <f t="shared" ca="1" si="307"/>
        <v/>
      </c>
      <c r="AA1400" s="130" t="str">
        <f t="shared" ca="1" si="308"/>
        <v/>
      </c>
      <c r="AC1400" s="130" t="str">
        <f t="shared" ca="1" si="309"/>
        <v/>
      </c>
      <c r="AD1400" s="130" t="str">
        <f t="shared" ca="1" si="310"/>
        <v/>
      </c>
      <c r="AE1400" s="130" t="str">
        <f t="shared" ca="1" si="311"/>
        <v/>
      </c>
      <c r="AF1400" s="130" t="str">
        <f t="shared" ca="1" si="312"/>
        <v/>
      </c>
      <c r="AG1400" s="130" t="str">
        <f t="shared" ca="1" si="313"/>
        <v/>
      </c>
      <c r="AH1400" s="130" t="str">
        <f t="shared" ca="1" si="314"/>
        <v/>
      </c>
      <c r="AI1400" s="130" t="str">
        <f t="shared" ca="1" si="315"/>
        <v/>
      </c>
    </row>
    <row r="1401" spans="5:35">
      <c r="E1401" s="239"/>
      <c r="F1401" s="28"/>
      <c r="R1401" s="130" t="str">
        <f t="shared" ca="1" si="302"/>
        <v xml:space="preserve">6 </v>
      </c>
      <c r="S1401" s="130">
        <f ca="1">+IFERROR(VLOOKUP(R1401,Pollutants!$H$2:$K$11,3,FALSE),0)</f>
        <v>0</v>
      </c>
      <c r="T1401" s="248">
        <f t="shared" si="303"/>
        <v>201</v>
      </c>
      <c r="U1401" s="130" t="str">
        <f ca="1"/>
        <v/>
      </c>
      <c r="V1401" s="130" t="str">
        <f ca="1"/>
        <v/>
      </c>
      <c r="W1401" s="130" t="str">
        <f t="shared" ca="1" si="304"/>
        <v/>
      </c>
      <c r="X1401" s="130" t="str">
        <f t="shared" ca="1" si="305"/>
        <v/>
      </c>
      <c r="Y1401" s="130" t="str">
        <f t="shared" ca="1" si="306"/>
        <v/>
      </c>
      <c r="Z1401" s="130" t="str">
        <f t="shared" ca="1" si="307"/>
        <v/>
      </c>
      <c r="AA1401" s="130" t="str">
        <f t="shared" ca="1" si="308"/>
        <v/>
      </c>
      <c r="AC1401" s="130" t="str">
        <f t="shared" ca="1" si="309"/>
        <v/>
      </c>
      <c r="AD1401" s="130" t="str">
        <f t="shared" ca="1" si="310"/>
        <v/>
      </c>
      <c r="AE1401" s="130" t="str">
        <f t="shared" ca="1" si="311"/>
        <v/>
      </c>
      <c r="AF1401" s="130" t="str">
        <f t="shared" ca="1" si="312"/>
        <v/>
      </c>
      <c r="AG1401" s="130" t="str">
        <f t="shared" ca="1" si="313"/>
        <v/>
      </c>
      <c r="AH1401" s="130" t="str">
        <f t="shared" ca="1" si="314"/>
        <v/>
      </c>
      <c r="AI1401" s="130" t="str">
        <f t="shared" ca="1" si="315"/>
        <v/>
      </c>
    </row>
    <row r="1402" spans="5:35">
      <c r="E1402" s="239"/>
      <c r="F1402" s="28"/>
      <c r="R1402" s="130" t="str">
        <f t="shared" ca="1" si="302"/>
        <v xml:space="preserve">0 </v>
      </c>
      <c r="S1402" s="130">
        <f ca="1">+IFERROR(VLOOKUP(R1402,Pollutants!$H$2:$K$11,3,FALSE),0)</f>
        <v>0</v>
      </c>
      <c r="T1402" s="248">
        <f t="shared" si="303"/>
        <v>202</v>
      </c>
      <c r="U1402" s="130" t="str">
        <f ca="1"/>
        <v/>
      </c>
      <c r="V1402" s="130" t="str">
        <f ca="1"/>
        <v/>
      </c>
      <c r="W1402" s="130" t="str">
        <f t="shared" ca="1" si="304"/>
        <v/>
      </c>
      <c r="X1402" s="130" t="str">
        <f t="shared" ca="1" si="305"/>
        <v/>
      </c>
      <c r="Y1402" s="130" t="str">
        <f t="shared" ca="1" si="306"/>
        <v/>
      </c>
      <c r="Z1402" s="130" t="str">
        <f t="shared" ca="1" si="307"/>
        <v/>
      </c>
      <c r="AA1402" s="130" t="str">
        <f t="shared" ca="1" si="308"/>
        <v/>
      </c>
      <c r="AC1402" s="130" t="str">
        <f t="shared" ca="1" si="309"/>
        <v/>
      </c>
      <c r="AD1402" s="130" t="str">
        <f t="shared" ca="1" si="310"/>
        <v/>
      </c>
      <c r="AE1402" s="130" t="str">
        <f t="shared" ca="1" si="311"/>
        <v/>
      </c>
      <c r="AF1402" s="130" t="str">
        <f t="shared" ca="1" si="312"/>
        <v/>
      </c>
      <c r="AG1402" s="130" t="str">
        <f t="shared" ca="1" si="313"/>
        <v/>
      </c>
      <c r="AH1402" s="130" t="str">
        <f t="shared" ca="1" si="314"/>
        <v/>
      </c>
      <c r="AI1402" s="130" t="str">
        <f t="shared" ca="1" si="315"/>
        <v/>
      </c>
    </row>
    <row r="1403" spans="5:35">
      <c r="E1403" s="239"/>
      <c r="F1403" s="28"/>
      <c r="R1403" s="130" t="str">
        <f t="shared" ca="1" si="302"/>
        <v xml:space="preserve">1 </v>
      </c>
      <c r="S1403" s="130">
        <f ca="1">+IFERROR(VLOOKUP(R1403,Pollutants!$H$2:$K$11,3,FALSE),0)</f>
        <v>0</v>
      </c>
      <c r="T1403" s="248">
        <f t="shared" si="303"/>
        <v>202</v>
      </c>
      <c r="U1403" s="130" t="str">
        <f ca="1"/>
        <v/>
      </c>
      <c r="V1403" s="130" t="str">
        <f ca="1"/>
        <v/>
      </c>
      <c r="W1403" s="130" t="str">
        <f t="shared" ca="1" si="304"/>
        <v/>
      </c>
      <c r="X1403" s="130" t="str">
        <f t="shared" ca="1" si="305"/>
        <v/>
      </c>
      <c r="Y1403" s="130" t="str">
        <f t="shared" ca="1" si="306"/>
        <v/>
      </c>
      <c r="Z1403" s="130" t="str">
        <f t="shared" ca="1" si="307"/>
        <v/>
      </c>
      <c r="AA1403" s="130" t="str">
        <f t="shared" ca="1" si="308"/>
        <v/>
      </c>
      <c r="AC1403" s="130" t="str">
        <f t="shared" ca="1" si="309"/>
        <v/>
      </c>
      <c r="AD1403" s="130" t="str">
        <f t="shared" ca="1" si="310"/>
        <v/>
      </c>
      <c r="AE1403" s="130" t="str">
        <f t="shared" ca="1" si="311"/>
        <v/>
      </c>
      <c r="AF1403" s="130" t="str">
        <f t="shared" ca="1" si="312"/>
        <v/>
      </c>
      <c r="AG1403" s="130" t="str">
        <f t="shared" ca="1" si="313"/>
        <v/>
      </c>
      <c r="AH1403" s="130" t="str">
        <f t="shared" ca="1" si="314"/>
        <v/>
      </c>
      <c r="AI1403" s="130" t="str">
        <f t="shared" ca="1" si="315"/>
        <v/>
      </c>
    </row>
    <row r="1404" spans="5:35">
      <c r="E1404" s="239"/>
      <c r="F1404" s="28"/>
      <c r="R1404" s="130" t="str">
        <f t="shared" ca="1" si="302"/>
        <v xml:space="preserve">2 </v>
      </c>
      <c r="S1404" s="130">
        <f ca="1">+IFERROR(VLOOKUP(R1404,Pollutants!$H$2:$K$11,3,FALSE),0)</f>
        <v>0</v>
      </c>
      <c r="T1404" s="248">
        <f t="shared" si="303"/>
        <v>202</v>
      </c>
      <c r="U1404" s="130" t="str">
        <f ca="1"/>
        <v/>
      </c>
      <c r="V1404" s="130" t="str">
        <f ca="1"/>
        <v/>
      </c>
      <c r="W1404" s="130" t="str">
        <f t="shared" ca="1" si="304"/>
        <v/>
      </c>
      <c r="X1404" s="130" t="str">
        <f t="shared" ca="1" si="305"/>
        <v/>
      </c>
      <c r="Y1404" s="130" t="str">
        <f t="shared" ca="1" si="306"/>
        <v/>
      </c>
      <c r="Z1404" s="130" t="str">
        <f t="shared" ca="1" si="307"/>
        <v/>
      </c>
      <c r="AA1404" s="130" t="str">
        <f t="shared" ca="1" si="308"/>
        <v/>
      </c>
      <c r="AC1404" s="130" t="str">
        <f t="shared" ca="1" si="309"/>
        <v/>
      </c>
      <c r="AD1404" s="130" t="str">
        <f t="shared" ca="1" si="310"/>
        <v/>
      </c>
      <c r="AE1404" s="130" t="str">
        <f t="shared" ca="1" si="311"/>
        <v/>
      </c>
      <c r="AF1404" s="130" t="str">
        <f t="shared" ca="1" si="312"/>
        <v/>
      </c>
      <c r="AG1404" s="130" t="str">
        <f t="shared" ca="1" si="313"/>
        <v/>
      </c>
      <c r="AH1404" s="130" t="str">
        <f t="shared" ca="1" si="314"/>
        <v/>
      </c>
      <c r="AI1404" s="130" t="str">
        <f t="shared" ca="1" si="315"/>
        <v/>
      </c>
    </row>
    <row r="1405" spans="5:35">
      <c r="E1405" s="239"/>
      <c r="F1405" s="28"/>
      <c r="R1405" s="130" t="str">
        <f t="shared" ca="1" si="302"/>
        <v xml:space="preserve">3 </v>
      </c>
      <c r="S1405" s="130">
        <f ca="1">+IFERROR(VLOOKUP(R1405,Pollutants!$H$2:$K$11,3,FALSE),0)</f>
        <v>0</v>
      </c>
      <c r="T1405" s="248">
        <f t="shared" si="303"/>
        <v>202</v>
      </c>
      <c r="U1405" s="130" t="str">
        <f ca="1"/>
        <v/>
      </c>
      <c r="V1405" s="130" t="str">
        <f ca="1"/>
        <v/>
      </c>
      <c r="W1405" s="130" t="str">
        <f t="shared" ca="1" si="304"/>
        <v/>
      </c>
      <c r="X1405" s="130" t="str">
        <f t="shared" ca="1" si="305"/>
        <v/>
      </c>
      <c r="Y1405" s="130" t="str">
        <f t="shared" ca="1" si="306"/>
        <v/>
      </c>
      <c r="Z1405" s="130" t="str">
        <f t="shared" ca="1" si="307"/>
        <v/>
      </c>
      <c r="AA1405" s="130" t="str">
        <f t="shared" ca="1" si="308"/>
        <v/>
      </c>
      <c r="AC1405" s="130" t="str">
        <f t="shared" ca="1" si="309"/>
        <v/>
      </c>
      <c r="AD1405" s="130" t="str">
        <f t="shared" ca="1" si="310"/>
        <v/>
      </c>
      <c r="AE1405" s="130" t="str">
        <f t="shared" ca="1" si="311"/>
        <v/>
      </c>
      <c r="AF1405" s="130" t="str">
        <f t="shared" ca="1" si="312"/>
        <v/>
      </c>
      <c r="AG1405" s="130" t="str">
        <f t="shared" ca="1" si="313"/>
        <v/>
      </c>
      <c r="AH1405" s="130" t="str">
        <f t="shared" ca="1" si="314"/>
        <v/>
      </c>
      <c r="AI1405" s="130" t="str">
        <f t="shared" ca="1" si="315"/>
        <v/>
      </c>
    </row>
    <row r="1406" spans="5:35">
      <c r="E1406" s="239"/>
      <c r="F1406" s="28"/>
      <c r="R1406" s="130" t="str">
        <f t="shared" ca="1" si="302"/>
        <v xml:space="preserve">4 </v>
      </c>
      <c r="S1406" s="130">
        <f ca="1">+IFERROR(VLOOKUP(R1406,Pollutants!$H$2:$K$11,3,FALSE),0)</f>
        <v>0</v>
      </c>
      <c r="T1406" s="248">
        <f t="shared" si="303"/>
        <v>202</v>
      </c>
      <c r="U1406" s="130" t="str">
        <f ca="1"/>
        <v/>
      </c>
      <c r="V1406" s="130" t="str">
        <f ca="1"/>
        <v/>
      </c>
      <c r="W1406" s="130" t="str">
        <f t="shared" ca="1" si="304"/>
        <v/>
      </c>
      <c r="X1406" s="130" t="str">
        <f t="shared" ca="1" si="305"/>
        <v/>
      </c>
      <c r="Y1406" s="130" t="str">
        <f t="shared" ca="1" si="306"/>
        <v/>
      </c>
      <c r="Z1406" s="130" t="str">
        <f t="shared" ca="1" si="307"/>
        <v/>
      </c>
      <c r="AA1406" s="130" t="str">
        <f t="shared" ca="1" si="308"/>
        <v/>
      </c>
      <c r="AC1406" s="130" t="str">
        <f t="shared" ca="1" si="309"/>
        <v/>
      </c>
      <c r="AD1406" s="130" t="str">
        <f t="shared" ca="1" si="310"/>
        <v/>
      </c>
      <c r="AE1406" s="130" t="str">
        <f t="shared" ca="1" si="311"/>
        <v/>
      </c>
      <c r="AF1406" s="130" t="str">
        <f t="shared" ca="1" si="312"/>
        <v/>
      </c>
      <c r="AG1406" s="130" t="str">
        <f t="shared" ca="1" si="313"/>
        <v/>
      </c>
      <c r="AH1406" s="130" t="str">
        <f t="shared" ca="1" si="314"/>
        <v/>
      </c>
      <c r="AI1406" s="130" t="str">
        <f t="shared" ca="1" si="315"/>
        <v/>
      </c>
    </row>
    <row r="1407" spans="5:35">
      <c r="E1407" s="239"/>
      <c r="F1407" s="28"/>
      <c r="R1407" s="130" t="str">
        <f t="shared" ca="1" si="302"/>
        <v xml:space="preserve">5 </v>
      </c>
      <c r="S1407" s="130">
        <f ca="1">+IFERROR(VLOOKUP(R1407,Pollutants!$H$2:$K$11,3,FALSE),0)</f>
        <v>0</v>
      </c>
      <c r="T1407" s="248">
        <f t="shared" si="303"/>
        <v>202</v>
      </c>
      <c r="U1407" s="130" t="str">
        <f ca="1"/>
        <v/>
      </c>
      <c r="V1407" s="130" t="str">
        <f ca="1"/>
        <v/>
      </c>
      <c r="W1407" s="130" t="str">
        <f t="shared" ca="1" si="304"/>
        <v/>
      </c>
      <c r="X1407" s="130" t="str">
        <f t="shared" ca="1" si="305"/>
        <v/>
      </c>
      <c r="Y1407" s="130" t="str">
        <f t="shared" ca="1" si="306"/>
        <v/>
      </c>
      <c r="Z1407" s="130" t="str">
        <f t="shared" ca="1" si="307"/>
        <v/>
      </c>
      <c r="AA1407" s="130" t="str">
        <f t="shared" ca="1" si="308"/>
        <v/>
      </c>
      <c r="AC1407" s="130" t="str">
        <f t="shared" ca="1" si="309"/>
        <v/>
      </c>
      <c r="AD1407" s="130" t="str">
        <f t="shared" ca="1" si="310"/>
        <v/>
      </c>
      <c r="AE1407" s="130" t="str">
        <f t="shared" ca="1" si="311"/>
        <v/>
      </c>
      <c r="AF1407" s="130" t="str">
        <f t="shared" ca="1" si="312"/>
        <v/>
      </c>
      <c r="AG1407" s="130" t="str">
        <f t="shared" ca="1" si="313"/>
        <v/>
      </c>
      <c r="AH1407" s="130" t="str">
        <f t="shared" ca="1" si="314"/>
        <v/>
      </c>
      <c r="AI1407" s="130" t="str">
        <f t="shared" ca="1" si="315"/>
        <v/>
      </c>
    </row>
    <row r="1408" spans="5:35">
      <c r="E1408" s="239"/>
      <c r="F1408" s="28"/>
      <c r="R1408" s="130" t="str">
        <f t="shared" ca="1" si="302"/>
        <v xml:space="preserve">6 </v>
      </c>
      <c r="S1408" s="130">
        <f ca="1">+IFERROR(VLOOKUP(R1408,Pollutants!$H$2:$K$11,3,FALSE),0)</f>
        <v>0</v>
      </c>
      <c r="T1408" s="248">
        <f t="shared" si="303"/>
        <v>202</v>
      </c>
      <c r="U1408" s="130" t="str">
        <f ca="1"/>
        <v/>
      </c>
      <c r="V1408" s="130" t="str">
        <f ca="1"/>
        <v/>
      </c>
      <c r="W1408" s="130" t="str">
        <f t="shared" ca="1" si="304"/>
        <v/>
      </c>
      <c r="X1408" s="130" t="str">
        <f t="shared" ca="1" si="305"/>
        <v/>
      </c>
      <c r="Y1408" s="130" t="str">
        <f t="shared" ca="1" si="306"/>
        <v/>
      </c>
      <c r="Z1408" s="130" t="str">
        <f t="shared" ca="1" si="307"/>
        <v/>
      </c>
      <c r="AA1408" s="130" t="str">
        <f t="shared" ca="1" si="308"/>
        <v/>
      </c>
      <c r="AC1408" s="130" t="str">
        <f t="shared" ca="1" si="309"/>
        <v/>
      </c>
      <c r="AD1408" s="130" t="str">
        <f t="shared" ca="1" si="310"/>
        <v/>
      </c>
      <c r="AE1408" s="130" t="str">
        <f t="shared" ca="1" si="311"/>
        <v/>
      </c>
      <c r="AF1408" s="130" t="str">
        <f t="shared" ca="1" si="312"/>
        <v/>
      </c>
      <c r="AG1408" s="130" t="str">
        <f t="shared" ca="1" si="313"/>
        <v/>
      </c>
      <c r="AH1408" s="130" t="str">
        <f t="shared" ca="1" si="314"/>
        <v/>
      </c>
      <c r="AI1408" s="130" t="str">
        <f t="shared" ca="1" si="315"/>
        <v/>
      </c>
    </row>
    <row r="1409" spans="5:35">
      <c r="E1409" s="239"/>
      <c r="F1409" s="28"/>
      <c r="R1409" s="130" t="str">
        <f t="shared" ca="1" si="302"/>
        <v xml:space="preserve">0 </v>
      </c>
      <c r="S1409" s="130">
        <f ca="1">+IFERROR(VLOOKUP(R1409,Pollutants!$H$2:$K$11,3,FALSE),0)</f>
        <v>0</v>
      </c>
      <c r="T1409" s="248">
        <f t="shared" si="303"/>
        <v>203</v>
      </c>
      <c r="U1409" s="130" t="str">
        <f ca="1"/>
        <v/>
      </c>
      <c r="V1409" s="130" t="str">
        <f ca="1"/>
        <v/>
      </c>
      <c r="W1409" s="130" t="str">
        <f t="shared" ca="1" si="304"/>
        <v/>
      </c>
      <c r="X1409" s="130" t="str">
        <f t="shared" ca="1" si="305"/>
        <v/>
      </c>
      <c r="Y1409" s="130" t="str">
        <f t="shared" ca="1" si="306"/>
        <v/>
      </c>
      <c r="Z1409" s="130" t="str">
        <f t="shared" ca="1" si="307"/>
        <v/>
      </c>
      <c r="AA1409" s="130" t="str">
        <f t="shared" ca="1" si="308"/>
        <v/>
      </c>
      <c r="AC1409" s="130" t="str">
        <f t="shared" ca="1" si="309"/>
        <v/>
      </c>
      <c r="AD1409" s="130" t="str">
        <f t="shared" ca="1" si="310"/>
        <v/>
      </c>
      <c r="AE1409" s="130" t="str">
        <f t="shared" ca="1" si="311"/>
        <v/>
      </c>
      <c r="AF1409" s="130" t="str">
        <f t="shared" ca="1" si="312"/>
        <v/>
      </c>
      <c r="AG1409" s="130" t="str">
        <f t="shared" ca="1" si="313"/>
        <v/>
      </c>
      <c r="AH1409" s="130" t="str">
        <f t="shared" ca="1" si="314"/>
        <v/>
      </c>
      <c r="AI1409" s="130" t="str">
        <f t="shared" ca="1" si="315"/>
        <v/>
      </c>
    </row>
    <row r="1410" spans="5:35">
      <c r="E1410" s="239"/>
      <c r="F1410" s="28"/>
      <c r="R1410" s="130" t="str">
        <f t="shared" ca="1" si="302"/>
        <v xml:space="preserve">1 </v>
      </c>
      <c r="S1410" s="130">
        <f ca="1">+IFERROR(VLOOKUP(R1410,Pollutants!$H$2:$K$11,3,FALSE),0)</f>
        <v>0</v>
      </c>
      <c r="T1410" s="248">
        <f t="shared" si="303"/>
        <v>203</v>
      </c>
      <c r="U1410" s="130" t="str">
        <f ca="1"/>
        <v/>
      </c>
      <c r="V1410" s="130" t="str">
        <f ca="1"/>
        <v/>
      </c>
      <c r="W1410" s="130" t="str">
        <f t="shared" ca="1" si="304"/>
        <v/>
      </c>
      <c r="X1410" s="130" t="str">
        <f t="shared" ca="1" si="305"/>
        <v/>
      </c>
      <c r="Y1410" s="130" t="str">
        <f t="shared" ca="1" si="306"/>
        <v/>
      </c>
      <c r="Z1410" s="130" t="str">
        <f t="shared" ca="1" si="307"/>
        <v/>
      </c>
      <c r="AA1410" s="130" t="str">
        <f t="shared" ca="1" si="308"/>
        <v/>
      </c>
      <c r="AC1410" s="130" t="str">
        <f t="shared" ca="1" si="309"/>
        <v/>
      </c>
      <c r="AD1410" s="130" t="str">
        <f t="shared" ca="1" si="310"/>
        <v/>
      </c>
      <c r="AE1410" s="130" t="str">
        <f t="shared" ca="1" si="311"/>
        <v/>
      </c>
      <c r="AF1410" s="130" t="str">
        <f t="shared" ca="1" si="312"/>
        <v/>
      </c>
      <c r="AG1410" s="130" t="str">
        <f t="shared" ca="1" si="313"/>
        <v/>
      </c>
      <c r="AH1410" s="130" t="str">
        <f t="shared" ca="1" si="314"/>
        <v/>
      </c>
      <c r="AI1410" s="130" t="str">
        <f t="shared" ca="1" si="315"/>
        <v/>
      </c>
    </row>
    <row r="1411" spans="5:35">
      <c r="E1411" s="239"/>
      <c r="F1411" s="28"/>
      <c r="R1411" s="130" t="str">
        <f t="shared" ref="R1411:R1474" ca="1" si="316">+MOD(ROW()-2,7)&amp;" "&amp;INDIRECT(ADDRESS(INT((ROW()-2)/7)+2,11,3))</f>
        <v xml:space="preserve">2 </v>
      </c>
      <c r="S1411" s="130">
        <f ca="1">+IFERROR(VLOOKUP(R1411,Pollutants!$H$2:$K$11,3,FALSE),0)</f>
        <v>0</v>
      </c>
      <c r="T1411" s="248">
        <f t="shared" ref="T1411:T1474" si="317">+(INT((ROW()-2)/7)+2)</f>
        <v>203</v>
      </c>
      <c r="U1411" s="130" t="str">
        <f ca="1"/>
        <v/>
      </c>
      <c r="V1411" s="130" t="str">
        <f ca="1"/>
        <v/>
      </c>
      <c r="W1411" s="130" t="str">
        <f t="shared" ref="W1411:W1474" ca="1" si="318">+IFERROR(INDEX(L$1:L$301,V1411),"")</f>
        <v/>
      </c>
      <c r="X1411" s="130" t="str">
        <f t="shared" ref="X1411:X1474" ca="1" si="319">+IFERROR(INDEX(M$1:M$301,V1411),"")</f>
        <v/>
      </c>
      <c r="Y1411" s="130" t="str">
        <f t="shared" ref="Y1411:Y1474" ca="1" si="320">+IFERROR(INDEX(N$1:N$301,V1411),"")</f>
        <v/>
      </c>
      <c r="Z1411" s="130" t="str">
        <f t="shared" ref="Z1411:Z1474" ca="1" si="321">+IFERROR(INDEX(O$1:O$301,V1411),"")</f>
        <v/>
      </c>
      <c r="AA1411" s="130" t="str">
        <f t="shared" ref="AA1411:AA1474" ca="1" si="322">+IFERROR(INDEX(P$1:P$301,V1411),"")</f>
        <v/>
      </c>
      <c r="AC1411" s="130" t="str">
        <f t="shared" ref="AC1411:AC1474" ca="1" si="323">+INDIRECT(ADDRESS(INT((ROW()-2)/2)+2,21,3))</f>
        <v/>
      </c>
      <c r="AD1411" s="130" t="str">
        <f t="shared" ref="AD1411:AD1474" ca="1" si="324">+IF(ISNUMBER(AI1411),IF(ISEVEN(ROW()),$AL$2,$AL$3),"")</f>
        <v/>
      </c>
      <c r="AE1411" s="130" t="str">
        <f t="shared" ref="AE1411:AE1474" ca="1" si="325">+INDIRECT(ADDRESS(INT((ROW()-2)/2)+2,23,3))</f>
        <v/>
      </c>
      <c r="AF1411" s="130" t="str">
        <f t="shared" ref="AF1411:AF1474" ca="1" si="326">+INDIRECT(ADDRESS(INT((ROW()-2)/2)+2,24,3))</f>
        <v/>
      </c>
      <c r="AG1411" s="130" t="str">
        <f t="shared" ref="AG1411:AG1474" ca="1" si="327">+INDIRECT(ADDRESS(INT((ROW()-2)/2)+2,25,3))</f>
        <v/>
      </c>
      <c r="AH1411" s="130" t="str">
        <f t="shared" ref="AH1411:AH1474" ca="1" si="328">+INDIRECT(ADDRESS(INT((ROW()-2)/2)+2,26,3))</f>
        <v/>
      </c>
      <c r="AI1411" s="130" t="str">
        <f t="shared" ref="AI1411:AI1474" ca="1" si="329">+INDIRECT(ADDRESS(INT((ROW()-2)/2)+2,27,3))</f>
        <v/>
      </c>
    </row>
    <row r="1412" spans="5:35">
      <c r="E1412" s="239"/>
      <c r="F1412" s="28"/>
      <c r="R1412" s="130" t="str">
        <f t="shared" ca="1" si="316"/>
        <v xml:space="preserve">3 </v>
      </c>
      <c r="S1412" s="130">
        <f ca="1">+IFERROR(VLOOKUP(R1412,Pollutants!$H$2:$K$11,3,FALSE),0)</f>
        <v>0</v>
      </c>
      <c r="T1412" s="248">
        <f t="shared" si="317"/>
        <v>203</v>
      </c>
      <c r="U1412" s="130" t="str">
        <f ca="1"/>
        <v/>
      </c>
      <c r="V1412" s="130" t="str">
        <f ca="1"/>
        <v/>
      </c>
      <c r="W1412" s="130" t="str">
        <f t="shared" ca="1" si="318"/>
        <v/>
      </c>
      <c r="X1412" s="130" t="str">
        <f t="shared" ca="1" si="319"/>
        <v/>
      </c>
      <c r="Y1412" s="130" t="str">
        <f t="shared" ca="1" si="320"/>
        <v/>
      </c>
      <c r="Z1412" s="130" t="str">
        <f t="shared" ca="1" si="321"/>
        <v/>
      </c>
      <c r="AA1412" s="130" t="str">
        <f t="shared" ca="1" si="322"/>
        <v/>
      </c>
      <c r="AC1412" s="130" t="str">
        <f t="shared" ca="1" si="323"/>
        <v/>
      </c>
      <c r="AD1412" s="130" t="str">
        <f t="shared" ca="1" si="324"/>
        <v/>
      </c>
      <c r="AE1412" s="130" t="str">
        <f t="shared" ca="1" si="325"/>
        <v/>
      </c>
      <c r="AF1412" s="130" t="str">
        <f t="shared" ca="1" si="326"/>
        <v/>
      </c>
      <c r="AG1412" s="130" t="str">
        <f t="shared" ca="1" si="327"/>
        <v/>
      </c>
      <c r="AH1412" s="130" t="str">
        <f t="shared" ca="1" si="328"/>
        <v/>
      </c>
      <c r="AI1412" s="130" t="str">
        <f t="shared" ca="1" si="329"/>
        <v/>
      </c>
    </row>
    <row r="1413" spans="5:35">
      <c r="E1413" s="239"/>
      <c r="F1413" s="28"/>
      <c r="R1413" s="130" t="str">
        <f t="shared" ca="1" si="316"/>
        <v xml:space="preserve">4 </v>
      </c>
      <c r="S1413" s="130">
        <f ca="1">+IFERROR(VLOOKUP(R1413,Pollutants!$H$2:$K$11,3,FALSE),0)</f>
        <v>0</v>
      </c>
      <c r="T1413" s="248">
        <f t="shared" si="317"/>
        <v>203</v>
      </c>
      <c r="U1413" s="130" t="str">
        <f ca="1"/>
        <v/>
      </c>
      <c r="V1413" s="130" t="str">
        <f ca="1"/>
        <v/>
      </c>
      <c r="W1413" s="130" t="str">
        <f t="shared" ca="1" si="318"/>
        <v/>
      </c>
      <c r="X1413" s="130" t="str">
        <f t="shared" ca="1" si="319"/>
        <v/>
      </c>
      <c r="Y1413" s="130" t="str">
        <f t="shared" ca="1" si="320"/>
        <v/>
      </c>
      <c r="Z1413" s="130" t="str">
        <f t="shared" ca="1" si="321"/>
        <v/>
      </c>
      <c r="AA1413" s="130" t="str">
        <f t="shared" ca="1" si="322"/>
        <v/>
      </c>
      <c r="AC1413" s="130" t="str">
        <f t="shared" ca="1" si="323"/>
        <v/>
      </c>
      <c r="AD1413" s="130" t="str">
        <f t="shared" ca="1" si="324"/>
        <v/>
      </c>
      <c r="AE1413" s="130" t="str">
        <f t="shared" ca="1" si="325"/>
        <v/>
      </c>
      <c r="AF1413" s="130" t="str">
        <f t="shared" ca="1" si="326"/>
        <v/>
      </c>
      <c r="AG1413" s="130" t="str">
        <f t="shared" ca="1" si="327"/>
        <v/>
      </c>
      <c r="AH1413" s="130" t="str">
        <f t="shared" ca="1" si="328"/>
        <v/>
      </c>
      <c r="AI1413" s="130" t="str">
        <f t="shared" ca="1" si="329"/>
        <v/>
      </c>
    </row>
    <row r="1414" spans="5:35">
      <c r="E1414" s="239"/>
      <c r="F1414" s="28"/>
      <c r="R1414" s="130" t="str">
        <f t="shared" ca="1" si="316"/>
        <v xml:space="preserve">5 </v>
      </c>
      <c r="S1414" s="130">
        <f ca="1">+IFERROR(VLOOKUP(R1414,Pollutants!$H$2:$K$11,3,FALSE),0)</f>
        <v>0</v>
      </c>
      <c r="T1414" s="248">
        <f t="shared" si="317"/>
        <v>203</v>
      </c>
      <c r="U1414" s="130" t="str">
        <f ca="1"/>
        <v/>
      </c>
      <c r="V1414" s="130" t="str">
        <f ca="1"/>
        <v/>
      </c>
      <c r="W1414" s="130" t="str">
        <f t="shared" ca="1" si="318"/>
        <v/>
      </c>
      <c r="X1414" s="130" t="str">
        <f t="shared" ca="1" si="319"/>
        <v/>
      </c>
      <c r="Y1414" s="130" t="str">
        <f t="shared" ca="1" si="320"/>
        <v/>
      </c>
      <c r="Z1414" s="130" t="str">
        <f t="shared" ca="1" si="321"/>
        <v/>
      </c>
      <c r="AA1414" s="130" t="str">
        <f t="shared" ca="1" si="322"/>
        <v/>
      </c>
      <c r="AC1414" s="130" t="str">
        <f t="shared" ca="1" si="323"/>
        <v/>
      </c>
      <c r="AD1414" s="130" t="str">
        <f t="shared" ca="1" si="324"/>
        <v/>
      </c>
      <c r="AE1414" s="130" t="str">
        <f t="shared" ca="1" si="325"/>
        <v/>
      </c>
      <c r="AF1414" s="130" t="str">
        <f t="shared" ca="1" si="326"/>
        <v/>
      </c>
      <c r="AG1414" s="130" t="str">
        <f t="shared" ca="1" si="327"/>
        <v/>
      </c>
      <c r="AH1414" s="130" t="str">
        <f t="shared" ca="1" si="328"/>
        <v/>
      </c>
      <c r="AI1414" s="130" t="str">
        <f t="shared" ca="1" si="329"/>
        <v/>
      </c>
    </row>
    <row r="1415" spans="5:35">
      <c r="E1415" s="239"/>
      <c r="F1415" s="28"/>
      <c r="R1415" s="130" t="str">
        <f t="shared" ca="1" si="316"/>
        <v xml:space="preserve">6 </v>
      </c>
      <c r="S1415" s="130">
        <f ca="1">+IFERROR(VLOOKUP(R1415,Pollutants!$H$2:$K$11,3,FALSE),0)</f>
        <v>0</v>
      </c>
      <c r="T1415" s="248">
        <f t="shared" si="317"/>
        <v>203</v>
      </c>
      <c r="U1415" s="130" t="str">
        <f ca="1"/>
        <v/>
      </c>
      <c r="V1415" s="130" t="str">
        <f ca="1"/>
        <v/>
      </c>
      <c r="W1415" s="130" t="str">
        <f t="shared" ca="1" si="318"/>
        <v/>
      </c>
      <c r="X1415" s="130" t="str">
        <f t="shared" ca="1" si="319"/>
        <v/>
      </c>
      <c r="Y1415" s="130" t="str">
        <f t="shared" ca="1" si="320"/>
        <v/>
      </c>
      <c r="Z1415" s="130" t="str">
        <f t="shared" ca="1" si="321"/>
        <v/>
      </c>
      <c r="AA1415" s="130" t="str">
        <f t="shared" ca="1" si="322"/>
        <v/>
      </c>
      <c r="AC1415" s="130" t="str">
        <f t="shared" ca="1" si="323"/>
        <v/>
      </c>
      <c r="AD1415" s="130" t="str">
        <f t="shared" ca="1" si="324"/>
        <v/>
      </c>
      <c r="AE1415" s="130" t="str">
        <f t="shared" ca="1" si="325"/>
        <v/>
      </c>
      <c r="AF1415" s="130" t="str">
        <f t="shared" ca="1" si="326"/>
        <v/>
      </c>
      <c r="AG1415" s="130" t="str">
        <f t="shared" ca="1" si="327"/>
        <v/>
      </c>
      <c r="AH1415" s="130" t="str">
        <f t="shared" ca="1" si="328"/>
        <v/>
      </c>
      <c r="AI1415" s="130" t="str">
        <f t="shared" ca="1" si="329"/>
        <v/>
      </c>
    </row>
    <row r="1416" spans="5:35">
      <c r="E1416" s="239"/>
      <c r="F1416" s="28"/>
      <c r="R1416" s="130" t="str">
        <f t="shared" ca="1" si="316"/>
        <v xml:space="preserve">0 </v>
      </c>
      <c r="S1416" s="130">
        <f ca="1">+IFERROR(VLOOKUP(R1416,Pollutants!$H$2:$K$11,3,FALSE),0)</f>
        <v>0</v>
      </c>
      <c r="T1416" s="248">
        <f t="shared" si="317"/>
        <v>204</v>
      </c>
      <c r="U1416" s="130" t="str">
        <f ca="1"/>
        <v/>
      </c>
      <c r="V1416" s="130" t="str">
        <f ca="1"/>
        <v/>
      </c>
      <c r="W1416" s="130" t="str">
        <f t="shared" ca="1" si="318"/>
        <v/>
      </c>
      <c r="X1416" s="130" t="str">
        <f t="shared" ca="1" si="319"/>
        <v/>
      </c>
      <c r="Y1416" s="130" t="str">
        <f t="shared" ca="1" si="320"/>
        <v/>
      </c>
      <c r="Z1416" s="130" t="str">
        <f t="shared" ca="1" si="321"/>
        <v/>
      </c>
      <c r="AA1416" s="130" t="str">
        <f t="shared" ca="1" si="322"/>
        <v/>
      </c>
      <c r="AC1416" s="130" t="str">
        <f t="shared" ca="1" si="323"/>
        <v/>
      </c>
      <c r="AD1416" s="130" t="str">
        <f t="shared" ca="1" si="324"/>
        <v/>
      </c>
      <c r="AE1416" s="130" t="str">
        <f t="shared" ca="1" si="325"/>
        <v/>
      </c>
      <c r="AF1416" s="130" t="str">
        <f t="shared" ca="1" si="326"/>
        <v/>
      </c>
      <c r="AG1416" s="130" t="str">
        <f t="shared" ca="1" si="327"/>
        <v/>
      </c>
      <c r="AH1416" s="130" t="str">
        <f t="shared" ca="1" si="328"/>
        <v/>
      </c>
      <c r="AI1416" s="130" t="str">
        <f t="shared" ca="1" si="329"/>
        <v/>
      </c>
    </row>
    <row r="1417" spans="5:35">
      <c r="E1417" s="239"/>
      <c r="F1417" s="28"/>
      <c r="R1417" s="130" t="str">
        <f t="shared" ca="1" si="316"/>
        <v xml:space="preserve">1 </v>
      </c>
      <c r="S1417" s="130">
        <f ca="1">+IFERROR(VLOOKUP(R1417,Pollutants!$H$2:$K$11,3,FALSE),0)</f>
        <v>0</v>
      </c>
      <c r="T1417" s="248">
        <f t="shared" si="317"/>
        <v>204</v>
      </c>
      <c r="U1417" s="130" t="str">
        <f ca="1"/>
        <v/>
      </c>
      <c r="V1417" s="130" t="str">
        <f ca="1"/>
        <v/>
      </c>
      <c r="W1417" s="130" t="str">
        <f t="shared" ca="1" si="318"/>
        <v/>
      </c>
      <c r="X1417" s="130" t="str">
        <f t="shared" ca="1" si="319"/>
        <v/>
      </c>
      <c r="Y1417" s="130" t="str">
        <f t="shared" ca="1" si="320"/>
        <v/>
      </c>
      <c r="Z1417" s="130" t="str">
        <f t="shared" ca="1" si="321"/>
        <v/>
      </c>
      <c r="AA1417" s="130" t="str">
        <f t="shared" ca="1" si="322"/>
        <v/>
      </c>
      <c r="AC1417" s="130" t="str">
        <f t="shared" ca="1" si="323"/>
        <v/>
      </c>
      <c r="AD1417" s="130" t="str">
        <f t="shared" ca="1" si="324"/>
        <v/>
      </c>
      <c r="AE1417" s="130" t="str">
        <f t="shared" ca="1" si="325"/>
        <v/>
      </c>
      <c r="AF1417" s="130" t="str">
        <f t="shared" ca="1" si="326"/>
        <v/>
      </c>
      <c r="AG1417" s="130" t="str">
        <f t="shared" ca="1" si="327"/>
        <v/>
      </c>
      <c r="AH1417" s="130" t="str">
        <f t="shared" ca="1" si="328"/>
        <v/>
      </c>
      <c r="AI1417" s="130" t="str">
        <f t="shared" ca="1" si="329"/>
        <v/>
      </c>
    </row>
    <row r="1418" spans="5:35">
      <c r="E1418" s="239"/>
      <c r="F1418" s="28"/>
      <c r="R1418" s="130" t="str">
        <f t="shared" ca="1" si="316"/>
        <v xml:space="preserve">2 </v>
      </c>
      <c r="S1418" s="130">
        <f ca="1">+IFERROR(VLOOKUP(R1418,Pollutants!$H$2:$K$11,3,FALSE),0)</f>
        <v>0</v>
      </c>
      <c r="T1418" s="248">
        <f t="shared" si="317"/>
        <v>204</v>
      </c>
      <c r="U1418" s="130" t="str">
        <f ca="1"/>
        <v/>
      </c>
      <c r="V1418" s="130" t="str">
        <f ca="1"/>
        <v/>
      </c>
      <c r="W1418" s="130" t="str">
        <f t="shared" ca="1" si="318"/>
        <v/>
      </c>
      <c r="X1418" s="130" t="str">
        <f t="shared" ca="1" si="319"/>
        <v/>
      </c>
      <c r="Y1418" s="130" t="str">
        <f t="shared" ca="1" si="320"/>
        <v/>
      </c>
      <c r="Z1418" s="130" t="str">
        <f t="shared" ca="1" si="321"/>
        <v/>
      </c>
      <c r="AA1418" s="130" t="str">
        <f t="shared" ca="1" si="322"/>
        <v/>
      </c>
      <c r="AC1418" s="130" t="str">
        <f t="shared" ca="1" si="323"/>
        <v/>
      </c>
      <c r="AD1418" s="130" t="str">
        <f t="shared" ca="1" si="324"/>
        <v/>
      </c>
      <c r="AE1418" s="130" t="str">
        <f t="shared" ca="1" si="325"/>
        <v/>
      </c>
      <c r="AF1418" s="130" t="str">
        <f t="shared" ca="1" si="326"/>
        <v/>
      </c>
      <c r="AG1418" s="130" t="str">
        <f t="shared" ca="1" si="327"/>
        <v/>
      </c>
      <c r="AH1418" s="130" t="str">
        <f t="shared" ca="1" si="328"/>
        <v/>
      </c>
      <c r="AI1418" s="130" t="str">
        <f t="shared" ca="1" si="329"/>
        <v/>
      </c>
    </row>
    <row r="1419" spans="5:35">
      <c r="E1419" s="239"/>
      <c r="F1419" s="28"/>
      <c r="R1419" s="130" t="str">
        <f t="shared" ca="1" si="316"/>
        <v xml:space="preserve">3 </v>
      </c>
      <c r="S1419" s="130">
        <f ca="1">+IFERROR(VLOOKUP(R1419,Pollutants!$H$2:$K$11,3,FALSE),0)</f>
        <v>0</v>
      </c>
      <c r="T1419" s="248">
        <f t="shared" si="317"/>
        <v>204</v>
      </c>
      <c r="U1419" s="130" t="str">
        <f ca="1"/>
        <v/>
      </c>
      <c r="V1419" s="130" t="str">
        <f ca="1"/>
        <v/>
      </c>
      <c r="W1419" s="130" t="str">
        <f t="shared" ca="1" si="318"/>
        <v/>
      </c>
      <c r="X1419" s="130" t="str">
        <f t="shared" ca="1" si="319"/>
        <v/>
      </c>
      <c r="Y1419" s="130" t="str">
        <f t="shared" ca="1" si="320"/>
        <v/>
      </c>
      <c r="Z1419" s="130" t="str">
        <f t="shared" ca="1" si="321"/>
        <v/>
      </c>
      <c r="AA1419" s="130" t="str">
        <f t="shared" ca="1" si="322"/>
        <v/>
      </c>
      <c r="AC1419" s="130" t="str">
        <f t="shared" ca="1" si="323"/>
        <v/>
      </c>
      <c r="AD1419" s="130" t="str">
        <f t="shared" ca="1" si="324"/>
        <v/>
      </c>
      <c r="AE1419" s="130" t="str">
        <f t="shared" ca="1" si="325"/>
        <v/>
      </c>
      <c r="AF1419" s="130" t="str">
        <f t="shared" ca="1" si="326"/>
        <v/>
      </c>
      <c r="AG1419" s="130" t="str">
        <f t="shared" ca="1" si="327"/>
        <v/>
      </c>
      <c r="AH1419" s="130" t="str">
        <f t="shared" ca="1" si="328"/>
        <v/>
      </c>
      <c r="AI1419" s="130" t="str">
        <f t="shared" ca="1" si="329"/>
        <v/>
      </c>
    </row>
    <row r="1420" spans="5:35">
      <c r="E1420" s="239"/>
      <c r="F1420" s="28"/>
      <c r="R1420" s="130" t="str">
        <f t="shared" ca="1" si="316"/>
        <v xml:space="preserve">4 </v>
      </c>
      <c r="S1420" s="130">
        <f ca="1">+IFERROR(VLOOKUP(R1420,Pollutants!$H$2:$K$11,3,FALSE),0)</f>
        <v>0</v>
      </c>
      <c r="T1420" s="248">
        <f t="shared" si="317"/>
        <v>204</v>
      </c>
      <c r="U1420" s="130" t="str">
        <f ca="1"/>
        <v/>
      </c>
      <c r="V1420" s="130" t="str">
        <f ca="1"/>
        <v/>
      </c>
      <c r="W1420" s="130" t="str">
        <f t="shared" ca="1" si="318"/>
        <v/>
      </c>
      <c r="X1420" s="130" t="str">
        <f t="shared" ca="1" si="319"/>
        <v/>
      </c>
      <c r="Y1420" s="130" t="str">
        <f t="shared" ca="1" si="320"/>
        <v/>
      </c>
      <c r="Z1420" s="130" t="str">
        <f t="shared" ca="1" si="321"/>
        <v/>
      </c>
      <c r="AA1420" s="130" t="str">
        <f t="shared" ca="1" si="322"/>
        <v/>
      </c>
      <c r="AC1420" s="130" t="str">
        <f t="shared" ca="1" si="323"/>
        <v/>
      </c>
      <c r="AD1420" s="130" t="str">
        <f t="shared" ca="1" si="324"/>
        <v/>
      </c>
      <c r="AE1420" s="130" t="str">
        <f t="shared" ca="1" si="325"/>
        <v/>
      </c>
      <c r="AF1420" s="130" t="str">
        <f t="shared" ca="1" si="326"/>
        <v/>
      </c>
      <c r="AG1420" s="130" t="str">
        <f t="shared" ca="1" si="327"/>
        <v/>
      </c>
      <c r="AH1420" s="130" t="str">
        <f t="shared" ca="1" si="328"/>
        <v/>
      </c>
      <c r="AI1420" s="130" t="str">
        <f t="shared" ca="1" si="329"/>
        <v/>
      </c>
    </row>
    <row r="1421" spans="5:35">
      <c r="E1421" s="239"/>
      <c r="F1421" s="28"/>
      <c r="R1421" s="130" t="str">
        <f t="shared" ca="1" si="316"/>
        <v xml:space="preserve">5 </v>
      </c>
      <c r="S1421" s="130">
        <f ca="1">+IFERROR(VLOOKUP(R1421,Pollutants!$H$2:$K$11,3,FALSE),0)</f>
        <v>0</v>
      </c>
      <c r="T1421" s="248">
        <f t="shared" si="317"/>
        <v>204</v>
      </c>
      <c r="U1421" s="130" t="str">
        <f ca="1"/>
        <v/>
      </c>
      <c r="V1421" s="130" t="str">
        <f ca="1"/>
        <v/>
      </c>
      <c r="W1421" s="130" t="str">
        <f t="shared" ca="1" si="318"/>
        <v/>
      </c>
      <c r="X1421" s="130" t="str">
        <f t="shared" ca="1" si="319"/>
        <v/>
      </c>
      <c r="Y1421" s="130" t="str">
        <f t="shared" ca="1" si="320"/>
        <v/>
      </c>
      <c r="Z1421" s="130" t="str">
        <f t="shared" ca="1" si="321"/>
        <v/>
      </c>
      <c r="AA1421" s="130" t="str">
        <f t="shared" ca="1" si="322"/>
        <v/>
      </c>
      <c r="AC1421" s="130" t="str">
        <f t="shared" ca="1" si="323"/>
        <v/>
      </c>
      <c r="AD1421" s="130" t="str">
        <f t="shared" ca="1" si="324"/>
        <v/>
      </c>
      <c r="AE1421" s="130" t="str">
        <f t="shared" ca="1" si="325"/>
        <v/>
      </c>
      <c r="AF1421" s="130" t="str">
        <f t="shared" ca="1" si="326"/>
        <v/>
      </c>
      <c r="AG1421" s="130" t="str">
        <f t="shared" ca="1" si="327"/>
        <v/>
      </c>
      <c r="AH1421" s="130" t="str">
        <f t="shared" ca="1" si="328"/>
        <v/>
      </c>
      <c r="AI1421" s="130" t="str">
        <f t="shared" ca="1" si="329"/>
        <v/>
      </c>
    </row>
    <row r="1422" spans="5:35">
      <c r="E1422" s="239"/>
      <c r="F1422" s="28"/>
      <c r="R1422" s="130" t="str">
        <f t="shared" ca="1" si="316"/>
        <v xml:space="preserve">6 </v>
      </c>
      <c r="S1422" s="130">
        <f ca="1">+IFERROR(VLOOKUP(R1422,Pollutants!$H$2:$K$11,3,FALSE),0)</f>
        <v>0</v>
      </c>
      <c r="T1422" s="248">
        <f t="shared" si="317"/>
        <v>204</v>
      </c>
      <c r="U1422" s="130" t="str">
        <f ca="1"/>
        <v/>
      </c>
      <c r="V1422" s="130" t="str">
        <f ca="1"/>
        <v/>
      </c>
      <c r="W1422" s="130" t="str">
        <f t="shared" ca="1" si="318"/>
        <v/>
      </c>
      <c r="X1422" s="130" t="str">
        <f t="shared" ca="1" si="319"/>
        <v/>
      </c>
      <c r="Y1422" s="130" t="str">
        <f t="shared" ca="1" si="320"/>
        <v/>
      </c>
      <c r="Z1422" s="130" t="str">
        <f t="shared" ca="1" si="321"/>
        <v/>
      </c>
      <c r="AA1422" s="130" t="str">
        <f t="shared" ca="1" si="322"/>
        <v/>
      </c>
      <c r="AC1422" s="130" t="str">
        <f t="shared" ca="1" si="323"/>
        <v/>
      </c>
      <c r="AD1422" s="130" t="str">
        <f t="shared" ca="1" si="324"/>
        <v/>
      </c>
      <c r="AE1422" s="130" t="str">
        <f t="shared" ca="1" si="325"/>
        <v/>
      </c>
      <c r="AF1422" s="130" t="str">
        <f t="shared" ca="1" si="326"/>
        <v/>
      </c>
      <c r="AG1422" s="130" t="str">
        <f t="shared" ca="1" si="327"/>
        <v/>
      </c>
      <c r="AH1422" s="130" t="str">
        <f t="shared" ca="1" si="328"/>
        <v/>
      </c>
      <c r="AI1422" s="130" t="str">
        <f t="shared" ca="1" si="329"/>
        <v/>
      </c>
    </row>
    <row r="1423" spans="5:35">
      <c r="E1423" s="239"/>
      <c r="F1423" s="28"/>
      <c r="R1423" s="130" t="str">
        <f t="shared" ca="1" si="316"/>
        <v xml:space="preserve">0 </v>
      </c>
      <c r="S1423" s="130">
        <f ca="1">+IFERROR(VLOOKUP(R1423,Pollutants!$H$2:$K$11,3,FALSE),0)</f>
        <v>0</v>
      </c>
      <c r="T1423" s="248">
        <f t="shared" si="317"/>
        <v>205</v>
      </c>
      <c r="U1423" s="130" t="str">
        <f ca="1"/>
        <v/>
      </c>
      <c r="V1423" s="130" t="str">
        <f ca="1"/>
        <v/>
      </c>
      <c r="W1423" s="130" t="str">
        <f t="shared" ca="1" si="318"/>
        <v/>
      </c>
      <c r="X1423" s="130" t="str">
        <f t="shared" ca="1" si="319"/>
        <v/>
      </c>
      <c r="Y1423" s="130" t="str">
        <f t="shared" ca="1" si="320"/>
        <v/>
      </c>
      <c r="Z1423" s="130" t="str">
        <f t="shared" ca="1" si="321"/>
        <v/>
      </c>
      <c r="AA1423" s="130" t="str">
        <f t="shared" ca="1" si="322"/>
        <v/>
      </c>
      <c r="AC1423" s="130" t="str">
        <f t="shared" ca="1" si="323"/>
        <v/>
      </c>
      <c r="AD1423" s="130" t="str">
        <f t="shared" ca="1" si="324"/>
        <v/>
      </c>
      <c r="AE1423" s="130" t="str">
        <f t="shared" ca="1" si="325"/>
        <v/>
      </c>
      <c r="AF1423" s="130" t="str">
        <f t="shared" ca="1" si="326"/>
        <v/>
      </c>
      <c r="AG1423" s="130" t="str">
        <f t="shared" ca="1" si="327"/>
        <v/>
      </c>
      <c r="AH1423" s="130" t="str">
        <f t="shared" ca="1" si="328"/>
        <v/>
      </c>
      <c r="AI1423" s="130" t="str">
        <f t="shared" ca="1" si="329"/>
        <v/>
      </c>
    </row>
    <row r="1424" spans="5:35">
      <c r="E1424" s="239"/>
      <c r="F1424" s="28"/>
      <c r="R1424" s="130" t="str">
        <f t="shared" ca="1" si="316"/>
        <v xml:space="preserve">1 </v>
      </c>
      <c r="S1424" s="130">
        <f ca="1">+IFERROR(VLOOKUP(R1424,Pollutants!$H$2:$K$11,3,FALSE),0)</f>
        <v>0</v>
      </c>
      <c r="T1424" s="248">
        <f t="shared" si="317"/>
        <v>205</v>
      </c>
      <c r="U1424" s="130" t="str">
        <f ca="1"/>
        <v/>
      </c>
      <c r="V1424" s="130" t="str">
        <f ca="1"/>
        <v/>
      </c>
      <c r="W1424" s="130" t="str">
        <f t="shared" ca="1" si="318"/>
        <v/>
      </c>
      <c r="X1424" s="130" t="str">
        <f t="shared" ca="1" si="319"/>
        <v/>
      </c>
      <c r="Y1424" s="130" t="str">
        <f t="shared" ca="1" si="320"/>
        <v/>
      </c>
      <c r="Z1424" s="130" t="str">
        <f t="shared" ca="1" si="321"/>
        <v/>
      </c>
      <c r="AA1424" s="130" t="str">
        <f t="shared" ca="1" si="322"/>
        <v/>
      </c>
      <c r="AC1424" s="130" t="str">
        <f t="shared" ca="1" si="323"/>
        <v/>
      </c>
      <c r="AD1424" s="130" t="str">
        <f t="shared" ca="1" si="324"/>
        <v/>
      </c>
      <c r="AE1424" s="130" t="str">
        <f t="shared" ca="1" si="325"/>
        <v/>
      </c>
      <c r="AF1424" s="130" t="str">
        <f t="shared" ca="1" si="326"/>
        <v/>
      </c>
      <c r="AG1424" s="130" t="str">
        <f t="shared" ca="1" si="327"/>
        <v/>
      </c>
      <c r="AH1424" s="130" t="str">
        <f t="shared" ca="1" si="328"/>
        <v/>
      </c>
      <c r="AI1424" s="130" t="str">
        <f t="shared" ca="1" si="329"/>
        <v/>
      </c>
    </row>
    <row r="1425" spans="5:35">
      <c r="E1425" s="239"/>
      <c r="F1425" s="28"/>
      <c r="R1425" s="130" t="str">
        <f t="shared" ca="1" si="316"/>
        <v xml:space="preserve">2 </v>
      </c>
      <c r="S1425" s="130">
        <f ca="1">+IFERROR(VLOOKUP(R1425,Pollutants!$H$2:$K$11,3,FALSE),0)</f>
        <v>0</v>
      </c>
      <c r="T1425" s="248">
        <f t="shared" si="317"/>
        <v>205</v>
      </c>
      <c r="U1425" s="130" t="str">
        <f ca="1"/>
        <v/>
      </c>
      <c r="V1425" s="130" t="str">
        <f ca="1"/>
        <v/>
      </c>
      <c r="W1425" s="130" t="str">
        <f t="shared" ca="1" si="318"/>
        <v/>
      </c>
      <c r="X1425" s="130" t="str">
        <f t="shared" ca="1" si="319"/>
        <v/>
      </c>
      <c r="Y1425" s="130" t="str">
        <f t="shared" ca="1" si="320"/>
        <v/>
      </c>
      <c r="Z1425" s="130" t="str">
        <f t="shared" ca="1" si="321"/>
        <v/>
      </c>
      <c r="AA1425" s="130" t="str">
        <f t="shared" ca="1" si="322"/>
        <v/>
      </c>
      <c r="AC1425" s="130" t="str">
        <f t="shared" ca="1" si="323"/>
        <v/>
      </c>
      <c r="AD1425" s="130" t="str">
        <f t="shared" ca="1" si="324"/>
        <v/>
      </c>
      <c r="AE1425" s="130" t="str">
        <f t="shared" ca="1" si="325"/>
        <v/>
      </c>
      <c r="AF1425" s="130" t="str">
        <f t="shared" ca="1" si="326"/>
        <v/>
      </c>
      <c r="AG1425" s="130" t="str">
        <f t="shared" ca="1" si="327"/>
        <v/>
      </c>
      <c r="AH1425" s="130" t="str">
        <f t="shared" ca="1" si="328"/>
        <v/>
      </c>
      <c r="AI1425" s="130" t="str">
        <f t="shared" ca="1" si="329"/>
        <v/>
      </c>
    </row>
    <row r="1426" spans="5:35">
      <c r="E1426" s="239"/>
      <c r="F1426" s="28"/>
      <c r="R1426" s="130" t="str">
        <f t="shared" ca="1" si="316"/>
        <v xml:space="preserve">3 </v>
      </c>
      <c r="S1426" s="130">
        <f ca="1">+IFERROR(VLOOKUP(R1426,Pollutants!$H$2:$K$11,3,FALSE),0)</f>
        <v>0</v>
      </c>
      <c r="T1426" s="248">
        <f t="shared" si="317"/>
        <v>205</v>
      </c>
      <c r="U1426" s="130" t="str">
        <f ca="1"/>
        <v/>
      </c>
      <c r="V1426" s="130" t="str">
        <f ca="1"/>
        <v/>
      </c>
      <c r="W1426" s="130" t="str">
        <f t="shared" ca="1" si="318"/>
        <v/>
      </c>
      <c r="X1426" s="130" t="str">
        <f t="shared" ca="1" si="319"/>
        <v/>
      </c>
      <c r="Y1426" s="130" t="str">
        <f t="shared" ca="1" si="320"/>
        <v/>
      </c>
      <c r="Z1426" s="130" t="str">
        <f t="shared" ca="1" si="321"/>
        <v/>
      </c>
      <c r="AA1426" s="130" t="str">
        <f t="shared" ca="1" si="322"/>
        <v/>
      </c>
      <c r="AC1426" s="130" t="str">
        <f t="shared" ca="1" si="323"/>
        <v/>
      </c>
      <c r="AD1426" s="130" t="str">
        <f t="shared" ca="1" si="324"/>
        <v/>
      </c>
      <c r="AE1426" s="130" t="str">
        <f t="shared" ca="1" si="325"/>
        <v/>
      </c>
      <c r="AF1426" s="130" t="str">
        <f t="shared" ca="1" si="326"/>
        <v/>
      </c>
      <c r="AG1426" s="130" t="str">
        <f t="shared" ca="1" si="327"/>
        <v/>
      </c>
      <c r="AH1426" s="130" t="str">
        <f t="shared" ca="1" si="328"/>
        <v/>
      </c>
      <c r="AI1426" s="130" t="str">
        <f t="shared" ca="1" si="329"/>
        <v/>
      </c>
    </row>
    <row r="1427" spans="5:35">
      <c r="E1427" s="239"/>
      <c r="F1427" s="28"/>
      <c r="R1427" s="130" t="str">
        <f t="shared" ca="1" si="316"/>
        <v xml:space="preserve">4 </v>
      </c>
      <c r="S1427" s="130">
        <f ca="1">+IFERROR(VLOOKUP(R1427,Pollutants!$H$2:$K$11,3,FALSE),0)</f>
        <v>0</v>
      </c>
      <c r="T1427" s="248">
        <f t="shared" si="317"/>
        <v>205</v>
      </c>
      <c r="U1427" s="130" t="str">
        <f ca="1"/>
        <v/>
      </c>
      <c r="V1427" s="130" t="str">
        <f ca="1"/>
        <v/>
      </c>
      <c r="W1427" s="130" t="str">
        <f t="shared" ca="1" si="318"/>
        <v/>
      </c>
      <c r="X1427" s="130" t="str">
        <f t="shared" ca="1" si="319"/>
        <v/>
      </c>
      <c r="Y1427" s="130" t="str">
        <f t="shared" ca="1" si="320"/>
        <v/>
      </c>
      <c r="Z1427" s="130" t="str">
        <f t="shared" ca="1" si="321"/>
        <v/>
      </c>
      <c r="AA1427" s="130" t="str">
        <f t="shared" ca="1" si="322"/>
        <v/>
      </c>
      <c r="AC1427" s="130" t="str">
        <f t="shared" ca="1" si="323"/>
        <v/>
      </c>
      <c r="AD1427" s="130" t="str">
        <f t="shared" ca="1" si="324"/>
        <v/>
      </c>
      <c r="AE1427" s="130" t="str">
        <f t="shared" ca="1" si="325"/>
        <v/>
      </c>
      <c r="AF1427" s="130" t="str">
        <f t="shared" ca="1" si="326"/>
        <v/>
      </c>
      <c r="AG1427" s="130" t="str">
        <f t="shared" ca="1" si="327"/>
        <v/>
      </c>
      <c r="AH1427" s="130" t="str">
        <f t="shared" ca="1" si="328"/>
        <v/>
      </c>
      <c r="AI1427" s="130" t="str">
        <f t="shared" ca="1" si="329"/>
        <v/>
      </c>
    </row>
    <row r="1428" spans="5:35">
      <c r="E1428" s="239"/>
      <c r="F1428" s="28"/>
      <c r="R1428" s="130" t="str">
        <f t="shared" ca="1" si="316"/>
        <v xml:space="preserve">5 </v>
      </c>
      <c r="S1428" s="130">
        <f ca="1">+IFERROR(VLOOKUP(R1428,Pollutants!$H$2:$K$11,3,FALSE),0)</f>
        <v>0</v>
      </c>
      <c r="T1428" s="248">
        <f t="shared" si="317"/>
        <v>205</v>
      </c>
      <c r="U1428" s="130" t="str">
        <f ca="1"/>
        <v/>
      </c>
      <c r="V1428" s="130" t="str">
        <f ca="1"/>
        <v/>
      </c>
      <c r="W1428" s="130" t="str">
        <f t="shared" ca="1" si="318"/>
        <v/>
      </c>
      <c r="X1428" s="130" t="str">
        <f t="shared" ca="1" si="319"/>
        <v/>
      </c>
      <c r="Y1428" s="130" t="str">
        <f t="shared" ca="1" si="320"/>
        <v/>
      </c>
      <c r="Z1428" s="130" t="str">
        <f t="shared" ca="1" si="321"/>
        <v/>
      </c>
      <c r="AA1428" s="130" t="str">
        <f t="shared" ca="1" si="322"/>
        <v/>
      </c>
      <c r="AC1428" s="130" t="str">
        <f t="shared" ca="1" si="323"/>
        <v/>
      </c>
      <c r="AD1428" s="130" t="str">
        <f t="shared" ca="1" si="324"/>
        <v/>
      </c>
      <c r="AE1428" s="130" t="str">
        <f t="shared" ca="1" si="325"/>
        <v/>
      </c>
      <c r="AF1428" s="130" t="str">
        <f t="shared" ca="1" si="326"/>
        <v/>
      </c>
      <c r="AG1428" s="130" t="str">
        <f t="shared" ca="1" si="327"/>
        <v/>
      </c>
      <c r="AH1428" s="130" t="str">
        <f t="shared" ca="1" si="328"/>
        <v/>
      </c>
      <c r="AI1428" s="130" t="str">
        <f t="shared" ca="1" si="329"/>
        <v/>
      </c>
    </row>
    <row r="1429" spans="5:35">
      <c r="E1429" s="239"/>
      <c r="F1429" s="28"/>
      <c r="R1429" s="130" t="str">
        <f t="shared" ca="1" si="316"/>
        <v xml:space="preserve">6 </v>
      </c>
      <c r="S1429" s="130">
        <f ca="1">+IFERROR(VLOOKUP(R1429,Pollutants!$H$2:$K$11,3,FALSE),0)</f>
        <v>0</v>
      </c>
      <c r="T1429" s="248">
        <f t="shared" si="317"/>
        <v>205</v>
      </c>
      <c r="U1429" s="130" t="str">
        <f ca="1"/>
        <v/>
      </c>
      <c r="V1429" s="130" t="str">
        <f ca="1"/>
        <v/>
      </c>
      <c r="W1429" s="130" t="str">
        <f t="shared" ca="1" si="318"/>
        <v/>
      </c>
      <c r="X1429" s="130" t="str">
        <f t="shared" ca="1" si="319"/>
        <v/>
      </c>
      <c r="Y1429" s="130" t="str">
        <f t="shared" ca="1" si="320"/>
        <v/>
      </c>
      <c r="Z1429" s="130" t="str">
        <f t="shared" ca="1" si="321"/>
        <v/>
      </c>
      <c r="AA1429" s="130" t="str">
        <f t="shared" ca="1" si="322"/>
        <v/>
      </c>
      <c r="AC1429" s="130" t="str">
        <f t="shared" ca="1" si="323"/>
        <v/>
      </c>
      <c r="AD1429" s="130" t="str">
        <f t="shared" ca="1" si="324"/>
        <v/>
      </c>
      <c r="AE1429" s="130" t="str">
        <f t="shared" ca="1" si="325"/>
        <v/>
      </c>
      <c r="AF1429" s="130" t="str">
        <f t="shared" ca="1" si="326"/>
        <v/>
      </c>
      <c r="AG1429" s="130" t="str">
        <f t="shared" ca="1" si="327"/>
        <v/>
      </c>
      <c r="AH1429" s="130" t="str">
        <f t="shared" ca="1" si="328"/>
        <v/>
      </c>
      <c r="AI1429" s="130" t="str">
        <f t="shared" ca="1" si="329"/>
        <v/>
      </c>
    </row>
    <row r="1430" spans="5:35">
      <c r="E1430" s="239"/>
      <c r="F1430" s="28"/>
      <c r="R1430" s="130" t="str">
        <f t="shared" ca="1" si="316"/>
        <v xml:space="preserve">0 </v>
      </c>
      <c r="S1430" s="130">
        <f ca="1">+IFERROR(VLOOKUP(R1430,Pollutants!$H$2:$K$11,3,FALSE),0)</f>
        <v>0</v>
      </c>
      <c r="T1430" s="248">
        <f t="shared" si="317"/>
        <v>206</v>
      </c>
      <c r="U1430" s="130" t="str">
        <f ca="1"/>
        <v/>
      </c>
      <c r="V1430" s="130" t="str">
        <f ca="1"/>
        <v/>
      </c>
      <c r="W1430" s="130" t="str">
        <f t="shared" ca="1" si="318"/>
        <v/>
      </c>
      <c r="X1430" s="130" t="str">
        <f t="shared" ca="1" si="319"/>
        <v/>
      </c>
      <c r="Y1430" s="130" t="str">
        <f t="shared" ca="1" si="320"/>
        <v/>
      </c>
      <c r="Z1430" s="130" t="str">
        <f t="shared" ca="1" si="321"/>
        <v/>
      </c>
      <c r="AA1430" s="130" t="str">
        <f t="shared" ca="1" si="322"/>
        <v/>
      </c>
      <c r="AC1430" s="130" t="str">
        <f t="shared" ca="1" si="323"/>
        <v/>
      </c>
      <c r="AD1430" s="130" t="str">
        <f t="shared" ca="1" si="324"/>
        <v/>
      </c>
      <c r="AE1430" s="130" t="str">
        <f t="shared" ca="1" si="325"/>
        <v/>
      </c>
      <c r="AF1430" s="130" t="str">
        <f t="shared" ca="1" si="326"/>
        <v/>
      </c>
      <c r="AG1430" s="130" t="str">
        <f t="shared" ca="1" si="327"/>
        <v/>
      </c>
      <c r="AH1430" s="130" t="str">
        <f t="shared" ca="1" si="328"/>
        <v/>
      </c>
      <c r="AI1430" s="130" t="str">
        <f t="shared" ca="1" si="329"/>
        <v/>
      </c>
    </row>
    <row r="1431" spans="5:35">
      <c r="E1431" s="239"/>
      <c r="F1431" s="28"/>
      <c r="R1431" s="130" t="str">
        <f t="shared" ca="1" si="316"/>
        <v xml:space="preserve">1 </v>
      </c>
      <c r="S1431" s="130">
        <f ca="1">+IFERROR(VLOOKUP(R1431,Pollutants!$H$2:$K$11,3,FALSE),0)</f>
        <v>0</v>
      </c>
      <c r="T1431" s="248">
        <f t="shared" si="317"/>
        <v>206</v>
      </c>
      <c r="U1431" s="130" t="str">
        <f ca="1"/>
        <v/>
      </c>
      <c r="V1431" s="130" t="str">
        <f ca="1"/>
        <v/>
      </c>
      <c r="W1431" s="130" t="str">
        <f t="shared" ca="1" si="318"/>
        <v/>
      </c>
      <c r="X1431" s="130" t="str">
        <f t="shared" ca="1" si="319"/>
        <v/>
      </c>
      <c r="Y1431" s="130" t="str">
        <f t="shared" ca="1" si="320"/>
        <v/>
      </c>
      <c r="Z1431" s="130" t="str">
        <f t="shared" ca="1" si="321"/>
        <v/>
      </c>
      <c r="AA1431" s="130" t="str">
        <f t="shared" ca="1" si="322"/>
        <v/>
      </c>
      <c r="AC1431" s="130" t="str">
        <f t="shared" ca="1" si="323"/>
        <v/>
      </c>
      <c r="AD1431" s="130" t="str">
        <f t="shared" ca="1" si="324"/>
        <v/>
      </c>
      <c r="AE1431" s="130" t="str">
        <f t="shared" ca="1" si="325"/>
        <v/>
      </c>
      <c r="AF1431" s="130" t="str">
        <f t="shared" ca="1" si="326"/>
        <v/>
      </c>
      <c r="AG1431" s="130" t="str">
        <f t="shared" ca="1" si="327"/>
        <v/>
      </c>
      <c r="AH1431" s="130" t="str">
        <f t="shared" ca="1" si="328"/>
        <v/>
      </c>
      <c r="AI1431" s="130" t="str">
        <f t="shared" ca="1" si="329"/>
        <v/>
      </c>
    </row>
    <row r="1432" spans="5:35">
      <c r="E1432" s="239"/>
      <c r="F1432" s="28"/>
      <c r="R1432" s="130" t="str">
        <f t="shared" ca="1" si="316"/>
        <v xml:space="preserve">2 </v>
      </c>
      <c r="S1432" s="130">
        <f ca="1">+IFERROR(VLOOKUP(R1432,Pollutants!$H$2:$K$11,3,FALSE),0)</f>
        <v>0</v>
      </c>
      <c r="T1432" s="248">
        <f t="shared" si="317"/>
        <v>206</v>
      </c>
      <c r="U1432" s="130" t="str">
        <f ca="1"/>
        <v/>
      </c>
      <c r="V1432" s="130" t="str">
        <f ca="1"/>
        <v/>
      </c>
      <c r="W1432" s="130" t="str">
        <f t="shared" ca="1" si="318"/>
        <v/>
      </c>
      <c r="X1432" s="130" t="str">
        <f t="shared" ca="1" si="319"/>
        <v/>
      </c>
      <c r="Y1432" s="130" t="str">
        <f t="shared" ca="1" si="320"/>
        <v/>
      </c>
      <c r="Z1432" s="130" t="str">
        <f t="shared" ca="1" si="321"/>
        <v/>
      </c>
      <c r="AA1432" s="130" t="str">
        <f t="shared" ca="1" si="322"/>
        <v/>
      </c>
      <c r="AC1432" s="130" t="str">
        <f t="shared" ca="1" si="323"/>
        <v/>
      </c>
      <c r="AD1432" s="130" t="str">
        <f t="shared" ca="1" si="324"/>
        <v/>
      </c>
      <c r="AE1432" s="130" t="str">
        <f t="shared" ca="1" si="325"/>
        <v/>
      </c>
      <c r="AF1432" s="130" t="str">
        <f t="shared" ca="1" si="326"/>
        <v/>
      </c>
      <c r="AG1432" s="130" t="str">
        <f t="shared" ca="1" si="327"/>
        <v/>
      </c>
      <c r="AH1432" s="130" t="str">
        <f t="shared" ca="1" si="328"/>
        <v/>
      </c>
      <c r="AI1432" s="130" t="str">
        <f t="shared" ca="1" si="329"/>
        <v/>
      </c>
    </row>
    <row r="1433" spans="5:35">
      <c r="E1433" s="239"/>
      <c r="F1433" s="28"/>
      <c r="R1433" s="130" t="str">
        <f t="shared" ca="1" si="316"/>
        <v xml:space="preserve">3 </v>
      </c>
      <c r="S1433" s="130">
        <f ca="1">+IFERROR(VLOOKUP(R1433,Pollutants!$H$2:$K$11,3,FALSE),0)</f>
        <v>0</v>
      </c>
      <c r="T1433" s="248">
        <f t="shared" si="317"/>
        <v>206</v>
      </c>
      <c r="U1433" s="130" t="str">
        <f ca="1"/>
        <v/>
      </c>
      <c r="V1433" s="130" t="str">
        <f ca="1"/>
        <v/>
      </c>
      <c r="W1433" s="130" t="str">
        <f t="shared" ca="1" si="318"/>
        <v/>
      </c>
      <c r="X1433" s="130" t="str">
        <f t="shared" ca="1" si="319"/>
        <v/>
      </c>
      <c r="Y1433" s="130" t="str">
        <f t="shared" ca="1" si="320"/>
        <v/>
      </c>
      <c r="Z1433" s="130" t="str">
        <f t="shared" ca="1" si="321"/>
        <v/>
      </c>
      <c r="AA1433" s="130" t="str">
        <f t="shared" ca="1" si="322"/>
        <v/>
      </c>
      <c r="AC1433" s="130" t="str">
        <f t="shared" ca="1" si="323"/>
        <v/>
      </c>
      <c r="AD1433" s="130" t="str">
        <f t="shared" ca="1" si="324"/>
        <v/>
      </c>
      <c r="AE1433" s="130" t="str">
        <f t="shared" ca="1" si="325"/>
        <v/>
      </c>
      <c r="AF1433" s="130" t="str">
        <f t="shared" ca="1" si="326"/>
        <v/>
      </c>
      <c r="AG1433" s="130" t="str">
        <f t="shared" ca="1" si="327"/>
        <v/>
      </c>
      <c r="AH1433" s="130" t="str">
        <f t="shared" ca="1" si="328"/>
        <v/>
      </c>
      <c r="AI1433" s="130" t="str">
        <f t="shared" ca="1" si="329"/>
        <v/>
      </c>
    </row>
    <row r="1434" spans="5:35">
      <c r="E1434" s="239"/>
      <c r="F1434" s="28"/>
      <c r="R1434" s="130" t="str">
        <f t="shared" ca="1" si="316"/>
        <v xml:space="preserve">4 </v>
      </c>
      <c r="S1434" s="130">
        <f ca="1">+IFERROR(VLOOKUP(R1434,Pollutants!$H$2:$K$11,3,FALSE),0)</f>
        <v>0</v>
      </c>
      <c r="T1434" s="248">
        <f t="shared" si="317"/>
        <v>206</v>
      </c>
      <c r="U1434" s="130" t="str">
        <f ca="1"/>
        <v/>
      </c>
      <c r="V1434" s="130" t="str">
        <f ca="1"/>
        <v/>
      </c>
      <c r="W1434" s="130" t="str">
        <f t="shared" ca="1" si="318"/>
        <v/>
      </c>
      <c r="X1434" s="130" t="str">
        <f t="shared" ca="1" si="319"/>
        <v/>
      </c>
      <c r="Y1434" s="130" t="str">
        <f t="shared" ca="1" si="320"/>
        <v/>
      </c>
      <c r="Z1434" s="130" t="str">
        <f t="shared" ca="1" si="321"/>
        <v/>
      </c>
      <c r="AA1434" s="130" t="str">
        <f t="shared" ca="1" si="322"/>
        <v/>
      </c>
      <c r="AC1434" s="130" t="str">
        <f t="shared" ca="1" si="323"/>
        <v/>
      </c>
      <c r="AD1434" s="130" t="str">
        <f t="shared" ca="1" si="324"/>
        <v/>
      </c>
      <c r="AE1434" s="130" t="str">
        <f t="shared" ca="1" si="325"/>
        <v/>
      </c>
      <c r="AF1434" s="130" t="str">
        <f t="shared" ca="1" si="326"/>
        <v/>
      </c>
      <c r="AG1434" s="130" t="str">
        <f t="shared" ca="1" si="327"/>
        <v/>
      </c>
      <c r="AH1434" s="130" t="str">
        <f t="shared" ca="1" si="328"/>
        <v/>
      </c>
      <c r="AI1434" s="130" t="str">
        <f t="shared" ca="1" si="329"/>
        <v/>
      </c>
    </row>
    <row r="1435" spans="5:35">
      <c r="E1435" s="239"/>
      <c r="F1435" s="28"/>
      <c r="R1435" s="130" t="str">
        <f t="shared" ca="1" si="316"/>
        <v xml:space="preserve">5 </v>
      </c>
      <c r="S1435" s="130">
        <f ca="1">+IFERROR(VLOOKUP(R1435,Pollutants!$H$2:$K$11,3,FALSE),0)</f>
        <v>0</v>
      </c>
      <c r="T1435" s="248">
        <f t="shared" si="317"/>
        <v>206</v>
      </c>
      <c r="U1435" s="130" t="str">
        <f ca="1"/>
        <v/>
      </c>
      <c r="V1435" s="130" t="str">
        <f ca="1"/>
        <v/>
      </c>
      <c r="W1435" s="130" t="str">
        <f t="shared" ca="1" si="318"/>
        <v/>
      </c>
      <c r="X1435" s="130" t="str">
        <f t="shared" ca="1" si="319"/>
        <v/>
      </c>
      <c r="Y1435" s="130" t="str">
        <f t="shared" ca="1" si="320"/>
        <v/>
      </c>
      <c r="Z1435" s="130" t="str">
        <f t="shared" ca="1" si="321"/>
        <v/>
      </c>
      <c r="AA1435" s="130" t="str">
        <f t="shared" ca="1" si="322"/>
        <v/>
      </c>
      <c r="AC1435" s="130" t="str">
        <f t="shared" ca="1" si="323"/>
        <v/>
      </c>
      <c r="AD1435" s="130" t="str">
        <f t="shared" ca="1" si="324"/>
        <v/>
      </c>
      <c r="AE1435" s="130" t="str">
        <f t="shared" ca="1" si="325"/>
        <v/>
      </c>
      <c r="AF1435" s="130" t="str">
        <f t="shared" ca="1" si="326"/>
        <v/>
      </c>
      <c r="AG1435" s="130" t="str">
        <f t="shared" ca="1" si="327"/>
        <v/>
      </c>
      <c r="AH1435" s="130" t="str">
        <f t="shared" ca="1" si="328"/>
        <v/>
      </c>
      <c r="AI1435" s="130" t="str">
        <f t="shared" ca="1" si="329"/>
        <v/>
      </c>
    </row>
    <row r="1436" spans="5:35">
      <c r="E1436" s="239"/>
      <c r="F1436" s="28"/>
      <c r="R1436" s="130" t="str">
        <f t="shared" ca="1" si="316"/>
        <v xml:space="preserve">6 </v>
      </c>
      <c r="S1436" s="130">
        <f ca="1">+IFERROR(VLOOKUP(R1436,Pollutants!$H$2:$K$11,3,FALSE),0)</f>
        <v>0</v>
      </c>
      <c r="T1436" s="248">
        <f t="shared" si="317"/>
        <v>206</v>
      </c>
      <c r="U1436" s="130" t="str">
        <f ca="1"/>
        <v/>
      </c>
      <c r="V1436" s="130" t="str">
        <f ca="1"/>
        <v/>
      </c>
      <c r="W1436" s="130" t="str">
        <f t="shared" ca="1" si="318"/>
        <v/>
      </c>
      <c r="X1436" s="130" t="str">
        <f t="shared" ca="1" si="319"/>
        <v/>
      </c>
      <c r="Y1436" s="130" t="str">
        <f t="shared" ca="1" si="320"/>
        <v/>
      </c>
      <c r="Z1436" s="130" t="str">
        <f t="shared" ca="1" si="321"/>
        <v/>
      </c>
      <c r="AA1436" s="130" t="str">
        <f t="shared" ca="1" si="322"/>
        <v/>
      </c>
      <c r="AC1436" s="130" t="str">
        <f t="shared" ca="1" si="323"/>
        <v/>
      </c>
      <c r="AD1436" s="130" t="str">
        <f t="shared" ca="1" si="324"/>
        <v/>
      </c>
      <c r="AE1436" s="130" t="str">
        <f t="shared" ca="1" si="325"/>
        <v/>
      </c>
      <c r="AF1436" s="130" t="str">
        <f t="shared" ca="1" si="326"/>
        <v/>
      </c>
      <c r="AG1436" s="130" t="str">
        <f t="shared" ca="1" si="327"/>
        <v/>
      </c>
      <c r="AH1436" s="130" t="str">
        <f t="shared" ca="1" si="328"/>
        <v/>
      </c>
      <c r="AI1436" s="130" t="str">
        <f t="shared" ca="1" si="329"/>
        <v/>
      </c>
    </row>
    <row r="1437" spans="5:35">
      <c r="E1437" s="239"/>
      <c r="F1437" s="28"/>
      <c r="R1437" s="130" t="str">
        <f t="shared" ca="1" si="316"/>
        <v xml:space="preserve">0 </v>
      </c>
      <c r="S1437" s="130">
        <f ca="1">+IFERROR(VLOOKUP(R1437,Pollutants!$H$2:$K$11,3,FALSE),0)</f>
        <v>0</v>
      </c>
      <c r="T1437" s="248">
        <f t="shared" si="317"/>
        <v>207</v>
      </c>
      <c r="U1437" s="130" t="str">
        <f ca="1"/>
        <v/>
      </c>
      <c r="V1437" s="130" t="str">
        <f ca="1"/>
        <v/>
      </c>
      <c r="W1437" s="130" t="str">
        <f t="shared" ca="1" si="318"/>
        <v/>
      </c>
      <c r="X1437" s="130" t="str">
        <f t="shared" ca="1" si="319"/>
        <v/>
      </c>
      <c r="Y1437" s="130" t="str">
        <f t="shared" ca="1" si="320"/>
        <v/>
      </c>
      <c r="Z1437" s="130" t="str">
        <f t="shared" ca="1" si="321"/>
        <v/>
      </c>
      <c r="AA1437" s="130" t="str">
        <f t="shared" ca="1" si="322"/>
        <v/>
      </c>
      <c r="AC1437" s="130" t="str">
        <f t="shared" ca="1" si="323"/>
        <v/>
      </c>
      <c r="AD1437" s="130" t="str">
        <f t="shared" ca="1" si="324"/>
        <v/>
      </c>
      <c r="AE1437" s="130" t="str">
        <f t="shared" ca="1" si="325"/>
        <v/>
      </c>
      <c r="AF1437" s="130" t="str">
        <f t="shared" ca="1" si="326"/>
        <v/>
      </c>
      <c r="AG1437" s="130" t="str">
        <f t="shared" ca="1" si="327"/>
        <v/>
      </c>
      <c r="AH1437" s="130" t="str">
        <f t="shared" ca="1" si="328"/>
        <v/>
      </c>
      <c r="AI1437" s="130" t="str">
        <f t="shared" ca="1" si="329"/>
        <v/>
      </c>
    </row>
    <row r="1438" spans="5:35">
      <c r="E1438" s="239"/>
      <c r="F1438" s="28"/>
      <c r="R1438" s="130" t="str">
        <f t="shared" ca="1" si="316"/>
        <v xml:space="preserve">1 </v>
      </c>
      <c r="S1438" s="130">
        <f ca="1">+IFERROR(VLOOKUP(R1438,Pollutants!$H$2:$K$11,3,FALSE),0)</f>
        <v>0</v>
      </c>
      <c r="T1438" s="248">
        <f t="shared" si="317"/>
        <v>207</v>
      </c>
      <c r="U1438" s="130" t="str">
        <f ca="1"/>
        <v/>
      </c>
      <c r="V1438" s="130" t="str">
        <f ca="1"/>
        <v/>
      </c>
      <c r="W1438" s="130" t="str">
        <f t="shared" ca="1" si="318"/>
        <v/>
      </c>
      <c r="X1438" s="130" t="str">
        <f t="shared" ca="1" si="319"/>
        <v/>
      </c>
      <c r="Y1438" s="130" t="str">
        <f t="shared" ca="1" si="320"/>
        <v/>
      </c>
      <c r="Z1438" s="130" t="str">
        <f t="shared" ca="1" si="321"/>
        <v/>
      </c>
      <c r="AA1438" s="130" t="str">
        <f t="shared" ca="1" si="322"/>
        <v/>
      </c>
      <c r="AC1438" s="130" t="str">
        <f t="shared" ca="1" si="323"/>
        <v/>
      </c>
      <c r="AD1438" s="130" t="str">
        <f t="shared" ca="1" si="324"/>
        <v/>
      </c>
      <c r="AE1438" s="130" t="str">
        <f t="shared" ca="1" si="325"/>
        <v/>
      </c>
      <c r="AF1438" s="130" t="str">
        <f t="shared" ca="1" si="326"/>
        <v/>
      </c>
      <c r="AG1438" s="130" t="str">
        <f t="shared" ca="1" si="327"/>
        <v/>
      </c>
      <c r="AH1438" s="130" t="str">
        <f t="shared" ca="1" si="328"/>
        <v/>
      </c>
      <c r="AI1438" s="130" t="str">
        <f t="shared" ca="1" si="329"/>
        <v/>
      </c>
    </row>
    <row r="1439" spans="5:35">
      <c r="E1439" s="239"/>
      <c r="F1439" s="28"/>
      <c r="R1439" s="130" t="str">
        <f t="shared" ca="1" si="316"/>
        <v xml:space="preserve">2 </v>
      </c>
      <c r="S1439" s="130">
        <f ca="1">+IFERROR(VLOOKUP(R1439,Pollutants!$H$2:$K$11,3,FALSE),0)</f>
        <v>0</v>
      </c>
      <c r="T1439" s="248">
        <f t="shared" si="317"/>
        <v>207</v>
      </c>
      <c r="U1439" s="130" t="str">
        <f ca="1"/>
        <v/>
      </c>
      <c r="V1439" s="130" t="str">
        <f ca="1"/>
        <v/>
      </c>
      <c r="W1439" s="130" t="str">
        <f t="shared" ca="1" si="318"/>
        <v/>
      </c>
      <c r="X1439" s="130" t="str">
        <f t="shared" ca="1" si="319"/>
        <v/>
      </c>
      <c r="Y1439" s="130" t="str">
        <f t="shared" ca="1" si="320"/>
        <v/>
      </c>
      <c r="Z1439" s="130" t="str">
        <f t="shared" ca="1" si="321"/>
        <v/>
      </c>
      <c r="AA1439" s="130" t="str">
        <f t="shared" ca="1" si="322"/>
        <v/>
      </c>
      <c r="AC1439" s="130" t="str">
        <f t="shared" ca="1" si="323"/>
        <v/>
      </c>
      <c r="AD1439" s="130" t="str">
        <f t="shared" ca="1" si="324"/>
        <v/>
      </c>
      <c r="AE1439" s="130" t="str">
        <f t="shared" ca="1" si="325"/>
        <v/>
      </c>
      <c r="AF1439" s="130" t="str">
        <f t="shared" ca="1" si="326"/>
        <v/>
      </c>
      <c r="AG1439" s="130" t="str">
        <f t="shared" ca="1" si="327"/>
        <v/>
      </c>
      <c r="AH1439" s="130" t="str">
        <f t="shared" ca="1" si="328"/>
        <v/>
      </c>
      <c r="AI1439" s="130" t="str">
        <f t="shared" ca="1" si="329"/>
        <v/>
      </c>
    </row>
    <row r="1440" spans="5:35">
      <c r="E1440" s="239"/>
      <c r="F1440" s="28"/>
      <c r="R1440" s="130" t="str">
        <f t="shared" ca="1" si="316"/>
        <v xml:space="preserve">3 </v>
      </c>
      <c r="S1440" s="130">
        <f ca="1">+IFERROR(VLOOKUP(R1440,Pollutants!$H$2:$K$11,3,FALSE),0)</f>
        <v>0</v>
      </c>
      <c r="T1440" s="248">
        <f t="shared" si="317"/>
        <v>207</v>
      </c>
      <c r="U1440" s="130" t="str">
        <f ca="1"/>
        <v/>
      </c>
      <c r="V1440" s="130" t="str">
        <f ca="1"/>
        <v/>
      </c>
      <c r="W1440" s="130" t="str">
        <f t="shared" ca="1" si="318"/>
        <v/>
      </c>
      <c r="X1440" s="130" t="str">
        <f t="shared" ca="1" si="319"/>
        <v/>
      </c>
      <c r="Y1440" s="130" t="str">
        <f t="shared" ca="1" si="320"/>
        <v/>
      </c>
      <c r="Z1440" s="130" t="str">
        <f t="shared" ca="1" si="321"/>
        <v/>
      </c>
      <c r="AA1440" s="130" t="str">
        <f t="shared" ca="1" si="322"/>
        <v/>
      </c>
      <c r="AC1440" s="130" t="str">
        <f t="shared" ca="1" si="323"/>
        <v/>
      </c>
      <c r="AD1440" s="130" t="str">
        <f t="shared" ca="1" si="324"/>
        <v/>
      </c>
      <c r="AE1440" s="130" t="str">
        <f t="shared" ca="1" si="325"/>
        <v/>
      </c>
      <c r="AF1440" s="130" t="str">
        <f t="shared" ca="1" si="326"/>
        <v/>
      </c>
      <c r="AG1440" s="130" t="str">
        <f t="shared" ca="1" si="327"/>
        <v/>
      </c>
      <c r="AH1440" s="130" t="str">
        <f t="shared" ca="1" si="328"/>
        <v/>
      </c>
      <c r="AI1440" s="130" t="str">
        <f t="shared" ca="1" si="329"/>
        <v/>
      </c>
    </row>
    <row r="1441" spans="5:35">
      <c r="E1441" s="239"/>
      <c r="F1441" s="28"/>
      <c r="R1441" s="130" t="str">
        <f t="shared" ca="1" si="316"/>
        <v xml:space="preserve">4 </v>
      </c>
      <c r="S1441" s="130">
        <f ca="1">+IFERROR(VLOOKUP(R1441,Pollutants!$H$2:$K$11,3,FALSE),0)</f>
        <v>0</v>
      </c>
      <c r="T1441" s="248">
        <f t="shared" si="317"/>
        <v>207</v>
      </c>
      <c r="U1441" s="130" t="str">
        <f ca="1"/>
        <v/>
      </c>
      <c r="V1441" s="130" t="str">
        <f ca="1"/>
        <v/>
      </c>
      <c r="W1441" s="130" t="str">
        <f t="shared" ca="1" si="318"/>
        <v/>
      </c>
      <c r="X1441" s="130" t="str">
        <f t="shared" ca="1" si="319"/>
        <v/>
      </c>
      <c r="Y1441" s="130" t="str">
        <f t="shared" ca="1" si="320"/>
        <v/>
      </c>
      <c r="Z1441" s="130" t="str">
        <f t="shared" ca="1" si="321"/>
        <v/>
      </c>
      <c r="AA1441" s="130" t="str">
        <f t="shared" ca="1" si="322"/>
        <v/>
      </c>
      <c r="AC1441" s="130" t="str">
        <f t="shared" ca="1" si="323"/>
        <v/>
      </c>
      <c r="AD1441" s="130" t="str">
        <f t="shared" ca="1" si="324"/>
        <v/>
      </c>
      <c r="AE1441" s="130" t="str">
        <f t="shared" ca="1" si="325"/>
        <v/>
      </c>
      <c r="AF1441" s="130" t="str">
        <f t="shared" ca="1" si="326"/>
        <v/>
      </c>
      <c r="AG1441" s="130" t="str">
        <f t="shared" ca="1" si="327"/>
        <v/>
      </c>
      <c r="AH1441" s="130" t="str">
        <f t="shared" ca="1" si="328"/>
        <v/>
      </c>
      <c r="AI1441" s="130" t="str">
        <f t="shared" ca="1" si="329"/>
        <v/>
      </c>
    </row>
    <row r="1442" spans="5:35">
      <c r="E1442" s="239"/>
      <c r="F1442" s="28"/>
      <c r="R1442" s="130" t="str">
        <f t="shared" ca="1" si="316"/>
        <v xml:space="preserve">5 </v>
      </c>
      <c r="S1442" s="130">
        <f ca="1">+IFERROR(VLOOKUP(R1442,Pollutants!$H$2:$K$11,3,FALSE),0)</f>
        <v>0</v>
      </c>
      <c r="T1442" s="248">
        <f t="shared" si="317"/>
        <v>207</v>
      </c>
      <c r="U1442" s="130" t="str">
        <f ca="1"/>
        <v/>
      </c>
      <c r="V1442" s="130" t="str">
        <f ca="1"/>
        <v/>
      </c>
      <c r="W1442" s="130" t="str">
        <f t="shared" ca="1" si="318"/>
        <v/>
      </c>
      <c r="X1442" s="130" t="str">
        <f t="shared" ca="1" si="319"/>
        <v/>
      </c>
      <c r="Y1442" s="130" t="str">
        <f t="shared" ca="1" si="320"/>
        <v/>
      </c>
      <c r="Z1442" s="130" t="str">
        <f t="shared" ca="1" si="321"/>
        <v/>
      </c>
      <c r="AA1442" s="130" t="str">
        <f t="shared" ca="1" si="322"/>
        <v/>
      </c>
      <c r="AC1442" s="130" t="str">
        <f t="shared" ca="1" si="323"/>
        <v/>
      </c>
      <c r="AD1442" s="130" t="str">
        <f t="shared" ca="1" si="324"/>
        <v/>
      </c>
      <c r="AE1442" s="130" t="str">
        <f t="shared" ca="1" si="325"/>
        <v/>
      </c>
      <c r="AF1442" s="130" t="str">
        <f t="shared" ca="1" si="326"/>
        <v/>
      </c>
      <c r="AG1442" s="130" t="str">
        <f t="shared" ca="1" si="327"/>
        <v/>
      </c>
      <c r="AH1442" s="130" t="str">
        <f t="shared" ca="1" si="328"/>
        <v/>
      </c>
      <c r="AI1442" s="130" t="str">
        <f t="shared" ca="1" si="329"/>
        <v/>
      </c>
    </row>
    <row r="1443" spans="5:35">
      <c r="E1443" s="239"/>
      <c r="F1443" s="28"/>
      <c r="R1443" s="130" t="str">
        <f t="shared" ca="1" si="316"/>
        <v xml:space="preserve">6 </v>
      </c>
      <c r="S1443" s="130">
        <f ca="1">+IFERROR(VLOOKUP(R1443,Pollutants!$H$2:$K$11,3,FALSE),0)</f>
        <v>0</v>
      </c>
      <c r="T1443" s="248">
        <f t="shared" si="317"/>
        <v>207</v>
      </c>
      <c r="U1443" s="130" t="str">
        <f ca="1"/>
        <v/>
      </c>
      <c r="V1443" s="130" t="str">
        <f ca="1"/>
        <v/>
      </c>
      <c r="W1443" s="130" t="str">
        <f t="shared" ca="1" si="318"/>
        <v/>
      </c>
      <c r="X1443" s="130" t="str">
        <f t="shared" ca="1" si="319"/>
        <v/>
      </c>
      <c r="Y1443" s="130" t="str">
        <f t="shared" ca="1" si="320"/>
        <v/>
      </c>
      <c r="Z1443" s="130" t="str">
        <f t="shared" ca="1" si="321"/>
        <v/>
      </c>
      <c r="AA1443" s="130" t="str">
        <f t="shared" ca="1" si="322"/>
        <v/>
      </c>
      <c r="AC1443" s="130" t="str">
        <f t="shared" ca="1" si="323"/>
        <v/>
      </c>
      <c r="AD1443" s="130" t="str">
        <f t="shared" ca="1" si="324"/>
        <v/>
      </c>
      <c r="AE1443" s="130" t="str">
        <f t="shared" ca="1" si="325"/>
        <v/>
      </c>
      <c r="AF1443" s="130" t="str">
        <f t="shared" ca="1" si="326"/>
        <v/>
      </c>
      <c r="AG1443" s="130" t="str">
        <f t="shared" ca="1" si="327"/>
        <v/>
      </c>
      <c r="AH1443" s="130" t="str">
        <f t="shared" ca="1" si="328"/>
        <v/>
      </c>
      <c r="AI1443" s="130" t="str">
        <f t="shared" ca="1" si="329"/>
        <v/>
      </c>
    </row>
    <row r="1444" spans="5:35">
      <c r="E1444" s="239"/>
      <c r="F1444" s="28"/>
      <c r="R1444" s="130" t="str">
        <f t="shared" ca="1" si="316"/>
        <v xml:space="preserve">0 </v>
      </c>
      <c r="S1444" s="130">
        <f ca="1">+IFERROR(VLOOKUP(R1444,Pollutants!$H$2:$K$11,3,FALSE),0)</f>
        <v>0</v>
      </c>
      <c r="T1444" s="248">
        <f t="shared" si="317"/>
        <v>208</v>
      </c>
      <c r="U1444" s="130" t="str">
        <f ca="1"/>
        <v/>
      </c>
      <c r="V1444" s="130" t="str">
        <f ca="1"/>
        <v/>
      </c>
      <c r="W1444" s="130" t="str">
        <f t="shared" ca="1" si="318"/>
        <v/>
      </c>
      <c r="X1444" s="130" t="str">
        <f t="shared" ca="1" si="319"/>
        <v/>
      </c>
      <c r="Y1444" s="130" t="str">
        <f t="shared" ca="1" si="320"/>
        <v/>
      </c>
      <c r="Z1444" s="130" t="str">
        <f t="shared" ca="1" si="321"/>
        <v/>
      </c>
      <c r="AA1444" s="130" t="str">
        <f t="shared" ca="1" si="322"/>
        <v/>
      </c>
      <c r="AC1444" s="130" t="str">
        <f t="shared" ca="1" si="323"/>
        <v/>
      </c>
      <c r="AD1444" s="130" t="str">
        <f t="shared" ca="1" si="324"/>
        <v/>
      </c>
      <c r="AE1444" s="130" t="str">
        <f t="shared" ca="1" si="325"/>
        <v/>
      </c>
      <c r="AF1444" s="130" t="str">
        <f t="shared" ca="1" si="326"/>
        <v/>
      </c>
      <c r="AG1444" s="130" t="str">
        <f t="shared" ca="1" si="327"/>
        <v/>
      </c>
      <c r="AH1444" s="130" t="str">
        <f t="shared" ca="1" si="328"/>
        <v/>
      </c>
      <c r="AI1444" s="130" t="str">
        <f t="shared" ca="1" si="329"/>
        <v/>
      </c>
    </row>
    <row r="1445" spans="5:35">
      <c r="E1445" s="239"/>
      <c r="F1445" s="28"/>
      <c r="R1445" s="130" t="str">
        <f t="shared" ca="1" si="316"/>
        <v xml:space="preserve">1 </v>
      </c>
      <c r="S1445" s="130">
        <f ca="1">+IFERROR(VLOOKUP(R1445,Pollutants!$H$2:$K$11,3,FALSE),0)</f>
        <v>0</v>
      </c>
      <c r="T1445" s="248">
        <f t="shared" si="317"/>
        <v>208</v>
      </c>
      <c r="U1445" s="130" t="str">
        <f ca="1"/>
        <v/>
      </c>
      <c r="V1445" s="130" t="str">
        <f ca="1"/>
        <v/>
      </c>
      <c r="W1445" s="130" t="str">
        <f t="shared" ca="1" si="318"/>
        <v/>
      </c>
      <c r="X1445" s="130" t="str">
        <f t="shared" ca="1" si="319"/>
        <v/>
      </c>
      <c r="Y1445" s="130" t="str">
        <f t="shared" ca="1" si="320"/>
        <v/>
      </c>
      <c r="Z1445" s="130" t="str">
        <f t="shared" ca="1" si="321"/>
        <v/>
      </c>
      <c r="AA1445" s="130" t="str">
        <f t="shared" ca="1" si="322"/>
        <v/>
      </c>
      <c r="AC1445" s="130" t="str">
        <f t="shared" ca="1" si="323"/>
        <v/>
      </c>
      <c r="AD1445" s="130" t="str">
        <f t="shared" ca="1" si="324"/>
        <v/>
      </c>
      <c r="AE1445" s="130" t="str">
        <f t="shared" ca="1" si="325"/>
        <v/>
      </c>
      <c r="AF1445" s="130" t="str">
        <f t="shared" ca="1" si="326"/>
        <v/>
      </c>
      <c r="AG1445" s="130" t="str">
        <f t="shared" ca="1" si="327"/>
        <v/>
      </c>
      <c r="AH1445" s="130" t="str">
        <f t="shared" ca="1" si="328"/>
        <v/>
      </c>
      <c r="AI1445" s="130" t="str">
        <f t="shared" ca="1" si="329"/>
        <v/>
      </c>
    </row>
    <row r="1446" spans="5:35">
      <c r="E1446" s="239"/>
      <c r="F1446" s="28"/>
      <c r="R1446" s="130" t="str">
        <f t="shared" ca="1" si="316"/>
        <v xml:space="preserve">2 </v>
      </c>
      <c r="S1446" s="130">
        <f ca="1">+IFERROR(VLOOKUP(R1446,Pollutants!$H$2:$K$11,3,FALSE),0)</f>
        <v>0</v>
      </c>
      <c r="T1446" s="248">
        <f t="shared" si="317"/>
        <v>208</v>
      </c>
      <c r="U1446" s="130" t="str">
        <f ca="1"/>
        <v/>
      </c>
      <c r="V1446" s="130" t="str">
        <f ca="1"/>
        <v/>
      </c>
      <c r="W1446" s="130" t="str">
        <f t="shared" ca="1" si="318"/>
        <v/>
      </c>
      <c r="X1446" s="130" t="str">
        <f t="shared" ca="1" si="319"/>
        <v/>
      </c>
      <c r="Y1446" s="130" t="str">
        <f t="shared" ca="1" si="320"/>
        <v/>
      </c>
      <c r="Z1446" s="130" t="str">
        <f t="shared" ca="1" si="321"/>
        <v/>
      </c>
      <c r="AA1446" s="130" t="str">
        <f t="shared" ca="1" si="322"/>
        <v/>
      </c>
      <c r="AC1446" s="130" t="str">
        <f t="shared" ca="1" si="323"/>
        <v/>
      </c>
      <c r="AD1446" s="130" t="str">
        <f t="shared" ca="1" si="324"/>
        <v/>
      </c>
      <c r="AE1446" s="130" t="str">
        <f t="shared" ca="1" si="325"/>
        <v/>
      </c>
      <c r="AF1446" s="130" t="str">
        <f t="shared" ca="1" si="326"/>
        <v/>
      </c>
      <c r="AG1446" s="130" t="str">
        <f t="shared" ca="1" si="327"/>
        <v/>
      </c>
      <c r="AH1446" s="130" t="str">
        <f t="shared" ca="1" si="328"/>
        <v/>
      </c>
      <c r="AI1446" s="130" t="str">
        <f t="shared" ca="1" si="329"/>
        <v/>
      </c>
    </row>
    <row r="1447" spans="5:35">
      <c r="E1447" s="239"/>
      <c r="F1447" s="28"/>
      <c r="R1447" s="130" t="str">
        <f t="shared" ca="1" si="316"/>
        <v xml:space="preserve">3 </v>
      </c>
      <c r="S1447" s="130">
        <f ca="1">+IFERROR(VLOOKUP(R1447,Pollutants!$H$2:$K$11,3,FALSE),0)</f>
        <v>0</v>
      </c>
      <c r="T1447" s="248">
        <f t="shared" si="317"/>
        <v>208</v>
      </c>
      <c r="U1447" s="130" t="str">
        <f ca="1"/>
        <v/>
      </c>
      <c r="V1447" s="130" t="str">
        <f ca="1"/>
        <v/>
      </c>
      <c r="W1447" s="130" t="str">
        <f t="shared" ca="1" si="318"/>
        <v/>
      </c>
      <c r="X1447" s="130" t="str">
        <f t="shared" ca="1" si="319"/>
        <v/>
      </c>
      <c r="Y1447" s="130" t="str">
        <f t="shared" ca="1" si="320"/>
        <v/>
      </c>
      <c r="Z1447" s="130" t="str">
        <f t="shared" ca="1" si="321"/>
        <v/>
      </c>
      <c r="AA1447" s="130" t="str">
        <f t="shared" ca="1" si="322"/>
        <v/>
      </c>
      <c r="AC1447" s="130" t="str">
        <f t="shared" ca="1" si="323"/>
        <v/>
      </c>
      <c r="AD1447" s="130" t="str">
        <f t="shared" ca="1" si="324"/>
        <v/>
      </c>
      <c r="AE1447" s="130" t="str">
        <f t="shared" ca="1" si="325"/>
        <v/>
      </c>
      <c r="AF1447" s="130" t="str">
        <f t="shared" ca="1" si="326"/>
        <v/>
      </c>
      <c r="AG1447" s="130" t="str">
        <f t="shared" ca="1" si="327"/>
        <v/>
      </c>
      <c r="AH1447" s="130" t="str">
        <f t="shared" ca="1" si="328"/>
        <v/>
      </c>
      <c r="AI1447" s="130" t="str">
        <f t="shared" ca="1" si="329"/>
        <v/>
      </c>
    </row>
    <row r="1448" spans="5:35">
      <c r="E1448" s="239"/>
      <c r="F1448" s="28"/>
      <c r="R1448" s="130" t="str">
        <f t="shared" ca="1" si="316"/>
        <v xml:space="preserve">4 </v>
      </c>
      <c r="S1448" s="130">
        <f ca="1">+IFERROR(VLOOKUP(R1448,Pollutants!$H$2:$K$11,3,FALSE),0)</f>
        <v>0</v>
      </c>
      <c r="T1448" s="248">
        <f t="shared" si="317"/>
        <v>208</v>
      </c>
      <c r="U1448" s="130" t="str">
        <f ca="1"/>
        <v/>
      </c>
      <c r="V1448" s="130" t="str">
        <f ca="1"/>
        <v/>
      </c>
      <c r="W1448" s="130" t="str">
        <f t="shared" ca="1" si="318"/>
        <v/>
      </c>
      <c r="X1448" s="130" t="str">
        <f t="shared" ca="1" si="319"/>
        <v/>
      </c>
      <c r="Y1448" s="130" t="str">
        <f t="shared" ca="1" si="320"/>
        <v/>
      </c>
      <c r="Z1448" s="130" t="str">
        <f t="shared" ca="1" si="321"/>
        <v/>
      </c>
      <c r="AA1448" s="130" t="str">
        <f t="shared" ca="1" si="322"/>
        <v/>
      </c>
      <c r="AC1448" s="130" t="str">
        <f t="shared" ca="1" si="323"/>
        <v/>
      </c>
      <c r="AD1448" s="130" t="str">
        <f t="shared" ca="1" si="324"/>
        <v/>
      </c>
      <c r="AE1448" s="130" t="str">
        <f t="shared" ca="1" si="325"/>
        <v/>
      </c>
      <c r="AF1448" s="130" t="str">
        <f t="shared" ca="1" si="326"/>
        <v/>
      </c>
      <c r="AG1448" s="130" t="str">
        <f t="shared" ca="1" si="327"/>
        <v/>
      </c>
      <c r="AH1448" s="130" t="str">
        <f t="shared" ca="1" si="328"/>
        <v/>
      </c>
      <c r="AI1448" s="130" t="str">
        <f t="shared" ca="1" si="329"/>
        <v/>
      </c>
    </row>
    <row r="1449" spans="5:35">
      <c r="E1449" s="239"/>
      <c r="F1449" s="28"/>
      <c r="R1449" s="130" t="str">
        <f t="shared" ca="1" si="316"/>
        <v xml:space="preserve">5 </v>
      </c>
      <c r="S1449" s="130">
        <f ca="1">+IFERROR(VLOOKUP(R1449,Pollutants!$H$2:$K$11,3,FALSE),0)</f>
        <v>0</v>
      </c>
      <c r="T1449" s="248">
        <f t="shared" si="317"/>
        <v>208</v>
      </c>
      <c r="U1449" s="130" t="str">
        <f ca="1"/>
        <v/>
      </c>
      <c r="V1449" s="130" t="str">
        <f ca="1"/>
        <v/>
      </c>
      <c r="W1449" s="130" t="str">
        <f t="shared" ca="1" si="318"/>
        <v/>
      </c>
      <c r="X1449" s="130" t="str">
        <f t="shared" ca="1" si="319"/>
        <v/>
      </c>
      <c r="Y1449" s="130" t="str">
        <f t="shared" ca="1" si="320"/>
        <v/>
      </c>
      <c r="Z1449" s="130" t="str">
        <f t="shared" ca="1" si="321"/>
        <v/>
      </c>
      <c r="AA1449" s="130" t="str">
        <f t="shared" ca="1" si="322"/>
        <v/>
      </c>
      <c r="AC1449" s="130" t="str">
        <f t="shared" ca="1" si="323"/>
        <v/>
      </c>
      <c r="AD1449" s="130" t="str">
        <f t="shared" ca="1" si="324"/>
        <v/>
      </c>
      <c r="AE1449" s="130" t="str">
        <f t="shared" ca="1" si="325"/>
        <v/>
      </c>
      <c r="AF1449" s="130" t="str">
        <f t="shared" ca="1" si="326"/>
        <v/>
      </c>
      <c r="AG1449" s="130" t="str">
        <f t="shared" ca="1" si="327"/>
        <v/>
      </c>
      <c r="AH1449" s="130" t="str">
        <f t="shared" ca="1" si="328"/>
        <v/>
      </c>
      <c r="AI1449" s="130" t="str">
        <f t="shared" ca="1" si="329"/>
        <v/>
      </c>
    </row>
    <row r="1450" spans="5:35">
      <c r="E1450" s="239"/>
      <c r="F1450" s="28"/>
      <c r="R1450" s="130" t="str">
        <f t="shared" ca="1" si="316"/>
        <v xml:space="preserve">6 </v>
      </c>
      <c r="S1450" s="130">
        <f ca="1">+IFERROR(VLOOKUP(R1450,Pollutants!$H$2:$K$11,3,FALSE),0)</f>
        <v>0</v>
      </c>
      <c r="T1450" s="248">
        <f t="shared" si="317"/>
        <v>208</v>
      </c>
      <c r="U1450" s="130" t="str">
        <f ca="1"/>
        <v/>
      </c>
      <c r="V1450" s="130" t="str">
        <f ca="1"/>
        <v/>
      </c>
      <c r="W1450" s="130" t="str">
        <f t="shared" ca="1" si="318"/>
        <v/>
      </c>
      <c r="X1450" s="130" t="str">
        <f t="shared" ca="1" si="319"/>
        <v/>
      </c>
      <c r="Y1450" s="130" t="str">
        <f t="shared" ca="1" si="320"/>
        <v/>
      </c>
      <c r="Z1450" s="130" t="str">
        <f t="shared" ca="1" si="321"/>
        <v/>
      </c>
      <c r="AA1450" s="130" t="str">
        <f t="shared" ca="1" si="322"/>
        <v/>
      </c>
      <c r="AC1450" s="130" t="str">
        <f t="shared" ca="1" si="323"/>
        <v/>
      </c>
      <c r="AD1450" s="130" t="str">
        <f t="shared" ca="1" si="324"/>
        <v/>
      </c>
      <c r="AE1450" s="130" t="str">
        <f t="shared" ca="1" si="325"/>
        <v/>
      </c>
      <c r="AF1450" s="130" t="str">
        <f t="shared" ca="1" si="326"/>
        <v/>
      </c>
      <c r="AG1450" s="130" t="str">
        <f t="shared" ca="1" si="327"/>
        <v/>
      </c>
      <c r="AH1450" s="130" t="str">
        <f t="shared" ca="1" si="328"/>
        <v/>
      </c>
      <c r="AI1450" s="130" t="str">
        <f t="shared" ca="1" si="329"/>
        <v/>
      </c>
    </row>
    <row r="1451" spans="5:35">
      <c r="E1451" s="239"/>
      <c r="F1451" s="28"/>
      <c r="R1451" s="130" t="str">
        <f t="shared" ca="1" si="316"/>
        <v xml:space="preserve">0 </v>
      </c>
      <c r="S1451" s="130">
        <f ca="1">+IFERROR(VLOOKUP(R1451,Pollutants!$H$2:$K$11,3,FALSE),0)</f>
        <v>0</v>
      </c>
      <c r="T1451" s="248">
        <f t="shared" si="317"/>
        <v>209</v>
      </c>
      <c r="U1451" s="130" t="str">
        <f ca="1"/>
        <v/>
      </c>
      <c r="V1451" s="130" t="str">
        <f ca="1"/>
        <v/>
      </c>
      <c r="W1451" s="130" t="str">
        <f t="shared" ca="1" si="318"/>
        <v/>
      </c>
      <c r="X1451" s="130" t="str">
        <f t="shared" ca="1" si="319"/>
        <v/>
      </c>
      <c r="Y1451" s="130" t="str">
        <f t="shared" ca="1" si="320"/>
        <v/>
      </c>
      <c r="Z1451" s="130" t="str">
        <f t="shared" ca="1" si="321"/>
        <v/>
      </c>
      <c r="AA1451" s="130" t="str">
        <f t="shared" ca="1" si="322"/>
        <v/>
      </c>
      <c r="AC1451" s="130" t="str">
        <f t="shared" ca="1" si="323"/>
        <v/>
      </c>
      <c r="AD1451" s="130" t="str">
        <f t="shared" ca="1" si="324"/>
        <v/>
      </c>
      <c r="AE1451" s="130" t="str">
        <f t="shared" ca="1" si="325"/>
        <v/>
      </c>
      <c r="AF1451" s="130" t="str">
        <f t="shared" ca="1" si="326"/>
        <v/>
      </c>
      <c r="AG1451" s="130" t="str">
        <f t="shared" ca="1" si="327"/>
        <v/>
      </c>
      <c r="AH1451" s="130" t="str">
        <f t="shared" ca="1" si="328"/>
        <v/>
      </c>
      <c r="AI1451" s="130" t="str">
        <f t="shared" ca="1" si="329"/>
        <v/>
      </c>
    </row>
    <row r="1452" spans="5:35">
      <c r="E1452" s="239"/>
      <c r="F1452" s="28"/>
      <c r="R1452" s="130" t="str">
        <f t="shared" ca="1" si="316"/>
        <v xml:space="preserve">1 </v>
      </c>
      <c r="S1452" s="130">
        <f ca="1">+IFERROR(VLOOKUP(R1452,Pollutants!$H$2:$K$11,3,FALSE),0)</f>
        <v>0</v>
      </c>
      <c r="T1452" s="248">
        <f t="shared" si="317"/>
        <v>209</v>
      </c>
      <c r="U1452" s="130" t="str">
        <f ca="1"/>
        <v/>
      </c>
      <c r="V1452" s="130" t="str">
        <f ca="1"/>
        <v/>
      </c>
      <c r="W1452" s="130" t="str">
        <f t="shared" ca="1" si="318"/>
        <v/>
      </c>
      <c r="X1452" s="130" t="str">
        <f t="shared" ca="1" si="319"/>
        <v/>
      </c>
      <c r="Y1452" s="130" t="str">
        <f t="shared" ca="1" si="320"/>
        <v/>
      </c>
      <c r="Z1452" s="130" t="str">
        <f t="shared" ca="1" si="321"/>
        <v/>
      </c>
      <c r="AA1452" s="130" t="str">
        <f t="shared" ca="1" si="322"/>
        <v/>
      </c>
      <c r="AC1452" s="130" t="str">
        <f t="shared" ca="1" si="323"/>
        <v/>
      </c>
      <c r="AD1452" s="130" t="str">
        <f t="shared" ca="1" si="324"/>
        <v/>
      </c>
      <c r="AE1452" s="130" t="str">
        <f t="shared" ca="1" si="325"/>
        <v/>
      </c>
      <c r="AF1452" s="130" t="str">
        <f t="shared" ca="1" si="326"/>
        <v/>
      </c>
      <c r="AG1452" s="130" t="str">
        <f t="shared" ca="1" si="327"/>
        <v/>
      </c>
      <c r="AH1452" s="130" t="str">
        <f t="shared" ca="1" si="328"/>
        <v/>
      </c>
      <c r="AI1452" s="130" t="str">
        <f t="shared" ca="1" si="329"/>
        <v/>
      </c>
    </row>
    <row r="1453" spans="5:35">
      <c r="E1453" s="239"/>
      <c r="F1453" s="28"/>
      <c r="R1453" s="130" t="str">
        <f t="shared" ca="1" si="316"/>
        <v xml:space="preserve">2 </v>
      </c>
      <c r="S1453" s="130">
        <f ca="1">+IFERROR(VLOOKUP(R1453,Pollutants!$H$2:$K$11,3,FALSE),0)</f>
        <v>0</v>
      </c>
      <c r="T1453" s="248">
        <f t="shared" si="317"/>
        <v>209</v>
      </c>
      <c r="U1453" s="130" t="str">
        <f ca="1"/>
        <v/>
      </c>
      <c r="V1453" s="130" t="str">
        <f ca="1"/>
        <v/>
      </c>
      <c r="W1453" s="130" t="str">
        <f t="shared" ca="1" si="318"/>
        <v/>
      </c>
      <c r="X1453" s="130" t="str">
        <f t="shared" ca="1" si="319"/>
        <v/>
      </c>
      <c r="Y1453" s="130" t="str">
        <f t="shared" ca="1" si="320"/>
        <v/>
      </c>
      <c r="Z1453" s="130" t="str">
        <f t="shared" ca="1" si="321"/>
        <v/>
      </c>
      <c r="AA1453" s="130" t="str">
        <f t="shared" ca="1" si="322"/>
        <v/>
      </c>
      <c r="AC1453" s="130" t="str">
        <f t="shared" ca="1" si="323"/>
        <v/>
      </c>
      <c r="AD1453" s="130" t="str">
        <f t="shared" ca="1" si="324"/>
        <v/>
      </c>
      <c r="AE1453" s="130" t="str">
        <f t="shared" ca="1" si="325"/>
        <v/>
      </c>
      <c r="AF1453" s="130" t="str">
        <f t="shared" ca="1" si="326"/>
        <v/>
      </c>
      <c r="AG1453" s="130" t="str">
        <f t="shared" ca="1" si="327"/>
        <v/>
      </c>
      <c r="AH1453" s="130" t="str">
        <f t="shared" ca="1" si="328"/>
        <v/>
      </c>
      <c r="AI1453" s="130" t="str">
        <f t="shared" ca="1" si="329"/>
        <v/>
      </c>
    </row>
    <row r="1454" spans="5:35">
      <c r="E1454" s="239"/>
      <c r="F1454" s="28"/>
      <c r="R1454" s="130" t="str">
        <f t="shared" ca="1" si="316"/>
        <v xml:space="preserve">3 </v>
      </c>
      <c r="S1454" s="130">
        <f ca="1">+IFERROR(VLOOKUP(R1454,Pollutants!$H$2:$K$11,3,FALSE),0)</f>
        <v>0</v>
      </c>
      <c r="T1454" s="248">
        <f t="shared" si="317"/>
        <v>209</v>
      </c>
      <c r="U1454" s="130" t="str">
        <f ca="1"/>
        <v/>
      </c>
      <c r="V1454" s="130" t="str">
        <f ca="1"/>
        <v/>
      </c>
      <c r="W1454" s="130" t="str">
        <f t="shared" ca="1" si="318"/>
        <v/>
      </c>
      <c r="X1454" s="130" t="str">
        <f t="shared" ca="1" si="319"/>
        <v/>
      </c>
      <c r="Y1454" s="130" t="str">
        <f t="shared" ca="1" si="320"/>
        <v/>
      </c>
      <c r="Z1454" s="130" t="str">
        <f t="shared" ca="1" si="321"/>
        <v/>
      </c>
      <c r="AA1454" s="130" t="str">
        <f t="shared" ca="1" si="322"/>
        <v/>
      </c>
      <c r="AC1454" s="130" t="str">
        <f t="shared" ca="1" si="323"/>
        <v/>
      </c>
      <c r="AD1454" s="130" t="str">
        <f t="shared" ca="1" si="324"/>
        <v/>
      </c>
      <c r="AE1454" s="130" t="str">
        <f t="shared" ca="1" si="325"/>
        <v/>
      </c>
      <c r="AF1454" s="130" t="str">
        <f t="shared" ca="1" si="326"/>
        <v/>
      </c>
      <c r="AG1454" s="130" t="str">
        <f t="shared" ca="1" si="327"/>
        <v/>
      </c>
      <c r="AH1454" s="130" t="str">
        <f t="shared" ca="1" si="328"/>
        <v/>
      </c>
      <c r="AI1454" s="130" t="str">
        <f t="shared" ca="1" si="329"/>
        <v/>
      </c>
    </row>
    <row r="1455" spans="5:35">
      <c r="E1455" s="239"/>
      <c r="F1455" s="28"/>
      <c r="R1455" s="130" t="str">
        <f t="shared" ca="1" si="316"/>
        <v xml:space="preserve">4 </v>
      </c>
      <c r="S1455" s="130">
        <f ca="1">+IFERROR(VLOOKUP(R1455,Pollutants!$H$2:$K$11,3,FALSE),0)</f>
        <v>0</v>
      </c>
      <c r="T1455" s="248">
        <f t="shared" si="317"/>
        <v>209</v>
      </c>
      <c r="U1455" s="130" t="str">
        <f ca="1"/>
        <v/>
      </c>
      <c r="V1455" s="130" t="str">
        <f ca="1"/>
        <v/>
      </c>
      <c r="W1455" s="130" t="str">
        <f t="shared" ca="1" si="318"/>
        <v/>
      </c>
      <c r="X1455" s="130" t="str">
        <f t="shared" ca="1" si="319"/>
        <v/>
      </c>
      <c r="Y1455" s="130" t="str">
        <f t="shared" ca="1" si="320"/>
        <v/>
      </c>
      <c r="Z1455" s="130" t="str">
        <f t="shared" ca="1" si="321"/>
        <v/>
      </c>
      <c r="AA1455" s="130" t="str">
        <f t="shared" ca="1" si="322"/>
        <v/>
      </c>
      <c r="AC1455" s="130" t="str">
        <f t="shared" ca="1" si="323"/>
        <v/>
      </c>
      <c r="AD1455" s="130" t="str">
        <f t="shared" ca="1" si="324"/>
        <v/>
      </c>
      <c r="AE1455" s="130" t="str">
        <f t="shared" ca="1" si="325"/>
        <v/>
      </c>
      <c r="AF1455" s="130" t="str">
        <f t="shared" ca="1" si="326"/>
        <v/>
      </c>
      <c r="AG1455" s="130" t="str">
        <f t="shared" ca="1" si="327"/>
        <v/>
      </c>
      <c r="AH1455" s="130" t="str">
        <f t="shared" ca="1" si="328"/>
        <v/>
      </c>
      <c r="AI1455" s="130" t="str">
        <f t="shared" ca="1" si="329"/>
        <v/>
      </c>
    </row>
    <row r="1456" spans="5:35">
      <c r="E1456" s="239"/>
      <c r="F1456" s="28"/>
      <c r="R1456" s="130" t="str">
        <f t="shared" ca="1" si="316"/>
        <v xml:space="preserve">5 </v>
      </c>
      <c r="S1456" s="130">
        <f ca="1">+IFERROR(VLOOKUP(R1456,Pollutants!$H$2:$K$11,3,FALSE),0)</f>
        <v>0</v>
      </c>
      <c r="T1456" s="248">
        <f t="shared" si="317"/>
        <v>209</v>
      </c>
      <c r="U1456" s="130" t="str">
        <f ca="1"/>
        <v/>
      </c>
      <c r="V1456" s="130" t="str">
        <f ca="1"/>
        <v/>
      </c>
      <c r="W1456" s="130" t="str">
        <f t="shared" ca="1" si="318"/>
        <v/>
      </c>
      <c r="X1456" s="130" t="str">
        <f t="shared" ca="1" si="319"/>
        <v/>
      </c>
      <c r="Y1456" s="130" t="str">
        <f t="shared" ca="1" si="320"/>
        <v/>
      </c>
      <c r="Z1456" s="130" t="str">
        <f t="shared" ca="1" si="321"/>
        <v/>
      </c>
      <c r="AA1456" s="130" t="str">
        <f t="shared" ca="1" si="322"/>
        <v/>
      </c>
      <c r="AC1456" s="130" t="str">
        <f t="shared" ca="1" si="323"/>
        <v/>
      </c>
      <c r="AD1456" s="130" t="str">
        <f t="shared" ca="1" si="324"/>
        <v/>
      </c>
      <c r="AE1456" s="130" t="str">
        <f t="shared" ca="1" si="325"/>
        <v/>
      </c>
      <c r="AF1456" s="130" t="str">
        <f t="shared" ca="1" si="326"/>
        <v/>
      </c>
      <c r="AG1456" s="130" t="str">
        <f t="shared" ca="1" si="327"/>
        <v/>
      </c>
      <c r="AH1456" s="130" t="str">
        <f t="shared" ca="1" si="328"/>
        <v/>
      </c>
      <c r="AI1456" s="130" t="str">
        <f t="shared" ca="1" si="329"/>
        <v/>
      </c>
    </row>
    <row r="1457" spans="5:35">
      <c r="E1457" s="239"/>
      <c r="F1457" s="28"/>
      <c r="R1457" s="130" t="str">
        <f t="shared" ca="1" si="316"/>
        <v xml:space="preserve">6 </v>
      </c>
      <c r="S1457" s="130">
        <f ca="1">+IFERROR(VLOOKUP(R1457,Pollutants!$H$2:$K$11,3,FALSE),0)</f>
        <v>0</v>
      </c>
      <c r="T1457" s="248">
        <f t="shared" si="317"/>
        <v>209</v>
      </c>
      <c r="U1457" s="130" t="str">
        <f ca="1"/>
        <v/>
      </c>
      <c r="V1457" s="130" t="str">
        <f ca="1"/>
        <v/>
      </c>
      <c r="W1457" s="130" t="str">
        <f t="shared" ca="1" si="318"/>
        <v/>
      </c>
      <c r="X1457" s="130" t="str">
        <f t="shared" ca="1" si="319"/>
        <v/>
      </c>
      <c r="Y1457" s="130" t="str">
        <f t="shared" ca="1" si="320"/>
        <v/>
      </c>
      <c r="Z1457" s="130" t="str">
        <f t="shared" ca="1" si="321"/>
        <v/>
      </c>
      <c r="AA1457" s="130" t="str">
        <f t="shared" ca="1" si="322"/>
        <v/>
      </c>
      <c r="AC1457" s="130" t="str">
        <f t="shared" ca="1" si="323"/>
        <v/>
      </c>
      <c r="AD1457" s="130" t="str">
        <f t="shared" ca="1" si="324"/>
        <v/>
      </c>
      <c r="AE1457" s="130" t="str">
        <f t="shared" ca="1" si="325"/>
        <v/>
      </c>
      <c r="AF1457" s="130" t="str">
        <f t="shared" ca="1" si="326"/>
        <v/>
      </c>
      <c r="AG1457" s="130" t="str">
        <f t="shared" ca="1" si="327"/>
        <v/>
      </c>
      <c r="AH1457" s="130" t="str">
        <f t="shared" ca="1" si="328"/>
        <v/>
      </c>
      <c r="AI1457" s="130" t="str">
        <f t="shared" ca="1" si="329"/>
        <v/>
      </c>
    </row>
    <row r="1458" spans="5:35">
      <c r="E1458" s="239"/>
      <c r="F1458" s="28"/>
      <c r="R1458" s="130" t="str">
        <f t="shared" ca="1" si="316"/>
        <v xml:space="preserve">0 </v>
      </c>
      <c r="S1458" s="130">
        <f ca="1">+IFERROR(VLOOKUP(R1458,Pollutants!$H$2:$K$11,3,FALSE),0)</f>
        <v>0</v>
      </c>
      <c r="T1458" s="248">
        <f t="shared" si="317"/>
        <v>210</v>
      </c>
      <c r="U1458" s="130" t="str">
        <f ca="1"/>
        <v/>
      </c>
      <c r="V1458" s="130" t="str">
        <f ca="1"/>
        <v/>
      </c>
      <c r="W1458" s="130" t="str">
        <f t="shared" ca="1" si="318"/>
        <v/>
      </c>
      <c r="X1458" s="130" t="str">
        <f t="shared" ca="1" si="319"/>
        <v/>
      </c>
      <c r="Y1458" s="130" t="str">
        <f t="shared" ca="1" si="320"/>
        <v/>
      </c>
      <c r="Z1458" s="130" t="str">
        <f t="shared" ca="1" si="321"/>
        <v/>
      </c>
      <c r="AA1458" s="130" t="str">
        <f t="shared" ca="1" si="322"/>
        <v/>
      </c>
      <c r="AC1458" s="130" t="str">
        <f t="shared" ca="1" si="323"/>
        <v/>
      </c>
      <c r="AD1458" s="130" t="str">
        <f t="shared" ca="1" si="324"/>
        <v/>
      </c>
      <c r="AE1458" s="130" t="str">
        <f t="shared" ca="1" si="325"/>
        <v/>
      </c>
      <c r="AF1458" s="130" t="str">
        <f t="shared" ca="1" si="326"/>
        <v/>
      </c>
      <c r="AG1458" s="130" t="str">
        <f t="shared" ca="1" si="327"/>
        <v/>
      </c>
      <c r="AH1458" s="130" t="str">
        <f t="shared" ca="1" si="328"/>
        <v/>
      </c>
      <c r="AI1458" s="130" t="str">
        <f t="shared" ca="1" si="329"/>
        <v/>
      </c>
    </row>
    <row r="1459" spans="5:35">
      <c r="E1459" s="239"/>
      <c r="F1459" s="28"/>
      <c r="R1459" s="130" t="str">
        <f t="shared" ca="1" si="316"/>
        <v xml:space="preserve">1 </v>
      </c>
      <c r="S1459" s="130">
        <f ca="1">+IFERROR(VLOOKUP(R1459,Pollutants!$H$2:$K$11,3,FALSE),0)</f>
        <v>0</v>
      </c>
      <c r="T1459" s="248">
        <f t="shared" si="317"/>
        <v>210</v>
      </c>
      <c r="U1459" s="130" t="str">
        <f ca="1"/>
        <v/>
      </c>
      <c r="V1459" s="130" t="str">
        <f ca="1"/>
        <v/>
      </c>
      <c r="W1459" s="130" t="str">
        <f t="shared" ca="1" si="318"/>
        <v/>
      </c>
      <c r="X1459" s="130" t="str">
        <f t="shared" ca="1" si="319"/>
        <v/>
      </c>
      <c r="Y1459" s="130" t="str">
        <f t="shared" ca="1" si="320"/>
        <v/>
      </c>
      <c r="Z1459" s="130" t="str">
        <f t="shared" ca="1" si="321"/>
        <v/>
      </c>
      <c r="AA1459" s="130" t="str">
        <f t="shared" ca="1" si="322"/>
        <v/>
      </c>
      <c r="AC1459" s="130" t="str">
        <f t="shared" ca="1" si="323"/>
        <v/>
      </c>
      <c r="AD1459" s="130" t="str">
        <f t="shared" ca="1" si="324"/>
        <v/>
      </c>
      <c r="AE1459" s="130" t="str">
        <f t="shared" ca="1" si="325"/>
        <v/>
      </c>
      <c r="AF1459" s="130" t="str">
        <f t="shared" ca="1" si="326"/>
        <v/>
      </c>
      <c r="AG1459" s="130" t="str">
        <f t="shared" ca="1" si="327"/>
        <v/>
      </c>
      <c r="AH1459" s="130" t="str">
        <f t="shared" ca="1" si="328"/>
        <v/>
      </c>
      <c r="AI1459" s="130" t="str">
        <f t="shared" ca="1" si="329"/>
        <v/>
      </c>
    </row>
    <row r="1460" spans="5:35">
      <c r="E1460" s="239"/>
      <c r="F1460" s="28"/>
      <c r="R1460" s="130" t="str">
        <f t="shared" ca="1" si="316"/>
        <v xml:space="preserve">2 </v>
      </c>
      <c r="S1460" s="130">
        <f ca="1">+IFERROR(VLOOKUP(R1460,Pollutants!$H$2:$K$11,3,FALSE),0)</f>
        <v>0</v>
      </c>
      <c r="T1460" s="248">
        <f t="shared" si="317"/>
        <v>210</v>
      </c>
      <c r="U1460" s="130" t="str">
        <f ca="1"/>
        <v/>
      </c>
      <c r="V1460" s="130" t="str">
        <f ca="1"/>
        <v/>
      </c>
      <c r="W1460" s="130" t="str">
        <f t="shared" ca="1" si="318"/>
        <v/>
      </c>
      <c r="X1460" s="130" t="str">
        <f t="shared" ca="1" si="319"/>
        <v/>
      </c>
      <c r="Y1460" s="130" t="str">
        <f t="shared" ca="1" si="320"/>
        <v/>
      </c>
      <c r="Z1460" s="130" t="str">
        <f t="shared" ca="1" si="321"/>
        <v/>
      </c>
      <c r="AA1460" s="130" t="str">
        <f t="shared" ca="1" si="322"/>
        <v/>
      </c>
      <c r="AC1460" s="130" t="str">
        <f t="shared" ca="1" si="323"/>
        <v/>
      </c>
      <c r="AD1460" s="130" t="str">
        <f t="shared" ca="1" si="324"/>
        <v/>
      </c>
      <c r="AE1460" s="130" t="str">
        <f t="shared" ca="1" si="325"/>
        <v/>
      </c>
      <c r="AF1460" s="130" t="str">
        <f t="shared" ca="1" si="326"/>
        <v/>
      </c>
      <c r="AG1460" s="130" t="str">
        <f t="shared" ca="1" si="327"/>
        <v/>
      </c>
      <c r="AH1460" s="130" t="str">
        <f t="shared" ca="1" si="328"/>
        <v/>
      </c>
      <c r="AI1460" s="130" t="str">
        <f t="shared" ca="1" si="329"/>
        <v/>
      </c>
    </row>
    <row r="1461" spans="5:35">
      <c r="E1461" s="239"/>
      <c r="F1461" s="28"/>
      <c r="R1461" s="130" t="str">
        <f t="shared" ca="1" si="316"/>
        <v xml:space="preserve">3 </v>
      </c>
      <c r="S1461" s="130">
        <f ca="1">+IFERROR(VLOOKUP(R1461,Pollutants!$H$2:$K$11,3,FALSE),0)</f>
        <v>0</v>
      </c>
      <c r="T1461" s="248">
        <f t="shared" si="317"/>
        <v>210</v>
      </c>
      <c r="U1461" s="130" t="str">
        <f ca="1"/>
        <v/>
      </c>
      <c r="V1461" s="130" t="str">
        <f ca="1"/>
        <v/>
      </c>
      <c r="W1461" s="130" t="str">
        <f t="shared" ca="1" si="318"/>
        <v/>
      </c>
      <c r="X1461" s="130" t="str">
        <f t="shared" ca="1" si="319"/>
        <v/>
      </c>
      <c r="Y1461" s="130" t="str">
        <f t="shared" ca="1" si="320"/>
        <v/>
      </c>
      <c r="Z1461" s="130" t="str">
        <f t="shared" ca="1" si="321"/>
        <v/>
      </c>
      <c r="AA1461" s="130" t="str">
        <f t="shared" ca="1" si="322"/>
        <v/>
      </c>
      <c r="AC1461" s="130" t="str">
        <f t="shared" ca="1" si="323"/>
        <v/>
      </c>
      <c r="AD1461" s="130" t="str">
        <f t="shared" ca="1" si="324"/>
        <v/>
      </c>
      <c r="AE1461" s="130" t="str">
        <f t="shared" ca="1" si="325"/>
        <v/>
      </c>
      <c r="AF1461" s="130" t="str">
        <f t="shared" ca="1" si="326"/>
        <v/>
      </c>
      <c r="AG1461" s="130" t="str">
        <f t="shared" ca="1" si="327"/>
        <v/>
      </c>
      <c r="AH1461" s="130" t="str">
        <f t="shared" ca="1" si="328"/>
        <v/>
      </c>
      <c r="AI1461" s="130" t="str">
        <f t="shared" ca="1" si="329"/>
        <v/>
      </c>
    </row>
    <row r="1462" spans="5:35">
      <c r="E1462" s="239"/>
      <c r="F1462" s="28"/>
      <c r="R1462" s="130" t="str">
        <f t="shared" ca="1" si="316"/>
        <v xml:space="preserve">4 </v>
      </c>
      <c r="S1462" s="130">
        <f ca="1">+IFERROR(VLOOKUP(R1462,Pollutants!$H$2:$K$11,3,FALSE),0)</f>
        <v>0</v>
      </c>
      <c r="T1462" s="248">
        <f t="shared" si="317"/>
        <v>210</v>
      </c>
      <c r="U1462" s="130" t="str">
        <f ca="1"/>
        <v/>
      </c>
      <c r="V1462" s="130" t="str">
        <f ca="1"/>
        <v/>
      </c>
      <c r="W1462" s="130" t="str">
        <f t="shared" ca="1" si="318"/>
        <v/>
      </c>
      <c r="X1462" s="130" t="str">
        <f t="shared" ca="1" si="319"/>
        <v/>
      </c>
      <c r="Y1462" s="130" t="str">
        <f t="shared" ca="1" si="320"/>
        <v/>
      </c>
      <c r="Z1462" s="130" t="str">
        <f t="shared" ca="1" si="321"/>
        <v/>
      </c>
      <c r="AA1462" s="130" t="str">
        <f t="shared" ca="1" si="322"/>
        <v/>
      </c>
      <c r="AC1462" s="130" t="str">
        <f t="shared" ca="1" si="323"/>
        <v/>
      </c>
      <c r="AD1462" s="130" t="str">
        <f t="shared" ca="1" si="324"/>
        <v/>
      </c>
      <c r="AE1462" s="130" t="str">
        <f t="shared" ca="1" si="325"/>
        <v/>
      </c>
      <c r="AF1462" s="130" t="str">
        <f t="shared" ca="1" si="326"/>
        <v/>
      </c>
      <c r="AG1462" s="130" t="str">
        <f t="shared" ca="1" si="327"/>
        <v/>
      </c>
      <c r="AH1462" s="130" t="str">
        <f t="shared" ca="1" si="328"/>
        <v/>
      </c>
      <c r="AI1462" s="130" t="str">
        <f t="shared" ca="1" si="329"/>
        <v/>
      </c>
    </row>
    <row r="1463" spans="5:35">
      <c r="E1463" s="239"/>
      <c r="F1463" s="28"/>
      <c r="R1463" s="130" t="str">
        <f t="shared" ca="1" si="316"/>
        <v xml:space="preserve">5 </v>
      </c>
      <c r="S1463" s="130">
        <f ca="1">+IFERROR(VLOOKUP(R1463,Pollutants!$H$2:$K$11,3,FALSE),0)</f>
        <v>0</v>
      </c>
      <c r="T1463" s="248">
        <f t="shared" si="317"/>
        <v>210</v>
      </c>
      <c r="U1463" s="130" t="str">
        <f ca="1"/>
        <v/>
      </c>
      <c r="V1463" s="130" t="str">
        <f ca="1"/>
        <v/>
      </c>
      <c r="W1463" s="130" t="str">
        <f t="shared" ca="1" si="318"/>
        <v/>
      </c>
      <c r="X1463" s="130" t="str">
        <f t="shared" ca="1" si="319"/>
        <v/>
      </c>
      <c r="Y1463" s="130" t="str">
        <f t="shared" ca="1" si="320"/>
        <v/>
      </c>
      <c r="Z1463" s="130" t="str">
        <f t="shared" ca="1" si="321"/>
        <v/>
      </c>
      <c r="AA1463" s="130" t="str">
        <f t="shared" ca="1" si="322"/>
        <v/>
      </c>
      <c r="AC1463" s="130" t="str">
        <f t="shared" ca="1" si="323"/>
        <v/>
      </c>
      <c r="AD1463" s="130" t="str">
        <f t="shared" ca="1" si="324"/>
        <v/>
      </c>
      <c r="AE1463" s="130" t="str">
        <f t="shared" ca="1" si="325"/>
        <v/>
      </c>
      <c r="AF1463" s="130" t="str">
        <f t="shared" ca="1" si="326"/>
        <v/>
      </c>
      <c r="AG1463" s="130" t="str">
        <f t="shared" ca="1" si="327"/>
        <v/>
      </c>
      <c r="AH1463" s="130" t="str">
        <f t="shared" ca="1" si="328"/>
        <v/>
      </c>
      <c r="AI1463" s="130" t="str">
        <f t="shared" ca="1" si="329"/>
        <v/>
      </c>
    </row>
    <row r="1464" spans="5:35">
      <c r="E1464" s="239"/>
      <c r="F1464" s="28"/>
      <c r="R1464" s="130" t="str">
        <f t="shared" ca="1" si="316"/>
        <v xml:space="preserve">6 </v>
      </c>
      <c r="S1464" s="130">
        <f ca="1">+IFERROR(VLOOKUP(R1464,Pollutants!$H$2:$K$11,3,FALSE),0)</f>
        <v>0</v>
      </c>
      <c r="T1464" s="248">
        <f t="shared" si="317"/>
        <v>210</v>
      </c>
      <c r="U1464" s="130" t="str">
        <f ca="1"/>
        <v/>
      </c>
      <c r="V1464" s="130" t="str">
        <f ca="1"/>
        <v/>
      </c>
      <c r="W1464" s="130" t="str">
        <f t="shared" ca="1" si="318"/>
        <v/>
      </c>
      <c r="X1464" s="130" t="str">
        <f t="shared" ca="1" si="319"/>
        <v/>
      </c>
      <c r="Y1464" s="130" t="str">
        <f t="shared" ca="1" si="320"/>
        <v/>
      </c>
      <c r="Z1464" s="130" t="str">
        <f t="shared" ca="1" si="321"/>
        <v/>
      </c>
      <c r="AA1464" s="130" t="str">
        <f t="shared" ca="1" si="322"/>
        <v/>
      </c>
      <c r="AC1464" s="130" t="str">
        <f t="shared" ca="1" si="323"/>
        <v/>
      </c>
      <c r="AD1464" s="130" t="str">
        <f t="shared" ca="1" si="324"/>
        <v/>
      </c>
      <c r="AE1464" s="130" t="str">
        <f t="shared" ca="1" si="325"/>
        <v/>
      </c>
      <c r="AF1464" s="130" t="str">
        <f t="shared" ca="1" si="326"/>
        <v/>
      </c>
      <c r="AG1464" s="130" t="str">
        <f t="shared" ca="1" si="327"/>
        <v/>
      </c>
      <c r="AH1464" s="130" t="str">
        <f t="shared" ca="1" si="328"/>
        <v/>
      </c>
      <c r="AI1464" s="130" t="str">
        <f t="shared" ca="1" si="329"/>
        <v/>
      </c>
    </row>
    <row r="1465" spans="5:35">
      <c r="E1465" s="239"/>
      <c r="F1465" s="28"/>
      <c r="R1465" s="130" t="str">
        <f t="shared" ca="1" si="316"/>
        <v xml:space="preserve">0 </v>
      </c>
      <c r="S1465" s="130">
        <f ca="1">+IFERROR(VLOOKUP(R1465,Pollutants!$H$2:$K$11,3,FALSE),0)</f>
        <v>0</v>
      </c>
      <c r="T1465" s="248">
        <f t="shared" si="317"/>
        <v>211</v>
      </c>
      <c r="U1465" s="130" t="str">
        <f ca="1"/>
        <v/>
      </c>
      <c r="V1465" s="130" t="str">
        <f ca="1"/>
        <v/>
      </c>
      <c r="W1465" s="130" t="str">
        <f t="shared" ca="1" si="318"/>
        <v/>
      </c>
      <c r="X1465" s="130" t="str">
        <f t="shared" ca="1" si="319"/>
        <v/>
      </c>
      <c r="Y1465" s="130" t="str">
        <f t="shared" ca="1" si="320"/>
        <v/>
      </c>
      <c r="Z1465" s="130" t="str">
        <f t="shared" ca="1" si="321"/>
        <v/>
      </c>
      <c r="AA1465" s="130" t="str">
        <f t="shared" ca="1" si="322"/>
        <v/>
      </c>
      <c r="AC1465" s="130" t="str">
        <f t="shared" ca="1" si="323"/>
        <v/>
      </c>
      <c r="AD1465" s="130" t="str">
        <f t="shared" ca="1" si="324"/>
        <v/>
      </c>
      <c r="AE1465" s="130" t="str">
        <f t="shared" ca="1" si="325"/>
        <v/>
      </c>
      <c r="AF1465" s="130" t="str">
        <f t="shared" ca="1" si="326"/>
        <v/>
      </c>
      <c r="AG1465" s="130" t="str">
        <f t="shared" ca="1" si="327"/>
        <v/>
      </c>
      <c r="AH1465" s="130" t="str">
        <f t="shared" ca="1" si="328"/>
        <v/>
      </c>
      <c r="AI1465" s="130" t="str">
        <f t="shared" ca="1" si="329"/>
        <v/>
      </c>
    </row>
    <row r="1466" spans="5:35">
      <c r="E1466" s="239"/>
      <c r="F1466" s="28"/>
      <c r="R1466" s="130" t="str">
        <f t="shared" ca="1" si="316"/>
        <v xml:space="preserve">1 </v>
      </c>
      <c r="S1466" s="130">
        <f ca="1">+IFERROR(VLOOKUP(R1466,Pollutants!$H$2:$K$11,3,FALSE),0)</f>
        <v>0</v>
      </c>
      <c r="T1466" s="248">
        <f t="shared" si="317"/>
        <v>211</v>
      </c>
      <c r="U1466" s="130" t="str">
        <f ca="1"/>
        <v/>
      </c>
      <c r="V1466" s="130" t="str">
        <f ca="1"/>
        <v/>
      </c>
      <c r="W1466" s="130" t="str">
        <f t="shared" ca="1" si="318"/>
        <v/>
      </c>
      <c r="X1466" s="130" t="str">
        <f t="shared" ca="1" si="319"/>
        <v/>
      </c>
      <c r="Y1466" s="130" t="str">
        <f t="shared" ca="1" si="320"/>
        <v/>
      </c>
      <c r="Z1466" s="130" t="str">
        <f t="shared" ca="1" si="321"/>
        <v/>
      </c>
      <c r="AA1466" s="130" t="str">
        <f t="shared" ca="1" si="322"/>
        <v/>
      </c>
      <c r="AC1466" s="130" t="str">
        <f t="shared" ca="1" si="323"/>
        <v/>
      </c>
      <c r="AD1466" s="130" t="str">
        <f t="shared" ca="1" si="324"/>
        <v/>
      </c>
      <c r="AE1466" s="130" t="str">
        <f t="shared" ca="1" si="325"/>
        <v/>
      </c>
      <c r="AF1466" s="130" t="str">
        <f t="shared" ca="1" si="326"/>
        <v/>
      </c>
      <c r="AG1466" s="130" t="str">
        <f t="shared" ca="1" si="327"/>
        <v/>
      </c>
      <c r="AH1466" s="130" t="str">
        <f t="shared" ca="1" si="328"/>
        <v/>
      </c>
      <c r="AI1466" s="130" t="str">
        <f t="shared" ca="1" si="329"/>
        <v/>
      </c>
    </row>
    <row r="1467" spans="5:35">
      <c r="E1467" s="239"/>
      <c r="F1467" s="28"/>
      <c r="R1467" s="130" t="str">
        <f t="shared" ca="1" si="316"/>
        <v xml:space="preserve">2 </v>
      </c>
      <c r="S1467" s="130">
        <f ca="1">+IFERROR(VLOOKUP(R1467,Pollutants!$H$2:$K$11,3,FALSE),0)</f>
        <v>0</v>
      </c>
      <c r="T1467" s="248">
        <f t="shared" si="317"/>
        <v>211</v>
      </c>
      <c r="U1467" s="130" t="str">
        <f ca="1"/>
        <v/>
      </c>
      <c r="V1467" s="130" t="str">
        <f ca="1"/>
        <v/>
      </c>
      <c r="W1467" s="130" t="str">
        <f t="shared" ca="1" si="318"/>
        <v/>
      </c>
      <c r="X1467" s="130" t="str">
        <f t="shared" ca="1" si="319"/>
        <v/>
      </c>
      <c r="Y1467" s="130" t="str">
        <f t="shared" ca="1" si="320"/>
        <v/>
      </c>
      <c r="Z1467" s="130" t="str">
        <f t="shared" ca="1" si="321"/>
        <v/>
      </c>
      <c r="AA1467" s="130" t="str">
        <f t="shared" ca="1" si="322"/>
        <v/>
      </c>
      <c r="AC1467" s="130" t="str">
        <f t="shared" ca="1" si="323"/>
        <v/>
      </c>
      <c r="AD1467" s="130" t="str">
        <f t="shared" ca="1" si="324"/>
        <v/>
      </c>
      <c r="AE1467" s="130" t="str">
        <f t="shared" ca="1" si="325"/>
        <v/>
      </c>
      <c r="AF1467" s="130" t="str">
        <f t="shared" ca="1" si="326"/>
        <v/>
      </c>
      <c r="AG1467" s="130" t="str">
        <f t="shared" ca="1" si="327"/>
        <v/>
      </c>
      <c r="AH1467" s="130" t="str">
        <f t="shared" ca="1" si="328"/>
        <v/>
      </c>
      <c r="AI1467" s="130" t="str">
        <f t="shared" ca="1" si="329"/>
        <v/>
      </c>
    </row>
    <row r="1468" spans="5:35">
      <c r="E1468" s="239"/>
      <c r="F1468" s="28"/>
      <c r="R1468" s="130" t="str">
        <f t="shared" ca="1" si="316"/>
        <v xml:space="preserve">3 </v>
      </c>
      <c r="S1468" s="130">
        <f ca="1">+IFERROR(VLOOKUP(R1468,Pollutants!$H$2:$K$11,3,FALSE),0)</f>
        <v>0</v>
      </c>
      <c r="T1468" s="248">
        <f t="shared" si="317"/>
        <v>211</v>
      </c>
      <c r="U1468" s="130" t="str">
        <f ca="1"/>
        <v/>
      </c>
      <c r="V1468" s="130" t="str">
        <f ca="1"/>
        <v/>
      </c>
      <c r="W1468" s="130" t="str">
        <f t="shared" ca="1" si="318"/>
        <v/>
      </c>
      <c r="X1468" s="130" t="str">
        <f t="shared" ca="1" si="319"/>
        <v/>
      </c>
      <c r="Y1468" s="130" t="str">
        <f t="shared" ca="1" si="320"/>
        <v/>
      </c>
      <c r="Z1468" s="130" t="str">
        <f t="shared" ca="1" si="321"/>
        <v/>
      </c>
      <c r="AA1468" s="130" t="str">
        <f t="shared" ca="1" si="322"/>
        <v/>
      </c>
      <c r="AC1468" s="130" t="str">
        <f t="shared" ca="1" si="323"/>
        <v/>
      </c>
      <c r="AD1468" s="130" t="str">
        <f t="shared" ca="1" si="324"/>
        <v/>
      </c>
      <c r="AE1468" s="130" t="str">
        <f t="shared" ca="1" si="325"/>
        <v/>
      </c>
      <c r="AF1468" s="130" t="str">
        <f t="shared" ca="1" si="326"/>
        <v/>
      </c>
      <c r="AG1468" s="130" t="str">
        <f t="shared" ca="1" si="327"/>
        <v/>
      </c>
      <c r="AH1468" s="130" t="str">
        <f t="shared" ca="1" si="328"/>
        <v/>
      </c>
      <c r="AI1468" s="130" t="str">
        <f t="shared" ca="1" si="329"/>
        <v/>
      </c>
    </row>
    <row r="1469" spans="5:35">
      <c r="E1469" s="239"/>
      <c r="F1469" s="28"/>
      <c r="R1469" s="130" t="str">
        <f t="shared" ca="1" si="316"/>
        <v xml:space="preserve">4 </v>
      </c>
      <c r="S1469" s="130">
        <f ca="1">+IFERROR(VLOOKUP(R1469,Pollutants!$H$2:$K$11,3,FALSE),0)</f>
        <v>0</v>
      </c>
      <c r="T1469" s="248">
        <f t="shared" si="317"/>
        <v>211</v>
      </c>
      <c r="U1469" s="130" t="str">
        <f ca="1"/>
        <v/>
      </c>
      <c r="V1469" s="130" t="str">
        <f ca="1"/>
        <v/>
      </c>
      <c r="W1469" s="130" t="str">
        <f t="shared" ca="1" si="318"/>
        <v/>
      </c>
      <c r="X1469" s="130" t="str">
        <f t="shared" ca="1" si="319"/>
        <v/>
      </c>
      <c r="Y1469" s="130" t="str">
        <f t="shared" ca="1" si="320"/>
        <v/>
      </c>
      <c r="Z1469" s="130" t="str">
        <f t="shared" ca="1" si="321"/>
        <v/>
      </c>
      <c r="AA1469" s="130" t="str">
        <f t="shared" ca="1" si="322"/>
        <v/>
      </c>
      <c r="AC1469" s="130" t="str">
        <f t="shared" ca="1" si="323"/>
        <v/>
      </c>
      <c r="AD1469" s="130" t="str">
        <f t="shared" ca="1" si="324"/>
        <v/>
      </c>
      <c r="AE1469" s="130" t="str">
        <f t="shared" ca="1" si="325"/>
        <v/>
      </c>
      <c r="AF1469" s="130" t="str">
        <f t="shared" ca="1" si="326"/>
        <v/>
      </c>
      <c r="AG1469" s="130" t="str">
        <f t="shared" ca="1" si="327"/>
        <v/>
      </c>
      <c r="AH1469" s="130" t="str">
        <f t="shared" ca="1" si="328"/>
        <v/>
      </c>
      <c r="AI1469" s="130" t="str">
        <f t="shared" ca="1" si="329"/>
        <v/>
      </c>
    </row>
    <row r="1470" spans="5:35">
      <c r="E1470" s="239"/>
      <c r="F1470" s="28"/>
      <c r="R1470" s="130" t="str">
        <f t="shared" ca="1" si="316"/>
        <v xml:space="preserve">5 </v>
      </c>
      <c r="S1470" s="130">
        <f ca="1">+IFERROR(VLOOKUP(R1470,Pollutants!$H$2:$K$11,3,FALSE),0)</f>
        <v>0</v>
      </c>
      <c r="T1470" s="248">
        <f t="shared" si="317"/>
        <v>211</v>
      </c>
      <c r="U1470" s="130" t="str">
        <f ca="1"/>
        <v/>
      </c>
      <c r="V1470" s="130" t="str">
        <f ca="1"/>
        <v/>
      </c>
      <c r="W1470" s="130" t="str">
        <f t="shared" ca="1" si="318"/>
        <v/>
      </c>
      <c r="X1470" s="130" t="str">
        <f t="shared" ca="1" si="319"/>
        <v/>
      </c>
      <c r="Y1470" s="130" t="str">
        <f t="shared" ca="1" si="320"/>
        <v/>
      </c>
      <c r="Z1470" s="130" t="str">
        <f t="shared" ca="1" si="321"/>
        <v/>
      </c>
      <c r="AA1470" s="130" t="str">
        <f t="shared" ca="1" si="322"/>
        <v/>
      </c>
      <c r="AC1470" s="130" t="str">
        <f t="shared" ca="1" si="323"/>
        <v/>
      </c>
      <c r="AD1470" s="130" t="str">
        <f t="shared" ca="1" si="324"/>
        <v/>
      </c>
      <c r="AE1470" s="130" t="str">
        <f t="shared" ca="1" si="325"/>
        <v/>
      </c>
      <c r="AF1470" s="130" t="str">
        <f t="shared" ca="1" si="326"/>
        <v/>
      </c>
      <c r="AG1470" s="130" t="str">
        <f t="shared" ca="1" si="327"/>
        <v/>
      </c>
      <c r="AH1470" s="130" t="str">
        <f t="shared" ca="1" si="328"/>
        <v/>
      </c>
      <c r="AI1470" s="130" t="str">
        <f t="shared" ca="1" si="329"/>
        <v/>
      </c>
    </row>
    <row r="1471" spans="5:35">
      <c r="E1471" s="239"/>
      <c r="F1471" s="28"/>
      <c r="R1471" s="130" t="str">
        <f t="shared" ca="1" si="316"/>
        <v xml:space="preserve">6 </v>
      </c>
      <c r="S1471" s="130">
        <f ca="1">+IFERROR(VLOOKUP(R1471,Pollutants!$H$2:$K$11,3,FALSE),0)</f>
        <v>0</v>
      </c>
      <c r="T1471" s="248">
        <f t="shared" si="317"/>
        <v>211</v>
      </c>
      <c r="U1471" s="130" t="str">
        <f ca="1"/>
        <v/>
      </c>
      <c r="V1471" s="130" t="str">
        <f ca="1"/>
        <v/>
      </c>
      <c r="W1471" s="130" t="str">
        <f t="shared" ca="1" si="318"/>
        <v/>
      </c>
      <c r="X1471" s="130" t="str">
        <f t="shared" ca="1" si="319"/>
        <v/>
      </c>
      <c r="Y1471" s="130" t="str">
        <f t="shared" ca="1" si="320"/>
        <v/>
      </c>
      <c r="Z1471" s="130" t="str">
        <f t="shared" ca="1" si="321"/>
        <v/>
      </c>
      <c r="AA1471" s="130" t="str">
        <f t="shared" ca="1" si="322"/>
        <v/>
      </c>
      <c r="AC1471" s="130" t="str">
        <f t="shared" ca="1" si="323"/>
        <v/>
      </c>
      <c r="AD1471" s="130" t="str">
        <f t="shared" ca="1" si="324"/>
        <v/>
      </c>
      <c r="AE1471" s="130" t="str">
        <f t="shared" ca="1" si="325"/>
        <v/>
      </c>
      <c r="AF1471" s="130" t="str">
        <f t="shared" ca="1" si="326"/>
        <v/>
      </c>
      <c r="AG1471" s="130" t="str">
        <f t="shared" ca="1" si="327"/>
        <v/>
      </c>
      <c r="AH1471" s="130" t="str">
        <f t="shared" ca="1" si="328"/>
        <v/>
      </c>
      <c r="AI1471" s="130" t="str">
        <f t="shared" ca="1" si="329"/>
        <v/>
      </c>
    </row>
    <row r="1472" spans="5:35">
      <c r="E1472" s="239"/>
      <c r="F1472" s="28"/>
      <c r="R1472" s="130" t="str">
        <f t="shared" ca="1" si="316"/>
        <v xml:space="preserve">0 </v>
      </c>
      <c r="S1472" s="130">
        <f ca="1">+IFERROR(VLOOKUP(R1472,Pollutants!$H$2:$K$11,3,FALSE),0)</f>
        <v>0</v>
      </c>
      <c r="T1472" s="248">
        <f t="shared" si="317"/>
        <v>212</v>
      </c>
      <c r="U1472" s="130" t="str">
        <f ca="1"/>
        <v/>
      </c>
      <c r="V1472" s="130" t="str">
        <f ca="1"/>
        <v/>
      </c>
      <c r="W1472" s="130" t="str">
        <f t="shared" ca="1" si="318"/>
        <v/>
      </c>
      <c r="X1472" s="130" t="str">
        <f t="shared" ca="1" si="319"/>
        <v/>
      </c>
      <c r="Y1472" s="130" t="str">
        <f t="shared" ca="1" si="320"/>
        <v/>
      </c>
      <c r="Z1472" s="130" t="str">
        <f t="shared" ca="1" si="321"/>
        <v/>
      </c>
      <c r="AA1472" s="130" t="str">
        <f t="shared" ca="1" si="322"/>
        <v/>
      </c>
      <c r="AC1472" s="130" t="str">
        <f t="shared" ca="1" si="323"/>
        <v/>
      </c>
      <c r="AD1472" s="130" t="str">
        <f t="shared" ca="1" si="324"/>
        <v/>
      </c>
      <c r="AE1472" s="130" t="str">
        <f t="shared" ca="1" si="325"/>
        <v/>
      </c>
      <c r="AF1472" s="130" t="str">
        <f t="shared" ca="1" si="326"/>
        <v/>
      </c>
      <c r="AG1472" s="130" t="str">
        <f t="shared" ca="1" si="327"/>
        <v/>
      </c>
      <c r="AH1472" s="130" t="str">
        <f t="shared" ca="1" si="328"/>
        <v/>
      </c>
      <c r="AI1472" s="130" t="str">
        <f t="shared" ca="1" si="329"/>
        <v/>
      </c>
    </row>
    <row r="1473" spans="5:35">
      <c r="E1473" s="239"/>
      <c r="F1473" s="28"/>
      <c r="R1473" s="130" t="str">
        <f t="shared" ca="1" si="316"/>
        <v xml:space="preserve">1 </v>
      </c>
      <c r="S1473" s="130">
        <f ca="1">+IFERROR(VLOOKUP(R1473,Pollutants!$H$2:$K$11,3,FALSE),0)</f>
        <v>0</v>
      </c>
      <c r="T1473" s="248">
        <f t="shared" si="317"/>
        <v>212</v>
      </c>
      <c r="U1473" s="130" t="str">
        <f ca="1"/>
        <v/>
      </c>
      <c r="V1473" s="130" t="str">
        <f ca="1"/>
        <v/>
      </c>
      <c r="W1473" s="130" t="str">
        <f t="shared" ca="1" si="318"/>
        <v/>
      </c>
      <c r="X1473" s="130" t="str">
        <f t="shared" ca="1" si="319"/>
        <v/>
      </c>
      <c r="Y1473" s="130" t="str">
        <f t="shared" ca="1" si="320"/>
        <v/>
      </c>
      <c r="Z1473" s="130" t="str">
        <f t="shared" ca="1" si="321"/>
        <v/>
      </c>
      <c r="AA1473" s="130" t="str">
        <f t="shared" ca="1" si="322"/>
        <v/>
      </c>
      <c r="AC1473" s="130" t="str">
        <f t="shared" ca="1" si="323"/>
        <v/>
      </c>
      <c r="AD1473" s="130" t="str">
        <f t="shared" ca="1" si="324"/>
        <v/>
      </c>
      <c r="AE1473" s="130" t="str">
        <f t="shared" ca="1" si="325"/>
        <v/>
      </c>
      <c r="AF1473" s="130" t="str">
        <f t="shared" ca="1" si="326"/>
        <v/>
      </c>
      <c r="AG1473" s="130" t="str">
        <f t="shared" ca="1" si="327"/>
        <v/>
      </c>
      <c r="AH1473" s="130" t="str">
        <f t="shared" ca="1" si="328"/>
        <v/>
      </c>
      <c r="AI1473" s="130" t="str">
        <f t="shared" ca="1" si="329"/>
        <v/>
      </c>
    </row>
    <row r="1474" spans="5:35">
      <c r="E1474" s="239"/>
      <c r="F1474" s="28"/>
      <c r="R1474" s="130" t="str">
        <f t="shared" ca="1" si="316"/>
        <v xml:space="preserve">2 </v>
      </c>
      <c r="S1474" s="130">
        <f ca="1">+IFERROR(VLOOKUP(R1474,Pollutants!$H$2:$K$11,3,FALSE),0)</f>
        <v>0</v>
      </c>
      <c r="T1474" s="248">
        <f t="shared" si="317"/>
        <v>212</v>
      </c>
      <c r="U1474" s="130" t="str">
        <f ca="1"/>
        <v/>
      </c>
      <c r="V1474" s="130" t="str">
        <f ca="1"/>
        <v/>
      </c>
      <c r="W1474" s="130" t="str">
        <f t="shared" ca="1" si="318"/>
        <v/>
      </c>
      <c r="X1474" s="130" t="str">
        <f t="shared" ca="1" si="319"/>
        <v/>
      </c>
      <c r="Y1474" s="130" t="str">
        <f t="shared" ca="1" si="320"/>
        <v/>
      </c>
      <c r="Z1474" s="130" t="str">
        <f t="shared" ca="1" si="321"/>
        <v/>
      </c>
      <c r="AA1474" s="130" t="str">
        <f t="shared" ca="1" si="322"/>
        <v/>
      </c>
      <c r="AC1474" s="130" t="str">
        <f t="shared" ca="1" si="323"/>
        <v/>
      </c>
      <c r="AD1474" s="130" t="str">
        <f t="shared" ca="1" si="324"/>
        <v/>
      </c>
      <c r="AE1474" s="130" t="str">
        <f t="shared" ca="1" si="325"/>
        <v/>
      </c>
      <c r="AF1474" s="130" t="str">
        <f t="shared" ca="1" si="326"/>
        <v/>
      </c>
      <c r="AG1474" s="130" t="str">
        <f t="shared" ca="1" si="327"/>
        <v/>
      </c>
      <c r="AH1474" s="130" t="str">
        <f t="shared" ca="1" si="328"/>
        <v/>
      </c>
      <c r="AI1474" s="130" t="str">
        <f t="shared" ca="1" si="329"/>
        <v/>
      </c>
    </row>
    <row r="1475" spans="5:35">
      <c r="E1475" s="239"/>
      <c r="F1475" s="28"/>
      <c r="R1475" s="130" t="str">
        <f t="shared" ref="R1475:R1538" ca="1" si="330">+MOD(ROW()-2,7)&amp;" "&amp;INDIRECT(ADDRESS(INT((ROW()-2)/7)+2,11,3))</f>
        <v xml:space="preserve">3 </v>
      </c>
      <c r="S1475" s="130">
        <f ca="1">+IFERROR(VLOOKUP(R1475,Pollutants!$H$2:$K$11,3,FALSE),0)</f>
        <v>0</v>
      </c>
      <c r="T1475" s="248">
        <f t="shared" ref="T1475:T1538" si="331">+(INT((ROW()-2)/7)+2)</f>
        <v>212</v>
      </c>
      <c r="U1475" s="130" t="str">
        <f ca="1"/>
        <v/>
      </c>
      <c r="V1475" s="130" t="str">
        <f ca="1"/>
        <v/>
      </c>
      <c r="W1475" s="130" t="str">
        <f t="shared" ref="W1475:W1538" ca="1" si="332">+IFERROR(INDEX(L$1:L$301,V1475),"")</f>
        <v/>
      </c>
      <c r="X1475" s="130" t="str">
        <f t="shared" ref="X1475:X1538" ca="1" si="333">+IFERROR(INDEX(M$1:M$301,V1475),"")</f>
        <v/>
      </c>
      <c r="Y1475" s="130" t="str">
        <f t="shared" ref="Y1475:Y1538" ca="1" si="334">+IFERROR(INDEX(N$1:N$301,V1475),"")</f>
        <v/>
      </c>
      <c r="Z1475" s="130" t="str">
        <f t="shared" ref="Z1475:Z1538" ca="1" si="335">+IFERROR(INDEX(O$1:O$301,V1475),"")</f>
        <v/>
      </c>
      <c r="AA1475" s="130" t="str">
        <f t="shared" ref="AA1475:AA1538" ca="1" si="336">+IFERROR(INDEX(P$1:P$301,V1475),"")</f>
        <v/>
      </c>
      <c r="AC1475" s="130" t="str">
        <f t="shared" ref="AC1475:AC1538" ca="1" si="337">+INDIRECT(ADDRESS(INT((ROW()-2)/2)+2,21,3))</f>
        <v/>
      </c>
      <c r="AD1475" s="130" t="str">
        <f t="shared" ref="AD1475:AD1538" ca="1" si="338">+IF(ISNUMBER(AI1475),IF(ISEVEN(ROW()),$AL$2,$AL$3),"")</f>
        <v/>
      </c>
      <c r="AE1475" s="130" t="str">
        <f t="shared" ref="AE1475:AE1538" ca="1" si="339">+INDIRECT(ADDRESS(INT((ROW()-2)/2)+2,23,3))</f>
        <v/>
      </c>
      <c r="AF1475" s="130" t="str">
        <f t="shared" ref="AF1475:AF1538" ca="1" si="340">+INDIRECT(ADDRESS(INT((ROW()-2)/2)+2,24,3))</f>
        <v/>
      </c>
      <c r="AG1475" s="130" t="str">
        <f t="shared" ref="AG1475:AG1538" ca="1" si="341">+INDIRECT(ADDRESS(INT((ROW()-2)/2)+2,25,3))</f>
        <v/>
      </c>
      <c r="AH1475" s="130" t="str">
        <f t="shared" ref="AH1475:AH1538" ca="1" si="342">+INDIRECT(ADDRESS(INT((ROW()-2)/2)+2,26,3))</f>
        <v/>
      </c>
      <c r="AI1475" s="130" t="str">
        <f t="shared" ref="AI1475:AI1538" ca="1" si="343">+INDIRECT(ADDRESS(INT((ROW()-2)/2)+2,27,3))</f>
        <v/>
      </c>
    </row>
    <row r="1476" spans="5:35">
      <c r="E1476" s="239"/>
      <c r="F1476" s="28"/>
      <c r="R1476" s="130" t="str">
        <f t="shared" ca="1" si="330"/>
        <v xml:space="preserve">4 </v>
      </c>
      <c r="S1476" s="130">
        <f ca="1">+IFERROR(VLOOKUP(R1476,Pollutants!$H$2:$K$11,3,FALSE),0)</f>
        <v>0</v>
      </c>
      <c r="T1476" s="248">
        <f t="shared" si="331"/>
        <v>212</v>
      </c>
      <c r="U1476" s="130" t="str">
        <f ca="1"/>
        <v/>
      </c>
      <c r="V1476" s="130" t="str">
        <f ca="1"/>
        <v/>
      </c>
      <c r="W1476" s="130" t="str">
        <f t="shared" ca="1" si="332"/>
        <v/>
      </c>
      <c r="X1476" s="130" t="str">
        <f t="shared" ca="1" si="333"/>
        <v/>
      </c>
      <c r="Y1476" s="130" t="str">
        <f t="shared" ca="1" si="334"/>
        <v/>
      </c>
      <c r="Z1476" s="130" t="str">
        <f t="shared" ca="1" si="335"/>
        <v/>
      </c>
      <c r="AA1476" s="130" t="str">
        <f t="shared" ca="1" si="336"/>
        <v/>
      </c>
      <c r="AC1476" s="130" t="str">
        <f t="shared" ca="1" si="337"/>
        <v/>
      </c>
      <c r="AD1476" s="130" t="str">
        <f t="shared" ca="1" si="338"/>
        <v/>
      </c>
      <c r="AE1476" s="130" t="str">
        <f t="shared" ca="1" si="339"/>
        <v/>
      </c>
      <c r="AF1476" s="130" t="str">
        <f t="shared" ca="1" si="340"/>
        <v/>
      </c>
      <c r="AG1476" s="130" t="str">
        <f t="shared" ca="1" si="341"/>
        <v/>
      </c>
      <c r="AH1476" s="130" t="str">
        <f t="shared" ca="1" si="342"/>
        <v/>
      </c>
      <c r="AI1476" s="130" t="str">
        <f t="shared" ca="1" si="343"/>
        <v/>
      </c>
    </row>
    <row r="1477" spans="5:35">
      <c r="E1477" s="239"/>
      <c r="F1477" s="28"/>
      <c r="R1477" s="130" t="str">
        <f t="shared" ca="1" si="330"/>
        <v xml:space="preserve">5 </v>
      </c>
      <c r="S1477" s="130">
        <f ca="1">+IFERROR(VLOOKUP(R1477,Pollutants!$H$2:$K$11,3,FALSE),0)</f>
        <v>0</v>
      </c>
      <c r="T1477" s="248">
        <f t="shared" si="331"/>
        <v>212</v>
      </c>
      <c r="U1477" s="130" t="str">
        <f ca="1"/>
        <v/>
      </c>
      <c r="V1477" s="130" t="str">
        <f ca="1"/>
        <v/>
      </c>
      <c r="W1477" s="130" t="str">
        <f t="shared" ca="1" si="332"/>
        <v/>
      </c>
      <c r="X1477" s="130" t="str">
        <f t="shared" ca="1" si="333"/>
        <v/>
      </c>
      <c r="Y1477" s="130" t="str">
        <f t="shared" ca="1" si="334"/>
        <v/>
      </c>
      <c r="Z1477" s="130" t="str">
        <f t="shared" ca="1" si="335"/>
        <v/>
      </c>
      <c r="AA1477" s="130" t="str">
        <f t="shared" ca="1" si="336"/>
        <v/>
      </c>
      <c r="AC1477" s="130" t="str">
        <f t="shared" ca="1" si="337"/>
        <v/>
      </c>
      <c r="AD1477" s="130" t="str">
        <f t="shared" ca="1" si="338"/>
        <v/>
      </c>
      <c r="AE1477" s="130" t="str">
        <f t="shared" ca="1" si="339"/>
        <v/>
      </c>
      <c r="AF1477" s="130" t="str">
        <f t="shared" ca="1" si="340"/>
        <v/>
      </c>
      <c r="AG1477" s="130" t="str">
        <f t="shared" ca="1" si="341"/>
        <v/>
      </c>
      <c r="AH1477" s="130" t="str">
        <f t="shared" ca="1" si="342"/>
        <v/>
      </c>
      <c r="AI1477" s="130" t="str">
        <f t="shared" ca="1" si="343"/>
        <v/>
      </c>
    </row>
    <row r="1478" spans="5:35">
      <c r="E1478" s="239"/>
      <c r="F1478" s="28"/>
      <c r="R1478" s="130" t="str">
        <f t="shared" ca="1" si="330"/>
        <v xml:space="preserve">6 </v>
      </c>
      <c r="S1478" s="130">
        <f ca="1">+IFERROR(VLOOKUP(R1478,Pollutants!$H$2:$K$11,3,FALSE),0)</f>
        <v>0</v>
      </c>
      <c r="T1478" s="248">
        <f t="shared" si="331"/>
        <v>212</v>
      </c>
      <c r="U1478" s="130" t="str">
        <f ca="1"/>
        <v/>
      </c>
      <c r="V1478" s="130" t="str">
        <f ca="1"/>
        <v/>
      </c>
      <c r="W1478" s="130" t="str">
        <f t="shared" ca="1" si="332"/>
        <v/>
      </c>
      <c r="X1478" s="130" t="str">
        <f t="shared" ca="1" si="333"/>
        <v/>
      </c>
      <c r="Y1478" s="130" t="str">
        <f t="shared" ca="1" si="334"/>
        <v/>
      </c>
      <c r="Z1478" s="130" t="str">
        <f t="shared" ca="1" si="335"/>
        <v/>
      </c>
      <c r="AA1478" s="130" t="str">
        <f t="shared" ca="1" si="336"/>
        <v/>
      </c>
      <c r="AC1478" s="130" t="str">
        <f t="shared" ca="1" si="337"/>
        <v/>
      </c>
      <c r="AD1478" s="130" t="str">
        <f t="shared" ca="1" si="338"/>
        <v/>
      </c>
      <c r="AE1478" s="130" t="str">
        <f t="shared" ca="1" si="339"/>
        <v/>
      </c>
      <c r="AF1478" s="130" t="str">
        <f t="shared" ca="1" si="340"/>
        <v/>
      </c>
      <c r="AG1478" s="130" t="str">
        <f t="shared" ca="1" si="341"/>
        <v/>
      </c>
      <c r="AH1478" s="130" t="str">
        <f t="shared" ca="1" si="342"/>
        <v/>
      </c>
      <c r="AI1478" s="130" t="str">
        <f t="shared" ca="1" si="343"/>
        <v/>
      </c>
    </row>
    <row r="1479" spans="5:35">
      <c r="E1479" s="239"/>
      <c r="F1479" s="28"/>
      <c r="R1479" s="130" t="str">
        <f t="shared" ca="1" si="330"/>
        <v xml:space="preserve">0 </v>
      </c>
      <c r="S1479" s="130">
        <f ca="1">+IFERROR(VLOOKUP(R1479,Pollutants!$H$2:$K$11,3,FALSE),0)</f>
        <v>0</v>
      </c>
      <c r="T1479" s="248">
        <f t="shared" si="331"/>
        <v>213</v>
      </c>
      <c r="U1479" s="130" t="str">
        <f ca="1"/>
        <v/>
      </c>
      <c r="V1479" s="130" t="str">
        <f ca="1"/>
        <v/>
      </c>
      <c r="W1479" s="130" t="str">
        <f t="shared" ca="1" si="332"/>
        <v/>
      </c>
      <c r="X1479" s="130" t="str">
        <f t="shared" ca="1" si="333"/>
        <v/>
      </c>
      <c r="Y1479" s="130" t="str">
        <f t="shared" ca="1" si="334"/>
        <v/>
      </c>
      <c r="Z1479" s="130" t="str">
        <f t="shared" ca="1" si="335"/>
        <v/>
      </c>
      <c r="AA1479" s="130" t="str">
        <f t="shared" ca="1" si="336"/>
        <v/>
      </c>
      <c r="AC1479" s="130" t="str">
        <f t="shared" ca="1" si="337"/>
        <v/>
      </c>
      <c r="AD1479" s="130" t="str">
        <f t="shared" ca="1" si="338"/>
        <v/>
      </c>
      <c r="AE1479" s="130" t="str">
        <f t="shared" ca="1" si="339"/>
        <v/>
      </c>
      <c r="AF1479" s="130" t="str">
        <f t="shared" ca="1" si="340"/>
        <v/>
      </c>
      <c r="AG1479" s="130" t="str">
        <f t="shared" ca="1" si="341"/>
        <v/>
      </c>
      <c r="AH1479" s="130" t="str">
        <f t="shared" ca="1" si="342"/>
        <v/>
      </c>
      <c r="AI1479" s="130" t="str">
        <f t="shared" ca="1" si="343"/>
        <v/>
      </c>
    </row>
    <row r="1480" spans="5:35">
      <c r="E1480" s="239"/>
      <c r="F1480" s="28"/>
      <c r="R1480" s="130" t="str">
        <f t="shared" ca="1" si="330"/>
        <v xml:space="preserve">1 </v>
      </c>
      <c r="S1480" s="130">
        <f ca="1">+IFERROR(VLOOKUP(R1480,Pollutants!$H$2:$K$11,3,FALSE),0)</f>
        <v>0</v>
      </c>
      <c r="T1480" s="248">
        <f t="shared" si="331"/>
        <v>213</v>
      </c>
      <c r="U1480" s="130" t="str">
        <f ca="1"/>
        <v/>
      </c>
      <c r="V1480" s="130" t="str">
        <f ca="1"/>
        <v/>
      </c>
      <c r="W1480" s="130" t="str">
        <f t="shared" ca="1" si="332"/>
        <v/>
      </c>
      <c r="X1480" s="130" t="str">
        <f t="shared" ca="1" si="333"/>
        <v/>
      </c>
      <c r="Y1480" s="130" t="str">
        <f t="shared" ca="1" si="334"/>
        <v/>
      </c>
      <c r="Z1480" s="130" t="str">
        <f t="shared" ca="1" si="335"/>
        <v/>
      </c>
      <c r="AA1480" s="130" t="str">
        <f t="shared" ca="1" si="336"/>
        <v/>
      </c>
      <c r="AC1480" s="130" t="str">
        <f t="shared" ca="1" si="337"/>
        <v/>
      </c>
      <c r="AD1480" s="130" t="str">
        <f t="shared" ca="1" si="338"/>
        <v/>
      </c>
      <c r="AE1480" s="130" t="str">
        <f t="shared" ca="1" si="339"/>
        <v/>
      </c>
      <c r="AF1480" s="130" t="str">
        <f t="shared" ca="1" si="340"/>
        <v/>
      </c>
      <c r="AG1480" s="130" t="str">
        <f t="shared" ca="1" si="341"/>
        <v/>
      </c>
      <c r="AH1480" s="130" t="str">
        <f t="shared" ca="1" si="342"/>
        <v/>
      </c>
      <c r="AI1480" s="130" t="str">
        <f t="shared" ca="1" si="343"/>
        <v/>
      </c>
    </row>
    <row r="1481" spans="5:35">
      <c r="E1481" s="239"/>
      <c r="F1481" s="28"/>
      <c r="R1481" s="130" t="str">
        <f t="shared" ca="1" si="330"/>
        <v xml:space="preserve">2 </v>
      </c>
      <c r="S1481" s="130">
        <f ca="1">+IFERROR(VLOOKUP(R1481,Pollutants!$H$2:$K$11,3,FALSE),0)</f>
        <v>0</v>
      </c>
      <c r="T1481" s="248">
        <f t="shared" si="331"/>
        <v>213</v>
      </c>
      <c r="U1481" s="130" t="str">
        <f ca="1"/>
        <v/>
      </c>
      <c r="V1481" s="130" t="str">
        <f ca="1"/>
        <v/>
      </c>
      <c r="W1481" s="130" t="str">
        <f t="shared" ca="1" si="332"/>
        <v/>
      </c>
      <c r="X1481" s="130" t="str">
        <f t="shared" ca="1" si="333"/>
        <v/>
      </c>
      <c r="Y1481" s="130" t="str">
        <f t="shared" ca="1" si="334"/>
        <v/>
      </c>
      <c r="Z1481" s="130" t="str">
        <f t="shared" ca="1" si="335"/>
        <v/>
      </c>
      <c r="AA1481" s="130" t="str">
        <f t="shared" ca="1" si="336"/>
        <v/>
      </c>
      <c r="AC1481" s="130" t="str">
        <f t="shared" ca="1" si="337"/>
        <v/>
      </c>
      <c r="AD1481" s="130" t="str">
        <f t="shared" ca="1" si="338"/>
        <v/>
      </c>
      <c r="AE1481" s="130" t="str">
        <f t="shared" ca="1" si="339"/>
        <v/>
      </c>
      <c r="AF1481" s="130" t="str">
        <f t="shared" ca="1" si="340"/>
        <v/>
      </c>
      <c r="AG1481" s="130" t="str">
        <f t="shared" ca="1" si="341"/>
        <v/>
      </c>
      <c r="AH1481" s="130" t="str">
        <f t="shared" ca="1" si="342"/>
        <v/>
      </c>
      <c r="AI1481" s="130" t="str">
        <f t="shared" ca="1" si="343"/>
        <v/>
      </c>
    </row>
    <row r="1482" spans="5:35">
      <c r="E1482" s="239"/>
      <c r="F1482" s="28"/>
      <c r="R1482" s="130" t="str">
        <f t="shared" ca="1" si="330"/>
        <v xml:space="preserve">3 </v>
      </c>
      <c r="S1482" s="130">
        <f ca="1">+IFERROR(VLOOKUP(R1482,Pollutants!$H$2:$K$11,3,FALSE),0)</f>
        <v>0</v>
      </c>
      <c r="T1482" s="248">
        <f t="shared" si="331"/>
        <v>213</v>
      </c>
      <c r="U1482" s="130" t="str">
        <f ca="1"/>
        <v/>
      </c>
      <c r="V1482" s="130" t="str">
        <f ca="1"/>
        <v/>
      </c>
      <c r="W1482" s="130" t="str">
        <f t="shared" ca="1" si="332"/>
        <v/>
      </c>
      <c r="X1482" s="130" t="str">
        <f t="shared" ca="1" si="333"/>
        <v/>
      </c>
      <c r="Y1482" s="130" t="str">
        <f t="shared" ca="1" si="334"/>
        <v/>
      </c>
      <c r="Z1482" s="130" t="str">
        <f t="shared" ca="1" si="335"/>
        <v/>
      </c>
      <c r="AA1482" s="130" t="str">
        <f t="shared" ca="1" si="336"/>
        <v/>
      </c>
      <c r="AC1482" s="130" t="str">
        <f t="shared" ca="1" si="337"/>
        <v/>
      </c>
      <c r="AD1482" s="130" t="str">
        <f t="shared" ca="1" si="338"/>
        <v/>
      </c>
      <c r="AE1482" s="130" t="str">
        <f t="shared" ca="1" si="339"/>
        <v/>
      </c>
      <c r="AF1482" s="130" t="str">
        <f t="shared" ca="1" si="340"/>
        <v/>
      </c>
      <c r="AG1482" s="130" t="str">
        <f t="shared" ca="1" si="341"/>
        <v/>
      </c>
      <c r="AH1482" s="130" t="str">
        <f t="shared" ca="1" si="342"/>
        <v/>
      </c>
      <c r="AI1482" s="130" t="str">
        <f t="shared" ca="1" si="343"/>
        <v/>
      </c>
    </row>
    <row r="1483" spans="5:35">
      <c r="E1483" s="239"/>
      <c r="F1483" s="28"/>
      <c r="R1483" s="130" t="str">
        <f t="shared" ca="1" si="330"/>
        <v xml:space="preserve">4 </v>
      </c>
      <c r="S1483" s="130">
        <f ca="1">+IFERROR(VLOOKUP(R1483,Pollutants!$H$2:$K$11,3,FALSE),0)</f>
        <v>0</v>
      </c>
      <c r="T1483" s="248">
        <f t="shared" si="331"/>
        <v>213</v>
      </c>
      <c r="U1483" s="130" t="str">
        <f ca="1"/>
        <v/>
      </c>
      <c r="V1483" s="130" t="str">
        <f ca="1"/>
        <v/>
      </c>
      <c r="W1483" s="130" t="str">
        <f t="shared" ca="1" si="332"/>
        <v/>
      </c>
      <c r="X1483" s="130" t="str">
        <f t="shared" ca="1" si="333"/>
        <v/>
      </c>
      <c r="Y1483" s="130" t="str">
        <f t="shared" ca="1" si="334"/>
        <v/>
      </c>
      <c r="Z1483" s="130" t="str">
        <f t="shared" ca="1" si="335"/>
        <v/>
      </c>
      <c r="AA1483" s="130" t="str">
        <f t="shared" ca="1" si="336"/>
        <v/>
      </c>
      <c r="AC1483" s="130" t="str">
        <f t="shared" ca="1" si="337"/>
        <v/>
      </c>
      <c r="AD1483" s="130" t="str">
        <f t="shared" ca="1" si="338"/>
        <v/>
      </c>
      <c r="AE1483" s="130" t="str">
        <f t="shared" ca="1" si="339"/>
        <v/>
      </c>
      <c r="AF1483" s="130" t="str">
        <f t="shared" ca="1" si="340"/>
        <v/>
      </c>
      <c r="AG1483" s="130" t="str">
        <f t="shared" ca="1" si="341"/>
        <v/>
      </c>
      <c r="AH1483" s="130" t="str">
        <f t="shared" ca="1" si="342"/>
        <v/>
      </c>
      <c r="AI1483" s="130" t="str">
        <f t="shared" ca="1" si="343"/>
        <v/>
      </c>
    </row>
    <row r="1484" spans="5:35">
      <c r="E1484" s="239"/>
      <c r="F1484" s="28"/>
      <c r="R1484" s="130" t="str">
        <f t="shared" ca="1" si="330"/>
        <v xml:space="preserve">5 </v>
      </c>
      <c r="S1484" s="130">
        <f ca="1">+IFERROR(VLOOKUP(R1484,Pollutants!$H$2:$K$11,3,FALSE),0)</f>
        <v>0</v>
      </c>
      <c r="T1484" s="248">
        <f t="shared" si="331"/>
        <v>213</v>
      </c>
      <c r="U1484" s="130" t="str">
        <f ca="1"/>
        <v/>
      </c>
      <c r="V1484" s="130" t="str">
        <f ca="1"/>
        <v/>
      </c>
      <c r="W1484" s="130" t="str">
        <f t="shared" ca="1" si="332"/>
        <v/>
      </c>
      <c r="X1484" s="130" t="str">
        <f t="shared" ca="1" si="333"/>
        <v/>
      </c>
      <c r="Y1484" s="130" t="str">
        <f t="shared" ca="1" si="334"/>
        <v/>
      </c>
      <c r="Z1484" s="130" t="str">
        <f t="shared" ca="1" si="335"/>
        <v/>
      </c>
      <c r="AA1484" s="130" t="str">
        <f t="shared" ca="1" si="336"/>
        <v/>
      </c>
      <c r="AC1484" s="130" t="str">
        <f t="shared" ca="1" si="337"/>
        <v/>
      </c>
      <c r="AD1484" s="130" t="str">
        <f t="shared" ca="1" si="338"/>
        <v/>
      </c>
      <c r="AE1484" s="130" t="str">
        <f t="shared" ca="1" si="339"/>
        <v/>
      </c>
      <c r="AF1484" s="130" t="str">
        <f t="shared" ca="1" si="340"/>
        <v/>
      </c>
      <c r="AG1484" s="130" t="str">
        <f t="shared" ca="1" si="341"/>
        <v/>
      </c>
      <c r="AH1484" s="130" t="str">
        <f t="shared" ca="1" si="342"/>
        <v/>
      </c>
      <c r="AI1484" s="130" t="str">
        <f t="shared" ca="1" si="343"/>
        <v/>
      </c>
    </row>
    <row r="1485" spans="5:35">
      <c r="E1485" s="239"/>
      <c r="F1485" s="28"/>
      <c r="R1485" s="130" t="str">
        <f t="shared" ca="1" si="330"/>
        <v xml:space="preserve">6 </v>
      </c>
      <c r="S1485" s="130">
        <f ca="1">+IFERROR(VLOOKUP(R1485,Pollutants!$H$2:$K$11,3,FALSE),0)</f>
        <v>0</v>
      </c>
      <c r="T1485" s="248">
        <f t="shared" si="331"/>
        <v>213</v>
      </c>
      <c r="U1485" s="130" t="str">
        <f ca="1"/>
        <v/>
      </c>
      <c r="V1485" s="130" t="str">
        <f ca="1"/>
        <v/>
      </c>
      <c r="W1485" s="130" t="str">
        <f t="shared" ca="1" si="332"/>
        <v/>
      </c>
      <c r="X1485" s="130" t="str">
        <f t="shared" ca="1" si="333"/>
        <v/>
      </c>
      <c r="Y1485" s="130" t="str">
        <f t="shared" ca="1" si="334"/>
        <v/>
      </c>
      <c r="Z1485" s="130" t="str">
        <f t="shared" ca="1" si="335"/>
        <v/>
      </c>
      <c r="AA1485" s="130" t="str">
        <f t="shared" ca="1" si="336"/>
        <v/>
      </c>
      <c r="AC1485" s="130" t="str">
        <f t="shared" ca="1" si="337"/>
        <v/>
      </c>
      <c r="AD1485" s="130" t="str">
        <f t="shared" ca="1" si="338"/>
        <v/>
      </c>
      <c r="AE1485" s="130" t="str">
        <f t="shared" ca="1" si="339"/>
        <v/>
      </c>
      <c r="AF1485" s="130" t="str">
        <f t="shared" ca="1" si="340"/>
        <v/>
      </c>
      <c r="AG1485" s="130" t="str">
        <f t="shared" ca="1" si="341"/>
        <v/>
      </c>
      <c r="AH1485" s="130" t="str">
        <f t="shared" ca="1" si="342"/>
        <v/>
      </c>
      <c r="AI1485" s="130" t="str">
        <f t="shared" ca="1" si="343"/>
        <v/>
      </c>
    </row>
    <row r="1486" spans="5:35">
      <c r="E1486" s="239"/>
      <c r="F1486" s="28"/>
      <c r="R1486" s="130" t="str">
        <f t="shared" ca="1" si="330"/>
        <v xml:space="preserve">0 </v>
      </c>
      <c r="S1486" s="130">
        <f ca="1">+IFERROR(VLOOKUP(R1486,Pollutants!$H$2:$K$11,3,FALSE),0)</f>
        <v>0</v>
      </c>
      <c r="T1486" s="248">
        <f t="shared" si="331"/>
        <v>214</v>
      </c>
      <c r="U1486" s="130" t="str">
        <f ca="1"/>
        <v/>
      </c>
      <c r="V1486" s="130" t="str">
        <f ca="1"/>
        <v/>
      </c>
      <c r="W1486" s="130" t="str">
        <f t="shared" ca="1" si="332"/>
        <v/>
      </c>
      <c r="X1486" s="130" t="str">
        <f t="shared" ca="1" si="333"/>
        <v/>
      </c>
      <c r="Y1486" s="130" t="str">
        <f t="shared" ca="1" si="334"/>
        <v/>
      </c>
      <c r="Z1486" s="130" t="str">
        <f t="shared" ca="1" si="335"/>
        <v/>
      </c>
      <c r="AA1486" s="130" t="str">
        <f t="shared" ca="1" si="336"/>
        <v/>
      </c>
      <c r="AC1486" s="130" t="str">
        <f t="shared" ca="1" si="337"/>
        <v/>
      </c>
      <c r="AD1486" s="130" t="str">
        <f t="shared" ca="1" si="338"/>
        <v/>
      </c>
      <c r="AE1486" s="130" t="str">
        <f t="shared" ca="1" si="339"/>
        <v/>
      </c>
      <c r="AF1486" s="130" t="str">
        <f t="shared" ca="1" si="340"/>
        <v/>
      </c>
      <c r="AG1486" s="130" t="str">
        <f t="shared" ca="1" si="341"/>
        <v/>
      </c>
      <c r="AH1486" s="130" t="str">
        <f t="shared" ca="1" si="342"/>
        <v/>
      </c>
      <c r="AI1486" s="130" t="str">
        <f t="shared" ca="1" si="343"/>
        <v/>
      </c>
    </row>
    <row r="1487" spans="5:35">
      <c r="E1487" s="239"/>
      <c r="F1487" s="28"/>
      <c r="R1487" s="130" t="str">
        <f t="shared" ca="1" si="330"/>
        <v xml:space="preserve">1 </v>
      </c>
      <c r="S1487" s="130">
        <f ca="1">+IFERROR(VLOOKUP(R1487,Pollutants!$H$2:$K$11,3,FALSE),0)</f>
        <v>0</v>
      </c>
      <c r="T1487" s="248">
        <f t="shared" si="331"/>
        <v>214</v>
      </c>
      <c r="U1487" s="130" t="str">
        <f ca="1"/>
        <v/>
      </c>
      <c r="V1487" s="130" t="str">
        <f ca="1"/>
        <v/>
      </c>
      <c r="W1487" s="130" t="str">
        <f t="shared" ca="1" si="332"/>
        <v/>
      </c>
      <c r="X1487" s="130" t="str">
        <f t="shared" ca="1" si="333"/>
        <v/>
      </c>
      <c r="Y1487" s="130" t="str">
        <f t="shared" ca="1" si="334"/>
        <v/>
      </c>
      <c r="Z1487" s="130" t="str">
        <f t="shared" ca="1" si="335"/>
        <v/>
      </c>
      <c r="AA1487" s="130" t="str">
        <f t="shared" ca="1" si="336"/>
        <v/>
      </c>
      <c r="AC1487" s="130" t="str">
        <f t="shared" ca="1" si="337"/>
        <v/>
      </c>
      <c r="AD1487" s="130" t="str">
        <f t="shared" ca="1" si="338"/>
        <v/>
      </c>
      <c r="AE1487" s="130" t="str">
        <f t="shared" ca="1" si="339"/>
        <v/>
      </c>
      <c r="AF1487" s="130" t="str">
        <f t="shared" ca="1" si="340"/>
        <v/>
      </c>
      <c r="AG1487" s="130" t="str">
        <f t="shared" ca="1" si="341"/>
        <v/>
      </c>
      <c r="AH1487" s="130" t="str">
        <f t="shared" ca="1" si="342"/>
        <v/>
      </c>
      <c r="AI1487" s="130" t="str">
        <f t="shared" ca="1" si="343"/>
        <v/>
      </c>
    </row>
    <row r="1488" spans="5:35">
      <c r="E1488" s="239"/>
      <c r="F1488" s="28"/>
      <c r="R1488" s="130" t="str">
        <f t="shared" ca="1" si="330"/>
        <v xml:space="preserve">2 </v>
      </c>
      <c r="S1488" s="130">
        <f ca="1">+IFERROR(VLOOKUP(R1488,Pollutants!$H$2:$K$11,3,FALSE),0)</f>
        <v>0</v>
      </c>
      <c r="T1488" s="248">
        <f t="shared" si="331"/>
        <v>214</v>
      </c>
      <c r="U1488" s="130" t="str">
        <f ca="1"/>
        <v/>
      </c>
      <c r="V1488" s="130" t="str">
        <f ca="1"/>
        <v/>
      </c>
      <c r="W1488" s="130" t="str">
        <f t="shared" ca="1" si="332"/>
        <v/>
      </c>
      <c r="X1488" s="130" t="str">
        <f t="shared" ca="1" si="333"/>
        <v/>
      </c>
      <c r="Y1488" s="130" t="str">
        <f t="shared" ca="1" si="334"/>
        <v/>
      </c>
      <c r="Z1488" s="130" t="str">
        <f t="shared" ca="1" si="335"/>
        <v/>
      </c>
      <c r="AA1488" s="130" t="str">
        <f t="shared" ca="1" si="336"/>
        <v/>
      </c>
      <c r="AC1488" s="130" t="str">
        <f t="shared" ca="1" si="337"/>
        <v/>
      </c>
      <c r="AD1488" s="130" t="str">
        <f t="shared" ca="1" si="338"/>
        <v/>
      </c>
      <c r="AE1488" s="130" t="str">
        <f t="shared" ca="1" si="339"/>
        <v/>
      </c>
      <c r="AF1488" s="130" t="str">
        <f t="shared" ca="1" si="340"/>
        <v/>
      </c>
      <c r="AG1488" s="130" t="str">
        <f t="shared" ca="1" si="341"/>
        <v/>
      </c>
      <c r="AH1488" s="130" t="str">
        <f t="shared" ca="1" si="342"/>
        <v/>
      </c>
      <c r="AI1488" s="130" t="str">
        <f t="shared" ca="1" si="343"/>
        <v/>
      </c>
    </row>
    <row r="1489" spans="5:35">
      <c r="E1489" s="239"/>
      <c r="F1489" s="28"/>
      <c r="R1489" s="130" t="str">
        <f t="shared" ca="1" si="330"/>
        <v xml:space="preserve">3 </v>
      </c>
      <c r="S1489" s="130">
        <f ca="1">+IFERROR(VLOOKUP(R1489,Pollutants!$H$2:$K$11,3,FALSE),0)</f>
        <v>0</v>
      </c>
      <c r="T1489" s="248">
        <f t="shared" si="331"/>
        <v>214</v>
      </c>
      <c r="U1489" s="130" t="str">
        <f ca="1"/>
        <v/>
      </c>
      <c r="V1489" s="130" t="str">
        <f ca="1"/>
        <v/>
      </c>
      <c r="W1489" s="130" t="str">
        <f t="shared" ca="1" si="332"/>
        <v/>
      </c>
      <c r="X1489" s="130" t="str">
        <f t="shared" ca="1" si="333"/>
        <v/>
      </c>
      <c r="Y1489" s="130" t="str">
        <f t="shared" ca="1" si="334"/>
        <v/>
      </c>
      <c r="Z1489" s="130" t="str">
        <f t="shared" ca="1" si="335"/>
        <v/>
      </c>
      <c r="AA1489" s="130" t="str">
        <f t="shared" ca="1" si="336"/>
        <v/>
      </c>
      <c r="AC1489" s="130" t="str">
        <f t="shared" ca="1" si="337"/>
        <v/>
      </c>
      <c r="AD1489" s="130" t="str">
        <f t="shared" ca="1" si="338"/>
        <v/>
      </c>
      <c r="AE1489" s="130" t="str">
        <f t="shared" ca="1" si="339"/>
        <v/>
      </c>
      <c r="AF1489" s="130" t="str">
        <f t="shared" ca="1" si="340"/>
        <v/>
      </c>
      <c r="AG1489" s="130" t="str">
        <f t="shared" ca="1" si="341"/>
        <v/>
      </c>
      <c r="AH1489" s="130" t="str">
        <f t="shared" ca="1" si="342"/>
        <v/>
      </c>
      <c r="AI1489" s="130" t="str">
        <f t="shared" ca="1" si="343"/>
        <v/>
      </c>
    </row>
    <row r="1490" spans="5:35">
      <c r="E1490" s="239"/>
      <c r="F1490" s="28"/>
      <c r="R1490" s="130" t="str">
        <f t="shared" ca="1" si="330"/>
        <v xml:space="preserve">4 </v>
      </c>
      <c r="S1490" s="130">
        <f ca="1">+IFERROR(VLOOKUP(R1490,Pollutants!$H$2:$K$11,3,FALSE),0)</f>
        <v>0</v>
      </c>
      <c r="T1490" s="248">
        <f t="shared" si="331"/>
        <v>214</v>
      </c>
      <c r="U1490" s="130" t="str">
        <f ca="1"/>
        <v/>
      </c>
      <c r="V1490" s="130" t="str">
        <f ca="1"/>
        <v/>
      </c>
      <c r="W1490" s="130" t="str">
        <f t="shared" ca="1" si="332"/>
        <v/>
      </c>
      <c r="X1490" s="130" t="str">
        <f t="shared" ca="1" si="333"/>
        <v/>
      </c>
      <c r="Y1490" s="130" t="str">
        <f t="shared" ca="1" si="334"/>
        <v/>
      </c>
      <c r="Z1490" s="130" t="str">
        <f t="shared" ca="1" si="335"/>
        <v/>
      </c>
      <c r="AA1490" s="130" t="str">
        <f t="shared" ca="1" si="336"/>
        <v/>
      </c>
      <c r="AC1490" s="130" t="str">
        <f t="shared" ca="1" si="337"/>
        <v/>
      </c>
      <c r="AD1490" s="130" t="str">
        <f t="shared" ca="1" si="338"/>
        <v/>
      </c>
      <c r="AE1490" s="130" t="str">
        <f t="shared" ca="1" si="339"/>
        <v/>
      </c>
      <c r="AF1490" s="130" t="str">
        <f t="shared" ca="1" si="340"/>
        <v/>
      </c>
      <c r="AG1490" s="130" t="str">
        <f t="shared" ca="1" si="341"/>
        <v/>
      </c>
      <c r="AH1490" s="130" t="str">
        <f t="shared" ca="1" si="342"/>
        <v/>
      </c>
      <c r="AI1490" s="130" t="str">
        <f t="shared" ca="1" si="343"/>
        <v/>
      </c>
    </row>
    <row r="1491" spans="5:35">
      <c r="E1491" s="239"/>
      <c r="F1491" s="28"/>
      <c r="R1491" s="130" t="str">
        <f t="shared" ca="1" si="330"/>
        <v xml:space="preserve">5 </v>
      </c>
      <c r="S1491" s="130">
        <f ca="1">+IFERROR(VLOOKUP(R1491,Pollutants!$H$2:$K$11,3,FALSE),0)</f>
        <v>0</v>
      </c>
      <c r="T1491" s="248">
        <f t="shared" si="331"/>
        <v>214</v>
      </c>
      <c r="U1491" s="130" t="str">
        <f ca="1"/>
        <v/>
      </c>
      <c r="V1491" s="130" t="str">
        <f ca="1"/>
        <v/>
      </c>
      <c r="W1491" s="130" t="str">
        <f t="shared" ca="1" si="332"/>
        <v/>
      </c>
      <c r="X1491" s="130" t="str">
        <f t="shared" ca="1" si="333"/>
        <v/>
      </c>
      <c r="Y1491" s="130" t="str">
        <f t="shared" ca="1" si="334"/>
        <v/>
      </c>
      <c r="Z1491" s="130" t="str">
        <f t="shared" ca="1" si="335"/>
        <v/>
      </c>
      <c r="AA1491" s="130" t="str">
        <f t="shared" ca="1" si="336"/>
        <v/>
      </c>
      <c r="AC1491" s="130" t="str">
        <f t="shared" ca="1" si="337"/>
        <v/>
      </c>
      <c r="AD1491" s="130" t="str">
        <f t="shared" ca="1" si="338"/>
        <v/>
      </c>
      <c r="AE1491" s="130" t="str">
        <f t="shared" ca="1" si="339"/>
        <v/>
      </c>
      <c r="AF1491" s="130" t="str">
        <f t="shared" ca="1" si="340"/>
        <v/>
      </c>
      <c r="AG1491" s="130" t="str">
        <f t="shared" ca="1" si="341"/>
        <v/>
      </c>
      <c r="AH1491" s="130" t="str">
        <f t="shared" ca="1" si="342"/>
        <v/>
      </c>
      <c r="AI1491" s="130" t="str">
        <f t="shared" ca="1" si="343"/>
        <v/>
      </c>
    </row>
    <row r="1492" spans="5:35">
      <c r="E1492" s="239"/>
      <c r="F1492" s="28"/>
      <c r="R1492" s="130" t="str">
        <f t="shared" ca="1" si="330"/>
        <v xml:space="preserve">6 </v>
      </c>
      <c r="S1492" s="130">
        <f ca="1">+IFERROR(VLOOKUP(R1492,Pollutants!$H$2:$K$11,3,FALSE),0)</f>
        <v>0</v>
      </c>
      <c r="T1492" s="248">
        <f t="shared" si="331"/>
        <v>214</v>
      </c>
      <c r="U1492" s="130" t="str">
        <f ca="1"/>
        <v/>
      </c>
      <c r="V1492" s="130" t="str">
        <f ca="1"/>
        <v/>
      </c>
      <c r="W1492" s="130" t="str">
        <f t="shared" ca="1" si="332"/>
        <v/>
      </c>
      <c r="X1492" s="130" t="str">
        <f t="shared" ca="1" si="333"/>
        <v/>
      </c>
      <c r="Y1492" s="130" t="str">
        <f t="shared" ca="1" si="334"/>
        <v/>
      </c>
      <c r="Z1492" s="130" t="str">
        <f t="shared" ca="1" si="335"/>
        <v/>
      </c>
      <c r="AA1492" s="130" t="str">
        <f t="shared" ca="1" si="336"/>
        <v/>
      </c>
      <c r="AC1492" s="130" t="str">
        <f t="shared" ca="1" si="337"/>
        <v/>
      </c>
      <c r="AD1492" s="130" t="str">
        <f t="shared" ca="1" si="338"/>
        <v/>
      </c>
      <c r="AE1492" s="130" t="str">
        <f t="shared" ca="1" si="339"/>
        <v/>
      </c>
      <c r="AF1492" s="130" t="str">
        <f t="shared" ca="1" si="340"/>
        <v/>
      </c>
      <c r="AG1492" s="130" t="str">
        <f t="shared" ca="1" si="341"/>
        <v/>
      </c>
      <c r="AH1492" s="130" t="str">
        <f t="shared" ca="1" si="342"/>
        <v/>
      </c>
      <c r="AI1492" s="130" t="str">
        <f t="shared" ca="1" si="343"/>
        <v/>
      </c>
    </row>
    <row r="1493" spans="5:35">
      <c r="E1493" s="239"/>
      <c r="F1493" s="28"/>
      <c r="R1493" s="130" t="str">
        <f t="shared" ca="1" si="330"/>
        <v xml:space="preserve">0 </v>
      </c>
      <c r="S1493" s="130">
        <f ca="1">+IFERROR(VLOOKUP(R1493,Pollutants!$H$2:$K$11,3,FALSE),0)</f>
        <v>0</v>
      </c>
      <c r="T1493" s="248">
        <f t="shared" si="331"/>
        <v>215</v>
      </c>
      <c r="U1493" s="130" t="str">
        <f ca="1"/>
        <v/>
      </c>
      <c r="V1493" s="130" t="str">
        <f ca="1"/>
        <v/>
      </c>
      <c r="W1493" s="130" t="str">
        <f t="shared" ca="1" si="332"/>
        <v/>
      </c>
      <c r="X1493" s="130" t="str">
        <f t="shared" ca="1" si="333"/>
        <v/>
      </c>
      <c r="Y1493" s="130" t="str">
        <f t="shared" ca="1" si="334"/>
        <v/>
      </c>
      <c r="Z1493" s="130" t="str">
        <f t="shared" ca="1" si="335"/>
        <v/>
      </c>
      <c r="AA1493" s="130" t="str">
        <f t="shared" ca="1" si="336"/>
        <v/>
      </c>
      <c r="AC1493" s="130" t="str">
        <f t="shared" ca="1" si="337"/>
        <v/>
      </c>
      <c r="AD1493" s="130" t="str">
        <f t="shared" ca="1" si="338"/>
        <v/>
      </c>
      <c r="AE1493" s="130" t="str">
        <f t="shared" ca="1" si="339"/>
        <v/>
      </c>
      <c r="AF1493" s="130" t="str">
        <f t="shared" ca="1" si="340"/>
        <v/>
      </c>
      <c r="AG1493" s="130" t="str">
        <f t="shared" ca="1" si="341"/>
        <v/>
      </c>
      <c r="AH1493" s="130" t="str">
        <f t="shared" ca="1" si="342"/>
        <v/>
      </c>
      <c r="AI1493" s="130" t="str">
        <f t="shared" ca="1" si="343"/>
        <v/>
      </c>
    </row>
    <row r="1494" spans="5:35">
      <c r="E1494" s="239"/>
      <c r="F1494" s="28"/>
      <c r="R1494" s="130" t="str">
        <f t="shared" ca="1" si="330"/>
        <v xml:space="preserve">1 </v>
      </c>
      <c r="S1494" s="130">
        <f ca="1">+IFERROR(VLOOKUP(R1494,Pollutants!$H$2:$K$11,3,FALSE),0)</f>
        <v>0</v>
      </c>
      <c r="T1494" s="248">
        <f t="shared" si="331"/>
        <v>215</v>
      </c>
      <c r="U1494" s="130" t="str">
        <f ca="1"/>
        <v/>
      </c>
      <c r="V1494" s="130" t="str">
        <f ca="1"/>
        <v/>
      </c>
      <c r="W1494" s="130" t="str">
        <f t="shared" ca="1" si="332"/>
        <v/>
      </c>
      <c r="X1494" s="130" t="str">
        <f t="shared" ca="1" si="333"/>
        <v/>
      </c>
      <c r="Y1494" s="130" t="str">
        <f t="shared" ca="1" si="334"/>
        <v/>
      </c>
      <c r="Z1494" s="130" t="str">
        <f t="shared" ca="1" si="335"/>
        <v/>
      </c>
      <c r="AA1494" s="130" t="str">
        <f t="shared" ca="1" si="336"/>
        <v/>
      </c>
      <c r="AC1494" s="130" t="str">
        <f t="shared" ca="1" si="337"/>
        <v/>
      </c>
      <c r="AD1494" s="130" t="str">
        <f t="shared" ca="1" si="338"/>
        <v/>
      </c>
      <c r="AE1494" s="130" t="str">
        <f t="shared" ca="1" si="339"/>
        <v/>
      </c>
      <c r="AF1494" s="130" t="str">
        <f t="shared" ca="1" si="340"/>
        <v/>
      </c>
      <c r="AG1494" s="130" t="str">
        <f t="shared" ca="1" si="341"/>
        <v/>
      </c>
      <c r="AH1494" s="130" t="str">
        <f t="shared" ca="1" si="342"/>
        <v/>
      </c>
      <c r="AI1494" s="130" t="str">
        <f t="shared" ca="1" si="343"/>
        <v/>
      </c>
    </row>
    <row r="1495" spans="5:35">
      <c r="E1495" s="239"/>
      <c r="F1495" s="28"/>
      <c r="R1495" s="130" t="str">
        <f t="shared" ca="1" si="330"/>
        <v xml:space="preserve">2 </v>
      </c>
      <c r="S1495" s="130">
        <f ca="1">+IFERROR(VLOOKUP(R1495,Pollutants!$H$2:$K$11,3,FALSE),0)</f>
        <v>0</v>
      </c>
      <c r="T1495" s="248">
        <f t="shared" si="331"/>
        <v>215</v>
      </c>
      <c r="U1495" s="130" t="str">
        <f ca="1"/>
        <v/>
      </c>
      <c r="V1495" s="130" t="str">
        <f ca="1"/>
        <v/>
      </c>
      <c r="W1495" s="130" t="str">
        <f t="shared" ca="1" si="332"/>
        <v/>
      </c>
      <c r="X1495" s="130" t="str">
        <f t="shared" ca="1" si="333"/>
        <v/>
      </c>
      <c r="Y1495" s="130" t="str">
        <f t="shared" ca="1" si="334"/>
        <v/>
      </c>
      <c r="Z1495" s="130" t="str">
        <f t="shared" ca="1" si="335"/>
        <v/>
      </c>
      <c r="AA1495" s="130" t="str">
        <f t="shared" ca="1" si="336"/>
        <v/>
      </c>
      <c r="AC1495" s="130" t="str">
        <f t="shared" ca="1" si="337"/>
        <v/>
      </c>
      <c r="AD1495" s="130" t="str">
        <f t="shared" ca="1" si="338"/>
        <v/>
      </c>
      <c r="AE1495" s="130" t="str">
        <f t="shared" ca="1" si="339"/>
        <v/>
      </c>
      <c r="AF1495" s="130" t="str">
        <f t="shared" ca="1" si="340"/>
        <v/>
      </c>
      <c r="AG1495" s="130" t="str">
        <f t="shared" ca="1" si="341"/>
        <v/>
      </c>
      <c r="AH1495" s="130" t="str">
        <f t="shared" ca="1" si="342"/>
        <v/>
      </c>
      <c r="AI1495" s="130" t="str">
        <f t="shared" ca="1" si="343"/>
        <v/>
      </c>
    </row>
    <row r="1496" spans="5:35">
      <c r="E1496" s="239"/>
      <c r="F1496" s="28"/>
      <c r="R1496" s="130" t="str">
        <f t="shared" ca="1" si="330"/>
        <v xml:space="preserve">3 </v>
      </c>
      <c r="S1496" s="130">
        <f ca="1">+IFERROR(VLOOKUP(R1496,Pollutants!$H$2:$K$11,3,FALSE),0)</f>
        <v>0</v>
      </c>
      <c r="T1496" s="248">
        <f t="shared" si="331"/>
        <v>215</v>
      </c>
      <c r="U1496" s="130" t="str">
        <f ca="1"/>
        <v/>
      </c>
      <c r="V1496" s="130" t="str">
        <f ca="1"/>
        <v/>
      </c>
      <c r="W1496" s="130" t="str">
        <f t="shared" ca="1" si="332"/>
        <v/>
      </c>
      <c r="X1496" s="130" t="str">
        <f t="shared" ca="1" si="333"/>
        <v/>
      </c>
      <c r="Y1496" s="130" t="str">
        <f t="shared" ca="1" si="334"/>
        <v/>
      </c>
      <c r="Z1496" s="130" t="str">
        <f t="shared" ca="1" si="335"/>
        <v/>
      </c>
      <c r="AA1496" s="130" t="str">
        <f t="shared" ca="1" si="336"/>
        <v/>
      </c>
      <c r="AC1496" s="130" t="str">
        <f t="shared" ca="1" si="337"/>
        <v/>
      </c>
      <c r="AD1496" s="130" t="str">
        <f t="shared" ca="1" si="338"/>
        <v/>
      </c>
      <c r="AE1496" s="130" t="str">
        <f t="shared" ca="1" si="339"/>
        <v/>
      </c>
      <c r="AF1496" s="130" t="str">
        <f t="shared" ca="1" si="340"/>
        <v/>
      </c>
      <c r="AG1496" s="130" t="str">
        <f t="shared" ca="1" si="341"/>
        <v/>
      </c>
      <c r="AH1496" s="130" t="str">
        <f t="shared" ca="1" si="342"/>
        <v/>
      </c>
      <c r="AI1496" s="130" t="str">
        <f t="shared" ca="1" si="343"/>
        <v/>
      </c>
    </row>
    <row r="1497" spans="5:35">
      <c r="E1497" s="239"/>
      <c r="F1497" s="28"/>
      <c r="R1497" s="130" t="str">
        <f t="shared" ca="1" si="330"/>
        <v xml:space="preserve">4 </v>
      </c>
      <c r="S1497" s="130">
        <f ca="1">+IFERROR(VLOOKUP(R1497,Pollutants!$H$2:$K$11,3,FALSE),0)</f>
        <v>0</v>
      </c>
      <c r="T1497" s="248">
        <f t="shared" si="331"/>
        <v>215</v>
      </c>
      <c r="U1497" s="130" t="str">
        <f ca="1"/>
        <v/>
      </c>
      <c r="V1497" s="130" t="str">
        <f ca="1"/>
        <v/>
      </c>
      <c r="W1497" s="130" t="str">
        <f t="shared" ca="1" si="332"/>
        <v/>
      </c>
      <c r="X1497" s="130" t="str">
        <f t="shared" ca="1" si="333"/>
        <v/>
      </c>
      <c r="Y1497" s="130" t="str">
        <f t="shared" ca="1" si="334"/>
        <v/>
      </c>
      <c r="Z1497" s="130" t="str">
        <f t="shared" ca="1" si="335"/>
        <v/>
      </c>
      <c r="AA1497" s="130" t="str">
        <f t="shared" ca="1" si="336"/>
        <v/>
      </c>
      <c r="AC1497" s="130" t="str">
        <f t="shared" ca="1" si="337"/>
        <v/>
      </c>
      <c r="AD1497" s="130" t="str">
        <f t="shared" ca="1" si="338"/>
        <v/>
      </c>
      <c r="AE1497" s="130" t="str">
        <f t="shared" ca="1" si="339"/>
        <v/>
      </c>
      <c r="AF1497" s="130" t="str">
        <f t="shared" ca="1" si="340"/>
        <v/>
      </c>
      <c r="AG1497" s="130" t="str">
        <f t="shared" ca="1" si="341"/>
        <v/>
      </c>
      <c r="AH1497" s="130" t="str">
        <f t="shared" ca="1" si="342"/>
        <v/>
      </c>
      <c r="AI1497" s="130" t="str">
        <f t="shared" ca="1" si="343"/>
        <v/>
      </c>
    </row>
    <row r="1498" spans="5:35">
      <c r="E1498" s="239"/>
      <c r="F1498" s="28"/>
      <c r="R1498" s="130" t="str">
        <f t="shared" ca="1" si="330"/>
        <v xml:space="preserve">5 </v>
      </c>
      <c r="S1498" s="130">
        <f ca="1">+IFERROR(VLOOKUP(R1498,Pollutants!$H$2:$K$11,3,FALSE),0)</f>
        <v>0</v>
      </c>
      <c r="T1498" s="248">
        <f t="shared" si="331"/>
        <v>215</v>
      </c>
      <c r="U1498" s="130" t="str">
        <f ca="1"/>
        <v/>
      </c>
      <c r="V1498" s="130" t="str">
        <f ca="1"/>
        <v/>
      </c>
      <c r="W1498" s="130" t="str">
        <f t="shared" ca="1" si="332"/>
        <v/>
      </c>
      <c r="X1498" s="130" t="str">
        <f t="shared" ca="1" si="333"/>
        <v/>
      </c>
      <c r="Y1498" s="130" t="str">
        <f t="shared" ca="1" si="334"/>
        <v/>
      </c>
      <c r="Z1498" s="130" t="str">
        <f t="shared" ca="1" si="335"/>
        <v/>
      </c>
      <c r="AA1498" s="130" t="str">
        <f t="shared" ca="1" si="336"/>
        <v/>
      </c>
      <c r="AC1498" s="130" t="str">
        <f t="shared" ca="1" si="337"/>
        <v/>
      </c>
      <c r="AD1498" s="130" t="str">
        <f t="shared" ca="1" si="338"/>
        <v/>
      </c>
      <c r="AE1498" s="130" t="str">
        <f t="shared" ca="1" si="339"/>
        <v/>
      </c>
      <c r="AF1498" s="130" t="str">
        <f t="shared" ca="1" si="340"/>
        <v/>
      </c>
      <c r="AG1498" s="130" t="str">
        <f t="shared" ca="1" si="341"/>
        <v/>
      </c>
      <c r="AH1498" s="130" t="str">
        <f t="shared" ca="1" si="342"/>
        <v/>
      </c>
      <c r="AI1498" s="130" t="str">
        <f t="shared" ca="1" si="343"/>
        <v/>
      </c>
    </row>
    <row r="1499" spans="5:35">
      <c r="E1499" s="239"/>
      <c r="F1499" s="28"/>
      <c r="R1499" s="130" t="str">
        <f t="shared" ca="1" si="330"/>
        <v xml:space="preserve">6 </v>
      </c>
      <c r="S1499" s="130">
        <f ca="1">+IFERROR(VLOOKUP(R1499,Pollutants!$H$2:$K$11,3,FALSE),0)</f>
        <v>0</v>
      </c>
      <c r="T1499" s="248">
        <f t="shared" si="331"/>
        <v>215</v>
      </c>
      <c r="U1499" s="130" t="str">
        <f ca="1"/>
        <v/>
      </c>
      <c r="V1499" s="130" t="str">
        <f ca="1"/>
        <v/>
      </c>
      <c r="W1499" s="130" t="str">
        <f t="shared" ca="1" si="332"/>
        <v/>
      </c>
      <c r="X1499" s="130" t="str">
        <f t="shared" ca="1" si="333"/>
        <v/>
      </c>
      <c r="Y1499" s="130" t="str">
        <f t="shared" ca="1" si="334"/>
        <v/>
      </c>
      <c r="Z1499" s="130" t="str">
        <f t="shared" ca="1" si="335"/>
        <v/>
      </c>
      <c r="AA1499" s="130" t="str">
        <f t="shared" ca="1" si="336"/>
        <v/>
      </c>
      <c r="AC1499" s="130" t="str">
        <f t="shared" ca="1" si="337"/>
        <v/>
      </c>
      <c r="AD1499" s="130" t="str">
        <f t="shared" ca="1" si="338"/>
        <v/>
      </c>
      <c r="AE1499" s="130" t="str">
        <f t="shared" ca="1" si="339"/>
        <v/>
      </c>
      <c r="AF1499" s="130" t="str">
        <f t="shared" ca="1" si="340"/>
        <v/>
      </c>
      <c r="AG1499" s="130" t="str">
        <f t="shared" ca="1" si="341"/>
        <v/>
      </c>
      <c r="AH1499" s="130" t="str">
        <f t="shared" ca="1" si="342"/>
        <v/>
      </c>
      <c r="AI1499" s="130" t="str">
        <f t="shared" ca="1" si="343"/>
        <v/>
      </c>
    </row>
    <row r="1500" spans="5:35">
      <c r="E1500" s="239"/>
      <c r="F1500" s="28"/>
      <c r="R1500" s="130" t="str">
        <f t="shared" ca="1" si="330"/>
        <v xml:space="preserve">0 </v>
      </c>
      <c r="S1500" s="130">
        <f ca="1">+IFERROR(VLOOKUP(R1500,Pollutants!$H$2:$K$11,3,FALSE),0)</f>
        <v>0</v>
      </c>
      <c r="T1500" s="248">
        <f t="shared" si="331"/>
        <v>216</v>
      </c>
      <c r="U1500" s="130" t="str">
        <f ca="1"/>
        <v/>
      </c>
      <c r="V1500" s="130" t="str">
        <f ca="1"/>
        <v/>
      </c>
      <c r="W1500" s="130" t="str">
        <f t="shared" ca="1" si="332"/>
        <v/>
      </c>
      <c r="X1500" s="130" t="str">
        <f t="shared" ca="1" si="333"/>
        <v/>
      </c>
      <c r="Y1500" s="130" t="str">
        <f t="shared" ca="1" si="334"/>
        <v/>
      </c>
      <c r="Z1500" s="130" t="str">
        <f t="shared" ca="1" si="335"/>
        <v/>
      </c>
      <c r="AA1500" s="130" t="str">
        <f t="shared" ca="1" si="336"/>
        <v/>
      </c>
      <c r="AC1500" s="130" t="str">
        <f t="shared" ca="1" si="337"/>
        <v/>
      </c>
      <c r="AD1500" s="130" t="str">
        <f t="shared" ca="1" si="338"/>
        <v/>
      </c>
      <c r="AE1500" s="130" t="str">
        <f t="shared" ca="1" si="339"/>
        <v/>
      </c>
      <c r="AF1500" s="130" t="str">
        <f t="shared" ca="1" si="340"/>
        <v/>
      </c>
      <c r="AG1500" s="130" t="str">
        <f t="shared" ca="1" si="341"/>
        <v/>
      </c>
      <c r="AH1500" s="130" t="str">
        <f t="shared" ca="1" si="342"/>
        <v/>
      </c>
      <c r="AI1500" s="130" t="str">
        <f t="shared" ca="1" si="343"/>
        <v/>
      </c>
    </row>
    <row r="1501" spans="5:35">
      <c r="E1501" s="239"/>
      <c r="F1501" s="28"/>
      <c r="R1501" s="130" t="str">
        <f t="shared" ca="1" si="330"/>
        <v xml:space="preserve">1 </v>
      </c>
      <c r="S1501" s="130">
        <f ca="1">+IFERROR(VLOOKUP(R1501,Pollutants!$H$2:$K$11,3,FALSE),0)</f>
        <v>0</v>
      </c>
      <c r="T1501" s="248">
        <f t="shared" si="331"/>
        <v>216</v>
      </c>
      <c r="U1501" s="130" t="str">
        <f ca="1"/>
        <v/>
      </c>
      <c r="V1501" s="130" t="str">
        <f ca="1"/>
        <v/>
      </c>
      <c r="W1501" s="130" t="str">
        <f t="shared" ca="1" si="332"/>
        <v/>
      </c>
      <c r="X1501" s="130" t="str">
        <f t="shared" ca="1" si="333"/>
        <v/>
      </c>
      <c r="Y1501" s="130" t="str">
        <f t="shared" ca="1" si="334"/>
        <v/>
      </c>
      <c r="Z1501" s="130" t="str">
        <f t="shared" ca="1" si="335"/>
        <v/>
      </c>
      <c r="AA1501" s="130" t="str">
        <f t="shared" ca="1" si="336"/>
        <v/>
      </c>
      <c r="AC1501" s="130" t="str">
        <f t="shared" ca="1" si="337"/>
        <v/>
      </c>
      <c r="AD1501" s="130" t="str">
        <f t="shared" ca="1" si="338"/>
        <v/>
      </c>
      <c r="AE1501" s="130" t="str">
        <f t="shared" ca="1" si="339"/>
        <v/>
      </c>
      <c r="AF1501" s="130" t="str">
        <f t="shared" ca="1" si="340"/>
        <v/>
      </c>
      <c r="AG1501" s="130" t="str">
        <f t="shared" ca="1" si="341"/>
        <v/>
      </c>
      <c r="AH1501" s="130" t="str">
        <f t="shared" ca="1" si="342"/>
        <v/>
      </c>
      <c r="AI1501" s="130" t="str">
        <f t="shared" ca="1" si="343"/>
        <v/>
      </c>
    </row>
    <row r="1502" spans="5:35">
      <c r="E1502" s="239"/>
      <c r="F1502" s="28"/>
      <c r="R1502" s="130" t="str">
        <f t="shared" ca="1" si="330"/>
        <v xml:space="preserve">2 </v>
      </c>
      <c r="S1502" s="130">
        <f ca="1">+IFERROR(VLOOKUP(R1502,Pollutants!$H$2:$K$11,3,FALSE),0)</f>
        <v>0</v>
      </c>
      <c r="T1502" s="248">
        <f t="shared" si="331"/>
        <v>216</v>
      </c>
      <c r="U1502" s="130" t="str">
        <f ca="1"/>
        <v/>
      </c>
      <c r="V1502" s="130" t="str">
        <f ca="1"/>
        <v/>
      </c>
      <c r="W1502" s="130" t="str">
        <f t="shared" ca="1" si="332"/>
        <v/>
      </c>
      <c r="X1502" s="130" t="str">
        <f t="shared" ca="1" si="333"/>
        <v/>
      </c>
      <c r="Y1502" s="130" t="str">
        <f t="shared" ca="1" si="334"/>
        <v/>
      </c>
      <c r="Z1502" s="130" t="str">
        <f t="shared" ca="1" si="335"/>
        <v/>
      </c>
      <c r="AA1502" s="130" t="str">
        <f t="shared" ca="1" si="336"/>
        <v/>
      </c>
      <c r="AC1502" s="130" t="str">
        <f t="shared" ca="1" si="337"/>
        <v/>
      </c>
      <c r="AD1502" s="130" t="str">
        <f t="shared" ca="1" si="338"/>
        <v/>
      </c>
      <c r="AE1502" s="130" t="str">
        <f t="shared" ca="1" si="339"/>
        <v/>
      </c>
      <c r="AF1502" s="130" t="str">
        <f t="shared" ca="1" si="340"/>
        <v/>
      </c>
      <c r="AG1502" s="130" t="str">
        <f t="shared" ca="1" si="341"/>
        <v/>
      </c>
      <c r="AH1502" s="130" t="str">
        <f t="shared" ca="1" si="342"/>
        <v/>
      </c>
      <c r="AI1502" s="130" t="str">
        <f t="shared" ca="1" si="343"/>
        <v/>
      </c>
    </row>
    <row r="1503" spans="5:35">
      <c r="E1503" s="239"/>
      <c r="F1503" s="28"/>
      <c r="R1503" s="130" t="str">
        <f t="shared" ca="1" si="330"/>
        <v xml:space="preserve">3 </v>
      </c>
      <c r="S1503" s="130">
        <f ca="1">+IFERROR(VLOOKUP(R1503,Pollutants!$H$2:$K$11,3,FALSE),0)</f>
        <v>0</v>
      </c>
      <c r="T1503" s="248">
        <f t="shared" si="331"/>
        <v>216</v>
      </c>
      <c r="U1503" s="130" t="str">
        <f ca="1"/>
        <v/>
      </c>
      <c r="V1503" s="130" t="str">
        <f ca="1"/>
        <v/>
      </c>
      <c r="W1503" s="130" t="str">
        <f t="shared" ca="1" si="332"/>
        <v/>
      </c>
      <c r="X1503" s="130" t="str">
        <f t="shared" ca="1" si="333"/>
        <v/>
      </c>
      <c r="Y1503" s="130" t="str">
        <f t="shared" ca="1" si="334"/>
        <v/>
      </c>
      <c r="Z1503" s="130" t="str">
        <f t="shared" ca="1" si="335"/>
        <v/>
      </c>
      <c r="AA1503" s="130" t="str">
        <f t="shared" ca="1" si="336"/>
        <v/>
      </c>
      <c r="AC1503" s="130" t="str">
        <f t="shared" ca="1" si="337"/>
        <v/>
      </c>
      <c r="AD1503" s="130" t="str">
        <f t="shared" ca="1" si="338"/>
        <v/>
      </c>
      <c r="AE1503" s="130" t="str">
        <f t="shared" ca="1" si="339"/>
        <v/>
      </c>
      <c r="AF1503" s="130" t="str">
        <f t="shared" ca="1" si="340"/>
        <v/>
      </c>
      <c r="AG1503" s="130" t="str">
        <f t="shared" ca="1" si="341"/>
        <v/>
      </c>
      <c r="AH1503" s="130" t="str">
        <f t="shared" ca="1" si="342"/>
        <v/>
      </c>
      <c r="AI1503" s="130" t="str">
        <f t="shared" ca="1" si="343"/>
        <v/>
      </c>
    </row>
    <row r="1504" spans="5:35">
      <c r="E1504" s="239"/>
      <c r="F1504" s="28"/>
      <c r="R1504" s="130" t="str">
        <f t="shared" ca="1" si="330"/>
        <v xml:space="preserve">4 </v>
      </c>
      <c r="S1504" s="130">
        <f ca="1">+IFERROR(VLOOKUP(R1504,Pollutants!$H$2:$K$11,3,FALSE),0)</f>
        <v>0</v>
      </c>
      <c r="T1504" s="248">
        <f t="shared" si="331"/>
        <v>216</v>
      </c>
      <c r="U1504" s="130" t="str">
        <f ca="1"/>
        <v/>
      </c>
      <c r="V1504" s="130" t="str">
        <f ca="1"/>
        <v/>
      </c>
      <c r="W1504" s="130" t="str">
        <f t="shared" ca="1" si="332"/>
        <v/>
      </c>
      <c r="X1504" s="130" t="str">
        <f t="shared" ca="1" si="333"/>
        <v/>
      </c>
      <c r="Y1504" s="130" t="str">
        <f t="shared" ca="1" si="334"/>
        <v/>
      </c>
      <c r="Z1504" s="130" t="str">
        <f t="shared" ca="1" si="335"/>
        <v/>
      </c>
      <c r="AA1504" s="130" t="str">
        <f t="shared" ca="1" si="336"/>
        <v/>
      </c>
      <c r="AC1504" s="130" t="str">
        <f t="shared" ca="1" si="337"/>
        <v/>
      </c>
      <c r="AD1504" s="130" t="str">
        <f t="shared" ca="1" si="338"/>
        <v/>
      </c>
      <c r="AE1504" s="130" t="str">
        <f t="shared" ca="1" si="339"/>
        <v/>
      </c>
      <c r="AF1504" s="130" t="str">
        <f t="shared" ca="1" si="340"/>
        <v/>
      </c>
      <c r="AG1504" s="130" t="str">
        <f t="shared" ca="1" si="341"/>
        <v/>
      </c>
      <c r="AH1504" s="130" t="str">
        <f t="shared" ca="1" si="342"/>
        <v/>
      </c>
      <c r="AI1504" s="130" t="str">
        <f t="shared" ca="1" si="343"/>
        <v/>
      </c>
    </row>
    <row r="1505" spans="5:35">
      <c r="E1505" s="239"/>
      <c r="F1505" s="28"/>
      <c r="R1505" s="130" t="str">
        <f t="shared" ca="1" si="330"/>
        <v xml:space="preserve">5 </v>
      </c>
      <c r="S1505" s="130">
        <f ca="1">+IFERROR(VLOOKUP(R1505,Pollutants!$H$2:$K$11,3,FALSE),0)</f>
        <v>0</v>
      </c>
      <c r="T1505" s="248">
        <f t="shared" si="331"/>
        <v>216</v>
      </c>
      <c r="U1505" s="130" t="str">
        <f ca="1"/>
        <v/>
      </c>
      <c r="V1505" s="130" t="str">
        <f ca="1"/>
        <v/>
      </c>
      <c r="W1505" s="130" t="str">
        <f t="shared" ca="1" si="332"/>
        <v/>
      </c>
      <c r="X1505" s="130" t="str">
        <f t="shared" ca="1" si="333"/>
        <v/>
      </c>
      <c r="Y1505" s="130" t="str">
        <f t="shared" ca="1" si="334"/>
        <v/>
      </c>
      <c r="Z1505" s="130" t="str">
        <f t="shared" ca="1" si="335"/>
        <v/>
      </c>
      <c r="AA1505" s="130" t="str">
        <f t="shared" ca="1" si="336"/>
        <v/>
      </c>
      <c r="AC1505" s="130" t="str">
        <f t="shared" ca="1" si="337"/>
        <v/>
      </c>
      <c r="AD1505" s="130" t="str">
        <f t="shared" ca="1" si="338"/>
        <v/>
      </c>
      <c r="AE1505" s="130" t="str">
        <f t="shared" ca="1" si="339"/>
        <v/>
      </c>
      <c r="AF1505" s="130" t="str">
        <f t="shared" ca="1" si="340"/>
        <v/>
      </c>
      <c r="AG1505" s="130" t="str">
        <f t="shared" ca="1" si="341"/>
        <v/>
      </c>
      <c r="AH1505" s="130" t="str">
        <f t="shared" ca="1" si="342"/>
        <v/>
      </c>
      <c r="AI1505" s="130" t="str">
        <f t="shared" ca="1" si="343"/>
        <v/>
      </c>
    </row>
    <row r="1506" spans="5:35">
      <c r="E1506" s="239"/>
      <c r="F1506" s="28"/>
      <c r="R1506" s="130" t="str">
        <f t="shared" ca="1" si="330"/>
        <v xml:space="preserve">6 </v>
      </c>
      <c r="S1506" s="130">
        <f ca="1">+IFERROR(VLOOKUP(R1506,Pollutants!$H$2:$K$11,3,FALSE),0)</f>
        <v>0</v>
      </c>
      <c r="T1506" s="248">
        <f t="shared" si="331"/>
        <v>216</v>
      </c>
      <c r="U1506" s="130" t="str">
        <f ca="1"/>
        <v/>
      </c>
      <c r="V1506" s="130" t="str">
        <f ca="1"/>
        <v/>
      </c>
      <c r="W1506" s="130" t="str">
        <f t="shared" ca="1" si="332"/>
        <v/>
      </c>
      <c r="X1506" s="130" t="str">
        <f t="shared" ca="1" si="333"/>
        <v/>
      </c>
      <c r="Y1506" s="130" t="str">
        <f t="shared" ca="1" si="334"/>
        <v/>
      </c>
      <c r="Z1506" s="130" t="str">
        <f t="shared" ca="1" si="335"/>
        <v/>
      </c>
      <c r="AA1506" s="130" t="str">
        <f t="shared" ca="1" si="336"/>
        <v/>
      </c>
      <c r="AC1506" s="130" t="str">
        <f t="shared" ca="1" si="337"/>
        <v/>
      </c>
      <c r="AD1506" s="130" t="str">
        <f t="shared" ca="1" si="338"/>
        <v/>
      </c>
      <c r="AE1506" s="130" t="str">
        <f t="shared" ca="1" si="339"/>
        <v/>
      </c>
      <c r="AF1506" s="130" t="str">
        <f t="shared" ca="1" si="340"/>
        <v/>
      </c>
      <c r="AG1506" s="130" t="str">
        <f t="shared" ca="1" si="341"/>
        <v/>
      </c>
      <c r="AH1506" s="130" t="str">
        <f t="shared" ca="1" si="342"/>
        <v/>
      </c>
      <c r="AI1506" s="130" t="str">
        <f t="shared" ca="1" si="343"/>
        <v/>
      </c>
    </row>
    <row r="1507" spans="5:35">
      <c r="E1507" s="239"/>
      <c r="F1507" s="28"/>
      <c r="R1507" s="130" t="str">
        <f t="shared" ca="1" si="330"/>
        <v xml:space="preserve">0 </v>
      </c>
      <c r="S1507" s="130">
        <f ca="1">+IFERROR(VLOOKUP(R1507,Pollutants!$H$2:$K$11,3,FALSE),0)</f>
        <v>0</v>
      </c>
      <c r="T1507" s="248">
        <f t="shared" si="331"/>
        <v>217</v>
      </c>
      <c r="U1507" s="130" t="str">
        <f ca="1"/>
        <v/>
      </c>
      <c r="V1507" s="130" t="str">
        <f ca="1"/>
        <v/>
      </c>
      <c r="W1507" s="130" t="str">
        <f t="shared" ca="1" si="332"/>
        <v/>
      </c>
      <c r="X1507" s="130" t="str">
        <f t="shared" ca="1" si="333"/>
        <v/>
      </c>
      <c r="Y1507" s="130" t="str">
        <f t="shared" ca="1" si="334"/>
        <v/>
      </c>
      <c r="Z1507" s="130" t="str">
        <f t="shared" ca="1" si="335"/>
        <v/>
      </c>
      <c r="AA1507" s="130" t="str">
        <f t="shared" ca="1" si="336"/>
        <v/>
      </c>
      <c r="AC1507" s="130" t="str">
        <f t="shared" ca="1" si="337"/>
        <v/>
      </c>
      <c r="AD1507" s="130" t="str">
        <f t="shared" ca="1" si="338"/>
        <v/>
      </c>
      <c r="AE1507" s="130" t="str">
        <f t="shared" ca="1" si="339"/>
        <v/>
      </c>
      <c r="AF1507" s="130" t="str">
        <f t="shared" ca="1" si="340"/>
        <v/>
      </c>
      <c r="AG1507" s="130" t="str">
        <f t="shared" ca="1" si="341"/>
        <v/>
      </c>
      <c r="AH1507" s="130" t="str">
        <f t="shared" ca="1" si="342"/>
        <v/>
      </c>
      <c r="AI1507" s="130" t="str">
        <f t="shared" ca="1" si="343"/>
        <v/>
      </c>
    </row>
    <row r="1508" spans="5:35">
      <c r="E1508" s="239"/>
      <c r="F1508" s="28"/>
      <c r="R1508" s="130" t="str">
        <f t="shared" ca="1" si="330"/>
        <v xml:space="preserve">1 </v>
      </c>
      <c r="S1508" s="130">
        <f ca="1">+IFERROR(VLOOKUP(R1508,Pollutants!$H$2:$K$11,3,FALSE),0)</f>
        <v>0</v>
      </c>
      <c r="T1508" s="248">
        <f t="shared" si="331"/>
        <v>217</v>
      </c>
      <c r="U1508" s="130" t="str">
        <f ca="1"/>
        <v/>
      </c>
      <c r="V1508" s="130" t="str">
        <f ca="1"/>
        <v/>
      </c>
      <c r="W1508" s="130" t="str">
        <f t="shared" ca="1" si="332"/>
        <v/>
      </c>
      <c r="X1508" s="130" t="str">
        <f t="shared" ca="1" si="333"/>
        <v/>
      </c>
      <c r="Y1508" s="130" t="str">
        <f t="shared" ca="1" si="334"/>
        <v/>
      </c>
      <c r="Z1508" s="130" t="str">
        <f t="shared" ca="1" si="335"/>
        <v/>
      </c>
      <c r="AA1508" s="130" t="str">
        <f t="shared" ca="1" si="336"/>
        <v/>
      </c>
      <c r="AC1508" s="130" t="str">
        <f t="shared" ca="1" si="337"/>
        <v/>
      </c>
      <c r="AD1508" s="130" t="str">
        <f t="shared" ca="1" si="338"/>
        <v/>
      </c>
      <c r="AE1508" s="130" t="str">
        <f t="shared" ca="1" si="339"/>
        <v/>
      </c>
      <c r="AF1508" s="130" t="str">
        <f t="shared" ca="1" si="340"/>
        <v/>
      </c>
      <c r="AG1508" s="130" t="str">
        <f t="shared" ca="1" si="341"/>
        <v/>
      </c>
      <c r="AH1508" s="130" t="str">
        <f t="shared" ca="1" si="342"/>
        <v/>
      </c>
      <c r="AI1508" s="130" t="str">
        <f t="shared" ca="1" si="343"/>
        <v/>
      </c>
    </row>
    <row r="1509" spans="5:35">
      <c r="E1509" s="239"/>
      <c r="F1509" s="28"/>
      <c r="R1509" s="130" t="str">
        <f t="shared" ca="1" si="330"/>
        <v xml:space="preserve">2 </v>
      </c>
      <c r="S1509" s="130">
        <f ca="1">+IFERROR(VLOOKUP(R1509,Pollutants!$H$2:$K$11,3,FALSE),0)</f>
        <v>0</v>
      </c>
      <c r="T1509" s="248">
        <f t="shared" si="331"/>
        <v>217</v>
      </c>
      <c r="U1509" s="130" t="str">
        <f ca="1"/>
        <v/>
      </c>
      <c r="V1509" s="130" t="str">
        <f ca="1"/>
        <v/>
      </c>
      <c r="W1509" s="130" t="str">
        <f t="shared" ca="1" si="332"/>
        <v/>
      </c>
      <c r="X1509" s="130" t="str">
        <f t="shared" ca="1" si="333"/>
        <v/>
      </c>
      <c r="Y1509" s="130" t="str">
        <f t="shared" ca="1" si="334"/>
        <v/>
      </c>
      <c r="Z1509" s="130" t="str">
        <f t="shared" ca="1" si="335"/>
        <v/>
      </c>
      <c r="AA1509" s="130" t="str">
        <f t="shared" ca="1" si="336"/>
        <v/>
      </c>
      <c r="AC1509" s="130" t="str">
        <f t="shared" ca="1" si="337"/>
        <v/>
      </c>
      <c r="AD1509" s="130" t="str">
        <f t="shared" ca="1" si="338"/>
        <v/>
      </c>
      <c r="AE1509" s="130" t="str">
        <f t="shared" ca="1" si="339"/>
        <v/>
      </c>
      <c r="AF1509" s="130" t="str">
        <f t="shared" ca="1" si="340"/>
        <v/>
      </c>
      <c r="AG1509" s="130" t="str">
        <f t="shared" ca="1" si="341"/>
        <v/>
      </c>
      <c r="AH1509" s="130" t="str">
        <f t="shared" ca="1" si="342"/>
        <v/>
      </c>
      <c r="AI1509" s="130" t="str">
        <f t="shared" ca="1" si="343"/>
        <v/>
      </c>
    </row>
    <row r="1510" spans="5:35">
      <c r="E1510" s="239"/>
      <c r="F1510" s="28"/>
      <c r="R1510" s="130" t="str">
        <f t="shared" ca="1" si="330"/>
        <v xml:space="preserve">3 </v>
      </c>
      <c r="S1510" s="130">
        <f ca="1">+IFERROR(VLOOKUP(R1510,Pollutants!$H$2:$K$11,3,FALSE),0)</f>
        <v>0</v>
      </c>
      <c r="T1510" s="248">
        <f t="shared" si="331"/>
        <v>217</v>
      </c>
      <c r="U1510" s="130" t="str">
        <f ca="1"/>
        <v/>
      </c>
      <c r="V1510" s="130" t="str">
        <f ca="1"/>
        <v/>
      </c>
      <c r="W1510" s="130" t="str">
        <f t="shared" ca="1" si="332"/>
        <v/>
      </c>
      <c r="X1510" s="130" t="str">
        <f t="shared" ca="1" si="333"/>
        <v/>
      </c>
      <c r="Y1510" s="130" t="str">
        <f t="shared" ca="1" si="334"/>
        <v/>
      </c>
      <c r="Z1510" s="130" t="str">
        <f t="shared" ca="1" si="335"/>
        <v/>
      </c>
      <c r="AA1510" s="130" t="str">
        <f t="shared" ca="1" si="336"/>
        <v/>
      </c>
      <c r="AC1510" s="130" t="str">
        <f t="shared" ca="1" si="337"/>
        <v/>
      </c>
      <c r="AD1510" s="130" t="str">
        <f t="shared" ca="1" si="338"/>
        <v/>
      </c>
      <c r="AE1510" s="130" t="str">
        <f t="shared" ca="1" si="339"/>
        <v/>
      </c>
      <c r="AF1510" s="130" t="str">
        <f t="shared" ca="1" si="340"/>
        <v/>
      </c>
      <c r="AG1510" s="130" t="str">
        <f t="shared" ca="1" si="341"/>
        <v/>
      </c>
      <c r="AH1510" s="130" t="str">
        <f t="shared" ca="1" si="342"/>
        <v/>
      </c>
      <c r="AI1510" s="130" t="str">
        <f t="shared" ca="1" si="343"/>
        <v/>
      </c>
    </row>
    <row r="1511" spans="5:35">
      <c r="E1511" s="239"/>
      <c r="F1511" s="28"/>
      <c r="R1511" s="130" t="str">
        <f t="shared" ca="1" si="330"/>
        <v xml:space="preserve">4 </v>
      </c>
      <c r="S1511" s="130">
        <f ca="1">+IFERROR(VLOOKUP(R1511,Pollutants!$H$2:$K$11,3,FALSE),0)</f>
        <v>0</v>
      </c>
      <c r="T1511" s="248">
        <f t="shared" si="331"/>
        <v>217</v>
      </c>
      <c r="U1511" s="130" t="str">
        <f ca="1"/>
        <v/>
      </c>
      <c r="V1511" s="130" t="str">
        <f ca="1"/>
        <v/>
      </c>
      <c r="W1511" s="130" t="str">
        <f t="shared" ca="1" si="332"/>
        <v/>
      </c>
      <c r="X1511" s="130" t="str">
        <f t="shared" ca="1" si="333"/>
        <v/>
      </c>
      <c r="Y1511" s="130" t="str">
        <f t="shared" ca="1" si="334"/>
        <v/>
      </c>
      <c r="Z1511" s="130" t="str">
        <f t="shared" ca="1" si="335"/>
        <v/>
      </c>
      <c r="AA1511" s="130" t="str">
        <f t="shared" ca="1" si="336"/>
        <v/>
      </c>
      <c r="AC1511" s="130" t="str">
        <f t="shared" ca="1" si="337"/>
        <v/>
      </c>
      <c r="AD1511" s="130" t="str">
        <f t="shared" ca="1" si="338"/>
        <v/>
      </c>
      <c r="AE1511" s="130" t="str">
        <f t="shared" ca="1" si="339"/>
        <v/>
      </c>
      <c r="AF1511" s="130" t="str">
        <f t="shared" ca="1" si="340"/>
        <v/>
      </c>
      <c r="AG1511" s="130" t="str">
        <f t="shared" ca="1" si="341"/>
        <v/>
      </c>
      <c r="AH1511" s="130" t="str">
        <f t="shared" ca="1" si="342"/>
        <v/>
      </c>
      <c r="AI1511" s="130" t="str">
        <f t="shared" ca="1" si="343"/>
        <v/>
      </c>
    </row>
    <row r="1512" spans="5:35">
      <c r="E1512" s="239"/>
      <c r="F1512" s="28"/>
      <c r="R1512" s="130" t="str">
        <f t="shared" ca="1" si="330"/>
        <v xml:space="preserve">5 </v>
      </c>
      <c r="S1512" s="130">
        <f ca="1">+IFERROR(VLOOKUP(R1512,Pollutants!$H$2:$K$11,3,FALSE),0)</f>
        <v>0</v>
      </c>
      <c r="T1512" s="248">
        <f t="shared" si="331"/>
        <v>217</v>
      </c>
      <c r="U1512" s="130" t="str">
        <f ca="1"/>
        <v/>
      </c>
      <c r="V1512" s="130" t="str">
        <f ca="1"/>
        <v/>
      </c>
      <c r="W1512" s="130" t="str">
        <f t="shared" ca="1" si="332"/>
        <v/>
      </c>
      <c r="X1512" s="130" t="str">
        <f t="shared" ca="1" si="333"/>
        <v/>
      </c>
      <c r="Y1512" s="130" t="str">
        <f t="shared" ca="1" si="334"/>
        <v/>
      </c>
      <c r="Z1512" s="130" t="str">
        <f t="shared" ca="1" si="335"/>
        <v/>
      </c>
      <c r="AA1512" s="130" t="str">
        <f t="shared" ca="1" si="336"/>
        <v/>
      </c>
      <c r="AC1512" s="130" t="str">
        <f t="shared" ca="1" si="337"/>
        <v/>
      </c>
      <c r="AD1512" s="130" t="str">
        <f t="shared" ca="1" si="338"/>
        <v/>
      </c>
      <c r="AE1512" s="130" t="str">
        <f t="shared" ca="1" si="339"/>
        <v/>
      </c>
      <c r="AF1512" s="130" t="str">
        <f t="shared" ca="1" si="340"/>
        <v/>
      </c>
      <c r="AG1512" s="130" t="str">
        <f t="shared" ca="1" si="341"/>
        <v/>
      </c>
      <c r="AH1512" s="130" t="str">
        <f t="shared" ca="1" si="342"/>
        <v/>
      </c>
      <c r="AI1512" s="130" t="str">
        <f t="shared" ca="1" si="343"/>
        <v/>
      </c>
    </row>
    <row r="1513" spans="5:35">
      <c r="E1513" s="239"/>
      <c r="F1513" s="28"/>
      <c r="R1513" s="130" t="str">
        <f t="shared" ca="1" si="330"/>
        <v xml:space="preserve">6 </v>
      </c>
      <c r="S1513" s="130">
        <f ca="1">+IFERROR(VLOOKUP(R1513,Pollutants!$H$2:$K$11,3,FALSE),0)</f>
        <v>0</v>
      </c>
      <c r="T1513" s="248">
        <f t="shared" si="331"/>
        <v>217</v>
      </c>
      <c r="U1513" s="130" t="str">
        <f ca="1"/>
        <v/>
      </c>
      <c r="V1513" s="130" t="str">
        <f ca="1"/>
        <v/>
      </c>
      <c r="W1513" s="130" t="str">
        <f t="shared" ca="1" si="332"/>
        <v/>
      </c>
      <c r="X1513" s="130" t="str">
        <f t="shared" ca="1" si="333"/>
        <v/>
      </c>
      <c r="Y1513" s="130" t="str">
        <f t="shared" ca="1" si="334"/>
        <v/>
      </c>
      <c r="Z1513" s="130" t="str">
        <f t="shared" ca="1" si="335"/>
        <v/>
      </c>
      <c r="AA1513" s="130" t="str">
        <f t="shared" ca="1" si="336"/>
        <v/>
      </c>
      <c r="AC1513" s="130" t="str">
        <f t="shared" ca="1" si="337"/>
        <v/>
      </c>
      <c r="AD1513" s="130" t="str">
        <f t="shared" ca="1" si="338"/>
        <v/>
      </c>
      <c r="AE1513" s="130" t="str">
        <f t="shared" ca="1" si="339"/>
        <v/>
      </c>
      <c r="AF1513" s="130" t="str">
        <f t="shared" ca="1" si="340"/>
        <v/>
      </c>
      <c r="AG1513" s="130" t="str">
        <f t="shared" ca="1" si="341"/>
        <v/>
      </c>
      <c r="AH1513" s="130" t="str">
        <f t="shared" ca="1" si="342"/>
        <v/>
      </c>
      <c r="AI1513" s="130" t="str">
        <f t="shared" ca="1" si="343"/>
        <v/>
      </c>
    </row>
    <row r="1514" spans="5:35">
      <c r="E1514" s="239"/>
      <c r="F1514" s="28"/>
      <c r="R1514" s="130" t="str">
        <f t="shared" ca="1" si="330"/>
        <v xml:space="preserve">0 </v>
      </c>
      <c r="S1514" s="130">
        <f ca="1">+IFERROR(VLOOKUP(R1514,Pollutants!$H$2:$K$11,3,FALSE),0)</f>
        <v>0</v>
      </c>
      <c r="T1514" s="248">
        <f t="shared" si="331"/>
        <v>218</v>
      </c>
      <c r="U1514" s="130" t="str">
        <f ca="1"/>
        <v/>
      </c>
      <c r="V1514" s="130" t="str">
        <f ca="1"/>
        <v/>
      </c>
      <c r="W1514" s="130" t="str">
        <f t="shared" ca="1" si="332"/>
        <v/>
      </c>
      <c r="X1514" s="130" t="str">
        <f t="shared" ca="1" si="333"/>
        <v/>
      </c>
      <c r="Y1514" s="130" t="str">
        <f t="shared" ca="1" si="334"/>
        <v/>
      </c>
      <c r="Z1514" s="130" t="str">
        <f t="shared" ca="1" si="335"/>
        <v/>
      </c>
      <c r="AA1514" s="130" t="str">
        <f t="shared" ca="1" si="336"/>
        <v/>
      </c>
      <c r="AC1514" s="130" t="str">
        <f t="shared" ca="1" si="337"/>
        <v/>
      </c>
      <c r="AD1514" s="130" t="str">
        <f t="shared" ca="1" si="338"/>
        <v/>
      </c>
      <c r="AE1514" s="130" t="str">
        <f t="shared" ca="1" si="339"/>
        <v/>
      </c>
      <c r="AF1514" s="130" t="str">
        <f t="shared" ca="1" si="340"/>
        <v/>
      </c>
      <c r="AG1514" s="130" t="str">
        <f t="shared" ca="1" si="341"/>
        <v/>
      </c>
      <c r="AH1514" s="130" t="str">
        <f t="shared" ca="1" si="342"/>
        <v/>
      </c>
      <c r="AI1514" s="130" t="str">
        <f t="shared" ca="1" si="343"/>
        <v/>
      </c>
    </row>
    <row r="1515" spans="5:35">
      <c r="E1515" s="239"/>
      <c r="F1515" s="28"/>
      <c r="R1515" s="130" t="str">
        <f t="shared" ca="1" si="330"/>
        <v xml:space="preserve">1 </v>
      </c>
      <c r="S1515" s="130">
        <f ca="1">+IFERROR(VLOOKUP(R1515,Pollutants!$H$2:$K$11,3,FALSE),0)</f>
        <v>0</v>
      </c>
      <c r="T1515" s="248">
        <f t="shared" si="331"/>
        <v>218</v>
      </c>
      <c r="U1515" s="130" t="str">
        <f ca="1"/>
        <v/>
      </c>
      <c r="V1515" s="130" t="str">
        <f ca="1"/>
        <v/>
      </c>
      <c r="W1515" s="130" t="str">
        <f t="shared" ca="1" si="332"/>
        <v/>
      </c>
      <c r="X1515" s="130" t="str">
        <f t="shared" ca="1" si="333"/>
        <v/>
      </c>
      <c r="Y1515" s="130" t="str">
        <f t="shared" ca="1" si="334"/>
        <v/>
      </c>
      <c r="Z1515" s="130" t="str">
        <f t="shared" ca="1" si="335"/>
        <v/>
      </c>
      <c r="AA1515" s="130" t="str">
        <f t="shared" ca="1" si="336"/>
        <v/>
      </c>
      <c r="AC1515" s="130" t="str">
        <f t="shared" ca="1" si="337"/>
        <v/>
      </c>
      <c r="AD1515" s="130" t="str">
        <f t="shared" ca="1" si="338"/>
        <v/>
      </c>
      <c r="AE1515" s="130" t="str">
        <f t="shared" ca="1" si="339"/>
        <v/>
      </c>
      <c r="AF1515" s="130" t="str">
        <f t="shared" ca="1" si="340"/>
        <v/>
      </c>
      <c r="AG1515" s="130" t="str">
        <f t="shared" ca="1" si="341"/>
        <v/>
      </c>
      <c r="AH1515" s="130" t="str">
        <f t="shared" ca="1" si="342"/>
        <v/>
      </c>
      <c r="AI1515" s="130" t="str">
        <f t="shared" ca="1" si="343"/>
        <v/>
      </c>
    </row>
    <row r="1516" spans="5:35">
      <c r="E1516" s="239"/>
      <c r="F1516" s="28"/>
      <c r="R1516" s="130" t="str">
        <f t="shared" ca="1" si="330"/>
        <v xml:space="preserve">2 </v>
      </c>
      <c r="S1516" s="130">
        <f ca="1">+IFERROR(VLOOKUP(R1516,Pollutants!$H$2:$K$11,3,FALSE),0)</f>
        <v>0</v>
      </c>
      <c r="T1516" s="248">
        <f t="shared" si="331"/>
        <v>218</v>
      </c>
      <c r="U1516" s="130" t="str">
        <f ca="1"/>
        <v/>
      </c>
      <c r="V1516" s="130" t="str">
        <f ca="1"/>
        <v/>
      </c>
      <c r="W1516" s="130" t="str">
        <f t="shared" ca="1" si="332"/>
        <v/>
      </c>
      <c r="X1516" s="130" t="str">
        <f t="shared" ca="1" si="333"/>
        <v/>
      </c>
      <c r="Y1516" s="130" t="str">
        <f t="shared" ca="1" si="334"/>
        <v/>
      </c>
      <c r="Z1516" s="130" t="str">
        <f t="shared" ca="1" si="335"/>
        <v/>
      </c>
      <c r="AA1516" s="130" t="str">
        <f t="shared" ca="1" si="336"/>
        <v/>
      </c>
      <c r="AC1516" s="130" t="str">
        <f t="shared" ca="1" si="337"/>
        <v/>
      </c>
      <c r="AD1516" s="130" t="str">
        <f t="shared" ca="1" si="338"/>
        <v/>
      </c>
      <c r="AE1516" s="130" t="str">
        <f t="shared" ca="1" si="339"/>
        <v/>
      </c>
      <c r="AF1516" s="130" t="str">
        <f t="shared" ca="1" si="340"/>
        <v/>
      </c>
      <c r="AG1516" s="130" t="str">
        <f t="shared" ca="1" si="341"/>
        <v/>
      </c>
      <c r="AH1516" s="130" t="str">
        <f t="shared" ca="1" si="342"/>
        <v/>
      </c>
      <c r="AI1516" s="130" t="str">
        <f t="shared" ca="1" si="343"/>
        <v/>
      </c>
    </row>
    <row r="1517" spans="5:35">
      <c r="E1517" s="239"/>
      <c r="F1517" s="28"/>
      <c r="R1517" s="130" t="str">
        <f t="shared" ca="1" si="330"/>
        <v xml:space="preserve">3 </v>
      </c>
      <c r="S1517" s="130">
        <f ca="1">+IFERROR(VLOOKUP(R1517,Pollutants!$H$2:$K$11,3,FALSE),0)</f>
        <v>0</v>
      </c>
      <c r="T1517" s="248">
        <f t="shared" si="331"/>
        <v>218</v>
      </c>
      <c r="U1517" s="130" t="str">
        <f ca="1"/>
        <v/>
      </c>
      <c r="V1517" s="130" t="str">
        <f ca="1"/>
        <v/>
      </c>
      <c r="W1517" s="130" t="str">
        <f t="shared" ca="1" si="332"/>
        <v/>
      </c>
      <c r="X1517" s="130" t="str">
        <f t="shared" ca="1" si="333"/>
        <v/>
      </c>
      <c r="Y1517" s="130" t="str">
        <f t="shared" ca="1" si="334"/>
        <v/>
      </c>
      <c r="Z1517" s="130" t="str">
        <f t="shared" ca="1" si="335"/>
        <v/>
      </c>
      <c r="AA1517" s="130" t="str">
        <f t="shared" ca="1" si="336"/>
        <v/>
      </c>
      <c r="AC1517" s="130" t="str">
        <f t="shared" ca="1" si="337"/>
        <v/>
      </c>
      <c r="AD1517" s="130" t="str">
        <f t="shared" ca="1" si="338"/>
        <v/>
      </c>
      <c r="AE1517" s="130" t="str">
        <f t="shared" ca="1" si="339"/>
        <v/>
      </c>
      <c r="AF1517" s="130" t="str">
        <f t="shared" ca="1" si="340"/>
        <v/>
      </c>
      <c r="AG1517" s="130" t="str">
        <f t="shared" ca="1" si="341"/>
        <v/>
      </c>
      <c r="AH1517" s="130" t="str">
        <f t="shared" ca="1" si="342"/>
        <v/>
      </c>
      <c r="AI1517" s="130" t="str">
        <f t="shared" ca="1" si="343"/>
        <v/>
      </c>
    </row>
    <row r="1518" spans="5:35">
      <c r="E1518" s="239"/>
      <c r="F1518" s="28"/>
      <c r="R1518" s="130" t="str">
        <f t="shared" ca="1" si="330"/>
        <v xml:space="preserve">4 </v>
      </c>
      <c r="S1518" s="130">
        <f ca="1">+IFERROR(VLOOKUP(R1518,Pollutants!$H$2:$K$11,3,FALSE),0)</f>
        <v>0</v>
      </c>
      <c r="T1518" s="248">
        <f t="shared" si="331"/>
        <v>218</v>
      </c>
      <c r="U1518" s="130" t="str">
        <f ca="1"/>
        <v/>
      </c>
      <c r="V1518" s="130" t="str">
        <f ca="1"/>
        <v/>
      </c>
      <c r="W1518" s="130" t="str">
        <f t="shared" ca="1" si="332"/>
        <v/>
      </c>
      <c r="X1518" s="130" t="str">
        <f t="shared" ca="1" si="333"/>
        <v/>
      </c>
      <c r="Y1518" s="130" t="str">
        <f t="shared" ca="1" si="334"/>
        <v/>
      </c>
      <c r="Z1518" s="130" t="str">
        <f t="shared" ca="1" si="335"/>
        <v/>
      </c>
      <c r="AA1518" s="130" t="str">
        <f t="shared" ca="1" si="336"/>
        <v/>
      </c>
      <c r="AC1518" s="130" t="str">
        <f t="shared" ca="1" si="337"/>
        <v/>
      </c>
      <c r="AD1518" s="130" t="str">
        <f t="shared" ca="1" si="338"/>
        <v/>
      </c>
      <c r="AE1518" s="130" t="str">
        <f t="shared" ca="1" si="339"/>
        <v/>
      </c>
      <c r="AF1518" s="130" t="str">
        <f t="shared" ca="1" si="340"/>
        <v/>
      </c>
      <c r="AG1518" s="130" t="str">
        <f t="shared" ca="1" si="341"/>
        <v/>
      </c>
      <c r="AH1518" s="130" t="str">
        <f t="shared" ca="1" si="342"/>
        <v/>
      </c>
      <c r="AI1518" s="130" t="str">
        <f t="shared" ca="1" si="343"/>
        <v/>
      </c>
    </row>
    <row r="1519" spans="5:35">
      <c r="E1519" s="239"/>
      <c r="F1519" s="28"/>
      <c r="R1519" s="130" t="str">
        <f t="shared" ca="1" si="330"/>
        <v xml:space="preserve">5 </v>
      </c>
      <c r="S1519" s="130">
        <f ca="1">+IFERROR(VLOOKUP(R1519,Pollutants!$H$2:$K$11,3,FALSE),0)</f>
        <v>0</v>
      </c>
      <c r="T1519" s="248">
        <f t="shared" si="331"/>
        <v>218</v>
      </c>
      <c r="U1519" s="130" t="str">
        <f ca="1"/>
        <v/>
      </c>
      <c r="V1519" s="130" t="str">
        <f ca="1"/>
        <v/>
      </c>
      <c r="W1519" s="130" t="str">
        <f t="shared" ca="1" si="332"/>
        <v/>
      </c>
      <c r="X1519" s="130" t="str">
        <f t="shared" ca="1" si="333"/>
        <v/>
      </c>
      <c r="Y1519" s="130" t="str">
        <f t="shared" ca="1" si="334"/>
        <v/>
      </c>
      <c r="Z1519" s="130" t="str">
        <f t="shared" ca="1" si="335"/>
        <v/>
      </c>
      <c r="AA1519" s="130" t="str">
        <f t="shared" ca="1" si="336"/>
        <v/>
      </c>
      <c r="AC1519" s="130" t="str">
        <f t="shared" ca="1" si="337"/>
        <v/>
      </c>
      <c r="AD1519" s="130" t="str">
        <f t="shared" ca="1" si="338"/>
        <v/>
      </c>
      <c r="AE1519" s="130" t="str">
        <f t="shared" ca="1" si="339"/>
        <v/>
      </c>
      <c r="AF1519" s="130" t="str">
        <f t="shared" ca="1" si="340"/>
        <v/>
      </c>
      <c r="AG1519" s="130" t="str">
        <f t="shared" ca="1" si="341"/>
        <v/>
      </c>
      <c r="AH1519" s="130" t="str">
        <f t="shared" ca="1" si="342"/>
        <v/>
      </c>
      <c r="AI1519" s="130" t="str">
        <f t="shared" ca="1" si="343"/>
        <v/>
      </c>
    </row>
    <row r="1520" spans="5:35">
      <c r="E1520" s="239"/>
      <c r="F1520" s="28"/>
      <c r="R1520" s="130" t="str">
        <f t="shared" ca="1" si="330"/>
        <v xml:space="preserve">6 </v>
      </c>
      <c r="S1520" s="130">
        <f ca="1">+IFERROR(VLOOKUP(R1520,Pollutants!$H$2:$K$11,3,FALSE),0)</f>
        <v>0</v>
      </c>
      <c r="T1520" s="248">
        <f t="shared" si="331"/>
        <v>218</v>
      </c>
      <c r="U1520" s="130" t="str">
        <f ca="1"/>
        <v/>
      </c>
      <c r="V1520" s="130" t="str">
        <f ca="1"/>
        <v/>
      </c>
      <c r="W1520" s="130" t="str">
        <f t="shared" ca="1" si="332"/>
        <v/>
      </c>
      <c r="X1520" s="130" t="str">
        <f t="shared" ca="1" si="333"/>
        <v/>
      </c>
      <c r="Y1520" s="130" t="str">
        <f t="shared" ca="1" si="334"/>
        <v/>
      </c>
      <c r="Z1520" s="130" t="str">
        <f t="shared" ca="1" si="335"/>
        <v/>
      </c>
      <c r="AA1520" s="130" t="str">
        <f t="shared" ca="1" si="336"/>
        <v/>
      </c>
      <c r="AC1520" s="130" t="str">
        <f t="shared" ca="1" si="337"/>
        <v/>
      </c>
      <c r="AD1520" s="130" t="str">
        <f t="shared" ca="1" si="338"/>
        <v/>
      </c>
      <c r="AE1520" s="130" t="str">
        <f t="shared" ca="1" si="339"/>
        <v/>
      </c>
      <c r="AF1520" s="130" t="str">
        <f t="shared" ca="1" si="340"/>
        <v/>
      </c>
      <c r="AG1520" s="130" t="str">
        <f t="shared" ca="1" si="341"/>
        <v/>
      </c>
      <c r="AH1520" s="130" t="str">
        <f t="shared" ca="1" si="342"/>
        <v/>
      </c>
      <c r="AI1520" s="130" t="str">
        <f t="shared" ca="1" si="343"/>
        <v/>
      </c>
    </row>
    <row r="1521" spans="5:35">
      <c r="E1521" s="239"/>
      <c r="F1521" s="28"/>
      <c r="R1521" s="130" t="str">
        <f t="shared" ca="1" si="330"/>
        <v xml:space="preserve">0 </v>
      </c>
      <c r="S1521" s="130">
        <f ca="1">+IFERROR(VLOOKUP(R1521,Pollutants!$H$2:$K$11,3,FALSE),0)</f>
        <v>0</v>
      </c>
      <c r="T1521" s="248">
        <f t="shared" si="331"/>
        <v>219</v>
      </c>
      <c r="U1521" s="130" t="str">
        <f ca="1"/>
        <v/>
      </c>
      <c r="V1521" s="130" t="str">
        <f ca="1"/>
        <v/>
      </c>
      <c r="W1521" s="130" t="str">
        <f t="shared" ca="1" si="332"/>
        <v/>
      </c>
      <c r="X1521" s="130" t="str">
        <f t="shared" ca="1" si="333"/>
        <v/>
      </c>
      <c r="Y1521" s="130" t="str">
        <f t="shared" ca="1" si="334"/>
        <v/>
      </c>
      <c r="Z1521" s="130" t="str">
        <f t="shared" ca="1" si="335"/>
        <v/>
      </c>
      <c r="AA1521" s="130" t="str">
        <f t="shared" ca="1" si="336"/>
        <v/>
      </c>
      <c r="AC1521" s="130" t="str">
        <f t="shared" ca="1" si="337"/>
        <v/>
      </c>
      <c r="AD1521" s="130" t="str">
        <f t="shared" ca="1" si="338"/>
        <v/>
      </c>
      <c r="AE1521" s="130" t="str">
        <f t="shared" ca="1" si="339"/>
        <v/>
      </c>
      <c r="AF1521" s="130" t="str">
        <f t="shared" ca="1" si="340"/>
        <v/>
      </c>
      <c r="AG1521" s="130" t="str">
        <f t="shared" ca="1" si="341"/>
        <v/>
      </c>
      <c r="AH1521" s="130" t="str">
        <f t="shared" ca="1" si="342"/>
        <v/>
      </c>
      <c r="AI1521" s="130" t="str">
        <f t="shared" ca="1" si="343"/>
        <v/>
      </c>
    </row>
    <row r="1522" spans="5:35">
      <c r="E1522" s="239"/>
      <c r="F1522" s="28"/>
      <c r="R1522" s="130" t="str">
        <f t="shared" ca="1" si="330"/>
        <v xml:space="preserve">1 </v>
      </c>
      <c r="S1522" s="130">
        <f ca="1">+IFERROR(VLOOKUP(R1522,Pollutants!$H$2:$K$11,3,FALSE),0)</f>
        <v>0</v>
      </c>
      <c r="T1522" s="248">
        <f t="shared" si="331"/>
        <v>219</v>
      </c>
      <c r="U1522" s="130" t="str">
        <f ca="1"/>
        <v/>
      </c>
      <c r="V1522" s="130" t="str">
        <f ca="1"/>
        <v/>
      </c>
      <c r="W1522" s="130" t="str">
        <f t="shared" ca="1" si="332"/>
        <v/>
      </c>
      <c r="X1522" s="130" t="str">
        <f t="shared" ca="1" si="333"/>
        <v/>
      </c>
      <c r="Y1522" s="130" t="str">
        <f t="shared" ca="1" si="334"/>
        <v/>
      </c>
      <c r="Z1522" s="130" t="str">
        <f t="shared" ca="1" si="335"/>
        <v/>
      </c>
      <c r="AA1522" s="130" t="str">
        <f t="shared" ca="1" si="336"/>
        <v/>
      </c>
      <c r="AC1522" s="130" t="str">
        <f t="shared" ca="1" si="337"/>
        <v/>
      </c>
      <c r="AD1522" s="130" t="str">
        <f t="shared" ca="1" si="338"/>
        <v/>
      </c>
      <c r="AE1522" s="130" t="str">
        <f t="shared" ca="1" si="339"/>
        <v/>
      </c>
      <c r="AF1522" s="130" t="str">
        <f t="shared" ca="1" si="340"/>
        <v/>
      </c>
      <c r="AG1522" s="130" t="str">
        <f t="shared" ca="1" si="341"/>
        <v/>
      </c>
      <c r="AH1522" s="130" t="str">
        <f t="shared" ca="1" si="342"/>
        <v/>
      </c>
      <c r="AI1522" s="130" t="str">
        <f t="shared" ca="1" si="343"/>
        <v/>
      </c>
    </row>
    <row r="1523" spans="5:35">
      <c r="E1523" s="239"/>
      <c r="F1523" s="28"/>
      <c r="R1523" s="130" t="str">
        <f t="shared" ca="1" si="330"/>
        <v xml:space="preserve">2 </v>
      </c>
      <c r="S1523" s="130">
        <f ca="1">+IFERROR(VLOOKUP(R1523,Pollutants!$H$2:$K$11,3,FALSE),0)</f>
        <v>0</v>
      </c>
      <c r="T1523" s="248">
        <f t="shared" si="331"/>
        <v>219</v>
      </c>
      <c r="U1523" s="130" t="str">
        <f ca="1"/>
        <v/>
      </c>
      <c r="V1523" s="130" t="str">
        <f ca="1"/>
        <v/>
      </c>
      <c r="W1523" s="130" t="str">
        <f t="shared" ca="1" si="332"/>
        <v/>
      </c>
      <c r="X1523" s="130" t="str">
        <f t="shared" ca="1" si="333"/>
        <v/>
      </c>
      <c r="Y1523" s="130" t="str">
        <f t="shared" ca="1" si="334"/>
        <v/>
      </c>
      <c r="Z1523" s="130" t="str">
        <f t="shared" ca="1" si="335"/>
        <v/>
      </c>
      <c r="AA1523" s="130" t="str">
        <f t="shared" ca="1" si="336"/>
        <v/>
      </c>
      <c r="AC1523" s="130" t="str">
        <f t="shared" ca="1" si="337"/>
        <v/>
      </c>
      <c r="AD1523" s="130" t="str">
        <f t="shared" ca="1" si="338"/>
        <v/>
      </c>
      <c r="AE1523" s="130" t="str">
        <f t="shared" ca="1" si="339"/>
        <v/>
      </c>
      <c r="AF1523" s="130" t="str">
        <f t="shared" ca="1" si="340"/>
        <v/>
      </c>
      <c r="AG1523" s="130" t="str">
        <f t="shared" ca="1" si="341"/>
        <v/>
      </c>
      <c r="AH1523" s="130" t="str">
        <f t="shared" ca="1" si="342"/>
        <v/>
      </c>
      <c r="AI1523" s="130" t="str">
        <f t="shared" ca="1" si="343"/>
        <v/>
      </c>
    </row>
    <row r="1524" spans="5:35">
      <c r="E1524" s="239"/>
      <c r="F1524" s="28"/>
      <c r="R1524" s="130" t="str">
        <f t="shared" ca="1" si="330"/>
        <v xml:space="preserve">3 </v>
      </c>
      <c r="S1524" s="130">
        <f ca="1">+IFERROR(VLOOKUP(R1524,Pollutants!$H$2:$K$11,3,FALSE),0)</f>
        <v>0</v>
      </c>
      <c r="T1524" s="248">
        <f t="shared" si="331"/>
        <v>219</v>
      </c>
      <c r="U1524" s="130" t="str">
        <f ca="1"/>
        <v/>
      </c>
      <c r="V1524" s="130" t="str">
        <f ca="1"/>
        <v/>
      </c>
      <c r="W1524" s="130" t="str">
        <f t="shared" ca="1" si="332"/>
        <v/>
      </c>
      <c r="X1524" s="130" t="str">
        <f t="shared" ca="1" si="333"/>
        <v/>
      </c>
      <c r="Y1524" s="130" t="str">
        <f t="shared" ca="1" si="334"/>
        <v/>
      </c>
      <c r="Z1524" s="130" t="str">
        <f t="shared" ca="1" si="335"/>
        <v/>
      </c>
      <c r="AA1524" s="130" t="str">
        <f t="shared" ca="1" si="336"/>
        <v/>
      </c>
      <c r="AC1524" s="130" t="str">
        <f t="shared" ca="1" si="337"/>
        <v/>
      </c>
      <c r="AD1524" s="130" t="str">
        <f t="shared" ca="1" si="338"/>
        <v/>
      </c>
      <c r="AE1524" s="130" t="str">
        <f t="shared" ca="1" si="339"/>
        <v/>
      </c>
      <c r="AF1524" s="130" t="str">
        <f t="shared" ca="1" si="340"/>
        <v/>
      </c>
      <c r="AG1524" s="130" t="str">
        <f t="shared" ca="1" si="341"/>
        <v/>
      </c>
      <c r="AH1524" s="130" t="str">
        <f t="shared" ca="1" si="342"/>
        <v/>
      </c>
      <c r="AI1524" s="130" t="str">
        <f t="shared" ca="1" si="343"/>
        <v/>
      </c>
    </row>
    <row r="1525" spans="5:35">
      <c r="E1525" s="239"/>
      <c r="F1525" s="28"/>
      <c r="R1525" s="130" t="str">
        <f t="shared" ca="1" si="330"/>
        <v xml:space="preserve">4 </v>
      </c>
      <c r="S1525" s="130">
        <f ca="1">+IFERROR(VLOOKUP(R1525,Pollutants!$H$2:$K$11,3,FALSE),0)</f>
        <v>0</v>
      </c>
      <c r="T1525" s="248">
        <f t="shared" si="331"/>
        <v>219</v>
      </c>
      <c r="U1525" s="130" t="str">
        <f ca="1"/>
        <v/>
      </c>
      <c r="V1525" s="130" t="str">
        <f ca="1"/>
        <v/>
      </c>
      <c r="W1525" s="130" t="str">
        <f t="shared" ca="1" si="332"/>
        <v/>
      </c>
      <c r="X1525" s="130" t="str">
        <f t="shared" ca="1" si="333"/>
        <v/>
      </c>
      <c r="Y1525" s="130" t="str">
        <f t="shared" ca="1" si="334"/>
        <v/>
      </c>
      <c r="Z1525" s="130" t="str">
        <f t="shared" ca="1" si="335"/>
        <v/>
      </c>
      <c r="AA1525" s="130" t="str">
        <f t="shared" ca="1" si="336"/>
        <v/>
      </c>
      <c r="AC1525" s="130" t="str">
        <f t="shared" ca="1" si="337"/>
        <v/>
      </c>
      <c r="AD1525" s="130" t="str">
        <f t="shared" ca="1" si="338"/>
        <v/>
      </c>
      <c r="AE1525" s="130" t="str">
        <f t="shared" ca="1" si="339"/>
        <v/>
      </c>
      <c r="AF1525" s="130" t="str">
        <f t="shared" ca="1" si="340"/>
        <v/>
      </c>
      <c r="AG1525" s="130" t="str">
        <f t="shared" ca="1" si="341"/>
        <v/>
      </c>
      <c r="AH1525" s="130" t="str">
        <f t="shared" ca="1" si="342"/>
        <v/>
      </c>
      <c r="AI1525" s="130" t="str">
        <f t="shared" ca="1" si="343"/>
        <v/>
      </c>
    </row>
    <row r="1526" spans="5:35">
      <c r="E1526" s="239"/>
      <c r="F1526" s="28"/>
      <c r="R1526" s="130" t="str">
        <f t="shared" ca="1" si="330"/>
        <v xml:space="preserve">5 </v>
      </c>
      <c r="S1526" s="130">
        <f ca="1">+IFERROR(VLOOKUP(R1526,Pollutants!$H$2:$K$11,3,FALSE),0)</f>
        <v>0</v>
      </c>
      <c r="T1526" s="248">
        <f t="shared" si="331"/>
        <v>219</v>
      </c>
      <c r="U1526" s="130" t="str">
        <f ca="1"/>
        <v/>
      </c>
      <c r="V1526" s="130" t="str">
        <f ca="1"/>
        <v/>
      </c>
      <c r="W1526" s="130" t="str">
        <f t="shared" ca="1" si="332"/>
        <v/>
      </c>
      <c r="X1526" s="130" t="str">
        <f t="shared" ca="1" si="333"/>
        <v/>
      </c>
      <c r="Y1526" s="130" t="str">
        <f t="shared" ca="1" si="334"/>
        <v/>
      </c>
      <c r="Z1526" s="130" t="str">
        <f t="shared" ca="1" si="335"/>
        <v/>
      </c>
      <c r="AA1526" s="130" t="str">
        <f t="shared" ca="1" si="336"/>
        <v/>
      </c>
      <c r="AC1526" s="130" t="str">
        <f t="shared" ca="1" si="337"/>
        <v/>
      </c>
      <c r="AD1526" s="130" t="str">
        <f t="shared" ca="1" si="338"/>
        <v/>
      </c>
      <c r="AE1526" s="130" t="str">
        <f t="shared" ca="1" si="339"/>
        <v/>
      </c>
      <c r="AF1526" s="130" t="str">
        <f t="shared" ca="1" si="340"/>
        <v/>
      </c>
      <c r="AG1526" s="130" t="str">
        <f t="shared" ca="1" si="341"/>
        <v/>
      </c>
      <c r="AH1526" s="130" t="str">
        <f t="shared" ca="1" si="342"/>
        <v/>
      </c>
      <c r="AI1526" s="130" t="str">
        <f t="shared" ca="1" si="343"/>
        <v/>
      </c>
    </row>
    <row r="1527" spans="5:35">
      <c r="E1527" s="239"/>
      <c r="F1527" s="28"/>
      <c r="R1527" s="130" t="str">
        <f t="shared" ca="1" si="330"/>
        <v xml:space="preserve">6 </v>
      </c>
      <c r="S1527" s="130">
        <f ca="1">+IFERROR(VLOOKUP(R1527,Pollutants!$H$2:$K$11,3,FALSE),0)</f>
        <v>0</v>
      </c>
      <c r="T1527" s="248">
        <f t="shared" si="331"/>
        <v>219</v>
      </c>
      <c r="U1527" s="130" t="str">
        <f ca="1"/>
        <v/>
      </c>
      <c r="V1527" s="130" t="str">
        <f ca="1"/>
        <v/>
      </c>
      <c r="W1527" s="130" t="str">
        <f t="shared" ca="1" si="332"/>
        <v/>
      </c>
      <c r="X1527" s="130" t="str">
        <f t="shared" ca="1" si="333"/>
        <v/>
      </c>
      <c r="Y1527" s="130" t="str">
        <f t="shared" ca="1" si="334"/>
        <v/>
      </c>
      <c r="Z1527" s="130" t="str">
        <f t="shared" ca="1" si="335"/>
        <v/>
      </c>
      <c r="AA1527" s="130" t="str">
        <f t="shared" ca="1" si="336"/>
        <v/>
      </c>
      <c r="AC1527" s="130" t="str">
        <f t="shared" ca="1" si="337"/>
        <v/>
      </c>
      <c r="AD1527" s="130" t="str">
        <f t="shared" ca="1" si="338"/>
        <v/>
      </c>
      <c r="AE1527" s="130" t="str">
        <f t="shared" ca="1" si="339"/>
        <v/>
      </c>
      <c r="AF1527" s="130" t="str">
        <f t="shared" ca="1" si="340"/>
        <v/>
      </c>
      <c r="AG1527" s="130" t="str">
        <f t="shared" ca="1" si="341"/>
        <v/>
      </c>
      <c r="AH1527" s="130" t="str">
        <f t="shared" ca="1" si="342"/>
        <v/>
      </c>
      <c r="AI1527" s="130" t="str">
        <f t="shared" ca="1" si="343"/>
        <v/>
      </c>
    </row>
    <row r="1528" spans="5:35">
      <c r="E1528" s="239"/>
      <c r="F1528" s="28"/>
      <c r="R1528" s="130" t="str">
        <f t="shared" ca="1" si="330"/>
        <v xml:space="preserve">0 </v>
      </c>
      <c r="S1528" s="130">
        <f ca="1">+IFERROR(VLOOKUP(R1528,Pollutants!$H$2:$K$11,3,FALSE),0)</f>
        <v>0</v>
      </c>
      <c r="T1528" s="248">
        <f t="shared" si="331"/>
        <v>220</v>
      </c>
      <c r="U1528" s="130" t="str">
        <f ca="1"/>
        <v/>
      </c>
      <c r="V1528" s="130" t="str">
        <f ca="1"/>
        <v/>
      </c>
      <c r="W1528" s="130" t="str">
        <f t="shared" ca="1" si="332"/>
        <v/>
      </c>
      <c r="X1528" s="130" t="str">
        <f t="shared" ca="1" si="333"/>
        <v/>
      </c>
      <c r="Y1528" s="130" t="str">
        <f t="shared" ca="1" si="334"/>
        <v/>
      </c>
      <c r="Z1528" s="130" t="str">
        <f t="shared" ca="1" si="335"/>
        <v/>
      </c>
      <c r="AA1528" s="130" t="str">
        <f t="shared" ca="1" si="336"/>
        <v/>
      </c>
      <c r="AC1528" s="130" t="str">
        <f t="shared" ca="1" si="337"/>
        <v/>
      </c>
      <c r="AD1528" s="130" t="str">
        <f t="shared" ca="1" si="338"/>
        <v/>
      </c>
      <c r="AE1528" s="130" t="str">
        <f t="shared" ca="1" si="339"/>
        <v/>
      </c>
      <c r="AF1528" s="130" t="str">
        <f t="shared" ca="1" si="340"/>
        <v/>
      </c>
      <c r="AG1528" s="130" t="str">
        <f t="shared" ca="1" si="341"/>
        <v/>
      </c>
      <c r="AH1528" s="130" t="str">
        <f t="shared" ca="1" si="342"/>
        <v/>
      </c>
      <c r="AI1528" s="130" t="str">
        <f t="shared" ca="1" si="343"/>
        <v/>
      </c>
    </row>
    <row r="1529" spans="5:35">
      <c r="E1529" s="239"/>
      <c r="F1529" s="28"/>
      <c r="R1529" s="130" t="str">
        <f t="shared" ca="1" si="330"/>
        <v xml:space="preserve">1 </v>
      </c>
      <c r="S1529" s="130">
        <f ca="1">+IFERROR(VLOOKUP(R1529,Pollutants!$H$2:$K$11,3,FALSE),0)</f>
        <v>0</v>
      </c>
      <c r="T1529" s="248">
        <f t="shared" si="331"/>
        <v>220</v>
      </c>
      <c r="U1529" s="130" t="str">
        <f ca="1"/>
        <v/>
      </c>
      <c r="V1529" s="130" t="str">
        <f ca="1"/>
        <v/>
      </c>
      <c r="W1529" s="130" t="str">
        <f t="shared" ca="1" si="332"/>
        <v/>
      </c>
      <c r="X1529" s="130" t="str">
        <f t="shared" ca="1" si="333"/>
        <v/>
      </c>
      <c r="Y1529" s="130" t="str">
        <f t="shared" ca="1" si="334"/>
        <v/>
      </c>
      <c r="Z1529" s="130" t="str">
        <f t="shared" ca="1" si="335"/>
        <v/>
      </c>
      <c r="AA1529" s="130" t="str">
        <f t="shared" ca="1" si="336"/>
        <v/>
      </c>
      <c r="AC1529" s="130" t="str">
        <f t="shared" ca="1" si="337"/>
        <v/>
      </c>
      <c r="AD1529" s="130" t="str">
        <f t="shared" ca="1" si="338"/>
        <v/>
      </c>
      <c r="AE1529" s="130" t="str">
        <f t="shared" ca="1" si="339"/>
        <v/>
      </c>
      <c r="AF1529" s="130" t="str">
        <f t="shared" ca="1" si="340"/>
        <v/>
      </c>
      <c r="AG1529" s="130" t="str">
        <f t="shared" ca="1" si="341"/>
        <v/>
      </c>
      <c r="AH1529" s="130" t="str">
        <f t="shared" ca="1" si="342"/>
        <v/>
      </c>
      <c r="AI1529" s="130" t="str">
        <f t="shared" ca="1" si="343"/>
        <v/>
      </c>
    </row>
    <row r="1530" spans="5:35">
      <c r="E1530" s="239"/>
      <c r="F1530" s="28"/>
      <c r="R1530" s="130" t="str">
        <f t="shared" ca="1" si="330"/>
        <v xml:space="preserve">2 </v>
      </c>
      <c r="S1530" s="130">
        <f ca="1">+IFERROR(VLOOKUP(R1530,Pollutants!$H$2:$K$11,3,FALSE),0)</f>
        <v>0</v>
      </c>
      <c r="T1530" s="248">
        <f t="shared" si="331"/>
        <v>220</v>
      </c>
      <c r="U1530" s="130" t="str">
        <f ca="1"/>
        <v/>
      </c>
      <c r="V1530" s="130" t="str">
        <f ca="1"/>
        <v/>
      </c>
      <c r="W1530" s="130" t="str">
        <f t="shared" ca="1" si="332"/>
        <v/>
      </c>
      <c r="X1530" s="130" t="str">
        <f t="shared" ca="1" si="333"/>
        <v/>
      </c>
      <c r="Y1530" s="130" t="str">
        <f t="shared" ca="1" si="334"/>
        <v/>
      </c>
      <c r="Z1530" s="130" t="str">
        <f t="shared" ca="1" si="335"/>
        <v/>
      </c>
      <c r="AA1530" s="130" t="str">
        <f t="shared" ca="1" si="336"/>
        <v/>
      </c>
      <c r="AC1530" s="130" t="str">
        <f t="shared" ca="1" si="337"/>
        <v/>
      </c>
      <c r="AD1530" s="130" t="str">
        <f t="shared" ca="1" si="338"/>
        <v/>
      </c>
      <c r="AE1530" s="130" t="str">
        <f t="shared" ca="1" si="339"/>
        <v/>
      </c>
      <c r="AF1530" s="130" t="str">
        <f t="shared" ca="1" si="340"/>
        <v/>
      </c>
      <c r="AG1530" s="130" t="str">
        <f t="shared" ca="1" si="341"/>
        <v/>
      </c>
      <c r="AH1530" s="130" t="str">
        <f t="shared" ca="1" si="342"/>
        <v/>
      </c>
      <c r="AI1530" s="130" t="str">
        <f t="shared" ca="1" si="343"/>
        <v/>
      </c>
    </row>
    <row r="1531" spans="5:35">
      <c r="E1531" s="239"/>
      <c r="F1531" s="28"/>
      <c r="R1531" s="130" t="str">
        <f t="shared" ca="1" si="330"/>
        <v xml:space="preserve">3 </v>
      </c>
      <c r="S1531" s="130">
        <f ca="1">+IFERROR(VLOOKUP(R1531,Pollutants!$H$2:$K$11,3,FALSE),0)</f>
        <v>0</v>
      </c>
      <c r="T1531" s="248">
        <f t="shared" si="331"/>
        <v>220</v>
      </c>
      <c r="U1531" s="130" t="str">
        <f ca="1"/>
        <v/>
      </c>
      <c r="V1531" s="130" t="str">
        <f ca="1"/>
        <v/>
      </c>
      <c r="W1531" s="130" t="str">
        <f t="shared" ca="1" si="332"/>
        <v/>
      </c>
      <c r="X1531" s="130" t="str">
        <f t="shared" ca="1" si="333"/>
        <v/>
      </c>
      <c r="Y1531" s="130" t="str">
        <f t="shared" ca="1" si="334"/>
        <v/>
      </c>
      <c r="Z1531" s="130" t="str">
        <f t="shared" ca="1" si="335"/>
        <v/>
      </c>
      <c r="AA1531" s="130" t="str">
        <f t="shared" ca="1" si="336"/>
        <v/>
      </c>
      <c r="AC1531" s="130" t="str">
        <f t="shared" ca="1" si="337"/>
        <v/>
      </c>
      <c r="AD1531" s="130" t="str">
        <f t="shared" ca="1" si="338"/>
        <v/>
      </c>
      <c r="AE1531" s="130" t="str">
        <f t="shared" ca="1" si="339"/>
        <v/>
      </c>
      <c r="AF1531" s="130" t="str">
        <f t="shared" ca="1" si="340"/>
        <v/>
      </c>
      <c r="AG1531" s="130" t="str">
        <f t="shared" ca="1" si="341"/>
        <v/>
      </c>
      <c r="AH1531" s="130" t="str">
        <f t="shared" ca="1" si="342"/>
        <v/>
      </c>
      <c r="AI1531" s="130" t="str">
        <f t="shared" ca="1" si="343"/>
        <v/>
      </c>
    </row>
    <row r="1532" spans="5:35">
      <c r="E1532" s="239"/>
      <c r="F1532" s="28"/>
      <c r="R1532" s="130" t="str">
        <f t="shared" ca="1" si="330"/>
        <v xml:space="preserve">4 </v>
      </c>
      <c r="S1532" s="130">
        <f ca="1">+IFERROR(VLOOKUP(R1532,Pollutants!$H$2:$K$11,3,FALSE),0)</f>
        <v>0</v>
      </c>
      <c r="T1532" s="248">
        <f t="shared" si="331"/>
        <v>220</v>
      </c>
      <c r="U1532" s="130" t="str">
        <f ca="1"/>
        <v/>
      </c>
      <c r="V1532" s="130" t="str">
        <f ca="1"/>
        <v/>
      </c>
      <c r="W1532" s="130" t="str">
        <f t="shared" ca="1" si="332"/>
        <v/>
      </c>
      <c r="X1532" s="130" t="str">
        <f t="shared" ca="1" si="333"/>
        <v/>
      </c>
      <c r="Y1532" s="130" t="str">
        <f t="shared" ca="1" si="334"/>
        <v/>
      </c>
      <c r="Z1532" s="130" t="str">
        <f t="shared" ca="1" si="335"/>
        <v/>
      </c>
      <c r="AA1532" s="130" t="str">
        <f t="shared" ca="1" si="336"/>
        <v/>
      </c>
      <c r="AC1532" s="130" t="str">
        <f t="shared" ca="1" si="337"/>
        <v/>
      </c>
      <c r="AD1532" s="130" t="str">
        <f t="shared" ca="1" si="338"/>
        <v/>
      </c>
      <c r="AE1532" s="130" t="str">
        <f t="shared" ca="1" si="339"/>
        <v/>
      </c>
      <c r="AF1532" s="130" t="str">
        <f t="shared" ca="1" si="340"/>
        <v/>
      </c>
      <c r="AG1532" s="130" t="str">
        <f t="shared" ca="1" si="341"/>
        <v/>
      </c>
      <c r="AH1532" s="130" t="str">
        <f t="shared" ca="1" si="342"/>
        <v/>
      </c>
      <c r="AI1532" s="130" t="str">
        <f t="shared" ca="1" si="343"/>
        <v/>
      </c>
    </row>
    <row r="1533" spans="5:35">
      <c r="E1533" s="239"/>
      <c r="F1533" s="28"/>
      <c r="R1533" s="130" t="str">
        <f t="shared" ca="1" si="330"/>
        <v xml:space="preserve">5 </v>
      </c>
      <c r="S1533" s="130">
        <f ca="1">+IFERROR(VLOOKUP(R1533,Pollutants!$H$2:$K$11,3,FALSE),0)</f>
        <v>0</v>
      </c>
      <c r="T1533" s="248">
        <f t="shared" si="331"/>
        <v>220</v>
      </c>
      <c r="U1533" s="130" t="str">
        <f ca="1"/>
        <v/>
      </c>
      <c r="V1533" s="130" t="str">
        <f ca="1"/>
        <v/>
      </c>
      <c r="W1533" s="130" t="str">
        <f t="shared" ca="1" si="332"/>
        <v/>
      </c>
      <c r="X1533" s="130" t="str">
        <f t="shared" ca="1" si="333"/>
        <v/>
      </c>
      <c r="Y1533" s="130" t="str">
        <f t="shared" ca="1" si="334"/>
        <v/>
      </c>
      <c r="Z1533" s="130" t="str">
        <f t="shared" ca="1" si="335"/>
        <v/>
      </c>
      <c r="AA1533" s="130" t="str">
        <f t="shared" ca="1" si="336"/>
        <v/>
      </c>
      <c r="AC1533" s="130" t="str">
        <f t="shared" ca="1" si="337"/>
        <v/>
      </c>
      <c r="AD1533" s="130" t="str">
        <f t="shared" ca="1" si="338"/>
        <v/>
      </c>
      <c r="AE1533" s="130" t="str">
        <f t="shared" ca="1" si="339"/>
        <v/>
      </c>
      <c r="AF1533" s="130" t="str">
        <f t="shared" ca="1" si="340"/>
        <v/>
      </c>
      <c r="AG1533" s="130" t="str">
        <f t="shared" ca="1" si="341"/>
        <v/>
      </c>
      <c r="AH1533" s="130" t="str">
        <f t="shared" ca="1" si="342"/>
        <v/>
      </c>
      <c r="AI1533" s="130" t="str">
        <f t="shared" ca="1" si="343"/>
        <v/>
      </c>
    </row>
    <row r="1534" spans="5:35">
      <c r="E1534" s="239"/>
      <c r="F1534" s="28"/>
      <c r="R1534" s="130" t="str">
        <f t="shared" ca="1" si="330"/>
        <v xml:space="preserve">6 </v>
      </c>
      <c r="S1534" s="130">
        <f ca="1">+IFERROR(VLOOKUP(R1534,Pollutants!$H$2:$K$11,3,FALSE),0)</f>
        <v>0</v>
      </c>
      <c r="T1534" s="248">
        <f t="shared" si="331"/>
        <v>220</v>
      </c>
      <c r="U1534" s="130" t="str">
        <f ca="1"/>
        <v/>
      </c>
      <c r="V1534" s="130" t="str">
        <f ca="1"/>
        <v/>
      </c>
      <c r="W1534" s="130" t="str">
        <f t="shared" ca="1" si="332"/>
        <v/>
      </c>
      <c r="X1534" s="130" t="str">
        <f t="shared" ca="1" si="333"/>
        <v/>
      </c>
      <c r="Y1534" s="130" t="str">
        <f t="shared" ca="1" si="334"/>
        <v/>
      </c>
      <c r="Z1534" s="130" t="str">
        <f t="shared" ca="1" si="335"/>
        <v/>
      </c>
      <c r="AA1534" s="130" t="str">
        <f t="shared" ca="1" si="336"/>
        <v/>
      </c>
      <c r="AC1534" s="130" t="str">
        <f t="shared" ca="1" si="337"/>
        <v/>
      </c>
      <c r="AD1534" s="130" t="str">
        <f t="shared" ca="1" si="338"/>
        <v/>
      </c>
      <c r="AE1534" s="130" t="str">
        <f t="shared" ca="1" si="339"/>
        <v/>
      </c>
      <c r="AF1534" s="130" t="str">
        <f t="shared" ca="1" si="340"/>
        <v/>
      </c>
      <c r="AG1534" s="130" t="str">
        <f t="shared" ca="1" si="341"/>
        <v/>
      </c>
      <c r="AH1534" s="130" t="str">
        <f t="shared" ca="1" si="342"/>
        <v/>
      </c>
      <c r="AI1534" s="130" t="str">
        <f t="shared" ca="1" si="343"/>
        <v/>
      </c>
    </row>
    <row r="1535" spans="5:35">
      <c r="E1535" s="239"/>
      <c r="F1535" s="28"/>
      <c r="R1535" s="130" t="str">
        <f t="shared" ca="1" si="330"/>
        <v xml:space="preserve">0 </v>
      </c>
      <c r="S1535" s="130">
        <f ca="1">+IFERROR(VLOOKUP(R1535,Pollutants!$H$2:$K$11,3,FALSE),0)</f>
        <v>0</v>
      </c>
      <c r="T1535" s="248">
        <f t="shared" si="331"/>
        <v>221</v>
      </c>
      <c r="U1535" s="130" t="str">
        <f ca="1"/>
        <v/>
      </c>
      <c r="V1535" s="130" t="str">
        <f ca="1"/>
        <v/>
      </c>
      <c r="W1535" s="130" t="str">
        <f t="shared" ca="1" si="332"/>
        <v/>
      </c>
      <c r="X1535" s="130" t="str">
        <f t="shared" ca="1" si="333"/>
        <v/>
      </c>
      <c r="Y1535" s="130" t="str">
        <f t="shared" ca="1" si="334"/>
        <v/>
      </c>
      <c r="Z1535" s="130" t="str">
        <f t="shared" ca="1" si="335"/>
        <v/>
      </c>
      <c r="AA1535" s="130" t="str">
        <f t="shared" ca="1" si="336"/>
        <v/>
      </c>
      <c r="AC1535" s="130" t="str">
        <f t="shared" ca="1" si="337"/>
        <v/>
      </c>
      <c r="AD1535" s="130" t="str">
        <f t="shared" ca="1" si="338"/>
        <v/>
      </c>
      <c r="AE1535" s="130" t="str">
        <f t="shared" ca="1" si="339"/>
        <v/>
      </c>
      <c r="AF1535" s="130" t="str">
        <f t="shared" ca="1" si="340"/>
        <v/>
      </c>
      <c r="AG1535" s="130" t="str">
        <f t="shared" ca="1" si="341"/>
        <v/>
      </c>
      <c r="AH1535" s="130" t="str">
        <f t="shared" ca="1" si="342"/>
        <v/>
      </c>
      <c r="AI1535" s="130" t="str">
        <f t="shared" ca="1" si="343"/>
        <v/>
      </c>
    </row>
    <row r="1536" spans="5:35">
      <c r="E1536" s="239"/>
      <c r="F1536" s="28"/>
      <c r="R1536" s="130" t="str">
        <f t="shared" ca="1" si="330"/>
        <v xml:space="preserve">1 </v>
      </c>
      <c r="S1536" s="130">
        <f ca="1">+IFERROR(VLOOKUP(R1536,Pollutants!$H$2:$K$11,3,FALSE),0)</f>
        <v>0</v>
      </c>
      <c r="T1536" s="248">
        <f t="shared" si="331"/>
        <v>221</v>
      </c>
      <c r="U1536" s="130" t="str">
        <f ca="1"/>
        <v/>
      </c>
      <c r="V1536" s="130" t="str">
        <f ca="1"/>
        <v/>
      </c>
      <c r="W1536" s="130" t="str">
        <f t="shared" ca="1" si="332"/>
        <v/>
      </c>
      <c r="X1536" s="130" t="str">
        <f t="shared" ca="1" si="333"/>
        <v/>
      </c>
      <c r="Y1536" s="130" t="str">
        <f t="shared" ca="1" si="334"/>
        <v/>
      </c>
      <c r="Z1536" s="130" t="str">
        <f t="shared" ca="1" si="335"/>
        <v/>
      </c>
      <c r="AA1536" s="130" t="str">
        <f t="shared" ca="1" si="336"/>
        <v/>
      </c>
      <c r="AC1536" s="130" t="str">
        <f t="shared" ca="1" si="337"/>
        <v/>
      </c>
      <c r="AD1536" s="130" t="str">
        <f t="shared" ca="1" si="338"/>
        <v/>
      </c>
      <c r="AE1536" s="130" t="str">
        <f t="shared" ca="1" si="339"/>
        <v/>
      </c>
      <c r="AF1536" s="130" t="str">
        <f t="shared" ca="1" si="340"/>
        <v/>
      </c>
      <c r="AG1536" s="130" t="str">
        <f t="shared" ca="1" si="341"/>
        <v/>
      </c>
      <c r="AH1536" s="130" t="str">
        <f t="shared" ca="1" si="342"/>
        <v/>
      </c>
      <c r="AI1536" s="130" t="str">
        <f t="shared" ca="1" si="343"/>
        <v/>
      </c>
    </row>
    <row r="1537" spans="5:35">
      <c r="E1537" s="239"/>
      <c r="F1537" s="28"/>
      <c r="R1537" s="130" t="str">
        <f t="shared" ca="1" si="330"/>
        <v xml:space="preserve">2 </v>
      </c>
      <c r="S1537" s="130">
        <f ca="1">+IFERROR(VLOOKUP(R1537,Pollutants!$H$2:$K$11,3,FALSE),0)</f>
        <v>0</v>
      </c>
      <c r="T1537" s="248">
        <f t="shared" si="331"/>
        <v>221</v>
      </c>
      <c r="U1537" s="130" t="str">
        <f ca="1"/>
        <v/>
      </c>
      <c r="V1537" s="130" t="str">
        <f ca="1"/>
        <v/>
      </c>
      <c r="W1537" s="130" t="str">
        <f t="shared" ca="1" si="332"/>
        <v/>
      </c>
      <c r="X1537" s="130" t="str">
        <f t="shared" ca="1" si="333"/>
        <v/>
      </c>
      <c r="Y1537" s="130" t="str">
        <f t="shared" ca="1" si="334"/>
        <v/>
      </c>
      <c r="Z1537" s="130" t="str">
        <f t="shared" ca="1" si="335"/>
        <v/>
      </c>
      <c r="AA1537" s="130" t="str">
        <f t="shared" ca="1" si="336"/>
        <v/>
      </c>
      <c r="AC1537" s="130" t="str">
        <f t="shared" ca="1" si="337"/>
        <v/>
      </c>
      <c r="AD1537" s="130" t="str">
        <f t="shared" ca="1" si="338"/>
        <v/>
      </c>
      <c r="AE1537" s="130" t="str">
        <f t="shared" ca="1" si="339"/>
        <v/>
      </c>
      <c r="AF1537" s="130" t="str">
        <f t="shared" ca="1" si="340"/>
        <v/>
      </c>
      <c r="AG1537" s="130" t="str">
        <f t="shared" ca="1" si="341"/>
        <v/>
      </c>
      <c r="AH1537" s="130" t="str">
        <f t="shared" ca="1" si="342"/>
        <v/>
      </c>
      <c r="AI1537" s="130" t="str">
        <f t="shared" ca="1" si="343"/>
        <v/>
      </c>
    </row>
    <row r="1538" spans="5:35">
      <c r="E1538" s="239"/>
      <c r="F1538" s="28"/>
      <c r="R1538" s="130" t="str">
        <f t="shared" ca="1" si="330"/>
        <v xml:space="preserve">3 </v>
      </c>
      <c r="S1538" s="130">
        <f ca="1">+IFERROR(VLOOKUP(R1538,Pollutants!$H$2:$K$11,3,FALSE),0)</f>
        <v>0</v>
      </c>
      <c r="T1538" s="248">
        <f t="shared" si="331"/>
        <v>221</v>
      </c>
      <c r="U1538" s="130" t="str">
        <f ca="1"/>
        <v/>
      </c>
      <c r="V1538" s="130" t="str">
        <f ca="1"/>
        <v/>
      </c>
      <c r="W1538" s="130" t="str">
        <f t="shared" ca="1" si="332"/>
        <v/>
      </c>
      <c r="X1538" s="130" t="str">
        <f t="shared" ca="1" si="333"/>
        <v/>
      </c>
      <c r="Y1538" s="130" t="str">
        <f t="shared" ca="1" si="334"/>
        <v/>
      </c>
      <c r="Z1538" s="130" t="str">
        <f t="shared" ca="1" si="335"/>
        <v/>
      </c>
      <c r="AA1538" s="130" t="str">
        <f t="shared" ca="1" si="336"/>
        <v/>
      </c>
      <c r="AC1538" s="130" t="str">
        <f t="shared" ca="1" si="337"/>
        <v/>
      </c>
      <c r="AD1538" s="130" t="str">
        <f t="shared" ca="1" si="338"/>
        <v/>
      </c>
      <c r="AE1538" s="130" t="str">
        <f t="shared" ca="1" si="339"/>
        <v/>
      </c>
      <c r="AF1538" s="130" t="str">
        <f t="shared" ca="1" si="340"/>
        <v/>
      </c>
      <c r="AG1538" s="130" t="str">
        <f t="shared" ca="1" si="341"/>
        <v/>
      </c>
      <c r="AH1538" s="130" t="str">
        <f t="shared" ca="1" si="342"/>
        <v/>
      </c>
      <c r="AI1538" s="130" t="str">
        <f t="shared" ca="1" si="343"/>
        <v/>
      </c>
    </row>
    <row r="1539" spans="5:35">
      <c r="E1539" s="239"/>
      <c r="F1539" s="28"/>
      <c r="R1539" s="130" t="str">
        <f t="shared" ref="R1539:R1602" ca="1" si="344">+MOD(ROW()-2,7)&amp;" "&amp;INDIRECT(ADDRESS(INT((ROW()-2)/7)+2,11,3))</f>
        <v xml:space="preserve">4 </v>
      </c>
      <c r="S1539" s="130">
        <f ca="1">+IFERROR(VLOOKUP(R1539,Pollutants!$H$2:$K$11,3,FALSE),0)</f>
        <v>0</v>
      </c>
      <c r="T1539" s="248">
        <f t="shared" ref="T1539:T1602" si="345">+(INT((ROW()-2)/7)+2)</f>
        <v>221</v>
      </c>
      <c r="U1539" s="130" t="str">
        <f ca="1"/>
        <v/>
      </c>
      <c r="V1539" s="130" t="str">
        <f ca="1"/>
        <v/>
      </c>
      <c r="W1539" s="130" t="str">
        <f t="shared" ref="W1539:W1602" ca="1" si="346">+IFERROR(INDEX(L$1:L$301,V1539),"")</f>
        <v/>
      </c>
      <c r="X1539" s="130" t="str">
        <f t="shared" ref="X1539:X1602" ca="1" si="347">+IFERROR(INDEX(M$1:M$301,V1539),"")</f>
        <v/>
      </c>
      <c r="Y1539" s="130" t="str">
        <f t="shared" ref="Y1539:Y1602" ca="1" si="348">+IFERROR(INDEX(N$1:N$301,V1539),"")</f>
        <v/>
      </c>
      <c r="Z1539" s="130" t="str">
        <f t="shared" ref="Z1539:Z1602" ca="1" si="349">+IFERROR(INDEX(O$1:O$301,V1539),"")</f>
        <v/>
      </c>
      <c r="AA1539" s="130" t="str">
        <f t="shared" ref="AA1539:AA1602" ca="1" si="350">+IFERROR(INDEX(P$1:P$301,V1539),"")</f>
        <v/>
      </c>
      <c r="AC1539" s="130" t="str">
        <f t="shared" ref="AC1539:AC1602" ca="1" si="351">+INDIRECT(ADDRESS(INT((ROW()-2)/2)+2,21,3))</f>
        <v/>
      </c>
      <c r="AD1539" s="130" t="str">
        <f t="shared" ref="AD1539:AD1602" ca="1" si="352">+IF(ISNUMBER(AI1539),IF(ISEVEN(ROW()),$AL$2,$AL$3),"")</f>
        <v/>
      </c>
      <c r="AE1539" s="130" t="str">
        <f t="shared" ref="AE1539:AE1602" ca="1" si="353">+INDIRECT(ADDRESS(INT((ROW()-2)/2)+2,23,3))</f>
        <v/>
      </c>
      <c r="AF1539" s="130" t="str">
        <f t="shared" ref="AF1539:AF1602" ca="1" si="354">+INDIRECT(ADDRESS(INT((ROW()-2)/2)+2,24,3))</f>
        <v/>
      </c>
      <c r="AG1539" s="130" t="str">
        <f t="shared" ref="AG1539:AG1602" ca="1" si="355">+INDIRECT(ADDRESS(INT((ROW()-2)/2)+2,25,3))</f>
        <v/>
      </c>
      <c r="AH1539" s="130" t="str">
        <f t="shared" ref="AH1539:AH1602" ca="1" si="356">+INDIRECT(ADDRESS(INT((ROW()-2)/2)+2,26,3))</f>
        <v/>
      </c>
      <c r="AI1539" s="130" t="str">
        <f t="shared" ref="AI1539:AI1602" ca="1" si="357">+INDIRECT(ADDRESS(INT((ROW()-2)/2)+2,27,3))</f>
        <v/>
      </c>
    </row>
    <row r="1540" spans="5:35">
      <c r="E1540" s="239"/>
      <c r="F1540" s="28"/>
      <c r="R1540" s="130" t="str">
        <f t="shared" ca="1" si="344"/>
        <v xml:space="preserve">5 </v>
      </c>
      <c r="S1540" s="130">
        <f ca="1">+IFERROR(VLOOKUP(R1540,Pollutants!$H$2:$K$11,3,FALSE),0)</f>
        <v>0</v>
      </c>
      <c r="T1540" s="248">
        <f t="shared" si="345"/>
        <v>221</v>
      </c>
      <c r="U1540" s="130" t="str">
        <f ca="1"/>
        <v/>
      </c>
      <c r="V1540" s="130" t="str">
        <f ca="1"/>
        <v/>
      </c>
      <c r="W1540" s="130" t="str">
        <f t="shared" ca="1" si="346"/>
        <v/>
      </c>
      <c r="X1540" s="130" t="str">
        <f t="shared" ca="1" si="347"/>
        <v/>
      </c>
      <c r="Y1540" s="130" t="str">
        <f t="shared" ca="1" si="348"/>
        <v/>
      </c>
      <c r="Z1540" s="130" t="str">
        <f t="shared" ca="1" si="349"/>
        <v/>
      </c>
      <c r="AA1540" s="130" t="str">
        <f t="shared" ca="1" si="350"/>
        <v/>
      </c>
      <c r="AC1540" s="130" t="str">
        <f t="shared" ca="1" si="351"/>
        <v/>
      </c>
      <c r="AD1540" s="130" t="str">
        <f t="shared" ca="1" si="352"/>
        <v/>
      </c>
      <c r="AE1540" s="130" t="str">
        <f t="shared" ca="1" si="353"/>
        <v/>
      </c>
      <c r="AF1540" s="130" t="str">
        <f t="shared" ca="1" si="354"/>
        <v/>
      </c>
      <c r="AG1540" s="130" t="str">
        <f t="shared" ca="1" si="355"/>
        <v/>
      </c>
      <c r="AH1540" s="130" t="str">
        <f t="shared" ca="1" si="356"/>
        <v/>
      </c>
      <c r="AI1540" s="130" t="str">
        <f t="shared" ca="1" si="357"/>
        <v/>
      </c>
    </row>
    <row r="1541" spans="5:35">
      <c r="E1541" s="239"/>
      <c r="F1541" s="28"/>
      <c r="R1541" s="130" t="str">
        <f t="shared" ca="1" si="344"/>
        <v xml:space="preserve">6 </v>
      </c>
      <c r="S1541" s="130">
        <f ca="1">+IFERROR(VLOOKUP(R1541,Pollutants!$H$2:$K$11,3,FALSE),0)</f>
        <v>0</v>
      </c>
      <c r="T1541" s="248">
        <f t="shared" si="345"/>
        <v>221</v>
      </c>
      <c r="U1541" s="130" t="str">
        <f ca="1"/>
        <v/>
      </c>
      <c r="V1541" s="130" t="str">
        <f ca="1"/>
        <v/>
      </c>
      <c r="W1541" s="130" t="str">
        <f t="shared" ca="1" si="346"/>
        <v/>
      </c>
      <c r="X1541" s="130" t="str">
        <f t="shared" ca="1" si="347"/>
        <v/>
      </c>
      <c r="Y1541" s="130" t="str">
        <f t="shared" ca="1" si="348"/>
        <v/>
      </c>
      <c r="Z1541" s="130" t="str">
        <f t="shared" ca="1" si="349"/>
        <v/>
      </c>
      <c r="AA1541" s="130" t="str">
        <f t="shared" ca="1" si="350"/>
        <v/>
      </c>
      <c r="AC1541" s="130" t="str">
        <f t="shared" ca="1" si="351"/>
        <v/>
      </c>
      <c r="AD1541" s="130" t="str">
        <f t="shared" ca="1" si="352"/>
        <v/>
      </c>
      <c r="AE1541" s="130" t="str">
        <f t="shared" ca="1" si="353"/>
        <v/>
      </c>
      <c r="AF1541" s="130" t="str">
        <f t="shared" ca="1" si="354"/>
        <v/>
      </c>
      <c r="AG1541" s="130" t="str">
        <f t="shared" ca="1" si="355"/>
        <v/>
      </c>
      <c r="AH1541" s="130" t="str">
        <f t="shared" ca="1" si="356"/>
        <v/>
      </c>
      <c r="AI1541" s="130" t="str">
        <f t="shared" ca="1" si="357"/>
        <v/>
      </c>
    </row>
    <row r="1542" spans="5:35">
      <c r="E1542" s="239"/>
      <c r="F1542" s="28"/>
      <c r="R1542" s="130" t="str">
        <f t="shared" ca="1" si="344"/>
        <v xml:space="preserve">0 </v>
      </c>
      <c r="S1542" s="130">
        <f ca="1">+IFERROR(VLOOKUP(R1542,Pollutants!$H$2:$K$11,3,FALSE),0)</f>
        <v>0</v>
      </c>
      <c r="T1542" s="248">
        <f t="shared" si="345"/>
        <v>222</v>
      </c>
      <c r="U1542" s="130" t="str">
        <f ca="1"/>
        <v/>
      </c>
      <c r="V1542" s="130" t="str">
        <f ca="1"/>
        <v/>
      </c>
      <c r="W1542" s="130" t="str">
        <f t="shared" ca="1" si="346"/>
        <v/>
      </c>
      <c r="X1542" s="130" t="str">
        <f t="shared" ca="1" si="347"/>
        <v/>
      </c>
      <c r="Y1542" s="130" t="str">
        <f t="shared" ca="1" si="348"/>
        <v/>
      </c>
      <c r="Z1542" s="130" t="str">
        <f t="shared" ca="1" si="349"/>
        <v/>
      </c>
      <c r="AA1542" s="130" t="str">
        <f t="shared" ca="1" si="350"/>
        <v/>
      </c>
      <c r="AC1542" s="130" t="str">
        <f t="shared" ca="1" si="351"/>
        <v/>
      </c>
      <c r="AD1542" s="130" t="str">
        <f t="shared" ca="1" si="352"/>
        <v/>
      </c>
      <c r="AE1542" s="130" t="str">
        <f t="shared" ca="1" si="353"/>
        <v/>
      </c>
      <c r="AF1542" s="130" t="str">
        <f t="shared" ca="1" si="354"/>
        <v/>
      </c>
      <c r="AG1542" s="130" t="str">
        <f t="shared" ca="1" si="355"/>
        <v/>
      </c>
      <c r="AH1542" s="130" t="str">
        <f t="shared" ca="1" si="356"/>
        <v/>
      </c>
      <c r="AI1542" s="130" t="str">
        <f t="shared" ca="1" si="357"/>
        <v/>
      </c>
    </row>
    <row r="1543" spans="5:35">
      <c r="E1543" s="239"/>
      <c r="F1543" s="28"/>
      <c r="R1543" s="130" t="str">
        <f t="shared" ca="1" si="344"/>
        <v xml:space="preserve">1 </v>
      </c>
      <c r="S1543" s="130">
        <f ca="1">+IFERROR(VLOOKUP(R1543,Pollutants!$H$2:$K$11,3,FALSE),0)</f>
        <v>0</v>
      </c>
      <c r="T1543" s="248">
        <f t="shared" si="345"/>
        <v>222</v>
      </c>
      <c r="U1543" s="130" t="str">
        <f ca="1"/>
        <v/>
      </c>
      <c r="V1543" s="130" t="str">
        <f ca="1"/>
        <v/>
      </c>
      <c r="W1543" s="130" t="str">
        <f t="shared" ca="1" si="346"/>
        <v/>
      </c>
      <c r="X1543" s="130" t="str">
        <f t="shared" ca="1" si="347"/>
        <v/>
      </c>
      <c r="Y1543" s="130" t="str">
        <f t="shared" ca="1" si="348"/>
        <v/>
      </c>
      <c r="Z1543" s="130" t="str">
        <f t="shared" ca="1" si="349"/>
        <v/>
      </c>
      <c r="AA1543" s="130" t="str">
        <f t="shared" ca="1" si="350"/>
        <v/>
      </c>
      <c r="AC1543" s="130" t="str">
        <f t="shared" ca="1" si="351"/>
        <v/>
      </c>
      <c r="AD1543" s="130" t="str">
        <f t="shared" ca="1" si="352"/>
        <v/>
      </c>
      <c r="AE1543" s="130" t="str">
        <f t="shared" ca="1" si="353"/>
        <v/>
      </c>
      <c r="AF1543" s="130" t="str">
        <f t="shared" ca="1" si="354"/>
        <v/>
      </c>
      <c r="AG1543" s="130" t="str">
        <f t="shared" ca="1" si="355"/>
        <v/>
      </c>
      <c r="AH1543" s="130" t="str">
        <f t="shared" ca="1" si="356"/>
        <v/>
      </c>
      <c r="AI1543" s="130" t="str">
        <f t="shared" ca="1" si="357"/>
        <v/>
      </c>
    </row>
    <row r="1544" spans="5:35">
      <c r="E1544" s="239"/>
      <c r="F1544" s="28"/>
      <c r="R1544" s="130" t="str">
        <f t="shared" ca="1" si="344"/>
        <v xml:space="preserve">2 </v>
      </c>
      <c r="S1544" s="130">
        <f ca="1">+IFERROR(VLOOKUP(R1544,Pollutants!$H$2:$K$11,3,FALSE),0)</f>
        <v>0</v>
      </c>
      <c r="T1544" s="248">
        <f t="shared" si="345"/>
        <v>222</v>
      </c>
      <c r="U1544" s="130" t="str">
        <f ca="1"/>
        <v/>
      </c>
      <c r="V1544" s="130" t="str">
        <f ca="1"/>
        <v/>
      </c>
      <c r="W1544" s="130" t="str">
        <f t="shared" ca="1" si="346"/>
        <v/>
      </c>
      <c r="X1544" s="130" t="str">
        <f t="shared" ca="1" si="347"/>
        <v/>
      </c>
      <c r="Y1544" s="130" t="str">
        <f t="shared" ca="1" si="348"/>
        <v/>
      </c>
      <c r="Z1544" s="130" t="str">
        <f t="shared" ca="1" si="349"/>
        <v/>
      </c>
      <c r="AA1544" s="130" t="str">
        <f t="shared" ca="1" si="350"/>
        <v/>
      </c>
      <c r="AC1544" s="130" t="str">
        <f t="shared" ca="1" si="351"/>
        <v/>
      </c>
      <c r="AD1544" s="130" t="str">
        <f t="shared" ca="1" si="352"/>
        <v/>
      </c>
      <c r="AE1544" s="130" t="str">
        <f t="shared" ca="1" si="353"/>
        <v/>
      </c>
      <c r="AF1544" s="130" t="str">
        <f t="shared" ca="1" si="354"/>
        <v/>
      </c>
      <c r="AG1544" s="130" t="str">
        <f t="shared" ca="1" si="355"/>
        <v/>
      </c>
      <c r="AH1544" s="130" t="str">
        <f t="shared" ca="1" si="356"/>
        <v/>
      </c>
      <c r="AI1544" s="130" t="str">
        <f t="shared" ca="1" si="357"/>
        <v/>
      </c>
    </row>
    <row r="1545" spans="5:35">
      <c r="E1545" s="239"/>
      <c r="F1545" s="28"/>
      <c r="R1545" s="130" t="str">
        <f t="shared" ca="1" si="344"/>
        <v xml:space="preserve">3 </v>
      </c>
      <c r="S1545" s="130">
        <f ca="1">+IFERROR(VLOOKUP(R1545,Pollutants!$H$2:$K$11,3,FALSE),0)</f>
        <v>0</v>
      </c>
      <c r="T1545" s="248">
        <f t="shared" si="345"/>
        <v>222</v>
      </c>
      <c r="U1545" s="130" t="str">
        <f ca="1"/>
        <v/>
      </c>
      <c r="V1545" s="130" t="str">
        <f ca="1"/>
        <v/>
      </c>
      <c r="W1545" s="130" t="str">
        <f t="shared" ca="1" si="346"/>
        <v/>
      </c>
      <c r="X1545" s="130" t="str">
        <f t="shared" ca="1" si="347"/>
        <v/>
      </c>
      <c r="Y1545" s="130" t="str">
        <f t="shared" ca="1" si="348"/>
        <v/>
      </c>
      <c r="Z1545" s="130" t="str">
        <f t="shared" ca="1" si="349"/>
        <v/>
      </c>
      <c r="AA1545" s="130" t="str">
        <f t="shared" ca="1" si="350"/>
        <v/>
      </c>
      <c r="AC1545" s="130" t="str">
        <f t="shared" ca="1" si="351"/>
        <v/>
      </c>
      <c r="AD1545" s="130" t="str">
        <f t="shared" ca="1" si="352"/>
        <v/>
      </c>
      <c r="AE1545" s="130" t="str">
        <f t="shared" ca="1" si="353"/>
        <v/>
      </c>
      <c r="AF1545" s="130" t="str">
        <f t="shared" ca="1" si="354"/>
        <v/>
      </c>
      <c r="AG1545" s="130" t="str">
        <f t="shared" ca="1" si="355"/>
        <v/>
      </c>
      <c r="AH1545" s="130" t="str">
        <f t="shared" ca="1" si="356"/>
        <v/>
      </c>
      <c r="AI1545" s="130" t="str">
        <f t="shared" ca="1" si="357"/>
        <v/>
      </c>
    </row>
    <row r="1546" spans="5:35">
      <c r="E1546" s="239"/>
      <c r="F1546" s="28"/>
      <c r="R1546" s="130" t="str">
        <f t="shared" ca="1" si="344"/>
        <v xml:space="preserve">4 </v>
      </c>
      <c r="S1546" s="130">
        <f ca="1">+IFERROR(VLOOKUP(R1546,Pollutants!$H$2:$K$11,3,FALSE),0)</f>
        <v>0</v>
      </c>
      <c r="T1546" s="248">
        <f t="shared" si="345"/>
        <v>222</v>
      </c>
      <c r="U1546" s="130" t="str">
        <f ca="1"/>
        <v/>
      </c>
      <c r="V1546" s="130" t="str">
        <f ca="1"/>
        <v/>
      </c>
      <c r="W1546" s="130" t="str">
        <f t="shared" ca="1" si="346"/>
        <v/>
      </c>
      <c r="X1546" s="130" t="str">
        <f t="shared" ca="1" si="347"/>
        <v/>
      </c>
      <c r="Y1546" s="130" t="str">
        <f t="shared" ca="1" si="348"/>
        <v/>
      </c>
      <c r="Z1546" s="130" t="str">
        <f t="shared" ca="1" si="349"/>
        <v/>
      </c>
      <c r="AA1546" s="130" t="str">
        <f t="shared" ca="1" si="350"/>
        <v/>
      </c>
      <c r="AC1546" s="130" t="str">
        <f t="shared" ca="1" si="351"/>
        <v/>
      </c>
      <c r="AD1546" s="130" t="str">
        <f t="shared" ca="1" si="352"/>
        <v/>
      </c>
      <c r="AE1546" s="130" t="str">
        <f t="shared" ca="1" si="353"/>
        <v/>
      </c>
      <c r="AF1546" s="130" t="str">
        <f t="shared" ca="1" si="354"/>
        <v/>
      </c>
      <c r="AG1546" s="130" t="str">
        <f t="shared" ca="1" si="355"/>
        <v/>
      </c>
      <c r="AH1546" s="130" t="str">
        <f t="shared" ca="1" si="356"/>
        <v/>
      </c>
      <c r="AI1546" s="130" t="str">
        <f t="shared" ca="1" si="357"/>
        <v/>
      </c>
    </row>
    <row r="1547" spans="5:35">
      <c r="E1547" s="239"/>
      <c r="F1547" s="28"/>
      <c r="R1547" s="130" t="str">
        <f t="shared" ca="1" si="344"/>
        <v xml:space="preserve">5 </v>
      </c>
      <c r="S1547" s="130">
        <f ca="1">+IFERROR(VLOOKUP(R1547,Pollutants!$H$2:$K$11,3,FALSE),0)</f>
        <v>0</v>
      </c>
      <c r="T1547" s="248">
        <f t="shared" si="345"/>
        <v>222</v>
      </c>
      <c r="U1547" s="130" t="str">
        <f ca="1"/>
        <v/>
      </c>
      <c r="V1547" s="130" t="str">
        <f ca="1"/>
        <v/>
      </c>
      <c r="W1547" s="130" t="str">
        <f t="shared" ca="1" si="346"/>
        <v/>
      </c>
      <c r="X1547" s="130" t="str">
        <f t="shared" ca="1" si="347"/>
        <v/>
      </c>
      <c r="Y1547" s="130" t="str">
        <f t="shared" ca="1" si="348"/>
        <v/>
      </c>
      <c r="Z1547" s="130" t="str">
        <f t="shared" ca="1" si="349"/>
        <v/>
      </c>
      <c r="AA1547" s="130" t="str">
        <f t="shared" ca="1" si="350"/>
        <v/>
      </c>
      <c r="AC1547" s="130" t="str">
        <f t="shared" ca="1" si="351"/>
        <v/>
      </c>
      <c r="AD1547" s="130" t="str">
        <f t="shared" ca="1" si="352"/>
        <v/>
      </c>
      <c r="AE1547" s="130" t="str">
        <f t="shared" ca="1" si="353"/>
        <v/>
      </c>
      <c r="AF1547" s="130" t="str">
        <f t="shared" ca="1" si="354"/>
        <v/>
      </c>
      <c r="AG1547" s="130" t="str">
        <f t="shared" ca="1" si="355"/>
        <v/>
      </c>
      <c r="AH1547" s="130" t="str">
        <f t="shared" ca="1" si="356"/>
        <v/>
      </c>
      <c r="AI1547" s="130" t="str">
        <f t="shared" ca="1" si="357"/>
        <v/>
      </c>
    </row>
    <row r="1548" spans="5:35">
      <c r="E1548" s="239"/>
      <c r="F1548" s="28"/>
      <c r="R1548" s="130" t="str">
        <f t="shared" ca="1" si="344"/>
        <v xml:space="preserve">6 </v>
      </c>
      <c r="S1548" s="130">
        <f ca="1">+IFERROR(VLOOKUP(R1548,Pollutants!$H$2:$K$11,3,FALSE),0)</f>
        <v>0</v>
      </c>
      <c r="T1548" s="248">
        <f t="shared" si="345"/>
        <v>222</v>
      </c>
      <c r="U1548" s="130" t="str">
        <f ca="1"/>
        <v/>
      </c>
      <c r="V1548" s="130" t="str">
        <f ca="1"/>
        <v/>
      </c>
      <c r="W1548" s="130" t="str">
        <f t="shared" ca="1" si="346"/>
        <v/>
      </c>
      <c r="X1548" s="130" t="str">
        <f t="shared" ca="1" si="347"/>
        <v/>
      </c>
      <c r="Y1548" s="130" t="str">
        <f t="shared" ca="1" si="348"/>
        <v/>
      </c>
      <c r="Z1548" s="130" t="str">
        <f t="shared" ca="1" si="349"/>
        <v/>
      </c>
      <c r="AA1548" s="130" t="str">
        <f t="shared" ca="1" si="350"/>
        <v/>
      </c>
      <c r="AC1548" s="130" t="str">
        <f t="shared" ca="1" si="351"/>
        <v/>
      </c>
      <c r="AD1548" s="130" t="str">
        <f t="shared" ca="1" si="352"/>
        <v/>
      </c>
      <c r="AE1548" s="130" t="str">
        <f t="shared" ca="1" si="353"/>
        <v/>
      </c>
      <c r="AF1548" s="130" t="str">
        <f t="shared" ca="1" si="354"/>
        <v/>
      </c>
      <c r="AG1548" s="130" t="str">
        <f t="shared" ca="1" si="355"/>
        <v/>
      </c>
      <c r="AH1548" s="130" t="str">
        <f t="shared" ca="1" si="356"/>
        <v/>
      </c>
      <c r="AI1548" s="130" t="str">
        <f t="shared" ca="1" si="357"/>
        <v/>
      </c>
    </row>
    <row r="1549" spans="5:35">
      <c r="E1549" s="239"/>
      <c r="F1549" s="28"/>
      <c r="R1549" s="130" t="str">
        <f t="shared" ca="1" si="344"/>
        <v xml:space="preserve">0 </v>
      </c>
      <c r="S1549" s="130">
        <f ca="1">+IFERROR(VLOOKUP(R1549,Pollutants!$H$2:$K$11,3,FALSE),0)</f>
        <v>0</v>
      </c>
      <c r="T1549" s="248">
        <f t="shared" si="345"/>
        <v>223</v>
      </c>
      <c r="U1549" s="130" t="str">
        <f ca="1"/>
        <v/>
      </c>
      <c r="V1549" s="130" t="str">
        <f ca="1"/>
        <v/>
      </c>
      <c r="W1549" s="130" t="str">
        <f t="shared" ca="1" si="346"/>
        <v/>
      </c>
      <c r="X1549" s="130" t="str">
        <f t="shared" ca="1" si="347"/>
        <v/>
      </c>
      <c r="Y1549" s="130" t="str">
        <f t="shared" ca="1" si="348"/>
        <v/>
      </c>
      <c r="Z1549" s="130" t="str">
        <f t="shared" ca="1" si="349"/>
        <v/>
      </c>
      <c r="AA1549" s="130" t="str">
        <f t="shared" ca="1" si="350"/>
        <v/>
      </c>
      <c r="AC1549" s="130" t="str">
        <f t="shared" ca="1" si="351"/>
        <v/>
      </c>
      <c r="AD1549" s="130" t="str">
        <f t="shared" ca="1" si="352"/>
        <v/>
      </c>
      <c r="AE1549" s="130" t="str">
        <f t="shared" ca="1" si="353"/>
        <v/>
      </c>
      <c r="AF1549" s="130" t="str">
        <f t="shared" ca="1" si="354"/>
        <v/>
      </c>
      <c r="AG1549" s="130" t="str">
        <f t="shared" ca="1" si="355"/>
        <v/>
      </c>
      <c r="AH1549" s="130" t="str">
        <f t="shared" ca="1" si="356"/>
        <v/>
      </c>
      <c r="AI1549" s="130" t="str">
        <f t="shared" ca="1" si="357"/>
        <v/>
      </c>
    </row>
    <row r="1550" spans="5:35">
      <c r="E1550" s="239"/>
      <c r="F1550" s="28"/>
      <c r="R1550" s="130" t="str">
        <f t="shared" ca="1" si="344"/>
        <v xml:space="preserve">1 </v>
      </c>
      <c r="S1550" s="130">
        <f ca="1">+IFERROR(VLOOKUP(R1550,Pollutants!$H$2:$K$11,3,FALSE),0)</f>
        <v>0</v>
      </c>
      <c r="T1550" s="248">
        <f t="shared" si="345"/>
        <v>223</v>
      </c>
      <c r="U1550" s="130" t="str">
        <f ca="1"/>
        <v/>
      </c>
      <c r="V1550" s="130" t="str">
        <f ca="1"/>
        <v/>
      </c>
      <c r="W1550" s="130" t="str">
        <f t="shared" ca="1" si="346"/>
        <v/>
      </c>
      <c r="X1550" s="130" t="str">
        <f t="shared" ca="1" si="347"/>
        <v/>
      </c>
      <c r="Y1550" s="130" t="str">
        <f t="shared" ca="1" si="348"/>
        <v/>
      </c>
      <c r="Z1550" s="130" t="str">
        <f t="shared" ca="1" si="349"/>
        <v/>
      </c>
      <c r="AA1550" s="130" t="str">
        <f t="shared" ca="1" si="350"/>
        <v/>
      </c>
      <c r="AC1550" s="130" t="str">
        <f t="shared" ca="1" si="351"/>
        <v/>
      </c>
      <c r="AD1550" s="130" t="str">
        <f t="shared" ca="1" si="352"/>
        <v/>
      </c>
      <c r="AE1550" s="130" t="str">
        <f t="shared" ca="1" si="353"/>
        <v/>
      </c>
      <c r="AF1550" s="130" t="str">
        <f t="shared" ca="1" si="354"/>
        <v/>
      </c>
      <c r="AG1550" s="130" t="str">
        <f t="shared" ca="1" si="355"/>
        <v/>
      </c>
      <c r="AH1550" s="130" t="str">
        <f t="shared" ca="1" si="356"/>
        <v/>
      </c>
      <c r="AI1550" s="130" t="str">
        <f t="shared" ca="1" si="357"/>
        <v/>
      </c>
    </row>
    <row r="1551" spans="5:35">
      <c r="E1551" s="239"/>
      <c r="F1551" s="28"/>
      <c r="R1551" s="130" t="str">
        <f t="shared" ca="1" si="344"/>
        <v xml:space="preserve">2 </v>
      </c>
      <c r="S1551" s="130">
        <f ca="1">+IFERROR(VLOOKUP(R1551,Pollutants!$H$2:$K$11,3,FALSE),0)</f>
        <v>0</v>
      </c>
      <c r="T1551" s="248">
        <f t="shared" si="345"/>
        <v>223</v>
      </c>
      <c r="U1551" s="130" t="str">
        <f ca="1"/>
        <v/>
      </c>
      <c r="V1551" s="130" t="str">
        <f ca="1"/>
        <v/>
      </c>
      <c r="W1551" s="130" t="str">
        <f t="shared" ca="1" si="346"/>
        <v/>
      </c>
      <c r="X1551" s="130" t="str">
        <f t="shared" ca="1" si="347"/>
        <v/>
      </c>
      <c r="Y1551" s="130" t="str">
        <f t="shared" ca="1" si="348"/>
        <v/>
      </c>
      <c r="Z1551" s="130" t="str">
        <f t="shared" ca="1" si="349"/>
        <v/>
      </c>
      <c r="AA1551" s="130" t="str">
        <f t="shared" ca="1" si="350"/>
        <v/>
      </c>
      <c r="AC1551" s="130" t="str">
        <f t="shared" ca="1" si="351"/>
        <v/>
      </c>
      <c r="AD1551" s="130" t="str">
        <f t="shared" ca="1" si="352"/>
        <v/>
      </c>
      <c r="AE1551" s="130" t="str">
        <f t="shared" ca="1" si="353"/>
        <v/>
      </c>
      <c r="AF1551" s="130" t="str">
        <f t="shared" ca="1" si="354"/>
        <v/>
      </c>
      <c r="AG1551" s="130" t="str">
        <f t="shared" ca="1" si="355"/>
        <v/>
      </c>
      <c r="AH1551" s="130" t="str">
        <f t="shared" ca="1" si="356"/>
        <v/>
      </c>
      <c r="AI1551" s="130" t="str">
        <f t="shared" ca="1" si="357"/>
        <v/>
      </c>
    </row>
    <row r="1552" spans="5:35">
      <c r="E1552" s="239"/>
      <c r="F1552" s="28"/>
      <c r="R1552" s="130" t="str">
        <f t="shared" ca="1" si="344"/>
        <v xml:space="preserve">3 </v>
      </c>
      <c r="S1552" s="130">
        <f ca="1">+IFERROR(VLOOKUP(R1552,Pollutants!$H$2:$K$11,3,FALSE),0)</f>
        <v>0</v>
      </c>
      <c r="T1552" s="248">
        <f t="shared" si="345"/>
        <v>223</v>
      </c>
      <c r="U1552" s="130" t="str">
        <f ca="1"/>
        <v/>
      </c>
      <c r="V1552" s="130" t="str">
        <f ca="1"/>
        <v/>
      </c>
      <c r="W1552" s="130" t="str">
        <f t="shared" ca="1" si="346"/>
        <v/>
      </c>
      <c r="X1552" s="130" t="str">
        <f t="shared" ca="1" si="347"/>
        <v/>
      </c>
      <c r="Y1552" s="130" t="str">
        <f t="shared" ca="1" si="348"/>
        <v/>
      </c>
      <c r="Z1552" s="130" t="str">
        <f t="shared" ca="1" si="349"/>
        <v/>
      </c>
      <c r="AA1552" s="130" t="str">
        <f t="shared" ca="1" si="350"/>
        <v/>
      </c>
      <c r="AC1552" s="130" t="str">
        <f t="shared" ca="1" si="351"/>
        <v/>
      </c>
      <c r="AD1552" s="130" t="str">
        <f t="shared" ca="1" si="352"/>
        <v/>
      </c>
      <c r="AE1552" s="130" t="str">
        <f t="shared" ca="1" si="353"/>
        <v/>
      </c>
      <c r="AF1552" s="130" t="str">
        <f t="shared" ca="1" si="354"/>
        <v/>
      </c>
      <c r="AG1552" s="130" t="str">
        <f t="shared" ca="1" si="355"/>
        <v/>
      </c>
      <c r="AH1552" s="130" t="str">
        <f t="shared" ca="1" si="356"/>
        <v/>
      </c>
      <c r="AI1552" s="130" t="str">
        <f t="shared" ca="1" si="357"/>
        <v/>
      </c>
    </row>
    <row r="1553" spans="5:35">
      <c r="E1553" s="239"/>
      <c r="F1553" s="28"/>
      <c r="R1553" s="130" t="str">
        <f t="shared" ca="1" si="344"/>
        <v xml:space="preserve">4 </v>
      </c>
      <c r="S1553" s="130">
        <f ca="1">+IFERROR(VLOOKUP(R1553,Pollutants!$H$2:$K$11,3,FALSE),0)</f>
        <v>0</v>
      </c>
      <c r="T1553" s="248">
        <f t="shared" si="345"/>
        <v>223</v>
      </c>
      <c r="U1553" s="130" t="str">
        <f ca="1"/>
        <v/>
      </c>
      <c r="V1553" s="130" t="str">
        <f ca="1"/>
        <v/>
      </c>
      <c r="W1553" s="130" t="str">
        <f t="shared" ca="1" si="346"/>
        <v/>
      </c>
      <c r="X1553" s="130" t="str">
        <f t="shared" ca="1" si="347"/>
        <v/>
      </c>
      <c r="Y1553" s="130" t="str">
        <f t="shared" ca="1" si="348"/>
        <v/>
      </c>
      <c r="Z1553" s="130" t="str">
        <f t="shared" ca="1" si="349"/>
        <v/>
      </c>
      <c r="AA1553" s="130" t="str">
        <f t="shared" ca="1" si="350"/>
        <v/>
      </c>
      <c r="AC1553" s="130" t="str">
        <f t="shared" ca="1" si="351"/>
        <v/>
      </c>
      <c r="AD1553" s="130" t="str">
        <f t="shared" ca="1" si="352"/>
        <v/>
      </c>
      <c r="AE1553" s="130" t="str">
        <f t="shared" ca="1" si="353"/>
        <v/>
      </c>
      <c r="AF1553" s="130" t="str">
        <f t="shared" ca="1" si="354"/>
        <v/>
      </c>
      <c r="AG1553" s="130" t="str">
        <f t="shared" ca="1" si="355"/>
        <v/>
      </c>
      <c r="AH1553" s="130" t="str">
        <f t="shared" ca="1" si="356"/>
        <v/>
      </c>
      <c r="AI1553" s="130" t="str">
        <f t="shared" ca="1" si="357"/>
        <v/>
      </c>
    </row>
    <row r="1554" spans="5:35">
      <c r="E1554" s="239"/>
      <c r="F1554" s="28"/>
      <c r="R1554" s="130" t="str">
        <f t="shared" ca="1" si="344"/>
        <v xml:space="preserve">5 </v>
      </c>
      <c r="S1554" s="130">
        <f ca="1">+IFERROR(VLOOKUP(R1554,Pollutants!$H$2:$K$11,3,FALSE),0)</f>
        <v>0</v>
      </c>
      <c r="T1554" s="248">
        <f t="shared" si="345"/>
        <v>223</v>
      </c>
      <c r="U1554" s="130" t="str">
        <f ca="1"/>
        <v/>
      </c>
      <c r="V1554" s="130" t="str">
        <f ca="1"/>
        <v/>
      </c>
      <c r="W1554" s="130" t="str">
        <f t="shared" ca="1" si="346"/>
        <v/>
      </c>
      <c r="X1554" s="130" t="str">
        <f t="shared" ca="1" si="347"/>
        <v/>
      </c>
      <c r="Y1554" s="130" t="str">
        <f t="shared" ca="1" si="348"/>
        <v/>
      </c>
      <c r="Z1554" s="130" t="str">
        <f t="shared" ca="1" si="349"/>
        <v/>
      </c>
      <c r="AA1554" s="130" t="str">
        <f t="shared" ca="1" si="350"/>
        <v/>
      </c>
      <c r="AC1554" s="130" t="str">
        <f t="shared" ca="1" si="351"/>
        <v/>
      </c>
      <c r="AD1554" s="130" t="str">
        <f t="shared" ca="1" si="352"/>
        <v/>
      </c>
      <c r="AE1554" s="130" t="str">
        <f t="shared" ca="1" si="353"/>
        <v/>
      </c>
      <c r="AF1554" s="130" t="str">
        <f t="shared" ca="1" si="354"/>
        <v/>
      </c>
      <c r="AG1554" s="130" t="str">
        <f t="shared" ca="1" si="355"/>
        <v/>
      </c>
      <c r="AH1554" s="130" t="str">
        <f t="shared" ca="1" si="356"/>
        <v/>
      </c>
      <c r="AI1554" s="130" t="str">
        <f t="shared" ca="1" si="357"/>
        <v/>
      </c>
    </row>
    <row r="1555" spans="5:35">
      <c r="E1555" s="239"/>
      <c r="F1555" s="28"/>
      <c r="R1555" s="130" t="str">
        <f t="shared" ca="1" si="344"/>
        <v xml:space="preserve">6 </v>
      </c>
      <c r="S1555" s="130">
        <f ca="1">+IFERROR(VLOOKUP(R1555,Pollutants!$H$2:$K$11,3,FALSE),0)</f>
        <v>0</v>
      </c>
      <c r="T1555" s="248">
        <f t="shared" si="345"/>
        <v>223</v>
      </c>
      <c r="U1555" s="130" t="str">
        <f ca="1"/>
        <v/>
      </c>
      <c r="V1555" s="130" t="str">
        <f ca="1"/>
        <v/>
      </c>
      <c r="W1555" s="130" t="str">
        <f t="shared" ca="1" si="346"/>
        <v/>
      </c>
      <c r="X1555" s="130" t="str">
        <f t="shared" ca="1" si="347"/>
        <v/>
      </c>
      <c r="Y1555" s="130" t="str">
        <f t="shared" ca="1" si="348"/>
        <v/>
      </c>
      <c r="Z1555" s="130" t="str">
        <f t="shared" ca="1" si="349"/>
        <v/>
      </c>
      <c r="AA1555" s="130" t="str">
        <f t="shared" ca="1" si="350"/>
        <v/>
      </c>
      <c r="AC1555" s="130" t="str">
        <f t="shared" ca="1" si="351"/>
        <v/>
      </c>
      <c r="AD1555" s="130" t="str">
        <f t="shared" ca="1" si="352"/>
        <v/>
      </c>
      <c r="AE1555" s="130" t="str">
        <f t="shared" ca="1" si="353"/>
        <v/>
      </c>
      <c r="AF1555" s="130" t="str">
        <f t="shared" ca="1" si="354"/>
        <v/>
      </c>
      <c r="AG1555" s="130" t="str">
        <f t="shared" ca="1" si="355"/>
        <v/>
      </c>
      <c r="AH1555" s="130" t="str">
        <f t="shared" ca="1" si="356"/>
        <v/>
      </c>
      <c r="AI1555" s="130" t="str">
        <f t="shared" ca="1" si="357"/>
        <v/>
      </c>
    </row>
    <row r="1556" spans="5:35">
      <c r="E1556" s="239"/>
      <c r="F1556" s="28"/>
      <c r="R1556" s="130" t="str">
        <f t="shared" ca="1" si="344"/>
        <v xml:space="preserve">0 </v>
      </c>
      <c r="S1556" s="130">
        <f ca="1">+IFERROR(VLOOKUP(R1556,Pollutants!$H$2:$K$11,3,FALSE),0)</f>
        <v>0</v>
      </c>
      <c r="T1556" s="248">
        <f t="shared" si="345"/>
        <v>224</v>
      </c>
      <c r="U1556" s="130" t="str">
        <f ca="1"/>
        <v/>
      </c>
      <c r="V1556" s="130" t="str">
        <f ca="1"/>
        <v/>
      </c>
      <c r="W1556" s="130" t="str">
        <f t="shared" ca="1" si="346"/>
        <v/>
      </c>
      <c r="X1556" s="130" t="str">
        <f t="shared" ca="1" si="347"/>
        <v/>
      </c>
      <c r="Y1556" s="130" t="str">
        <f t="shared" ca="1" si="348"/>
        <v/>
      </c>
      <c r="Z1556" s="130" t="str">
        <f t="shared" ca="1" si="349"/>
        <v/>
      </c>
      <c r="AA1556" s="130" t="str">
        <f t="shared" ca="1" si="350"/>
        <v/>
      </c>
      <c r="AC1556" s="130" t="str">
        <f t="shared" ca="1" si="351"/>
        <v/>
      </c>
      <c r="AD1556" s="130" t="str">
        <f t="shared" ca="1" si="352"/>
        <v/>
      </c>
      <c r="AE1556" s="130" t="str">
        <f t="shared" ca="1" si="353"/>
        <v/>
      </c>
      <c r="AF1556" s="130" t="str">
        <f t="shared" ca="1" si="354"/>
        <v/>
      </c>
      <c r="AG1556" s="130" t="str">
        <f t="shared" ca="1" si="355"/>
        <v/>
      </c>
      <c r="AH1556" s="130" t="str">
        <f t="shared" ca="1" si="356"/>
        <v/>
      </c>
      <c r="AI1556" s="130" t="str">
        <f t="shared" ca="1" si="357"/>
        <v/>
      </c>
    </row>
    <row r="1557" spans="5:35">
      <c r="E1557" s="239"/>
      <c r="F1557" s="28"/>
      <c r="R1557" s="130" t="str">
        <f t="shared" ca="1" si="344"/>
        <v xml:space="preserve">1 </v>
      </c>
      <c r="S1557" s="130">
        <f ca="1">+IFERROR(VLOOKUP(R1557,Pollutants!$H$2:$K$11,3,FALSE),0)</f>
        <v>0</v>
      </c>
      <c r="T1557" s="248">
        <f t="shared" si="345"/>
        <v>224</v>
      </c>
      <c r="U1557" s="130" t="str">
        <f ca="1"/>
        <v/>
      </c>
      <c r="V1557" s="130" t="str">
        <f ca="1"/>
        <v/>
      </c>
      <c r="W1557" s="130" t="str">
        <f t="shared" ca="1" si="346"/>
        <v/>
      </c>
      <c r="X1557" s="130" t="str">
        <f t="shared" ca="1" si="347"/>
        <v/>
      </c>
      <c r="Y1557" s="130" t="str">
        <f t="shared" ca="1" si="348"/>
        <v/>
      </c>
      <c r="Z1557" s="130" t="str">
        <f t="shared" ca="1" si="349"/>
        <v/>
      </c>
      <c r="AA1557" s="130" t="str">
        <f t="shared" ca="1" si="350"/>
        <v/>
      </c>
      <c r="AC1557" s="130" t="str">
        <f t="shared" ca="1" si="351"/>
        <v/>
      </c>
      <c r="AD1557" s="130" t="str">
        <f t="shared" ca="1" si="352"/>
        <v/>
      </c>
      <c r="AE1557" s="130" t="str">
        <f t="shared" ca="1" si="353"/>
        <v/>
      </c>
      <c r="AF1557" s="130" t="str">
        <f t="shared" ca="1" si="354"/>
        <v/>
      </c>
      <c r="AG1557" s="130" t="str">
        <f t="shared" ca="1" si="355"/>
        <v/>
      </c>
      <c r="AH1557" s="130" t="str">
        <f t="shared" ca="1" si="356"/>
        <v/>
      </c>
      <c r="AI1557" s="130" t="str">
        <f t="shared" ca="1" si="357"/>
        <v/>
      </c>
    </row>
    <row r="1558" spans="5:35">
      <c r="E1558" s="239"/>
      <c r="F1558" s="28"/>
      <c r="R1558" s="130" t="str">
        <f t="shared" ca="1" si="344"/>
        <v xml:space="preserve">2 </v>
      </c>
      <c r="S1558" s="130">
        <f ca="1">+IFERROR(VLOOKUP(R1558,Pollutants!$H$2:$K$11,3,FALSE),0)</f>
        <v>0</v>
      </c>
      <c r="T1558" s="248">
        <f t="shared" si="345"/>
        <v>224</v>
      </c>
      <c r="U1558" s="130" t="str">
        <f ca="1"/>
        <v/>
      </c>
      <c r="V1558" s="130" t="str">
        <f ca="1"/>
        <v/>
      </c>
      <c r="W1558" s="130" t="str">
        <f t="shared" ca="1" si="346"/>
        <v/>
      </c>
      <c r="X1558" s="130" t="str">
        <f t="shared" ca="1" si="347"/>
        <v/>
      </c>
      <c r="Y1558" s="130" t="str">
        <f t="shared" ca="1" si="348"/>
        <v/>
      </c>
      <c r="Z1558" s="130" t="str">
        <f t="shared" ca="1" si="349"/>
        <v/>
      </c>
      <c r="AA1558" s="130" t="str">
        <f t="shared" ca="1" si="350"/>
        <v/>
      </c>
      <c r="AC1558" s="130" t="str">
        <f t="shared" ca="1" si="351"/>
        <v/>
      </c>
      <c r="AD1558" s="130" t="str">
        <f t="shared" ca="1" si="352"/>
        <v/>
      </c>
      <c r="AE1558" s="130" t="str">
        <f t="shared" ca="1" si="353"/>
        <v/>
      </c>
      <c r="AF1558" s="130" t="str">
        <f t="shared" ca="1" si="354"/>
        <v/>
      </c>
      <c r="AG1558" s="130" t="str">
        <f t="shared" ca="1" si="355"/>
        <v/>
      </c>
      <c r="AH1558" s="130" t="str">
        <f t="shared" ca="1" si="356"/>
        <v/>
      </c>
      <c r="AI1558" s="130" t="str">
        <f t="shared" ca="1" si="357"/>
        <v/>
      </c>
    </row>
    <row r="1559" spans="5:35">
      <c r="E1559" s="239"/>
      <c r="F1559" s="28"/>
      <c r="R1559" s="130" t="str">
        <f t="shared" ca="1" si="344"/>
        <v xml:space="preserve">3 </v>
      </c>
      <c r="S1559" s="130">
        <f ca="1">+IFERROR(VLOOKUP(R1559,Pollutants!$H$2:$K$11,3,FALSE),0)</f>
        <v>0</v>
      </c>
      <c r="T1559" s="248">
        <f t="shared" si="345"/>
        <v>224</v>
      </c>
      <c r="U1559" s="130" t="str">
        <f ca="1"/>
        <v/>
      </c>
      <c r="V1559" s="130" t="str">
        <f ca="1"/>
        <v/>
      </c>
      <c r="W1559" s="130" t="str">
        <f t="shared" ca="1" si="346"/>
        <v/>
      </c>
      <c r="X1559" s="130" t="str">
        <f t="shared" ca="1" si="347"/>
        <v/>
      </c>
      <c r="Y1559" s="130" t="str">
        <f t="shared" ca="1" si="348"/>
        <v/>
      </c>
      <c r="Z1559" s="130" t="str">
        <f t="shared" ca="1" si="349"/>
        <v/>
      </c>
      <c r="AA1559" s="130" t="str">
        <f t="shared" ca="1" si="350"/>
        <v/>
      </c>
      <c r="AC1559" s="130" t="str">
        <f t="shared" ca="1" si="351"/>
        <v/>
      </c>
      <c r="AD1559" s="130" t="str">
        <f t="shared" ca="1" si="352"/>
        <v/>
      </c>
      <c r="AE1559" s="130" t="str">
        <f t="shared" ca="1" si="353"/>
        <v/>
      </c>
      <c r="AF1559" s="130" t="str">
        <f t="shared" ca="1" si="354"/>
        <v/>
      </c>
      <c r="AG1559" s="130" t="str">
        <f t="shared" ca="1" si="355"/>
        <v/>
      </c>
      <c r="AH1559" s="130" t="str">
        <f t="shared" ca="1" si="356"/>
        <v/>
      </c>
      <c r="AI1559" s="130" t="str">
        <f t="shared" ca="1" si="357"/>
        <v/>
      </c>
    </row>
    <row r="1560" spans="5:35">
      <c r="E1560" s="239"/>
      <c r="F1560" s="28"/>
      <c r="R1560" s="130" t="str">
        <f t="shared" ca="1" si="344"/>
        <v xml:space="preserve">4 </v>
      </c>
      <c r="S1560" s="130">
        <f ca="1">+IFERROR(VLOOKUP(R1560,Pollutants!$H$2:$K$11,3,FALSE),0)</f>
        <v>0</v>
      </c>
      <c r="T1560" s="248">
        <f t="shared" si="345"/>
        <v>224</v>
      </c>
      <c r="U1560" s="130" t="str">
        <f ca="1"/>
        <v/>
      </c>
      <c r="V1560" s="130" t="str">
        <f ca="1"/>
        <v/>
      </c>
      <c r="W1560" s="130" t="str">
        <f t="shared" ca="1" si="346"/>
        <v/>
      </c>
      <c r="X1560" s="130" t="str">
        <f t="shared" ca="1" si="347"/>
        <v/>
      </c>
      <c r="Y1560" s="130" t="str">
        <f t="shared" ca="1" si="348"/>
        <v/>
      </c>
      <c r="Z1560" s="130" t="str">
        <f t="shared" ca="1" si="349"/>
        <v/>
      </c>
      <c r="AA1560" s="130" t="str">
        <f t="shared" ca="1" si="350"/>
        <v/>
      </c>
      <c r="AC1560" s="130" t="str">
        <f t="shared" ca="1" si="351"/>
        <v/>
      </c>
      <c r="AD1560" s="130" t="str">
        <f t="shared" ca="1" si="352"/>
        <v/>
      </c>
      <c r="AE1560" s="130" t="str">
        <f t="shared" ca="1" si="353"/>
        <v/>
      </c>
      <c r="AF1560" s="130" t="str">
        <f t="shared" ca="1" si="354"/>
        <v/>
      </c>
      <c r="AG1560" s="130" t="str">
        <f t="shared" ca="1" si="355"/>
        <v/>
      </c>
      <c r="AH1560" s="130" t="str">
        <f t="shared" ca="1" si="356"/>
        <v/>
      </c>
      <c r="AI1560" s="130" t="str">
        <f t="shared" ca="1" si="357"/>
        <v/>
      </c>
    </row>
    <row r="1561" spans="5:35">
      <c r="E1561" s="239"/>
      <c r="F1561" s="28"/>
      <c r="R1561" s="130" t="str">
        <f t="shared" ca="1" si="344"/>
        <v xml:space="preserve">5 </v>
      </c>
      <c r="S1561" s="130">
        <f ca="1">+IFERROR(VLOOKUP(R1561,Pollutants!$H$2:$K$11,3,FALSE),0)</f>
        <v>0</v>
      </c>
      <c r="T1561" s="248">
        <f t="shared" si="345"/>
        <v>224</v>
      </c>
      <c r="U1561" s="130" t="str">
        <f ca="1"/>
        <v/>
      </c>
      <c r="V1561" s="130" t="str">
        <f ca="1"/>
        <v/>
      </c>
      <c r="W1561" s="130" t="str">
        <f t="shared" ca="1" si="346"/>
        <v/>
      </c>
      <c r="X1561" s="130" t="str">
        <f t="shared" ca="1" si="347"/>
        <v/>
      </c>
      <c r="Y1561" s="130" t="str">
        <f t="shared" ca="1" si="348"/>
        <v/>
      </c>
      <c r="Z1561" s="130" t="str">
        <f t="shared" ca="1" si="349"/>
        <v/>
      </c>
      <c r="AA1561" s="130" t="str">
        <f t="shared" ca="1" si="350"/>
        <v/>
      </c>
      <c r="AC1561" s="130" t="str">
        <f t="shared" ca="1" si="351"/>
        <v/>
      </c>
      <c r="AD1561" s="130" t="str">
        <f t="shared" ca="1" si="352"/>
        <v/>
      </c>
      <c r="AE1561" s="130" t="str">
        <f t="shared" ca="1" si="353"/>
        <v/>
      </c>
      <c r="AF1561" s="130" t="str">
        <f t="shared" ca="1" si="354"/>
        <v/>
      </c>
      <c r="AG1561" s="130" t="str">
        <f t="shared" ca="1" si="355"/>
        <v/>
      </c>
      <c r="AH1561" s="130" t="str">
        <f t="shared" ca="1" si="356"/>
        <v/>
      </c>
      <c r="AI1561" s="130" t="str">
        <f t="shared" ca="1" si="357"/>
        <v/>
      </c>
    </row>
    <row r="1562" spans="5:35">
      <c r="E1562" s="239"/>
      <c r="F1562" s="28"/>
      <c r="R1562" s="130" t="str">
        <f t="shared" ca="1" si="344"/>
        <v xml:space="preserve">6 </v>
      </c>
      <c r="S1562" s="130">
        <f ca="1">+IFERROR(VLOOKUP(R1562,Pollutants!$H$2:$K$11,3,FALSE),0)</f>
        <v>0</v>
      </c>
      <c r="T1562" s="248">
        <f t="shared" si="345"/>
        <v>224</v>
      </c>
      <c r="U1562" s="130" t="str">
        <f ca="1"/>
        <v/>
      </c>
      <c r="V1562" s="130" t="str">
        <f ca="1"/>
        <v/>
      </c>
      <c r="W1562" s="130" t="str">
        <f t="shared" ca="1" si="346"/>
        <v/>
      </c>
      <c r="X1562" s="130" t="str">
        <f t="shared" ca="1" si="347"/>
        <v/>
      </c>
      <c r="Y1562" s="130" t="str">
        <f t="shared" ca="1" si="348"/>
        <v/>
      </c>
      <c r="Z1562" s="130" t="str">
        <f t="shared" ca="1" si="349"/>
        <v/>
      </c>
      <c r="AA1562" s="130" t="str">
        <f t="shared" ca="1" si="350"/>
        <v/>
      </c>
      <c r="AC1562" s="130" t="str">
        <f t="shared" ca="1" si="351"/>
        <v/>
      </c>
      <c r="AD1562" s="130" t="str">
        <f t="shared" ca="1" si="352"/>
        <v/>
      </c>
      <c r="AE1562" s="130" t="str">
        <f t="shared" ca="1" si="353"/>
        <v/>
      </c>
      <c r="AF1562" s="130" t="str">
        <f t="shared" ca="1" si="354"/>
        <v/>
      </c>
      <c r="AG1562" s="130" t="str">
        <f t="shared" ca="1" si="355"/>
        <v/>
      </c>
      <c r="AH1562" s="130" t="str">
        <f t="shared" ca="1" si="356"/>
        <v/>
      </c>
      <c r="AI1562" s="130" t="str">
        <f t="shared" ca="1" si="357"/>
        <v/>
      </c>
    </row>
    <row r="1563" spans="5:35">
      <c r="E1563" s="239"/>
      <c r="F1563" s="28"/>
      <c r="R1563" s="130" t="str">
        <f t="shared" ca="1" si="344"/>
        <v xml:space="preserve">0 </v>
      </c>
      <c r="S1563" s="130">
        <f ca="1">+IFERROR(VLOOKUP(R1563,Pollutants!$H$2:$K$11,3,FALSE),0)</f>
        <v>0</v>
      </c>
      <c r="T1563" s="248">
        <f t="shared" si="345"/>
        <v>225</v>
      </c>
      <c r="U1563" s="130" t="str">
        <f ca="1"/>
        <v/>
      </c>
      <c r="V1563" s="130" t="str">
        <f ca="1"/>
        <v/>
      </c>
      <c r="W1563" s="130" t="str">
        <f t="shared" ca="1" si="346"/>
        <v/>
      </c>
      <c r="X1563" s="130" t="str">
        <f t="shared" ca="1" si="347"/>
        <v/>
      </c>
      <c r="Y1563" s="130" t="str">
        <f t="shared" ca="1" si="348"/>
        <v/>
      </c>
      <c r="Z1563" s="130" t="str">
        <f t="shared" ca="1" si="349"/>
        <v/>
      </c>
      <c r="AA1563" s="130" t="str">
        <f t="shared" ca="1" si="350"/>
        <v/>
      </c>
      <c r="AC1563" s="130" t="str">
        <f t="shared" ca="1" si="351"/>
        <v/>
      </c>
      <c r="AD1563" s="130" t="str">
        <f t="shared" ca="1" si="352"/>
        <v/>
      </c>
      <c r="AE1563" s="130" t="str">
        <f t="shared" ca="1" si="353"/>
        <v/>
      </c>
      <c r="AF1563" s="130" t="str">
        <f t="shared" ca="1" si="354"/>
        <v/>
      </c>
      <c r="AG1563" s="130" t="str">
        <f t="shared" ca="1" si="355"/>
        <v/>
      </c>
      <c r="AH1563" s="130" t="str">
        <f t="shared" ca="1" si="356"/>
        <v/>
      </c>
      <c r="AI1563" s="130" t="str">
        <f t="shared" ca="1" si="357"/>
        <v/>
      </c>
    </row>
    <row r="1564" spans="5:35">
      <c r="E1564" s="239"/>
      <c r="F1564" s="28"/>
      <c r="R1564" s="130" t="str">
        <f t="shared" ca="1" si="344"/>
        <v xml:space="preserve">1 </v>
      </c>
      <c r="S1564" s="130">
        <f ca="1">+IFERROR(VLOOKUP(R1564,Pollutants!$H$2:$K$11,3,FALSE),0)</f>
        <v>0</v>
      </c>
      <c r="T1564" s="248">
        <f t="shared" si="345"/>
        <v>225</v>
      </c>
      <c r="U1564" s="130" t="str">
        <f ca="1"/>
        <v/>
      </c>
      <c r="V1564" s="130" t="str">
        <f ca="1"/>
        <v/>
      </c>
      <c r="W1564" s="130" t="str">
        <f t="shared" ca="1" si="346"/>
        <v/>
      </c>
      <c r="X1564" s="130" t="str">
        <f t="shared" ca="1" si="347"/>
        <v/>
      </c>
      <c r="Y1564" s="130" t="str">
        <f t="shared" ca="1" si="348"/>
        <v/>
      </c>
      <c r="Z1564" s="130" t="str">
        <f t="shared" ca="1" si="349"/>
        <v/>
      </c>
      <c r="AA1564" s="130" t="str">
        <f t="shared" ca="1" si="350"/>
        <v/>
      </c>
      <c r="AC1564" s="130" t="str">
        <f t="shared" ca="1" si="351"/>
        <v/>
      </c>
      <c r="AD1564" s="130" t="str">
        <f t="shared" ca="1" si="352"/>
        <v/>
      </c>
      <c r="AE1564" s="130" t="str">
        <f t="shared" ca="1" si="353"/>
        <v/>
      </c>
      <c r="AF1564" s="130" t="str">
        <f t="shared" ca="1" si="354"/>
        <v/>
      </c>
      <c r="AG1564" s="130" t="str">
        <f t="shared" ca="1" si="355"/>
        <v/>
      </c>
      <c r="AH1564" s="130" t="str">
        <f t="shared" ca="1" si="356"/>
        <v/>
      </c>
      <c r="AI1564" s="130" t="str">
        <f t="shared" ca="1" si="357"/>
        <v/>
      </c>
    </row>
    <row r="1565" spans="5:35">
      <c r="E1565" s="239"/>
      <c r="F1565" s="28"/>
      <c r="R1565" s="130" t="str">
        <f t="shared" ca="1" si="344"/>
        <v xml:space="preserve">2 </v>
      </c>
      <c r="S1565" s="130">
        <f ca="1">+IFERROR(VLOOKUP(R1565,Pollutants!$H$2:$K$11,3,FALSE),0)</f>
        <v>0</v>
      </c>
      <c r="T1565" s="248">
        <f t="shared" si="345"/>
        <v>225</v>
      </c>
      <c r="U1565" s="130" t="str">
        <f ca="1"/>
        <v/>
      </c>
      <c r="V1565" s="130" t="str">
        <f ca="1"/>
        <v/>
      </c>
      <c r="W1565" s="130" t="str">
        <f t="shared" ca="1" si="346"/>
        <v/>
      </c>
      <c r="X1565" s="130" t="str">
        <f t="shared" ca="1" si="347"/>
        <v/>
      </c>
      <c r="Y1565" s="130" t="str">
        <f t="shared" ca="1" si="348"/>
        <v/>
      </c>
      <c r="Z1565" s="130" t="str">
        <f t="shared" ca="1" si="349"/>
        <v/>
      </c>
      <c r="AA1565" s="130" t="str">
        <f t="shared" ca="1" si="350"/>
        <v/>
      </c>
      <c r="AC1565" s="130" t="str">
        <f t="shared" ca="1" si="351"/>
        <v/>
      </c>
      <c r="AD1565" s="130" t="str">
        <f t="shared" ca="1" si="352"/>
        <v/>
      </c>
      <c r="AE1565" s="130" t="str">
        <f t="shared" ca="1" si="353"/>
        <v/>
      </c>
      <c r="AF1565" s="130" t="str">
        <f t="shared" ca="1" si="354"/>
        <v/>
      </c>
      <c r="AG1565" s="130" t="str">
        <f t="shared" ca="1" si="355"/>
        <v/>
      </c>
      <c r="AH1565" s="130" t="str">
        <f t="shared" ca="1" si="356"/>
        <v/>
      </c>
      <c r="AI1565" s="130" t="str">
        <f t="shared" ca="1" si="357"/>
        <v/>
      </c>
    </row>
    <row r="1566" spans="5:35">
      <c r="E1566" s="239"/>
      <c r="F1566" s="28"/>
      <c r="R1566" s="130" t="str">
        <f t="shared" ca="1" si="344"/>
        <v xml:space="preserve">3 </v>
      </c>
      <c r="S1566" s="130">
        <f ca="1">+IFERROR(VLOOKUP(R1566,Pollutants!$H$2:$K$11,3,FALSE),0)</f>
        <v>0</v>
      </c>
      <c r="T1566" s="248">
        <f t="shared" si="345"/>
        <v>225</v>
      </c>
      <c r="U1566" s="130" t="str">
        <f ca="1"/>
        <v/>
      </c>
      <c r="V1566" s="130" t="str">
        <f ca="1"/>
        <v/>
      </c>
      <c r="W1566" s="130" t="str">
        <f t="shared" ca="1" si="346"/>
        <v/>
      </c>
      <c r="X1566" s="130" t="str">
        <f t="shared" ca="1" si="347"/>
        <v/>
      </c>
      <c r="Y1566" s="130" t="str">
        <f t="shared" ca="1" si="348"/>
        <v/>
      </c>
      <c r="Z1566" s="130" t="str">
        <f t="shared" ca="1" si="349"/>
        <v/>
      </c>
      <c r="AA1566" s="130" t="str">
        <f t="shared" ca="1" si="350"/>
        <v/>
      </c>
      <c r="AC1566" s="130" t="str">
        <f t="shared" ca="1" si="351"/>
        <v/>
      </c>
      <c r="AD1566" s="130" t="str">
        <f t="shared" ca="1" si="352"/>
        <v/>
      </c>
      <c r="AE1566" s="130" t="str">
        <f t="shared" ca="1" si="353"/>
        <v/>
      </c>
      <c r="AF1566" s="130" t="str">
        <f t="shared" ca="1" si="354"/>
        <v/>
      </c>
      <c r="AG1566" s="130" t="str">
        <f t="shared" ca="1" si="355"/>
        <v/>
      </c>
      <c r="AH1566" s="130" t="str">
        <f t="shared" ca="1" si="356"/>
        <v/>
      </c>
      <c r="AI1566" s="130" t="str">
        <f t="shared" ca="1" si="357"/>
        <v/>
      </c>
    </row>
    <row r="1567" spans="5:35">
      <c r="E1567" s="239"/>
      <c r="F1567" s="28"/>
      <c r="R1567" s="130" t="str">
        <f t="shared" ca="1" si="344"/>
        <v xml:space="preserve">4 </v>
      </c>
      <c r="S1567" s="130">
        <f ca="1">+IFERROR(VLOOKUP(R1567,Pollutants!$H$2:$K$11,3,FALSE),0)</f>
        <v>0</v>
      </c>
      <c r="T1567" s="248">
        <f t="shared" si="345"/>
        <v>225</v>
      </c>
      <c r="U1567" s="130" t="str">
        <f ca="1"/>
        <v/>
      </c>
      <c r="V1567" s="130" t="str">
        <f ca="1"/>
        <v/>
      </c>
      <c r="W1567" s="130" t="str">
        <f t="shared" ca="1" si="346"/>
        <v/>
      </c>
      <c r="X1567" s="130" t="str">
        <f t="shared" ca="1" si="347"/>
        <v/>
      </c>
      <c r="Y1567" s="130" t="str">
        <f t="shared" ca="1" si="348"/>
        <v/>
      </c>
      <c r="Z1567" s="130" t="str">
        <f t="shared" ca="1" si="349"/>
        <v/>
      </c>
      <c r="AA1567" s="130" t="str">
        <f t="shared" ca="1" si="350"/>
        <v/>
      </c>
      <c r="AC1567" s="130" t="str">
        <f t="shared" ca="1" si="351"/>
        <v/>
      </c>
      <c r="AD1567" s="130" t="str">
        <f t="shared" ca="1" si="352"/>
        <v/>
      </c>
      <c r="AE1567" s="130" t="str">
        <f t="shared" ca="1" si="353"/>
        <v/>
      </c>
      <c r="AF1567" s="130" t="str">
        <f t="shared" ca="1" si="354"/>
        <v/>
      </c>
      <c r="AG1567" s="130" t="str">
        <f t="shared" ca="1" si="355"/>
        <v/>
      </c>
      <c r="AH1567" s="130" t="str">
        <f t="shared" ca="1" si="356"/>
        <v/>
      </c>
      <c r="AI1567" s="130" t="str">
        <f t="shared" ca="1" si="357"/>
        <v/>
      </c>
    </row>
    <row r="1568" spans="5:35">
      <c r="E1568" s="239"/>
      <c r="F1568" s="28"/>
      <c r="R1568" s="130" t="str">
        <f t="shared" ca="1" si="344"/>
        <v xml:space="preserve">5 </v>
      </c>
      <c r="S1568" s="130">
        <f ca="1">+IFERROR(VLOOKUP(R1568,Pollutants!$H$2:$K$11,3,FALSE),0)</f>
        <v>0</v>
      </c>
      <c r="T1568" s="248">
        <f t="shared" si="345"/>
        <v>225</v>
      </c>
      <c r="U1568" s="130" t="str">
        <f ca="1"/>
        <v/>
      </c>
      <c r="V1568" s="130" t="str">
        <f ca="1"/>
        <v/>
      </c>
      <c r="W1568" s="130" t="str">
        <f t="shared" ca="1" si="346"/>
        <v/>
      </c>
      <c r="X1568" s="130" t="str">
        <f t="shared" ca="1" si="347"/>
        <v/>
      </c>
      <c r="Y1568" s="130" t="str">
        <f t="shared" ca="1" si="348"/>
        <v/>
      </c>
      <c r="Z1568" s="130" t="str">
        <f t="shared" ca="1" si="349"/>
        <v/>
      </c>
      <c r="AA1568" s="130" t="str">
        <f t="shared" ca="1" si="350"/>
        <v/>
      </c>
      <c r="AC1568" s="130" t="str">
        <f t="shared" ca="1" si="351"/>
        <v/>
      </c>
      <c r="AD1568" s="130" t="str">
        <f t="shared" ca="1" si="352"/>
        <v/>
      </c>
      <c r="AE1568" s="130" t="str">
        <f t="shared" ca="1" si="353"/>
        <v/>
      </c>
      <c r="AF1568" s="130" t="str">
        <f t="shared" ca="1" si="354"/>
        <v/>
      </c>
      <c r="AG1568" s="130" t="str">
        <f t="shared" ca="1" si="355"/>
        <v/>
      </c>
      <c r="AH1568" s="130" t="str">
        <f t="shared" ca="1" si="356"/>
        <v/>
      </c>
      <c r="AI1568" s="130" t="str">
        <f t="shared" ca="1" si="357"/>
        <v/>
      </c>
    </row>
    <row r="1569" spans="5:35">
      <c r="E1569" s="239"/>
      <c r="F1569" s="28"/>
      <c r="R1569" s="130" t="str">
        <f t="shared" ca="1" si="344"/>
        <v xml:space="preserve">6 </v>
      </c>
      <c r="S1569" s="130">
        <f ca="1">+IFERROR(VLOOKUP(R1569,Pollutants!$H$2:$K$11,3,FALSE),0)</f>
        <v>0</v>
      </c>
      <c r="T1569" s="248">
        <f t="shared" si="345"/>
        <v>225</v>
      </c>
      <c r="U1569" s="130" t="str">
        <f ca="1"/>
        <v/>
      </c>
      <c r="V1569" s="130" t="str">
        <f ca="1"/>
        <v/>
      </c>
      <c r="W1569" s="130" t="str">
        <f t="shared" ca="1" si="346"/>
        <v/>
      </c>
      <c r="X1569" s="130" t="str">
        <f t="shared" ca="1" si="347"/>
        <v/>
      </c>
      <c r="Y1569" s="130" t="str">
        <f t="shared" ca="1" si="348"/>
        <v/>
      </c>
      <c r="Z1569" s="130" t="str">
        <f t="shared" ca="1" si="349"/>
        <v/>
      </c>
      <c r="AA1569" s="130" t="str">
        <f t="shared" ca="1" si="350"/>
        <v/>
      </c>
      <c r="AC1569" s="130" t="str">
        <f t="shared" ca="1" si="351"/>
        <v/>
      </c>
      <c r="AD1569" s="130" t="str">
        <f t="shared" ca="1" si="352"/>
        <v/>
      </c>
      <c r="AE1569" s="130" t="str">
        <f t="shared" ca="1" si="353"/>
        <v/>
      </c>
      <c r="AF1569" s="130" t="str">
        <f t="shared" ca="1" si="354"/>
        <v/>
      </c>
      <c r="AG1569" s="130" t="str">
        <f t="shared" ca="1" si="355"/>
        <v/>
      </c>
      <c r="AH1569" s="130" t="str">
        <f t="shared" ca="1" si="356"/>
        <v/>
      </c>
      <c r="AI1569" s="130" t="str">
        <f t="shared" ca="1" si="357"/>
        <v/>
      </c>
    </row>
    <row r="1570" spans="5:35">
      <c r="E1570" s="239"/>
      <c r="F1570" s="28"/>
      <c r="R1570" s="130" t="str">
        <f t="shared" ca="1" si="344"/>
        <v xml:space="preserve">0 </v>
      </c>
      <c r="S1570" s="130">
        <f ca="1">+IFERROR(VLOOKUP(R1570,Pollutants!$H$2:$K$11,3,FALSE),0)</f>
        <v>0</v>
      </c>
      <c r="T1570" s="248">
        <f t="shared" si="345"/>
        <v>226</v>
      </c>
      <c r="U1570" s="130" t="str">
        <f ca="1"/>
        <v/>
      </c>
      <c r="V1570" s="130" t="str">
        <f ca="1"/>
        <v/>
      </c>
      <c r="W1570" s="130" t="str">
        <f t="shared" ca="1" si="346"/>
        <v/>
      </c>
      <c r="X1570" s="130" t="str">
        <f t="shared" ca="1" si="347"/>
        <v/>
      </c>
      <c r="Y1570" s="130" t="str">
        <f t="shared" ca="1" si="348"/>
        <v/>
      </c>
      <c r="Z1570" s="130" t="str">
        <f t="shared" ca="1" si="349"/>
        <v/>
      </c>
      <c r="AA1570" s="130" t="str">
        <f t="shared" ca="1" si="350"/>
        <v/>
      </c>
      <c r="AC1570" s="130" t="str">
        <f t="shared" ca="1" si="351"/>
        <v/>
      </c>
      <c r="AD1570" s="130" t="str">
        <f t="shared" ca="1" si="352"/>
        <v/>
      </c>
      <c r="AE1570" s="130" t="str">
        <f t="shared" ca="1" si="353"/>
        <v/>
      </c>
      <c r="AF1570" s="130" t="str">
        <f t="shared" ca="1" si="354"/>
        <v/>
      </c>
      <c r="AG1570" s="130" t="str">
        <f t="shared" ca="1" si="355"/>
        <v/>
      </c>
      <c r="AH1570" s="130" t="str">
        <f t="shared" ca="1" si="356"/>
        <v/>
      </c>
      <c r="AI1570" s="130" t="str">
        <f t="shared" ca="1" si="357"/>
        <v/>
      </c>
    </row>
    <row r="1571" spans="5:35">
      <c r="E1571" s="239"/>
      <c r="F1571" s="28"/>
      <c r="R1571" s="130" t="str">
        <f t="shared" ca="1" si="344"/>
        <v xml:space="preserve">1 </v>
      </c>
      <c r="S1571" s="130">
        <f ca="1">+IFERROR(VLOOKUP(R1571,Pollutants!$H$2:$K$11,3,FALSE),0)</f>
        <v>0</v>
      </c>
      <c r="T1571" s="248">
        <f t="shared" si="345"/>
        <v>226</v>
      </c>
      <c r="U1571" s="130" t="str">
        <f ca="1"/>
        <v/>
      </c>
      <c r="V1571" s="130" t="str">
        <f ca="1"/>
        <v/>
      </c>
      <c r="W1571" s="130" t="str">
        <f t="shared" ca="1" si="346"/>
        <v/>
      </c>
      <c r="X1571" s="130" t="str">
        <f t="shared" ca="1" si="347"/>
        <v/>
      </c>
      <c r="Y1571" s="130" t="str">
        <f t="shared" ca="1" si="348"/>
        <v/>
      </c>
      <c r="Z1571" s="130" t="str">
        <f t="shared" ca="1" si="349"/>
        <v/>
      </c>
      <c r="AA1571" s="130" t="str">
        <f t="shared" ca="1" si="350"/>
        <v/>
      </c>
      <c r="AC1571" s="130" t="str">
        <f t="shared" ca="1" si="351"/>
        <v/>
      </c>
      <c r="AD1571" s="130" t="str">
        <f t="shared" ca="1" si="352"/>
        <v/>
      </c>
      <c r="AE1571" s="130" t="str">
        <f t="shared" ca="1" si="353"/>
        <v/>
      </c>
      <c r="AF1571" s="130" t="str">
        <f t="shared" ca="1" si="354"/>
        <v/>
      </c>
      <c r="AG1571" s="130" t="str">
        <f t="shared" ca="1" si="355"/>
        <v/>
      </c>
      <c r="AH1571" s="130" t="str">
        <f t="shared" ca="1" si="356"/>
        <v/>
      </c>
      <c r="AI1571" s="130" t="str">
        <f t="shared" ca="1" si="357"/>
        <v/>
      </c>
    </row>
    <row r="1572" spans="5:35">
      <c r="E1572" s="239"/>
      <c r="F1572" s="28"/>
      <c r="R1572" s="130" t="str">
        <f t="shared" ca="1" si="344"/>
        <v xml:space="preserve">2 </v>
      </c>
      <c r="S1572" s="130">
        <f ca="1">+IFERROR(VLOOKUP(R1572,Pollutants!$H$2:$K$11,3,FALSE),0)</f>
        <v>0</v>
      </c>
      <c r="T1572" s="248">
        <f t="shared" si="345"/>
        <v>226</v>
      </c>
      <c r="U1572" s="130" t="str">
        <f ca="1"/>
        <v/>
      </c>
      <c r="V1572" s="130" t="str">
        <f ca="1"/>
        <v/>
      </c>
      <c r="W1572" s="130" t="str">
        <f t="shared" ca="1" si="346"/>
        <v/>
      </c>
      <c r="X1572" s="130" t="str">
        <f t="shared" ca="1" si="347"/>
        <v/>
      </c>
      <c r="Y1572" s="130" t="str">
        <f t="shared" ca="1" si="348"/>
        <v/>
      </c>
      <c r="Z1572" s="130" t="str">
        <f t="shared" ca="1" si="349"/>
        <v/>
      </c>
      <c r="AA1572" s="130" t="str">
        <f t="shared" ca="1" si="350"/>
        <v/>
      </c>
      <c r="AC1572" s="130" t="str">
        <f t="shared" ca="1" si="351"/>
        <v/>
      </c>
      <c r="AD1572" s="130" t="str">
        <f t="shared" ca="1" si="352"/>
        <v/>
      </c>
      <c r="AE1572" s="130" t="str">
        <f t="shared" ca="1" si="353"/>
        <v/>
      </c>
      <c r="AF1572" s="130" t="str">
        <f t="shared" ca="1" si="354"/>
        <v/>
      </c>
      <c r="AG1572" s="130" t="str">
        <f t="shared" ca="1" si="355"/>
        <v/>
      </c>
      <c r="AH1572" s="130" t="str">
        <f t="shared" ca="1" si="356"/>
        <v/>
      </c>
      <c r="AI1572" s="130" t="str">
        <f t="shared" ca="1" si="357"/>
        <v/>
      </c>
    </row>
    <row r="1573" spans="5:35">
      <c r="E1573" s="239"/>
      <c r="F1573" s="28"/>
      <c r="R1573" s="130" t="str">
        <f t="shared" ca="1" si="344"/>
        <v xml:space="preserve">3 </v>
      </c>
      <c r="S1573" s="130">
        <f ca="1">+IFERROR(VLOOKUP(R1573,Pollutants!$H$2:$K$11,3,FALSE),0)</f>
        <v>0</v>
      </c>
      <c r="T1573" s="248">
        <f t="shared" si="345"/>
        <v>226</v>
      </c>
      <c r="U1573" s="130" t="str">
        <f ca="1"/>
        <v/>
      </c>
      <c r="V1573" s="130" t="str">
        <f ca="1"/>
        <v/>
      </c>
      <c r="W1573" s="130" t="str">
        <f t="shared" ca="1" si="346"/>
        <v/>
      </c>
      <c r="X1573" s="130" t="str">
        <f t="shared" ca="1" si="347"/>
        <v/>
      </c>
      <c r="Y1573" s="130" t="str">
        <f t="shared" ca="1" si="348"/>
        <v/>
      </c>
      <c r="Z1573" s="130" t="str">
        <f t="shared" ca="1" si="349"/>
        <v/>
      </c>
      <c r="AA1573" s="130" t="str">
        <f t="shared" ca="1" si="350"/>
        <v/>
      </c>
      <c r="AC1573" s="130" t="str">
        <f t="shared" ca="1" si="351"/>
        <v/>
      </c>
      <c r="AD1573" s="130" t="str">
        <f t="shared" ca="1" si="352"/>
        <v/>
      </c>
      <c r="AE1573" s="130" t="str">
        <f t="shared" ca="1" si="353"/>
        <v/>
      </c>
      <c r="AF1573" s="130" t="str">
        <f t="shared" ca="1" si="354"/>
        <v/>
      </c>
      <c r="AG1573" s="130" t="str">
        <f t="shared" ca="1" si="355"/>
        <v/>
      </c>
      <c r="AH1573" s="130" t="str">
        <f t="shared" ca="1" si="356"/>
        <v/>
      </c>
      <c r="AI1573" s="130" t="str">
        <f t="shared" ca="1" si="357"/>
        <v/>
      </c>
    </row>
    <row r="1574" spans="5:35">
      <c r="E1574" s="239"/>
      <c r="F1574" s="28"/>
      <c r="R1574" s="130" t="str">
        <f t="shared" ca="1" si="344"/>
        <v xml:space="preserve">4 </v>
      </c>
      <c r="S1574" s="130">
        <f ca="1">+IFERROR(VLOOKUP(R1574,Pollutants!$H$2:$K$11,3,FALSE),0)</f>
        <v>0</v>
      </c>
      <c r="T1574" s="248">
        <f t="shared" si="345"/>
        <v>226</v>
      </c>
      <c r="U1574" s="130" t="str">
        <f ca="1"/>
        <v/>
      </c>
      <c r="V1574" s="130" t="str">
        <f ca="1"/>
        <v/>
      </c>
      <c r="W1574" s="130" t="str">
        <f t="shared" ca="1" si="346"/>
        <v/>
      </c>
      <c r="X1574" s="130" t="str">
        <f t="shared" ca="1" si="347"/>
        <v/>
      </c>
      <c r="Y1574" s="130" t="str">
        <f t="shared" ca="1" si="348"/>
        <v/>
      </c>
      <c r="Z1574" s="130" t="str">
        <f t="shared" ca="1" si="349"/>
        <v/>
      </c>
      <c r="AA1574" s="130" t="str">
        <f t="shared" ca="1" si="350"/>
        <v/>
      </c>
      <c r="AC1574" s="130" t="str">
        <f t="shared" ca="1" si="351"/>
        <v/>
      </c>
      <c r="AD1574" s="130" t="str">
        <f t="shared" ca="1" si="352"/>
        <v/>
      </c>
      <c r="AE1574" s="130" t="str">
        <f t="shared" ca="1" si="353"/>
        <v/>
      </c>
      <c r="AF1574" s="130" t="str">
        <f t="shared" ca="1" si="354"/>
        <v/>
      </c>
      <c r="AG1574" s="130" t="str">
        <f t="shared" ca="1" si="355"/>
        <v/>
      </c>
      <c r="AH1574" s="130" t="str">
        <f t="shared" ca="1" si="356"/>
        <v/>
      </c>
      <c r="AI1574" s="130" t="str">
        <f t="shared" ca="1" si="357"/>
        <v/>
      </c>
    </row>
    <row r="1575" spans="5:35">
      <c r="E1575" s="239"/>
      <c r="F1575" s="28"/>
      <c r="R1575" s="130" t="str">
        <f t="shared" ca="1" si="344"/>
        <v xml:space="preserve">5 </v>
      </c>
      <c r="S1575" s="130">
        <f ca="1">+IFERROR(VLOOKUP(R1575,Pollutants!$H$2:$K$11,3,FALSE),0)</f>
        <v>0</v>
      </c>
      <c r="T1575" s="248">
        <f t="shared" si="345"/>
        <v>226</v>
      </c>
      <c r="U1575" s="130" t="str">
        <f ca="1"/>
        <v/>
      </c>
      <c r="V1575" s="130" t="str">
        <f ca="1"/>
        <v/>
      </c>
      <c r="W1575" s="130" t="str">
        <f t="shared" ca="1" si="346"/>
        <v/>
      </c>
      <c r="X1575" s="130" t="str">
        <f t="shared" ca="1" si="347"/>
        <v/>
      </c>
      <c r="Y1575" s="130" t="str">
        <f t="shared" ca="1" si="348"/>
        <v/>
      </c>
      <c r="Z1575" s="130" t="str">
        <f t="shared" ca="1" si="349"/>
        <v/>
      </c>
      <c r="AA1575" s="130" t="str">
        <f t="shared" ca="1" si="350"/>
        <v/>
      </c>
      <c r="AC1575" s="130" t="str">
        <f t="shared" ca="1" si="351"/>
        <v/>
      </c>
      <c r="AD1575" s="130" t="str">
        <f t="shared" ca="1" si="352"/>
        <v/>
      </c>
      <c r="AE1575" s="130" t="str">
        <f t="shared" ca="1" si="353"/>
        <v/>
      </c>
      <c r="AF1575" s="130" t="str">
        <f t="shared" ca="1" si="354"/>
        <v/>
      </c>
      <c r="AG1575" s="130" t="str">
        <f t="shared" ca="1" si="355"/>
        <v/>
      </c>
      <c r="AH1575" s="130" t="str">
        <f t="shared" ca="1" si="356"/>
        <v/>
      </c>
      <c r="AI1575" s="130" t="str">
        <f t="shared" ca="1" si="357"/>
        <v/>
      </c>
    </row>
    <row r="1576" spans="5:35">
      <c r="E1576" s="239"/>
      <c r="F1576" s="28"/>
      <c r="R1576" s="130" t="str">
        <f t="shared" ca="1" si="344"/>
        <v xml:space="preserve">6 </v>
      </c>
      <c r="S1576" s="130">
        <f ca="1">+IFERROR(VLOOKUP(R1576,Pollutants!$H$2:$K$11,3,FALSE),0)</f>
        <v>0</v>
      </c>
      <c r="T1576" s="248">
        <f t="shared" si="345"/>
        <v>226</v>
      </c>
      <c r="U1576" s="130" t="str">
        <f ca="1"/>
        <v/>
      </c>
      <c r="V1576" s="130" t="str">
        <f ca="1"/>
        <v/>
      </c>
      <c r="W1576" s="130" t="str">
        <f t="shared" ca="1" si="346"/>
        <v/>
      </c>
      <c r="X1576" s="130" t="str">
        <f t="shared" ca="1" si="347"/>
        <v/>
      </c>
      <c r="Y1576" s="130" t="str">
        <f t="shared" ca="1" si="348"/>
        <v/>
      </c>
      <c r="Z1576" s="130" t="str">
        <f t="shared" ca="1" si="349"/>
        <v/>
      </c>
      <c r="AA1576" s="130" t="str">
        <f t="shared" ca="1" si="350"/>
        <v/>
      </c>
      <c r="AC1576" s="130" t="str">
        <f t="shared" ca="1" si="351"/>
        <v/>
      </c>
      <c r="AD1576" s="130" t="str">
        <f t="shared" ca="1" si="352"/>
        <v/>
      </c>
      <c r="AE1576" s="130" t="str">
        <f t="shared" ca="1" si="353"/>
        <v/>
      </c>
      <c r="AF1576" s="130" t="str">
        <f t="shared" ca="1" si="354"/>
        <v/>
      </c>
      <c r="AG1576" s="130" t="str">
        <f t="shared" ca="1" si="355"/>
        <v/>
      </c>
      <c r="AH1576" s="130" t="str">
        <f t="shared" ca="1" si="356"/>
        <v/>
      </c>
      <c r="AI1576" s="130" t="str">
        <f t="shared" ca="1" si="357"/>
        <v/>
      </c>
    </row>
    <row r="1577" spans="5:35">
      <c r="E1577" s="239"/>
      <c r="F1577" s="28"/>
      <c r="R1577" s="130" t="str">
        <f t="shared" ca="1" si="344"/>
        <v xml:space="preserve">0 </v>
      </c>
      <c r="S1577" s="130">
        <f ca="1">+IFERROR(VLOOKUP(R1577,Pollutants!$H$2:$K$11,3,FALSE),0)</f>
        <v>0</v>
      </c>
      <c r="T1577" s="248">
        <f t="shared" si="345"/>
        <v>227</v>
      </c>
      <c r="U1577" s="130" t="str">
        <f ca="1"/>
        <v/>
      </c>
      <c r="V1577" s="130" t="str">
        <f ca="1"/>
        <v/>
      </c>
      <c r="W1577" s="130" t="str">
        <f t="shared" ca="1" si="346"/>
        <v/>
      </c>
      <c r="X1577" s="130" t="str">
        <f t="shared" ca="1" si="347"/>
        <v/>
      </c>
      <c r="Y1577" s="130" t="str">
        <f t="shared" ca="1" si="348"/>
        <v/>
      </c>
      <c r="Z1577" s="130" t="str">
        <f t="shared" ca="1" si="349"/>
        <v/>
      </c>
      <c r="AA1577" s="130" t="str">
        <f t="shared" ca="1" si="350"/>
        <v/>
      </c>
      <c r="AC1577" s="130" t="str">
        <f t="shared" ca="1" si="351"/>
        <v/>
      </c>
      <c r="AD1577" s="130" t="str">
        <f t="shared" ca="1" si="352"/>
        <v/>
      </c>
      <c r="AE1577" s="130" t="str">
        <f t="shared" ca="1" si="353"/>
        <v/>
      </c>
      <c r="AF1577" s="130" t="str">
        <f t="shared" ca="1" si="354"/>
        <v/>
      </c>
      <c r="AG1577" s="130" t="str">
        <f t="shared" ca="1" si="355"/>
        <v/>
      </c>
      <c r="AH1577" s="130" t="str">
        <f t="shared" ca="1" si="356"/>
        <v/>
      </c>
      <c r="AI1577" s="130" t="str">
        <f t="shared" ca="1" si="357"/>
        <v/>
      </c>
    </row>
    <row r="1578" spans="5:35">
      <c r="E1578" s="239"/>
      <c r="F1578" s="28"/>
      <c r="R1578" s="130" t="str">
        <f t="shared" ca="1" si="344"/>
        <v xml:space="preserve">1 </v>
      </c>
      <c r="S1578" s="130">
        <f ca="1">+IFERROR(VLOOKUP(R1578,Pollutants!$H$2:$K$11,3,FALSE),0)</f>
        <v>0</v>
      </c>
      <c r="T1578" s="248">
        <f t="shared" si="345"/>
        <v>227</v>
      </c>
      <c r="U1578" s="130" t="str">
        <f ca="1"/>
        <v/>
      </c>
      <c r="V1578" s="130" t="str">
        <f ca="1"/>
        <v/>
      </c>
      <c r="W1578" s="130" t="str">
        <f t="shared" ca="1" si="346"/>
        <v/>
      </c>
      <c r="X1578" s="130" t="str">
        <f t="shared" ca="1" si="347"/>
        <v/>
      </c>
      <c r="Y1578" s="130" t="str">
        <f t="shared" ca="1" si="348"/>
        <v/>
      </c>
      <c r="Z1578" s="130" t="str">
        <f t="shared" ca="1" si="349"/>
        <v/>
      </c>
      <c r="AA1578" s="130" t="str">
        <f t="shared" ca="1" si="350"/>
        <v/>
      </c>
      <c r="AC1578" s="130" t="str">
        <f t="shared" ca="1" si="351"/>
        <v/>
      </c>
      <c r="AD1578" s="130" t="str">
        <f t="shared" ca="1" si="352"/>
        <v/>
      </c>
      <c r="AE1578" s="130" t="str">
        <f t="shared" ca="1" si="353"/>
        <v/>
      </c>
      <c r="AF1578" s="130" t="str">
        <f t="shared" ca="1" si="354"/>
        <v/>
      </c>
      <c r="AG1578" s="130" t="str">
        <f t="shared" ca="1" si="355"/>
        <v/>
      </c>
      <c r="AH1578" s="130" t="str">
        <f t="shared" ca="1" si="356"/>
        <v/>
      </c>
      <c r="AI1578" s="130" t="str">
        <f t="shared" ca="1" si="357"/>
        <v/>
      </c>
    </row>
    <row r="1579" spans="5:35">
      <c r="E1579" s="239"/>
      <c r="F1579" s="28"/>
      <c r="R1579" s="130" t="str">
        <f t="shared" ca="1" si="344"/>
        <v xml:space="preserve">2 </v>
      </c>
      <c r="S1579" s="130">
        <f ca="1">+IFERROR(VLOOKUP(R1579,Pollutants!$H$2:$K$11,3,FALSE),0)</f>
        <v>0</v>
      </c>
      <c r="T1579" s="248">
        <f t="shared" si="345"/>
        <v>227</v>
      </c>
      <c r="U1579" s="130" t="str">
        <f ca="1"/>
        <v/>
      </c>
      <c r="V1579" s="130" t="str">
        <f ca="1"/>
        <v/>
      </c>
      <c r="W1579" s="130" t="str">
        <f t="shared" ca="1" si="346"/>
        <v/>
      </c>
      <c r="X1579" s="130" t="str">
        <f t="shared" ca="1" si="347"/>
        <v/>
      </c>
      <c r="Y1579" s="130" t="str">
        <f t="shared" ca="1" si="348"/>
        <v/>
      </c>
      <c r="Z1579" s="130" t="str">
        <f t="shared" ca="1" si="349"/>
        <v/>
      </c>
      <c r="AA1579" s="130" t="str">
        <f t="shared" ca="1" si="350"/>
        <v/>
      </c>
      <c r="AC1579" s="130" t="str">
        <f t="shared" ca="1" si="351"/>
        <v/>
      </c>
      <c r="AD1579" s="130" t="str">
        <f t="shared" ca="1" si="352"/>
        <v/>
      </c>
      <c r="AE1579" s="130" t="str">
        <f t="shared" ca="1" si="353"/>
        <v/>
      </c>
      <c r="AF1579" s="130" t="str">
        <f t="shared" ca="1" si="354"/>
        <v/>
      </c>
      <c r="AG1579" s="130" t="str">
        <f t="shared" ca="1" si="355"/>
        <v/>
      </c>
      <c r="AH1579" s="130" t="str">
        <f t="shared" ca="1" si="356"/>
        <v/>
      </c>
      <c r="AI1579" s="130" t="str">
        <f t="shared" ca="1" si="357"/>
        <v/>
      </c>
    </row>
    <row r="1580" spans="5:35">
      <c r="E1580" s="239"/>
      <c r="F1580" s="28"/>
      <c r="R1580" s="130" t="str">
        <f t="shared" ca="1" si="344"/>
        <v xml:space="preserve">3 </v>
      </c>
      <c r="S1580" s="130">
        <f ca="1">+IFERROR(VLOOKUP(R1580,Pollutants!$H$2:$K$11,3,FALSE),0)</f>
        <v>0</v>
      </c>
      <c r="T1580" s="248">
        <f t="shared" si="345"/>
        <v>227</v>
      </c>
      <c r="U1580" s="130" t="str">
        <f ca="1"/>
        <v/>
      </c>
      <c r="V1580" s="130" t="str">
        <f ca="1"/>
        <v/>
      </c>
      <c r="W1580" s="130" t="str">
        <f t="shared" ca="1" si="346"/>
        <v/>
      </c>
      <c r="X1580" s="130" t="str">
        <f t="shared" ca="1" si="347"/>
        <v/>
      </c>
      <c r="Y1580" s="130" t="str">
        <f t="shared" ca="1" si="348"/>
        <v/>
      </c>
      <c r="Z1580" s="130" t="str">
        <f t="shared" ca="1" si="349"/>
        <v/>
      </c>
      <c r="AA1580" s="130" t="str">
        <f t="shared" ca="1" si="350"/>
        <v/>
      </c>
      <c r="AC1580" s="130" t="str">
        <f t="shared" ca="1" si="351"/>
        <v/>
      </c>
      <c r="AD1580" s="130" t="str">
        <f t="shared" ca="1" si="352"/>
        <v/>
      </c>
      <c r="AE1580" s="130" t="str">
        <f t="shared" ca="1" si="353"/>
        <v/>
      </c>
      <c r="AF1580" s="130" t="str">
        <f t="shared" ca="1" si="354"/>
        <v/>
      </c>
      <c r="AG1580" s="130" t="str">
        <f t="shared" ca="1" si="355"/>
        <v/>
      </c>
      <c r="AH1580" s="130" t="str">
        <f t="shared" ca="1" si="356"/>
        <v/>
      </c>
      <c r="AI1580" s="130" t="str">
        <f t="shared" ca="1" si="357"/>
        <v/>
      </c>
    </row>
    <row r="1581" spans="5:35">
      <c r="E1581" s="239"/>
      <c r="F1581" s="28"/>
      <c r="R1581" s="130" t="str">
        <f t="shared" ca="1" si="344"/>
        <v xml:space="preserve">4 </v>
      </c>
      <c r="S1581" s="130">
        <f ca="1">+IFERROR(VLOOKUP(R1581,Pollutants!$H$2:$K$11,3,FALSE),0)</f>
        <v>0</v>
      </c>
      <c r="T1581" s="248">
        <f t="shared" si="345"/>
        <v>227</v>
      </c>
      <c r="U1581" s="130" t="str">
        <f ca="1"/>
        <v/>
      </c>
      <c r="V1581" s="130" t="str">
        <f ca="1"/>
        <v/>
      </c>
      <c r="W1581" s="130" t="str">
        <f t="shared" ca="1" si="346"/>
        <v/>
      </c>
      <c r="X1581" s="130" t="str">
        <f t="shared" ca="1" si="347"/>
        <v/>
      </c>
      <c r="Y1581" s="130" t="str">
        <f t="shared" ca="1" si="348"/>
        <v/>
      </c>
      <c r="Z1581" s="130" t="str">
        <f t="shared" ca="1" si="349"/>
        <v/>
      </c>
      <c r="AA1581" s="130" t="str">
        <f t="shared" ca="1" si="350"/>
        <v/>
      </c>
      <c r="AC1581" s="130" t="str">
        <f t="shared" ca="1" si="351"/>
        <v/>
      </c>
      <c r="AD1581" s="130" t="str">
        <f t="shared" ca="1" si="352"/>
        <v/>
      </c>
      <c r="AE1581" s="130" t="str">
        <f t="shared" ca="1" si="353"/>
        <v/>
      </c>
      <c r="AF1581" s="130" t="str">
        <f t="shared" ca="1" si="354"/>
        <v/>
      </c>
      <c r="AG1581" s="130" t="str">
        <f t="shared" ca="1" si="355"/>
        <v/>
      </c>
      <c r="AH1581" s="130" t="str">
        <f t="shared" ca="1" si="356"/>
        <v/>
      </c>
      <c r="AI1581" s="130" t="str">
        <f t="shared" ca="1" si="357"/>
        <v/>
      </c>
    </row>
    <row r="1582" spans="5:35">
      <c r="E1582" s="239"/>
      <c r="F1582" s="28"/>
      <c r="R1582" s="130" t="str">
        <f t="shared" ca="1" si="344"/>
        <v xml:space="preserve">5 </v>
      </c>
      <c r="S1582" s="130">
        <f ca="1">+IFERROR(VLOOKUP(R1582,Pollutants!$H$2:$K$11,3,FALSE),0)</f>
        <v>0</v>
      </c>
      <c r="T1582" s="248">
        <f t="shared" si="345"/>
        <v>227</v>
      </c>
      <c r="U1582" s="130" t="str">
        <f ca="1"/>
        <v/>
      </c>
      <c r="V1582" s="130" t="str">
        <f ca="1"/>
        <v/>
      </c>
      <c r="W1582" s="130" t="str">
        <f t="shared" ca="1" si="346"/>
        <v/>
      </c>
      <c r="X1582" s="130" t="str">
        <f t="shared" ca="1" si="347"/>
        <v/>
      </c>
      <c r="Y1582" s="130" t="str">
        <f t="shared" ca="1" si="348"/>
        <v/>
      </c>
      <c r="Z1582" s="130" t="str">
        <f t="shared" ca="1" si="349"/>
        <v/>
      </c>
      <c r="AA1582" s="130" t="str">
        <f t="shared" ca="1" si="350"/>
        <v/>
      </c>
      <c r="AC1582" s="130" t="str">
        <f t="shared" ca="1" si="351"/>
        <v/>
      </c>
      <c r="AD1582" s="130" t="str">
        <f t="shared" ca="1" si="352"/>
        <v/>
      </c>
      <c r="AE1582" s="130" t="str">
        <f t="shared" ca="1" si="353"/>
        <v/>
      </c>
      <c r="AF1582" s="130" t="str">
        <f t="shared" ca="1" si="354"/>
        <v/>
      </c>
      <c r="AG1582" s="130" t="str">
        <f t="shared" ca="1" si="355"/>
        <v/>
      </c>
      <c r="AH1582" s="130" t="str">
        <f t="shared" ca="1" si="356"/>
        <v/>
      </c>
      <c r="AI1582" s="130" t="str">
        <f t="shared" ca="1" si="357"/>
        <v/>
      </c>
    </row>
    <row r="1583" spans="5:35">
      <c r="E1583" s="239"/>
      <c r="F1583" s="28"/>
      <c r="R1583" s="130" t="str">
        <f t="shared" ca="1" si="344"/>
        <v xml:space="preserve">6 </v>
      </c>
      <c r="S1583" s="130">
        <f ca="1">+IFERROR(VLOOKUP(R1583,Pollutants!$H$2:$K$11,3,FALSE),0)</f>
        <v>0</v>
      </c>
      <c r="T1583" s="248">
        <f t="shared" si="345"/>
        <v>227</v>
      </c>
      <c r="U1583" s="130" t="str">
        <f ca="1"/>
        <v/>
      </c>
      <c r="V1583" s="130" t="str">
        <f ca="1"/>
        <v/>
      </c>
      <c r="W1583" s="130" t="str">
        <f t="shared" ca="1" si="346"/>
        <v/>
      </c>
      <c r="X1583" s="130" t="str">
        <f t="shared" ca="1" si="347"/>
        <v/>
      </c>
      <c r="Y1583" s="130" t="str">
        <f t="shared" ca="1" si="348"/>
        <v/>
      </c>
      <c r="Z1583" s="130" t="str">
        <f t="shared" ca="1" si="349"/>
        <v/>
      </c>
      <c r="AA1583" s="130" t="str">
        <f t="shared" ca="1" si="350"/>
        <v/>
      </c>
      <c r="AC1583" s="130" t="str">
        <f t="shared" ca="1" si="351"/>
        <v/>
      </c>
      <c r="AD1583" s="130" t="str">
        <f t="shared" ca="1" si="352"/>
        <v/>
      </c>
      <c r="AE1583" s="130" t="str">
        <f t="shared" ca="1" si="353"/>
        <v/>
      </c>
      <c r="AF1583" s="130" t="str">
        <f t="shared" ca="1" si="354"/>
        <v/>
      </c>
      <c r="AG1583" s="130" t="str">
        <f t="shared" ca="1" si="355"/>
        <v/>
      </c>
      <c r="AH1583" s="130" t="str">
        <f t="shared" ca="1" si="356"/>
        <v/>
      </c>
      <c r="AI1583" s="130" t="str">
        <f t="shared" ca="1" si="357"/>
        <v/>
      </c>
    </row>
    <row r="1584" spans="5:35">
      <c r="E1584" s="239"/>
      <c r="F1584" s="28"/>
      <c r="R1584" s="130" t="str">
        <f t="shared" ca="1" si="344"/>
        <v xml:space="preserve">0 </v>
      </c>
      <c r="S1584" s="130">
        <f ca="1">+IFERROR(VLOOKUP(R1584,Pollutants!$H$2:$K$11,3,FALSE),0)</f>
        <v>0</v>
      </c>
      <c r="T1584" s="248">
        <f t="shared" si="345"/>
        <v>228</v>
      </c>
      <c r="U1584" s="130" t="str">
        <f ca="1"/>
        <v/>
      </c>
      <c r="V1584" s="130" t="str">
        <f ca="1"/>
        <v/>
      </c>
      <c r="W1584" s="130" t="str">
        <f t="shared" ca="1" si="346"/>
        <v/>
      </c>
      <c r="X1584" s="130" t="str">
        <f t="shared" ca="1" si="347"/>
        <v/>
      </c>
      <c r="Y1584" s="130" t="str">
        <f t="shared" ca="1" si="348"/>
        <v/>
      </c>
      <c r="Z1584" s="130" t="str">
        <f t="shared" ca="1" si="349"/>
        <v/>
      </c>
      <c r="AA1584" s="130" t="str">
        <f t="shared" ca="1" si="350"/>
        <v/>
      </c>
      <c r="AC1584" s="130" t="str">
        <f t="shared" ca="1" si="351"/>
        <v/>
      </c>
      <c r="AD1584" s="130" t="str">
        <f t="shared" ca="1" si="352"/>
        <v/>
      </c>
      <c r="AE1584" s="130" t="str">
        <f t="shared" ca="1" si="353"/>
        <v/>
      </c>
      <c r="AF1584" s="130" t="str">
        <f t="shared" ca="1" si="354"/>
        <v/>
      </c>
      <c r="AG1584" s="130" t="str">
        <f t="shared" ca="1" si="355"/>
        <v/>
      </c>
      <c r="AH1584" s="130" t="str">
        <f t="shared" ca="1" si="356"/>
        <v/>
      </c>
      <c r="AI1584" s="130" t="str">
        <f t="shared" ca="1" si="357"/>
        <v/>
      </c>
    </row>
    <row r="1585" spans="5:35">
      <c r="E1585" s="239"/>
      <c r="F1585" s="28"/>
      <c r="R1585" s="130" t="str">
        <f t="shared" ca="1" si="344"/>
        <v xml:space="preserve">1 </v>
      </c>
      <c r="S1585" s="130">
        <f ca="1">+IFERROR(VLOOKUP(R1585,Pollutants!$H$2:$K$11,3,FALSE),0)</f>
        <v>0</v>
      </c>
      <c r="T1585" s="248">
        <f t="shared" si="345"/>
        <v>228</v>
      </c>
      <c r="U1585" s="130" t="str">
        <f ca="1"/>
        <v/>
      </c>
      <c r="V1585" s="130" t="str">
        <f ca="1"/>
        <v/>
      </c>
      <c r="W1585" s="130" t="str">
        <f t="shared" ca="1" si="346"/>
        <v/>
      </c>
      <c r="X1585" s="130" t="str">
        <f t="shared" ca="1" si="347"/>
        <v/>
      </c>
      <c r="Y1585" s="130" t="str">
        <f t="shared" ca="1" si="348"/>
        <v/>
      </c>
      <c r="Z1585" s="130" t="str">
        <f t="shared" ca="1" si="349"/>
        <v/>
      </c>
      <c r="AA1585" s="130" t="str">
        <f t="shared" ca="1" si="350"/>
        <v/>
      </c>
      <c r="AC1585" s="130" t="str">
        <f t="shared" ca="1" si="351"/>
        <v/>
      </c>
      <c r="AD1585" s="130" t="str">
        <f t="shared" ca="1" si="352"/>
        <v/>
      </c>
      <c r="AE1585" s="130" t="str">
        <f t="shared" ca="1" si="353"/>
        <v/>
      </c>
      <c r="AF1585" s="130" t="str">
        <f t="shared" ca="1" si="354"/>
        <v/>
      </c>
      <c r="AG1585" s="130" t="str">
        <f t="shared" ca="1" si="355"/>
        <v/>
      </c>
      <c r="AH1585" s="130" t="str">
        <f t="shared" ca="1" si="356"/>
        <v/>
      </c>
      <c r="AI1585" s="130" t="str">
        <f t="shared" ca="1" si="357"/>
        <v/>
      </c>
    </row>
    <row r="1586" spans="5:35">
      <c r="E1586" s="239"/>
      <c r="F1586" s="28"/>
      <c r="R1586" s="130" t="str">
        <f t="shared" ca="1" si="344"/>
        <v xml:space="preserve">2 </v>
      </c>
      <c r="S1586" s="130">
        <f ca="1">+IFERROR(VLOOKUP(R1586,Pollutants!$H$2:$K$11,3,FALSE),0)</f>
        <v>0</v>
      </c>
      <c r="T1586" s="248">
        <f t="shared" si="345"/>
        <v>228</v>
      </c>
      <c r="U1586" s="130" t="str">
        <f ca="1"/>
        <v/>
      </c>
      <c r="V1586" s="130" t="str">
        <f ca="1"/>
        <v/>
      </c>
      <c r="W1586" s="130" t="str">
        <f t="shared" ca="1" si="346"/>
        <v/>
      </c>
      <c r="X1586" s="130" t="str">
        <f t="shared" ca="1" si="347"/>
        <v/>
      </c>
      <c r="Y1586" s="130" t="str">
        <f t="shared" ca="1" si="348"/>
        <v/>
      </c>
      <c r="Z1586" s="130" t="str">
        <f t="shared" ca="1" si="349"/>
        <v/>
      </c>
      <c r="AA1586" s="130" t="str">
        <f t="shared" ca="1" si="350"/>
        <v/>
      </c>
      <c r="AC1586" s="130" t="str">
        <f t="shared" ca="1" si="351"/>
        <v/>
      </c>
      <c r="AD1586" s="130" t="str">
        <f t="shared" ca="1" si="352"/>
        <v/>
      </c>
      <c r="AE1586" s="130" t="str">
        <f t="shared" ca="1" si="353"/>
        <v/>
      </c>
      <c r="AF1586" s="130" t="str">
        <f t="shared" ca="1" si="354"/>
        <v/>
      </c>
      <c r="AG1586" s="130" t="str">
        <f t="shared" ca="1" si="355"/>
        <v/>
      </c>
      <c r="AH1586" s="130" t="str">
        <f t="shared" ca="1" si="356"/>
        <v/>
      </c>
      <c r="AI1586" s="130" t="str">
        <f t="shared" ca="1" si="357"/>
        <v/>
      </c>
    </row>
    <row r="1587" spans="5:35">
      <c r="E1587" s="239"/>
      <c r="F1587" s="28"/>
      <c r="R1587" s="130" t="str">
        <f t="shared" ca="1" si="344"/>
        <v xml:space="preserve">3 </v>
      </c>
      <c r="S1587" s="130">
        <f ca="1">+IFERROR(VLOOKUP(R1587,Pollutants!$H$2:$K$11,3,FALSE),0)</f>
        <v>0</v>
      </c>
      <c r="T1587" s="248">
        <f t="shared" si="345"/>
        <v>228</v>
      </c>
      <c r="U1587" s="130" t="str">
        <f ca="1"/>
        <v/>
      </c>
      <c r="V1587" s="130" t="str">
        <f ca="1"/>
        <v/>
      </c>
      <c r="W1587" s="130" t="str">
        <f t="shared" ca="1" si="346"/>
        <v/>
      </c>
      <c r="X1587" s="130" t="str">
        <f t="shared" ca="1" si="347"/>
        <v/>
      </c>
      <c r="Y1587" s="130" t="str">
        <f t="shared" ca="1" si="348"/>
        <v/>
      </c>
      <c r="Z1587" s="130" t="str">
        <f t="shared" ca="1" si="349"/>
        <v/>
      </c>
      <c r="AA1587" s="130" t="str">
        <f t="shared" ca="1" si="350"/>
        <v/>
      </c>
      <c r="AC1587" s="130" t="str">
        <f t="shared" ca="1" si="351"/>
        <v/>
      </c>
      <c r="AD1587" s="130" t="str">
        <f t="shared" ca="1" si="352"/>
        <v/>
      </c>
      <c r="AE1587" s="130" t="str">
        <f t="shared" ca="1" si="353"/>
        <v/>
      </c>
      <c r="AF1587" s="130" t="str">
        <f t="shared" ca="1" si="354"/>
        <v/>
      </c>
      <c r="AG1587" s="130" t="str">
        <f t="shared" ca="1" si="355"/>
        <v/>
      </c>
      <c r="AH1587" s="130" t="str">
        <f t="shared" ca="1" si="356"/>
        <v/>
      </c>
      <c r="AI1587" s="130" t="str">
        <f t="shared" ca="1" si="357"/>
        <v/>
      </c>
    </row>
    <row r="1588" spans="5:35">
      <c r="E1588" s="239"/>
      <c r="F1588" s="28"/>
      <c r="R1588" s="130" t="str">
        <f t="shared" ca="1" si="344"/>
        <v xml:space="preserve">4 </v>
      </c>
      <c r="S1588" s="130">
        <f ca="1">+IFERROR(VLOOKUP(R1588,Pollutants!$H$2:$K$11,3,FALSE),0)</f>
        <v>0</v>
      </c>
      <c r="T1588" s="248">
        <f t="shared" si="345"/>
        <v>228</v>
      </c>
      <c r="U1588" s="130" t="str">
        <f ca="1"/>
        <v/>
      </c>
      <c r="V1588" s="130" t="str">
        <f ca="1"/>
        <v/>
      </c>
      <c r="W1588" s="130" t="str">
        <f t="shared" ca="1" si="346"/>
        <v/>
      </c>
      <c r="X1588" s="130" t="str">
        <f t="shared" ca="1" si="347"/>
        <v/>
      </c>
      <c r="Y1588" s="130" t="str">
        <f t="shared" ca="1" si="348"/>
        <v/>
      </c>
      <c r="Z1588" s="130" t="str">
        <f t="shared" ca="1" si="349"/>
        <v/>
      </c>
      <c r="AA1588" s="130" t="str">
        <f t="shared" ca="1" si="350"/>
        <v/>
      </c>
      <c r="AC1588" s="130" t="str">
        <f t="shared" ca="1" si="351"/>
        <v/>
      </c>
      <c r="AD1588" s="130" t="str">
        <f t="shared" ca="1" si="352"/>
        <v/>
      </c>
      <c r="AE1588" s="130" t="str">
        <f t="shared" ca="1" si="353"/>
        <v/>
      </c>
      <c r="AF1588" s="130" t="str">
        <f t="shared" ca="1" si="354"/>
        <v/>
      </c>
      <c r="AG1588" s="130" t="str">
        <f t="shared" ca="1" si="355"/>
        <v/>
      </c>
      <c r="AH1588" s="130" t="str">
        <f t="shared" ca="1" si="356"/>
        <v/>
      </c>
      <c r="AI1588" s="130" t="str">
        <f t="shared" ca="1" si="357"/>
        <v/>
      </c>
    </row>
    <row r="1589" spans="5:35">
      <c r="E1589" s="239"/>
      <c r="F1589" s="28"/>
      <c r="R1589" s="130" t="str">
        <f t="shared" ca="1" si="344"/>
        <v xml:space="preserve">5 </v>
      </c>
      <c r="S1589" s="130">
        <f ca="1">+IFERROR(VLOOKUP(R1589,Pollutants!$H$2:$K$11,3,FALSE),0)</f>
        <v>0</v>
      </c>
      <c r="T1589" s="248">
        <f t="shared" si="345"/>
        <v>228</v>
      </c>
      <c r="U1589" s="130" t="str">
        <f ca="1"/>
        <v/>
      </c>
      <c r="V1589" s="130" t="str">
        <f ca="1"/>
        <v/>
      </c>
      <c r="W1589" s="130" t="str">
        <f t="shared" ca="1" si="346"/>
        <v/>
      </c>
      <c r="X1589" s="130" t="str">
        <f t="shared" ca="1" si="347"/>
        <v/>
      </c>
      <c r="Y1589" s="130" t="str">
        <f t="shared" ca="1" si="348"/>
        <v/>
      </c>
      <c r="Z1589" s="130" t="str">
        <f t="shared" ca="1" si="349"/>
        <v/>
      </c>
      <c r="AA1589" s="130" t="str">
        <f t="shared" ca="1" si="350"/>
        <v/>
      </c>
      <c r="AC1589" s="130" t="str">
        <f t="shared" ca="1" si="351"/>
        <v/>
      </c>
      <c r="AD1589" s="130" t="str">
        <f t="shared" ca="1" si="352"/>
        <v/>
      </c>
      <c r="AE1589" s="130" t="str">
        <f t="shared" ca="1" si="353"/>
        <v/>
      </c>
      <c r="AF1589" s="130" t="str">
        <f t="shared" ca="1" si="354"/>
        <v/>
      </c>
      <c r="AG1589" s="130" t="str">
        <f t="shared" ca="1" si="355"/>
        <v/>
      </c>
      <c r="AH1589" s="130" t="str">
        <f t="shared" ca="1" si="356"/>
        <v/>
      </c>
      <c r="AI1589" s="130" t="str">
        <f t="shared" ca="1" si="357"/>
        <v/>
      </c>
    </row>
    <row r="1590" spans="5:35">
      <c r="E1590" s="239"/>
      <c r="F1590" s="28"/>
      <c r="R1590" s="130" t="str">
        <f t="shared" ca="1" si="344"/>
        <v xml:space="preserve">6 </v>
      </c>
      <c r="S1590" s="130">
        <f ca="1">+IFERROR(VLOOKUP(R1590,Pollutants!$H$2:$K$11,3,FALSE),0)</f>
        <v>0</v>
      </c>
      <c r="T1590" s="248">
        <f t="shared" si="345"/>
        <v>228</v>
      </c>
      <c r="U1590" s="130" t="str">
        <f ca="1"/>
        <v/>
      </c>
      <c r="V1590" s="130" t="str">
        <f ca="1"/>
        <v/>
      </c>
      <c r="W1590" s="130" t="str">
        <f t="shared" ca="1" si="346"/>
        <v/>
      </c>
      <c r="X1590" s="130" t="str">
        <f t="shared" ca="1" si="347"/>
        <v/>
      </c>
      <c r="Y1590" s="130" t="str">
        <f t="shared" ca="1" si="348"/>
        <v/>
      </c>
      <c r="Z1590" s="130" t="str">
        <f t="shared" ca="1" si="349"/>
        <v/>
      </c>
      <c r="AA1590" s="130" t="str">
        <f t="shared" ca="1" si="350"/>
        <v/>
      </c>
      <c r="AC1590" s="130" t="str">
        <f t="shared" ca="1" si="351"/>
        <v/>
      </c>
      <c r="AD1590" s="130" t="str">
        <f t="shared" ca="1" si="352"/>
        <v/>
      </c>
      <c r="AE1590" s="130" t="str">
        <f t="shared" ca="1" si="353"/>
        <v/>
      </c>
      <c r="AF1590" s="130" t="str">
        <f t="shared" ca="1" si="354"/>
        <v/>
      </c>
      <c r="AG1590" s="130" t="str">
        <f t="shared" ca="1" si="355"/>
        <v/>
      </c>
      <c r="AH1590" s="130" t="str">
        <f t="shared" ca="1" si="356"/>
        <v/>
      </c>
      <c r="AI1590" s="130" t="str">
        <f t="shared" ca="1" si="357"/>
        <v/>
      </c>
    </row>
    <row r="1591" spans="5:35">
      <c r="E1591" s="239"/>
      <c r="F1591" s="28"/>
      <c r="R1591" s="130" t="str">
        <f t="shared" ca="1" si="344"/>
        <v xml:space="preserve">0 </v>
      </c>
      <c r="S1591" s="130">
        <f ca="1">+IFERROR(VLOOKUP(R1591,Pollutants!$H$2:$K$11,3,FALSE),0)</f>
        <v>0</v>
      </c>
      <c r="T1591" s="248">
        <f t="shared" si="345"/>
        <v>229</v>
      </c>
      <c r="U1591" s="130" t="str">
        <f ca="1"/>
        <v/>
      </c>
      <c r="V1591" s="130" t="str">
        <f ca="1"/>
        <v/>
      </c>
      <c r="W1591" s="130" t="str">
        <f t="shared" ca="1" si="346"/>
        <v/>
      </c>
      <c r="X1591" s="130" t="str">
        <f t="shared" ca="1" si="347"/>
        <v/>
      </c>
      <c r="Y1591" s="130" t="str">
        <f t="shared" ca="1" si="348"/>
        <v/>
      </c>
      <c r="Z1591" s="130" t="str">
        <f t="shared" ca="1" si="349"/>
        <v/>
      </c>
      <c r="AA1591" s="130" t="str">
        <f t="shared" ca="1" si="350"/>
        <v/>
      </c>
      <c r="AC1591" s="130" t="str">
        <f t="shared" ca="1" si="351"/>
        <v/>
      </c>
      <c r="AD1591" s="130" t="str">
        <f t="shared" ca="1" si="352"/>
        <v/>
      </c>
      <c r="AE1591" s="130" t="str">
        <f t="shared" ca="1" si="353"/>
        <v/>
      </c>
      <c r="AF1591" s="130" t="str">
        <f t="shared" ca="1" si="354"/>
        <v/>
      </c>
      <c r="AG1591" s="130" t="str">
        <f t="shared" ca="1" si="355"/>
        <v/>
      </c>
      <c r="AH1591" s="130" t="str">
        <f t="shared" ca="1" si="356"/>
        <v/>
      </c>
      <c r="AI1591" s="130" t="str">
        <f t="shared" ca="1" si="357"/>
        <v/>
      </c>
    </row>
    <row r="1592" spans="5:35">
      <c r="E1592" s="239"/>
      <c r="F1592" s="28"/>
      <c r="R1592" s="130" t="str">
        <f t="shared" ca="1" si="344"/>
        <v xml:space="preserve">1 </v>
      </c>
      <c r="S1592" s="130">
        <f ca="1">+IFERROR(VLOOKUP(R1592,Pollutants!$H$2:$K$11,3,FALSE),0)</f>
        <v>0</v>
      </c>
      <c r="T1592" s="248">
        <f t="shared" si="345"/>
        <v>229</v>
      </c>
      <c r="U1592" s="130" t="str">
        <f ca="1"/>
        <v/>
      </c>
      <c r="V1592" s="130" t="str">
        <f ca="1"/>
        <v/>
      </c>
      <c r="W1592" s="130" t="str">
        <f t="shared" ca="1" si="346"/>
        <v/>
      </c>
      <c r="X1592" s="130" t="str">
        <f t="shared" ca="1" si="347"/>
        <v/>
      </c>
      <c r="Y1592" s="130" t="str">
        <f t="shared" ca="1" si="348"/>
        <v/>
      </c>
      <c r="Z1592" s="130" t="str">
        <f t="shared" ca="1" si="349"/>
        <v/>
      </c>
      <c r="AA1592" s="130" t="str">
        <f t="shared" ca="1" si="350"/>
        <v/>
      </c>
      <c r="AC1592" s="130" t="str">
        <f t="shared" ca="1" si="351"/>
        <v/>
      </c>
      <c r="AD1592" s="130" t="str">
        <f t="shared" ca="1" si="352"/>
        <v/>
      </c>
      <c r="AE1592" s="130" t="str">
        <f t="shared" ca="1" si="353"/>
        <v/>
      </c>
      <c r="AF1592" s="130" t="str">
        <f t="shared" ca="1" si="354"/>
        <v/>
      </c>
      <c r="AG1592" s="130" t="str">
        <f t="shared" ca="1" si="355"/>
        <v/>
      </c>
      <c r="AH1592" s="130" t="str">
        <f t="shared" ca="1" si="356"/>
        <v/>
      </c>
      <c r="AI1592" s="130" t="str">
        <f t="shared" ca="1" si="357"/>
        <v/>
      </c>
    </row>
    <row r="1593" spans="5:35">
      <c r="E1593" s="239"/>
      <c r="F1593" s="28"/>
      <c r="R1593" s="130" t="str">
        <f t="shared" ca="1" si="344"/>
        <v xml:space="preserve">2 </v>
      </c>
      <c r="S1593" s="130">
        <f ca="1">+IFERROR(VLOOKUP(R1593,Pollutants!$H$2:$K$11,3,FALSE),0)</f>
        <v>0</v>
      </c>
      <c r="T1593" s="248">
        <f t="shared" si="345"/>
        <v>229</v>
      </c>
      <c r="U1593" s="130" t="str">
        <f ca="1"/>
        <v/>
      </c>
      <c r="V1593" s="130" t="str">
        <f ca="1"/>
        <v/>
      </c>
      <c r="W1593" s="130" t="str">
        <f t="shared" ca="1" si="346"/>
        <v/>
      </c>
      <c r="X1593" s="130" t="str">
        <f t="shared" ca="1" si="347"/>
        <v/>
      </c>
      <c r="Y1593" s="130" t="str">
        <f t="shared" ca="1" si="348"/>
        <v/>
      </c>
      <c r="Z1593" s="130" t="str">
        <f t="shared" ca="1" si="349"/>
        <v/>
      </c>
      <c r="AA1593" s="130" t="str">
        <f t="shared" ca="1" si="350"/>
        <v/>
      </c>
      <c r="AC1593" s="130" t="str">
        <f t="shared" ca="1" si="351"/>
        <v/>
      </c>
      <c r="AD1593" s="130" t="str">
        <f t="shared" ca="1" si="352"/>
        <v/>
      </c>
      <c r="AE1593" s="130" t="str">
        <f t="shared" ca="1" si="353"/>
        <v/>
      </c>
      <c r="AF1593" s="130" t="str">
        <f t="shared" ca="1" si="354"/>
        <v/>
      </c>
      <c r="AG1593" s="130" t="str">
        <f t="shared" ca="1" si="355"/>
        <v/>
      </c>
      <c r="AH1593" s="130" t="str">
        <f t="shared" ca="1" si="356"/>
        <v/>
      </c>
      <c r="AI1593" s="130" t="str">
        <f t="shared" ca="1" si="357"/>
        <v/>
      </c>
    </row>
    <row r="1594" spans="5:35">
      <c r="E1594" s="239"/>
      <c r="F1594" s="28"/>
      <c r="R1594" s="130" t="str">
        <f t="shared" ca="1" si="344"/>
        <v xml:space="preserve">3 </v>
      </c>
      <c r="S1594" s="130">
        <f ca="1">+IFERROR(VLOOKUP(R1594,Pollutants!$H$2:$K$11,3,FALSE),0)</f>
        <v>0</v>
      </c>
      <c r="T1594" s="248">
        <f t="shared" si="345"/>
        <v>229</v>
      </c>
      <c r="U1594" s="130" t="str">
        <f ca="1"/>
        <v/>
      </c>
      <c r="V1594" s="130" t="str">
        <f ca="1"/>
        <v/>
      </c>
      <c r="W1594" s="130" t="str">
        <f t="shared" ca="1" si="346"/>
        <v/>
      </c>
      <c r="X1594" s="130" t="str">
        <f t="shared" ca="1" si="347"/>
        <v/>
      </c>
      <c r="Y1594" s="130" t="str">
        <f t="shared" ca="1" si="348"/>
        <v/>
      </c>
      <c r="Z1594" s="130" t="str">
        <f t="shared" ca="1" si="349"/>
        <v/>
      </c>
      <c r="AA1594" s="130" t="str">
        <f t="shared" ca="1" si="350"/>
        <v/>
      </c>
      <c r="AC1594" s="130" t="str">
        <f t="shared" ca="1" si="351"/>
        <v/>
      </c>
      <c r="AD1594" s="130" t="str">
        <f t="shared" ca="1" si="352"/>
        <v/>
      </c>
      <c r="AE1594" s="130" t="str">
        <f t="shared" ca="1" si="353"/>
        <v/>
      </c>
      <c r="AF1594" s="130" t="str">
        <f t="shared" ca="1" si="354"/>
        <v/>
      </c>
      <c r="AG1594" s="130" t="str">
        <f t="shared" ca="1" si="355"/>
        <v/>
      </c>
      <c r="AH1594" s="130" t="str">
        <f t="shared" ca="1" si="356"/>
        <v/>
      </c>
      <c r="AI1594" s="130" t="str">
        <f t="shared" ca="1" si="357"/>
        <v/>
      </c>
    </row>
    <row r="1595" spans="5:35">
      <c r="E1595" s="239"/>
      <c r="F1595" s="28"/>
      <c r="R1595" s="130" t="str">
        <f t="shared" ca="1" si="344"/>
        <v xml:space="preserve">4 </v>
      </c>
      <c r="S1595" s="130">
        <f ca="1">+IFERROR(VLOOKUP(R1595,Pollutants!$H$2:$K$11,3,FALSE),0)</f>
        <v>0</v>
      </c>
      <c r="T1595" s="248">
        <f t="shared" si="345"/>
        <v>229</v>
      </c>
      <c r="U1595" s="130" t="str">
        <f ca="1"/>
        <v/>
      </c>
      <c r="V1595" s="130" t="str">
        <f ca="1"/>
        <v/>
      </c>
      <c r="W1595" s="130" t="str">
        <f t="shared" ca="1" si="346"/>
        <v/>
      </c>
      <c r="X1595" s="130" t="str">
        <f t="shared" ca="1" si="347"/>
        <v/>
      </c>
      <c r="Y1595" s="130" t="str">
        <f t="shared" ca="1" si="348"/>
        <v/>
      </c>
      <c r="Z1595" s="130" t="str">
        <f t="shared" ca="1" si="349"/>
        <v/>
      </c>
      <c r="AA1595" s="130" t="str">
        <f t="shared" ca="1" si="350"/>
        <v/>
      </c>
      <c r="AC1595" s="130" t="str">
        <f t="shared" ca="1" si="351"/>
        <v/>
      </c>
      <c r="AD1595" s="130" t="str">
        <f t="shared" ca="1" si="352"/>
        <v/>
      </c>
      <c r="AE1595" s="130" t="str">
        <f t="shared" ca="1" si="353"/>
        <v/>
      </c>
      <c r="AF1595" s="130" t="str">
        <f t="shared" ca="1" si="354"/>
        <v/>
      </c>
      <c r="AG1595" s="130" t="str">
        <f t="shared" ca="1" si="355"/>
        <v/>
      </c>
      <c r="AH1595" s="130" t="str">
        <f t="shared" ca="1" si="356"/>
        <v/>
      </c>
      <c r="AI1595" s="130" t="str">
        <f t="shared" ca="1" si="357"/>
        <v/>
      </c>
    </row>
    <row r="1596" spans="5:35">
      <c r="E1596" s="239"/>
      <c r="F1596" s="28"/>
      <c r="R1596" s="130" t="str">
        <f t="shared" ca="1" si="344"/>
        <v xml:space="preserve">5 </v>
      </c>
      <c r="S1596" s="130">
        <f ca="1">+IFERROR(VLOOKUP(R1596,Pollutants!$H$2:$K$11,3,FALSE),0)</f>
        <v>0</v>
      </c>
      <c r="T1596" s="248">
        <f t="shared" si="345"/>
        <v>229</v>
      </c>
      <c r="U1596" s="130" t="str">
        <f ca="1"/>
        <v/>
      </c>
      <c r="V1596" s="130" t="str">
        <f ca="1"/>
        <v/>
      </c>
      <c r="W1596" s="130" t="str">
        <f t="shared" ca="1" si="346"/>
        <v/>
      </c>
      <c r="X1596" s="130" t="str">
        <f t="shared" ca="1" si="347"/>
        <v/>
      </c>
      <c r="Y1596" s="130" t="str">
        <f t="shared" ca="1" si="348"/>
        <v/>
      </c>
      <c r="Z1596" s="130" t="str">
        <f t="shared" ca="1" si="349"/>
        <v/>
      </c>
      <c r="AA1596" s="130" t="str">
        <f t="shared" ca="1" si="350"/>
        <v/>
      </c>
      <c r="AC1596" s="130" t="str">
        <f t="shared" ca="1" si="351"/>
        <v/>
      </c>
      <c r="AD1596" s="130" t="str">
        <f t="shared" ca="1" si="352"/>
        <v/>
      </c>
      <c r="AE1596" s="130" t="str">
        <f t="shared" ca="1" si="353"/>
        <v/>
      </c>
      <c r="AF1596" s="130" t="str">
        <f t="shared" ca="1" si="354"/>
        <v/>
      </c>
      <c r="AG1596" s="130" t="str">
        <f t="shared" ca="1" si="355"/>
        <v/>
      </c>
      <c r="AH1596" s="130" t="str">
        <f t="shared" ca="1" si="356"/>
        <v/>
      </c>
      <c r="AI1596" s="130" t="str">
        <f t="shared" ca="1" si="357"/>
        <v/>
      </c>
    </row>
    <row r="1597" spans="5:35">
      <c r="E1597" s="239"/>
      <c r="F1597" s="28"/>
      <c r="R1597" s="130" t="str">
        <f t="shared" ca="1" si="344"/>
        <v xml:space="preserve">6 </v>
      </c>
      <c r="S1597" s="130">
        <f ca="1">+IFERROR(VLOOKUP(R1597,Pollutants!$H$2:$K$11,3,FALSE),0)</f>
        <v>0</v>
      </c>
      <c r="T1597" s="248">
        <f t="shared" si="345"/>
        <v>229</v>
      </c>
      <c r="U1597" s="130" t="str">
        <f ca="1"/>
        <v/>
      </c>
      <c r="V1597" s="130" t="str">
        <f ca="1"/>
        <v/>
      </c>
      <c r="W1597" s="130" t="str">
        <f t="shared" ca="1" si="346"/>
        <v/>
      </c>
      <c r="X1597" s="130" t="str">
        <f t="shared" ca="1" si="347"/>
        <v/>
      </c>
      <c r="Y1597" s="130" t="str">
        <f t="shared" ca="1" si="348"/>
        <v/>
      </c>
      <c r="Z1597" s="130" t="str">
        <f t="shared" ca="1" si="349"/>
        <v/>
      </c>
      <c r="AA1597" s="130" t="str">
        <f t="shared" ca="1" si="350"/>
        <v/>
      </c>
      <c r="AC1597" s="130" t="str">
        <f t="shared" ca="1" si="351"/>
        <v/>
      </c>
      <c r="AD1597" s="130" t="str">
        <f t="shared" ca="1" si="352"/>
        <v/>
      </c>
      <c r="AE1597" s="130" t="str">
        <f t="shared" ca="1" si="353"/>
        <v/>
      </c>
      <c r="AF1597" s="130" t="str">
        <f t="shared" ca="1" si="354"/>
        <v/>
      </c>
      <c r="AG1597" s="130" t="str">
        <f t="shared" ca="1" si="355"/>
        <v/>
      </c>
      <c r="AH1597" s="130" t="str">
        <f t="shared" ca="1" si="356"/>
        <v/>
      </c>
      <c r="AI1597" s="130" t="str">
        <f t="shared" ca="1" si="357"/>
        <v/>
      </c>
    </row>
    <row r="1598" spans="5:35">
      <c r="E1598" s="239"/>
      <c r="F1598" s="28"/>
      <c r="R1598" s="130" t="str">
        <f t="shared" ca="1" si="344"/>
        <v xml:space="preserve">0 </v>
      </c>
      <c r="S1598" s="130">
        <f ca="1">+IFERROR(VLOOKUP(R1598,Pollutants!$H$2:$K$11,3,FALSE),0)</f>
        <v>0</v>
      </c>
      <c r="T1598" s="248">
        <f t="shared" si="345"/>
        <v>230</v>
      </c>
      <c r="U1598" s="130" t="str">
        <f ca="1"/>
        <v/>
      </c>
      <c r="V1598" s="130" t="str">
        <f ca="1"/>
        <v/>
      </c>
      <c r="W1598" s="130" t="str">
        <f t="shared" ca="1" si="346"/>
        <v/>
      </c>
      <c r="X1598" s="130" t="str">
        <f t="shared" ca="1" si="347"/>
        <v/>
      </c>
      <c r="Y1598" s="130" t="str">
        <f t="shared" ca="1" si="348"/>
        <v/>
      </c>
      <c r="Z1598" s="130" t="str">
        <f t="shared" ca="1" si="349"/>
        <v/>
      </c>
      <c r="AA1598" s="130" t="str">
        <f t="shared" ca="1" si="350"/>
        <v/>
      </c>
      <c r="AC1598" s="130" t="str">
        <f t="shared" ca="1" si="351"/>
        <v/>
      </c>
      <c r="AD1598" s="130" t="str">
        <f t="shared" ca="1" si="352"/>
        <v/>
      </c>
      <c r="AE1598" s="130" t="str">
        <f t="shared" ca="1" si="353"/>
        <v/>
      </c>
      <c r="AF1598" s="130" t="str">
        <f t="shared" ca="1" si="354"/>
        <v/>
      </c>
      <c r="AG1598" s="130" t="str">
        <f t="shared" ca="1" si="355"/>
        <v/>
      </c>
      <c r="AH1598" s="130" t="str">
        <f t="shared" ca="1" si="356"/>
        <v/>
      </c>
      <c r="AI1598" s="130" t="str">
        <f t="shared" ca="1" si="357"/>
        <v/>
      </c>
    </row>
    <row r="1599" spans="5:35">
      <c r="E1599" s="239"/>
      <c r="F1599" s="28"/>
      <c r="R1599" s="130" t="str">
        <f t="shared" ca="1" si="344"/>
        <v xml:space="preserve">1 </v>
      </c>
      <c r="S1599" s="130">
        <f ca="1">+IFERROR(VLOOKUP(R1599,Pollutants!$H$2:$K$11,3,FALSE),0)</f>
        <v>0</v>
      </c>
      <c r="T1599" s="248">
        <f t="shared" si="345"/>
        <v>230</v>
      </c>
      <c r="U1599" s="130" t="str">
        <f ca="1"/>
        <v/>
      </c>
      <c r="V1599" s="130" t="str">
        <f ca="1"/>
        <v/>
      </c>
      <c r="W1599" s="130" t="str">
        <f t="shared" ca="1" si="346"/>
        <v/>
      </c>
      <c r="X1599" s="130" t="str">
        <f t="shared" ca="1" si="347"/>
        <v/>
      </c>
      <c r="Y1599" s="130" t="str">
        <f t="shared" ca="1" si="348"/>
        <v/>
      </c>
      <c r="Z1599" s="130" t="str">
        <f t="shared" ca="1" si="349"/>
        <v/>
      </c>
      <c r="AA1599" s="130" t="str">
        <f t="shared" ca="1" si="350"/>
        <v/>
      </c>
      <c r="AC1599" s="130" t="str">
        <f t="shared" ca="1" si="351"/>
        <v/>
      </c>
      <c r="AD1599" s="130" t="str">
        <f t="shared" ca="1" si="352"/>
        <v/>
      </c>
      <c r="AE1599" s="130" t="str">
        <f t="shared" ca="1" si="353"/>
        <v/>
      </c>
      <c r="AF1599" s="130" t="str">
        <f t="shared" ca="1" si="354"/>
        <v/>
      </c>
      <c r="AG1599" s="130" t="str">
        <f t="shared" ca="1" si="355"/>
        <v/>
      </c>
      <c r="AH1599" s="130" t="str">
        <f t="shared" ca="1" si="356"/>
        <v/>
      </c>
      <c r="AI1599" s="130" t="str">
        <f t="shared" ca="1" si="357"/>
        <v/>
      </c>
    </row>
    <row r="1600" spans="5:35">
      <c r="E1600" s="239"/>
      <c r="F1600" s="28"/>
      <c r="R1600" s="130" t="str">
        <f t="shared" ca="1" si="344"/>
        <v xml:space="preserve">2 </v>
      </c>
      <c r="S1600" s="130">
        <f ca="1">+IFERROR(VLOOKUP(R1600,Pollutants!$H$2:$K$11,3,FALSE),0)</f>
        <v>0</v>
      </c>
      <c r="T1600" s="248">
        <f t="shared" si="345"/>
        <v>230</v>
      </c>
      <c r="U1600" s="130" t="str">
        <f ca="1"/>
        <v/>
      </c>
      <c r="V1600" s="130" t="str">
        <f ca="1"/>
        <v/>
      </c>
      <c r="W1600" s="130" t="str">
        <f t="shared" ca="1" si="346"/>
        <v/>
      </c>
      <c r="X1600" s="130" t="str">
        <f t="shared" ca="1" si="347"/>
        <v/>
      </c>
      <c r="Y1600" s="130" t="str">
        <f t="shared" ca="1" si="348"/>
        <v/>
      </c>
      <c r="Z1600" s="130" t="str">
        <f t="shared" ca="1" si="349"/>
        <v/>
      </c>
      <c r="AA1600" s="130" t="str">
        <f t="shared" ca="1" si="350"/>
        <v/>
      </c>
      <c r="AC1600" s="130" t="str">
        <f t="shared" ca="1" si="351"/>
        <v/>
      </c>
      <c r="AD1600" s="130" t="str">
        <f t="shared" ca="1" si="352"/>
        <v/>
      </c>
      <c r="AE1600" s="130" t="str">
        <f t="shared" ca="1" si="353"/>
        <v/>
      </c>
      <c r="AF1600" s="130" t="str">
        <f t="shared" ca="1" si="354"/>
        <v/>
      </c>
      <c r="AG1600" s="130" t="str">
        <f t="shared" ca="1" si="355"/>
        <v/>
      </c>
      <c r="AH1600" s="130" t="str">
        <f t="shared" ca="1" si="356"/>
        <v/>
      </c>
      <c r="AI1600" s="130" t="str">
        <f t="shared" ca="1" si="357"/>
        <v/>
      </c>
    </row>
    <row r="1601" spans="5:35">
      <c r="E1601" s="239"/>
      <c r="F1601" s="28"/>
      <c r="R1601" s="130" t="str">
        <f t="shared" ca="1" si="344"/>
        <v xml:space="preserve">3 </v>
      </c>
      <c r="S1601" s="130">
        <f ca="1">+IFERROR(VLOOKUP(R1601,Pollutants!$H$2:$K$11,3,FALSE),0)</f>
        <v>0</v>
      </c>
      <c r="T1601" s="248">
        <f t="shared" si="345"/>
        <v>230</v>
      </c>
      <c r="U1601" s="130" t="str">
        <f ca="1"/>
        <v/>
      </c>
      <c r="V1601" s="130" t="str">
        <f ca="1"/>
        <v/>
      </c>
      <c r="W1601" s="130" t="str">
        <f t="shared" ca="1" si="346"/>
        <v/>
      </c>
      <c r="X1601" s="130" t="str">
        <f t="shared" ca="1" si="347"/>
        <v/>
      </c>
      <c r="Y1601" s="130" t="str">
        <f t="shared" ca="1" si="348"/>
        <v/>
      </c>
      <c r="Z1601" s="130" t="str">
        <f t="shared" ca="1" si="349"/>
        <v/>
      </c>
      <c r="AA1601" s="130" t="str">
        <f t="shared" ca="1" si="350"/>
        <v/>
      </c>
      <c r="AC1601" s="130" t="str">
        <f t="shared" ca="1" si="351"/>
        <v/>
      </c>
      <c r="AD1601" s="130" t="str">
        <f t="shared" ca="1" si="352"/>
        <v/>
      </c>
      <c r="AE1601" s="130" t="str">
        <f t="shared" ca="1" si="353"/>
        <v/>
      </c>
      <c r="AF1601" s="130" t="str">
        <f t="shared" ca="1" si="354"/>
        <v/>
      </c>
      <c r="AG1601" s="130" t="str">
        <f t="shared" ca="1" si="355"/>
        <v/>
      </c>
      <c r="AH1601" s="130" t="str">
        <f t="shared" ca="1" si="356"/>
        <v/>
      </c>
      <c r="AI1601" s="130" t="str">
        <f t="shared" ca="1" si="357"/>
        <v/>
      </c>
    </row>
    <row r="1602" spans="5:35">
      <c r="E1602" s="239"/>
      <c r="F1602" s="28"/>
      <c r="R1602" s="130" t="str">
        <f t="shared" ca="1" si="344"/>
        <v xml:space="preserve">4 </v>
      </c>
      <c r="S1602" s="130">
        <f ca="1">+IFERROR(VLOOKUP(R1602,Pollutants!$H$2:$K$11,3,FALSE),0)</f>
        <v>0</v>
      </c>
      <c r="T1602" s="248">
        <f t="shared" si="345"/>
        <v>230</v>
      </c>
      <c r="U1602" s="130" t="str">
        <f ca="1"/>
        <v/>
      </c>
      <c r="V1602" s="130" t="str">
        <f ca="1"/>
        <v/>
      </c>
      <c r="W1602" s="130" t="str">
        <f t="shared" ca="1" si="346"/>
        <v/>
      </c>
      <c r="X1602" s="130" t="str">
        <f t="shared" ca="1" si="347"/>
        <v/>
      </c>
      <c r="Y1602" s="130" t="str">
        <f t="shared" ca="1" si="348"/>
        <v/>
      </c>
      <c r="Z1602" s="130" t="str">
        <f t="shared" ca="1" si="349"/>
        <v/>
      </c>
      <c r="AA1602" s="130" t="str">
        <f t="shared" ca="1" si="350"/>
        <v/>
      </c>
      <c r="AC1602" s="130" t="str">
        <f t="shared" ca="1" si="351"/>
        <v/>
      </c>
      <c r="AD1602" s="130" t="str">
        <f t="shared" ca="1" si="352"/>
        <v/>
      </c>
      <c r="AE1602" s="130" t="str">
        <f t="shared" ca="1" si="353"/>
        <v/>
      </c>
      <c r="AF1602" s="130" t="str">
        <f t="shared" ca="1" si="354"/>
        <v/>
      </c>
      <c r="AG1602" s="130" t="str">
        <f t="shared" ca="1" si="355"/>
        <v/>
      </c>
      <c r="AH1602" s="130" t="str">
        <f t="shared" ca="1" si="356"/>
        <v/>
      </c>
      <c r="AI1602" s="130" t="str">
        <f t="shared" ca="1" si="357"/>
        <v/>
      </c>
    </row>
    <row r="1603" spans="5:35">
      <c r="E1603" s="239"/>
      <c r="F1603" s="28"/>
      <c r="R1603" s="130" t="str">
        <f t="shared" ref="R1603:R1666" ca="1" si="358">+MOD(ROW()-2,7)&amp;" "&amp;INDIRECT(ADDRESS(INT((ROW()-2)/7)+2,11,3))</f>
        <v xml:space="preserve">5 </v>
      </c>
      <c r="S1603" s="130">
        <f ca="1">+IFERROR(VLOOKUP(R1603,Pollutants!$H$2:$K$11,3,FALSE),0)</f>
        <v>0</v>
      </c>
      <c r="T1603" s="248">
        <f t="shared" ref="T1603:T1666" si="359">+(INT((ROW()-2)/7)+2)</f>
        <v>230</v>
      </c>
      <c r="U1603" s="130" t="str">
        <f ca="1"/>
        <v/>
      </c>
      <c r="V1603" s="130" t="str">
        <f ca="1"/>
        <v/>
      </c>
      <c r="W1603" s="130" t="str">
        <f t="shared" ref="W1603:W1666" ca="1" si="360">+IFERROR(INDEX(L$1:L$301,V1603),"")</f>
        <v/>
      </c>
      <c r="X1603" s="130" t="str">
        <f t="shared" ref="X1603:X1666" ca="1" si="361">+IFERROR(INDEX(M$1:M$301,V1603),"")</f>
        <v/>
      </c>
      <c r="Y1603" s="130" t="str">
        <f t="shared" ref="Y1603:Y1666" ca="1" si="362">+IFERROR(INDEX(N$1:N$301,V1603),"")</f>
        <v/>
      </c>
      <c r="Z1603" s="130" t="str">
        <f t="shared" ref="Z1603:Z1666" ca="1" si="363">+IFERROR(INDEX(O$1:O$301,V1603),"")</f>
        <v/>
      </c>
      <c r="AA1603" s="130" t="str">
        <f t="shared" ref="AA1603:AA1666" ca="1" si="364">+IFERROR(INDEX(P$1:P$301,V1603),"")</f>
        <v/>
      </c>
      <c r="AC1603" s="130" t="str">
        <f t="shared" ref="AC1603:AC1666" ca="1" si="365">+INDIRECT(ADDRESS(INT((ROW()-2)/2)+2,21,3))</f>
        <v/>
      </c>
      <c r="AD1603" s="130" t="str">
        <f t="shared" ref="AD1603:AD1666" ca="1" si="366">+IF(ISNUMBER(AI1603),IF(ISEVEN(ROW()),$AL$2,$AL$3),"")</f>
        <v/>
      </c>
      <c r="AE1603" s="130" t="str">
        <f t="shared" ref="AE1603:AE1666" ca="1" si="367">+INDIRECT(ADDRESS(INT((ROW()-2)/2)+2,23,3))</f>
        <v/>
      </c>
      <c r="AF1603" s="130" t="str">
        <f t="shared" ref="AF1603:AF1666" ca="1" si="368">+INDIRECT(ADDRESS(INT((ROW()-2)/2)+2,24,3))</f>
        <v/>
      </c>
      <c r="AG1603" s="130" t="str">
        <f t="shared" ref="AG1603:AG1666" ca="1" si="369">+INDIRECT(ADDRESS(INT((ROW()-2)/2)+2,25,3))</f>
        <v/>
      </c>
      <c r="AH1603" s="130" t="str">
        <f t="shared" ref="AH1603:AH1666" ca="1" si="370">+INDIRECT(ADDRESS(INT((ROW()-2)/2)+2,26,3))</f>
        <v/>
      </c>
      <c r="AI1603" s="130" t="str">
        <f t="shared" ref="AI1603:AI1666" ca="1" si="371">+INDIRECT(ADDRESS(INT((ROW()-2)/2)+2,27,3))</f>
        <v/>
      </c>
    </row>
    <row r="1604" spans="5:35">
      <c r="E1604" s="239"/>
      <c r="F1604" s="28"/>
      <c r="R1604" s="130" t="str">
        <f t="shared" ca="1" si="358"/>
        <v xml:space="preserve">6 </v>
      </c>
      <c r="S1604" s="130">
        <f ca="1">+IFERROR(VLOOKUP(R1604,Pollutants!$H$2:$K$11,3,FALSE),0)</f>
        <v>0</v>
      </c>
      <c r="T1604" s="248">
        <f t="shared" si="359"/>
        <v>230</v>
      </c>
      <c r="U1604" s="130" t="str">
        <f ca="1"/>
        <v/>
      </c>
      <c r="V1604" s="130" t="str">
        <f ca="1"/>
        <v/>
      </c>
      <c r="W1604" s="130" t="str">
        <f t="shared" ca="1" si="360"/>
        <v/>
      </c>
      <c r="X1604" s="130" t="str">
        <f t="shared" ca="1" si="361"/>
        <v/>
      </c>
      <c r="Y1604" s="130" t="str">
        <f t="shared" ca="1" si="362"/>
        <v/>
      </c>
      <c r="Z1604" s="130" t="str">
        <f t="shared" ca="1" si="363"/>
        <v/>
      </c>
      <c r="AA1604" s="130" t="str">
        <f t="shared" ca="1" si="364"/>
        <v/>
      </c>
      <c r="AC1604" s="130" t="str">
        <f t="shared" ca="1" si="365"/>
        <v/>
      </c>
      <c r="AD1604" s="130" t="str">
        <f t="shared" ca="1" si="366"/>
        <v/>
      </c>
      <c r="AE1604" s="130" t="str">
        <f t="shared" ca="1" si="367"/>
        <v/>
      </c>
      <c r="AF1604" s="130" t="str">
        <f t="shared" ca="1" si="368"/>
        <v/>
      </c>
      <c r="AG1604" s="130" t="str">
        <f t="shared" ca="1" si="369"/>
        <v/>
      </c>
      <c r="AH1604" s="130" t="str">
        <f t="shared" ca="1" si="370"/>
        <v/>
      </c>
      <c r="AI1604" s="130" t="str">
        <f t="shared" ca="1" si="371"/>
        <v/>
      </c>
    </row>
    <row r="1605" spans="5:35">
      <c r="E1605" s="239"/>
      <c r="F1605" s="28"/>
      <c r="R1605" s="130" t="str">
        <f t="shared" ca="1" si="358"/>
        <v xml:space="preserve">0 </v>
      </c>
      <c r="S1605" s="130">
        <f ca="1">+IFERROR(VLOOKUP(R1605,Pollutants!$H$2:$K$11,3,FALSE),0)</f>
        <v>0</v>
      </c>
      <c r="T1605" s="248">
        <f t="shared" si="359"/>
        <v>231</v>
      </c>
      <c r="U1605" s="130" t="str">
        <f ca="1"/>
        <v/>
      </c>
      <c r="V1605" s="130" t="str">
        <f ca="1"/>
        <v/>
      </c>
      <c r="W1605" s="130" t="str">
        <f t="shared" ca="1" si="360"/>
        <v/>
      </c>
      <c r="X1605" s="130" t="str">
        <f t="shared" ca="1" si="361"/>
        <v/>
      </c>
      <c r="Y1605" s="130" t="str">
        <f t="shared" ca="1" si="362"/>
        <v/>
      </c>
      <c r="Z1605" s="130" t="str">
        <f t="shared" ca="1" si="363"/>
        <v/>
      </c>
      <c r="AA1605" s="130" t="str">
        <f t="shared" ca="1" si="364"/>
        <v/>
      </c>
      <c r="AC1605" s="130" t="str">
        <f t="shared" ca="1" si="365"/>
        <v/>
      </c>
      <c r="AD1605" s="130" t="str">
        <f t="shared" ca="1" si="366"/>
        <v/>
      </c>
      <c r="AE1605" s="130" t="str">
        <f t="shared" ca="1" si="367"/>
        <v/>
      </c>
      <c r="AF1605" s="130" t="str">
        <f t="shared" ca="1" si="368"/>
        <v/>
      </c>
      <c r="AG1605" s="130" t="str">
        <f t="shared" ca="1" si="369"/>
        <v/>
      </c>
      <c r="AH1605" s="130" t="str">
        <f t="shared" ca="1" si="370"/>
        <v/>
      </c>
      <c r="AI1605" s="130" t="str">
        <f t="shared" ca="1" si="371"/>
        <v/>
      </c>
    </row>
    <row r="1606" spans="5:35">
      <c r="E1606" s="239"/>
      <c r="F1606" s="28"/>
      <c r="R1606" s="130" t="str">
        <f t="shared" ca="1" si="358"/>
        <v xml:space="preserve">1 </v>
      </c>
      <c r="S1606" s="130">
        <f ca="1">+IFERROR(VLOOKUP(R1606,Pollutants!$H$2:$K$11,3,FALSE),0)</f>
        <v>0</v>
      </c>
      <c r="T1606" s="248">
        <f t="shared" si="359"/>
        <v>231</v>
      </c>
      <c r="U1606" s="130" t="str">
        <f ca="1"/>
        <v/>
      </c>
      <c r="V1606" s="130" t="str">
        <f ca="1"/>
        <v/>
      </c>
      <c r="W1606" s="130" t="str">
        <f t="shared" ca="1" si="360"/>
        <v/>
      </c>
      <c r="X1606" s="130" t="str">
        <f t="shared" ca="1" si="361"/>
        <v/>
      </c>
      <c r="Y1606" s="130" t="str">
        <f t="shared" ca="1" si="362"/>
        <v/>
      </c>
      <c r="Z1606" s="130" t="str">
        <f t="shared" ca="1" si="363"/>
        <v/>
      </c>
      <c r="AA1606" s="130" t="str">
        <f t="shared" ca="1" si="364"/>
        <v/>
      </c>
      <c r="AC1606" s="130" t="str">
        <f t="shared" ca="1" si="365"/>
        <v/>
      </c>
      <c r="AD1606" s="130" t="str">
        <f t="shared" ca="1" si="366"/>
        <v/>
      </c>
      <c r="AE1606" s="130" t="str">
        <f t="shared" ca="1" si="367"/>
        <v/>
      </c>
      <c r="AF1606" s="130" t="str">
        <f t="shared" ca="1" si="368"/>
        <v/>
      </c>
      <c r="AG1606" s="130" t="str">
        <f t="shared" ca="1" si="369"/>
        <v/>
      </c>
      <c r="AH1606" s="130" t="str">
        <f t="shared" ca="1" si="370"/>
        <v/>
      </c>
      <c r="AI1606" s="130" t="str">
        <f t="shared" ca="1" si="371"/>
        <v/>
      </c>
    </row>
    <row r="1607" spans="5:35">
      <c r="E1607" s="239"/>
      <c r="F1607" s="28"/>
      <c r="R1607" s="130" t="str">
        <f t="shared" ca="1" si="358"/>
        <v xml:space="preserve">2 </v>
      </c>
      <c r="S1607" s="130">
        <f ca="1">+IFERROR(VLOOKUP(R1607,Pollutants!$H$2:$K$11,3,FALSE),0)</f>
        <v>0</v>
      </c>
      <c r="T1607" s="248">
        <f t="shared" si="359"/>
        <v>231</v>
      </c>
      <c r="U1607" s="130" t="str">
        <f ca="1"/>
        <v/>
      </c>
      <c r="V1607" s="130" t="str">
        <f ca="1"/>
        <v/>
      </c>
      <c r="W1607" s="130" t="str">
        <f t="shared" ca="1" si="360"/>
        <v/>
      </c>
      <c r="X1607" s="130" t="str">
        <f t="shared" ca="1" si="361"/>
        <v/>
      </c>
      <c r="Y1607" s="130" t="str">
        <f t="shared" ca="1" si="362"/>
        <v/>
      </c>
      <c r="Z1607" s="130" t="str">
        <f t="shared" ca="1" si="363"/>
        <v/>
      </c>
      <c r="AA1607" s="130" t="str">
        <f t="shared" ca="1" si="364"/>
        <v/>
      </c>
      <c r="AC1607" s="130" t="str">
        <f t="shared" ca="1" si="365"/>
        <v/>
      </c>
      <c r="AD1607" s="130" t="str">
        <f t="shared" ca="1" si="366"/>
        <v/>
      </c>
      <c r="AE1607" s="130" t="str">
        <f t="shared" ca="1" si="367"/>
        <v/>
      </c>
      <c r="AF1607" s="130" t="str">
        <f t="shared" ca="1" si="368"/>
        <v/>
      </c>
      <c r="AG1607" s="130" t="str">
        <f t="shared" ca="1" si="369"/>
        <v/>
      </c>
      <c r="AH1607" s="130" t="str">
        <f t="shared" ca="1" si="370"/>
        <v/>
      </c>
      <c r="AI1607" s="130" t="str">
        <f t="shared" ca="1" si="371"/>
        <v/>
      </c>
    </row>
    <row r="1608" spans="5:35">
      <c r="E1608" s="239"/>
      <c r="F1608" s="28"/>
      <c r="R1608" s="130" t="str">
        <f t="shared" ca="1" si="358"/>
        <v xml:space="preserve">3 </v>
      </c>
      <c r="S1608" s="130">
        <f ca="1">+IFERROR(VLOOKUP(R1608,Pollutants!$H$2:$K$11,3,FALSE),0)</f>
        <v>0</v>
      </c>
      <c r="T1608" s="248">
        <f t="shared" si="359"/>
        <v>231</v>
      </c>
      <c r="U1608" s="130" t="str">
        <f ca="1"/>
        <v/>
      </c>
      <c r="V1608" s="130" t="str">
        <f ca="1"/>
        <v/>
      </c>
      <c r="W1608" s="130" t="str">
        <f t="shared" ca="1" si="360"/>
        <v/>
      </c>
      <c r="X1608" s="130" t="str">
        <f t="shared" ca="1" si="361"/>
        <v/>
      </c>
      <c r="Y1608" s="130" t="str">
        <f t="shared" ca="1" si="362"/>
        <v/>
      </c>
      <c r="Z1608" s="130" t="str">
        <f t="shared" ca="1" si="363"/>
        <v/>
      </c>
      <c r="AA1608" s="130" t="str">
        <f t="shared" ca="1" si="364"/>
        <v/>
      </c>
      <c r="AC1608" s="130" t="str">
        <f t="shared" ca="1" si="365"/>
        <v/>
      </c>
      <c r="AD1608" s="130" t="str">
        <f t="shared" ca="1" si="366"/>
        <v/>
      </c>
      <c r="AE1608" s="130" t="str">
        <f t="shared" ca="1" si="367"/>
        <v/>
      </c>
      <c r="AF1608" s="130" t="str">
        <f t="shared" ca="1" si="368"/>
        <v/>
      </c>
      <c r="AG1608" s="130" t="str">
        <f t="shared" ca="1" si="369"/>
        <v/>
      </c>
      <c r="AH1608" s="130" t="str">
        <f t="shared" ca="1" si="370"/>
        <v/>
      </c>
      <c r="AI1608" s="130" t="str">
        <f t="shared" ca="1" si="371"/>
        <v/>
      </c>
    </row>
    <row r="1609" spans="5:35">
      <c r="E1609" s="239"/>
      <c r="F1609" s="28"/>
      <c r="R1609" s="130" t="str">
        <f t="shared" ca="1" si="358"/>
        <v xml:space="preserve">4 </v>
      </c>
      <c r="S1609" s="130">
        <f ca="1">+IFERROR(VLOOKUP(R1609,Pollutants!$H$2:$K$11,3,FALSE),0)</f>
        <v>0</v>
      </c>
      <c r="T1609" s="248">
        <f t="shared" si="359"/>
        <v>231</v>
      </c>
      <c r="U1609" s="130" t="str">
        <f ca="1"/>
        <v/>
      </c>
      <c r="V1609" s="130" t="str">
        <f ca="1"/>
        <v/>
      </c>
      <c r="W1609" s="130" t="str">
        <f t="shared" ca="1" si="360"/>
        <v/>
      </c>
      <c r="X1609" s="130" t="str">
        <f t="shared" ca="1" si="361"/>
        <v/>
      </c>
      <c r="Y1609" s="130" t="str">
        <f t="shared" ca="1" si="362"/>
        <v/>
      </c>
      <c r="Z1609" s="130" t="str">
        <f t="shared" ca="1" si="363"/>
        <v/>
      </c>
      <c r="AA1609" s="130" t="str">
        <f t="shared" ca="1" si="364"/>
        <v/>
      </c>
      <c r="AC1609" s="130" t="str">
        <f t="shared" ca="1" si="365"/>
        <v/>
      </c>
      <c r="AD1609" s="130" t="str">
        <f t="shared" ca="1" si="366"/>
        <v/>
      </c>
      <c r="AE1609" s="130" t="str">
        <f t="shared" ca="1" si="367"/>
        <v/>
      </c>
      <c r="AF1609" s="130" t="str">
        <f t="shared" ca="1" si="368"/>
        <v/>
      </c>
      <c r="AG1609" s="130" t="str">
        <f t="shared" ca="1" si="369"/>
        <v/>
      </c>
      <c r="AH1609" s="130" t="str">
        <f t="shared" ca="1" si="370"/>
        <v/>
      </c>
      <c r="AI1609" s="130" t="str">
        <f t="shared" ca="1" si="371"/>
        <v/>
      </c>
    </row>
    <row r="1610" spans="5:35">
      <c r="E1610" s="239"/>
      <c r="F1610" s="28"/>
      <c r="R1610" s="130" t="str">
        <f t="shared" ca="1" si="358"/>
        <v xml:space="preserve">5 </v>
      </c>
      <c r="S1610" s="130">
        <f ca="1">+IFERROR(VLOOKUP(R1610,Pollutants!$H$2:$K$11,3,FALSE),0)</f>
        <v>0</v>
      </c>
      <c r="T1610" s="248">
        <f t="shared" si="359"/>
        <v>231</v>
      </c>
      <c r="U1610" s="130" t="str">
        <f ca="1"/>
        <v/>
      </c>
      <c r="V1610" s="130" t="str">
        <f ca="1"/>
        <v/>
      </c>
      <c r="W1610" s="130" t="str">
        <f t="shared" ca="1" si="360"/>
        <v/>
      </c>
      <c r="X1610" s="130" t="str">
        <f t="shared" ca="1" si="361"/>
        <v/>
      </c>
      <c r="Y1610" s="130" t="str">
        <f t="shared" ca="1" si="362"/>
        <v/>
      </c>
      <c r="Z1610" s="130" t="str">
        <f t="shared" ca="1" si="363"/>
        <v/>
      </c>
      <c r="AA1610" s="130" t="str">
        <f t="shared" ca="1" si="364"/>
        <v/>
      </c>
      <c r="AC1610" s="130" t="str">
        <f t="shared" ca="1" si="365"/>
        <v/>
      </c>
      <c r="AD1610" s="130" t="str">
        <f t="shared" ca="1" si="366"/>
        <v/>
      </c>
      <c r="AE1610" s="130" t="str">
        <f t="shared" ca="1" si="367"/>
        <v/>
      </c>
      <c r="AF1610" s="130" t="str">
        <f t="shared" ca="1" si="368"/>
        <v/>
      </c>
      <c r="AG1610" s="130" t="str">
        <f t="shared" ca="1" si="369"/>
        <v/>
      </c>
      <c r="AH1610" s="130" t="str">
        <f t="shared" ca="1" si="370"/>
        <v/>
      </c>
      <c r="AI1610" s="130" t="str">
        <f t="shared" ca="1" si="371"/>
        <v/>
      </c>
    </row>
    <row r="1611" spans="5:35">
      <c r="E1611" s="239"/>
      <c r="F1611" s="28"/>
      <c r="R1611" s="130" t="str">
        <f t="shared" ca="1" si="358"/>
        <v xml:space="preserve">6 </v>
      </c>
      <c r="S1611" s="130">
        <f ca="1">+IFERROR(VLOOKUP(R1611,Pollutants!$H$2:$K$11,3,FALSE),0)</f>
        <v>0</v>
      </c>
      <c r="T1611" s="248">
        <f t="shared" si="359"/>
        <v>231</v>
      </c>
      <c r="U1611" s="130" t="str">
        <f ca="1"/>
        <v/>
      </c>
      <c r="V1611" s="130" t="str">
        <f ca="1"/>
        <v/>
      </c>
      <c r="W1611" s="130" t="str">
        <f t="shared" ca="1" si="360"/>
        <v/>
      </c>
      <c r="X1611" s="130" t="str">
        <f t="shared" ca="1" si="361"/>
        <v/>
      </c>
      <c r="Y1611" s="130" t="str">
        <f t="shared" ca="1" si="362"/>
        <v/>
      </c>
      <c r="Z1611" s="130" t="str">
        <f t="shared" ca="1" si="363"/>
        <v/>
      </c>
      <c r="AA1611" s="130" t="str">
        <f t="shared" ca="1" si="364"/>
        <v/>
      </c>
      <c r="AC1611" s="130" t="str">
        <f t="shared" ca="1" si="365"/>
        <v/>
      </c>
      <c r="AD1611" s="130" t="str">
        <f t="shared" ca="1" si="366"/>
        <v/>
      </c>
      <c r="AE1611" s="130" t="str">
        <f t="shared" ca="1" si="367"/>
        <v/>
      </c>
      <c r="AF1611" s="130" t="str">
        <f t="shared" ca="1" si="368"/>
        <v/>
      </c>
      <c r="AG1611" s="130" t="str">
        <f t="shared" ca="1" si="369"/>
        <v/>
      </c>
      <c r="AH1611" s="130" t="str">
        <f t="shared" ca="1" si="370"/>
        <v/>
      </c>
      <c r="AI1611" s="130" t="str">
        <f t="shared" ca="1" si="371"/>
        <v/>
      </c>
    </row>
    <row r="1612" spans="5:35">
      <c r="E1612" s="239"/>
      <c r="F1612" s="28"/>
      <c r="R1612" s="130" t="str">
        <f t="shared" ca="1" si="358"/>
        <v xml:space="preserve">0 </v>
      </c>
      <c r="S1612" s="130">
        <f ca="1">+IFERROR(VLOOKUP(R1612,Pollutants!$H$2:$K$11,3,FALSE),0)</f>
        <v>0</v>
      </c>
      <c r="T1612" s="248">
        <f t="shared" si="359"/>
        <v>232</v>
      </c>
      <c r="U1612" s="130" t="str">
        <f ca="1"/>
        <v/>
      </c>
      <c r="V1612" s="130" t="str">
        <f ca="1"/>
        <v/>
      </c>
      <c r="W1612" s="130" t="str">
        <f t="shared" ca="1" si="360"/>
        <v/>
      </c>
      <c r="X1612" s="130" t="str">
        <f t="shared" ca="1" si="361"/>
        <v/>
      </c>
      <c r="Y1612" s="130" t="str">
        <f t="shared" ca="1" si="362"/>
        <v/>
      </c>
      <c r="Z1612" s="130" t="str">
        <f t="shared" ca="1" si="363"/>
        <v/>
      </c>
      <c r="AA1612" s="130" t="str">
        <f t="shared" ca="1" si="364"/>
        <v/>
      </c>
      <c r="AC1612" s="130" t="str">
        <f t="shared" ca="1" si="365"/>
        <v/>
      </c>
      <c r="AD1612" s="130" t="str">
        <f t="shared" ca="1" si="366"/>
        <v/>
      </c>
      <c r="AE1612" s="130" t="str">
        <f t="shared" ca="1" si="367"/>
        <v/>
      </c>
      <c r="AF1612" s="130" t="str">
        <f t="shared" ca="1" si="368"/>
        <v/>
      </c>
      <c r="AG1612" s="130" t="str">
        <f t="shared" ca="1" si="369"/>
        <v/>
      </c>
      <c r="AH1612" s="130" t="str">
        <f t="shared" ca="1" si="370"/>
        <v/>
      </c>
      <c r="AI1612" s="130" t="str">
        <f t="shared" ca="1" si="371"/>
        <v/>
      </c>
    </row>
    <row r="1613" spans="5:35">
      <c r="E1613" s="239"/>
      <c r="F1613" s="28"/>
      <c r="R1613" s="130" t="str">
        <f t="shared" ca="1" si="358"/>
        <v xml:space="preserve">1 </v>
      </c>
      <c r="S1613" s="130">
        <f ca="1">+IFERROR(VLOOKUP(R1613,Pollutants!$H$2:$K$11,3,FALSE),0)</f>
        <v>0</v>
      </c>
      <c r="T1613" s="248">
        <f t="shared" si="359"/>
        <v>232</v>
      </c>
      <c r="U1613" s="130" t="str">
        <f ca="1"/>
        <v/>
      </c>
      <c r="V1613" s="130" t="str">
        <f ca="1"/>
        <v/>
      </c>
      <c r="W1613" s="130" t="str">
        <f t="shared" ca="1" si="360"/>
        <v/>
      </c>
      <c r="X1613" s="130" t="str">
        <f t="shared" ca="1" si="361"/>
        <v/>
      </c>
      <c r="Y1613" s="130" t="str">
        <f t="shared" ca="1" si="362"/>
        <v/>
      </c>
      <c r="Z1613" s="130" t="str">
        <f t="shared" ca="1" si="363"/>
        <v/>
      </c>
      <c r="AA1613" s="130" t="str">
        <f t="shared" ca="1" si="364"/>
        <v/>
      </c>
      <c r="AC1613" s="130" t="str">
        <f t="shared" ca="1" si="365"/>
        <v/>
      </c>
      <c r="AD1613" s="130" t="str">
        <f t="shared" ca="1" si="366"/>
        <v/>
      </c>
      <c r="AE1613" s="130" t="str">
        <f t="shared" ca="1" si="367"/>
        <v/>
      </c>
      <c r="AF1613" s="130" t="str">
        <f t="shared" ca="1" si="368"/>
        <v/>
      </c>
      <c r="AG1613" s="130" t="str">
        <f t="shared" ca="1" si="369"/>
        <v/>
      </c>
      <c r="AH1613" s="130" t="str">
        <f t="shared" ca="1" si="370"/>
        <v/>
      </c>
      <c r="AI1613" s="130" t="str">
        <f t="shared" ca="1" si="371"/>
        <v/>
      </c>
    </row>
    <row r="1614" spans="5:35">
      <c r="E1614" s="239"/>
      <c r="F1614" s="28"/>
      <c r="R1614" s="130" t="str">
        <f t="shared" ca="1" si="358"/>
        <v xml:space="preserve">2 </v>
      </c>
      <c r="S1614" s="130">
        <f ca="1">+IFERROR(VLOOKUP(R1614,Pollutants!$H$2:$K$11,3,FALSE),0)</f>
        <v>0</v>
      </c>
      <c r="T1614" s="248">
        <f t="shared" si="359"/>
        <v>232</v>
      </c>
      <c r="U1614" s="130" t="str">
        <f ca="1"/>
        <v/>
      </c>
      <c r="V1614" s="130" t="str">
        <f ca="1"/>
        <v/>
      </c>
      <c r="W1614" s="130" t="str">
        <f t="shared" ca="1" si="360"/>
        <v/>
      </c>
      <c r="X1614" s="130" t="str">
        <f t="shared" ca="1" si="361"/>
        <v/>
      </c>
      <c r="Y1614" s="130" t="str">
        <f t="shared" ca="1" si="362"/>
        <v/>
      </c>
      <c r="Z1614" s="130" t="str">
        <f t="shared" ca="1" si="363"/>
        <v/>
      </c>
      <c r="AA1614" s="130" t="str">
        <f t="shared" ca="1" si="364"/>
        <v/>
      </c>
      <c r="AC1614" s="130" t="str">
        <f t="shared" ca="1" si="365"/>
        <v/>
      </c>
      <c r="AD1614" s="130" t="str">
        <f t="shared" ca="1" si="366"/>
        <v/>
      </c>
      <c r="AE1614" s="130" t="str">
        <f t="shared" ca="1" si="367"/>
        <v/>
      </c>
      <c r="AF1614" s="130" t="str">
        <f t="shared" ca="1" si="368"/>
        <v/>
      </c>
      <c r="AG1614" s="130" t="str">
        <f t="shared" ca="1" si="369"/>
        <v/>
      </c>
      <c r="AH1614" s="130" t="str">
        <f t="shared" ca="1" si="370"/>
        <v/>
      </c>
      <c r="AI1614" s="130" t="str">
        <f t="shared" ca="1" si="371"/>
        <v/>
      </c>
    </row>
    <row r="1615" spans="5:35">
      <c r="E1615" s="239"/>
      <c r="F1615" s="28"/>
      <c r="R1615" s="130" t="str">
        <f t="shared" ca="1" si="358"/>
        <v xml:space="preserve">3 </v>
      </c>
      <c r="S1615" s="130">
        <f ca="1">+IFERROR(VLOOKUP(R1615,Pollutants!$H$2:$K$11,3,FALSE),0)</f>
        <v>0</v>
      </c>
      <c r="T1615" s="248">
        <f t="shared" si="359"/>
        <v>232</v>
      </c>
      <c r="U1615" s="130" t="str">
        <f ca="1"/>
        <v/>
      </c>
      <c r="V1615" s="130" t="str">
        <f ca="1"/>
        <v/>
      </c>
      <c r="W1615" s="130" t="str">
        <f t="shared" ca="1" si="360"/>
        <v/>
      </c>
      <c r="X1615" s="130" t="str">
        <f t="shared" ca="1" si="361"/>
        <v/>
      </c>
      <c r="Y1615" s="130" t="str">
        <f t="shared" ca="1" si="362"/>
        <v/>
      </c>
      <c r="Z1615" s="130" t="str">
        <f t="shared" ca="1" si="363"/>
        <v/>
      </c>
      <c r="AA1615" s="130" t="str">
        <f t="shared" ca="1" si="364"/>
        <v/>
      </c>
      <c r="AC1615" s="130" t="str">
        <f t="shared" ca="1" si="365"/>
        <v/>
      </c>
      <c r="AD1615" s="130" t="str">
        <f t="shared" ca="1" si="366"/>
        <v/>
      </c>
      <c r="AE1615" s="130" t="str">
        <f t="shared" ca="1" si="367"/>
        <v/>
      </c>
      <c r="AF1615" s="130" t="str">
        <f t="shared" ca="1" si="368"/>
        <v/>
      </c>
      <c r="AG1615" s="130" t="str">
        <f t="shared" ca="1" si="369"/>
        <v/>
      </c>
      <c r="AH1615" s="130" t="str">
        <f t="shared" ca="1" si="370"/>
        <v/>
      </c>
      <c r="AI1615" s="130" t="str">
        <f t="shared" ca="1" si="371"/>
        <v/>
      </c>
    </row>
    <row r="1616" spans="5:35">
      <c r="E1616" s="239"/>
      <c r="F1616" s="28"/>
      <c r="R1616" s="130" t="str">
        <f t="shared" ca="1" si="358"/>
        <v xml:space="preserve">4 </v>
      </c>
      <c r="S1616" s="130">
        <f ca="1">+IFERROR(VLOOKUP(R1616,Pollutants!$H$2:$K$11,3,FALSE),0)</f>
        <v>0</v>
      </c>
      <c r="T1616" s="248">
        <f t="shared" si="359"/>
        <v>232</v>
      </c>
      <c r="U1616" s="130" t="str">
        <f ca="1"/>
        <v/>
      </c>
      <c r="V1616" s="130" t="str">
        <f ca="1"/>
        <v/>
      </c>
      <c r="W1616" s="130" t="str">
        <f t="shared" ca="1" si="360"/>
        <v/>
      </c>
      <c r="X1616" s="130" t="str">
        <f t="shared" ca="1" si="361"/>
        <v/>
      </c>
      <c r="Y1616" s="130" t="str">
        <f t="shared" ca="1" si="362"/>
        <v/>
      </c>
      <c r="Z1616" s="130" t="str">
        <f t="shared" ca="1" si="363"/>
        <v/>
      </c>
      <c r="AA1616" s="130" t="str">
        <f t="shared" ca="1" si="364"/>
        <v/>
      </c>
      <c r="AC1616" s="130" t="str">
        <f t="shared" ca="1" si="365"/>
        <v/>
      </c>
      <c r="AD1616" s="130" t="str">
        <f t="shared" ca="1" si="366"/>
        <v/>
      </c>
      <c r="AE1616" s="130" t="str">
        <f t="shared" ca="1" si="367"/>
        <v/>
      </c>
      <c r="AF1616" s="130" t="str">
        <f t="shared" ca="1" si="368"/>
        <v/>
      </c>
      <c r="AG1616" s="130" t="str">
        <f t="shared" ca="1" si="369"/>
        <v/>
      </c>
      <c r="AH1616" s="130" t="str">
        <f t="shared" ca="1" si="370"/>
        <v/>
      </c>
      <c r="AI1616" s="130" t="str">
        <f t="shared" ca="1" si="371"/>
        <v/>
      </c>
    </row>
    <row r="1617" spans="5:35">
      <c r="E1617" s="239"/>
      <c r="F1617" s="28"/>
      <c r="R1617" s="130" t="str">
        <f t="shared" ca="1" si="358"/>
        <v xml:space="preserve">5 </v>
      </c>
      <c r="S1617" s="130">
        <f ca="1">+IFERROR(VLOOKUP(R1617,Pollutants!$H$2:$K$11,3,FALSE),0)</f>
        <v>0</v>
      </c>
      <c r="T1617" s="248">
        <f t="shared" si="359"/>
        <v>232</v>
      </c>
      <c r="U1617" s="130" t="str">
        <f ca="1"/>
        <v/>
      </c>
      <c r="V1617" s="130" t="str">
        <f ca="1"/>
        <v/>
      </c>
      <c r="W1617" s="130" t="str">
        <f t="shared" ca="1" si="360"/>
        <v/>
      </c>
      <c r="X1617" s="130" t="str">
        <f t="shared" ca="1" si="361"/>
        <v/>
      </c>
      <c r="Y1617" s="130" t="str">
        <f t="shared" ca="1" si="362"/>
        <v/>
      </c>
      <c r="Z1617" s="130" t="str">
        <f t="shared" ca="1" si="363"/>
        <v/>
      </c>
      <c r="AA1617" s="130" t="str">
        <f t="shared" ca="1" si="364"/>
        <v/>
      </c>
      <c r="AC1617" s="130" t="str">
        <f t="shared" ca="1" si="365"/>
        <v/>
      </c>
      <c r="AD1617" s="130" t="str">
        <f t="shared" ca="1" si="366"/>
        <v/>
      </c>
      <c r="AE1617" s="130" t="str">
        <f t="shared" ca="1" si="367"/>
        <v/>
      </c>
      <c r="AF1617" s="130" t="str">
        <f t="shared" ca="1" si="368"/>
        <v/>
      </c>
      <c r="AG1617" s="130" t="str">
        <f t="shared" ca="1" si="369"/>
        <v/>
      </c>
      <c r="AH1617" s="130" t="str">
        <f t="shared" ca="1" si="370"/>
        <v/>
      </c>
      <c r="AI1617" s="130" t="str">
        <f t="shared" ca="1" si="371"/>
        <v/>
      </c>
    </row>
    <row r="1618" spans="5:35">
      <c r="E1618" s="239"/>
      <c r="F1618" s="28"/>
      <c r="R1618" s="130" t="str">
        <f t="shared" ca="1" si="358"/>
        <v xml:space="preserve">6 </v>
      </c>
      <c r="S1618" s="130">
        <f ca="1">+IFERROR(VLOOKUP(R1618,Pollutants!$H$2:$K$11,3,FALSE),0)</f>
        <v>0</v>
      </c>
      <c r="T1618" s="248">
        <f t="shared" si="359"/>
        <v>232</v>
      </c>
      <c r="U1618" s="130" t="str">
        <f ca="1"/>
        <v/>
      </c>
      <c r="V1618" s="130" t="str">
        <f ca="1"/>
        <v/>
      </c>
      <c r="W1618" s="130" t="str">
        <f t="shared" ca="1" si="360"/>
        <v/>
      </c>
      <c r="X1618" s="130" t="str">
        <f t="shared" ca="1" si="361"/>
        <v/>
      </c>
      <c r="Y1618" s="130" t="str">
        <f t="shared" ca="1" si="362"/>
        <v/>
      </c>
      <c r="Z1618" s="130" t="str">
        <f t="shared" ca="1" si="363"/>
        <v/>
      </c>
      <c r="AA1618" s="130" t="str">
        <f t="shared" ca="1" si="364"/>
        <v/>
      </c>
      <c r="AC1618" s="130" t="str">
        <f t="shared" ca="1" si="365"/>
        <v/>
      </c>
      <c r="AD1618" s="130" t="str">
        <f t="shared" ca="1" si="366"/>
        <v/>
      </c>
      <c r="AE1618" s="130" t="str">
        <f t="shared" ca="1" si="367"/>
        <v/>
      </c>
      <c r="AF1618" s="130" t="str">
        <f t="shared" ca="1" si="368"/>
        <v/>
      </c>
      <c r="AG1618" s="130" t="str">
        <f t="shared" ca="1" si="369"/>
        <v/>
      </c>
      <c r="AH1618" s="130" t="str">
        <f t="shared" ca="1" si="370"/>
        <v/>
      </c>
      <c r="AI1618" s="130" t="str">
        <f t="shared" ca="1" si="371"/>
        <v/>
      </c>
    </row>
    <row r="1619" spans="5:35">
      <c r="E1619" s="239"/>
      <c r="F1619" s="28"/>
      <c r="R1619" s="130" t="str">
        <f t="shared" ca="1" si="358"/>
        <v xml:space="preserve">0 </v>
      </c>
      <c r="S1619" s="130">
        <f ca="1">+IFERROR(VLOOKUP(R1619,Pollutants!$H$2:$K$11,3,FALSE),0)</f>
        <v>0</v>
      </c>
      <c r="T1619" s="248">
        <f t="shared" si="359"/>
        <v>233</v>
      </c>
      <c r="U1619" s="130" t="str">
        <f ca="1"/>
        <v/>
      </c>
      <c r="V1619" s="130" t="str">
        <f ca="1"/>
        <v/>
      </c>
      <c r="W1619" s="130" t="str">
        <f t="shared" ca="1" si="360"/>
        <v/>
      </c>
      <c r="X1619" s="130" t="str">
        <f t="shared" ca="1" si="361"/>
        <v/>
      </c>
      <c r="Y1619" s="130" t="str">
        <f t="shared" ca="1" si="362"/>
        <v/>
      </c>
      <c r="Z1619" s="130" t="str">
        <f t="shared" ca="1" si="363"/>
        <v/>
      </c>
      <c r="AA1619" s="130" t="str">
        <f t="shared" ca="1" si="364"/>
        <v/>
      </c>
      <c r="AC1619" s="130" t="str">
        <f t="shared" ca="1" si="365"/>
        <v/>
      </c>
      <c r="AD1619" s="130" t="str">
        <f t="shared" ca="1" si="366"/>
        <v/>
      </c>
      <c r="AE1619" s="130" t="str">
        <f t="shared" ca="1" si="367"/>
        <v/>
      </c>
      <c r="AF1619" s="130" t="str">
        <f t="shared" ca="1" si="368"/>
        <v/>
      </c>
      <c r="AG1619" s="130" t="str">
        <f t="shared" ca="1" si="369"/>
        <v/>
      </c>
      <c r="AH1619" s="130" t="str">
        <f t="shared" ca="1" si="370"/>
        <v/>
      </c>
      <c r="AI1619" s="130" t="str">
        <f t="shared" ca="1" si="371"/>
        <v/>
      </c>
    </row>
    <row r="1620" spans="5:35">
      <c r="E1620" s="239"/>
      <c r="F1620" s="28"/>
      <c r="R1620" s="130" t="str">
        <f t="shared" ca="1" si="358"/>
        <v xml:space="preserve">1 </v>
      </c>
      <c r="S1620" s="130">
        <f ca="1">+IFERROR(VLOOKUP(R1620,Pollutants!$H$2:$K$11,3,FALSE),0)</f>
        <v>0</v>
      </c>
      <c r="T1620" s="248">
        <f t="shared" si="359"/>
        <v>233</v>
      </c>
      <c r="U1620" s="130" t="str">
        <f ca="1"/>
        <v/>
      </c>
      <c r="V1620" s="130" t="str">
        <f ca="1"/>
        <v/>
      </c>
      <c r="W1620" s="130" t="str">
        <f t="shared" ca="1" si="360"/>
        <v/>
      </c>
      <c r="X1620" s="130" t="str">
        <f t="shared" ca="1" si="361"/>
        <v/>
      </c>
      <c r="Y1620" s="130" t="str">
        <f t="shared" ca="1" si="362"/>
        <v/>
      </c>
      <c r="Z1620" s="130" t="str">
        <f t="shared" ca="1" si="363"/>
        <v/>
      </c>
      <c r="AA1620" s="130" t="str">
        <f t="shared" ca="1" si="364"/>
        <v/>
      </c>
      <c r="AC1620" s="130" t="str">
        <f t="shared" ca="1" si="365"/>
        <v/>
      </c>
      <c r="AD1620" s="130" t="str">
        <f t="shared" ca="1" si="366"/>
        <v/>
      </c>
      <c r="AE1620" s="130" t="str">
        <f t="shared" ca="1" si="367"/>
        <v/>
      </c>
      <c r="AF1620" s="130" t="str">
        <f t="shared" ca="1" si="368"/>
        <v/>
      </c>
      <c r="AG1620" s="130" t="str">
        <f t="shared" ca="1" si="369"/>
        <v/>
      </c>
      <c r="AH1620" s="130" t="str">
        <f t="shared" ca="1" si="370"/>
        <v/>
      </c>
      <c r="AI1620" s="130" t="str">
        <f t="shared" ca="1" si="371"/>
        <v/>
      </c>
    </row>
    <row r="1621" spans="5:35">
      <c r="E1621" s="239"/>
      <c r="F1621" s="28"/>
      <c r="R1621" s="130" t="str">
        <f t="shared" ca="1" si="358"/>
        <v xml:space="preserve">2 </v>
      </c>
      <c r="S1621" s="130">
        <f ca="1">+IFERROR(VLOOKUP(R1621,Pollutants!$H$2:$K$11,3,FALSE),0)</f>
        <v>0</v>
      </c>
      <c r="T1621" s="248">
        <f t="shared" si="359"/>
        <v>233</v>
      </c>
      <c r="U1621" s="130" t="str">
        <f ca="1"/>
        <v/>
      </c>
      <c r="V1621" s="130" t="str">
        <f ca="1"/>
        <v/>
      </c>
      <c r="W1621" s="130" t="str">
        <f t="shared" ca="1" si="360"/>
        <v/>
      </c>
      <c r="X1621" s="130" t="str">
        <f t="shared" ca="1" si="361"/>
        <v/>
      </c>
      <c r="Y1621" s="130" t="str">
        <f t="shared" ca="1" si="362"/>
        <v/>
      </c>
      <c r="Z1621" s="130" t="str">
        <f t="shared" ca="1" si="363"/>
        <v/>
      </c>
      <c r="AA1621" s="130" t="str">
        <f t="shared" ca="1" si="364"/>
        <v/>
      </c>
      <c r="AC1621" s="130" t="str">
        <f t="shared" ca="1" si="365"/>
        <v/>
      </c>
      <c r="AD1621" s="130" t="str">
        <f t="shared" ca="1" si="366"/>
        <v/>
      </c>
      <c r="AE1621" s="130" t="str">
        <f t="shared" ca="1" si="367"/>
        <v/>
      </c>
      <c r="AF1621" s="130" t="str">
        <f t="shared" ca="1" si="368"/>
        <v/>
      </c>
      <c r="AG1621" s="130" t="str">
        <f t="shared" ca="1" si="369"/>
        <v/>
      </c>
      <c r="AH1621" s="130" t="str">
        <f t="shared" ca="1" si="370"/>
        <v/>
      </c>
      <c r="AI1621" s="130" t="str">
        <f t="shared" ca="1" si="371"/>
        <v/>
      </c>
    </row>
    <row r="1622" spans="5:35">
      <c r="E1622" s="239"/>
      <c r="F1622" s="28"/>
      <c r="R1622" s="130" t="str">
        <f t="shared" ca="1" si="358"/>
        <v xml:space="preserve">3 </v>
      </c>
      <c r="S1622" s="130">
        <f ca="1">+IFERROR(VLOOKUP(R1622,Pollutants!$H$2:$K$11,3,FALSE),0)</f>
        <v>0</v>
      </c>
      <c r="T1622" s="248">
        <f t="shared" si="359"/>
        <v>233</v>
      </c>
      <c r="U1622" s="130" t="str">
        <f ca="1"/>
        <v/>
      </c>
      <c r="V1622" s="130" t="str">
        <f ca="1"/>
        <v/>
      </c>
      <c r="W1622" s="130" t="str">
        <f t="shared" ca="1" si="360"/>
        <v/>
      </c>
      <c r="X1622" s="130" t="str">
        <f t="shared" ca="1" si="361"/>
        <v/>
      </c>
      <c r="Y1622" s="130" t="str">
        <f t="shared" ca="1" si="362"/>
        <v/>
      </c>
      <c r="Z1622" s="130" t="str">
        <f t="shared" ca="1" si="363"/>
        <v/>
      </c>
      <c r="AA1622" s="130" t="str">
        <f t="shared" ca="1" si="364"/>
        <v/>
      </c>
      <c r="AC1622" s="130" t="str">
        <f t="shared" ca="1" si="365"/>
        <v/>
      </c>
      <c r="AD1622" s="130" t="str">
        <f t="shared" ca="1" si="366"/>
        <v/>
      </c>
      <c r="AE1622" s="130" t="str">
        <f t="shared" ca="1" si="367"/>
        <v/>
      </c>
      <c r="AF1622" s="130" t="str">
        <f t="shared" ca="1" si="368"/>
        <v/>
      </c>
      <c r="AG1622" s="130" t="str">
        <f t="shared" ca="1" si="369"/>
        <v/>
      </c>
      <c r="AH1622" s="130" t="str">
        <f t="shared" ca="1" si="370"/>
        <v/>
      </c>
      <c r="AI1622" s="130" t="str">
        <f t="shared" ca="1" si="371"/>
        <v/>
      </c>
    </row>
    <row r="1623" spans="5:35">
      <c r="E1623" s="239"/>
      <c r="F1623" s="28"/>
      <c r="R1623" s="130" t="str">
        <f t="shared" ca="1" si="358"/>
        <v xml:space="preserve">4 </v>
      </c>
      <c r="S1623" s="130">
        <f ca="1">+IFERROR(VLOOKUP(R1623,Pollutants!$H$2:$K$11,3,FALSE),0)</f>
        <v>0</v>
      </c>
      <c r="T1623" s="248">
        <f t="shared" si="359"/>
        <v>233</v>
      </c>
      <c r="U1623" s="130" t="str">
        <f ca="1"/>
        <v/>
      </c>
      <c r="V1623" s="130" t="str">
        <f ca="1"/>
        <v/>
      </c>
      <c r="W1623" s="130" t="str">
        <f t="shared" ca="1" si="360"/>
        <v/>
      </c>
      <c r="X1623" s="130" t="str">
        <f t="shared" ca="1" si="361"/>
        <v/>
      </c>
      <c r="Y1623" s="130" t="str">
        <f t="shared" ca="1" si="362"/>
        <v/>
      </c>
      <c r="Z1623" s="130" t="str">
        <f t="shared" ca="1" si="363"/>
        <v/>
      </c>
      <c r="AA1623" s="130" t="str">
        <f t="shared" ca="1" si="364"/>
        <v/>
      </c>
      <c r="AC1623" s="130" t="str">
        <f t="shared" ca="1" si="365"/>
        <v/>
      </c>
      <c r="AD1623" s="130" t="str">
        <f t="shared" ca="1" si="366"/>
        <v/>
      </c>
      <c r="AE1623" s="130" t="str">
        <f t="shared" ca="1" si="367"/>
        <v/>
      </c>
      <c r="AF1623" s="130" t="str">
        <f t="shared" ca="1" si="368"/>
        <v/>
      </c>
      <c r="AG1623" s="130" t="str">
        <f t="shared" ca="1" si="369"/>
        <v/>
      </c>
      <c r="AH1623" s="130" t="str">
        <f t="shared" ca="1" si="370"/>
        <v/>
      </c>
      <c r="AI1623" s="130" t="str">
        <f t="shared" ca="1" si="371"/>
        <v/>
      </c>
    </row>
    <row r="1624" spans="5:35">
      <c r="E1624" s="239"/>
      <c r="F1624" s="28"/>
      <c r="R1624" s="130" t="str">
        <f t="shared" ca="1" si="358"/>
        <v xml:space="preserve">5 </v>
      </c>
      <c r="S1624" s="130">
        <f ca="1">+IFERROR(VLOOKUP(R1624,Pollutants!$H$2:$K$11,3,FALSE),0)</f>
        <v>0</v>
      </c>
      <c r="T1624" s="248">
        <f t="shared" si="359"/>
        <v>233</v>
      </c>
      <c r="U1624" s="130" t="str">
        <f ca="1"/>
        <v/>
      </c>
      <c r="V1624" s="130" t="str">
        <f ca="1"/>
        <v/>
      </c>
      <c r="W1624" s="130" t="str">
        <f t="shared" ca="1" si="360"/>
        <v/>
      </c>
      <c r="X1624" s="130" t="str">
        <f t="shared" ca="1" si="361"/>
        <v/>
      </c>
      <c r="Y1624" s="130" t="str">
        <f t="shared" ca="1" si="362"/>
        <v/>
      </c>
      <c r="Z1624" s="130" t="str">
        <f t="shared" ca="1" si="363"/>
        <v/>
      </c>
      <c r="AA1624" s="130" t="str">
        <f t="shared" ca="1" si="364"/>
        <v/>
      </c>
      <c r="AC1624" s="130" t="str">
        <f t="shared" ca="1" si="365"/>
        <v/>
      </c>
      <c r="AD1624" s="130" t="str">
        <f t="shared" ca="1" si="366"/>
        <v/>
      </c>
      <c r="AE1624" s="130" t="str">
        <f t="shared" ca="1" si="367"/>
        <v/>
      </c>
      <c r="AF1624" s="130" t="str">
        <f t="shared" ca="1" si="368"/>
        <v/>
      </c>
      <c r="AG1624" s="130" t="str">
        <f t="shared" ca="1" si="369"/>
        <v/>
      </c>
      <c r="AH1624" s="130" t="str">
        <f t="shared" ca="1" si="370"/>
        <v/>
      </c>
      <c r="AI1624" s="130" t="str">
        <f t="shared" ca="1" si="371"/>
        <v/>
      </c>
    </row>
    <row r="1625" spans="5:35">
      <c r="E1625" s="239"/>
      <c r="F1625" s="28"/>
      <c r="R1625" s="130" t="str">
        <f t="shared" ca="1" si="358"/>
        <v xml:space="preserve">6 </v>
      </c>
      <c r="S1625" s="130">
        <f ca="1">+IFERROR(VLOOKUP(R1625,Pollutants!$H$2:$K$11,3,FALSE),0)</f>
        <v>0</v>
      </c>
      <c r="T1625" s="248">
        <f t="shared" si="359"/>
        <v>233</v>
      </c>
      <c r="U1625" s="130" t="str">
        <f ca="1"/>
        <v/>
      </c>
      <c r="V1625" s="130" t="str">
        <f ca="1"/>
        <v/>
      </c>
      <c r="W1625" s="130" t="str">
        <f t="shared" ca="1" si="360"/>
        <v/>
      </c>
      <c r="X1625" s="130" t="str">
        <f t="shared" ca="1" si="361"/>
        <v/>
      </c>
      <c r="Y1625" s="130" t="str">
        <f t="shared" ca="1" si="362"/>
        <v/>
      </c>
      <c r="Z1625" s="130" t="str">
        <f t="shared" ca="1" si="363"/>
        <v/>
      </c>
      <c r="AA1625" s="130" t="str">
        <f t="shared" ca="1" si="364"/>
        <v/>
      </c>
      <c r="AC1625" s="130" t="str">
        <f t="shared" ca="1" si="365"/>
        <v/>
      </c>
      <c r="AD1625" s="130" t="str">
        <f t="shared" ca="1" si="366"/>
        <v/>
      </c>
      <c r="AE1625" s="130" t="str">
        <f t="shared" ca="1" si="367"/>
        <v/>
      </c>
      <c r="AF1625" s="130" t="str">
        <f t="shared" ca="1" si="368"/>
        <v/>
      </c>
      <c r="AG1625" s="130" t="str">
        <f t="shared" ca="1" si="369"/>
        <v/>
      </c>
      <c r="AH1625" s="130" t="str">
        <f t="shared" ca="1" si="370"/>
        <v/>
      </c>
      <c r="AI1625" s="130" t="str">
        <f t="shared" ca="1" si="371"/>
        <v/>
      </c>
    </row>
    <row r="1626" spans="5:35">
      <c r="E1626" s="239"/>
      <c r="F1626" s="28"/>
      <c r="R1626" s="130" t="str">
        <f t="shared" ca="1" si="358"/>
        <v xml:space="preserve">0 </v>
      </c>
      <c r="S1626" s="130">
        <f ca="1">+IFERROR(VLOOKUP(R1626,Pollutants!$H$2:$K$11,3,FALSE),0)</f>
        <v>0</v>
      </c>
      <c r="T1626" s="248">
        <f t="shared" si="359"/>
        <v>234</v>
      </c>
      <c r="U1626" s="130" t="str">
        <f ca="1"/>
        <v/>
      </c>
      <c r="V1626" s="130" t="str">
        <f ca="1"/>
        <v/>
      </c>
      <c r="W1626" s="130" t="str">
        <f t="shared" ca="1" si="360"/>
        <v/>
      </c>
      <c r="X1626" s="130" t="str">
        <f t="shared" ca="1" si="361"/>
        <v/>
      </c>
      <c r="Y1626" s="130" t="str">
        <f t="shared" ca="1" si="362"/>
        <v/>
      </c>
      <c r="Z1626" s="130" t="str">
        <f t="shared" ca="1" si="363"/>
        <v/>
      </c>
      <c r="AA1626" s="130" t="str">
        <f t="shared" ca="1" si="364"/>
        <v/>
      </c>
      <c r="AC1626" s="130" t="str">
        <f t="shared" ca="1" si="365"/>
        <v/>
      </c>
      <c r="AD1626" s="130" t="str">
        <f t="shared" ca="1" si="366"/>
        <v/>
      </c>
      <c r="AE1626" s="130" t="str">
        <f t="shared" ca="1" si="367"/>
        <v/>
      </c>
      <c r="AF1626" s="130" t="str">
        <f t="shared" ca="1" si="368"/>
        <v/>
      </c>
      <c r="AG1626" s="130" t="str">
        <f t="shared" ca="1" si="369"/>
        <v/>
      </c>
      <c r="AH1626" s="130" t="str">
        <f t="shared" ca="1" si="370"/>
        <v/>
      </c>
      <c r="AI1626" s="130" t="str">
        <f t="shared" ca="1" si="371"/>
        <v/>
      </c>
    </row>
    <row r="1627" spans="5:35">
      <c r="E1627" s="239"/>
      <c r="F1627" s="28"/>
      <c r="R1627" s="130" t="str">
        <f t="shared" ca="1" si="358"/>
        <v xml:space="preserve">1 </v>
      </c>
      <c r="S1627" s="130">
        <f ca="1">+IFERROR(VLOOKUP(R1627,Pollutants!$H$2:$K$11,3,FALSE),0)</f>
        <v>0</v>
      </c>
      <c r="T1627" s="248">
        <f t="shared" si="359"/>
        <v>234</v>
      </c>
      <c r="U1627" s="130" t="str">
        <f ca="1"/>
        <v/>
      </c>
      <c r="V1627" s="130" t="str">
        <f ca="1"/>
        <v/>
      </c>
      <c r="W1627" s="130" t="str">
        <f t="shared" ca="1" si="360"/>
        <v/>
      </c>
      <c r="X1627" s="130" t="str">
        <f t="shared" ca="1" si="361"/>
        <v/>
      </c>
      <c r="Y1627" s="130" t="str">
        <f t="shared" ca="1" si="362"/>
        <v/>
      </c>
      <c r="Z1627" s="130" t="str">
        <f t="shared" ca="1" si="363"/>
        <v/>
      </c>
      <c r="AA1627" s="130" t="str">
        <f t="shared" ca="1" si="364"/>
        <v/>
      </c>
      <c r="AC1627" s="130" t="str">
        <f t="shared" ca="1" si="365"/>
        <v/>
      </c>
      <c r="AD1627" s="130" t="str">
        <f t="shared" ca="1" si="366"/>
        <v/>
      </c>
      <c r="AE1627" s="130" t="str">
        <f t="shared" ca="1" si="367"/>
        <v/>
      </c>
      <c r="AF1627" s="130" t="str">
        <f t="shared" ca="1" si="368"/>
        <v/>
      </c>
      <c r="AG1627" s="130" t="str">
        <f t="shared" ca="1" si="369"/>
        <v/>
      </c>
      <c r="AH1627" s="130" t="str">
        <f t="shared" ca="1" si="370"/>
        <v/>
      </c>
      <c r="AI1627" s="130" t="str">
        <f t="shared" ca="1" si="371"/>
        <v/>
      </c>
    </row>
    <row r="1628" spans="5:35">
      <c r="E1628" s="239"/>
      <c r="F1628" s="28"/>
      <c r="R1628" s="130" t="str">
        <f t="shared" ca="1" si="358"/>
        <v xml:space="preserve">2 </v>
      </c>
      <c r="S1628" s="130">
        <f ca="1">+IFERROR(VLOOKUP(R1628,Pollutants!$H$2:$K$11,3,FALSE),0)</f>
        <v>0</v>
      </c>
      <c r="T1628" s="248">
        <f t="shared" si="359"/>
        <v>234</v>
      </c>
      <c r="U1628" s="130" t="str">
        <f ca="1"/>
        <v/>
      </c>
      <c r="V1628" s="130" t="str">
        <f ca="1"/>
        <v/>
      </c>
      <c r="W1628" s="130" t="str">
        <f t="shared" ca="1" si="360"/>
        <v/>
      </c>
      <c r="X1628" s="130" t="str">
        <f t="shared" ca="1" si="361"/>
        <v/>
      </c>
      <c r="Y1628" s="130" t="str">
        <f t="shared" ca="1" si="362"/>
        <v/>
      </c>
      <c r="Z1628" s="130" t="str">
        <f t="shared" ca="1" si="363"/>
        <v/>
      </c>
      <c r="AA1628" s="130" t="str">
        <f t="shared" ca="1" si="364"/>
        <v/>
      </c>
      <c r="AC1628" s="130" t="str">
        <f t="shared" ca="1" si="365"/>
        <v/>
      </c>
      <c r="AD1628" s="130" t="str">
        <f t="shared" ca="1" si="366"/>
        <v/>
      </c>
      <c r="AE1628" s="130" t="str">
        <f t="shared" ca="1" si="367"/>
        <v/>
      </c>
      <c r="AF1628" s="130" t="str">
        <f t="shared" ca="1" si="368"/>
        <v/>
      </c>
      <c r="AG1628" s="130" t="str">
        <f t="shared" ca="1" si="369"/>
        <v/>
      </c>
      <c r="AH1628" s="130" t="str">
        <f t="shared" ca="1" si="370"/>
        <v/>
      </c>
      <c r="AI1628" s="130" t="str">
        <f t="shared" ca="1" si="371"/>
        <v/>
      </c>
    </row>
    <row r="1629" spans="5:35">
      <c r="E1629" s="239"/>
      <c r="F1629" s="28"/>
      <c r="R1629" s="130" t="str">
        <f t="shared" ca="1" si="358"/>
        <v xml:space="preserve">3 </v>
      </c>
      <c r="S1629" s="130">
        <f ca="1">+IFERROR(VLOOKUP(R1629,Pollutants!$H$2:$K$11,3,FALSE),0)</f>
        <v>0</v>
      </c>
      <c r="T1629" s="248">
        <f t="shared" si="359"/>
        <v>234</v>
      </c>
      <c r="U1629" s="130" t="str">
        <f ca="1"/>
        <v/>
      </c>
      <c r="V1629" s="130" t="str">
        <f ca="1"/>
        <v/>
      </c>
      <c r="W1629" s="130" t="str">
        <f t="shared" ca="1" si="360"/>
        <v/>
      </c>
      <c r="X1629" s="130" t="str">
        <f t="shared" ca="1" si="361"/>
        <v/>
      </c>
      <c r="Y1629" s="130" t="str">
        <f t="shared" ca="1" si="362"/>
        <v/>
      </c>
      <c r="Z1629" s="130" t="str">
        <f t="shared" ca="1" si="363"/>
        <v/>
      </c>
      <c r="AA1629" s="130" t="str">
        <f t="shared" ca="1" si="364"/>
        <v/>
      </c>
      <c r="AC1629" s="130" t="str">
        <f t="shared" ca="1" si="365"/>
        <v/>
      </c>
      <c r="AD1629" s="130" t="str">
        <f t="shared" ca="1" si="366"/>
        <v/>
      </c>
      <c r="AE1629" s="130" t="str">
        <f t="shared" ca="1" si="367"/>
        <v/>
      </c>
      <c r="AF1629" s="130" t="str">
        <f t="shared" ca="1" si="368"/>
        <v/>
      </c>
      <c r="AG1629" s="130" t="str">
        <f t="shared" ca="1" si="369"/>
        <v/>
      </c>
      <c r="AH1629" s="130" t="str">
        <f t="shared" ca="1" si="370"/>
        <v/>
      </c>
      <c r="AI1629" s="130" t="str">
        <f t="shared" ca="1" si="371"/>
        <v/>
      </c>
    </row>
    <row r="1630" spans="5:35">
      <c r="E1630" s="239"/>
      <c r="F1630" s="28"/>
      <c r="R1630" s="130" t="str">
        <f t="shared" ca="1" si="358"/>
        <v xml:space="preserve">4 </v>
      </c>
      <c r="S1630" s="130">
        <f ca="1">+IFERROR(VLOOKUP(R1630,Pollutants!$H$2:$K$11,3,FALSE),0)</f>
        <v>0</v>
      </c>
      <c r="T1630" s="248">
        <f t="shared" si="359"/>
        <v>234</v>
      </c>
      <c r="U1630" s="130" t="str">
        <f ca="1"/>
        <v/>
      </c>
      <c r="V1630" s="130" t="str">
        <f ca="1"/>
        <v/>
      </c>
      <c r="W1630" s="130" t="str">
        <f t="shared" ca="1" si="360"/>
        <v/>
      </c>
      <c r="X1630" s="130" t="str">
        <f t="shared" ca="1" si="361"/>
        <v/>
      </c>
      <c r="Y1630" s="130" t="str">
        <f t="shared" ca="1" si="362"/>
        <v/>
      </c>
      <c r="Z1630" s="130" t="str">
        <f t="shared" ca="1" si="363"/>
        <v/>
      </c>
      <c r="AA1630" s="130" t="str">
        <f t="shared" ca="1" si="364"/>
        <v/>
      </c>
      <c r="AC1630" s="130" t="str">
        <f t="shared" ca="1" si="365"/>
        <v/>
      </c>
      <c r="AD1630" s="130" t="str">
        <f t="shared" ca="1" si="366"/>
        <v/>
      </c>
      <c r="AE1630" s="130" t="str">
        <f t="shared" ca="1" si="367"/>
        <v/>
      </c>
      <c r="AF1630" s="130" t="str">
        <f t="shared" ca="1" si="368"/>
        <v/>
      </c>
      <c r="AG1630" s="130" t="str">
        <f t="shared" ca="1" si="369"/>
        <v/>
      </c>
      <c r="AH1630" s="130" t="str">
        <f t="shared" ca="1" si="370"/>
        <v/>
      </c>
      <c r="AI1630" s="130" t="str">
        <f t="shared" ca="1" si="371"/>
        <v/>
      </c>
    </row>
    <row r="1631" spans="5:35">
      <c r="E1631" s="239"/>
      <c r="F1631" s="28"/>
      <c r="R1631" s="130" t="str">
        <f t="shared" ca="1" si="358"/>
        <v xml:space="preserve">5 </v>
      </c>
      <c r="S1631" s="130">
        <f ca="1">+IFERROR(VLOOKUP(R1631,Pollutants!$H$2:$K$11,3,FALSE),0)</f>
        <v>0</v>
      </c>
      <c r="T1631" s="248">
        <f t="shared" si="359"/>
        <v>234</v>
      </c>
      <c r="U1631" s="130" t="str">
        <f ca="1"/>
        <v/>
      </c>
      <c r="V1631" s="130" t="str">
        <f ca="1"/>
        <v/>
      </c>
      <c r="W1631" s="130" t="str">
        <f t="shared" ca="1" si="360"/>
        <v/>
      </c>
      <c r="X1631" s="130" t="str">
        <f t="shared" ca="1" si="361"/>
        <v/>
      </c>
      <c r="Y1631" s="130" t="str">
        <f t="shared" ca="1" si="362"/>
        <v/>
      </c>
      <c r="Z1631" s="130" t="str">
        <f t="shared" ca="1" si="363"/>
        <v/>
      </c>
      <c r="AA1631" s="130" t="str">
        <f t="shared" ca="1" si="364"/>
        <v/>
      </c>
      <c r="AC1631" s="130" t="str">
        <f t="shared" ca="1" si="365"/>
        <v/>
      </c>
      <c r="AD1631" s="130" t="str">
        <f t="shared" ca="1" si="366"/>
        <v/>
      </c>
      <c r="AE1631" s="130" t="str">
        <f t="shared" ca="1" si="367"/>
        <v/>
      </c>
      <c r="AF1631" s="130" t="str">
        <f t="shared" ca="1" si="368"/>
        <v/>
      </c>
      <c r="AG1631" s="130" t="str">
        <f t="shared" ca="1" si="369"/>
        <v/>
      </c>
      <c r="AH1631" s="130" t="str">
        <f t="shared" ca="1" si="370"/>
        <v/>
      </c>
      <c r="AI1631" s="130" t="str">
        <f t="shared" ca="1" si="371"/>
        <v/>
      </c>
    </row>
    <row r="1632" spans="5:35">
      <c r="E1632" s="239"/>
      <c r="F1632" s="28"/>
      <c r="R1632" s="130" t="str">
        <f t="shared" ca="1" si="358"/>
        <v xml:space="preserve">6 </v>
      </c>
      <c r="S1632" s="130">
        <f ca="1">+IFERROR(VLOOKUP(R1632,Pollutants!$H$2:$K$11,3,FALSE),0)</f>
        <v>0</v>
      </c>
      <c r="T1632" s="248">
        <f t="shared" si="359"/>
        <v>234</v>
      </c>
      <c r="U1632" s="130" t="str">
        <f ca="1"/>
        <v/>
      </c>
      <c r="V1632" s="130" t="str">
        <f ca="1"/>
        <v/>
      </c>
      <c r="W1632" s="130" t="str">
        <f t="shared" ca="1" si="360"/>
        <v/>
      </c>
      <c r="X1632" s="130" t="str">
        <f t="shared" ca="1" si="361"/>
        <v/>
      </c>
      <c r="Y1632" s="130" t="str">
        <f t="shared" ca="1" si="362"/>
        <v/>
      </c>
      <c r="Z1632" s="130" t="str">
        <f t="shared" ca="1" si="363"/>
        <v/>
      </c>
      <c r="AA1632" s="130" t="str">
        <f t="shared" ca="1" si="364"/>
        <v/>
      </c>
      <c r="AC1632" s="130" t="str">
        <f t="shared" ca="1" si="365"/>
        <v/>
      </c>
      <c r="AD1632" s="130" t="str">
        <f t="shared" ca="1" si="366"/>
        <v/>
      </c>
      <c r="AE1632" s="130" t="str">
        <f t="shared" ca="1" si="367"/>
        <v/>
      </c>
      <c r="AF1632" s="130" t="str">
        <f t="shared" ca="1" si="368"/>
        <v/>
      </c>
      <c r="AG1632" s="130" t="str">
        <f t="shared" ca="1" si="369"/>
        <v/>
      </c>
      <c r="AH1632" s="130" t="str">
        <f t="shared" ca="1" si="370"/>
        <v/>
      </c>
      <c r="AI1632" s="130" t="str">
        <f t="shared" ca="1" si="371"/>
        <v/>
      </c>
    </row>
    <row r="1633" spans="5:35">
      <c r="E1633" s="239"/>
      <c r="F1633" s="28"/>
      <c r="R1633" s="130" t="str">
        <f t="shared" ca="1" si="358"/>
        <v xml:space="preserve">0 </v>
      </c>
      <c r="S1633" s="130">
        <f ca="1">+IFERROR(VLOOKUP(R1633,Pollutants!$H$2:$K$11,3,FALSE),0)</f>
        <v>0</v>
      </c>
      <c r="T1633" s="248">
        <f t="shared" si="359"/>
        <v>235</v>
      </c>
      <c r="U1633" s="130" t="str">
        <f ca="1"/>
        <v/>
      </c>
      <c r="V1633" s="130" t="str">
        <f ca="1"/>
        <v/>
      </c>
      <c r="W1633" s="130" t="str">
        <f t="shared" ca="1" si="360"/>
        <v/>
      </c>
      <c r="X1633" s="130" t="str">
        <f t="shared" ca="1" si="361"/>
        <v/>
      </c>
      <c r="Y1633" s="130" t="str">
        <f t="shared" ca="1" si="362"/>
        <v/>
      </c>
      <c r="Z1633" s="130" t="str">
        <f t="shared" ca="1" si="363"/>
        <v/>
      </c>
      <c r="AA1633" s="130" t="str">
        <f t="shared" ca="1" si="364"/>
        <v/>
      </c>
      <c r="AC1633" s="130" t="str">
        <f t="shared" ca="1" si="365"/>
        <v/>
      </c>
      <c r="AD1633" s="130" t="str">
        <f t="shared" ca="1" si="366"/>
        <v/>
      </c>
      <c r="AE1633" s="130" t="str">
        <f t="shared" ca="1" si="367"/>
        <v/>
      </c>
      <c r="AF1633" s="130" t="str">
        <f t="shared" ca="1" si="368"/>
        <v/>
      </c>
      <c r="AG1633" s="130" t="str">
        <f t="shared" ca="1" si="369"/>
        <v/>
      </c>
      <c r="AH1633" s="130" t="str">
        <f t="shared" ca="1" si="370"/>
        <v/>
      </c>
      <c r="AI1633" s="130" t="str">
        <f t="shared" ca="1" si="371"/>
        <v/>
      </c>
    </row>
    <row r="1634" spans="5:35">
      <c r="E1634" s="239"/>
      <c r="F1634" s="28"/>
      <c r="R1634" s="130" t="str">
        <f t="shared" ca="1" si="358"/>
        <v xml:space="preserve">1 </v>
      </c>
      <c r="S1634" s="130">
        <f ca="1">+IFERROR(VLOOKUP(R1634,Pollutants!$H$2:$K$11,3,FALSE),0)</f>
        <v>0</v>
      </c>
      <c r="T1634" s="248">
        <f t="shared" si="359"/>
        <v>235</v>
      </c>
      <c r="U1634" s="130" t="str">
        <f ca="1"/>
        <v/>
      </c>
      <c r="V1634" s="130" t="str">
        <f ca="1"/>
        <v/>
      </c>
      <c r="W1634" s="130" t="str">
        <f t="shared" ca="1" si="360"/>
        <v/>
      </c>
      <c r="X1634" s="130" t="str">
        <f t="shared" ca="1" si="361"/>
        <v/>
      </c>
      <c r="Y1634" s="130" t="str">
        <f t="shared" ca="1" si="362"/>
        <v/>
      </c>
      <c r="Z1634" s="130" t="str">
        <f t="shared" ca="1" si="363"/>
        <v/>
      </c>
      <c r="AA1634" s="130" t="str">
        <f t="shared" ca="1" si="364"/>
        <v/>
      </c>
      <c r="AC1634" s="130" t="str">
        <f t="shared" ca="1" si="365"/>
        <v/>
      </c>
      <c r="AD1634" s="130" t="str">
        <f t="shared" ca="1" si="366"/>
        <v/>
      </c>
      <c r="AE1634" s="130" t="str">
        <f t="shared" ca="1" si="367"/>
        <v/>
      </c>
      <c r="AF1634" s="130" t="str">
        <f t="shared" ca="1" si="368"/>
        <v/>
      </c>
      <c r="AG1634" s="130" t="str">
        <f t="shared" ca="1" si="369"/>
        <v/>
      </c>
      <c r="AH1634" s="130" t="str">
        <f t="shared" ca="1" si="370"/>
        <v/>
      </c>
      <c r="AI1634" s="130" t="str">
        <f t="shared" ca="1" si="371"/>
        <v/>
      </c>
    </row>
    <row r="1635" spans="5:35">
      <c r="E1635" s="239"/>
      <c r="F1635" s="28"/>
      <c r="R1635" s="130" t="str">
        <f t="shared" ca="1" si="358"/>
        <v xml:space="preserve">2 </v>
      </c>
      <c r="S1635" s="130">
        <f ca="1">+IFERROR(VLOOKUP(R1635,Pollutants!$H$2:$K$11,3,FALSE),0)</f>
        <v>0</v>
      </c>
      <c r="T1635" s="248">
        <f t="shared" si="359"/>
        <v>235</v>
      </c>
      <c r="U1635" s="130" t="str">
        <f ca="1"/>
        <v/>
      </c>
      <c r="V1635" s="130" t="str">
        <f ca="1"/>
        <v/>
      </c>
      <c r="W1635" s="130" t="str">
        <f t="shared" ca="1" si="360"/>
        <v/>
      </c>
      <c r="X1635" s="130" t="str">
        <f t="shared" ca="1" si="361"/>
        <v/>
      </c>
      <c r="Y1635" s="130" t="str">
        <f t="shared" ca="1" si="362"/>
        <v/>
      </c>
      <c r="Z1635" s="130" t="str">
        <f t="shared" ca="1" si="363"/>
        <v/>
      </c>
      <c r="AA1635" s="130" t="str">
        <f t="shared" ca="1" si="364"/>
        <v/>
      </c>
      <c r="AC1635" s="130" t="str">
        <f t="shared" ca="1" si="365"/>
        <v/>
      </c>
      <c r="AD1635" s="130" t="str">
        <f t="shared" ca="1" si="366"/>
        <v/>
      </c>
      <c r="AE1635" s="130" t="str">
        <f t="shared" ca="1" si="367"/>
        <v/>
      </c>
      <c r="AF1635" s="130" t="str">
        <f t="shared" ca="1" si="368"/>
        <v/>
      </c>
      <c r="AG1635" s="130" t="str">
        <f t="shared" ca="1" si="369"/>
        <v/>
      </c>
      <c r="AH1635" s="130" t="str">
        <f t="shared" ca="1" si="370"/>
        <v/>
      </c>
      <c r="AI1635" s="130" t="str">
        <f t="shared" ca="1" si="371"/>
        <v/>
      </c>
    </row>
    <row r="1636" spans="5:35">
      <c r="E1636" s="239"/>
      <c r="F1636" s="28"/>
      <c r="R1636" s="130" t="str">
        <f t="shared" ca="1" si="358"/>
        <v xml:space="preserve">3 </v>
      </c>
      <c r="S1636" s="130">
        <f ca="1">+IFERROR(VLOOKUP(R1636,Pollutants!$H$2:$K$11,3,FALSE),0)</f>
        <v>0</v>
      </c>
      <c r="T1636" s="248">
        <f t="shared" si="359"/>
        <v>235</v>
      </c>
      <c r="U1636" s="130" t="str">
        <f ca="1"/>
        <v/>
      </c>
      <c r="V1636" s="130" t="str">
        <f ca="1"/>
        <v/>
      </c>
      <c r="W1636" s="130" t="str">
        <f t="shared" ca="1" si="360"/>
        <v/>
      </c>
      <c r="X1636" s="130" t="str">
        <f t="shared" ca="1" si="361"/>
        <v/>
      </c>
      <c r="Y1636" s="130" t="str">
        <f t="shared" ca="1" si="362"/>
        <v/>
      </c>
      <c r="Z1636" s="130" t="str">
        <f t="shared" ca="1" si="363"/>
        <v/>
      </c>
      <c r="AA1636" s="130" t="str">
        <f t="shared" ca="1" si="364"/>
        <v/>
      </c>
      <c r="AC1636" s="130" t="str">
        <f t="shared" ca="1" si="365"/>
        <v/>
      </c>
      <c r="AD1636" s="130" t="str">
        <f t="shared" ca="1" si="366"/>
        <v/>
      </c>
      <c r="AE1636" s="130" t="str">
        <f t="shared" ca="1" si="367"/>
        <v/>
      </c>
      <c r="AF1636" s="130" t="str">
        <f t="shared" ca="1" si="368"/>
        <v/>
      </c>
      <c r="AG1636" s="130" t="str">
        <f t="shared" ca="1" si="369"/>
        <v/>
      </c>
      <c r="AH1636" s="130" t="str">
        <f t="shared" ca="1" si="370"/>
        <v/>
      </c>
      <c r="AI1636" s="130" t="str">
        <f t="shared" ca="1" si="371"/>
        <v/>
      </c>
    </row>
    <row r="1637" spans="5:35">
      <c r="E1637" s="239"/>
      <c r="F1637" s="28"/>
      <c r="R1637" s="130" t="str">
        <f t="shared" ca="1" si="358"/>
        <v xml:space="preserve">4 </v>
      </c>
      <c r="S1637" s="130">
        <f ca="1">+IFERROR(VLOOKUP(R1637,Pollutants!$H$2:$K$11,3,FALSE),0)</f>
        <v>0</v>
      </c>
      <c r="T1637" s="248">
        <f t="shared" si="359"/>
        <v>235</v>
      </c>
      <c r="U1637" s="130" t="str">
        <f ca="1"/>
        <v/>
      </c>
      <c r="V1637" s="130" t="str">
        <f ca="1"/>
        <v/>
      </c>
      <c r="W1637" s="130" t="str">
        <f t="shared" ca="1" si="360"/>
        <v/>
      </c>
      <c r="X1637" s="130" t="str">
        <f t="shared" ca="1" si="361"/>
        <v/>
      </c>
      <c r="Y1637" s="130" t="str">
        <f t="shared" ca="1" si="362"/>
        <v/>
      </c>
      <c r="Z1637" s="130" t="str">
        <f t="shared" ca="1" si="363"/>
        <v/>
      </c>
      <c r="AA1637" s="130" t="str">
        <f t="shared" ca="1" si="364"/>
        <v/>
      </c>
      <c r="AC1637" s="130" t="str">
        <f t="shared" ca="1" si="365"/>
        <v/>
      </c>
      <c r="AD1637" s="130" t="str">
        <f t="shared" ca="1" si="366"/>
        <v/>
      </c>
      <c r="AE1637" s="130" t="str">
        <f t="shared" ca="1" si="367"/>
        <v/>
      </c>
      <c r="AF1637" s="130" t="str">
        <f t="shared" ca="1" si="368"/>
        <v/>
      </c>
      <c r="AG1637" s="130" t="str">
        <f t="shared" ca="1" si="369"/>
        <v/>
      </c>
      <c r="AH1637" s="130" t="str">
        <f t="shared" ca="1" si="370"/>
        <v/>
      </c>
      <c r="AI1637" s="130" t="str">
        <f t="shared" ca="1" si="371"/>
        <v/>
      </c>
    </row>
    <row r="1638" spans="5:35">
      <c r="E1638" s="239"/>
      <c r="F1638" s="28"/>
      <c r="R1638" s="130" t="str">
        <f t="shared" ca="1" si="358"/>
        <v xml:space="preserve">5 </v>
      </c>
      <c r="S1638" s="130">
        <f ca="1">+IFERROR(VLOOKUP(R1638,Pollutants!$H$2:$K$11,3,FALSE),0)</f>
        <v>0</v>
      </c>
      <c r="T1638" s="248">
        <f t="shared" si="359"/>
        <v>235</v>
      </c>
      <c r="U1638" s="130" t="str">
        <f ca="1"/>
        <v/>
      </c>
      <c r="V1638" s="130" t="str">
        <f ca="1"/>
        <v/>
      </c>
      <c r="W1638" s="130" t="str">
        <f t="shared" ca="1" si="360"/>
        <v/>
      </c>
      <c r="X1638" s="130" t="str">
        <f t="shared" ca="1" si="361"/>
        <v/>
      </c>
      <c r="Y1638" s="130" t="str">
        <f t="shared" ca="1" si="362"/>
        <v/>
      </c>
      <c r="Z1638" s="130" t="str">
        <f t="shared" ca="1" si="363"/>
        <v/>
      </c>
      <c r="AA1638" s="130" t="str">
        <f t="shared" ca="1" si="364"/>
        <v/>
      </c>
      <c r="AC1638" s="130" t="str">
        <f t="shared" ca="1" si="365"/>
        <v/>
      </c>
      <c r="AD1638" s="130" t="str">
        <f t="shared" ca="1" si="366"/>
        <v/>
      </c>
      <c r="AE1638" s="130" t="str">
        <f t="shared" ca="1" si="367"/>
        <v/>
      </c>
      <c r="AF1638" s="130" t="str">
        <f t="shared" ca="1" si="368"/>
        <v/>
      </c>
      <c r="AG1638" s="130" t="str">
        <f t="shared" ca="1" si="369"/>
        <v/>
      </c>
      <c r="AH1638" s="130" t="str">
        <f t="shared" ca="1" si="370"/>
        <v/>
      </c>
      <c r="AI1638" s="130" t="str">
        <f t="shared" ca="1" si="371"/>
        <v/>
      </c>
    </row>
    <row r="1639" spans="5:35">
      <c r="E1639" s="239"/>
      <c r="F1639" s="28"/>
      <c r="R1639" s="130" t="str">
        <f t="shared" ca="1" si="358"/>
        <v xml:space="preserve">6 </v>
      </c>
      <c r="S1639" s="130">
        <f ca="1">+IFERROR(VLOOKUP(R1639,Pollutants!$H$2:$K$11,3,FALSE),0)</f>
        <v>0</v>
      </c>
      <c r="T1639" s="248">
        <f t="shared" si="359"/>
        <v>235</v>
      </c>
      <c r="U1639" s="130" t="str">
        <f ca="1"/>
        <v/>
      </c>
      <c r="V1639" s="130" t="str">
        <f ca="1"/>
        <v/>
      </c>
      <c r="W1639" s="130" t="str">
        <f t="shared" ca="1" si="360"/>
        <v/>
      </c>
      <c r="X1639" s="130" t="str">
        <f t="shared" ca="1" si="361"/>
        <v/>
      </c>
      <c r="Y1639" s="130" t="str">
        <f t="shared" ca="1" si="362"/>
        <v/>
      </c>
      <c r="Z1639" s="130" t="str">
        <f t="shared" ca="1" si="363"/>
        <v/>
      </c>
      <c r="AA1639" s="130" t="str">
        <f t="shared" ca="1" si="364"/>
        <v/>
      </c>
      <c r="AC1639" s="130" t="str">
        <f t="shared" ca="1" si="365"/>
        <v/>
      </c>
      <c r="AD1639" s="130" t="str">
        <f t="shared" ca="1" si="366"/>
        <v/>
      </c>
      <c r="AE1639" s="130" t="str">
        <f t="shared" ca="1" si="367"/>
        <v/>
      </c>
      <c r="AF1639" s="130" t="str">
        <f t="shared" ca="1" si="368"/>
        <v/>
      </c>
      <c r="AG1639" s="130" t="str">
        <f t="shared" ca="1" si="369"/>
        <v/>
      </c>
      <c r="AH1639" s="130" t="str">
        <f t="shared" ca="1" si="370"/>
        <v/>
      </c>
      <c r="AI1639" s="130" t="str">
        <f t="shared" ca="1" si="371"/>
        <v/>
      </c>
    </row>
    <row r="1640" spans="5:35">
      <c r="E1640" s="239"/>
      <c r="F1640" s="28"/>
      <c r="R1640" s="130" t="str">
        <f t="shared" ca="1" si="358"/>
        <v xml:space="preserve">0 </v>
      </c>
      <c r="S1640" s="130">
        <f ca="1">+IFERROR(VLOOKUP(R1640,Pollutants!$H$2:$K$11,3,FALSE),0)</f>
        <v>0</v>
      </c>
      <c r="T1640" s="248">
        <f t="shared" si="359"/>
        <v>236</v>
      </c>
      <c r="U1640" s="130" t="str">
        <f ca="1"/>
        <v/>
      </c>
      <c r="V1640" s="130" t="str">
        <f ca="1"/>
        <v/>
      </c>
      <c r="W1640" s="130" t="str">
        <f t="shared" ca="1" si="360"/>
        <v/>
      </c>
      <c r="X1640" s="130" t="str">
        <f t="shared" ca="1" si="361"/>
        <v/>
      </c>
      <c r="Y1640" s="130" t="str">
        <f t="shared" ca="1" si="362"/>
        <v/>
      </c>
      <c r="Z1640" s="130" t="str">
        <f t="shared" ca="1" si="363"/>
        <v/>
      </c>
      <c r="AA1640" s="130" t="str">
        <f t="shared" ca="1" si="364"/>
        <v/>
      </c>
      <c r="AC1640" s="130" t="str">
        <f t="shared" ca="1" si="365"/>
        <v/>
      </c>
      <c r="AD1640" s="130" t="str">
        <f t="shared" ca="1" si="366"/>
        <v/>
      </c>
      <c r="AE1640" s="130" t="str">
        <f t="shared" ca="1" si="367"/>
        <v/>
      </c>
      <c r="AF1640" s="130" t="str">
        <f t="shared" ca="1" si="368"/>
        <v/>
      </c>
      <c r="AG1640" s="130" t="str">
        <f t="shared" ca="1" si="369"/>
        <v/>
      </c>
      <c r="AH1640" s="130" t="str">
        <f t="shared" ca="1" si="370"/>
        <v/>
      </c>
      <c r="AI1640" s="130" t="str">
        <f t="shared" ca="1" si="371"/>
        <v/>
      </c>
    </row>
    <row r="1641" spans="5:35">
      <c r="E1641" s="239"/>
      <c r="F1641" s="28"/>
      <c r="R1641" s="130" t="str">
        <f t="shared" ca="1" si="358"/>
        <v xml:space="preserve">1 </v>
      </c>
      <c r="S1641" s="130">
        <f ca="1">+IFERROR(VLOOKUP(R1641,Pollutants!$H$2:$K$11,3,FALSE),0)</f>
        <v>0</v>
      </c>
      <c r="T1641" s="248">
        <f t="shared" si="359"/>
        <v>236</v>
      </c>
      <c r="U1641" s="130" t="str">
        <f ca="1"/>
        <v/>
      </c>
      <c r="V1641" s="130" t="str">
        <f ca="1"/>
        <v/>
      </c>
      <c r="W1641" s="130" t="str">
        <f t="shared" ca="1" si="360"/>
        <v/>
      </c>
      <c r="X1641" s="130" t="str">
        <f t="shared" ca="1" si="361"/>
        <v/>
      </c>
      <c r="Y1641" s="130" t="str">
        <f t="shared" ca="1" si="362"/>
        <v/>
      </c>
      <c r="Z1641" s="130" t="str">
        <f t="shared" ca="1" si="363"/>
        <v/>
      </c>
      <c r="AA1641" s="130" t="str">
        <f t="shared" ca="1" si="364"/>
        <v/>
      </c>
      <c r="AC1641" s="130" t="str">
        <f t="shared" ca="1" si="365"/>
        <v/>
      </c>
      <c r="AD1641" s="130" t="str">
        <f t="shared" ca="1" si="366"/>
        <v/>
      </c>
      <c r="AE1641" s="130" t="str">
        <f t="shared" ca="1" si="367"/>
        <v/>
      </c>
      <c r="AF1641" s="130" t="str">
        <f t="shared" ca="1" si="368"/>
        <v/>
      </c>
      <c r="AG1641" s="130" t="str">
        <f t="shared" ca="1" si="369"/>
        <v/>
      </c>
      <c r="AH1641" s="130" t="str">
        <f t="shared" ca="1" si="370"/>
        <v/>
      </c>
      <c r="AI1641" s="130" t="str">
        <f t="shared" ca="1" si="371"/>
        <v/>
      </c>
    </row>
    <row r="1642" spans="5:35">
      <c r="E1642" s="239"/>
      <c r="F1642" s="28"/>
      <c r="R1642" s="130" t="str">
        <f t="shared" ca="1" si="358"/>
        <v xml:space="preserve">2 </v>
      </c>
      <c r="S1642" s="130">
        <f ca="1">+IFERROR(VLOOKUP(R1642,Pollutants!$H$2:$K$11,3,FALSE),0)</f>
        <v>0</v>
      </c>
      <c r="T1642" s="248">
        <f t="shared" si="359"/>
        <v>236</v>
      </c>
      <c r="U1642" s="130" t="str">
        <f ca="1"/>
        <v/>
      </c>
      <c r="V1642" s="130" t="str">
        <f ca="1"/>
        <v/>
      </c>
      <c r="W1642" s="130" t="str">
        <f t="shared" ca="1" si="360"/>
        <v/>
      </c>
      <c r="X1642" s="130" t="str">
        <f t="shared" ca="1" si="361"/>
        <v/>
      </c>
      <c r="Y1642" s="130" t="str">
        <f t="shared" ca="1" si="362"/>
        <v/>
      </c>
      <c r="Z1642" s="130" t="str">
        <f t="shared" ca="1" si="363"/>
        <v/>
      </c>
      <c r="AA1642" s="130" t="str">
        <f t="shared" ca="1" si="364"/>
        <v/>
      </c>
      <c r="AC1642" s="130" t="str">
        <f t="shared" ca="1" si="365"/>
        <v/>
      </c>
      <c r="AD1642" s="130" t="str">
        <f t="shared" ca="1" si="366"/>
        <v/>
      </c>
      <c r="AE1642" s="130" t="str">
        <f t="shared" ca="1" si="367"/>
        <v/>
      </c>
      <c r="AF1642" s="130" t="str">
        <f t="shared" ca="1" si="368"/>
        <v/>
      </c>
      <c r="AG1642" s="130" t="str">
        <f t="shared" ca="1" si="369"/>
        <v/>
      </c>
      <c r="AH1642" s="130" t="str">
        <f t="shared" ca="1" si="370"/>
        <v/>
      </c>
      <c r="AI1642" s="130" t="str">
        <f t="shared" ca="1" si="371"/>
        <v/>
      </c>
    </row>
    <row r="1643" spans="5:35">
      <c r="E1643" s="239"/>
      <c r="F1643" s="28"/>
      <c r="R1643" s="130" t="str">
        <f t="shared" ca="1" si="358"/>
        <v xml:space="preserve">3 </v>
      </c>
      <c r="S1643" s="130">
        <f ca="1">+IFERROR(VLOOKUP(R1643,Pollutants!$H$2:$K$11,3,FALSE),0)</f>
        <v>0</v>
      </c>
      <c r="T1643" s="248">
        <f t="shared" si="359"/>
        <v>236</v>
      </c>
      <c r="U1643" s="130" t="str">
        <f ca="1"/>
        <v/>
      </c>
      <c r="V1643" s="130" t="str">
        <f ca="1"/>
        <v/>
      </c>
      <c r="W1643" s="130" t="str">
        <f t="shared" ca="1" si="360"/>
        <v/>
      </c>
      <c r="X1643" s="130" t="str">
        <f t="shared" ca="1" si="361"/>
        <v/>
      </c>
      <c r="Y1643" s="130" t="str">
        <f t="shared" ca="1" si="362"/>
        <v/>
      </c>
      <c r="Z1643" s="130" t="str">
        <f t="shared" ca="1" si="363"/>
        <v/>
      </c>
      <c r="AA1643" s="130" t="str">
        <f t="shared" ca="1" si="364"/>
        <v/>
      </c>
      <c r="AC1643" s="130" t="str">
        <f t="shared" ca="1" si="365"/>
        <v/>
      </c>
      <c r="AD1643" s="130" t="str">
        <f t="shared" ca="1" si="366"/>
        <v/>
      </c>
      <c r="AE1643" s="130" t="str">
        <f t="shared" ca="1" si="367"/>
        <v/>
      </c>
      <c r="AF1643" s="130" t="str">
        <f t="shared" ca="1" si="368"/>
        <v/>
      </c>
      <c r="AG1643" s="130" t="str">
        <f t="shared" ca="1" si="369"/>
        <v/>
      </c>
      <c r="AH1643" s="130" t="str">
        <f t="shared" ca="1" si="370"/>
        <v/>
      </c>
      <c r="AI1643" s="130" t="str">
        <f t="shared" ca="1" si="371"/>
        <v/>
      </c>
    </row>
    <row r="1644" spans="5:35">
      <c r="E1644" s="239"/>
      <c r="F1644" s="28"/>
      <c r="R1644" s="130" t="str">
        <f t="shared" ca="1" si="358"/>
        <v xml:space="preserve">4 </v>
      </c>
      <c r="S1644" s="130">
        <f ca="1">+IFERROR(VLOOKUP(R1644,Pollutants!$H$2:$K$11,3,FALSE),0)</f>
        <v>0</v>
      </c>
      <c r="T1644" s="248">
        <f t="shared" si="359"/>
        <v>236</v>
      </c>
      <c r="U1644" s="130" t="str">
        <f ca="1"/>
        <v/>
      </c>
      <c r="V1644" s="130" t="str">
        <f ca="1"/>
        <v/>
      </c>
      <c r="W1644" s="130" t="str">
        <f t="shared" ca="1" si="360"/>
        <v/>
      </c>
      <c r="X1644" s="130" t="str">
        <f t="shared" ca="1" si="361"/>
        <v/>
      </c>
      <c r="Y1644" s="130" t="str">
        <f t="shared" ca="1" si="362"/>
        <v/>
      </c>
      <c r="Z1644" s="130" t="str">
        <f t="shared" ca="1" si="363"/>
        <v/>
      </c>
      <c r="AA1644" s="130" t="str">
        <f t="shared" ca="1" si="364"/>
        <v/>
      </c>
      <c r="AC1644" s="130" t="str">
        <f t="shared" ca="1" si="365"/>
        <v/>
      </c>
      <c r="AD1644" s="130" t="str">
        <f t="shared" ca="1" si="366"/>
        <v/>
      </c>
      <c r="AE1644" s="130" t="str">
        <f t="shared" ca="1" si="367"/>
        <v/>
      </c>
      <c r="AF1644" s="130" t="str">
        <f t="shared" ca="1" si="368"/>
        <v/>
      </c>
      <c r="AG1644" s="130" t="str">
        <f t="shared" ca="1" si="369"/>
        <v/>
      </c>
      <c r="AH1644" s="130" t="str">
        <f t="shared" ca="1" si="370"/>
        <v/>
      </c>
      <c r="AI1644" s="130" t="str">
        <f t="shared" ca="1" si="371"/>
        <v/>
      </c>
    </row>
    <row r="1645" spans="5:35">
      <c r="E1645" s="239"/>
      <c r="F1645" s="28"/>
      <c r="R1645" s="130" t="str">
        <f t="shared" ca="1" si="358"/>
        <v xml:space="preserve">5 </v>
      </c>
      <c r="S1645" s="130">
        <f ca="1">+IFERROR(VLOOKUP(R1645,Pollutants!$H$2:$K$11,3,FALSE),0)</f>
        <v>0</v>
      </c>
      <c r="T1645" s="248">
        <f t="shared" si="359"/>
        <v>236</v>
      </c>
      <c r="U1645" s="130" t="str">
        <f ca="1"/>
        <v/>
      </c>
      <c r="V1645" s="130" t="str">
        <f ca="1"/>
        <v/>
      </c>
      <c r="W1645" s="130" t="str">
        <f t="shared" ca="1" si="360"/>
        <v/>
      </c>
      <c r="X1645" s="130" t="str">
        <f t="shared" ca="1" si="361"/>
        <v/>
      </c>
      <c r="Y1645" s="130" t="str">
        <f t="shared" ca="1" si="362"/>
        <v/>
      </c>
      <c r="Z1645" s="130" t="str">
        <f t="shared" ca="1" si="363"/>
        <v/>
      </c>
      <c r="AA1645" s="130" t="str">
        <f t="shared" ca="1" si="364"/>
        <v/>
      </c>
      <c r="AC1645" s="130" t="str">
        <f t="shared" ca="1" si="365"/>
        <v/>
      </c>
      <c r="AD1645" s="130" t="str">
        <f t="shared" ca="1" si="366"/>
        <v/>
      </c>
      <c r="AE1645" s="130" t="str">
        <f t="shared" ca="1" si="367"/>
        <v/>
      </c>
      <c r="AF1645" s="130" t="str">
        <f t="shared" ca="1" si="368"/>
        <v/>
      </c>
      <c r="AG1645" s="130" t="str">
        <f t="shared" ca="1" si="369"/>
        <v/>
      </c>
      <c r="AH1645" s="130" t="str">
        <f t="shared" ca="1" si="370"/>
        <v/>
      </c>
      <c r="AI1645" s="130" t="str">
        <f t="shared" ca="1" si="371"/>
        <v/>
      </c>
    </row>
    <row r="1646" spans="5:35">
      <c r="E1646" s="239"/>
      <c r="F1646" s="28"/>
      <c r="R1646" s="130" t="str">
        <f t="shared" ca="1" si="358"/>
        <v xml:space="preserve">6 </v>
      </c>
      <c r="S1646" s="130">
        <f ca="1">+IFERROR(VLOOKUP(R1646,Pollutants!$H$2:$K$11,3,FALSE),0)</f>
        <v>0</v>
      </c>
      <c r="T1646" s="248">
        <f t="shared" si="359"/>
        <v>236</v>
      </c>
      <c r="U1646" s="130" t="str">
        <f ca="1"/>
        <v/>
      </c>
      <c r="V1646" s="130" t="str">
        <f ca="1"/>
        <v/>
      </c>
      <c r="W1646" s="130" t="str">
        <f t="shared" ca="1" si="360"/>
        <v/>
      </c>
      <c r="X1646" s="130" t="str">
        <f t="shared" ca="1" si="361"/>
        <v/>
      </c>
      <c r="Y1646" s="130" t="str">
        <f t="shared" ca="1" si="362"/>
        <v/>
      </c>
      <c r="Z1646" s="130" t="str">
        <f t="shared" ca="1" si="363"/>
        <v/>
      </c>
      <c r="AA1646" s="130" t="str">
        <f t="shared" ca="1" si="364"/>
        <v/>
      </c>
      <c r="AC1646" s="130" t="str">
        <f t="shared" ca="1" si="365"/>
        <v/>
      </c>
      <c r="AD1646" s="130" t="str">
        <f t="shared" ca="1" si="366"/>
        <v/>
      </c>
      <c r="AE1646" s="130" t="str">
        <f t="shared" ca="1" si="367"/>
        <v/>
      </c>
      <c r="AF1646" s="130" t="str">
        <f t="shared" ca="1" si="368"/>
        <v/>
      </c>
      <c r="AG1646" s="130" t="str">
        <f t="shared" ca="1" si="369"/>
        <v/>
      </c>
      <c r="AH1646" s="130" t="str">
        <f t="shared" ca="1" si="370"/>
        <v/>
      </c>
      <c r="AI1646" s="130" t="str">
        <f t="shared" ca="1" si="371"/>
        <v/>
      </c>
    </row>
    <row r="1647" spans="5:35">
      <c r="E1647" s="239"/>
      <c r="F1647" s="28"/>
      <c r="R1647" s="130" t="str">
        <f t="shared" ca="1" si="358"/>
        <v xml:space="preserve">0 </v>
      </c>
      <c r="S1647" s="130">
        <f ca="1">+IFERROR(VLOOKUP(R1647,Pollutants!$H$2:$K$11,3,FALSE),0)</f>
        <v>0</v>
      </c>
      <c r="T1647" s="248">
        <f t="shared" si="359"/>
        <v>237</v>
      </c>
      <c r="U1647" s="130" t="str">
        <f ca="1"/>
        <v/>
      </c>
      <c r="V1647" s="130" t="str">
        <f ca="1"/>
        <v/>
      </c>
      <c r="W1647" s="130" t="str">
        <f t="shared" ca="1" si="360"/>
        <v/>
      </c>
      <c r="X1647" s="130" t="str">
        <f t="shared" ca="1" si="361"/>
        <v/>
      </c>
      <c r="Y1647" s="130" t="str">
        <f t="shared" ca="1" si="362"/>
        <v/>
      </c>
      <c r="Z1647" s="130" t="str">
        <f t="shared" ca="1" si="363"/>
        <v/>
      </c>
      <c r="AA1647" s="130" t="str">
        <f t="shared" ca="1" si="364"/>
        <v/>
      </c>
      <c r="AC1647" s="130" t="str">
        <f t="shared" ca="1" si="365"/>
        <v/>
      </c>
      <c r="AD1647" s="130" t="str">
        <f t="shared" ca="1" si="366"/>
        <v/>
      </c>
      <c r="AE1647" s="130" t="str">
        <f t="shared" ca="1" si="367"/>
        <v/>
      </c>
      <c r="AF1647" s="130" t="str">
        <f t="shared" ca="1" si="368"/>
        <v/>
      </c>
      <c r="AG1647" s="130" t="str">
        <f t="shared" ca="1" si="369"/>
        <v/>
      </c>
      <c r="AH1647" s="130" t="str">
        <f t="shared" ca="1" si="370"/>
        <v/>
      </c>
      <c r="AI1647" s="130" t="str">
        <f t="shared" ca="1" si="371"/>
        <v/>
      </c>
    </row>
    <row r="1648" spans="5:35">
      <c r="E1648" s="239"/>
      <c r="F1648" s="28"/>
      <c r="R1648" s="130" t="str">
        <f t="shared" ca="1" si="358"/>
        <v xml:space="preserve">1 </v>
      </c>
      <c r="S1648" s="130">
        <f ca="1">+IFERROR(VLOOKUP(R1648,Pollutants!$H$2:$K$11,3,FALSE),0)</f>
        <v>0</v>
      </c>
      <c r="T1648" s="248">
        <f t="shared" si="359"/>
        <v>237</v>
      </c>
      <c r="U1648" s="130" t="str">
        <f ca="1"/>
        <v/>
      </c>
      <c r="V1648" s="130" t="str">
        <f ca="1"/>
        <v/>
      </c>
      <c r="W1648" s="130" t="str">
        <f t="shared" ca="1" si="360"/>
        <v/>
      </c>
      <c r="X1648" s="130" t="str">
        <f t="shared" ca="1" si="361"/>
        <v/>
      </c>
      <c r="Y1648" s="130" t="str">
        <f t="shared" ca="1" si="362"/>
        <v/>
      </c>
      <c r="Z1648" s="130" t="str">
        <f t="shared" ca="1" si="363"/>
        <v/>
      </c>
      <c r="AA1648" s="130" t="str">
        <f t="shared" ca="1" si="364"/>
        <v/>
      </c>
      <c r="AC1648" s="130" t="str">
        <f t="shared" ca="1" si="365"/>
        <v/>
      </c>
      <c r="AD1648" s="130" t="str">
        <f t="shared" ca="1" si="366"/>
        <v/>
      </c>
      <c r="AE1648" s="130" t="str">
        <f t="shared" ca="1" si="367"/>
        <v/>
      </c>
      <c r="AF1648" s="130" t="str">
        <f t="shared" ca="1" si="368"/>
        <v/>
      </c>
      <c r="AG1648" s="130" t="str">
        <f t="shared" ca="1" si="369"/>
        <v/>
      </c>
      <c r="AH1648" s="130" t="str">
        <f t="shared" ca="1" si="370"/>
        <v/>
      </c>
      <c r="AI1648" s="130" t="str">
        <f t="shared" ca="1" si="371"/>
        <v/>
      </c>
    </row>
    <row r="1649" spans="5:35">
      <c r="E1649" s="239"/>
      <c r="F1649" s="28"/>
      <c r="R1649" s="130" t="str">
        <f t="shared" ca="1" si="358"/>
        <v xml:space="preserve">2 </v>
      </c>
      <c r="S1649" s="130">
        <f ca="1">+IFERROR(VLOOKUP(R1649,Pollutants!$H$2:$K$11,3,FALSE),0)</f>
        <v>0</v>
      </c>
      <c r="T1649" s="248">
        <f t="shared" si="359"/>
        <v>237</v>
      </c>
      <c r="U1649" s="130" t="str">
        <f ca="1"/>
        <v/>
      </c>
      <c r="V1649" s="130" t="str">
        <f ca="1"/>
        <v/>
      </c>
      <c r="W1649" s="130" t="str">
        <f t="shared" ca="1" si="360"/>
        <v/>
      </c>
      <c r="X1649" s="130" t="str">
        <f t="shared" ca="1" si="361"/>
        <v/>
      </c>
      <c r="Y1649" s="130" t="str">
        <f t="shared" ca="1" si="362"/>
        <v/>
      </c>
      <c r="Z1649" s="130" t="str">
        <f t="shared" ca="1" si="363"/>
        <v/>
      </c>
      <c r="AA1649" s="130" t="str">
        <f t="shared" ca="1" si="364"/>
        <v/>
      </c>
      <c r="AC1649" s="130" t="str">
        <f t="shared" ca="1" si="365"/>
        <v/>
      </c>
      <c r="AD1649" s="130" t="str">
        <f t="shared" ca="1" si="366"/>
        <v/>
      </c>
      <c r="AE1649" s="130" t="str">
        <f t="shared" ca="1" si="367"/>
        <v/>
      </c>
      <c r="AF1649" s="130" t="str">
        <f t="shared" ca="1" si="368"/>
        <v/>
      </c>
      <c r="AG1649" s="130" t="str">
        <f t="shared" ca="1" si="369"/>
        <v/>
      </c>
      <c r="AH1649" s="130" t="str">
        <f t="shared" ca="1" si="370"/>
        <v/>
      </c>
      <c r="AI1649" s="130" t="str">
        <f t="shared" ca="1" si="371"/>
        <v/>
      </c>
    </row>
    <row r="1650" spans="5:35">
      <c r="E1650" s="239"/>
      <c r="F1650" s="28"/>
      <c r="R1650" s="130" t="str">
        <f t="shared" ca="1" si="358"/>
        <v xml:space="preserve">3 </v>
      </c>
      <c r="S1650" s="130">
        <f ca="1">+IFERROR(VLOOKUP(R1650,Pollutants!$H$2:$K$11,3,FALSE),0)</f>
        <v>0</v>
      </c>
      <c r="T1650" s="248">
        <f t="shared" si="359"/>
        <v>237</v>
      </c>
      <c r="U1650" s="130" t="str">
        <f ca="1"/>
        <v/>
      </c>
      <c r="V1650" s="130" t="str">
        <f ca="1"/>
        <v/>
      </c>
      <c r="W1650" s="130" t="str">
        <f t="shared" ca="1" si="360"/>
        <v/>
      </c>
      <c r="X1650" s="130" t="str">
        <f t="shared" ca="1" si="361"/>
        <v/>
      </c>
      <c r="Y1650" s="130" t="str">
        <f t="shared" ca="1" si="362"/>
        <v/>
      </c>
      <c r="Z1650" s="130" t="str">
        <f t="shared" ca="1" si="363"/>
        <v/>
      </c>
      <c r="AA1650" s="130" t="str">
        <f t="shared" ca="1" si="364"/>
        <v/>
      </c>
      <c r="AC1650" s="130" t="str">
        <f t="shared" ca="1" si="365"/>
        <v/>
      </c>
      <c r="AD1650" s="130" t="str">
        <f t="shared" ca="1" si="366"/>
        <v/>
      </c>
      <c r="AE1650" s="130" t="str">
        <f t="shared" ca="1" si="367"/>
        <v/>
      </c>
      <c r="AF1650" s="130" t="str">
        <f t="shared" ca="1" si="368"/>
        <v/>
      </c>
      <c r="AG1650" s="130" t="str">
        <f t="shared" ca="1" si="369"/>
        <v/>
      </c>
      <c r="AH1650" s="130" t="str">
        <f t="shared" ca="1" si="370"/>
        <v/>
      </c>
      <c r="AI1650" s="130" t="str">
        <f t="shared" ca="1" si="371"/>
        <v/>
      </c>
    </row>
    <row r="1651" spans="5:35">
      <c r="E1651" s="239"/>
      <c r="F1651" s="28"/>
      <c r="R1651" s="130" t="str">
        <f t="shared" ca="1" si="358"/>
        <v xml:space="preserve">4 </v>
      </c>
      <c r="S1651" s="130">
        <f ca="1">+IFERROR(VLOOKUP(R1651,Pollutants!$H$2:$K$11,3,FALSE),0)</f>
        <v>0</v>
      </c>
      <c r="T1651" s="248">
        <f t="shared" si="359"/>
        <v>237</v>
      </c>
      <c r="U1651" s="130" t="str">
        <f ca="1"/>
        <v/>
      </c>
      <c r="V1651" s="130" t="str">
        <f ca="1"/>
        <v/>
      </c>
      <c r="W1651" s="130" t="str">
        <f t="shared" ca="1" si="360"/>
        <v/>
      </c>
      <c r="X1651" s="130" t="str">
        <f t="shared" ca="1" si="361"/>
        <v/>
      </c>
      <c r="Y1651" s="130" t="str">
        <f t="shared" ca="1" si="362"/>
        <v/>
      </c>
      <c r="Z1651" s="130" t="str">
        <f t="shared" ca="1" si="363"/>
        <v/>
      </c>
      <c r="AA1651" s="130" t="str">
        <f t="shared" ca="1" si="364"/>
        <v/>
      </c>
      <c r="AC1651" s="130" t="str">
        <f t="shared" ca="1" si="365"/>
        <v/>
      </c>
      <c r="AD1651" s="130" t="str">
        <f t="shared" ca="1" si="366"/>
        <v/>
      </c>
      <c r="AE1651" s="130" t="str">
        <f t="shared" ca="1" si="367"/>
        <v/>
      </c>
      <c r="AF1651" s="130" t="str">
        <f t="shared" ca="1" si="368"/>
        <v/>
      </c>
      <c r="AG1651" s="130" t="str">
        <f t="shared" ca="1" si="369"/>
        <v/>
      </c>
      <c r="AH1651" s="130" t="str">
        <f t="shared" ca="1" si="370"/>
        <v/>
      </c>
      <c r="AI1651" s="130" t="str">
        <f t="shared" ca="1" si="371"/>
        <v/>
      </c>
    </row>
    <row r="1652" spans="5:35">
      <c r="E1652" s="239"/>
      <c r="F1652" s="28"/>
      <c r="R1652" s="130" t="str">
        <f t="shared" ca="1" si="358"/>
        <v xml:space="preserve">5 </v>
      </c>
      <c r="S1652" s="130">
        <f ca="1">+IFERROR(VLOOKUP(R1652,Pollutants!$H$2:$K$11,3,FALSE),0)</f>
        <v>0</v>
      </c>
      <c r="T1652" s="248">
        <f t="shared" si="359"/>
        <v>237</v>
      </c>
      <c r="U1652" s="130" t="str">
        <f ca="1"/>
        <v/>
      </c>
      <c r="V1652" s="130" t="str">
        <f ca="1"/>
        <v/>
      </c>
      <c r="W1652" s="130" t="str">
        <f t="shared" ca="1" si="360"/>
        <v/>
      </c>
      <c r="X1652" s="130" t="str">
        <f t="shared" ca="1" si="361"/>
        <v/>
      </c>
      <c r="Y1652" s="130" t="str">
        <f t="shared" ca="1" si="362"/>
        <v/>
      </c>
      <c r="Z1652" s="130" t="str">
        <f t="shared" ca="1" si="363"/>
        <v/>
      </c>
      <c r="AA1652" s="130" t="str">
        <f t="shared" ca="1" si="364"/>
        <v/>
      </c>
      <c r="AC1652" s="130" t="str">
        <f t="shared" ca="1" si="365"/>
        <v/>
      </c>
      <c r="AD1652" s="130" t="str">
        <f t="shared" ca="1" si="366"/>
        <v/>
      </c>
      <c r="AE1652" s="130" t="str">
        <f t="shared" ca="1" si="367"/>
        <v/>
      </c>
      <c r="AF1652" s="130" t="str">
        <f t="shared" ca="1" si="368"/>
        <v/>
      </c>
      <c r="AG1652" s="130" t="str">
        <f t="shared" ca="1" si="369"/>
        <v/>
      </c>
      <c r="AH1652" s="130" t="str">
        <f t="shared" ca="1" si="370"/>
        <v/>
      </c>
      <c r="AI1652" s="130" t="str">
        <f t="shared" ca="1" si="371"/>
        <v/>
      </c>
    </row>
    <row r="1653" spans="5:35">
      <c r="E1653" s="239"/>
      <c r="F1653" s="28"/>
      <c r="R1653" s="130" t="str">
        <f t="shared" ca="1" si="358"/>
        <v xml:space="preserve">6 </v>
      </c>
      <c r="S1653" s="130">
        <f ca="1">+IFERROR(VLOOKUP(R1653,Pollutants!$H$2:$K$11,3,FALSE),0)</f>
        <v>0</v>
      </c>
      <c r="T1653" s="248">
        <f t="shared" si="359"/>
        <v>237</v>
      </c>
      <c r="U1653" s="130" t="str">
        <f ca="1"/>
        <v/>
      </c>
      <c r="V1653" s="130" t="str">
        <f ca="1"/>
        <v/>
      </c>
      <c r="W1653" s="130" t="str">
        <f t="shared" ca="1" si="360"/>
        <v/>
      </c>
      <c r="X1653" s="130" t="str">
        <f t="shared" ca="1" si="361"/>
        <v/>
      </c>
      <c r="Y1653" s="130" t="str">
        <f t="shared" ca="1" si="362"/>
        <v/>
      </c>
      <c r="Z1653" s="130" t="str">
        <f t="shared" ca="1" si="363"/>
        <v/>
      </c>
      <c r="AA1653" s="130" t="str">
        <f t="shared" ca="1" si="364"/>
        <v/>
      </c>
      <c r="AC1653" s="130" t="str">
        <f t="shared" ca="1" si="365"/>
        <v/>
      </c>
      <c r="AD1653" s="130" t="str">
        <f t="shared" ca="1" si="366"/>
        <v/>
      </c>
      <c r="AE1653" s="130" t="str">
        <f t="shared" ca="1" si="367"/>
        <v/>
      </c>
      <c r="AF1653" s="130" t="str">
        <f t="shared" ca="1" si="368"/>
        <v/>
      </c>
      <c r="AG1653" s="130" t="str">
        <f t="shared" ca="1" si="369"/>
        <v/>
      </c>
      <c r="AH1653" s="130" t="str">
        <f t="shared" ca="1" si="370"/>
        <v/>
      </c>
      <c r="AI1653" s="130" t="str">
        <f t="shared" ca="1" si="371"/>
        <v/>
      </c>
    </row>
    <row r="1654" spans="5:35">
      <c r="E1654" s="239"/>
      <c r="F1654" s="28"/>
      <c r="R1654" s="130" t="str">
        <f t="shared" ca="1" si="358"/>
        <v xml:space="preserve">0 </v>
      </c>
      <c r="S1654" s="130">
        <f ca="1">+IFERROR(VLOOKUP(R1654,Pollutants!$H$2:$K$11,3,FALSE),0)</f>
        <v>0</v>
      </c>
      <c r="T1654" s="248">
        <f t="shared" si="359"/>
        <v>238</v>
      </c>
      <c r="U1654" s="130" t="str">
        <f ca="1"/>
        <v/>
      </c>
      <c r="V1654" s="130" t="str">
        <f ca="1"/>
        <v/>
      </c>
      <c r="W1654" s="130" t="str">
        <f t="shared" ca="1" si="360"/>
        <v/>
      </c>
      <c r="X1654" s="130" t="str">
        <f t="shared" ca="1" si="361"/>
        <v/>
      </c>
      <c r="Y1654" s="130" t="str">
        <f t="shared" ca="1" si="362"/>
        <v/>
      </c>
      <c r="Z1654" s="130" t="str">
        <f t="shared" ca="1" si="363"/>
        <v/>
      </c>
      <c r="AA1654" s="130" t="str">
        <f t="shared" ca="1" si="364"/>
        <v/>
      </c>
      <c r="AC1654" s="130" t="str">
        <f t="shared" ca="1" si="365"/>
        <v/>
      </c>
      <c r="AD1654" s="130" t="str">
        <f t="shared" ca="1" si="366"/>
        <v/>
      </c>
      <c r="AE1654" s="130" t="str">
        <f t="shared" ca="1" si="367"/>
        <v/>
      </c>
      <c r="AF1654" s="130" t="str">
        <f t="shared" ca="1" si="368"/>
        <v/>
      </c>
      <c r="AG1654" s="130" t="str">
        <f t="shared" ca="1" si="369"/>
        <v/>
      </c>
      <c r="AH1654" s="130" t="str">
        <f t="shared" ca="1" si="370"/>
        <v/>
      </c>
      <c r="AI1654" s="130" t="str">
        <f t="shared" ca="1" si="371"/>
        <v/>
      </c>
    </row>
    <row r="1655" spans="5:35">
      <c r="E1655" s="239"/>
      <c r="F1655" s="28"/>
      <c r="R1655" s="130" t="str">
        <f t="shared" ca="1" si="358"/>
        <v xml:space="preserve">1 </v>
      </c>
      <c r="S1655" s="130">
        <f ca="1">+IFERROR(VLOOKUP(R1655,Pollutants!$H$2:$K$11,3,FALSE),0)</f>
        <v>0</v>
      </c>
      <c r="T1655" s="248">
        <f t="shared" si="359"/>
        <v>238</v>
      </c>
      <c r="U1655" s="130" t="str">
        <f ca="1"/>
        <v/>
      </c>
      <c r="V1655" s="130" t="str">
        <f ca="1"/>
        <v/>
      </c>
      <c r="W1655" s="130" t="str">
        <f t="shared" ca="1" si="360"/>
        <v/>
      </c>
      <c r="X1655" s="130" t="str">
        <f t="shared" ca="1" si="361"/>
        <v/>
      </c>
      <c r="Y1655" s="130" t="str">
        <f t="shared" ca="1" si="362"/>
        <v/>
      </c>
      <c r="Z1655" s="130" t="str">
        <f t="shared" ca="1" si="363"/>
        <v/>
      </c>
      <c r="AA1655" s="130" t="str">
        <f t="shared" ca="1" si="364"/>
        <v/>
      </c>
      <c r="AC1655" s="130" t="str">
        <f t="shared" ca="1" si="365"/>
        <v/>
      </c>
      <c r="AD1655" s="130" t="str">
        <f t="shared" ca="1" si="366"/>
        <v/>
      </c>
      <c r="AE1655" s="130" t="str">
        <f t="shared" ca="1" si="367"/>
        <v/>
      </c>
      <c r="AF1655" s="130" t="str">
        <f t="shared" ca="1" si="368"/>
        <v/>
      </c>
      <c r="AG1655" s="130" t="str">
        <f t="shared" ca="1" si="369"/>
        <v/>
      </c>
      <c r="AH1655" s="130" t="str">
        <f t="shared" ca="1" si="370"/>
        <v/>
      </c>
      <c r="AI1655" s="130" t="str">
        <f t="shared" ca="1" si="371"/>
        <v/>
      </c>
    </row>
    <row r="1656" spans="5:35">
      <c r="E1656" s="239"/>
      <c r="F1656" s="28"/>
      <c r="R1656" s="130" t="str">
        <f t="shared" ca="1" si="358"/>
        <v xml:space="preserve">2 </v>
      </c>
      <c r="S1656" s="130">
        <f ca="1">+IFERROR(VLOOKUP(R1656,Pollutants!$H$2:$K$11,3,FALSE),0)</f>
        <v>0</v>
      </c>
      <c r="T1656" s="248">
        <f t="shared" si="359"/>
        <v>238</v>
      </c>
      <c r="U1656" s="130" t="str">
        <f ca="1"/>
        <v/>
      </c>
      <c r="V1656" s="130" t="str">
        <f ca="1"/>
        <v/>
      </c>
      <c r="W1656" s="130" t="str">
        <f t="shared" ca="1" si="360"/>
        <v/>
      </c>
      <c r="X1656" s="130" t="str">
        <f t="shared" ca="1" si="361"/>
        <v/>
      </c>
      <c r="Y1656" s="130" t="str">
        <f t="shared" ca="1" si="362"/>
        <v/>
      </c>
      <c r="Z1656" s="130" t="str">
        <f t="shared" ca="1" si="363"/>
        <v/>
      </c>
      <c r="AA1656" s="130" t="str">
        <f t="shared" ca="1" si="364"/>
        <v/>
      </c>
      <c r="AC1656" s="130" t="str">
        <f t="shared" ca="1" si="365"/>
        <v/>
      </c>
      <c r="AD1656" s="130" t="str">
        <f t="shared" ca="1" si="366"/>
        <v/>
      </c>
      <c r="AE1656" s="130" t="str">
        <f t="shared" ca="1" si="367"/>
        <v/>
      </c>
      <c r="AF1656" s="130" t="str">
        <f t="shared" ca="1" si="368"/>
        <v/>
      </c>
      <c r="AG1656" s="130" t="str">
        <f t="shared" ca="1" si="369"/>
        <v/>
      </c>
      <c r="AH1656" s="130" t="str">
        <f t="shared" ca="1" si="370"/>
        <v/>
      </c>
      <c r="AI1656" s="130" t="str">
        <f t="shared" ca="1" si="371"/>
        <v/>
      </c>
    </row>
    <row r="1657" spans="5:35">
      <c r="E1657" s="239"/>
      <c r="F1657" s="28"/>
      <c r="R1657" s="130" t="str">
        <f t="shared" ca="1" si="358"/>
        <v xml:space="preserve">3 </v>
      </c>
      <c r="S1657" s="130">
        <f ca="1">+IFERROR(VLOOKUP(R1657,Pollutants!$H$2:$K$11,3,FALSE),0)</f>
        <v>0</v>
      </c>
      <c r="T1657" s="248">
        <f t="shared" si="359"/>
        <v>238</v>
      </c>
      <c r="U1657" s="130" t="str">
        <f ca="1"/>
        <v/>
      </c>
      <c r="V1657" s="130" t="str">
        <f ca="1"/>
        <v/>
      </c>
      <c r="W1657" s="130" t="str">
        <f t="shared" ca="1" si="360"/>
        <v/>
      </c>
      <c r="X1657" s="130" t="str">
        <f t="shared" ca="1" si="361"/>
        <v/>
      </c>
      <c r="Y1657" s="130" t="str">
        <f t="shared" ca="1" si="362"/>
        <v/>
      </c>
      <c r="Z1657" s="130" t="str">
        <f t="shared" ca="1" si="363"/>
        <v/>
      </c>
      <c r="AA1657" s="130" t="str">
        <f t="shared" ca="1" si="364"/>
        <v/>
      </c>
      <c r="AC1657" s="130" t="str">
        <f t="shared" ca="1" si="365"/>
        <v/>
      </c>
      <c r="AD1657" s="130" t="str">
        <f t="shared" ca="1" si="366"/>
        <v/>
      </c>
      <c r="AE1657" s="130" t="str">
        <f t="shared" ca="1" si="367"/>
        <v/>
      </c>
      <c r="AF1657" s="130" t="str">
        <f t="shared" ca="1" si="368"/>
        <v/>
      </c>
      <c r="AG1657" s="130" t="str">
        <f t="shared" ca="1" si="369"/>
        <v/>
      </c>
      <c r="AH1657" s="130" t="str">
        <f t="shared" ca="1" si="370"/>
        <v/>
      </c>
      <c r="AI1657" s="130" t="str">
        <f t="shared" ca="1" si="371"/>
        <v/>
      </c>
    </row>
    <row r="1658" spans="5:35">
      <c r="E1658" s="239"/>
      <c r="F1658" s="28"/>
      <c r="R1658" s="130" t="str">
        <f t="shared" ca="1" si="358"/>
        <v xml:space="preserve">4 </v>
      </c>
      <c r="S1658" s="130">
        <f ca="1">+IFERROR(VLOOKUP(R1658,Pollutants!$H$2:$K$11,3,FALSE),0)</f>
        <v>0</v>
      </c>
      <c r="T1658" s="248">
        <f t="shared" si="359"/>
        <v>238</v>
      </c>
      <c r="U1658" s="130" t="str">
        <f ca="1"/>
        <v/>
      </c>
      <c r="V1658" s="130" t="str">
        <f ca="1"/>
        <v/>
      </c>
      <c r="W1658" s="130" t="str">
        <f t="shared" ca="1" si="360"/>
        <v/>
      </c>
      <c r="X1658" s="130" t="str">
        <f t="shared" ca="1" si="361"/>
        <v/>
      </c>
      <c r="Y1658" s="130" t="str">
        <f t="shared" ca="1" si="362"/>
        <v/>
      </c>
      <c r="Z1658" s="130" t="str">
        <f t="shared" ca="1" si="363"/>
        <v/>
      </c>
      <c r="AA1658" s="130" t="str">
        <f t="shared" ca="1" si="364"/>
        <v/>
      </c>
      <c r="AC1658" s="130" t="str">
        <f t="shared" ca="1" si="365"/>
        <v/>
      </c>
      <c r="AD1658" s="130" t="str">
        <f t="shared" ca="1" si="366"/>
        <v/>
      </c>
      <c r="AE1658" s="130" t="str">
        <f t="shared" ca="1" si="367"/>
        <v/>
      </c>
      <c r="AF1658" s="130" t="str">
        <f t="shared" ca="1" si="368"/>
        <v/>
      </c>
      <c r="AG1658" s="130" t="str">
        <f t="shared" ca="1" si="369"/>
        <v/>
      </c>
      <c r="AH1658" s="130" t="str">
        <f t="shared" ca="1" si="370"/>
        <v/>
      </c>
      <c r="AI1658" s="130" t="str">
        <f t="shared" ca="1" si="371"/>
        <v/>
      </c>
    </row>
    <row r="1659" spans="5:35">
      <c r="E1659" s="239"/>
      <c r="F1659" s="28"/>
      <c r="R1659" s="130" t="str">
        <f t="shared" ca="1" si="358"/>
        <v xml:space="preserve">5 </v>
      </c>
      <c r="S1659" s="130">
        <f ca="1">+IFERROR(VLOOKUP(R1659,Pollutants!$H$2:$K$11,3,FALSE),0)</f>
        <v>0</v>
      </c>
      <c r="T1659" s="248">
        <f t="shared" si="359"/>
        <v>238</v>
      </c>
      <c r="U1659" s="130" t="str">
        <f ca="1"/>
        <v/>
      </c>
      <c r="V1659" s="130" t="str">
        <f ca="1"/>
        <v/>
      </c>
      <c r="W1659" s="130" t="str">
        <f t="shared" ca="1" si="360"/>
        <v/>
      </c>
      <c r="X1659" s="130" t="str">
        <f t="shared" ca="1" si="361"/>
        <v/>
      </c>
      <c r="Y1659" s="130" t="str">
        <f t="shared" ca="1" si="362"/>
        <v/>
      </c>
      <c r="Z1659" s="130" t="str">
        <f t="shared" ca="1" si="363"/>
        <v/>
      </c>
      <c r="AA1659" s="130" t="str">
        <f t="shared" ca="1" si="364"/>
        <v/>
      </c>
      <c r="AC1659" s="130" t="str">
        <f t="shared" ca="1" si="365"/>
        <v/>
      </c>
      <c r="AD1659" s="130" t="str">
        <f t="shared" ca="1" si="366"/>
        <v/>
      </c>
      <c r="AE1659" s="130" t="str">
        <f t="shared" ca="1" si="367"/>
        <v/>
      </c>
      <c r="AF1659" s="130" t="str">
        <f t="shared" ca="1" si="368"/>
        <v/>
      </c>
      <c r="AG1659" s="130" t="str">
        <f t="shared" ca="1" si="369"/>
        <v/>
      </c>
      <c r="AH1659" s="130" t="str">
        <f t="shared" ca="1" si="370"/>
        <v/>
      </c>
      <c r="AI1659" s="130" t="str">
        <f t="shared" ca="1" si="371"/>
        <v/>
      </c>
    </row>
    <row r="1660" spans="5:35">
      <c r="E1660" s="239"/>
      <c r="F1660" s="28"/>
      <c r="R1660" s="130" t="str">
        <f t="shared" ca="1" si="358"/>
        <v xml:space="preserve">6 </v>
      </c>
      <c r="S1660" s="130">
        <f ca="1">+IFERROR(VLOOKUP(R1660,Pollutants!$H$2:$K$11,3,FALSE),0)</f>
        <v>0</v>
      </c>
      <c r="T1660" s="248">
        <f t="shared" si="359"/>
        <v>238</v>
      </c>
      <c r="U1660" s="130" t="str">
        <f ca="1"/>
        <v/>
      </c>
      <c r="V1660" s="130" t="str">
        <f ca="1"/>
        <v/>
      </c>
      <c r="W1660" s="130" t="str">
        <f t="shared" ca="1" si="360"/>
        <v/>
      </c>
      <c r="X1660" s="130" t="str">
        <f t="shared" ca="1" si="361"/>
        <v/>
      </c>
      <c r="Y1660" s="130" t="str">
        <f t="shared" ca="1" si="362"/>
        <v/>
      </c>
      <c r="Z1660" s="130" t="str">
        <f t="shared" ca="1" si="363"/>
        <v/>
      </c>
      <c r="AA1660" s="130" t="str">
        <f t="shared" ca="1" si="364"/>
        <v/>
      </c>
      <c r="AC1660" s="130" t="str">
        <f t="shared" ca="1" si="365"/>
        <v/>
      </c>
      <c r="AD1660" s="130" t="str">
        <f t="shared" ca="1" si="366"/>
        <v/>
      </c>
      <c r="AE1660" s="130" t="str">
        <f t="shared" ca="1" si="367"/>
        <v/>
      </c>
      <c r="AF1660" s="130" t="str">
        <f t="shared" ca="1" si="368"/>
        <v/>
      </c>
      <c r="AG1660" s="130" t="str">
        <f t="shared" ca="1" si="369"/>
        <v/>
      </c>
      <c r="AH1660" s="130" t="str">
        <f t="shared" ca="1" si="370"/>
        <v/>
      </c>
      <c r="AI1660" s="130" t="str">
        <f t="shared" ca="1" si="371"/>
        <v/>
      </c>
    </row>
    <row r="1661" spans="5:35">
      <c r="E1661" s="239"/>
      <c r="F1661" s="28"/>
      <c r="R1661" s="130" t="str">
        <f t="shared" ca="1" si="358"/>
        <v xml:space="preserve">0 </v>
      </c>
      <c r="S1661" s="130">
        <f ca="1">+IFERROR(VLOOKUP(R1661,Pollutants!$H$2:$K$11,3,FALSE),0)</f>
        <v>0</v>
      </c>
      <c r="T1661" s="248">
        <f t="shared" si="359"/>
        <v>239</v>
      </c>
      <c r="U1661" s="130" t="str">
        <f ca="1"/>
        <v/>
      </c>
      <c r="V1661" s="130" t="str">
        <f ca="1"/>
        <v/>
      </c>
      <c r="W1661" s="130" t="str">
        <f t="shared" ca="1" si="360"/>
        <v/>
      </c>
      <c r="X1661" s="130" t="str">
        <f t="shared" ca="1" si="361"/>
        <v/>
      </c>
      <c r="Y1661" s="130" t="str">
        <f t="shared" ca="1" si="362"/>
        <v/>
      </c>
      <c r="Z1661" s="130" t="str">
        <f t="shared" ca="1" si="363"/>
        <v/>
      </c>
      <c r="AA1661" s="130" t="str">
        <f t="shared" ca="1" si="364"/>
        <v/>
      </c>
      <c r="AC1661" s="130" t="str">
        <f t="shared" ca="1" si="365"/>
        <v/>
      </c>
      <c r="AD1661" s="130" t="str">
        <f t="shared" ca="1" si="366"/>
        <v/>
      </c>
      <c r="AE1661" s="130" t="str">
        <f t="shared" ca="1" si="367"/>
        <v/>
      </c>
      <c r="AF1661" s="130" t="str">
        <f t="shared" ca="1" si="368"/>
        <v/>
      </c>
      <c r="AG1661" s="130" t="str">
        <f t="shared" ca="1" si="369"/>
        <v/>
      </c>
      <c r="AH1661" s="130" t="str">
        <f t="shared" ca="1" si="370"/>
        <v/>
      </c>
      <c r="AI1661" s="130" t="str">
        <f t="shared" ca="1" si="371"/>
        <v/>
      </c>
    </row>
    <row r="1662" spans="5:35">
      <c r="E1662" s="239"/>
      <c r="F1662" s="28"/>
      <c r="R1662" s="130" t="str">
        <f t="shared" ca="1" si="358"/>
        <v xml:space="preserve">1 </v>
      </c>
      <c r="S1662" s="130">
        <f ca="1">+IFERROR(VLOOKUP(R1662,Pollutants!$H$2:$K$11,3,FALSE),0)</f>
        <v>0</v>
      </c>
      <c r="T1662" s="248">
        <f t="shared" si="359"/>
        <v>239</v>
      </c>
      <c r="U1662" s="130" t="str">
        <f ca="1"/>
        <v/>
      </c>
      <c r="V1662" s="130" t="str">
        <f ca="1"/>
        <v/>
      </c>
      <c r="W1662" s="130" t="str">
        <f t="shared" ca="1" si="360"/>
        <v/>
      </c>
      <c r="X1662" s="130" t="str">
        <f t="shared" ca="1" si="361"/>
        <v/>
      </c>
      <c r="Y1662" s="130" t="str">
        <f t="shared" ca="1" si="362"/>
        <v/>
      </c>
      <c r="Z1662" s="130" t="str">
        <f t="shared" ca="1" si="363"/>
        <v/>
      </c>
      <c r="AA1662" s="130" t="str">
        <f t="shared" ca="1" si="364"/>
        <v/>
      </c>
      <c r="AC1662" s="130" t="str">
        <f t="shared" ca="1" si="365"/>
        <v/>
      </c>
      <c r="AD1662" s="130" t="str">
        <f t="shared" ca="1" si="366"/>
        <v/>
      </c>
      <c r="AE1662" s="130" t="str">
        <f t="shared" ca="1" si="367"/>
        <v/>
      </c>
      <c r="AF1662" s="130" t="str">
        <f t="shared" ca="1" si="368"/>
        <v/>
      </c>
      <c r="AG1662" s="130" t="str">
        <f t="shared" ca="1" si="369"/>
        <v/>
      </c>
      <c r="AH1662" s="130" t="str">
        <f t="shared" ca="1" si="370"/>
        <v/>
      </c>
      <c r="AI1662" s="130" t="str">
        <f t="shared" ca="1" si="371"/>
        <v/>
      </c>
    </row>
    <row r="1663" spans="5:35">
      <c r="E1663" s="239"/>
      <c r="F1663" s="28"/>
      <c r="R1663" s="130" t="str">
        <f t="shared" ca="1" si="358"/>
        <v xml:space="preserve">2 </v>
      </c>
      <c r="S1663" s="130">
        <f ca="1">+IFERROR(VLOOKUP(R1663,Pollutants!$H$2:$K$11,3,FALSE),0)</f>
        <v>0</v>
      </c>
      <c r="T1663" s="248">
        <f t="shared" si="359"/>
        <v>239</v>
      </c>
      <c r="U1663" s="130" t="str">
        <f ca="1"/>
        <v/>
      </c>
      <c r="V1663" s="130" t="str">
        <f ca="1"/>
        <v/>
      </c>
      <c r="W1663" s="130" t="str">
        <f t="shared" ca="1" si="360"/>
        <v/>
      </c>
      <c r="X1663" s="130" t="str">
        <f t="shared" ca="1" si="361"/>
        <v/>
      </c>
      <c r="Y1663" s="130" t="str">
        <f t="shared" ca="1" si="362"/>
        <v/>
      </c>
      <c r="Z1663" s="130" t="str">
        <f t="shared" ca="1" si="363"/>
        <v/>
      </c>
      <c r="AA1663" s="130" t="str">
        <f t="shared" ca="1" si="364"/>
        <v/>
      </c>
      <c r="AC1663" s="130" t="str">
        <f t="shared" ca="1" si="365"/>
        <v/>
      </c>
      <c r="AD1663" s="130" t="str">
        <f t="shared" ca="1" si="366"/>
        <v/>
      </c>
      <c r="AE1663" s="130" t="str">
        <f t="shared" ca="1" si="367"/>
        <v/>
      </c>
      <c r="AF1663" s="130" t="str">
        <f t="shared" ca="1" si="368"/>
        <v/>
      </c>
      <c r="AG1663" s="130" t="str">
        <f t="shared" ca="1" si="369"/>
        <v/>
      </c>
      <c r="AH1663" s="130" t="str">
        <f t="shared" ca="1" si="370"/>
        <v/>
      </c>
      <c r="AI1663" s="130" t="str">
        <f t="shared" ca="1" si="371"/>
        <v/>
      </c>
    </row>
    <row r="1664" spans="5:35">
      <c r="E1664" s="239"/>
      <c r="F1664" s="28"/>
      <c r="R1664" s="130" t="str">
        <f t="shared" ca="1" si="358"/>
        <v xml:space="preserve">3 </v>
      </c>
      <c r="S1664" s="130">
        <f ca="1">+IFERROR(VLOOKUP(R1664,Pollutants!$H$2:$K$11,3,FALSE),0)</f>
        <v>0</v>
      </c>
      <c r="T1664" s="248">
        <f t="shared" si="359"/>
        <v>239</v>
      </c>
      <c r="U1664" s="130" t="str">
        <f ca="1"/>
        <v/>
      </c>
      <c r="V1664" s="130" t="str">
        <f ca="1"/>
        <v/>
      </c>
      <c r="W1664" s="130" t="str">
        <f t="shared" ca="1" si="360"/>
        <v/>
      </c>
      <c r="X1664" s="130" t="str">
        <f t="shared" ca="1" si="361"/>
        <v/>
      </c>
      <c r="Y1664" s="130" t="str">
        <f t="shared" ca="1" si="362"/>
        <v/>
      </c>
      <c r="Z1664" s="130" t="str">
        <f t="shared" ca="1" si="363"/>
        <v/>
      </c>
      <c r="AA1664" s="130" t="str">
        <f t="shared" ca="1" si="364"/>
        <v/>
      </c>
      <c r="AC1664" s="130" t="str">
        <f t="shared" ca="1" si="365"/>
        <v/>
      </c>
      <c r="AD1664" s="130" t="str">
        <f t="shared" ca="1" si="366"/>
        <v/>
      </c>
      <c r="AE1664" s="130" t="str">
        <f t="shared" ca="1" si="367"/>
        <v/>
      </c>
      <c r="AF1664" s="130" t="str">
        <f t="shared" ca="1" si="368"/>
        <v/>
      </c>
      <c r="AG1664" s="130" t="str">
        <f t="shared" ca="1" si="369"/>
        <v/>
      </c>
      <c r="AH1664" s="130" t="str">
        <f t="shared" ca="1" si="370"/>
        <v/>
      </c>
      <c r="AI1664" s="130" t="str">
        <f t="shared" ca="1" si="371"/>
        <v/>
      </c>
    </row>
    <row r="1665" spans="5:35">
      <c r="E1665" s="239"/>
      <c r="F1665" s="28"/>
      <c r="R1665" s="130" t="str">
        <f t="shared" ca="1" si="358"/>
        <v xml:space="preserve">4 </v>
      </c>
      <c r="S1665" s="130">
        <f ca="1">+IFERROR(VLOOKUP(R1665,Pollutants!$H$2:$K$11,3,FALSE),0)</f>
        <v>0</v>
      </c>
      <c r="T1665" s="248">
        <f t="shared" si="359"/>
        <v>239</v>
      </c>
      <c r="U1665" s="130" t="str">
        <f ca="1"/>
        <v/>
      </c>
      <c r="V1665" s="130" t="str">
        <f ca="1"/>
        <v/>
      </c>
      <c r="W1665" s="130" t="str">
        <f t="shared" ca="1" si="360"/>
        <v/>
      </c>
      <c r="X1665" s="130" t="str">
        <f t="shared" ca="1" si="361"/>
        <v/>
      </c>
      <c r="Y1665" s="130" t="str">
        <f t="shared" ca="1" si="362"/>
        <v/>
      </c>
      <c r="Z1665" s="130" t="str">
        <f t="shared" ca="1" si="363"/>
        <v/>
      </c>
      <c r="AA1665" s="130" t="str">
        <f t="shared" ca="1" si="364"/>
        <v/>
      </c>
      <c r="AC1665" s="130" t="str">
        <f t="shared" ca="1" si="365"/>
        <v/>
      </c>
      <c r="AD1665" s="130" t="str">
        <f t="shared" ca="1" si="366"/>
        <v/>
      </c>
      <c r="AE1665" s="130" t="str">
        <f t="shared" ca="1" si="367"/>
        <v/>
      </c>
      <c r="AF1665" s="130" t="str">
        <f t="shared" ca="1" si="368"/>
        <v/>
      </c>
      <c r="AG1665" s="130" t="str">
        <f t="shared" ca="1" si="369"/>
        <v/>
      </c>
      <c r="AH1665" s="130" t="str">
        <f t="shared" ca="1" si="370"/>
        <v/>
      </c>
      <c r="AI1665" s="130" t="str">
        <f t="shared" ca="1" si="371"/>
        <v/>
      </c>
    </row>
    <row r="1666" spans="5:35">
      <c r="E1666" s="239"/>
      <c r="F1666" s="28"/>
      <c r="R1666" s="130" t="str">
        <f t="shared" ca="1" si="358"/>
        <v xml:space="preserve">5 </v>
      </c>
      <c r="S1666" s="130">
        <f ca="1">+IFERROR(VLOOKUP(R1666,Pollutants!$H$2:$K$11,3,FALSE),0)</f>
        <v>0</v>
      </c>
      <c r="T1666" s="248">
        <f t="shared" si="359"/>
        <v>239</v>
      </c>
      <c r="U1666" s="130" t="str">
        <f ca="1"/>
        <v/>
      </c>
      <c r="V1666" s="130" t="str">
        <f ca="1"/>
        <v/>
      </c>
      <c r="W1666" s="130" t="str">
        <f t="shared" ca="1" si="360"/>
        <v/>
      </c>
      <c r="X1666" s="130" t="str">
        <f t="shared" ca="1" si="361"/>
        <v/>
      </c>
      <c r="Y1666" s="130" t="str">
        <f t="shared" ca="1" si="362"/>
        <v/>
      </c>
      <c r="Z1666" s="130" t="str">
        <f t="shared" ca="1" si="363"/>
        <v/>
      </c>
      <c r="AA1666" s="130" t="str">
        <f t="shared" ca="1" si="364"/>
        <v/>
      </c>
      <c r="AC1666" s="130" t="str">
        <f t="shared" ca="1" si="365"/>
        <v/>
      </c>
      <c r="AD1666" s="130" t="str">
        <f t="shared" ca="1" si="366"/>
        <v/>
      </c>
      <c r="AE1666" s="130" t="str">
        <f t="shared" ca="1" si="367"/>
        <v/>
      </c>
      <c r="AF1666" s="130" t="str">
        <f t="shared" ca="1" si="368"/>
        <v/>
      </c>
      <c r="AG1666" s="130" t="str">
        <f t="shared" ca="1" si="369"/>
        <v/>
      </c>
      <c r="AH1666" s="130" t="str">
        <f t="shared" ca="1" si="370"/>
        <v/>
      </c>
      <c r="AI1666" s="130" t="str">
        <f t="shared" ca="1" si="371"/>
        <v/>
      </c>
    </row>
    <row r="1667" spans="5:35">
      <c r="E1667" s="239"/>
      <c r="F1667" s="28"/>
      <c r="R1667" s="130" t="str">
        <f t="shared" ref="R1667:R1730" ca="1" si="372">+MOD(ROW()-2,7)&amp;" "&amp;INDIRECT(ADDRESS(INT((ROW()-2)/7)+2,11,3))</f>
        <v xml:space="preserve">6 </v>
      </c>
      <c r="S1667" s="130">
        <f ca="1">+IFERROR(VLOOKUP(R1667,Pollutants!$H$2:$K$11,3,FALSE),0)</f>
        <v>0</v>
      </c>
      <c r="T1667" s="248">
        <f t="shared" ref="T1667:T1730" si="373">+(INT((ROW()-2)/7)+2)</f>
        <v>239</v>
      </c>
      <c r="U1667" s="130" t="str">
        <f ca="1"/>
        <v/>
      </c>
      <c r="V1667" s="130" t="str">
        <f ca="1"/>
        <v/>
      </c>
      <c r="W1667" s="130" t="str">
        <f t="shared" ref="W1667:W1730" ca="1" si="374">+IFERROR(INDEX(L$1:L$301,V1667),"")</f>
        <v/>
      </c>
      <c r="X1667" s="130" t="str">
        <f t="shared" ref="X1667:X1730" ca="1" si="375">+IFERROR(INDEX(M$1:M$301,V1667),"")</f>
        <v/>
      </c>
      <c r="Y1667" s="130" t="str">
        <f t="shared" ref="Y1667:Y1730" ca="1" si="376">+IFERROR(INDEX(N$1:N$301,V1667),"")</f>
        <v/>
      </c>
      <c r="Z1667" s="130" t="str">
        <f t="shared" ref="Z1667:Z1730" ca="1" si="377">+IFERROR(INDEX(O$1:O$301,V1667),"")</f>
        <v/>
      </c>
      <c r="AA1667" s="130" t="str">
        <f t="shared" ref="AA1667:AA1730" ca="1" si="378">+IFERROR(INDEX(P$1:P$301,V1667),"")</f>
        <v/>
      </c>
      <c r="AC1667" s="130" t="str">
        <f t="shared" ref="AC1667:AC1730" ca="1" si="379">+INDIRECT(ADDRESS(INT((ROW()-2)/2)+2,21,3))</f>
        <v/>
      </c>
      <c r="AD1667" s="130" t="str">
        <f t="shared" ref="AD1667:AD1730" ca="1" si="380">+IF(ISNUMBER(AI1667),IF(ISEVEN(ROW()),$AL$2,$AL$3),"")</f>
        <v/>
      </c>
      <c r="AE1667" s="130" t="str">
        <f t="shared" ref="AE1667:AE1730" ca="1" si="381">+INDIRECT(ADDRESS(INT((ROW()-2)/2)+2,23,3))</f>
        <v/>
      </c>
      <c r="AF1667" s="130" t="str">
        <f t="shared" ref="AF1667:AF1730" ca="1" si="382">+INDIRECT(ADDRESS(INT((ROW()-2)/2)+2,24,3))</f>
        <v/>
      </c>
      <c r="AG1667" s="130" t="str">
        <f t="shared" ref="AG1667:AG1730" ca="1" si="383">+INDIRECT(ADDRESS(INT((ROW()-2)/2)+2,25,3))</f>
        <v/>
      </c>
      <c r="AH1667" s="130" t="str">
        <f t="shared" ref="AH1667:AH1730" ca="1" si="384">+INDIRECT(ADDRESS(INT((ROW()-2)/2)+2,26,3))</f>
        <v/>
      </c>
      <c r="AI1667" s="130" t="str">
        <f t="shared" ref="AI1667:AI1730" ca="1" si="385">+INDIRECT(ADDRESS(INT((ROW()-2)/2)+2,27,3))</f>
        <v/>
      </c>
    </row>
    <row r="1668" spans="5:35">
      <c r="E1668" s="239"/>
      <c r="F1668" s="28"/>
      <c r="R1668" s="130" t="str">
        <f t="shared" ca="1" si="372"/>
        <v xml:space="preserve">0 </v>
      </c>
      <c r="S1668" s="130">
        <f ca="1">+IFERROR(VLOOKUP(R1668,Pollutants!$H$2:$K$11,3,FALSE),0)</f>
        <v>0</v>
      </c>
      <c r="T1668" s="248">
        <f t="shared" si="373"/>
        <v>240</v>
      </c>
      <c r="U1668" s="130" t="str">
        <f ca="1"/>
        <v/>
      </c>
      <c r="V1668" s="130" t="str">
        <f ca="1"/>
        <v/>
      </c>
      <c r="W1668" s="130" t="str">
        <f t="shared" ca="1" si="374"/>
        <v/>
      </c>
      <c r="X1668" s="130" t="str">
        <f t="shared" ca="1" si="375"/>
        <v/>
      </c>
      <c r="Y1668" s="130" t="str">
        <f t="shared" ca="1" si="376"/>
        <v/>
      </c>
      <c r="Z1668" s="130" t="str">
        <f t="shared" ca="1" si="377"/>
        <v/>
      </c>
      <c r="AA1668" s="130" t="str">
        <f t="shared" ca="1" si="378"/>
        <v/>
      </c>
      <c r="AC1668" s="130" t="str">
        <f t="shared" ca="1" si="379"/>
        <v/>
      </c>
      <c r="AD1668" s="130" t="str">
        <f t="shared" ca="1" si="380"/>
        <v/>
      </c>
      <c r="AE1668" s="130" t="str">
        <f t="shared" ca="1" si="381"/>
        <v/>
      </c>
      <c r="AF1668" s="130" t="str">
        <f t="shared" ca="1" si="382"/>
        <v/>
      </c>
      <c r="AG1668" s="130" t="str">
        <f t="shared" ca="1" si="383"/>
        <v/>
      </c>
      <c r="AH1668" s="130" t="str">
        <f t="shared" ca="1" si="384"/>
        <v/>
      </c>
      <c r="AI1668" s="130" t="str">
        <f t="shared" ca="1" si="385"/>
        <v/>
      </c>
    </row>
    <row r="1669" spans="5:35">
      <c r="E1669" s="239"/>
      <c r="F1669" s="28"/>
      <c r="R1669" s="130" t="str">
        <f t="shared" ca="1" si="372"/>
        <v xml:space="preserve">1 </v>
      </c>
      <c r="S1669" s="130">
        <f ca="1">+IFERROR(VLOOKUP(R1669,Pollutants!$H$2:$K$11,3,FALSE),0)</f>
        <v>0</v>
      </c>
      <c r="T1669" s="248">
        <f t="shared" si="373"/>
        <v>240</v>
      </c>
      <c r="U1669" s="130" t="str">
        <f ca="1"/>
        <v/>
      </c>
      <c r="V1669" s="130" t="str">
        <f ca="1"/>
        <v/>
      </c>
      <c r="W1669" s="130" t="str">
        <f t="shared" ca="1" si="374"/>
        <v/>
      </c>
      <c r="X1669" s="130" t="str">
        <f t="shared" ca="1" si="375"/>
        <v/>
      </c>
      <c r="Y1669" s="130" t="str">
        <f t="shared" ca="1" si="376"/>
        <v/>
      </c>
      <c r="Z1669" s="130" t="str">
        <f t="shared" ca="1" si="377"/>
        <v/>
      </c>
      <c r="AA1669" s="130" t="str">
        <f t="shared" ca="1" si="378"/>
        <v/>
      </c>
      <c r="AC1669" s="130" t="str">
        <f t="shared" ca="1" si="379"/>
        <v/>
      </c>
      <c r="AD1669" s="130" t="str">
        <f t="shared" ca="1" si="380"/>
        <v/>
      </c>
      <c r="AE1669" s="130" t="str">
        <f t="shared" ca="1" si="381"/>
        <v/>
      </c>
      <c r="AF1669" s="130" t="str">
        <f t="shared" ca="1" si="382"/>
        <v/>
      </c>
      <c r="AG1669" s="130" t="str">
        <f t="shared" ca="1" si="383"/>
        <v/>
      </c>
      <c r="AH1669" s="130" t="str">
        <f t="shared" ca="1" si="384"/>
        <v/>
      </c>
      <c r="AI1669" s="130" t="str">
        <f t="shared" ca="1" si="385"/>
        <v/>
      </c>
    </row>
    <row r="1670" spans="5:35">
      <c r="E1670" s="239"/>
      <c r="F1670" s="28"/>
      <c r="R1670" s="130" t="str">
        <f t="shared" ca="1" si="372"/>
        <v xml:space="preserve">2 </v>
      </c>
      <c r="S1670" s="130">
        <f ca="1">+IFERROR(VLOOKUP(R1670,Pollutants!$H$2:$K$11,3,FALSE),0)</f>
        <v>0</v>
      </c>
      <c r="T1670" s="248">
        <f t="shared" si="373"/>
        <v>240</v>
      </c>
      <c r="U1670" s="130" t="str">
        <f ca="1"/>
        <v/>
      </c>
      <c r="V1670" s="130" t="str">
        <f ca="1"/>
        <v/>
      </c>
      <c r="W1670" s="130" t="str">
        <f t="shared" ca="1" si="374"/>
        <v/>
      </c>
      <c r="X1670" s="130" t="str">
        <f t="shared" ca="1" si="375"/>
        <v/>
      </c>
      <c r="Y1670" s="130" t="str">
        <f t="shared" ca="1" si="376"/>
        <v/>
      </c>
      <c r="Z1670" s="130" t="str">
        <f t="shared" ca="1" si="377"/>
        <v/>
      </c>
      <c r="AA1670" s="130" t="str">
        <f t="shared" ca="1" si="378"/>
        <v/>
      </c>
      <c r="AC1670" s="130" t="str">
        <f t="shared" ca="1" si="379"/>
        <v/>
      </c>
      <c r="AD1670" s="130" t="str">
        <f t="shared" ca="1" si="380"/>
        <v/>
      </c>
      <c r="AE1670" s="130" t="str">
        <f t="shared" ca="1" si="381"/>
        <v/>
      </c>
      <c r="AF1670" s="130" t="str">
        <f t="shared" ca="1" si="382"/>
        <v/>
      </c>
      <c r="AG1670" s="130" t="str">
        <f t="shared" ca="1" si="383"/>
        <v/>
      </c>
      <c r="AH1670" s="130" t="str">
        <f t="shared" ca="1" si="384"/>
        <v/>
      </c>
      <c r="AI1670" s="130" t="str">
        <f t="shared" ca="1" si="385"/>
        <v/>
      </c>
    </row>
    <row r="1671" spans="5:35">
      <c r="E1671" s="239"/>
      <c r="F1671" s="28"/>
      <c r="R1671" s="130" t="str">
        <f t="shared" ca="1" si="372"/>
        <v xml:space="preserve">3 </v>
      </c>
      <c r="S1671" s="130">
        <f ca="1">+IFERROR(VLOOKUP(R1671,Pollutants!$H$2:$K$11,3,FALSE),0)</f>
        <v>0</v>
      </c>
      <c r="T1671" s="248">
        <f t="shared" si="373"/>
        <v>240</v>
      </c>
      <c r="U1671" s="130" t="str">
        <f ca="1"/>
        <v/>
      </c>
      <c r="V1671" s="130" t="str">
        <f ca="1"/>
        <v/>
      </c>
      <c r="W1671" s="130" t="str">
        <f t="shared" ca="1" si="374"/>
        <v/>
      </c>
      <c r="X1671" s="130" t="str">
        <f t="shared" ca="1" si="375"/>
        <v/>
      </c>
      <c r="Y1671" s="130" t="str">
        <f t="shared" ca="1" si="376"/>
        <v/>
      </c>
      <c r="Z1671" s="130" t="str">
        <f t="shared" ca="1" si="377"/>
        <v/>
      </c>
      <c r="AA1671" s="130" t="str">
        <f t="shared" ca="1" si="378"/>
        <v/>
      </c>
      <c r="AC1671" s="130" t="str">
        <f t="shared" ca="1" si="379"/>
        <v/>
      </c>
      <c r="AD1671" s="130" t="str">
        <f t="shared" ca="1" si="380"/>
        <v/>
      </c>
      <c r="AE1671" s="130" t="str">
        <f t="shared" ca="1" si="381"/>
        <v/>
      </c>
      <c r="AF1671" s="130" t="str">
        <f t="shared" ca="1" si="382"/>
        <v/>
      </c>
      <c r="AG1671" s="130" t="str">
        <f t="shared" ca="1" si="383"/>
        <v/>
      </c>
      <c r="AH1671" s="130" t="str">
        <f t="shared" ca="1" si="384"/>
        <v/>
      </c>
      <c r="AI1671" s="130" t="str">
        <f t="shared" ca="1" si="385"/>
        <v/>
      </c>
    </row>
    <row r="1672" spans="5:35">
      <c r="E1672" s="239"/>
      <c r="F1672" s="28"/>
      <c r="R1672" s="130" t="str">
        <f t="shared" ca="1" si="372"/>
        <v xml:space="preserve">4 </v>
      </c>
      <c r="S1672" s="130">
        <f ca="1">+IFERROR(VLOOKUP(R1672,Pollutants!$H$2:$K$11,3,FALSE),0)</f>
        <v>0</v>
      </c>
      <c r="T1672" s="248">
        <f t="shared" si="373"/>
        <v>240</v>
      </c>
      <c r="U1672" s="130" t="str">
        <f ca="1"/>
        <v/>
      </c>
      <c r="V1672" s="130" t="str">
        <f ca="1"/>
        <v/>
      </c>
      <c r="W1672" s="130" t="str">
        <f t="shared" ca="1" si="374"/>
        <v/>
      </c>
      <c r="X1672" s="130" t="str">
        <f t="shared" ca="1" si="375"/>
        <v/>
      </c>
      <c r="Y1672" s="130" t="str">
        <f t="shared" ca="1" si="376"/>
        <v/>
      </c>
      <c r="Z1672" s="130" t="str">
        <f t="shared" ca="1" si="377"/>
        <v/>
      </c>
      <c r="AA1672" s="130" t="str">
        <f t="shared" ca="1" si="378"/>
        <v/>
      </c>
      <c r="AC1672" s="130" t="str">
        <f t="shared" ca="1" si="379"/>
        <v/>
      </c>
      <c r="AD1672" s="130" t="str">
        <f t="shared" ca="1" si="380"/>
        <v/>
      </c>
      <c r="AE1672" s="130" t="str">
        <f t="shared" ca="1" si="381"/>
        <v/>
      </c>
      <c r="AF1672" s="130" t="str">
        <f t="shared" ca="1" si="382"/>
        <v/>
      </c>
      <c r="AG1672" s="130" t="str">
        <f t="shared" ca="1" si="383"/>
        <v/>
      </c>
      <c r="AH1672" s="130" t="str">
        <f t="shared" ca="1" si="384"/>
        <v/>
      </c>
      <c r="AI1672" s="130" t="str">
        <f t="shared" ca="1" si="385"/>
        <v/>
      </c>
    </row>
    <row r="1673" spans="5:35">
      <c r="E1673" s="239"/>
      <c r="F1673" s="28"/>
      <c r="R1673" s="130" t="str">
        <f t="shared" ca="1" si="372"/>
        <v xml:space="preserve">5 </v>
      </c>
      <c r="S1673" s="130">
        <f ca="1">+IFERROR(VLOOKUP(R1673,Pollutants!$H$2:$K$11,3,FALSE),0)</f>
        <v>0</v>
      </c>
      <c r="T1673" s="248">
        <f t="shared" si="373"/>
        <v>240</v>
      </c>
      <c r="U1673" s="130" t="str">
        <f ca="1"/>
        <v/>
      </c>
      <c r="V1673" s="130" t="str">
        <f ca="1"/>
        <v/>
      </c>
      <c r="W1673" s="130" t="str">
        <f t="shared" ca="1" si="374"/>
        <v/>
      </c>
      <c r="X1673" s="130" t="str">
        <f t="shared" ca="1" si="375"/>
        <v/>
      </c>
      <c r="Y1673" s="130" t="str">
        <f t="shared" ca="1" si="376"/>
        <v/>
      </c>
      <c r="Z1673" s="130" t="str">
        <f t="shared" ca="1" si="377"/>
        <v/>
      </c>
      <c r="AA1673" s="130" t="str">
        <f t="shared" ca="1" si="378"/>
        <v/>
      </c>
      <c r="AC1673" s="130" t="str">
        <f t="shared" ca="1" si="379"/>
        <v/>
      </c>
      <c r="AD1673" s="130" t="str">
        <f t="shared" ca="1" si="380"/>
        <v/>
      </c>
      <c r="AE1673" s="130" t="str">
        <f t="shared" ca="1" si="381"/>
        <v/>
      </c>
      <c r="AF1673" s="130" t="str">
        <f t="shared" ca="1" si="382"/>
        <v/>
      </c>
      <c r="AG1673" s="130" t="str">
        <f t="shared" ca="1" si="383"/>
        <v/>
      </c>
      <c r="AH1673" s="130" t="str">
        <f t="shared" ca="1" si="384"/>
        <v/>
      </c>
      <c r="AI1673" s="130" t="str">
        <f t="shared" ca="1" si="385"/>
        <v/>
      </c>
    </row>
    <row r="1674" spans="5:35">
      <c r="E1674" s="239"/>
      <c r="F1674" s="28"/>
      <c r="R1674" s="130" t="str">
        <f t="shared" ca="1" si="372"/>
        <v xml:space="preserve">6 </v>
      </c>
      <c r="S1674" s="130">
        <f ca="1">+IFERROR(VLOOKUP(R1674,Pollutants!$H$2:$K$11,3,FALSE),0)</f>
        <v>0</v>
      </c>
      <c r="T1674" s="248">
        <f t="shared" si="373"/>
        <v>240</v>
      </c>
      <c r="U1674" s="130" t="str">
        <f ca="1"/>
        <v/>
      </c>
      <c r="V1674" s="130" t="str">
        <f ca="1"/>
        <v/>
      </c>
      <c r="W1674" s="130" t="str">
        <f t="shared" ca="1" si="374"/>
        <v/>
      </c>
      <c r="X1674" s="130" t="str">
        <f t="shared" ca="1" si="375"/>
        <v/>
      </c>
      <c r="Y1674" s="130" t="str">
        <f t="shared" ca="1" si="376"/>
        <v/>
      </c>
      <c r="Z1674" s="130" t="str">
        <f t="shared" ca="1" si="377"/>
        <v/>
      </c>
      <c r="AA1674" s="130" t="str">
        <f t="shared" ca="1" si="378"/>
        <v/>
      </c>
      <c r="AC1674" s="130" t="str">
        <f t="shared" ca="1" si="379"/>
        <v/>
      </c>
      <c r="AD1674" s="130" t="str">
        <f t="shared" ca="1" si="380"/>
        <v/>
      </c>
      <c r="AE1674" s="130" t="str">
        <f t="shared" ca="1" si="381"/>
        <v/>
      </c>
      <c r="AF1674" s="130" t="str">
        <f t="shared" ca="1" si="382"/>
        <v/>
      </c>
      <c r="AG1674" s="130" t="str">
        <f t="shared" ca="1" si="383"/>
        <v/>
      </c>
      <c r="AH1674" s="130" t="str">
        <f t="shared" ca="1" si="384"/>
        <v/>
      </c>
      <c r="AI1674" s="130" t="str">
        <f t="shared" ca="1" si="385"/>
        <v/>
      </c>
    </row>
    <row r="1675" spans="5:35">
      <c r="E1675" s="239"/>
      <c r="F1675" s="28"/>
      <c r="R1675" s="130" t="str">
        <f t="shared" ca="1" si="372"/>
        <v xml:space="preserve">0 </v>
      </c>
      <c r="S1675" s="130">
        <f ca="1">+IFERROR(VLOOKUP(R1675,Pollutants!$H$2:$K$11,3,FALSE),0)</f>
        <v>0</v>
      </c>
      <c r="T1675" s="248">
        <f t="shared" si="373"/>
        <v>241</v>
      </c>
      <c r="U1675" s="130" t="str">
        <f ca="1"/>
        <v/>
      </c>
      <c r="V1675" s="130" t="str">
        <f ca="1"/>
        <v/>
      </c>
      <c r="W1675" s="130" t="str">
        <f t="shared" ca="1" si="374"/>
        <v/>
      </c>
      <c r="X1675" s="130" t="str">
        <f t="shared" ca="1" si="375"/>
        <v/>
      </c>
      <c r="Y1675" s="130" t="str">
        <f t="shared" ca="1" si="376"/>
        <v/>
      </c>
      <c r="Z1675" s="130" t="str">
        <f t="shared" ca="1" si="377"/>
        <v/>
      </c>
      <c r="AA1675" s="130" t="str">
        <f t="shared" ca="1" si="378"/>
        <v/>
      </c>
      <c r="AC1675" s="130" t="str">
        <f t="shared" ca="1" si="379"/>
        <v/>
      </c>
      <c r="AD1675" s="130" t="str">
        <f t="shared" ca="1" si="380"/>
        <v/>
      </c>
      <c r="AE1675" s="130" t="str">
        <f t="shared" ca="1" si="381"/>
        <v/>
      </c>
      <c r="AF1675" s="130" t="str">
        <f t="shared" ca="1" si="382"/>
        <v/>
      </c>
      <c r="AG1675" s="130" t="str">
        <f t="shared" ca="1" si="383"/>
        <v/>
      </c>
      <c r="AH1675" s="130" t="str">
        <f t="shared" ca="1" si="384"/>
        <v/>
      </c>
      <c r="AI1675" s="130" t="str">
        <f t="shared" ca="1" si="385"/>
        <v/>
      </c>
    </row>
    <row r="1676" spans="5:35">
      <c r="E1676" s="239"/>
      <c r="F1676" s="28"/>
      <c r="R1676" s="130" t="str">
        <f t="shared" ca="1" si="372"/>
        <v xml:space="preserve">1 </v>
      </c>
      <c r="S1676" s="130">
        <f ca="1">+IFERROR(VLOOKUP(R1676,Pollutants!$H$2:$K$11,3,FALSE),0)</f>
        <v>0</v>
      </c>
      <c r="T1676" s="248">
        <f t="shared" si="373"/>
        <v>241</v>
      </c>
      <c r="U1676" s="130" t="str">
        <f ca="1"/>
        <v/>
      </c>
      <c r="V1676" s="130" t="str">
        <f ca="1"/>
        <v/>
      </c>
      <c r="W1676" s="130" t="str">
        <f t="shared" ca="1" si="374"/>
        <v/>
      </c>
      <c r="X1676" s="130" t="str">
        <f t="shared" ca="1" si="375"/>
        <v/>
      </c>
      <c r="Y1676" s="130" t="str">
        <f t="shared" ca="1" si="376"/>
        <v/>
      </c>
      <c r="Z1676" s="130" t="str">
        <f t="shared" ca="1" si="377"/>
        <v/>
      </c>
      <c r="AA1676" s="130" t="str">
        <f t="shared" ca="1" si="378"/>
        <v/>
      </c>
      <c r="AC1676" s="130" t="str">
        <f t="shared" ca="1" si="379"/>
        <v/>
      </c>
      <c r="AD1676" s="130" t="str">
        <f t="shared" ca="1" si="380"/>
        <v/>
      </c>
      <c r="AE1676" s="130" t="str">
        <f t="shared" ca="1" si="381"/>
        <v/>
      </c>
      <c r="AF1676" s="130" t="str">
        <f t="shared" ca="1" si="382"/>
        <v/>
      </c>
      <c r="AG1676" s="130" t="str">
        <f t="shared" ca="1" si="383"/>
        <v/>
      </c>
      <c r="AH1676" s="130" t="str">
        <f t="shared" ca="1" si="384"/>
        <v/>
      </c>
      <c r="AI1676" s="130" t="str">
        <f t="shared" ca="1" si="385"/>
        <v/>
      </c>
    </row>
    <row r="1677" spans="5:35">
      <c r="E1677" s="239"/>
      <c r="F1677" s="28"/>
      <c r="R1677" s="130" t="str">
        <f t="shared" ca="1" si="372"/>
        <v xml:space="preserve">2 </v>
      </c>
      <c r="S1677" s="130">
        <f ca="1">+IFERROR(VLOOKUP(R1677,Pollutants!$H$2:$K$11,3,FALSE),0)</f>
        <v>0</v>
      </c>
      <c r="T1677" s="248">
        <f t="shared" si="373"/>
        <v>241</v>
      </c>
      <c r="U1677" s="130" t="str">
        <f ca="1"/>
        <v/>
      </c>
      <c r="V1677" s="130" t="str">
        <f ca="1"/>
        <v/>
      </c>
      <c r="W1677" s="130" t="str">
        <f t="shared" ca="1" si="374"/>
        <v/>
      </c>
      <c r="X1677" s="130" t="str">
        <f t="shared" ca="1" si="375"/>
        <v/>
      </c>
      <c r="Y1677" s="130" t="str">
        <f t="shared" ca="1" si="376"/>
        <v/>
      </c>
      <c r="Z1677" s="130" t="str">
        <f t="shared" ca="1" si="377"/>
        <v/>
      </c>
      <c r="AA1677" s="130" t="str">
        <f t="shared" ca="1" si="378"/>
        <v/>
      </c>
      <c r="AC1677" s="130" t="str">
        <f t="shared" ca="1" si="379"/>
        <v/>
      </c>
      <c r="AD1677" s="130" t="str">
        <f t="shared" ca="1" si="380"/>
        <v/>
      </c>
      <c r="AE1677" s="130" t="str">
        <f t="shared" ca="1" si="381"/>
        <v/>
      </c>
      <c r="AF1677" s="130" t="str">
        <f t="shared" ca="1" si="382"/>
        <v/>
      </c>
      <c r="AG1677" s="130" t="str">
        <f t="shared" ca="1" si="383"/>
        <v/>
      </c>
      <c r="AH1677" s="130" t="str">
        <f t="shared" ca="1" si="384"/>
        <v/>
      </c>
      <c r="AI1677" s="130" t="str">
        <f t="shared" ca="1" si="385"/>
        <v/>
      </c>
    </row>
    <row r="1678" spans="5:35">
      <c r="E1678" s="239"/>
      <c r="F1678" s="28"/>
      <c r="R1678" s="130" t="str">
        <f t="shared" ca="1" si="372"/>
        <v xml:space="preserve">3 </v>
      </c>
      <c r="S1678" s="130">
        <f ca="1">+IFERROR(VLOOKUP(R1678,Pollutants!$H$2:$K$11,3,FALSE),0)</f>
        <v>0</v>
      </c>
      <c r="T1678" s="248">
        <f t="shared" si="373"/>
        <v>241</v>
      </c>
      <c r="U1678" s="130" t="str">
        <f ca="1"/>
        <v/>
      </c>
      <c r="V1678" s="130" t="str">
        <f ca="1"/>
        <v/>
      </c>
      <c r="W1678" s="130" t="str">
        <f t="shared" ca="1" si="374"/>
        <v/>
      </c>
      <c r="X1678" s="130" t="str">
        <f t="shared" ca="1" si="375"/>
        <v/>
      </c>
      <c r="Y1678" s="130" t="str">
        <f t="shared" ca="1" si="376"/>
        <v/>
      </c>
      <c r="Z1678" s="130" t="str">
        <f t="shared" ca="1" si="377"/>
        <v/>
      </c>
      <c r="AA1678" s="130" t="str">
        <f t="shared" ca="1" si="378"/>
        <v/>
      </c>
      <c r="AC1678" s="130" t="str">
        <f t="shared" ca="1" si="379"/>
        <v/>
      </c>
      <c r="AD1678" s="130" t="str">
        <f t="shared" ca="1" si="380"/>
        <v/>
      </c>
      <c r="AE1678" s="130" t="str">
        <f t="shared" ca="1" si="381"/>
        <v/>
      </c>
      <c r="AF1678" s="130" t="str">
        <f t="shared" ca="1" si="382"/>
        <v/>
      </c>
      <c r="AG1678" s="130" t="str">
        <f t="shared" ca="1" si="383"/>
        <v/>
      </c>
      <c r="AH1678" s="130" t="str">
        <f t="shared" ca="1" si="384"/>
        <v/>
      </c>
      <c r="AI1678" s="130" t="str">
        <f t="shared" ca="1" si="385"/>
        <v/>
      </c>
    </row>
    <row r="1679" spans="5:35">
      <c r="E1679" s="239"/>
      <c r="F1679" s="28"/>
      <c r="R1679" s="130" t="str">
        <f t="shared" ca="1" si="372"/>
        <v xml:space="preserve">4 </v>
      </c>
      <c r="S1679" s="130">
        <f ca="1">+IFERROR(VLOOKUP(R1679,Pollutants!$H$2:$K$11,3,FALSE),0)</f>
        <v>0</v>
      </c>
      <c r="T1679" s="248">
        <f t="shared" si="373"/>
        <v>241</v>
      </c>
      <c r="U1679" s="130" t="str">
        <f ca="1"/>
        <v/>
      </c>
      <c r="V1679" s="130" t="str">
        <f ca="1"/>
        <v/>
      </c>
      <c r="W1679" s="130" t="str">
        <f t="shared" ca="1" si="374"/>
        <v/>
      </c>
      <c r="X1679" s="130" t="str">
        <f t="shared" ca="1" si="375"/>
        <v/>
      </c>
      <c r="Y1679" s="130" t="str">
        <f t="shared" ca="1" si="376"/>
        <v/>
      </c>
      <c r="Z1679" s="130" t="str">
        <f t="shared" ca="1" si="377"/>
        <v/>
      </c>
      <c r="AA1679" s="130" t="str">
        <f t="shared" ca="1" si="378"/>
        <v/>
      </c>
      <c r="AC1679" s="130" t="str">
        <f t="shared" ca="1" si="379"/>
        <v/>
      </c>
      <c r="AD1679" s="130" t="str">
        <f t="shared" ca="1" si="380"/>
        <v/>
      </c>
      <c r="AE1679" s="130" t="str">
        <f t="shared" ca="1" si="381"/>
        <v/>
      </c>
      <c r="AF1679" s="130" t="str">
        <f t="shared" ca="1" si="382"/>
        <v/>
      </c>
      <c r="AG1679" s="130" t="str">
        <f t="shared" ca="1" si="383"/>
        <v/>
      </c>
      <c r="AH1679" s="130" t="str">
        <f t="shared" ca="1" si="384"/>
        <v/>
      </c>
      <c r="AI1679" s="130" t="str">
        <f t="shared" ca="1" si="385"/>
        <v/>
      </c>
    </row>
    <row r="1680" spans="5:35">
      <c r="E1680" s="239"/>
      <c r="F1680" s="28"/>
      <c r="R1680" s="130" t="str">
        <f t="shared" ca="1" si="372"/>
        <v xml:space="preserve">5 </v>
      </c>
      <c r="S1680" s="130">
        <f ca="1">+IFERROR(VLOOKUP(R1680,Pollutants!$H$2:$K$11,3,FALSE),0)</f>
        <v>0</v>
      </c>
      <c r="T1680" s="248">
        <f t="shared" si="373"/>
        <v>241</v>
      </c>
      <c r="U1680" s="130" t="str">
        <f ca="1"/>
        <v/>
      </c>
      <c r="V1680" s="130" t="str">
        <f ca="1"/>
        <v/>
      </c>
      <c r="W1680" s="130" t="str">
        <f t="shared" ca="1" si="374"/>
        <v/>
      </c>
      <c r="X1680" s="130" t="str">
        <f t="shared" ca="1" si="375"/>
        <v/>
      </c>
      <c r="Y1680" s="130" t="str">
        <f t="shared" ca="1" si="376"/>
        <v/>
      </c>
      <c r="Z1680" s="130" t="str">
        <f t="shared" ca="1" si="377"/>
        <v/>
      </c>
      <c r="AA1680" s="130" t="str">
        <f t="shared" ca="1" si="378"/>
        <v/>
      </c>
      <c r="AC1680" s="130" t="str">
        <f t="shared" ca="1" si="379"/>
        <v/>
      </c>
      <c r="AD1680" s="130" t="str">
        <f t="shared" ca="1" si="380"/>
        <v/>
      </c>
      <c r="AE1680" s="130" t="str">
        <f t="shared" ca="1" si="381"/>
        <v/>
      </c>
      <c r="AF1680" s="130" t="str">
        <f t="shared" ca="1" si="382"/>
        <v/>
      </c>
      <c r="AG1680" s="130" t="str">
        <f t="shared" ca="1" si="383"/>
        <v/>
      </c>
      <c r="AH1680" s="130" t="str">
        <f t="shared" ca="1" si="384"/>
        <v/>
      </c>
      <c r="AI1680" s="130" t="str">
        <f t="shared" ca="1" si="385"/>
        <v/>
      </c>
    </row>
    <row r="1681" spans="5:35">
      <c r="E1681" s="239"/>
      <c r="F1681" s="28"/>
      <c r="R1681" s="130" t="str">
        <f t="shared" ca="1" si="372"/>
        <v xml:space="preserve">6 </v>
      </c>
      <c r="S1681" s="130">
        <f ca="1">+IFERROR(VLOOKUP(R1681,Pollutants!$H$2:$K$11,3,FALSE),0)</f>
        <v>0</v>
      </c>
      <c r="T1681" s="248">
        <f t="shared" si="373"/>
        <v>241</v>
      </c>
      <c r="U1681" s="130" t="str">
        <f ca="1"/>
        <v/>
      </c>
      <c r="V1681" s="130" t="str">
        <f ca="1"/>
        <v/>
      </c>
      <c r="W1681" s="130" t="str">
        <f t="shared" ca="1" si="374"/>
        <v/>
      </c>
      <c r="X1681" s="130" t="str">
        <f t="shared" ca="1" si="375"/>
        <v/>
      </c>
      <c r="Y1681" s="130" t="str">
        <f t="shared" ca="1" si="376"/>
        <v/>
      </c>
      <c r="Z1681" s="130" t="str">
        <f t="shared" ca="1" si="377"/>
        <v/>
      </c>
      <c r="AA1681" s="130" t="str">
        <f t="shared" ca="1" si="378"/>
        <v/>
      </c>
      <c r="AC1681" s="130" t="str">
        <f t="shared" ca="1" si="379"/>
        <v/>
      </c>
      <c r="AD1681" s="130" t="str">
        <f t="shared" ca="1" si="380"/>
        <v/>
      </c>
      <c r="AE1681" s="130" t="str">
        <f t="shared" ca="1" si="381"/>
        <v/>
      </c>
      <c r="AF1681" s="130" t="str">
        <f t="shared" ca="1" si="382"/>
        <v/>
      </c>
      <c r="AG1681" s="130" t="str">
        <f t="shared" ca="1" si="383"/>
        <v/>
      </c>
      <c r="AH1681" s="130" t="str">
        <f t="shared" ca="1" si="384"/>
        <v/>
      </c>
      <c r="AI1681" s="130" t="str">
        <f t="shared" ca="1" si="385"/>
        <v/>
      </c>
    </row>
    <row r="1682" spans="5:35">
      <c r="E1682" s="239"/>
      <c r="F1682" s="28"/>
      <c r="R1682" s="130" t="str">
        <f t="shared" ca="1" si="372"/>
        <v xml:space="preserve">0 </v>
      </c>
      <c r="S1682" s="130">
        <f ca="1">+IFERROR(VLOOKUP(R1682,Pollutants!$H$2:$K$11,3,FALSE),0)</f>
        <v>0</v>
      </c>
      <c r="T1682" s="248">
        <f t="shared" si="373"/>
        <v>242</v>
      </c>
      <c r="U1682" s="130" t="str">
        <f ca="1"/>
        <v/>
      </c>
      <c r="V1682" s="130" t="str">
        <f ca="1"/>
        <v/>
      </c>
      <c r="W1682" s="130" t="str">
        <f t="shared" ca="1" si="374"/>
        <v/>
      </c>
      <c r="X1682" s="130" t="str">
        <f t="shared" ca="1" si="375"/>
        <v/>
      </c>
      <c r="Y1682" s="130" t="str">
        <f t="shared" ca="1" si="376"/>
        <v/>
      </c>
      <c r="Z1682" s="130" t="str">
        <f t="shared" ca="1" si="377"/>
        <v/>
      </c>
      <c r="AA1682" s="130" t="str">
        <f t="shared" ca="1" si="378"/>
        <v/>
      </c>
      <c r="AC1682" s="130" t="str">
        <f t="shared" ca="1" si="379"/>
        <v/>
      </c>
      <c r="AD1682" s="130" t="str">
        <f t="shared" ca="1" si="380"/>
        <v/>
      </c>
      <c r="AE1682" s="130" t="str">
        <f t="shared" ca="1" si="381"/>
        <v/>
      </c>
      <c r="AF1682" s="130" t="str">
        <f t="shared" ca="1" si="382"/>
        <v/>
      </c>
      <c r="AG1682" s="130" t="str">
        <f t="shared" ca="1" si="383"/>
        <v/>
      </c>
      <c r="AH1682" s="130" t="str">
        <f t="shared" ca="1" si="384"/>
        <v/>
      </c>
      <c r="AI1682" s="130" t="str">
        <f t="shared" ca="1" si="385"/>
        <v/>
      </c>
    </row>
    <row r="1683" spans="5:35">
      <c r="E1683" s="239"/>
      <c r="F1683" s="28"/>
      <c r="R1683" s="130" t="str">
        <f t="shared" ca="1" si="372"/>
        <v xml:space="preserve">1 </v>
      </c>
      <c r="S1683" s="130">
        <f ca="1">+IFERROR(VLOOKUP(R1683,Pollutants!$H$2:$K$11,3,FALSE),0)</f>
        <v>0</v>
      </c>
      <c r="T1683" s="248">
        <f t="shared" si="373"/>
        <v>242</v>
      </c>
      <c r="U1683" s="130" t="str">
        <f ca="1"/>
        <v/>
      </c>
      <c r="V1683" s="130" t="str">
        <f ca="1"/>
        <v/>
      </c>
      <c r="W1683" s="130" t="str">
        <f t="shared" ca="1" si="374"/>
        <v/>
      </c>
      <c r="X1683" s="130" t="str">
        <f t="shared" ca="1" si="375"/>
        <v/>
      </c>
      <c r="Y1683" s="130" t="str">
        <f t="shared" ca="1" si="376"/>
        <v/>
      </c>
      <c r="Z1683" s="130" t="str">
        <f t="shared" ca="1" si="377"/>
        <v/>
      </c>
      <c r="AA1683" s="130" t="str">
        <f t="shared" ca="1" si="378"/>
        <v/>
      </c>
      <c r="AC1683" s="130" t="str">
        <f t="shared" ca="1" si="379"/>
        <v/>
      </c>
      <c r="AD1683" s="130" t="str">
        <f t="shared" ca="1" si="380"/>
        <v/>
      </c>
      <c r="AE1683" s="130" t="str">
        <f t="shared" ca="1" si="381"/>
        <v/>
      </c>
      <c r="AF1683" s="130" t="str">
        <f t="shared" ca="1" si="382"/>
        <v/>
      </c>
      <c r="AG1683" s="130" t="str">
        <f t="shared" ca="1" si="383"/>
        <v/>
      </c>
      <c r="AH1683" s="130" t="str">
        <f t="shared" ca="1" si="384"/>
        <v/>
      </c>
      <c r="AI1683" s="130" t="str">
        <f t="shared" ca="1" si="385"/>
        <v/>
      </c>
    </row>
    <row r="1684" spans="5:35">
      <c r="E1684" s="239"/>
      <c r="F1684" s="28"/>
      <c r="R1684" s="130" t="str">
        <f t="shared" ca="1" si="372"/>
        <v xml:space="preserve">2 </v>
      </c>
      <c r="S1684" s="130">
        <f ca="1">+IFERROR(VLOOKUP(R1684,Pollutants!$H$2:$K$11,3,FALSE),0)</f>
        <v>0</v>
      </c>
      <c r="T1684" s="248">
        <f t="shared" si="373"/>
        <v>242</v>
      </c>
      <c r="U1684" s="130" t="str">
        <f ca="1"/>
        <v/>
      </c>
      <c r="V1684" s="130" t="str">
        <f ca="1"/>
        <v/>
      </c>
      <c r="W1684" s="130" t="str">
        <f t="shared" ca="1" si="374"/>
        <v/>
      </c>
      <c r="X1684" s="130" t="str">
        <f t="shared" ca="1" si="375"/>
        <v/>
      </c>
      <c r="Y1684" s="130" t="str">
        <f t="shared" ca="1" si="376"/>
        <v/>
      </c>
      <c r="Z1684" s="130" t="str">
        <f t="shared" ca="1" si="377"/>
        <v/>
      </c>
      <c r="AA1684" s="130" t="str">
        <f t="shared" ca="1" si="378"/>
        <v/>
      </c>
      <c r="AC1684" s="130" t="str">
        <f t="shared" ca="1" si="379"/>
        <v/>
      </c>
      <c r="AD1684" s="130" t="str">
        <f t="shared" ca="1" si="380"/>
        <v/>
      </c>
      <c r="AE1684" s="130" t="str">
        <f t="shared" ca="1" si="381"/>
        <v/>
      </c>
      <c r="AF1684" s="130" t="str">
        <f t="shared" ca="1" si="382"/>
        <v/>
      </c>
      <c r="AG1684" s="130" t="str">
        <f t="shared" ca="1" si="383"/>
        <v/>
      </c>
      <c r="AH1684" s="130" t="str">
        <f t="shared" ca="1" si="384"/>
        <v/>
      </c>
      <c r="AI1684" s="130" t="str">
        <f t="shared" ca="1" si="385"/>
        <v/>
      </c>
    </row>
    <row r="1685" spans="5:35">
      <c r="E1685" s="239"/>
      <c r="F1685" s="28"/>
      <c r="R1685" s="130" t="str">
        <f t="shared" ca="1" si="372"/>
        <v xml:space="preserve">3 </v>
      </c>
      <c r="S1685" s="130">
        <f ca="1">+IFERROR(VLOOKUP(R1685,Pollutants!$H$2:$K$11,3,FALSE),0)</f>
        <v>0</v>
      </c>
      <c r="T1685" s="248">
        <f t="shared" si="373"/>
        <v>242</v>
      </c>
      <c r="U1685" s="130" t="str">
        <f ca="1"/>
        <v/>
      </c>
      <c r="V1685" s="130" t="str">
        <f ca="1"/>
        <v/>
      </c>
      <c r="W1685" s="130" t="str">
        <f t="shared" ca="1" si="374"/>
        <v/>
      </c>
      <c r="X1685" s="130" t="str">
        <f t="shared" ca="1" si="375"/>
        <v/>
      </c>
      <c r="Y1685" s="130" t="str">
        <f t="shared" ca="1" si="376"/>
        <v/>
      </c>
      <c r="Z1685" s="130" t="str">
        <f t="shared" ca="1" si="377"/>
        <v/>
      </c>
      <c r="AA1685" s="130" t="str">
        <f t="shared" ca="1" si="378"/>
        <v/>
      </c>
      <c r="AC1685" s="130" t="str">
        <f t="shared" ca="1" si="379"/>
        <v/>
      </c>
      <c r="AD1685" s="130" t="str">
        <f t="shared" ca="1" si="380"/>
        <v/>
      </c>
      <c r="AE1685" s="130" t="str">
        <f t="shared" ca="1" si="381"/>
        <v/>
      </c>
      <c r="AF1685" s="130" t="str">
        <f t="shared" ca="1" si="382"/>
        <v/>
      </c>
      <c r="AG1685" s="130" t="str">
        <f t="shared" ca="1" si="383"/>
        <v/>
      </c>
      <c r="AH1685" s="130" t="str">
        <f t="shared" ca="1" si="384"/>
        <v/>
      </c>
      <c r="AI1685" s="130" t="str">
        <f t="shared" ca="1" si="385"/>
        <v/>
      </c>
    </row>
    <row r="1686" spans="5:35">
      <c r="E1686" s="239"/>
      <c r="F1686" s="28"/>
      <c r="R1686" s="130" t="str">
        <f t="shared" ca="1" si="372"/>
        <v xml:space="preserve">4 </v>
      </c>
      <c r="S1686" s="130">
        <f ca="1">+IFERROR(VLOOKUP(R1686,Pollutants!$H$2:$K$11,3,FALSE),0)</f>
        <v>0</v>
      </c>
      <c r="T1686" s="248">
        <f t="shared" si="373"/>
        <v>242</v>
      </c>
      <c r="U1686" s="130" t="str">
        <f ca="1"/>
        <v/>
      </c>
      <c r="V1686" s="130" t="str">
        <f ca="1"/>
        <v/>
      </c>
      <c r="W1686" s="130" t="str">
        <f t="shared" ca="1" si="374"/>
        <v/>
      </c>
      <c r="X1686" s="130" t="str">
        <f t="shared" ca="1" si="375"/>
        <v/>
      </c>
      <c r="Y1686" s="130" t="str">
        <f t="shared" ca="1" si="376"/>
        <v/>
      </c>
      <c r="Z1686" s="130" t="str">
        <f t="shared" ca="1" si="377"/>
        <v/>
      </c>
      <c r="AA1686" s="130" t="str">
        <f t="shared" ca="1" si="378"/>
        <v/>
      </c>
      <c r="AC1686" s="130" t="str">
        <f t="shared" ca="1" si="379"/>
        <v/>
      </c>
      <c r="AD1686" s="130" t="str">
        <f t="shared" ca="1" si="380"/>
        <v/>
      </c>
      <c r="AE1686" s="130" t="str">
        <f t="shared" ca="1" si="381"/>
        <v/>
      </c>
      <c r="AF1686" s="130" t="str">
        <f t="shared" ca="1" si="382"/>
        <v/>
      </c>
      <c r="AG1686" s="130" t="str">
        <f t="shared" ca="1" si="383"/>
        <v/>
      </c>
      <c r="AH1686" s="130" t="str">
        <f t="shared" ca="1" si="384"/>
        <v/>
      </c>
      <c r="AI1686" s="130" t="str">
        <f t="shared" ca="1" si="385"/>
        <v/>
      </c>
    </row>
    <row r="1687" spans="5:35">
      <c r="E1687" s="239"/>
      <c r="F1687" s="28"/>
      <c r="R1687" s="130" t="str">
        <f t="shared" ca="1" si="372"/>
        <v xml:space="preserve">5 </v>
      </c>
      <c r="S1687" s="130">
        <f ca="1">+IFERROR(VLOOKUP(R1687,Pollutants!$H$2:$K$11,3,FALSE),0)</f>
        <v>0</v>
      </c>
      <c r="T1687" s="248">
        <f t="shared" si="373"/>
        <v>242</v>
      </c>
      <c r="U1687" s="130" t="str">
        <f ca="1"/>
        <v/>
      </c>
      <c r="V1687" s="130" t="str">
        <f ca="1"/>
        <v/>
      </c>
      <c r="W1687" s="130" t="str">
        <f t="shared" ca="1" si="374"/>
        <v/>
      </c>
      <c r="X1687" s="130" t="str">
        <f t="shared" ca="1" si="375"/>
        <v/>
      </c>
      <c r="Y1687" s="130" t="str">
        <f t="shared" ca="1" si="376"/>
        <v/>
      </c>
      <c r="Z1687" s="130" t="str">
        <f t="shared" ca="1" si="377"/>
        <v/>
      </c>
      <c r="AA1687" s="130" t="str">
        <f t="shared" ca="1" si="378"/>
        <v/>
      </c>
      <c r="AC1687" s="130" t="str">
        <f t="shared" ca="1" si="379"/>
        <v/>
      </c>
      <c r="AD1687" s="130" t="str">
        <f t="shared" ca="1" si="380"/>
        <v/>
      </c>
      <c r="AE1687" s="130" t="str">
        <f t="shared" ca="1" si="381"/>
        <v/>
      </c>
      <c r="AF1687" s="130" t="str">
        <f t="shared" ca="1" si="382"/>
        <v/>
      </c>
      <c r="AG1687" s="130" t="str">
        <f t="shared" ca="1" si="383"/>
        <v/>
      </c>
      <c r="AH1687" s="130" t="str">
        <f t="shared" ca="1" si="384"/>
        <v/>
      </c>
      <c r="AI1687" s="130" t="str">
        <f t="shared" ca="1" si="385"/>
        <v/>
      </c>
    </row>
    <row r="1688" spans="5:35">
      <c r="E1688" s="239"/>
      <c r="F1688" s="28"/>
      <c r="R1688" s="130" t="str">
        <f t="shared" ca="1" si="372"/>
        <v xml:space="preserve">6 </v>
      </c>
      <c r="S1688" s="130">
        <f ca="1">+IFERROR(VLOOKUP(R1688,Pollutants!$H$2:$K$11,3,FALSE),0)</f>
        <v>0</v>
      </c>
      <c r="T1688" s="248">
        <f t="shared" si="373"/>
        <v>242</v>
      </c>
      <c r="U1688" s="130" t="str">
        <f ca="1"/>
        <v/>
      </c>
      <c r="V1688" s="130" t="str">
        <f ca="1"/>
        <v/>
      </c>
      <c r="W1688" s="130" t="str">
        <f t="shared" ca="1" si="374"/>
        <v/>
      </c>
      <c r="X1688" s="130" t="str">
        <f t="shared" ca="1" si="375"/>
        <v/>
      </c>
      <c r="Y1688" s="130" t="str">
        <f t="shared" ca="1" si="376"/>
        <v/>
      </c>
      <c r="Z1688" s="130" t="str">
        <f t="shared" ca="1" si="377"/>
        <v/>
      </c>
      <c r="AA1688" s="130" t="str">
        <f t="shared" ca="1" si="378"/>
        <v/>
      </c>
      <c r="AC1688" s="130" t="str">
        <f t="shared" ca="1" si="379"/>
        <v/>
      </c>
      <c r="AD1688" s="130" t="str">
        <f t="shared" ca="1" si="380"/>
        <v/>
      </c>
      <c r="AE1688" s="130" t="str">
        <f t="shared" ca="1" si="381"/>
        <v/>
      </c>
      <c r="AF1688" s="130" t="str">
        <f t="shared" ca="1" si="382"/>
        <v/>
      </c>
      <c r="AG1688" s="130" t="str">
        <f t="shared" ca="1" si="383"/>
        <v/>
      </c>
      <c r="AH1688" s="130" t="str">
        <f t="shared" ca="1" si="384"/>
        <v/>
      </c>
      <c r="AI1688" s="130" t="str">
        <f t="shared" ca="1" si="385"/>
        <v/>
      </c>
    </row>
    <row r="1689" spans="5:35">
      <c r="E1689" s="239"/>
      <c r="F1689" s="28"/>
      <c r="R1689" s="130" t="str">
        <f t="shared" ca="1" si="372"/>
        <v xml:space="preserve">0 </v>
      </c>
      <c r="S1689" s="130">
        <f ca="1">+IFERROR(VLOOKUP(R1689,Pollutants!$H$2:$K$11,3,FALSE),0)</f>
        <v>0</v>
      </c>
      <c r="T1689" s="248">
        <f t="shared" si="373"/>
        <v>243</v>
      </c>
      <c r="U1689" s="130" t="str">
        <f ca="1"/>
        <v/>
      </c>
      <c r="V1689" s="130" t="str">
        <f ca="1"/>
        <v/>
      </c>
      <c r="W1689" s="130" t="str">
        <f t="shared" ca="1" si="374"/>
        <v/>
      </c>
      <c r="X1689" s="130" t="str">
        <f t="shared" ca="1" si="375"/>
        <v/>
      </c>
      <c r="Y1689" s="130" t="str">
        <f t="shared" ca="1" si="376"/>
        <v/>
      </c>
      <c r="Z1689" s="130" t="str">
        <f t="shared" ca="1" si="377"/>
        <v/>
      </c>
      <c r="AA1689" s="130" t="str">
        <f t="shared" ca="1" si="378"/>
        <v/>
      </c>
      <c r="AC1689" s="130" t="str">
        <f t="shared" ca="1" si="379"/>
        <v/>
      </c>
      <c r="AD1689" s="130" t="str">
        <f t="shared" ca="1" si="380"/>
        <v/>
      </c>
      <c r="AE1689" s="130" t="str">
        <f t="shared" ca="1" si="381"/>
        <v/>
      </c>
      <c r="AF1689" s="130" t="str">
        <f t="shared" ca="1" si="382"/>
        <v/>
      </c>
      <c r="AG1689" s="130" t="str">
        <f t="shared" ca="1" si="383"/>
        <v/>
      </c>
      <c r="AH1689" s="130" t="str">
        <f t="shared" ca="1" si="384"/>
        <v/>
      </c>
      <c r="AI1689" s="130" t="str">
        <f t="shared" ca="1" si="385"/>
        <v/>
      </c>
    </row>
    <row r="1690" spans="5:35">
      <c r="E1690" s="239"/>
      <c r="F1690" s="28"/>
      <c r="R1690" s="130" t="str">
        <f t="shared" ca="1" si="372"/>
        <v xml:space="preserve">1 </v>
      </c>
      <c r="S1690" s="130">
        <f ca="1">+IFERROR(VLOOKUP(R1690,Pollutants!$H$2:$K$11,3,FALSE),0)</f>
        <v>0</v>
      </c>
      <c r="T1690" s="248">
        <f t="shared" si="373"/>
        <v>243</v>
      </c>
      <c r="U1690" s="130" t="str">
        <f ca="1"/>
        <v/>
      </c>
      <c r="V1690" s="130" t="str">
        <f ca="1"/>
        <v/>
      </c>
      <c r="W1690" s="130" t="str">
        <f t="shared" ca="1" si="374"/>
        <v/>
      </c>
      <c r="X1690" s="130" t="str">
        <f t="shared" ca="1" si="375"/>
        <v/>
      </c>
      <c r="Y1690" s="130" t="str">
        <f t="shared" ca="1" si="376"/>
        <v/>
      </c>
      <c r="Z1690" s="130" t="str">
        <f t="shared" ca="1" si="377"/>
        <v/>
      </c>
      <c r="AA1690" s="130" t="str">
        <f t="shared" ca="1" si="378"/>
        <v/>
      </c>
      <c r="AC1690" s="130" t="str">
        <f t="shared" ca="1" si="379"/>
        <v/>
      </c>
      <c r="AD1690" s="130" t="str">
        <f t="shared" ca="1" si="380"/>
        <v/>
      </c>
      <c r="AE1690" s="130" t="str">
        <f t="shared" ca="1" si="381"/>
        <v/>
      </c>
      <c r="AF1690" s="130" t="str">
        <f t="shared" ca="1" si="382"/>
        <v/>
      </c>
      <c r="AG1690" s="130" t="str">
        <f t="shared" ca="1" si="383"/>
        <v/>
      </c>
      <c r="AH1690" s="130" t="str">
        <f t="shared" ca="1" si="384"/>
        <v/>
      </c>
      <c r="AI1690" s="130" t="str">
        <f t="shared" ca="1" si="385"/>
        <v/>
      </c>
    </row>
    <row r="1691" spans="5:35">
      <c r="E1691" s="239"/>
      <c r="F1691" s="28"/>
      <c r="R1691" s="130" t="str">
        <f t="shared" ca="1" si="372"/>
        <v xml:space="preserve">2 </v>
      </c>
      <c r="S1691" s="130">
        <f ca="1">+IFERROR(VLOOKUP(R1691,Pollutants!$H$2:$K$11,3,FALSE),0)</f>
        <v>0</v>
      </c>
      <c r="T1691" s="248">
        <f t="shared" si="373"/>
        <v>243</v>
      </c>
      <c r="U1691" s="130" t="str">
        <f ca="1"/>
        <v/>
      </c>
      <c r="V1691" s="130" t="str">
        <f ca="1"/>
        <v/>
      </c>
      <c r="W1691" s="130" t="str">
        <f t="shared" ca="1" si="374"/>
        <v/>
      </c>
      <c r="X1691" s="130" t="str">
        <f t="shared" ca="1" si="375"/>
        <v/>
      </c>
      <c r="Y1691" s="130" t="str">
        <f t="shared" ca="1" si="376"/>
        <v/>
      </c>
      <c r="Z1691" s="130" t="str">
        <f t="shared" ca="1" si="377"/>
        <v/>
      </c>
      <c r="AA1691" s="130" t="str">
        <f t="shared" ca="1" si="378"/>
        <v/>
      </c>
      <c r="AC1691" s="130" t="str">
        <f t="shared" ca="1" si="379"/>
        <v/>
      </c>
      <c r="AD1691" s="130" t="str">
        <f t="shared" ca="1" si="380"/>
        <v/>
      </c>
      <c r="AE1691" s="130" t="str">
        <f t="shared" ca="1" si="381"/>
        <v/>
      </c>
      <c r="AF1691" s="130" t="str">
        <f t="shared" ca="1" si="382"/>
        <v/>
      </c>
      <c r="AG1691" s="130" t="str">
        <f t="shared" ca="1" si="383"/>
        <v/>
      </c>
      <c r="AH1691" s="130" t="str">
        <f t="shared" ca="1" si="384"/>
        <v/>
      </c>
      <c r="AI1691" s="130" t="str">
        <f t="shared" ca="1" si="385"/>
        <v/>
      </c>
    </row>
    <row r="1692" spans="5:35">
      <c r="E1692" s="239"/>
      <c r="F1692" s="28"/>
      <c r="R1692" s="130" t="str">
        <f t="shared" ca="1" si="372"/>
        <v xml:space="preserve">3 </v>
      </c>
      <c r="S1692" s="130">
        <f ca="1">+IFERROR(VLOOKUP(R1692,Pollutants!$H$2:$K$11,3,FALSE),0)</f>
        <v>0</v>
      </c>
      <c r="T1692" s="248">
        <f t="shared" si="373"/>
        <v>243</v>
      </c>
      <c r="U1692" s="130" t="str">
        <f ca="1"/>
        <v/>
      </c>
      <c r="V1692" s="130" t="str">
        <f ca="1"/>
        <v/>
      </c>
      <c r="W1692" s="130" t="str">
        <f t="shared" ca="1" si="374"/>
        <v/>
      </c>
      <c r="X1692" s="130" t="str">
        <f t="shared" ca="1" si="375"/>
        <v/>
      </c>
      <c r="Y1692" s="130" t="str">
        <f t="shared" ca="1" si="376"/>
        <v/>
      </c>
      <c r="Z1692" s="130" t="str">
        <f t="shared" ca="1" si="377"/>
        <v/>
      </c>
      <c r="AA1692" s="130" t="str">
        <f t="shared" ca="1" si="378"/>
        <v/>
      </c>
      <c r="AC1692" s="130" t="str">
        <f t="shared" ca="1" si="379"/>
        <v/>
      </c>
      <c r="AD1692" s="130" t="str">
        <f t="shared" ca="1" si="380"/>
        <v/>
      </c>
      <c r="AE1692" s="130" t="str">
        <f t="shared" ca="1" si="381"/>
        <v/>
      </c>
      <c r="AF1692" s="130" t="str">
        <f t="shared" ca="1" si="382"/>
        <v/>
      </c>
      <c r="AG1692" s="130" t="str">
        <f t="shared" ca="1" si="383"/>
        <v/>
      </c>
      <c r="AH1692" s="130" t="str">
        <f t="shared" ca="1" si="384"/>
        <v/>
      </c>
      <c r="AI1692" s="130" t="str">
        <f t="shared" ca="1" si="385"/>
        <v/>
      </c>
    </row>
    <row r="1693" spans="5:35">
      <c r="E1693" s="239"/>
      <c r="F1693" s="28"/>
      <c r="R1693" s="130" t="str">
        <f t="shared" ca="1" si="372"/>
        <v xml:space="preserve">4 </v>
      </c>
      <c r="S1693" s="130">
        <f ca="1">+IFERROR(VLOOKUP(R1693,Pollutants!$H$2:$K$11,3,FALSE),0)</f>
        <v>0</v>
      </c>
      <c r="T1693" s="248">
        <f t="shared" si="373"/>
        <v>243</v>
      </c>
      <c r="U1693" s="130" t="str">
        <f ca="1"/>
        <v/>
      </c>
      <c r="V1693" s="130" t="str">
        <f ca="1"/>
        <v/>
      </c>
      <c r="W1693" s="130" t="str">
        <f t="shared" ca="1" si="374"/>
        <v/>
      </c>
      <c r="X1693" s="130" t="str">
        <f t="shared" ca="1" si="375"/>
        <v/>
      </c>
      <c r="Y1693" s="130" t="str">
        <f t="shared" ca="1" si="376"/>
        <v/>
      </c>
      <c r="Z1693" s="130" t="str">
        <f t="shared" ca="1" si="377"/>
        <v/>
      </c>
      <c r="AA1693" s="130" t="str">
        <f t="shared" ca="1" si="378"/>
        <v/>
      </c>
      <c r="AC1693" s="130" t="str">
        <f t="shared" ca="1" si="379"/>
        <v/>
      </c>
      <c r="AD1693" s="130" t="str">
        <f t="shared" ca="1" si="380"/>
        <v/>
      </c>
      <c r="AE1693" s="130" t="str">
        <f t="shared" ca="1" si="381"/>
        <v/>
      </c>
      <c r="AF1693" s="130" t="str">
        <f t="shared" ca="1" si="382"/>
        <v/>
      </c>
      <c r="AG1693" s="130" t="str">
        <f t="shared" ca="1" si="383"/>
        <v/>
      </c>
      <c r="AH1693" s="130" t="str">
        <f t="shared" ca="1" si="384"/>
        <v/>
      </c>
      <c r="AI1693" s="130" t="str">
        <f t="shared" ca="1" si="385"/>
        <v/>
      </c>
    </row>
    <row r="1694" spans="5:35">
      <c r="E1694" s="239"/>
      <c r="F1694" s="28"/>
      <c r="R1694" s="130" t="str">
        <f t="shared" ca="1" si="372"/>
        <v xml:space="preserve">5 </v>
      </c>
      <c r="S1694" s="130">
        <f ca="1">+IFERROR(VLOOKUP(R1694,Pollutants!$H$2:$K$11,3,FALSE),0)</f>
        <v>0</v>
      </c>
      <c r="T1694" s="248">
        <f t="shared" si="373"/>
        <v>243</v>
      </c>
      <c r="U1694" s="130" t="str">
        <f ca="1"/>
        <v/>
      </c>
      <c r="V1694" s="130" t="str">
        <f ca="1"/>
        <v/>
      </c>
      <c r="W1694" s="130" t="str">
        <f t="shared" ca="1" si="374"/>
        <v/>
      </c>
      <c r="X1694" s="130" t="str">
        <f t="shared" ca="1" si="375"/>
        <v/>
      </c>
      <c r="Y1694" s="130" t="str">
        <f t="shared" ca="1" si="376"/>
        <v/>
      </c>
      <c r="Z1694" s="130" t="str">
        <f t="shared" ca="1" si="377"/>
        <v/>
      </c>
      <c r="AA1694" s="130" t="str">
        <f t="shared" ca="1" si="378"/>
        <v/>
      </c>
      <c r="AC1694" s="130" t="str">
        <f t="shared" ca="1" si="379"/>
        <v/>
      </c>
      <c r="AD1694" s="130" t="str">
        <f t="shared" ca="1" si="380"/>
        <v/>
      </c>
      <c r="AE1694" s="130" t="str">
        <f t="shared" ca="1" si="381"/>
        <v/>
      </c>
      <c r="AF1694" s="130" t="str">
        <f t="shared" ca="1" si="382"/>
        <v/>
      </c>
      <c r="AG1694" s="130" t="str">
        <f t="shared" ca="1" si="383"/>
        <v/>
      </c>
      <c r="AH1694" s="130" t="str">
        <f t="shared" ca="1" si="384"/>
        <v/>
      </c>
      <c r="AI1694" s="130" t="str">
        <f t="shared" ca="1" si="385"/>
        <v/>
      </c>
    </row>
    <row r="1695" spans="5:35">
      <c r="E1695" s="239"/>
      <c r="F1695" s="28"/>
      <c r="R1695" s="130" t="str">
        <f t="shared" ca="1" si="372"/>
        <v xml:space="preserve">6 </v>
      </c>
      <c r="S1695" s="130">
        <f ca="1">+IFERROR(VLOOKUP(R1695,Pollutants!$H$2:$K$11,3,FALSE),0)</f>
        <v>0</v>
      </c>
      <c r="T1695" s="248">
        <f t="shared" si="373"/>
        <v>243</v>
      </c>
      <c r="U1695" s="130" t="str">
        <f ca="1"/>
        <v/>
      </c>
      <c r="V1695" s="130" t="str">
        <f ca="1"/>
        <v/>
      </c>
      <c r="W1695" s="130" t="str">
        <f t="shared" ca="1" si="374"/>
        <v/>
      </c>
      <c r="X1695" s="130" t="str">
        <f t="shared" ca="1" si="375"/>
        <v/>
      </c>
      <c r="Y1695" s="130" t="str">
        <f t="shared" ca="1" si="376"/>
        <v/>
      </c>
      <c r="Z1695" s="130" t="str">
        <f t="shared" ca="1" si="377"/>
        <v/>
      </c>
      <c r="AA1695" s="130" t="str">
        <f t="shared" ca="1" si="378"/>
        <v/>
      </c>
      <c r="AC1695" s="130" t="str">
        <f t="shared" ca="1" si="379"/>
        <v/>
      </c>
      <c r="AD1695" s="130" t="str">
        <f t="shared" ca="1" si="380"/>
        <v/>
      </c>
      <c r="AE1695" s="130" t="str">
        <f t="shared" ca="1" si="381"/>
        <v/>
      </c>
      <c r="AF1695" s="130" t="str">
        <f t="shared" ca="1" si="382"/>
        <v/>
      </c>
      <c r="AG1695" s="130" t="str">
        <f t="shared" ca="1" si="383"/>
        <v/>
      </c>
      <c r="AH1695" s="130" t="str">
        <f t="shared" ca="1" si="384"/>
        <v/>
      </c>
      <c r="AI1695" s="130" t="str">
        <f t="shared" ca="1" si="385"/>
        <v/>
      </c>
    </row>
    <row r="1696" spans="5:35">
      <c r="E1696" s="239"/>
      <c r="F1696" s="28"/>
      <c r="R1696" s="130" t="str">
        <f t="shared" ca="1" si="372"/>
        <v xml:space="preserve">0 </v>
      </c>
      <c r="S1696" s="130">
        <f ca="1">+IFERROR(VLOOKUP(R1696,Pollutants!$H$2:$K$11,3,FALSE),0)</f>
        <v>0</v>
      </c>
      <c r="T1696" s="248">
        <f t="shared" si="373"/>
        <v>244</v>
      </c>
      <c r="U1696" s="130" t="str">
        <f ca="1"/>
        <v/>
      </c>
      <c r="V1696" s="130" t="str">
        <f ca="1"/>
        <v/>
      </c>
      <c r="W1696" s="130" t="str">
        <f t="shared" ca="1" si="374"/>
        <v/>
      </c>
      <c r="X1696" s="130" t="str">
        <f t="shared" ca="1" si="375"/>
        <v/>
      </c>
      <c r="Y1696" s="130" t="str">
        <f t="shared" ca="1" si="376"/>
        <v/>
      </c>
      <c r="Z1696" s="130" t="str">
        <f t="shared" ca="1" si="377"/>
        <v/>
      </c>
      <c r="AA1696" s="130" t="str">
        <f t="shared" ca="1" si="378"/>
        <v/>
      </c>
      <c r="AC1696" s="130" t="str">
        <f t="shared" ca="1" si="379"/>
        <v/>
      </c>
      <c r="AD1696" s="130" t="str">
        <f t="shared" ca="1" si="380"/>
        <v/>
      </c>
      <c r="AE1696" s="130" t="str">
        <f t="shared" ca="1" si="381"/>
        <v/>
      </c>
      <c r="AF1696" s="130" t="str">
        <f t="shared" ca="1" si="382"/>
        <v/>
      </c>
      <c r="AG1696" s="130" t="str">
        <f t="shared" ca="1" si="383"/>
        <v/>
      </c>
      <c r="AH1696" s="130" t="str">
        <f t="shared" ca="1" si="384"/>
        <v/>
      </c>
      <c r="AI1696" s="130" t="str">
        <f t="shared" ca="1" si="385"/>
        <v/>
      </c>
    </row>
    <row r="1697" spans="5:35">
      <c r="E1697" s="239"/>
      <c r="F1697" s="28"/>
      <c r="R1697" s="130" t="str">
        <f t="shared" ca="1" si="372"/>
        <v xml:space="preserve">1 </v>
      </c>
      <c r="S1697" s="130">
        <f ca="1">+IFERROR(VLOOKUP(R1697,Pollutants!$H$2:$K$11,3,FALSE),0)</f>
        <v>0</v>
      </c>
      <c r="T1697" s="248">
        <f t="shared" si="373"/>
        <v>244</v>
      </c>
      <c r="U1697" s="130" t="str">
        <f ca="1"/>
        <v/>
      </c>
      <c r="V1697" s="130" t="str">
        <f ca="1"/>
        <v/>
      </c>
      <c r="W1697" s="130" t="str">
        <f t="shared" ca="1" si="374"/>
        <v/>
      </c>
      <c r="X1697" s="130" t="str">
        <f t="shared" ca="1" si="375"/>
        <v/>
      </c>
      <c r="Y1697" s="130" t="str">
        <f t="shared" ca="1" si="376"/>
        <v/>
      </c>
      <c r="Z1697" s="130" t="str">
        <f t="shared" ca="1" si="377"/>
        <v/>
      </c>
      <c r="AA1697" s="130" t="str">
        <f t="shared" ca="1" si="378"/>
        <v/>
      </c>
      <c r="AC1697" s="130" t="str">
        <f t="shared" ca="1" si="379"/>
        <v/>
      </c>
      <c r="AD1697" s="130" t="str">
        <f t="shared" ca="1" si="380"/>
        <v/>
      </c>
      <c r="AE1697" s="130" t="str">
        <f t="shared" ca="1" si="381"/>
        <v/>
      </c>
      <c r="AF1697" s="130" t="str">
        <f t="shared" ca="1" si="382"/>
        <v/>
      </c>
      <c r="AG1697" s="130" t="str">
        <f t="shared" ca="1" si="383"/>
        <v/>
      </c>
      <c r="AH1697" s="130" t="str">
        <f t="shared" ca="1" si="384"/>
        <v/>
      </c>
      <c r="AI1697" s="130" t="str">
        <f t="shared" ca="1" si="385"/>
        <v/>
      </c>
    </row>
    <row r="1698" spans="5:35">
      <c r="E1698" s="239"/>
      <c r="F1698" s="28"/>
      <c r="R1698" s="130" t="str">
        <f t="shared" ca="1" si="372"/>
        <v xml:space="preserve">2 </v>
      </c>
      <c r="S1698" s="130">
        <f ca="1">+IFERROR(VLOOKUP(R1698,Pollutants!$H$2:$K$11,3,FALSE),0)</f>
        <v>0</v>
      </c>
      <c r="T1698" s="248">
        <f t="shared" si="373"/>
        <v>244</v>
      </c>
      <c r="U1698" s="130" t="str">
        <f ca="1"/>
        <v/>
      </c>
      <c r="V1698" s="130" t="str">
        <f ca="1"/>
        <v/>
      </c>
      <c r="W1698" s="130" t="str">
        <f t="shared" ca="1" si="374"/>
        <v/>
      </c>
      <c r="X1698" s="130" t="str">
        <f t="shared" ca="1" si="375"/>
        <v/>
      </c>
      <c r="Y1698" s="130" t="str">
        <f t="shared" ca="1" si="376"/>
        <v/>
      </c>
      <c r="Z1698" s="130" t="str">
        <f t="shared" ca="1" si="377"/>
        <v/>
      </c>
      <c r="AA1698" s="130" t="str">
        <f t="shared" ca="1" si="378"/>
        <v/>
      </c>
      <c r="AC1698" s="130" t="str">
        <f t="shared" ca="1" si="379"/>
        <v/>
      </c>
      <c r="AD1698" s="130" t="str">
        <f t="shared" ca="1" si="380"/>
        <v/>
      </c>
      <c r="AE1698" s="130" t="str">
        <f t="shared" ca="1" si="381"/>
        <v/>
      </c>
      <c r="AF1698" s="130" t="str">
        <f t="shared" ca="1" si="382"/>
        <v/>
      </c>
      <c r="AG1698" s="130" t="str">
        <f t="shared" ca="1" si="383"/>
        <v/>
      </c>
      <c r="AH1698" s="130" t="str">
        <f t="shared" ca="1" si="384"/>
        <v/>
      </c>
      <c r="AI1698" s="130" t="str">
        <f t="shared" ca="1" si="385"/>
        <v/>
      </c>
    </row>
    <row r="1699" spans="5:35">
      <c r="E1699" s="239"/>
      <c r="F1699" s="28"/>
      <c r="R1699" s="130" t="str">
        <f t="shared" ca="1" si="372"/>
        <v xml:space="preserve">3 </v>
      </c>
      <c r="S1699" s="130">
        <f ca="1">+IFERROR(VLOOKUP(R1699,Pollutants!$H$2:$K$11,3,FALSE),0)</f>
        <v>0</v>
      </c>
      <c r="T1699" s="248">
        <f t="shared" si="373"/>
        <v>244</v>
      </c>
      <c r="U1699" s="130" t="str">
        <f ca="1"/>
        <v/>
      </c>
      <c r="V1699" s="130" t="str">
        <f ca="1"/>
        <v/>
      </c>
      <c r="W1699" s="130" t="str">
        <f t="shared" ca="1" si="374"/>
        <v/>
      </c>
      <c r="X1699" s="130" t="str">
        <f t="shared" ca="1" si="375"/>
        <v/>
      </c>
      <c r="Y1699" s="130" t="str">
        <f t="shared" ca="1" si="376"/>
        <v/>
      </c>
      <c r="Z1699" s="130" t="str">
        <f t="shared" ca="1" si="377"/>
        <v/>
      </c>
      <c r="AA1699" s="130" t="str">
        <f t="shared" ca="1" si="378"/>
        <v/>
      </c>
      <c r="AC1699" s="130" t="str">
        <f t="shared" ca="1" si="379"/>
        <v/>
      </c>
      <c r="AD1699" s="130" t="str">
        <f t="shared" ca="1" si="380"/>
        <v/>
      </c>
      <c r="AE1699" s="130" t="str">
        <f t="shared" ca="1" si="381"/>
        <v/>
      </c>
      <c r="AF1699" s="130" t="str">
        <f t="shared" ca="1" si="382"/>
        <v/>
      </c>
      <c r="AG1699" s="130" t="str">
        <f t="shared" ca="1" si="383"/>
        <v/>
      </c>
      <c r="AH1699" s="130" t="str">
        <f t="shared" ca="1" si="384"/>
        <v/>
      </c>
      <c r="AI1699" s="130" t="str">
        <f t="shared" ca="1" si="385"/>
        <v/>
      </c>
    </row>
    <row r="1700" spans="5:35">
      <c r="E1700" s="239"/>
      <c r="F1700" s="28"/>
      <c r="R1700" s="130" t="str">
        <f t="shared" ca="1" si="372"/>
        <v xml:space="preserve">4 </v>
      </c>
      <c r="S1700" s="130">
        <f ca="1">+IFERROR(VLOOKUP(R1700,Pollutants!$H$2:$K$11,3,FALSE),0)</f>
        <v>0</v>
      </c>
      <c r="T1700" s="248">
        <f t="shared" si="373"/>
        <v>244</v>
      </c>
      <c r="U1700" s="130" t="str">
        <f ca="1"/>
        <v/>
      </c>
      <c r="V1700" s="130" t="str">
        <f ca="1"/>
        <v/>
      </c>
      <c r="W1700" s="130" t="str">
        <f t="shared" ca="1" si="374"/>
        <v/>
      </c>
      <c r="X1700" s="130" t="str">
        <f t="shared" ca="1" si="375"/>
        <v/>
      </c>
      <c r="Y1700" s="130" t="str">
        <f t="shared" ca="1" si="376"/>
        <v/>
      </c>
      <c r="Z1700" s="130" t="str">
        <f t="shared" ca="1" si="377"/>
        <v/>
      </c>
      <c r="AA1700" s="130" t="str">
        <f t="shared" ca="1" si="378"/>
        <v/>
      </c>
      <c r="AC1700" s="130" t="str">
        <f t="shared" ca="1" si="379"/>
        <v/>
      </c>
      <c r="AD1700" s="130" t="str">
        <f t="shared" ca="1" si="380"/>
        <v/>
      </c>
      <c r="AE1700" s="130" t="str">
        <f t="shared" ca="1" si="381"/>
        <v/>
      </c>
      <c r="AF1700" s="130" t="str">
        <f t="shared" ca="1" si="382"/>
        <v/>
      </c>
      <c r="AG1700" s="130" t="str">
        <f t="shared" ca="1" si="383"/>
        <v/>
      </c>
      <c r="AH1700" s="130" t="str">
        <f t="shared" ca="1" si="384"/>
        <v/>
      </c>
      <c r="AI1700" s="130" t="str">
        <f t="shared" ca="1" si="385"/>
        <v/>
      </c>
    </row>
    <row r="1701" spans="5:35">
      <c r="E1701" s="239"/>
      <c r="F1701" s="28"/>
      <c r="R1701" s="130" t="str">
        <f t="shared" ca="1" si="372"/>
        <v xml:space="preserve">5 </v>
      </c>
      <c r="S1701" s="130">
        <f ca="1">+IFERROR(VLOOKUP(R1701,Pollutants!$H$2:$K$11,3,FALSE),0)</f>
        <v>0</v>
      </c>
      <c r="T1701" s="248">
        <f t="shared" si="373"/>
        <v>244</v>
      </c>
      <c r="U1701" s="130" t="str">
        <f ca="1"/>
        <v/>
      </c>
      <c r="V1701" s="130" t="str">
        <f ca="1"/>
        <v/>
      </c>
      <c r="W1701" s="130" t="str">
        <f t="shared" ca="1" si="374"/>
        <v/>
      </c>
      <c r="X1701" s="130" t="str">
        <f t="shared" ca="1" si="375"/>
        <v/>
      </c>
      <c r="Y1701" s="130" t="str">
        <f t="shared" ca="1" si="376"/>
        <v/>
      </c>
      <c r="Z1701" s="130" t="str">
        <f t="shared" ca="1" si="377"/>
        <v/>
      </c>
      <c r="AA1701" s="130" t="str">
        <f t="shared" ca="1" si="378"/>
        <v/>
      </c>
      <c r="AC1701" s="130" t="str">
        <f t="shared" ca="1" si="379"/>
        <v/>
      </c>
      <c r="AD1701" s="130" t="str">
        <f t="shared" ca="1" si="380"/>
        <v/>
      </c>
      <c r="AE1701" s="130" t="str">
        <f t="shared" ca="1" si="381"/>
        <v/>
      </c>
      <c r="AF1701" s="130" t="str">
        <f t="shared" ca="1" si="382"/>
        <v/>
      </c>
      <c r="AG1701" s="130" t="str">
        <f t="shared" ca="1" si="383"/>
        <v/>
      </c>
      <c r="AH1701" s="130" t="str">
        <f t="shared" ca="1" si="384"/>
        <v/>
      </c>
      <c r="AI1701" s="130" t="str">
        <f t="shared" ca="1" si="385"/>
        <v/>
      </c>
    </row>
    <row r="1702" spans="5:35">
      <c r="E1702" s="239"/>
      <c r="F1702" s="28"/>
      <c r="R1702" s="130" t="str">
        <f t="shared" ca="1" si="372"/>
        <v xml:space="preserve">6 </v>
      </c>
      <c r="S1702" s="130">
        <f ca="1">+IFERROR(VLOOKUP(R1702,Pollutants!$H$2:$K$11,3,FALSE),0)</f>
        <v>0</v>
      </c>
      <c r="T1702" s="248">
        <f t="shared" si="373"/>
        <v>244</v>
      </c>
      <c r="U1702" s="130" t="str">
        <f ca="1"/>
        <v/>
      </c>
      <c r="V1702" s="130" t="str">
        <f ca="1"/>
        <v/>
      </c>
      <c r="W1702" s="130" t="str">
        <f t="shared" ca="1" si="374"/>
        <v/>
      </c>
      <c r="X1702" s="130" t="str">
        <f t="shared" ca="1" si="375"/>
        <v/>
      </c>
      <c r="Y1702" s="130" t="str">
        <f t="shared" ca="1" si="376"/>
        <v/>
      </c>
      <c r="Z1702" s="130" t="str">
        <f t="shared" ca="1" si="377"/>
        <v/>
      </c>
      <c r="AA1702" s="130" t="str">
        <f t="shared" ca="1" si="378"/>
        <v/>
      </c>
      <c r="AC1702" s="130" t="str">
        <f t="shared" ca="1" si="379"/>
        <v/>
      </c>
      <c r="AD1702" s="130" t="str">
        <f t="shared" ca="1" si="380"/>
        <v/>
      </c>
      <c r="AE1702" s="130" t="str">
        <f t="shared" ca="1" si="381"/>
        <v/>
      </c>
      <c r="AF1702" s="130" t="str">
        <f t="shared" ca="1" si="382"/>
        <v/>
      </c>
      <c r="AG1702" s="130" t="str">
        <f t="shared" ca="1" si="383"/>
        <v/>
      </c>
      <c r="AH1702" s="130" t="str">
        <f t="shared" ca="1" si="384"/>
        <v/>
      </c>
      <c r="AI1702" s="130" t="str">
        <f t="shared" ca="1" si="385"/>
        <v/>
      </c>
    </row>
    <row r="1703" spans="5:35">
      <c r="E1703" s="239"/>
      <c r="F1703" s="28"/>
      <c r="R1703" s="130" t="str">
        <f t="shared" ca="1" si="372"/>
        <v xml:space="preserve">0 </v>
      </c>
      <c r="S1703" s="130">
        <f ca="1">+IFERROR(VLOOKUP(R1703,Pollutants!$H$2:$K$11,3,FALSE),0)</f>
        <v>0</v>
      </c>
      <c r="T1703" s="248">
        <f t="shared" si="373"/>
        <v>245</v>
      </c>
      <c r="U1703" s="130" t="str">
        <f ca="1"/>
        <v/>
      </c>
      <c r="V1703" s="130" t="str">
        <f ca="1"/>
        <v/>
      </c>
      <c r="W1703" s="130" t="str">
        <f t="shared" ca="1" si="374"/>
        <v/>
      </c>
      <c r="X1703" s="130" t="str">
        <f t="shared" ca="1" si="375"/>
        <v/>
      </c>
      <c r="Y1703" s="130" t="str">
        <f t="shared" ca="1" si="376"/>
        <v/>
      </c>
      <c r="Z1703" s="130" t="str">
        <f t="shared" ca="1" si="377"/>
        <v/>
      </c>
      <c r="AA1703" s="130" t="str">
        <f t="shared" ca="1" si="378"/>
        <v/>
      </c>
      <c r="AC1703" s="130" t="str">
        <f t="shared" ca="1" si="379"/>
        <v/>
      </c>
      <c r="AD1703" s="130" t="str">
        <f t="shared" ca="1" si="380"/>
        <v/>
      </c>
      <c r="AE1703" s="130" t="str">
        <f t="shared" ca="1" si="381"/>
        <v/>
      </c>
      <c r="AF1703" s="130" t="str">
        <f t="shared" ca="1" si="382"/>
        <v/>
      </c>
      <c r="AG1703" s="130" t="str">
        <f t="shared" ca="1" si="383"/>
        <v/>
      </c>
      <c r="AH1703" s="130" t="str">
        <f t="shared" ca="1" si="384"/>
        <v/>
      </c>
      <c r="AI1703" s="130" t="str">
        <f t="shared" ca="1" si="385"/>
        <v/>
      </c>
    </row>
    <row r="1704" spans="5:35">
      <c r="E1704" s="239"/>
      <c r="F1704" s="28"/>
      <c r="R1704" s="130" t="str">
        <f t="shared" ca="1" si="372"/>
        <v xml:space="preserve">1 </v>
      </c>
      <c r="S1704" s="130">
        <f ca="1">+IFERROR(VLOOKUP(R1704,Pollutants!$H$2:$K$11,3,FALSE),0)</f>
        <v>0</v>
      </c>
      <c r="T1704" s="248">
        <f t="shared" si="373"/>
        <v>245</v>
      </c>
      <c r="U1704" s="130" t="str">
        <f ca="1"/>
        <v/>
      </c>
      <c r="V1704" s="130" t="str">
        <f ca="1"/>
        <v/>
      </c>
      <c r="W1704" s="130" t="str">
        <f t="shared" ca="1" si="374"/>
        <v/>
      </c>
      <c r="X1704" s="130" t="str">
        <f t="shared" ca="1" si="375"/>
        <v/>
      </c>
      <c r="Y1704" s="130" t="str">
        <f t="shared" ca="1" si="376"/>
        <v/>
      </c>
      <c r="Z1704" s="130" t="str">
        <f t="shared" ca="1" si="377"/>
        <v/>
      </c>
      <c r="AA1704" s="130" t="str">
        <f t="shared" ca="1" si="378"/>
        <v/>
      </c>
      <c r="AC1704" s="130" t="str">
        <f t="shared" ca="1" si="379"/>
        <v/>
      </c>
      <c r="AD1704" s="130" t="str">
        <f t="shared" ca="1" si="380"/>
        <v/>
      </c>
      <c r="AE1704" s="130" t="str">
        <f t="shared" ca="1" si="381"/>
        <v/>
      </c>
      <c r="AF1704" s="130" t="str">
        <f t="shared" ca="1" si="382"/>
        <v/>
      </c>
      <c r="AG1704" s="130" t="str">
        <f t="shared" ca="1" si="383"/>
        <v/>
      </c>
      <c r="AH1704" s="130" t="str">
        <f t="shared" ca="1" si="384"/>
        <v/>
      </c>
      <c r="AI1704" s="130" t="str">
        <f t="shared" ca="1" si="385"/>
        <v/>
      </c>
    </row>
    <row r="1705" spans="5:35">
      <c r="E1705" s="239"/>
      <c r="F1705" s="28"/>
      <c r="R1705" s="130" t="str">
        <f t="shared" ca="1" si="372"/>
        <v xml:space="preserve">2 </v>
      </c>
      <c r="S1705" s="130">
        <f ca="1">+IFERROR(VLOOKUP(R1705,Pollutants!$H$2:$K$11,3,FALSE),0)</f>
        <v>0</v>
      </c>
      <c r="T1705" s="248">
        <f t="shared" si="373"/>
        <v>245</v>
      </c>
      <c r="U1705" s="130" t="str">
        <f ca="1"/>
        <v/>
      </c>
      <c r="V1705" s="130" t="str">
        <f ca="1"/>
        <v/>
      </c>
      <c r="W1705" s="130" t="str">
        <f t="shared" ca="1" si="374"/>
        <v/>
      </c>
      <c r="X1705" s="130" t="str">
        <f t="shared" ca="1" si="375"/>
        <v/>
      </c>
      <c r="Y1705" s="130" t="str">
        <f t="shared" ca="1" si="376"/>
        <v/>
      </c>
      <c r="Z1705" s="130" t="str">
        <f t="shared" ca="1" si="377"/>
        <v/>
      </c>
      <c r="AA1705" s="130" t="str">
        <f t="shared" ca="1" si="378"/>
        <v/>
      </c>
      <c r="AC1705" s="130" t="str">
        <f t="shared" ca="1" si="379"/>
        <v/>
      </c>
      <c r="AD1705" s="130" t="str">
        <f t="shared" ca="1" si="380"/>
        <v/>
      </c>
      <c r="AE1705" s="130" t="str">
        <f t="shared" ca="1" si="381"/>
        <v/>
      </c>
      <c r="AF1705" s="130" t="str">
        <f t="shared" ca="1" si="382"/>
        <v/>
      </c>
      <c r="AG1705" s="130" t="str">
        <f t="shared" ca="1" si="383"/>
        <v/>
      </c>
      <c r="AH1705" s="130" t="str">
        <f t="shared" ca="1" si="384"/>
        <v/>
      </c>
      <c r="AI1705" s="130" t="str">
        <f t="shared" ca="1" si="385"/>
        <v/>
      </c>
    </row>
    <row r="1706" spans="5:35">
      <c r="E1706" s="239"/>
      <c r="F1706" s="28"/>
      <c r="R1706" s="130" t="str">
        <f t="shared" ca="1" si="372"/>
        <v xml:space="preserve">3 </v>
      </c>
      <c r="S1706" s="130">
        <f ca="1">+IFERROR(VLOOKUP(R1706,Pollutants!$H$2:$K$11,3,FALSE),0)</f>
        <v>0</v>
      </c>
      <c r="T1706" s="248">
        <f t="shared" si="373"/>
        <v>245</v>
      </c>
      <c r="U1706" s="130" t="str">
        <f ca="1"/>
        <v/>
      </c>
      <c r="V1706" s="130" t="str">
        <f ca="1"/>
        <v/>
      </c>
      <c r="W1706" s="130" t="str">
        <f t="shared" ca="1" si="374"/>
        <v/>
      </c>
      <c r="X1706" s="130" t="str">
        <f t="shared" ca="1" si="375"/>
        <v/>
      </c>
      <c r="Y1706" s="130" t="str">
        <f t="shared" ca="1" si="376"/>
        <v/>
      </c>
      <c r="Z1706" s="130" t="str">
        <f t="shared" ca="1" si="377"/>
        <v/>
      </c>
      <c r="AA1706" s="130" t="str">
        <f t="shared" ca="1" si="378"/>
        <v/>
      </c>
      <c r="AC1706" s="130" t="str">
        <f t="shared" ca="1" si="379"/>
        <v/>
      </c>
      <c r="AD1706" s="130" t="str">
        <f t="shared" ca="1" si="380"/>
        <v/>
      </c>
      <c r="AE1706" s="130" t="str">
        <f t="shared" ca="1" si="381"/>
        <v/>
      </c>
      <c r="AF1706" s="130" t="str">
        <f t="shared" ca="1" si="382"/>
        <v/>
      </c>
      <c r="AG1706" s="130" t="str">
        <f t="shared" ca="1" si="383"/>
        <v/>
      </c>
      <c r="AH1706" s="130" t="str">
        <f t="shared" ca="1" si="384"/>
        <v/>
      </c>
      <c r="AI1706" s="130" t="str">
        <f t="shared" ca="1" si="385"/>
        <v/>
      </c>
    </row>
    <row r="1707" spans="5:35">
      <c r="E1707" s="239"/>
      <c r="F1707" s="28"/>
      <c r="R1707" s="130" t="str">
        <f t="shared" ca="1" si="372"/>
        <v xml:space="preserve">4 </v>
      </c>
      <c r="S1707" s="130">
        <f ca="1">+IFERROR(VLOOKUP(R1707,Pollutants!$H$2:$K$11,3,FALSE),0)</f>
        <v>0</v>
      </c>
      <c r="T1707" s="248">
        <f t="shared" si="373"/>
        <v>245</v>
      </c>
      <c r="U1707" s="130" t="str">
        <f ca="1"/>
        <v/>
      </c>
      <c r="V1707" s="130" t="str">
        <f ca="1"/>
        <v/>
      </c>
      <c r="W1707" s="130" t="str">
        <f t="shared" ca="1" si="374"/>
        <v/>
      </c>
      <c r="X1707" s="130" t="str">
        <f t="shared" ca="1" si="375"/>
        <v/>
      </c>
      <c r="Y1707" s="130" t="str">
        <f t="shared" ca="1" si="376"/>
        <v/>
      </c>
      <c r="Z1707" s="130" t="str">
        <f t="shared" ca="1" si="377"/>
        <v/>
      </c>
      <c r="AA1707" s="130" t="str">
        <f t="shared" ca="1" si="378"/>
        <v/>
      </c>
      <c r="AC1707" s="130" t="str">
        <f t="shared" ca="1" si="379"/>
        <v/>
      </c>
      <c r="AD1707" s="130" t="str">
        <f t="shared" ca="1" si="380"/>
        <v/>
      </c>
      <c r="AE1707" s="130" t="str">
        <f t="shared" ca="1" si="381"/>
        <v/>
      </c>
      <c r="AF1707" s="130" t="str">
        <f t="shared" ca="1" si="382"/>
        <v/>
      </c>
      <c r="AG1707" s="130" t="str">
        <f t="shared" ca="1" si="383"/>
        <v/>
      </c>
      <c r="AH1707" s="130" t="str">
        <f t="shared" ca="1" si="384"/>
        <v/>
      </c>
      <c r="AI1707" s="130" t="str">
        <f t="shared" ca="1" si="385"/>
        <v/>
      </c>
    </row>
    <row r="1708" spans="5:35">
      <c r="E1708" s="239"/>
      <c r="F1708" s="28"/>
      <c r="R1708" s="130" t="str">
        <f t="shared" ca="1" si="372"/>
        <v xml:space="preserve">5 </v>
      </c>
      <c r="S1708" s="130">
        <f ca="1">+IFERROR(VLOOKUP(R1708,Pollutants!$H$2:$K$11,3,FALSE),0)</f>
        <v>0</v>
      </c>
      <c r="T1708" s="248">
        <f t="shared" si="373"/>
        <v>245</v>
      </c>
      <c r="U1708" s="130" t="str">
        <f ca="1"/>
        <v/>
      </c>
      <c r="V1708" s="130" t="str">
        <f ca="1"/>
        <v/>
      </c>
      <c r="W1708" s="130" t="str">
        <f t="shared" ca="1" si="374"/>
        <v/>
      </c>
      <c r="X1708" s="130" t="str">
        <f t="shared" ca="1" si="375"/>
        <v/>
      </c>
      <c r="Y1708" s="130" t="str">
        <f t="shared" ca="1" si="376"/>
        <v/>
      </c>
      <c r="Z1708" s="130" t="str">
        <f t="shared" ca="1" si="377"/>
        <v/>
      </c>
      <c r="AA1708" s="130" t="str">
        <f t="shared" ca="1" si="378"/>
        <v/>
      </c>
      <c r="AC1708" s="130" t="str">
        <f t="shared" ca="1" si="379"/>
        <v/>
      </c>
      <c r="AD1708" s="130" t="str">
        <f t="shared" ca="1" si="380"/>
        <v/>
      </c>
      <c r="AE1708" s="130" t="str">
        <f t="shared" ca="1" si="381"/>
        <v/>
      </c>
      <c r="AF1708" s="130" t="str">
        <f t="shared" ca="1" si="382"/>
        <v/>
      </c>
      <c r="AG1708" s="130" t="str">
        <f t="shared" ca="1" si="383"/>
        <v/>
      </c>
      <c r="AH1708" s="130" t="str">
        <f t="shared" ca="1" si="384"/>
        <v/>
      </c>
      <c r="AI1708" s="130" t="str">
        <f t="shared" ca="1" si="385"/>
        <v/>
      </c>
    </row>
    <row r="1709" spans="5:35">
      <c r="E1709" s="239"/>
      <c r="F1709" s="28"/>
      <c r="R1709" s="130" t="str">
        <f t="shared" ca="1" si="372"/>
        <v xml:space="preserve">6 </v>
      </c>
      <c r="S1709" s="130">
        <f ca="1">+IFERROR(VLOOKUP(R1709,Pollutants!$H$2:$K$11,3,FALSE),0)</f>
        <v>0</v>
      </c>
      <c r="T1709" s="248">
        <f t="shared" si="373"/>
        <v>245</v>
      </c>
      <c r="U1709" s="130" t="str">
        <f ca="1"/>
        <v/>
      </c>
      <c r="V1709" s="130" t="str">
        <f ca="1"/>
        <v/>
      </c>
      <c r="W1709" s="130" t="str">
        <f t="shared" ca="1" si="374"/>
        <v/>
      </c>
      <c r="X1709" s="130" t="str">
        <f t="shared" ca="1" si="375"/>
        <v/>
      </c>
      <c r="Y1709" s="130" t="str">
        <f t="shared" ca="1" si="376"/>
        <v/>
      </c>
      <c r="Z1709" s="130" t="str">
        <f t="shared" ca="1" si="377"/>
        <v/>
      </c>
      <c r="AA1709" s="130" t="str">
        <f t="shared" ca="1" si="378"/>
        <v/>
      </c>
      <c r="AC1709" s="130" t="str">
        <f t="shared" ca="1" si="379"/>
        <v/>
      </c>
      <c r="AD1709" s="130" t="str">
        <f t="shared" ca="1" si="380"/>
        <v/>
      </c>
      <c r="AE1709" s="130" t="str">
        <f t="shared" ca="1" si="381"/>
        <v/>
      </c>
      <c r="AF1709" s="130" t="str">
        <f t="shared" ca="1" si="382"/>
        <v/>
      </c>
      <c r="AG1709" s="130" t="str">
        <f t="shared" ca="1" si="383"/>
        <v/>
      </c>
      <c r="AH1709" s="130" t="str">
        <f t="shared" ca="1" si="384"/>
        <v/>
      </c>
      <c r="AI1709" s="130" t="str">
        <f t="shared" ca="1" si="385"/>
        <v/>
      </c>
    </row>
    <row r="1710" spans="5:35">
      <c r="E1710" s="239"/>
      <c r="F1710" s="28"/>
      <c r="R1710" s="130" t="str">
        <f t="shared" ca="1" si="372"/>
        <v xml:space="preserve">0 </v>
      </c>
      <c r="S1710" s="130">
        <f ca="1">+IFERROR(VLOOKUP(R1710,Pollutants!$H$2:$K$11,3,FALSE),0)</f>
        <v>0</v>
      </c>
      <c r="T1710" s="248">
        <f t="shared" si="373"/>
        <v>246</v>
      </c>
      <c r="U1710" s="130" t="str">
        <f ca="1"/>
        <v/>
      </c>
      <c r="V1710" s="130" t="str">
        <f ca="1"/>
        <v/>
      </c>
      <c r="W1710" s="130" t="str">
        <f t="shared" ca="1" si="374"/>
        <v/>
      </c>
      <c r="X1710" s="130" t="str">
        <f t="shared" ca="1" si="375"/>
        <v/>
      </c>
      <c r="Y1710" s="130" t="str">
        <f t="shared" ca="1" si="376"/>
        <v/>
      </c>
      <c r="Z1710" s="130" t="str">
        <f t="shared" ca="1" si="377"/>
        <v/>
      </c>
      <c r="AA1710" s="130" t="str">
        <f t="shared" ca="1" si="378"/>
        <v/>
      </c>
      <c r="AC1710" s="130" t="str">
        <f t="shared" ca="1" si="379"/>
        <v/>
      </c>
      <c r="AD1710" s="130" t="str">
        <f t="shared" ca="1" si="380"/>
        <v/>
      </c>
      <c r="AE1710" s="130" t="str">
        <f t="shared" ca="1" si="381"/>
        <v/>
      </c>
      <c r="AF1710" s="130" t="str">
        <f t="shared" ca="1" si="382"/>
        <v/>
      </c>
      <c r="AG1710" s="130" t="str">
        <f t="shared" ca="1" si="383"/>
        <v/>
      </c>
      <c r="AH1710" s="130" t="str">
        <f t="shared" ca="1" si="384"/>
        <v/>
      </c>
      <c r="AI1710" s="130" t="str">
        <f t="shared" ca="1" si="385"/>
        <v/>
      </c>
    </row>
    <row r="1711" spans="5:35">
      <c r="E1711" s="239"/>
      <c r="F1711" s="28"/>
      <c r="R1711" s="130" t="str">
        <f t="shared" ca="1" si="372"/>
        <v xml:space="preserve">1 </v>
      </c>
      <c r="S1711" s="130">
        <f ca="1">+IFERROR(VLOOKUP(R1711,Pollutants!$H$2:$K$11,3,FALSE),0)</f>
        <v>0</v>
      </c>
      <c r="T1711" s="248">
        <f t="shared" si="373"/>
        <v>246</v>
      </c>
      <c r="U1711" s="130" t="str">
        <f ca="1"/>
        <v/>
      </c>
      <c r="V1711" s="130" t="str">
        <f ca="1"/>
        <v/>
      </c>
      <c r="W1711" s="130" t="str">
        <f t="shared" ca="1" si="374"/>
        <v/>
      </c>
      <c r="X1711" s="130" t="str">
        <f t="shared" ca="1" si="375"/>
        <v/>
      </c>
      <c r="Y1711" s="130" t="str">
        <f t="shared" ca="1" si="376"/>
        <v/>
      </c>
      <c r="Z1711" s="130" t="str">
        <f t="shared" ca="1" si="377"/>
        <v/>
      </c>
      <c r="AA1711" s="130" t="str">
        <f t="shared" ca="1" si="378"/>
        <v/>
      </c>
      <c r="AC1711" s="130" t="str">
        <f t="shared" ca="1" si="379"/>
        <v/>
      </c>
      <c r="AD1711" s="130" t="str">
        <f t="shared" ca="1" si="380"/>
        <v/>
      </c>
      <c r="AE1711" s="130" t="str">
        <f t="shared" ca="1" si="381"/>
        <v/>
      </c>
      <c r="AF1711" s="130" t="str">
        <f t="shared" ca="1" si="382"/>
        <v/>
      </c>
      <c r="AG1711" s="130" t="str">
        <f t="shared" ca="1" si="383"/>
        <v/>
      </c>
      <c r="AH1711" s="130" t="str">
        <f t="shared" ca="1" si="384"/>
        <v/>
      </c>
      <c r="AI1711" s="130" t="str">
        <f t="shared" ca="1" si="385"/>
        <v/>
      </c>
    </row>
    <row r="1712" spans="5:35">
      <c r="E1712" s="239"/>
      <c r="F1712" s="28"/>
      <c r="R1712" s="130" t="str">
        <f t="shared" ca="1" si="372"/>
        <v xml:space="preserve">2 </v>
      </c>
      <c r="S1712" s="130">
        <f ca="1">+IFERROR(VLOOKUP(R1712,Pollutants!$H$2:$K$11,3,FALSE),0)</f>
        <v>0</v>
      </c>
      <c r="T1712" s="248">
        <f t="shared" si="373"/>
        <v>246</v>
      </c>
      <c r="U1712" s="130" t="str">
        <f ca="1"/>
        <v/>
      </c>
      <c r="V1712" s="130" t="str">
        <f ca="1"/>
        <v/>
      </c>
      <c r="W1712" s="130" t="str">
        <f t="shared" ca="1" si="374"/>
        <v/>
      </c>
      <c r="X1712" s="130" t="str">
        <f t="shared" ca="1" si="375"/>
        <v/>
      </c>
      <c r="Y1712" s="130" t="str">
        <f t="shared" ca="1" si="376"/>
        <v/>
      </c>
      <c r="Z1712" s="130" t="str">
        <f t="shared" ca="1" si="377"/>
        <v/>
      </c>
      <c r="AA1712" s="130" t="str">
        <f t="shared" ca="1" si="378"/>
        <v/>
      </c>
      <c r="AC1712" s="130" t="str">
        <f t="shared" ca="1" si="379"/>
        <v/>
      </c>
      <c r="AD1712" s="130" t="str">
        <f t="shared" ca="1" si="380"/>
        <v/>
      </c>
      <c r="AE1712" s="130" t="str">
        <f t="shared" ca="1" si="381"/>
        <v/>
      </c>
      <c r="AF1712" s="130" t="str">
        <f t="shared" ca="1" si="382"/>
        <v/>
      </c>
      <c r="AG1712" s="130" t="str">
        <f t="shared" ca="1" si="383"/>
        <v/>
      </c>
      <c r="AH1712" s="130" t="str">
        <f t="shared" ca="1" si="384"/>
        <v/>
      </c>
      <c r="AI1712" s="130" t="str">
        <f t="shared" ca="1" si="385"/>
        <v/>
      </c>
    </row>
    <row r="1713" spans="5:35">
      <c r="E1713" s="239"/>
      <c r="F1713" s="28"/>
      <c r="R1713" s="130" t="str">
        <f t="shared" ca="1" si="372"/>
        <v xml:space="preserve">3 </v>
      </c>
      <c r="S1713" s="130">
        <f ca="1">+IFERROR(VLOOKUP(R1713,Pollutants!$H$2:$K$11,3,FALSE),0)</f>
        <v>0</v>
      </c>
      <c r="T1713" s="248">
        <f t="shared" si="373"/>
        <v>246</v>
      </c>
      <c r="U1713" s="130" t="str">
        <f ca="1"/>
        <v/>
      </c>
      <c r="V1713" s="130" t="str">
        <f ca="1"/>
        <v/>
      </c>
      <c r="W1713" s="130" t="str">
        <f t="shared" ca="1" si="374"/>
        <v/>
      </c>
      <c r="X1713" s="130" t="str">
        <f t="shared" ca="1" si="375"/>
        <v/>
      </c>
      <c r="Y1713" s="130" t="str">
        <f t="shared" ca="1" si="376"/>
        <v/>
      </c>
      <c r="Z1713" s="130" t="str">
        <f t="shared" ca="1" si="377"/>
        <v/>
      </c>
      <c r="AA1713" s="130" t="str">
        <f t="shared" ca="1" si="378"/>
        <v/>
      </c>
      <c r="AC1713" s="130" t="str">
        <f t="shared" ca="1" si="379"/>
        <v/>
      </c>
      <c r="AD1713" s="130" t="str">
        <f t="shared" ca="1" si="380"/>
        <v/>
      </c>
      <c r="AE1713" s="130" t="str">
        <f t="shared" ca="1" si="381"/>
        <v/>
      </c>
      <c r="AF1713" s="130" t="str">
        <f t="shared" ca="1" si="382"/>
        <v/>
      </c>
      <c r="AG1713" s="130" t="str">
        <f t="shared" ca="1" si="383"/>
        <v/>
      </c>
      <c r="AH1713" s="130" t="str">
        <f t="shared" ca="1" si="384"/>
        <v/>
      </c>
      <c r="AI1713" s="130" t="str">
        <f t="shared" ca="1" si="385"/>
        <v/>
      </c>
    </row>
    <row r="1714" spans="5:35">
      <c r="E1714" s="239"/>
      <c r="F1714" s="28"/>
      <c r="R1714" s="130" t="str">
        <f t="shared" ca="1" si="372"/>
        <v xml:space="preserve">4 </v>
      </c>
      <c r="S1714" s="130">
        <f ca="1">+IFERROR(VLOOKUP(R1714,Pollutants!$H$2:$K$11,3,FALSE),0)</f>
        <v>0</v>
      </c>
      <c r="T1714" s="248">
        <f t="shared" si="373"/>
        <v>246</v>
      </c>
      <c r="U1714" s="130" t="str">
        <f ca="1"/>
        <v/>
      </c>
      <c r="V1714" s="130" t="str">
        <f ca="1"/>
        <v/>
      </c>
      <c r="W1714" s="130" t="str">
        <f t="shared" ca="1" si="374"/>
        <v/>
      </c>
      <c r="X1714" s="130" t="str">
        <f t="shared" ca="1" si="375"/>
        <v/>
      </c>
      <c r="Y1714" s="130" t="str">
        <f t="shared" ca="1" si="376"/>
        <v/>
      </c>
      <c r="Z1714" s="130" t="str">
        <f t="shared" ca="1" si="377"/>
        <v/>
      </c>
      <c r="AA1714" s="130" t="str">
        <f t="shared" ca="1" si="378"/>
        <v/>
      </c>
      <c r="AC1714" s="130" t="str">
        <f t="shared" ca="1" si="379"/>
        <v/>
      </c>
      <c r="AD1714" s="130" t="str">
        <f t="shared" ca="1" si="380"/>
        <v/>
      </c>
      <c r="AE1714" s="130" t="str">
        <f t="shared" ca="1" si="381"/>
        <v/>
      </c>
      <c r="AF1714" s="130" t="str">
        <f t="shared" ca="1" si="382"/>
        <v/>
      </c>
      <c r="AG1714" s="130" t="str">
        <f t="shared" ca="1" si="383"/>
        <v/>
      </c>
      <c r="AH1714" s="130" t="str">
        <f t="shared" ca="1" si="384"/>
        <v/>
      </c>
      <c r="AI1714" s="130" t="str">
        <f t="shared" ca="1" si="385"/>
        <v/>
      </c>
    </row>
    <row r="1715" spans="5:35">
      <c r="E1715" s="239"/>
      <c r="F1715" s="28"/>
      <c r="R1715" s="130" t="str">
        <f t="shared" ca="1" si="372"/>
        <v xml:space="preserve">5 </v>
      </c>
      <c r="S1715" s="130">
        <f ca="1">+IFERROR(VLOOKUP(R1715,Pollutants!$H$2:$K$11,3,FALSE),0)</f>
        <v>0</v>
      </c>
      <c r="T1715" s="248">
        <f t="shared" si="373"/>
        <v>246</v>
      </c>
      <c r="U1715" s="130" t="str">
        <f ca="1"/>
        <v/>
      </c>
      <c r="V1715" s="130" t="str">
        <f ca="1"/>
        <v/>
      </c>
      <c r="W1715" s="130" t="str">
        <f t="shared" ca="1" si="374"/>
        <v/>
      </c>
      <c r="X1715" s="130" t="str">
        <f t="shared" ca="1" si="375"/>
        <v/>
      </c>
      <c r="Y1715" s="130" t="str">
        <f t="shared" ca="1" si="376"/>
        <v/>
      </c>
      <c r="Z1715" s="130" t="str">
        <f t="shared" ca="1" si="377"/>
        <v/>
      </c>
      <c r="AA1715" s="130" t="str">
        <f t="shared" ca="1" si="378"/>
        <v/>
      </c>
      <c r="AC1715" s="130" t="str">
        <f t="shared" ca="1" si="379"/>
        <v/>
      </c>
      <c r="AD1715" s="130" t="str">
        <f t="shared" ca="1" si="380"/>
        <v/>
      </c>
      <c r="AE1715" s="130" t="str">
        <f t="shared" ca="1" si="381"/>
        <v/>
      </c>
      <c r="AF1715" s="130" t="str">
        <f t="shared" ca="1" si="382"/>
        <v/>
      </c>
      <c r="AG1715" s="130" t="str">
        <f t="shared" ca="1" si="383"/>
        <v/>
      </c>
      <c r="AH1715" s="130" t="str">
        <f t="shared" ca="1" si="384"/>
        <v/>
      </c>
      <c r="AI1715" s="130" t="str">
        <f t="shared" ca="1" si="385"/>
        <v/>
      </c>
    </row>
    <row r="1716" spans="5:35">
      <c r="E1716" s="239"/>
      <c r="F1716" s="28"/>
      <c r="R1716" s="130" t="str">
        <f t="shared" ca="1" si="372"/>
        <v xml:space="preserve">6 </v>
      </c>
      <c r="S1716" s="130">
        <f ca="1">+IFERROR(VLOOKUP(R1716,Pollutants!$H$2:$K$11,3,FALSE),0)</f>
        <v>0</v>
      </c>
      <c r="T1716" s="248">
        <f t="shared" si="373"/>
        <v>246</v>
      </c>
      <c r="U1716" s="130" t="str">
        <f ca="1"/>
        <v/>
      </c>
      <c r="V1716" s="130" t="str">
        <f ca="1"/>
        <v/>
      </c>
      <c r="W1716" s="130" t="str">
        <f t="shared" ca="1" si="374"/>
        <v/>
      </c>
      <c r="X1716" s="130" t="str">
        <f t="shared" ca="1" si="375"/>
        <v/>
      </c>
      <c r="Y1716" s="130" t="str">
        <f t="shared" ca="1" si="376"/>
        <v/>
      </c>
      <c r="Z1716" s="130" t="str">
        <f t="shared" ca="1" si="377"/>
        <v/>
      </c>
      <c r="AA1716" s="130" t="str">
        <f t="shared" ca="1" si="378"/>
        <v/>
      </c>
      <c r="AC1716" s="130" t="str">
        <f t="shared" ca="1" si="379"/>
        <v/>
      </c>
      <c r="AD1716" s="130" t="str">
        <f t="shared" ca="1" si="380"/>
        <v/>
      </c>
      <c r="AE1716" s="130" t="str">
        <f t="shared" ca="1" si="381"/>
        <v/>
      </c>
      <c r="AF1716" s="130" t="str">
        <f t="shared" ca="1" si="382"/>
        <v/>
      </c>
      <c r="AG1716" s="130" t="str">
        <f t="shared" ca="1" si="383"/>
        <v/>
      </c>
      <c r="AH1716" s="130" t="str">
        <f t="shared" ca="1" si="384"/>
        <v/>
      </c>
      <c r="AI1716" s="130" t="str">
        <f t="shared" ca="1" si="385"/>
        <v/>
      </c>
    </row>
    <row r="1717" spans="5:35">
      <c r="E1717" s="239"/>
      <c r="F1717" s="28"/>
      <c r="R1717" s="130" t="str">
        <f t="shared" ca="1" si="372"/>
        <v xml:space="preserve">0 </v>
      </c>
      <c r="S1717" s="130">
        <f ca="1">+IFERROR(VLOOKUP(R1717,Pollutants!$H$2:$K$11,3,FALSE),0)</f>
        <v>0</v>
      </c>
      <c r="T1717" s="248">
        <f t="shared" si="373"/>
        <v>247</v>
      </c>
      <c r="U1717" s="130" t="str">
        <f ca="1"/>
        <v/>
      </c>
      <c r="V1717" s="130" t="str">
        <f ca="1"/>
        <v/>
      </c>
      <c r="W1717" s="130" t="str">
        <f t="shared" ca="1" si="374"/>
        <v/>
      </c>
      <c r="X1717" s="130" t="str">
        <f t="shared" ca="1" si="375"/>
        <v/>
      </c>
      <c r="Y1717" s="130" t="str">
        <f t="shared" ca="1" si="376"/>
        <v/>
      </c>
      <c r="Z1717" s="130" t="str">
        <f t="shared" ca="1" si="377"/>
        <v/>
      </c>
      <c r="AA1717" s="130" t="str">
        <f t="shared" ca="1" si="378"/>
        <v/>
      </c>
      <c r="AC1717" s="130" t="str">
        <f t="shared" ca="1" si="379"/>
        <v/>
      </c>
      <c r="AD1717" s="130" t="str">
        <f t="shared" ca="1" si="380"/>
        <v/>
      </c>
      <c r="AE1717" s="130" t="str">
        <f t="shared" ca="1" si="381"/>
        <v/>
      </c>
      <c r="AF1717" s="130" t="str">
        <f t="shared" ca="1" si="382"/>
        <v/>
      </c>
      <c r="AG1717" s="130" t="str">
        <f t="shared" ca="1" si="383"/>
        <v/>
      </c>
      <c r="AH1717" s="130" t="str">
        <f t="shared" ca="1" si="384"/>
        <v/>
      </c>
      <c r="AI1717" s="130" t="str">
        <f t="shared" ca="1" si="385"/>
        <v/>
      </c>
    </row>
    <row r="1718" spans="5:35">
      <c r="E1718" s="239"/>
      <c r="F1718" s="28"/>
      <c r="R1718" s="130" t="str">
        <f t="shared" ca="1" si="372"/>
        <v xml:space="preserve">1 </v>
      </c>
      <c r="S1718" s="130">
        <f ca="1">+IFERROR(VLOOKUP(R1718,Pollutants!$H$2:$K$11,3,FALSE),0)</f>
        <v>0</v>
      </c>
      <c r="T1718" s="248">
        <f t="shared" si="373"/>
        <v>247</v>
      </c>
      <c r="U1718" s="130" t="str">
        <f ca="1"/>
        <v/>
      </c>
      <c r="V1718" s="130" t="str">
        <f ca="1"/>
        <v/>
      </c>
      <c r="W1718" s="130" t="str">
        <f t="shared" ca="1" si="374"/>
        <v/>
      </c>
      <c r="X1718" s="130" t="str">
        <f t="shared" ca="1" si="375"/>
        <v/>
      </c>
      <c r="Y1718" s="130" t="str">
        <f t="shared" ca="1" si="376"/>
        <v/>
      </c>
      <c r="Z1718" s="130" t="str">
        <f t="shared" ca="1" si="377"/>
        <v/>
      </c>
      <c r="AA1718" s="130" t="str">
        <f t="shared" ca="1" si="378"/>
        <v/>
      </c>
      <c r="AC1718" s="130" t="str">
        <f t="shared" ca="1" si="379"/>
        <v/>
      </c>
      <c r="AD1718" s="130" t="str">
        <f t="shared" ca="1" si="380"/>
        <v/>
      </c>
      <c r="AE1718" s="130" t="str">
        <f t="shared" ca="1" si="381"/>
        <v/>
      </c>
      <c r="AF1718" s="130" t="str">
        <f t="shared" ca="1" si="382"/>
        <v/>
      </c>
      <c r="AG1718" s="130" t="str">
        <f t="shared" ca="1" si="383"/>
        <v/>
      </c>
      <c r="AH1718" s="130" t="str">
        <f t="shared" ca="1" si="384"/>
        <v/>
      </c>
      <c r="AI1718" s="130" t="str">
        <f t="shared" ca="1" si="385"/>
        <v/>
      </c>
    </row>
    <row r="1719" spans="5:35">
      <c r="E1719" s="239"/>
      <c r="F1719" s="28"/>
      <c r="R1719" s="130" t="str">
        <f t="shared" ca="1" si="372"/>
        <v xml:space="preserve">2 </v>
      </c>
      <c r="S1719" s="130">
        <f ca="1">+IFERROR(VLOOKUP(R1719,Pollutants!$H$2:$K$11,3,FALSE),0)</f>
        <v>0</v>
      </c>
      <c r="T1719" s="248">
        <f t="shared" si="373"/>
        <v>247</v>
      </c>
      <c r="U1719" s="130" t="str">
        <f ca="1"/>
        <v/>
      </c>
      <c r="V1719" s="130" t="str">
        <f ca="1"/>
        <v/>
      </c>
      <c r="W1719" s="130" t="str">
        <f t="shared" ca="1" si="374"/>
        <v/>
      </c>
      <c r="X1719" s="130" t="str">
        <f t="shared" ca="1" si="375"/>
        <v/>
      </c>
      <c r="Y1719" s="130" t="str">
        <f t="shared" ca="1" si="376"/>
        <v/>
      </c>
      <c r="Z1719" s="130" t="str">
        <f t="shared" ca="1" si="377"/>
        <v/>
      </c>
      <c r="AA1719" s="130" t="str">
        <f t="shared" ca="1" si="378"/>
        <v/>
      </c>
      <c r="AC1719" s="130" t="str">
        <f t="shared" ca="1" si="379"/>
        <v/>
      </c>
      <c r="AD1719" s="130" t="str">
        <f t="shared" ca="1" si="380"/>
        <v/>
      </c>
      <c r="AE1719" s="130" t="str">
        <f t="shared" ca="1" si="381"/>
        <v/>
      </c>
      <c r="AF1719" s="130" t="str">
        <f t="shared" ca="1" si="382"/>
        <v/>
      </c>
      <c r="AG1719" s="130" t="str">
        <f t="shared" ca="1" si="383"/>
        <v/>
      </c>
      <c r="AH1719" s="130" t="str">
        <f t="shared" ca="1" si="384"/>
        <v/>
      </c>
      <c r="AI1719" s="130" t="str">
        <f t="shared" ca="1" si="385"/>
        <v/>
      </c>
    </row>
    <row r="1720" spans="5:35">
      <c r="E1720" s="239"/>
      <c r="F1720" s="28"/>
      <c r="R1720" s="130" t="str">
        <f t="shared" ca="1" si="372"/>
        <v xml:space="preserve">3 </v>
      </c>
      <c r="S1720" s="130">
        <f ca="1">+IFERROR(VLOOKUP(R1720,Pollutants!$H$2:$K$11,3,FALSE),0)</f>
        <v>0</v>
      </c>
      <c r="T1720" s="248">
        <f t="shared" si="373"/>
        <v>247</v>
      </c>
      <c r="U1720" s="130" t="str">
        <f ca="1"/>
        <v/>
      </c>
      <c r="V1720" s="130" t="str">
        <f ca="1"/>
        <v/>
      </c>
      <c r="W1720" s="130" t="str">
        <f t="shared" ca="1" si="374"/>
        <v/>
      </c>
      <c r="X1720" s="130" t="str">
        <f t="shared" ca="1" si="375"/>
        <v/>
      </c>
      <c r="Y1720" s="130" t="str">
        <f t="shared" ca="1" si="376"/>
        <v/>
      </c>
      <c r="Z1720" s="130" t="str">
        <f t="shared" ca="1" si="377"/>
        <v/>
      </c>
      <c r="AA1720" s="130" t="str">
        <f t="shared" ca="1" si="378"/>
        <v/>
      </c>
      <c r="AC1720" s="130" t="str">
        <f t="shared" ca="1" si="379"/>
        <v/>
      </c>
      <c r="AD1720" s="130" t="str">
        <f t="shared" ca="1" si="380"/>
        <v/>
      </c>
      <c r="AE1720" s="130" t="str">
        <f t="shared" ca="1" si="381"/>
        <v/>
      </c>
      <c r="AF1720" s="130" t="str">
        <f t="shared" ca="1" si="382"/>
        <v/>
      </c>
      <c r="AG1720" s="130" t="str">
        <f t="shared" ca="1" si="383"/>
        <v/>
      </c>
      <c r="AH1720" s="130" t="str">
        <f t="shared" ca="1" si="384"/>
        <v/>
      </c>
      <c r="AI1720" s="130" t="str">
        <f t="shared" ca="1" si="385"/>
        <v/>
      </c>
    </row>
    <row r="1721" spans="5:35">
      <c r="E1721" s="239"/>
      <c r="F1721" s="28"/>
      <c r="R1721" s="130" t="str">
        <f t="shared" ca="1" si="372"/>
        <v xml:space="preserve">4 </v>
      </c>
      <c r="S1721" s="130">
        <f ca="1">+IFERROR(VLOOKUP(R1721,Pollutants!$H$2:$K$11,3,FALSE),0)</f>
        <v>0</v>
      </c>
      <c r="T1721" s="248">
        <f t="shared" si="373"/>
        <v>247</v>
      </c>
      <c r="U1721" s="130" t="str">
        <f ca="1"/>
        <v/>
      </c>
      <c r="V1721" s="130" t="str">
        <f ca="1"/>
        <v/>
      </c>
      <c r="W1721" s="130" t="str">
        <f t="shared" ca="1" si="374"/>
        <v/>
      </c>
      <c r="X1721" s="130" t="str">
        <f t="shared" ca="1" si="375"/>
        <v/>
      </c>
      <c r="Y1721" s="130" t="str">
        <f t="shared" ca="1" si="376"/>
        <v/>
      </c>
      <c r="Z1721" s="130" t="str">
        <f t="shared" ca="1" si="377"/>
        <v/>
      </c>
      <c r="AA1721" s="130" t="str">
        <f t="shared" ca="1" si="378"/>
        <v/>
      </c>
      <c r="AC1721" s="130" t="str">
        <f t="shared" ca="1" si="379"/>
        <v/>
      </c>
      <c r="AD1721" s="130" t="str">
        <f t="shared" ca="1" si="380"/>
        <v/>
      </c>
      <c r="AE1721" s="130" t="str">
        <f t="shared" ca="1" si="381"/>
        <v/>
      </c>
      <c r="AF1721" s="130" t="str">
        <f t="shared" ca="1" si="382"/>
        <v/>
      </c>
      <c r="AG1721" s="130" t="str">
        <f t="shared" ca="1" si="383"/>
        <v/>
      </c>
      <c r="AH1721" s="130" t="str">
        <f t="shared" ca="1" si="384"/>
        <v/>
      </c>
      <c r="AI1721" s="130" t="str">
        <f t="shared" ca="1" si="385"/>
        <v/>
      </c>
    </row>
    <row r="1722" spans="5:35">
      <c r="E1722" s="239"/>
      <c r="F1722" s="28"/>
      <c r="R1722" s="130" t="str">
        <f t="shared" ca="1" si="372"/>
        <v xml:space="preserve">5 </v>
      </c>
      <c r="S1722" s="130">
        <f ca="1">+IFERROR(VLOOKUP(R1722,Pollutants!$H$2:$K$11,3,FALSE),0)</f>
        <v>0</v>
      </c>
      <c r="T1722" s="248">
        <f t="shared" si="373"/>
        <v>247</v>
      </c>
      <c r="U1722" s="130" t="str">
        <f ca="1"/>
        <v/>
      </c>
      <c r="V1722" s="130" t="str">
        <f ca="1"/>
        <v/>
      </c>
      <c r="W1722" s="130" t="str">
        <f t="shared" ca="1" si="374"/>
        <v/>
      </c>
      <c r="X1722" s="130" t="str">
        <f t="shared" ca="1" si="375"/>
        <v/>
      </c>
      <c r="Y1722" s="130" t="str">
        <f t="shared" ca="1" si="376"/>
        <v/>
      </c>
      <c r="Z1722" s="130" t="str">
        <f t="shared" ca="1" si="377"/>
        <v/>
      </c>
      <c r="AA1722" s="130" t="str">
        <f t="shared" ca="1" si="378"/>
        <v/>
      </c>
      <c r="AC1722" s="130" t="str">
        <f t="shared" ca="1" si="379"/>
        <v/>
      </c>
      <c r="AD1722" s="130" t="str">
        <f t="shared" ca="1" si="380"/>
        <v/>
      </c>
      <c r="AE1722" s="130" t="str">
        <f t="shared" ca="1" si="381"/>
        <v/>
      </c>
      <c r="AF1722" s="130" t="str">
        <f t="shared" ca="1" si="382"/>
        <v/>
      </c>
      <c r="AG1722" s="130" t="str">
        <f t="shared" ca="1" si="383"/>
        <v/>
      </c>
      <c r="AH1722" s="130" t="str">
        <f t="shared" ca="1" si="384"/>
        <v/>
      </c>
      <c r="AI1722" s="130" t="str">
        <f t="shared" ca="1" si="385"/>
        <v/>
      </c>
    </row>
    <row r="1723" spans="5:35">
      <c r="E1723" s="239"/>
      <c r="F1723" s="28"/>
      <c r="R1723" s="130" t="str">
        <f t="shared" ca="1" si="372"/>
        <v xml:space="preserve">6 </v>
      </c>
      <c r="S1723" s="130">
        <f ca="1">+IFERROR(VLOOKUP(R1723,Pollutants!$H$2:$K$11,3,FALSE),0)</f>
        <v>0</v>
      </c>
      <c r="T1723" s="248">
        <f t="shared" si="373"/>
        <v>247</v>
      </c>
      <c r="U1723" s="130" t="str">
        <f ca="1"/>
        <v/>
      </c>
      <c r="V1723" s="130" t="str">
        <f ca="1"/>
        <v/>
      </c>
      <c r="W1723" s="130" t="str">
        <f t="shared" ca="1" si="374"/>
        <v/>
      </c>
      <c r="X1723" s="130" t="str">
        <f t="shared" ca="1" si="375"/>
        <v/>
      </c>
      <c r="Y1723" s="130" t="str">
        <f t="shared" ca="1" si="376"/>
        <v/>
      </c>
      <c r="Z1723" s="130" t="str">
        <f t="shared" ca="1" si="377"/>
        <v/>
      </c>
      <c r="AA1723" s="130" t="str">
        <f t="shared" ca="1" si="378"/>
        <v/>
      </c>
      <c r="AC1723" s="130" t="str">
        <f t="shared" ca="1" si="379"/>
        <v/>
      </c>
      <c r="AD1723" s="130" t="str">
        <f t="shared" ca="1" si="380"/>
        <v/>
      </c>
      <c r="AE1723" s="130" t="str">
        <f t="shared" ca="1" si="381"/>
        <v/>
      </c>
      <c r="AF1723" s="130" t="str">
        <f t="shared" ca="1" si="382"/>
        <v/>
      </c>
      <c r="AG1723" s="130" t="str">
        <f t="shared" ca="1" si="383"/>
        <v/>
      </c>
      <c r="AH1723" s="130" t="str">
        <f t="shared" ca="1" si="384"/>
        <v/>
      </c>
      <c r="AI1723" s="130" t="str">
        <f t="shared" ca="1" si="385"/>
        <v/>
      </c>
    </row>
    <row r="1724" spans="5:35">
      <c r="E1724" s="239"/>
      <c r="F1724" s="28"/>
      <c r="R1724" s="130" t="str">
        <f t="shared" ca="1" si="372"/>
        <v xml:space="preserve">0 </v>
      </c>
      <c r="S1724" s="130">
        <f ca="1">+IFERROR(VLOOKUP(R1724,Pollutants!$H$2:$K$11,3,FALSE),0)</f>
        <v>0</v>
      </c>
      <c r="T1724" s="248">
        <f t="shared" si="373"/>
        <v>248</v>
      </c>
      <c r="U1724" s="130" t="str">
        <f ca="1"/>
        <v/>
      </c>
      <c r="V1724" s="130" t="str">
        <f ca="1"/>
        <v/>
      </c>
      <c r="W1724" s="130" t="str">
        <f t="shared" ca="1" si="374"/>
        <v/>
      </c>
      <c r="X1724" s="130" t="str">
        <f t="shared" ca="1" si="375"/>
        <v/>
      </c>
      <c r="Y1724" s="130" t="str">
        <f t="shared" ca="1" si="376"/>
        <v/>
      </c>
      <c r="Z1724" s="130" t="str">
        <f t="shared" ca="1" si="377"/>
        <v/>
      </c>
      <c r="AA1724" s="130" t="str">
        <f t="shared" ca="1" si="378"/>
        <v/>
      </c>
      <c r="AC1724" s="130" t="str">
        <f t="shared" ca="1" si="379"/>
        <v/>
      </c>
      <c r="AD1724" s="130" t="str">
        <f t="shared" ca="1" si="380"/>
        <v/>
      </c>
      <c r="AE1724" s="130" t="str">
        <f t="shared" ca="1" si="381"/>
        <v/>
      </c>
      <c r="AF1724" s="130" t="str">
        <f t="shared" ca="1" si="382"/>
        <v/>
      </c>
      <c r="AG1724" s="130" t="str">
        <f t="shared" ca="1" si="383"/>
        <v/>
      </c>
      <c r="AH1724" s="130" t="str">
        <f t="shared" ca="1" si="384"/>
        <v/>
      </c>
      <c r="AI1724" s="130" t="str">
        <f t="shared" ca="1" si="385"/>
        <v/>
      </c>
    </row>
    <row r="1725" spans="5:35">
      <c r="E1725" s="239"/>
      <c r="F1725" s="28"/>
      <c r="R1725" s="130" t="str">
        <f t="shared" ca="1" si="372"/>
        <v xml:space="preserve">1 </v>
      </c>
      <c r="S1725" s="130">
        <f ca="1">+IFERROR(VLOOKUP(R1725,Pollutants!$H$2:$K$11,3,FALSE),0)</f>
        <v>0</v>
      </c>
      <c r="T1725" s="248">
        <f t="shared" si="373"/>
        <v>248</v>
      </c>
      <c r="U1725" s="130" t="str">
        <f ca="1"/>
        <v/>
      </c>
      <c r="V1725" s="130" t="str">
        <f ca="1"/>
        <v/>
      </c>
      <c r="W1725" s="130" t="str">
        <f t="shared" ca="1" si="374"/>
        <v/>
      </c>
      <c r="X1725" s="130" t="str">
        <f t="shared" ca="1" si="375"/>
        <v/>
      </c>
      <c r="Y1725" s="130" t="str">
        <f t="shared" ca="1" si="376"/>
        <v/>
      </c>
      <c r="Z1725" s="130" t="str">
        <f t="shared" ca="1" si="377"/>
        <v/>
      </c>
      <c r="AA1725" s="130" t="str">
        <f t="shared" ca="1" si="378"/>
        <v/>
      </c>
      <c r="AC1725" s="130" t="str">
        <f t="shared" ca="1" si="379"/>
        <v/>
      </c>
      <c r="AD1725" s="130" t="str">
        <f t="shared" ca="1" si="380"/>
        <v/>
      </c>
      <c r="AE1725" s="130" t="str">
        <f t="shared" ca="1" si="381"/>
        <v/>
      </c>
      <c r="AF1725" s="130" t="str">
        <f t="shared" ca="1" si="382"/>
        <v/>
      </c>
      <c r="AG1725" s="130" t="str">
        <f t="shared" ca="1" si="383"/>
        <v/>
      </c>
      <c r="AH1725" s="130" t="str">
        <f t="shared" ca="1" si="384"/>
        <v/>
      </c>
      <c r="AI1725" s="130" t="str">
        <f t="shared" ca="1" si="385"/>
        <v/>
      </c>
    </row>
    <row r="1726" spans="5:35">
      <c r="E1726" s="239"/>
      <c r="F1726" s="28"/>
      <c r="R1726" s="130" t="str">
        <f t="shared" ca="1" si="372"/>
        <v xml:space="preserve">2 </v>
      </c>
      <c r="S1726" s="130">
        <f ca="1">+IFERROR(VLOOKUP(R1726,Pollutants!$H$2:$K$11,3,FALSE),0)</f>
        <v>0</v>
      </c>
      <c r="T1726" s="248">
        <f t="shared" si="373"/>
        <v>248</v>
      </c>
      <c r="U1726" s="130" t="str">
        <f ca="1"/>
        <v/>
      </c>
      <c r="V1726" s="130" t="str">
        <f ca="1"/>
        <v/>
      </c>
      <c r="W1726" s="130" t="str">
        <f t="shared" ca="1" si="374"/>
        <v/>
      </c>
      <c r="X1726" s="130" t="str">
        <f t="shared" ca="1" si="375"/>
        <v/>
      </c>
      <c r="Y1726" s="130" t="str">
        <f t="shared" ca="1" si="376"/>
        <v/>
      </c>
      <c r="Z1726" s="130" t="str">
        <f t="shared" ca="1" si="377"/>
        <v/>
      </c>
      <c r="AA1726" s="130" t="str">
        <f t="shared" ca="1" si="378"/>
        <v/>
      </c>
      <c r="AC1726" s="130" t="str">
        <f t="shared" ca="1" si="379"/>
        <v/>
      </c>
      <c r="AD1726" s="130" t="str">
        <f t="shared" ca="1" si="380"/>
        <v/>
      </c>
      <c r="AE1726" s="130" t="str">
        <f t="shared" ca="1" si="381"/>
        <v/>
      </c>
      <c r="AF1726" s="130" t="str">
        <f t="shared" ca="1" si="382"/>
        <v/>
      </c>
      <c r="AG1726" s="130" t="str">
        <f t="shared" ca="1" si="383"/>
        <v/>
      </c>
      <c r="AH1726" s="130" t="str">
        <f t="shared" ca="1" si="384"/>
        <v/>
      </c>
      <c r="AI1726" s="130" t="str">
        <f t="shared" ca="1" si="385"/>
        <v/>
      </c>
    </row>
    <row r="1727" spans="5:35">
      <c r="E1727" s="239"/>
      <c r="F1727" s="28"/>
      <c r="R1727" s="130" t="str">
        <f t="shared" ca="1" si="372"/>
        <v xml:space="preserve">3 </v>
      </c>
      <c r="S1727" s="130">
        <f ca="1">+IFERROR(VLOOKUP(R1727,Pollutants!$H$2:$K$11,3,FALSE),0)</f>
        <v>0</v>
      </c>
      <c r="T1727" s="248">
        <f t="shared" si="373"/>
        <v>248</v>
      </c>
      <c r="U1727" s="130" t="str">
        <f ca="1"/>
        <v/>
      </c>
      <c r="V1727" s="130" t="str">
        <f ca="1"/>
        <v/>
      </c>
      <c r="W1727" s="130" t="str">
        <f t="shared" ca="1" si="374"/>
        <v/>
      </c>
      <c r="X1727" s="130" t="str">
        <f t="shared" ca="1" si="375"/>
        <v/>
      </c>
      <c r="Y1727" s="130" t="str">
        <f t="shared" ca="1" si="376"/>
        <v/>
      </c>
      <c r="Z1727" s="130" t="str">
        <f t="shared" ca="1" si="377"/>
        <v/>
      </c>
      <c r="AA1727" s="130" t="str">
        <f t="shared" ca="1" si="378"/>
        <v/>
      </c>
      <c r="AC1727" s="130" t="str">
        <f t="shared" ca="1" si="379"/>
        <v/>
      </c>
      <c r="AD1727" s="130" t="str">
        <f t="shared" ca="1" si="380"/>
        <v/>
      </c>
      <c r="AE1727" s="130" t="str">
        <f t="shared" ca="1" si="381"/>
        <v/>
      </c>
      <c r="AF1727" s="130" t="str">
        <f t="shared" ca="1" si="382"/>
        <v/>
      </c>
      <c r="AG1727" s="130" t="str">
        <f t="shared" ca="1" si="383"/>
        <v/>
      </c>
      <c r="AH1727" s="130" t="str">
        <f t="shared" ca="1" si="384"/>
        <v/>
      </c>
      <c r="AI1727" s="130" t="str">
        <f t="shared" ca="1" si="385"/>
        <v/>
      </c>
    </row>
    <row r="1728" spans="5:35">
      <c r="E1728" s="239"/>
      <c r="F1728" s="28"/>
      <c r="R1728" s="130" t="str">
        <f t="shared" ca="1" si="372"/>
        <v xml:space="preserve">4 </v>
      </c>
      <c r="S1728" s="130">
        <f ca="1">+IFERROR(VLOOKUP(R1728,Pollutants!$H$2:$K$11,3,FALSE),0)</f>
        <v>0</v>
      </c>
      <c r="T1728" s="248">
        <f t="shared" si="373"/>
        <v>248</v>
      </c>
      <c r="U1728" s="130" t="str">
        <f ca="1"/>
        <v/>
      </c>
      <c r="V1728" s="130" t="str">
        <f ca="1"/>
        <v/>
      </c>
      <c r="W1728" s="130" t="str">
        <f t="shared" ca="1" si="374"/>
        <v/>
      </c>
      <c r="X1728" s="130" t="str">
        <f t="shared" ca="1" si="375"/>
        <v/>
      </c>
      <c r="Y1728" s="130" t="str">
        <f t="shared" ca="1" si="376"/>
        <v/>
      </c>
      <c r="Z1728" s="130" t="str">
        <f t="shared" ca="1" si="377"/>
        <v/>
      </c>
      <c r="AA1728" s="130" t="str">
        <f t="shared" ca="1" si="378"/>
        <v/>
      </c>
      <c r="AC1728" s="130" t="str">
        <f t="shared" ca="1" si="379"/>
        <v/>
      </c>
      <c r="AD1728" s="130" t="str">
        <f t="shared" ca="1" si="380"/>
        <v/>
      </c>
      <c r="AE1728" s="130" t="str">
        <f t="shared" ca="1" si="381"/>
        <v/>
      </c>
      <c r="AF1728" s="130" t="str">
        <f t="shared" ca="1" si="382"/>
        <v/>
      </c>
      <c r="AG1728" s="130" t="str">
        <f t="shared" ca="1" si="383"/>
        <v/>
      </c>
      <c r="AH1728" s="130" t="str">
        <f t="shared" ca="1" si="384"/>
        <v/>
      </c>
      <c r="AI1728" s="130" t="str">
        <f t="shared" ca="1" si="385"/>
        <v/>
      </c>
    </row>
    <row r="1729" spans="5:35">
      <c r="E1729" s="239"/>
      <c r="F1729" s="28"/>
      <c r="R1729" s="130" t="str">
        <f t="shared" ca="1" si="372"/>
        <v xml:space="preserve">5 </v>
      </c>
      <c r="S1729" s="130">
        <f ca="1">+IFERROR(VLOOKUP(R1729,Pollutants!$H$2:$K$11,3,FALSE),0)</f>
        <v>0</v>
      </c>
      <c r="T1729" s="248">
        <f t="shared" si="373"/>
        <v>248</v>
      </c>
      <c r="U1729" s="130" t="str">
        <f ca="1"/>
        <v/>
      </c>
      <c r="V1729" s="130" t="str">
        <f ca="1"/>
        <v/>
      </c>
      <c r="W1729" s="130" t="str">
        <f t="shared" ca="1" si="374"/>
        <v/>
      </c>
      <c r="X1729" s="130" t="str">
        <f t="shared" ca="1" si="375"/>
        <v/>
      </c>
      <c r="Y1729" s="130" t="str">
        <f t="shared" ca="1" si="376"/>
        <v/>
      </c>
      <c r="Z1729" s="130" t="str">
        <f t="shared" ca="1" si="377"/>
        <v/>
      </c>
      <c r="AA1729" s="130" t="str">
        <f t="shared" ca="1" si="378"/>
        <v/>
      </c>
      <c r="AC1729" s="130" t="str">
        <f t="shared" ca="1" si="379"/>
        <v/>
      </c>
      <c r="AD1729" s="130" t="str">
        <f t="shared" ca="1" si="380"/>
        <v/>
      </c>
      <c r="AE1729" s="130" t="str">
        <f t="shared" ca="1" si="381"/>
        <v/>
      </c>
      <c r="AF1729" s="130" t="str">
        <f t="shared" ca="1" si="382"/>
        <v/>
      </c>
      <c r="AG1729" s="130" t="str">
        <f t="shared" ca="1" si="383"/>
        <v/>
      </c>
      <c r="AH1729" s="130" t="str">
        <f t="shared" ca="1" si="384"/>
        <v/>
      </c>
      <c r="AI1729" s="130" t="str">
        <f t="shared" ca="1" si="385"/>
        <v/>
      </c>
    </row>
    <row r="1730" spans="5:35">
      <c r="E1730" s="239"/>
      <c r="F1730" s="28"/>
      <c r="R1730" s="130" t="str">
        <f t="shared" ca="1" si="372"/>
        <v xml:space="preserve">6 </v>
      </c>
      <c r="S1730" s="130">
        <f ca="1">+IFERROR(VLOOKUP(R1730,Pollutants!$H$2:$K$11,3,FALSE),0)</f>
        <v>0</v>
      </c>
      <c r="T1730" s="248">
        <f t="shared" si="373"/>
        <v>248</v>
      </c>
      <c r="U1730" s="130" t="str">
        <f ca="1"/>
        <v/>
      </c>
      <c r="V1730" s="130" t="str">
        <f ca="1"/>
        <v/>
      </c>
      <c r="W1730" s="130" t="str">
        <f t="shared" ca="1" si="374"/>
        <v/>
      </c>
      <c r="X1730" s="130" t="str">
        <f t="shared" ca="1" si="375"/>
        <v/>
      </c>
      <c r="Y1730" s="130" t="str">
        <f t="shared" ca="1" si="376"/>
        <v/>
      </c>
      <c r="Z1730" s="130" t="str">
        <f t="shared" ca="1" si="377"/>
        <v/>
      </c>
      <c r="AA1730" s="130" t="str">
        <f t="shared" ca="1" si="378"/>
        <v/>
      </c>
      <c r="AC1730" s="130" t="str">
        <f t="shared" ca="1" si="379"/>
        <v/>
      </c>
      <c r="AD1730" s="130" t="str">
        <f t="shared" ca="1" si="380"/>
        <v/>
      </c>
      <c r="AE1730" s="130" t="str">
        <f t="shared" ca="1" si="381"/>
        <v/>
      </c>
      <c r="AF1730" s="130" t="str">
        <f t="shared" ca="1" si="382"/>
        <v/>
      </c>
      <c r="AG1730" s="130" t="str">
        <f t="shared" ca="1" si="383"/>
        <v/>
      </c>
      <c r="AH1730" s="130" t="str">
        <f t="shared" ca="1" si="384"/>
        <v/>
      </c>
      <c r="AI1730" s="130" t="str">
        <f t="shared" ca="1" si="385"/>
        <v/>
      </c>
    </row>
    <row r="1731" spans="5:35">
      <c r="E1731" s="239"/>
      <c r="F1731" s="28"/>
      <c r="R1731" s="130" t="str">
        <f t="shared" ref="R1731:R1794" ca="1" si="386">+MOD(ROW()-2,7)&amp;" "&amp;INDIRECT(ADDRESS(INT((ROW()-2)/7)+2,11,3))</f>
        <v xml:space="preserve">0 </v>
      </c>
      <c r="S1731" s="130">
        <f ca="1">+IFERROR(VLOOKUP(R1731,Pollutants!$H$2:$K$11,3,FALSE),0)</f>
        <v>0</v>
      </c>
      <c r="T1731" s="248">
        <f t="shared" ref="T1731:T1794" si="387">+(INT((ROW()-2)/7)+2)</f>
        <v>249</v>
      </c>
      <c r="U1731" s="130" t="str">
        <f ca="1"/>
        <v/>
      </c>
      <c r="V1731" s="130" t="str">
        <f ca="1"/>
        <v/>
      </c>
      <c r="W1731" s="130" t="str">
        <f t="shared" ref="W1731:W1794" ca="1" si="388">+IFERROR(INDEX(L$1:L$301,V1731),"")</f>
        <v/>
      </c>
      <c r="X1731" s="130" t="str">
        <f t="shared" ref="X1731:X1794" ca="1" si="389">+IFERROR(INDEX(M$1:M$301,V1731),"")</f>
        <v/>
      </c>
      <c r="Y1731" s="130" t="str">
        <f t="shared" ref="Y1731:Y1794" ca="1" si="390">+IFERROR(INDEX(N$1:N$301,V1731),"")</f>
        <v/>
      </c>
      <c r="Z1731" s="130" t="str">
        <f t="shared" ref="Z1731:Z1794" ca="1" si="391">+IFERROR(INDEX(O$1:O$301,V1731),"")</f>
        <v/>
      </c>
      <c r="AA1731" s="130" t="str">
        <f t="shared" ref="AA1731:AA1794" ca="1" si="392">+IFERROR(INDEX(P$1:P$301,V1731),"")</f>
        <v/>
      </c>
      <c r="AC1731" s="130" t="str">
        <f t="shared" ref="AC1731:AC1794" ca="1" si="393">+INDIRECT(ADDRESS(INT((ROW()-2)/2)+2,21,3))</f>
        <v/>
      </c>
      <c r="AD1731" s="130" t="str">
        <f t="shared" ref="AD1731:AD1794" ca="1" si="394">+IF(ISNUMBER(AI1731),IF(ISEVEN(ROW()),$AL$2,$AL$3),"")</f>
        <v/>
      </c>
      <c r="AE1731" s="130" t="str">
        <f t="shared" ref="AE1731:AE1794" ca="1" si="395">+INDIRECT(ADDRESS(INT((ROW()-2)/2)+2,23,3))</f>
        <v/>
      </c>
      <c r="AF1731" s="130" t="str">
        <f t="shared" ref="AF1731:AF1794" ca="1" si="396">+INDIRECT(ADDRESS(INT((ROW()-2)/2)+2,24,3))</f>
        <v/>
      </c>
      <c r="AG1731" s="130" t="str">
        <f t="shared" ref="AG1731:AG1794" ca="1" si="397">+INDIRECT(ADDRESS(INT((ROW()-2)/2)+2,25,3))</f>
        <v/>
      </c>
      <c r="AH1731" s="130" t="str">
        <f t="shared" ref="AH1731:AH1794" ca="1" si="398">+INDIRECT(ADDRESS(INT((ROW()-2)/2)+2,26,3))</f>
        <v/>
      </c>
      <c r="AI1731" s="130" t="str">
        <f t="shared" ref="AI1731:AI1794" ca="1" si="399">+INDIRECT(ADDRESS(INT((ROW()-2)/2)+2,27,3))</f>
        <v/>
      </c>
    </row>
    <row r="1732" spans="5:35">
      <c r="E1732" s="239"/>
      <c r="F1732" s="28"/>
      <c r="R1732" s="130" t="str">
        <f t="shared" ca="1" si="386"/>
        <v xml:space="preserve">1 </v>
      </c>
      <c r="S1732" s="130">
        <f ca="1">+IFERROR(VLOOKUP(R1732,Pollutants!$H$2:$K$11,3,FALSE),0)</f>
        <v>0</v>
      </c>
      <c r="T1732" s="248">
        <f t="shared" si="387"/>
        <v>249</v>
      </c>
      <c r="U1732" s="130" t="str">
        <f ca="1"/>
        <v/>
      </c>
      <c r="V1732" s="130" t="str">
        <f ca="1"/>
        <v/>
      </c>
      <c r="W1732" s="130" t="str">
        <f t="shared" ca="1" si="388"/>
        <v/>
      </c>
      <c r="X1732" s="130" t="str">
        <f t="shared" ca="1" si="389"/>
        <v/>
      </c>
      <c r="Y1732" s="130" t="str">
        <f t="shared" ca="1" si="390"/>
        <v/>
      </c>
      <c r="Z1732" s="130" t="str">
        <f t="shared" ca="1" si="391"/>
        <v/>
      </c>
      <c r="AA1732" s="130" t="str">
        <f t="shared" ca="1" si="392"/>
        <v/>
      </c>
      <c r="AC1732" s="130" t="str">
        <f t="shared" ca="1" si="393"/>
        <v/>
      </c>
      <c r="AD1732" s="130" t="str">
        <f t="shared" ca="1" si="394"/>
        <v/>
      </c>
      <c r="AE1732" s="130" t="str">
        <f t="shared" ca="1" si="395"/>
        <v/>
      </c>
      <c r="AF1732" s="130" t="str">
        <f t="shared" ca="1" si="396"/>
        <v/>
      </c>
      <c r="AG1732" s="130" t="str">
        <f t="shared" ca="1" si="397"/>
        <v/>
      </c>
      <c r="AH1732" s="130" t="str">
        <f t="shared" ca="1" si="398"/>
        <v/>
      </c>
      <c r="AI1732" s="130" t="str">
        <f t="shared" ca="1" si="399"/>
        <v/>
      </c>
    </row>
    <row r="1733" spans="5:35">
      <c r="E1733" s="239"/>
      <c r="F1733" s="28"/>
      <c r="R1733" s="130" t="str">
        <f t="shared" ca="1" si="386"/>
        <v xml:space="preserve">2 </v>
      </c>
      <c r="S1733" s="130">
        <f ca="1">+IFERROR(VLOOKUP(R1733,Pollutants!$H$2:$K$11,3,FALSE),0)</f>
        <v>0</v>
      </c>
      <c r="T1733" s="248">
        <f t="shared" si="387"/>
        <v>249</v>
      </c>
      <c r="U1733" s="130" t="str">
        <f ca="1"/>
        <v/>
      </c>
      <c r="V1733" s="130" t="str">
        <f ca="1"/>
        <v/>
      </c>
      <c r="W1733" s="130" t="str">
        <f t="shared" ca="1" si="388"/>
        <v/>
      </c>
      <c r="X1733" s="130" t="str">
        <f t="shared" ca="1" si="389"/>
        <v/>
      </c>
      <c r="Y1733" s="130" t="str">
        <f t="shared" ca="1" si="390"/>
        <v/>
      </c>
      <c r="Z1733" s="130" t="str">
        <f t="shared" ca="1" si="391"/>
        <v/>
      </c>
      <c r="AA1733" s="130" t="str">
        <f t="shared" ca="1" si="392"/>
        <v/>
      </c>
      <c r="AC1733" s="130" t="str">
        <f t="shared" ca="1" si="393"/>
        <v/>
      </c>
      <c r="AD1733" s="130" t="str">
        <f t="shared" ca="1" si="394"/>
        <v/>
      </c>
      <c r="AE1733" s="130" t="str">
        <f t="shared" ca="1" si="395"/>
        <v/>
      </c>
      <c r="AF1733" s="130" t="str">
        <f t="shared" ca="1" si="396"/>
        <v/>
      </c>
      <c r="AG1733" s="130" t="str">
        <f t="shared" ca="1" si="397"/>
        <v/>
      </c>
      <c r="AH1733" s="130" t="str">
        <f t="shared" ca="1" si="398"/>
        <v/>
      </c>
      <c r="AI1733" s="130" t="str">
        <f t="shared" ca="1" si="399"/>
        <v/>
      </c>
    </row>
    <row r="1734" spans="5:35">
      <c r="E1734" s="239"/>
      <c r="F1734" s="28"/>
      <c r="R1734" s="130" t="str">
        <f t="shared" ca="1" si="386"/>
        <v xml:space="preserve">3 </v>
      </c>
      <c r="S1734" s="130">
        <f ca="1">+IFERROR(VLOOKUP(R1734,Pollutants!$H$2:$K$11,3,FALSE),0)</f>
        <v>0</v>
      </c>
      <c r="T1734" s="248">
        <f t="shared" si="387"/>
        <v>249</v>
      </c>
      <c r="U1734" s="130" t="str">
        <f ca="1"/>
        <v/>
      </c>
      <c r="V1734" s="130" t="str">
        <f ca="1"/>
        <v/>
      </c>
      <c r="W1734" s="130" t="str">
        <f t="shared" ca="1" si="388"/>
        <v/>
      </c>
      <c r="X1734" s="130" t="str">
        <f t="shared" ca="1" si="389"/>
        <v/>
      </c>
      <c r="Y1734" s="130" t="str">
        <f t="shared" ca="1" si="390"/>
        <v/>
      </c>
      <c r="Z1734" s="130" t="str">
        <f t="shared" ca="1" si="391"/>
        <v/>
      </c>
      <c r="AA1734" s="130" t="str">
        <f t="shared" ca="1" si="392"/>
        <v/>
      </c>
      <c r="AC1734" s="130" t="str">
        <f t="shared" ca="1" si="393"/>
        <v/>
      </c>
      <c r="AD1734" s="130" t="str">
        <f t="shared" ca="1" si="394"/>
        <v/>
      </c>
      <c r="AE1734" s="130" t="str">
        <f t="shared" ca="1" si="395"/>
        <v/>
      </c>
      <c r="AF1734" s="130" t="str">
        <f t="shared" ca="1" si="396"/>
        <v/>
      </c>
      <c r="AG1734" s="130" t="str">
        <f t="shared" ca="1" si="397"/>
        <v/>
      </c>
      <c r="AH1734" s="130" t="str">
        <f t="shared" ca="1" si="398"/>
        <v/>
      </c>
      <c r="AI1734" s="130" t="str">
        <f t="shared" ca="1" si="399"/>
        <v/>
      </c>
    </row>
    <row r="1735" spans="5:35">
      <c r="E1735" s="239"/>
      <c r="F1735" s="28"/>
      <c r="R1735" s="130" t="str">
        <f t="shared" ca="1" si="386"/>
        <v xml:space="preserve">4 </v>
      </c>
      <c r="S1735" s="130">
        <f ca="1">+IFERROR(VLOOKUP(R1735,Pollutants!$H$2:$K$11,3,FALSE),0)</f>
        <v>0</v>
      </c>
      <c r="T1735" s="248">
        <f t="shared" si="387"/>
        <v>249</v>
      </c>
      <c r="U1735" s="130" t="str">
        <f ca="1"/>
        <v/>
      </c>
      <c r="V1735" s="130" t="str">
        <f ca="1"/>
        <v/>
      </c>
      <c r="W1735" s="130" t="str">
        <f t="shared" ca="1" si="388"/>
        <v/>
      </c>
      <c r="X1735" s="130" t="str">
        <f t="shared" ca="1" si="389"/>
        <v/>
      </c>
      <c r="Y1735" s="130" t="str">
        <f t="shared" ca="1" si="390"/>
        <v/>
      </c>
      <c r="Z1735" s="130" t="str">
        <f t="shared" ca="1" si="391"/>
        <v/>
      </c>
      <c r="AA1735" s="130" t="str">
        <f t="shared" ca="1" si="392"/>
        <v/>
      </c>
      <c r="AC1735" s="130" t="str">
        <f t="shared" ca="1" si="393"/>
        <v/>
      </c>
      <c r="AD1735" s="130" t="str">
        <f t="shared" ca="1" si="394"/>
        <v/>
      </c>
      <c r="AE1735" s="130" t="str">
        <f t="shared" ca="1" si="395"/>
        <v/>
      </c>
      <c r="AF1735" s="130" t="str">
        <f t="shared" ca="1" si="396"/>
        <v/>
      </c>
      <c r="AG1735" s="130" t="str">
        <f t="shared" ca="1" si="397"/>
        <v/>
      </c>
      <c r="AH1735" s="130" t="str">
        <f t="shared" ca="1" si="398"/>
        <v/>
      </c>
      <c r="AI1735" s="130" t="str">
        <f t="shared" ca="1" si="399"/>
        <v/>
      </c>
    </row>
    <row r="1736" spans="5:35">
      <c r="E1736" s="239"/>
      <c r="F1736" s="28"/>
      <c r="R1736" s="130" t="str">
        <f t="shared" ca="1" si="386"/>
        <v xml:space="preserve">5 </v>
      </c>
      <c r="S1736" s="130">
        <f ca="1">+IFERROR(VLOOKUP(R1736,Pollutants!$H$2:$K$11,3,FALSE),0)</f>
        <v>0</v>
      </c>
      <c r="T1736" s="248">
        <f t="shared" si="387"/>
        <v>249</v>
      </c>
      <c r="U1736" s="130" t="str">
        <f ca="1"/>
        <v/>
      </c>
      <c r="V1736" s="130" t="str">
        <f ca="1"/>
        <v/>
      </c>
      <c r="W1736" s="130" t="str">
        <f t="shared" ca="1" si="388"/>
        <v/>
      </c>
      <c r="X1736" s="130" t="str">
        <f t="shared" ca="1" si="389"/>
        <v/>
      </c>
      <c r="Y1736" s="130" t="str">
        <f t="shared" ca="1" si="390"/>
        <v/>
      </c>
      <c r="Z1736" s="130" t="str">
        <f t="shared" ca="1" si="391"/>
        <v/>
      </c>
      <c r="AA1736" s="130" t="str">
        <f t="shared" ca="1" si="392"/>
        <v/>
      </c>
      <c r="AC1736" s="130" t="str">
        <f t="shared" ca="1" si="393"/>
        <v/>
      </c>
      <c r="AD1736" s="130" t="str">
        <f t="shared" ca="1" si="394"/>
        <v/>
      </c>
      <c r="AE1736" s="130" t="str">
        <f t="shared" ca="1" si="395"/>
        <v/>
      </c>
      <c r="AF1736" s="130" t="str">
        <f t="shared" ca="1" si="396"/>
        <v/>
      </c>
      <c r="AG1736" s="130" t="str">
        <f t="shared" ca="1" si="397"/>
        <v/>
      </c>
      <c r="AH1736" s="130" t="str">
        <f t="shared" ca="1" si="398"/>
        <v/>
      </c>
      <c r="AI1736" s="130" t="str">
        <f t="shared" ca="1" si="399"/>
        <v/>
      </c>
    </row>
    <row r="1737" spans="5:35">
      <c r="E1737" s="239"/>
      <c r="F1737" s="28"/>
      <c r="R1737" s="130" t="str">
        <f t="shared" ca="1" si="386"/>
        <v xml:space="preserve">6 </v>
      </c>
      <c r="S1737" s="130">
        <f ca="1">+IFERROR(VLOOKUP(R1737,Pollutants!$H$2:$K$11,3,FALSE),0)</f>
        <v>0</v>
      </c>
      <c r="T1737" s="248">
        <f t="shared" si="387"/>
        <v>249</v>
      </c>
      <c r="U1737" s="130" t="str">
        <f ca="1"/>
        <v/>
      </c>
      <c r="V1737" s="130" t="str">
        <f ca="1"/>
        <v/>
      </c>
      <c r="W1737" s="130" t="str">
        <f t="shared" ca="1" si="388"/>
        <v/>
      </c>
      <c r="X1737" s="130" t="str">
        <f t="shared" ca="1" si="389"/>
        <v/>
      </c>
      <c r="Y1737" s="130" t="str">
        <f t="shared" ca="1" si="390"/>
        <v/>
      </c>
      <c r="Z1737" s="130" t="str">
        <f t="shared" ca="1" si="391"/>
        <v/>
      </c>
      <c r="AA1737" s="130" t="str">
        <f t="shared" ca="1" si="392"/>
        <v/>
      </c>
      <c r="AC1737" s="130" t="str">
        <f t="shared" ca="1" si="393"/>
        <v/>
      </c>
      <c r="AD1737" s="130" t="str">
        <f t="shared" ca="1" si="394"/>
        <v/>
      </c>
      <c r="AE1737" s="130" t="str">
        <f t="shared" ca="1" si="395"/>
        <v/>
      </c>
      <c r="AF1737" s="130" t="str">
        <f t="shared" ca="1" si="396"/>
        <v/>
      </c>
      <c r="AG1737" s="130" t="str">
        <f t="shared" ca="1" si="397"/>
        <v/>
      </c>
      <c r="AH1737" s="130" t="str">
        <f t="shared" ca="1" si="398"/>
        <v/>
      </c>
      <c r="AI1737" s="130" t="str">
        <f t="shared" ca="1" si="399"/>
        <v/>
      </c>
    </row>
    <row r="1738" spans="5:35">
      <c r="E1738" s="239"/>
      <c r="F1738" s="28"/>
      <c r="R1738" s="130" t="str">
        <f t="shared" ca="1" si="386"/>
        <v xml:space="preserve">0 </v>
      </c>
      <c r="S1738" s="130">
        <f ca="1">+IFERROR(VLOOKUP(R1738,Pollutants!$H$2:$K$11,3,FALSE),0)</f>
        <v>0</v>
      </c>
      <c r="T1738" s="248">
        <f t="shared" si="387"/>
        <v>250</v>
      </c>
      <c r="U1738" s="130" t="str">
        <f ca="1"/>
        <v/>
      </c>
      <c r="V1738" s="130" t="str">
        <f ca="1"/>
        <v/>
      </c>
      <c r="W1738" s="130" t="str">
        <f t="shared" ca="1" si="388"/>
        <v/>
      </c>
      <c r="X1738" s="130" t="str">
        <f t="shared" ca="1" si="389"/>
        <v/>
      </c>
      <c r="Y1738" s="130" t="str">
        <f t="shared" ca="1" si="390"/>
        <v/>
      </c>
      <c r="Z1738" s="130" t="str">
        <f t="shared" ca="1" si="391"/>
        <v/>
      </c>
      <c r="AA1738" s="130" t="str">
        <f t="shared" ca="1" si="392"/>
        <v/>
      </c>
      <c r="AC1738" s="130" t="str">
        <f t="shared" ca="1" si="393"/>
        <v/>
      </c>
      <c r="AD1738" s="130" t="str">
        <f t="shared" ca="1" si="394"/>
        <v/>
      </c>
      <c r="AE1738" s="130" t="str">
        <f t="shared" ca="1" si="395"/>
        <v/>
      </c>
      <c r="AF1738" s="130" t="str">
        <f t="shared" ca="1" si="396"/>
        <v/>
      </c>
      <c r="AG1738" s="130" t="str">
        <f t="shared" ca="1" si="397"/>
        <v/>
      </c>
      <c r="AH1738" s="130" t="str">
        <f t="shared" ca="1" si="398"/>
        <v/>
      </c>
      <c r="AI1738" s="130" t="str">
        <f t="shared" ca="1" si="399"/>
        <v/>
      </c>
    </row>
    <row r="1739" spans="5:35">
      <c r="E1739" s="239"/>
      <c r="F1739" s="28"/>
      <c r="R1739" s="130" t="str">
        <f t="shared" ca="1" si="386"/>
        <v xml:space="preserve">1 </v>
      </c>
      <c r="S1739" s="130">
        <f ca="1">+IFERROR(VLOOKUP(R1739,Pollutants!$H$2:$K$11,3,FALSE),0)</f>
        <v>0</v>
      </c>
      <c r="T1739" s="248">
        <f t="shared" si="387"/>
        <v>250</v>
      </c>
      <c r="U1739" s="130" t="str">
        <f ca="1"/>
        <v/>
      </c>
      <c r="V1739" s="130" t="str">
        <f ca="1"/>
        <v/>
      </c>
      <c r="W1739" s="130" t="str">
        <f t="shared" ca="1" si="388"/>
        <v/>
      </c>
      <c r="X1739" s="130" t="str">
        <f t="shared" ca="1" si="389"/>
        <v/>
      </c>
      <c r="Y1739" s="130" t="str">
        <f t="shared" ca="1" si="390"/>
        <v/>
      </c>
      <c r="Z1739" s="130" t="str">
        <f t="shared" ca="1" si="391"/>
        <v/>
      </c>
      <c r="AA1739" s="130" t="str">
        <f t="shared" ca="1" si="392"/>
        <v/>
      </c>
      <c r="AC1739" s="130" t="str">
        <f t="shared" ca="1" si="393"/>
        <v/>
      </c>
      <c r="AD1739" s="130" t="str">
        <f t="shared" ca="1" si="394"/>
        <v/>
      </c>
      <c r="AE1739" s="130" t="str">
        <f t="shared" ca="1" si="395"/>
        <v/>
      </c>
      <c r="AF1739" s="130" t="str">
        <f t="shared" ca="1" si="396"/>
        <v/>
      </c>
      <c r="AG1739" s="130" t="str">
        <f t="shared" ca="1" si="397"/>
        <v/>
      </c>
      <c r="AH1739" s="130" t="str">
        <f t="shared" ca="1" si="398"/>
        <v/>
      </c>
      <c r="AI1739" s="130" t="str">
        <f t="shared" ca="1" si="399"/>
        <v/>
      </c>
    </row>
    <row r="1740" spans="5:35">
      <c r="E1740" s="239"/>
      <c r="F1740" s="28"/>
      <c r="R1740" s="130" t="str">
        <f t="shared" ca="1" si="386"/>
        <v xml:space="preserve">2 </v>
      </c>
      <c r="S1740" s="130">
        <f ca="1">+IFERROR(VLOOKUP(R1740,Pollutants!$H$2:$K$11,3,FALSE),0)</f>
        <v>0</v>
      </c>
      <c r="T1740" s="248">
        <f t="shared" si="387"/>
        <v>250</v>
      </c>
      <c r="U1740" s="130" t="str">
        <f ca="1"/>
        <v/>
      </c>
      <c r="V1740" s="130" t="str">
        <f ca="1"/>
        <v/>
      </c>
      <c r="W1740" s="130" t="str">
        <f t="shared" ca="1" si="388"/>
        <v/>
      </c>
      <c r="X1740" s="130" t="str">
        <f t="shared" ca="1" si="389"/>
        <v/>
      </c>
      <c r="Y1740" s="130" t="str">
        <f t="shared" ca="1" si="390"/>
        <v/>
      </c>
      <c r="Z1740" s="130" t="str">
        <f t="shared" ca="1" si="391"/>
        <v/>
      </c>
      <c r="AA1740" s="130" t="str">
        <f t="shared" ca="1" si="392"/>
        <v/>
      </c>
      <c r="AC1740" s="130" t="str">
        <f t="shared" ca="1" si="393"/>
        <v/>
      </c>
      <c r="AD1740" s="130" t="str">
        <f t="shared" ca="1" si="394"/>
        <v/>
      </c>
      <c r="AE1740" s="130" t="str">
        <f t="shared" ca="1" si="395"/>
        <v/>
      </c>
      <c r="AF1740" s="130" t="str">
        <f t="shared" ca="1" si="396"/>
        <v/>
      </c>
      <c r="AG1740" s="130" t="str">
        <f t="shared" ca="1" si="397"/>
        <v/>
      </c>
      <c r="AH1740" s="130" t="str">
        <f t="shared" ca="1" si="398"/>
        <v/>
      </c>
      <c r="AI1740" s="130" t="str">
        <f t="shared" ca="1" si="399"/>
        <v/>
      </c>
    </row>
    <row r="1741" spans="5:35">
      <c r="E1741" s="239"/>
      <c r="F1741" s="28"/>
      <c r="R1741" s="130" t="str">
        <f t="shared" ca="1" si="386"/>
        <v xml:space="preserve">3 </v>
      </c>
      <c r="S1741" s="130">
        <f ca="1">+IFERROR(VLOOKUP(R1741,Pollutants!$H$2:$K$11,3,FALSE),0)</f>
        <v>0</v>
      </c>
      <c r="T1741" s="248">
        <f t="shared" si="387"/>
        <v>250</v>
      </c>
      <c r="U1741" s="130" t="str">
        <f ca="1"/>
        <v/>
      </c>
      <c r="V1741" s="130" t="str">
        <f ca="1"/>
        <v/>
      </c>
      <c r="W1741" s="130" t="str">
        <f t="shared" ca="1" si="388"/>
        <v/>
      </c>
      <c r="X1741" s="130" t="str">
        <f t="shared" ca="1" si="389"/>
        <v/>
      </c>
      <c r="Y1741" s="130" t="str">
        <f t="shared" ca="1" si="390"/>
        <v/>
      </c>
      <c r="Z1741" s="130" t="str">
        <f t="shared" ca="1" si="391"/>
        <v/>
      </c>
      <c r="AA1741" s="130" t="str">
        <f t="shared" ca="1" si="392"/>
        <v/>
      </c>
      <c r="AC1741" s="130" t="str">
        <f t="shared" ca="1" si="393"/>
        <v/>
      </c>
      <c r="AD1741" s="130" t="str">
        <f t="shared" ca="1" si="394"/>
        <v/>
      </c>
      <c r="AE1741" s="130" t="str">
        <f t="shared" ca="1" si="395"/>
        <v/>
      </c>
      <c r="AF1741" s="130" t="str">
        <f t="shared" ca="1" si="396"/>
        <v/>
      </c>
      <c r="AG1741" s="130" t="str">
        <f t="shared" ca="1" si="397"/>
        <v/>
      </c>
      <c r="AH1741" s="130" t="str">
        <f t="shared" ca="1" si="398"/>
        <v/>
      </c>
      <c r="AI1741" s="130" t="str">
        <f t="shared" ca="1" si="399"/>
        <v/>
      </c>
    </row>
    <row r="1742" spans="5:35">
      <c r="E1742" s="239"/>
      <c r="F1742" s="28"/>
      <c r="R1742" s="130" t="str">
        <f t="shared" ca="1" si="386"/>
        <v xml:space="preserve">4 </v>
      </c>
      <c r="S1742" s="130">
        <f ca="1">+IFERROR(VLOOKUP(R1742,Pollutants!$H$2:$K$11,3,FALSE),0)</f>
        <v>0</v>
      </c>
      <c r="T1742" s="248">
        <f t="shared" si="387"/>
        <v>250</v>
      </c>
      <c r="U1742" s="130" t="str">
        <f ca="1"/>
        <v/>
      </c>
      <c r="V1742" s="130" t="str">
        <f ca="1"/>
        <v/>
      </c>
      <c r="W1742" s="130" t="str">
        <f t="shared" ca="1" si="388"/>
        <v/>
      </c>
      <c r="X1742" s="130" t="str">
        <f t="shared" ca="1" si="389"/>
        <v/>
      </c>
      <c r="Y1742" s="130" t="str">
        <f t="shared" ca="1" si="390"/>
        <v/>
      </c>
      <c r="Z1742" s="130" t="str">
        <f t="shared" ca="1" si="391"/>
        <v/>
      </c>
      <c r="AA1742" s="130" t="str">
        <f t="shared" ca="1" si="392"/>
        <v/>
      </c>
      <c r="AC1742" s="130" t="str">
        <f t="shared" ca="1" si="393"/>
        <v/>
      </c>
      <c r="AD1742" s="130" t="str">
        <f t="shared" ca="1" si="394"/>
        <v/>
      </c>
      <c r="AE1742" s="130" t="str">
        <f t="shared" ca="1" si="395"/>
        <v/>
      </c>
      <c r="AF1742" s="130" t="str">
        <f t="shared" ca="1" si="396"/>
        <v/>
      </c>
      <c r="AG1742" s="130" t="str">
        <f t="shared" ca="1" si="397"/>
        <v/>
      </c>
      <c r="AH1742" s="130" t="str">
        <f t="shared" ca="1" si="398"/>
        <v/>
      </c>
      <c r="AI1742" s="130" t="str">
        <f t="shared" ca="1" si="399"/>
        <v/>
      </c>
    </row>
    <row r="1743" spans="5:35">
      <c r="E1743" s="239"/>
      <c r="F1743" s="28"/>
      <c r="R1743" s="130" t="str">
        <f t="shared" ca="1" si="386"/>
        <v xml:space="preserve">5 </v>
      </c>
      <c r="S1743" s="130">
        <f ca="1">+IFERROR(VLOOKUP(R1743,Pollutants!$H$2:$K$11,3,FALSE),0)</f>
        <v>0</v>
      </c>
      <c r="T1743" s="248">
        <f t="shared" si="387"/>
        <v>250</v>
      </c>
      <c r="U1743" s="130" t="str">
        <f ca="1"/>
        <v/>
      </c>
      <c r="V1743" s="130" t="str">
        <f ca="1"/>
        <v/>
      </c>
      <c r="W1743" s="130" t="str">
        <f t="shared" ca="1" si="388"/>
        <v/>
      </c>
      <c r="X1743" s="130" t="str">
        <f t="shared" ca="1" si="389"/>
        <v/>
      </c>
      <c r="Y1743" s="130" t="str">
        <f t="shared" ca="1" si="390"/>
        <v/>
      </c>
      <c r="Z1743" s="130" t="str">
        <f t="shared" ca="1" si="391"/>
        <v/>
      </c>
      <c r="AA1743" s="130" t="str">
        <f t="shared" ca="1" si="392"/>
        <v/>
      </c>
      <c r="AC1743" s="130" t="str">
        <f t="shared" ca="1" si="393"/>
        <v/>
      </c>
      <c r="AD1743" s="130" t="str">
        <f t="shared" ca="1" si="394"/>
        <v/>
      </c>
      <c r="AE1743" s="130" t="str">
        <f t="shared" ca="1" si="395"/>
        <v/>
      </c>
      <c r="AF1743" s="130" t="str">
        <f t="shared" ca="1" si="396"/>
        <v/>
      </c>
      <c r="AG1743" s="130" t="str">
        <f t="shared" ca="1" si="397"/>
        <v/>
      </c>
      <c r="AH1743" s="130" t="str">
        <f t="shared" ca="1" si="398"/>
        <v/>
      </c>
      <c r="AI1743" s="130" t="str">
        <f t="shared" ca="1" si="399"/>
        <v/>
      </c>
    </row>
    <row r="1744" spans="5:35">
      <c r="E1744" s="239"/>
      <c r="F1744" s="28"/>
      <c r="R1744" s="130" t="str">
        <f t="shared" ca="1" si="386"/>
        <v xml:space="preserve">6 </v>
      </c>
      <c r="S1744" s="130">
        <f ca="1">+IFERROR(VLOOKUP(R1744,Pollutants!$H$2:$K$11,3,FALSE),0)</f>
        <v>0</v>
      </c>
      <c r="T1744" s="248">
        <f t="shared" si="387"/>
        <v>250</v>
      </c>
      <c r="U1744" s="130" t="str">
        <f ca="1"/>
        <v/>
      </c>
      <c r="V1744" s="130" t="str">
        <f ca="1"/>
        <v/>
      </c>
      <c r="W1744" s="130" t="str">
        <f t="shared" ca="1" si="388"/>
        <v/>
      </c>
      <c r="X1744" s="130" t="str">
        <f t="shared" ca="1" si="389"/>
        <v/>
      </c>
      <c r="Y1744" s="130" t="str">
        <f t="shared" ca="1" si="390"/>
        <v/>
      </c>
      <c r="Z1744" s="130" t="str">
        <f t="shared" ca="1" si="391"/>
        <v/>
      </c>
      <c r="AA1744" s="130" t="str">
        <f t="shared" ca="1" si="392"/>
        <v/>
      </c>
      <c r="AC1744" s="130" t="str">
        <f t="shared" ca="1" si="393"/>
        <v/>
      </c>
      <c r="AD1744" s="130" t="str">
        <f t="shared" ca="1" si="394"/>
        <v/>
      </c>
      <c r="AE1744" s="130" t="str">
        <f t="shared" ca="1" si="395"/>
        <v/>
      </c>
      <c r="AF1744" s="130" t="str">
        <f t="shared" ca="1" si="396"/>
        <v/>
      </c>
      <c r="AG1744" s="130" t="str">
        <f t="shared" ca="1" si="397"/>
        <v/>
      </c>
      <c r="AH1744" s="130" t="str">
        <f t="shared" ca="1" si="398"/>
        <v/>
      </c>
      <c r="AI1744" s="130" t="str">
        <f t="shared" ca="1" si="399"/>
        <v/>
      </c>
    </row>
    <row r="1745" spans="5:35">
      <c r="E1745" s="239"/>
      <c r="F1745" s="28"/>
      <c r="R1745" s="130" t="str">
        <f t="shared" ca="1" si="386"/>
        <v xml:space="preserve">0 </v>
      </c>
      <c r="S1745" s="130">
        <f ca="1">+IFERROR(VLOOKUP(R1745,Pollutants!$H$2:$K$11,3,FALSE),0)</f>
        <v>0</v>
      </c>
      <c r="T1745" s="248">
        <f t="shared" si="387"/>
        <v>251</v>
      </c>
      <c r="U1745" s="130" t="str">
        <f ca="1"/>
        <v/>
      </c>
      <c r="V1745" s="130" t="str">
        <f ca="1"/>
        <v/>
      </c>
      <c r="W1745" s="130" t="str">
        <f t="shared" ca="1" si="388"/>
        <v/>
      </c>
      <c r="X1745" s="130" t="str">
        <f t="shared" ca="1" si="389"/>
        <v/>
      </c>
      <c r="Y1745" s="130" t="str">
        <f t="shared" ca="1" si="390"/>
        <v/>
      </c>
      <c r="Z1745" s="130" t="str">
        <f t="shared" ca="1" si="391"/>
        <v/>
      </c>
      <c r="AA1745" s="130" t="str">
        <f t="shared" ca="1" si="392"/>
        <v/>
      </c>
      <c r="AC1745" s="130" t="str">
        <f t="shared" ca="1" si="393"/>
        <v/>
      </c>
      <c r="AD1745" s="130" t="str">
        <f t="shared" ca="1" si="394"/>
        <v/>
      </c>
      <c r="AE1745" s="130" t="str">
        <f t="shared" ca="1" si="395"/>
        <v/>
      </c>
      <c r="AF1745" s="130" t="str">
        <f t="shared" ca="1" si="396"/>
        <v/>
      </c>
      <c r="AG1745" s="130" t="str">
        <f t="shared" ca="1" si="397"/>
        <v/>
      </c>
      <c r="AH1745" s="130" t="str">
        <f t="shared" ca="1" si="398"/>
        <v/>
      </c>
      <c r="AI1745" s="130" t="str">
        <f t="shared" ca="1" si="399"/>
        <v/>
      </c>
    </row>
    <row r="1746" spans="5:35">
      <c r="E1746" s="239"/>
      <c r="F1746" s="28"/>
      <c r="R1746" s="130" t="str">
        <f t="shared" ca="1" si="386"/>
        <v xml:space="preserve">1 </v>
      </c>
      <c r="S1746" s="130">
        <f ca="1">+IFERROR(VLOOKUP(R1746,Pollutants!$H$2:$K$11,3,FALSE),0)</f>
        <v>0</v>
      </c>
      <c r="T1746" s="248">
        <f t="shared" si="387"/>
        <v>251</v>
      </c>
      <c r="U1746" s="130" t="str">
        <f ca="1"/>
        <v/>
      </c>
      <c r="V1746" s="130" t="str">
        <f ca="1"/>
        <v/>
      </c>
      <c r="W1746" s="130" t="str">
        <f t="shared" ca="1" si="388"/>
        <v/>
      </c>
      <c r="X1746" s="130" t="str">
        <f t="shared" ca="1" si="389"/>
        <v/>
      </c>
      <c r="Y1746" s="130" t="str">
        <f t="shared" ca="1" si="390"/>
        <v/>
      </c>
      <c r="Z1746" s="130" t="str">
        <f t="shared" ca="1" si="391"/>
        <v/>
      </c>
      <c r="AA1746" s="130" t="str">
        <f t="shared" ca="1" si="392"/>
        <v/>
      </c>
      <c r="AC1746" s="130" t="str">
        <f t="shared" ca="1" si="393"/>
        <v/>
      </c>
      <c r="AD1746" s="130" t="str">
        <f t="shared" ca="1" si="394"/>
        <v/>
      </c>
      <c r="AE1746" s="130" t="str">
        <f t="shared" ca="1" si="395"/>
        <v/>
      </c>
      <c r="AF1746" s="130" t="str">
        <f t="shared" ca="1" si="396"/>
        <v/>
      </c>
      <c r="AG1746" s="130" t="str">
        <f t="shared" ca="1" si="397"/>
        <v/>
      </c>
      <c r="AH1746" s="130" t="str">
        <f t="shared" ca="1" si="398"/>
        <v/>
      </c>
      <c r="AI1746" s="130" t="str">
        <f t="shared" ca="1" si="399"/>
        <v/>
      </c>
    </row>
    <row r="1747" spans="5:35">
      <c r="E1747" s="239"/>
      <c r="F1747" s="28"/>
      <c r="R1747" s="130" t="str">
        <f t="shared" ca="1" si="386"/>
        <v xml:space="preserve">2 </v>
      </c>
      <c r="S1747" s="130">
        <f ca="1">+IFERROR(VLOOKUP(R1747,Pollutants!$H$2:$K$11,3,FALSE),0)</f>
        <v>0</v>
      </c>
      <c r="T1747" s="248">
        <f t="shared" si="387"/>
        <v>251</v>
      </c>
      <c r="U1747" s="130" t="str">
        <f ca="1"/>
        <v/>
      </c>
      <c r="V1747" s="130" t="str">
        <f ca="1"/>
        <v/>
      </c>
      <c r="W1747" s="130" t="str">
        <f t="shared" ca="1" si="388"/>
        <v/>
      </c>
      <c r="X1747" s="130" t="str">
        <f t="shared" ca="1" si="389"/>
        <v/>
      </c>
      <c r="Y1747" s="130" t="str">
        <f t="shared" ca="1" si="390"/>
        <v/>
      </c>
      <c r="Z1747" s="130" t="str">
        <f t="shared" ca="1" si="391"/>
        <v/>
      </c>
      <c r="AA1747" s="130" t="str">
        <f t="shared" ca="1" si="392"/>
        <v/>
      </c>
      <c r="AC1747" s="130" t="str">
        <f t="shared" ca="1" si="393"/>
        <v/>
      </c>
      <c r="AD1747" s="130" t="str">
        <f t="shared" ca="1" si="394"/>
        <v/>
      </c>
      <c r="AE1747" s="130" t="str">
        <f t="shared" ca="1" si="395"/>
        <v/>
      </c>
      <c r="AF1747" s="130" t="str">
        <f t="shared" ca="1" si="396"/>
        <v/>
      </c>
      <c r="AG1747" s="130" t="str">
        <f t="shared" ca="1" si="397"/>
        <v/>
      </c>
      <c r="AH1747" s="130" t="str">
        <f t="shared" ca="1" si="398"/>
        <v/>
      </c>
      <c r="AI1747" s="130" t="str">
        <f t="shared" ca="1" si="399"/>
        <v/>
      </c>
    </row>
    <row r="1748" spans="5:35">
      <c r="E1748" s="239"/>
      <c r="F1748" s="28"/>
      <c r="R1748" s="130" t="str">
        <f t="shared" ca="1" si="386"/>
        <v xml:space="preserve">3 </v>
      </c>
      <c r="S1748" s="130">
        <f ca="1">+IFERROR(VLOOKUP(R1748,Pollutants!$H$2:$K$11,3,FALSE),0)</f>
        <v>0</v>
      </c>
      <c r="T1748" s="248">
        <f t="shared" si="387"/>
        <v>251</v>
      </c>
      <c r="U1748" s="130" t="str">
        <f ca="1"/>
        <v/>
      </c>
      <c r="V1748" s="130" t="str">
        <f ca="1"/>
        <v/>
      </c>
      <c r="W1748" s="130" t="str">
        <f t="shared" ca="1" si="388"/>
        <v/>
      </c>
      <c r="X1748" s="130" t="str">
        <f t="shared" ca="1" si="389"/>
        <v/>
      </c>
      <c r="Y1748" s="130" t="str">
        <f t="shared" ca="1" si="390"/>
        <v/>
      </c>
      <c r="Z1748" s="130" t="str">
        <f t="shared" ca="1" si="391"/>
        <v/>
      </c>
      <c r="AA1748" s="130" t="str">
        <f t="shared" ca="1" si="392"/>
        <v/>
      </c>
      <c r="AC1748" s="130" t="str">
        <f t="shared" ca="1" si="393"/>
        <v/>
      </c>
      <c r="AD1748" s="130" t="str">
        <f t="shared" ca="1" si="394"/>
        <v/>
      </c>
      <c r="AE1748" s="130" t="str">
        <f t="shared" ca="1" si="395"/>
        <v/>
      </c>
      <c r="AF1748" s="130" t="str">
        <f t="shared" ca="1" si="396"/>
        <v/>
      </c>
      <c r="AG1748" s="130" t="str">
        <f t="shared" ca="1" si="397"/>
        <v/>
      </c>
      <c r="AH1748" s="130" t="str">
        <f t="shared" ca="1" si="398"/>
        <v/>
      </c>
      <c r="AI1748" s="130" t="str">
        <f t="shared" ca="1" si="399"/>
        <v/>
      </c>
    </row>
    <row r="1749" spans="5:35">
      <c r="E1749" s="239"/>
      <c r="F1749" s="28"/>
      <c r="R1749" s="130" t="str">
        <f t="shared" ca="1" si="386"/>
        <v xml:space="preserve">4 </v>
      </c>
      <c r="S1749" s="130">
        <f ca="1">+IFERROR(VLOOKUP(R1749,Pollutants!$H$2:$K$11,3,FALSE),0)</f>
        <v>0</v>
      </c>
      <c r="T1749" s="248">
        <f t="shared" si="387"/>
        <v>251</v>
      </c>
      <c r="U1749" s="130" t="str">
        <f ca="1"/>
        <v/>
      </c>
      <c r="V1749" s="130" t="str">
        <f ca="1"/>
        <v/>
      </c>
      <c r="W1749" s="130" t="str">
        <f t="shared" ca="1" si="388"/>
        <v/>
      </c>
      <c r="X1749" s="130" t="str">
        <f t="shared" ca="1" si="389"/>
        <v/>
      </c>
      <c r="Y1749" s="130" t="str">
        <f t="shared" ca="1" si="390"/>
        <v/>
      </c>
      <c r="Z1749" s="130" t="str">
        <f t="shared" ca="1" si="391"/>
        <v/>
      </c>
      <c r="AA1749" s="130" t="str">
        <f t="shared" ca="1" si="392"/>
        <v/>
      </c>
      <c r="AC1749" s="130" t="str">
        <f t="shared" ca="1" si="393"/>
        <v/>
      </c>
      <c r="AD1749" s="130" t="str">
        <f t="shared" ca="1" si="394"/>
        <v/>
      </c>
      <c r="AE1749" s="130" t="str">
        <f t="shared" ca="1" si="395"/>
        <v/>
      </c>
      <c r="AF1749" s="130" t="str">
        <f t="shared" ca="1" si="396"/>
        <v/>
      </c>
      <c r="AG1749" s="130" t="str">
        <f t="shared" ca="1" si="397"/>
        <v/>
      </c>
      <c r="AH1749" s="130" t="str">
        <f t="shared" ca="1" si="398"/>
        <v/>
      </c>
      <c r="AI1749" s="130" t="str">
        <f t="shared" ca="1" si="399"/>
        <v/>
      </c>
    </row>
    <row r="1750" spans="5:35">
      <c r="E1750" s="239"/>
      <c r="F1750" s="28"/>
      <c r="R1750" s="130" t="str">
        <f t="shared" ca="1" si="386"/>
        <v xml:space="preserve">5 </v>
      </c>
      <c r="S1750" s="130">
        <f ca="1">+IFERROR(VLOOKUP(R1750,Pollutants!$H$2:$K$11,3,FALSE),0)</f>
        <v>0</v>
      </c>
      <c r="T1750" s="248">
        <f t="shared" si="387"/>
        <v>251</v>
      </c>
      <c r="U1750" s="130" t="str">
        <f ca="1"/>
        <v/>
      </c>
      <c r="V1750" s="130" t="str">
        <f ca="1"/>
        <v/>
      </c>
      <c r="W1750" s="130" t="str">
        <f t="shared" ca="1" si="388"/>
        <v/>
      </c>
      <c r="X1750" s="130" t="str">
        <f t="shared" ca="1" si="389"/>
        <v/>
      </c>
      <c r="Y1750" s="130" t="str">
        <f t="shared" ca="1" si="390"/>
        <v/>
      </c>
      <c r="Z1750" s="130" t="str">
        <f t="shared" ca="1" si="391"/>
        <v/>
      </c>
      <c r="AA1750" s="130" t="str">
        <f t="shared" ca="1" si="392"/>
        <v/>
      </c>
      <c r="AC1750" s="130" t="str">
        <f t="shared" ca="1" si="393"/>
        <v/>
      </c>
      <c r="AD1750" s="130" t="str">
        <f t="shared" ca="1" si="394"/>
        <v/>
      </c>
      <c r="AE1750" s="130" t="str">
        <f t="shared" ca="1" si="395"/>
        <v/>
      </c>
      <c r="AF1750" s="130" t="str">
        <f t="shared" ca="1" si="396"/>
        <v/>
      </c>
      <c r="AG1750" s="130" t="str">
        <f t="shared" ca="1" si="397"/>
        <v/>
      </c>
      <c r="AH1750" s="130" t="str">
        <f t="shared" ca="1" si="398"/>
        <v/>
      </c>
      <c r="AI1750" s="130" t="str">
        <f t="shared" ca="1" si="399"/>
        <v/>
      </c>
    </row>
    <row r="1751" spans="5:35">
      <c r="E1751" s="239"/>
      <c r="F1751" s="28"/>
      <c r="R1751" s="130" t="str">
        <f t="shared" ca="1" si="386"/>
        <v xml:space="preserve">6 </v>
      </c>
      <c r="S1751" s="130">
        <f ca="1">+IFERROR(VLOOKUP(R1751,Pollutants!$H$2:$K$11,3,FALSE),0)</f>
        <v>0</v>
      </c>
      <c r="T1751" s="248">
        <f t="shared" si="387"/>
        <v>251</v>
      </c>
      <c r="U1751" s="130" t="str">
        <f ca="1"/>
        <v/>
      </c>
      <c r="V1751" s="130" t="str">
        <f ca="1"/>
        <v/>
      </c>
      <c r="W1751" s="130" t="str">
        <f t="shared" ca="1" si="388"/>
        <v/>
      </c>
      <c r="X1751" s="130" t="str">
        <f t="shared" ca="1" si="389"/>
        <v/>
      </c>
      <c r="Y1751" s="130" t="str">
        <f t="shared" ca="1" si="390"/>
        <v/>
      </c>
      <c r="Z1751" s="130" t="str">
        <f t="shared" ca="1" si="391"/>
        <v/>
      </c>
      <c r="AA1751" s="130" t="str">
        <f t="shared" ca="1" si="392"/>
        <v/>
      </c>
      <c r="AC1751" s="130" t="str">
        <f t="shared" ca="1" si="393"/>
        <v/>
      </c>
      <c r="AD1751" s="130" t="str">
        <f t="shared" ca="1" si="394"/>
        <v/>
      </c>
      <c r="AE1751" s="130" t="str">
        <f t="shared" ca="1" si="395"/>
        <v/>
      </c>
      <c r="AF1751" s="130" t="str">
        <f t="shared" ca="1" si="396"/>
        <v/>
      </c>
      <c r="AG1751" s="130" t="str">
        <f t="shared" ca="1" si="397"/>
        <v/>
      </c>
      <c r="AH1751" s="130" t="str">
        <f t="shared" ca="1" si="398"/>
        <v/>
      </c>
      <c r="AI1751" s="130" t="str">
        <f t="shared" ca="1" si="399"/>
        <v/>
      </c>
    </row>
    <row r="1752" spans="5:35">
      <c r="E1752" s="239"/>
      <c r="F1752" s="28"/>
      <c r="R1752" s="130" t="str">
        <f t="shared" ca="1" si="386"/>
        <v xml:space="preserve">0 </v>
      </c>
      <c r="S1752" s="130">
        <f ca="1">+IFERROR(VLOOKUP(R1752,Pollutants!$H$2:$K$11,3,FALSE),0)</f>
        <v>0</v>
      </c>
      <c r="T1752" s="248">
        <f t="shared" si="387"/>
        <v>252</v>
      </c>
      <c r="U1752" s="130" t="str">
        <f ca="1"/>
        <v/>
      </c>
      <c r="V1752" s="130" t="str">
        <f ca="1"/>
        <v/>
      </c>
      <c r="W1752" s="130" t="str">
        <f t="shared" ca="1" si="388"/>
        <v/>
      </c>
      <c r="X1752" s="130" t="str">
        <f t="shared" ca="1" si="389"/>
        <v/>
      </c>
      <c r="Y1752" s="130" t="str">
        <f t="shared" ca="1" si="390"/>
        <v/>
      </c>
      <c r="Z1752" s="130" t="str">
        <f t="shared" ca="1" si="391"/>
        <v/>
      </c>
      <c r="AA1752" s="130" t="str">
        <f t="shared" ca="1" si="392"/>
        <v/>
      </c>
      <c r="AC1752" s="130" t="str">
        <f t="shared" ca="1" si="393"/>
        <v/>
      </c>
      <c r="AD1752" s="130" t="str">
        <f t="shared" ca="1" si="394"/>
        <v/>
      </c>
      <c r="AE1752" s="130" t="str">
        <f t="shared" ca="1" si="395"/>
        <v/>
      </c>
      <c r="AF1752" s="130" t="str">
        <f t="shared" ca="1" si="396"/>
        <v/>
      </c>
      <c r="AG1752" s="130" t="str">
        <f t="shared" ca="1" si="397"/>
        <v/>
      </c>
      <c r="AH1752" s="130" t="str">
        <f t="shared" ca="1" si="398"/>
        <v/>
      </c>
      <c r="AI1752" s="130" t="str">
        <f t="shared" ca="1" si="399"/>
        <v/>
      </c>
    </row>
    <row r="1753" spans="5:35">
      <c r="E1753" s="239"/>
      <c r="F1753" s="28"/>
      <c r="R1753" s="130" t="str">
        <f t="shared" ca="1" si="386"/>
        <v xml:space="preserve">1 </v>
      </c>
      <c r="S1753" s="130">
        <f ca="1">+IFERROR(VLOOKUP(R1753,Pollutants!$H$2:$K$11,3,FALSE),0)</f>
        <v>0</v>
      </c>
      <c r="T1753" s="248">
        <f t="shared" si="387"/>
        <v>252</v>
      </c>
      <c r="U1753" s="130" t="str">
        <f ca="1"/>
        <v/>
      </c>
      <c r="V1753" s="130" t="str">
        <f ca="1"/>
        <v/>
      </c>
      <c r="W1753" s="130" t="str">
        <f t="shared" ca="1" si="388"/>
        <v/>
      </c>
      <c r="X1753" s="130" t="str">
        <f t="shared" ca="1" si="389"/>
        <v/>
      </c>
      <c r="Y1753" s="130" t="str">
        <f t="shared" ca="1" si="390"/>
        <v/>
      </c>
      <c r="Z1753" s="130" t="str">
        <f t="shared" ca="1" si="391"/>
        <v/>
      </c>
      <c r="AA1753" s="130" t="str">
        <f t="shared" ca="1" si="392"/>
        <v/>
      </c>
      <c r="AC1753" s="130" t="str">
        <f t="shared" ca="1" si="393"/>
        <v/>
      </c>
      <c r="AD1753" s="130" t="str">
        <f t="shared" ca="1" si="394"/>
        <v/>
      </c>
      <c r="AE1753" s="130" t="str">
        <f t="shared" ca="1" si="395"/>
        <v/>
      </c>
      <c r="AF1753" s="130" t="str">
        <f t="shared" ca="1" si="396"/>
        <v/>
      </c>
      <c r="AG1753" s="130" t="str">
        <f t="shared" ca="1" si="397"/>
        <v/>
      </c>
      <c r="AH1753" s="130" t="str">
        <f t="shared" ca="1" si="398"/>
        <v/>
      </c>
      <c r="AI1753" s="130" t="str">
        <f t="shared" ca="1" si="399"/>
        <v/>
      </c>
    </row>
    <row r="1754" spans="5:35">
      <c r="E1754" s="239"/>
      <c r="F1754" s="28"/>
      <c r="R1754" s="130" t="str">
        <f t="shared" ca="1" si="386"/>
        <v xml:space="preserve">2 </v>
      </c>
      <c r="S1754" s="130">
        <f ca="1">+IFERROR(VLOOKUP(R1754,Pollutants!$H$2:$K$11,3,FALSE),0)</f>
        <v>0</v>
      </c>
      <c r="T1754" s="248">
        <f t="shared" si="387"/>
        <v>252</v>
      </c>
      <c r="U1754" s="130" t="str">
        <f ca="1"/>
        <v/>
      </c>
      <c r="V1754" s="130" t="str">
        <f ca="1"/>
        <v/>
      </c>
      <c r="W1754" s="130" t="str">
        <f t="shared" ca="1" si="388"/>
        <v/>
      </c>
      <c r="X1754" s="130" t="str">
        <f t="shared" ca="1" si="389"/>
        <v/>
      </c>
      <c r="Y1754" s="130" t="str">
        <f t="shared" ca="1" si="390"/>
        <v/>
      </c>
      <c r="Z1754" s="130" t="str">
        <f t="shared" ca="1" si="391"/>
        <v/>
      </c>
      <c r="AA1754" s="130" t="str">
        <f t="shared" ca="1" si="392"/>
        <v/>
      </c>
      <c r="AC1754" s="130" t="str">
        <f t="shared" ca="1" si="393"/>
        <v/>
      </c>
      <c r="AD1754" s="130" t="str">
        <f t="shared" ca="1" si="394"/>
        <v/>
      </c>
      <c r="AE1754" s="130" t="str">
        <f t="shared" ca="1" si="395"/>
        <v/>
      </c>
      <c r="AF1754" s="130" t="str">
        <f t="shared" ca="1" si="396"/>
        <v/>
      </c>
      <c r="AG1754" s="130" t="str">
        <f t="shared" ca="1" si="397"/>
        <v/>
      </c>
      <c r="AH1754" s="130" t="str">
        <f t="shared" ca="1" si="398"/>
        <v/>
      </c>
      <c r="AI1754" s="130" t="str">
        <f t="shared" ca="1" si="399"/>
        <v/>
      </c>
    </row>
    <row r="1755" spans="5:35">
      <c r="E1755" s="239"/>
      <c r="F1755" s="28"/>
      <c r="R1755" s="130" t="str">
        <f t="shared" ca="1" si="386"/>
        <v xml:space="preserve">3 </v>
      </c>
      <c r="S1755" s="130">
        <f ca="1">+IFERROR(VLOOKUP(R1755,Pollutants!$H$2:$K$11,3,FALSE),0)</f>
        <v>0</v>
      </c>
      <c r="T1755" s="248">
        <f t="shared" si="387"/>
        <v>252</v>
      </c>
      <c r="U1755" s="130" t="str">
        <f ca="1"/>
        <v/>
      </c>
      <c r="V1755" s="130" t="str">
        <f ca="1"/>
        <v/>
      </c>
      <c r="W1755" s="130" t="str">
        <f t="shared" ca="1" si="388"/>
        <v/>
      </c>
      <c r="X1755" s="130" t="str">
        <f t="shared" ca="1" si="389"/>
        <v/>
      </c>
      <c r="Y1755" s="130" t="str">
        <f t="shared" ca="1" si="390"/>
        <v/>
      </c>
      <c r="Z1755" s="130" t="str">
        <f t="shared" ca="1" si="391"/>
        <v/>
      </c>
      <c r="AA1755" s="130" t="str">
        <f t="shared" ca="1" si="392"/>
        <v/>
      </c>
      <c r="AC1755" s="130" t="str">
        <f t="shared" ca="1" si="393"/>
        <v/>
      </c>
      <c r="AD1755" s="130" t="str">
        <f t="shared" ca="1" si="394"/>
        <v/>
      </c>
      <c r="AE1755" s="130" t="str">
        <f t="shared" ca="1" si="395"/>
        <v/>
      </c>
      <c r="AF1755" s="130" t="str">
        <f t="shared" ca="1" si="396"/>
        <v/>
      </c>
      <c r="AG1755" s="130" t="str">
        <f t="shared" ca="1" si="397"/>
        <v/>
      </c>
      <c r="AH1755" s="130" t="str">
        <f t="shared" ca="1" si="398"/>
        <v/>
      </c>
      <c r="AI1755" s="130" t="str">
        <f t="shared" ca="1" si="399"/>
        <v/>
      </c>
    </row>
    <row r="1756" spans="5:35">
      <c r="E1756" s="239"/>
      <c r="F1756" s="28"/>
      <c r="R1756" s="130" t="str">
        <f t="shared" ca="1" si="386"/>
        <v xml:space="preserve">4 </v>
      </c>
      <c r="S1756" s="130">
        <f ca="1">+IFERROR(VLOOKUP(R1756,Pollutants!$H$2:$K$11,3,FALSE),0)</f>
        <v>0</v>
      </c>
      <c r="T1756" s="248">
        <f t="shared" si="387"/>
        <v>252</v>
      </c>
      <c r="U1756" s="130" t="str">
        <f ca="1"/>
        <v/>
      </c>
      <c r="V1756" s="130" t="str">
        <f ca="1"/>
        <v/>
      </c>
      <c r="W1756" s="130" t="str">
        <f t="shared" ca="1" si="388"/>
        <v/>
      </c>
      <c r="X1756" s="130" t="str">
        <f t="shared" ca="1" si="389"/>
        <v/>
      </c>
      <c r="Y1756" s="130" t="str">
        <f t="shared" ca="1" si="390"/>
        <v/>
      </c>
      <c r="Z1756" s="130" t="str">
        <f t="shared" ca="1" si="391"/>
        <v/>
      </c>
      <c r="AA1756" s="130" t="str">
        <f t="shared" ca="1" si="392"/>
        <v/>
      </c>
      <c r="AC1756" s="130" t="str">
        <f t="shared" ca="1" si="393"/>
        <v/>
      </c>
      <c r="AD1756" s="130" t="str">
        <f t="shared" ca="1" si="394"/>
        <v/>
      </c>
      <c r="AE1756" s="130" t="str">
        <f t="shared" ca="1" si="395"/>
        <v/>
      </c>
      <c r="AF1756" s="130" t="str">
        <f t="shared" ca="1" si="396"/>
        <v/>
      </c>
      <c r="AG1756" s="130" t="str">
        <f t="shared" ca="1" si="397"/>
        <v/>
      </c>
      <c r="AH1756" s="130" t="str">
        <f t="shared" ca="1" si="398"/>
        <v/>
      </c>
      <c r="AI1756" s="130" t="str">
        <f t="shared" ca="1" si="399"/>
        <v/>
      </c>
    </row>
    <row r="1757" spans="5:35">
      <c r="E1757" s="239"/>
      <c r="F1757" s="28"/>
      <c r="R1757" s="130" t="str">
        <f t="shared" ca="1" si="386"/>
        <v xml:space="preserve">5 </v>
      </c>
      <c r="S1757" s="130">
        <f ca="1">+IFERROR(VLOOKUP(R1757,Pollutants!$H$2:$K$11,3,FALSE),0)</f>
        <v>0</v>
      </c>
      <c r="T1757" s="248">
        <f t="shared" si="387"/>
        <v>252</v>
      </c>
      <c r="U1757" s="130" t="str">
        <f ca="1"/>
        <v/>
      </c>
      <c r="V1757" s="130" t="str">
        <f ca="1"/>
        <v/>
      </c>
      <c r="W1757" s="130" t="str">
        <f t="shared" ca="1" si="388"/>
        <v/>
      </c>
      <c r="X1757" s="130" t="str">
        <f t="shared" ca="1" si="389"/>
        <v/>
      </c>
      <c r="Y1757" s="130" t="str">
        <f t="shared" ca="1" si="390"/>
        <v/>
      </c>
      <c r="Z1757" s="130" t="str">
        <f t="shared" ca="1" si="391"/>
        <v/>
      </c>
      <c r="AA1757" s="130" t="str">
        <f t="shared" ca="1" si="392"/>
        <v/>
      </c>
      <c r="AC1757" s="130" t="str">
        <f t="shared" ca="1" si="393"/>
        <v/>
      </c>
      <c r="AD1757" s="130" t="str">
        <f t="shared" ca="1" si="394"/>
        <v/>
      </c>
      <c r="AE1757" s="130" t="str">
        <f t="shared" ca="1" si="395"/>
        <v/>
      </c>
      <c r="AF1757" s="130" t="str">
        <f t="shared" ca="1" si="396"/>
        <v/>
      </c>
      <c r="AG1757" s="130" t="str">
        <f t="shared" ca="1" si="397"/>
        <v/>
      </c>
      <c r="AH1757" s="130" t="str">
        <f t="shared" ca="1" si="398"/>
        <v/>
      </c>
      <c r="AI1757" s="130" t="str">
        <f t="shared" ca="1" si="399"/>
        <v/>
      </c>
    </row>
    <row r="1758" spans="5:35">
      <c r="E1758" s="239"/>
      <c r="F1758" s="28"/>
      <c r="R1758" s="130" t="str">
        <f t="shared" ca="1" si="386"/>
        <v xml:space="preserve">6 </v>
      </c>
      <c r="S1758" s="130">
        <f ca="1">+IFERROR(VLOOKUP(R1758,Pollutants!$H$2:$K$11,3,FALSE),0)</f>
        <v>0</v>
      </c>
      <c r="T1758" s="248">
        <f t="shared" si="387"/>
        <v>252</v>
      </c>
      <c r="U1758" s="130" t="str">
        <f ca="1"/>
        <v/>
      </c>
      <c r="V1758" s="130" t="str">
        <f ca="1"/>
        <v/>
      </c>
      <c r="W1758" s="130" t="str">
        <f t="shared" ca="1" si="388"/>
        <v/>
      </c>
      <c r="X1758" s="130" t="str">
        <f t="shared" ca="1" si="389"/>
        <v/>
      </c>
      <c r="Y1758" s="130" t="str">
        <f t="shared" ca="1" si="390"/>
        <v/>
      </c>
      <c r="Z1758" s="130" t="str">
        <f t="shared" ca="1" si="391"/>
        <v/>
      </c>
      <c r="AA1758" s="130" t="str">
        <f t="shared" ca="1" si="392"/>
        <v/>
      </c>
      <c r="AC1758" s="130" t="str">
        <f t="shared" ca="1" si="393"/>
        <v/>
      </c>
      <c r="AD1758" s="130" t="str">
        <f t="shared" ca="1" si="394"/>
        <v/>
      </c>
      <c r="AE1758" s="130" t="str">
        <f t="shared" ca="1" si="395"/>
        <v/>
      </c>
      <c r="AF1758" s="130" t="str">
        <f t="shared" ca="1" si="396"/>
        <v/>
      </c>
      <c r="AG1758" s="130" t="str">
        <f t="shared" ca="1" si="397"/>
        <v/>
      </c>
      <c r="AH1758" s="130" t="str">
        <f t="shared" ca="1" si="398"/>
        <v/>
      </c>
      <c r="AI1758" s="130" t="str">
        <f t="shared" ca="1" si="399"/>
        <v/>
      </c>
    </row>
    <row r="1759" spans="5:35">
      <c r="E1759" s="239"/>
      <c r="F1759" s="28"/>
      <c r="R1759" s="130" t="str">
        <f t="shared" ca="1" si="386"/>
        <v xml:space="preserve">0 </v>
      </c>
      <c r="S1759" s="130">
        <f ca="1">+IFERROR(VLOOKUP(R1759,Pollutants!$H$2:$K$11,3,FALSE),0)</f>
        <v>0</v>
      </c>
      <c r="T1759" s="248">
        <f t="shared" si="387"/>
        <v>253</v>
      </c>
      <c r="U1759" s="130" t="str">
        <f ca="1"/>
        <v/>
      </c>
      <c r="V1759" s="130" t="str">
        <f ca="1"/>
        <v/>
      </c>
      <c r="W1759" s="130" t="str">
        <f t="shared" ca="1" si="388"/>
        <v/>
      </c>
      <c r="X1759" s="130" t="str">
        <f t="shared" ca="1" si="389"/>
        <v/>
      </c>
      <c r="Y1759" s="130" t="str">
        <f t="shared" ca="1" si="390"/>
        <v/>
      </c>
      <c r="Z1759" s="130" t="str">
        <f t="shared" ca="1" si="391"/>
        <v/>
      </c>
      <c r="AA1759" s="130" t="str">
        <f t="shared" ca="1" si="392"/>
        <v/>
      </c>
      <c r="AC1759" s="130" t="str">
        <f t="shared" ca="1" si="393"/>
        <v/>
      </c>
      <c r="AD1759" s="130" t="str">
        <f t="shared" ca="1" si="394"/>
        <v/>
      </c>
      <c r="AE1759" s="130" t="str">
        <f t="shared" ca="1" si="395"/>
        <v/>
      </c>
      <c r="AF1759" s="130" t="str">
        <f t="shared" ca="1" si="396"/>
        <v/>
      </c>
      <c r="AG1759" s="130" t="str">
        <f t="shared" ca="1" si="397"/>
        <v/>
      </c>
      <c r="AH1759" s="130" t="str">
        <f t="shared" ca="1" si="398"/>
        <v/>
      </c>
      <c r="AI1759" s="130" t="str">
        <f t="shared" ca="1" si="399"/>
        <v/>
      </c>
    </row>
    <row r="1760" spans="5:35">
      <c r="E1760" s="239"/>
      <c r="F1760" s="28"/>
      <c r="R1760" s="130" t="str">
        <f t="shared" ca="1" si="386"/>
        <v xml:space="preserve">1 </v>
      </c>
      <c r="S1760" s="130">
        <f ca="1">+IFERROR(VLOOKUP(R1760,Pollutants!$H$2:$K$11,3,FALSE),0)</f>
        <v>0</v>
      </c>
      <c r="T1760" s="248">
        <f t="shared" si="387"/>
        <v>253</v>
      </c>
      <c r="U1760" s="130" t="str">
        <f ca="1"/>
        <v/>
      </c>
      <c r="V1760" s="130" t="str">
        <f ca="1"/>
        <v/>
      </c>
      <c r="W1760" s="130" t="str">
        <f t="shared" ca="1" si="388"/>
        <v/>
      </c>
      <c r="X1760" s="130" t="str">
        <f t="shared" ca="1" si="389"/>
        <v/>
      </c>
      <c r="Y1760" s="130" t="str">
        <f t="shared" ca="1" si="390"/>
        <v/>
      </c>
      <c r="Z1760" s="130" t="str">
        <f t="shared" ca="1" si="391"/>
        <v/>
      </c>
      <c r="AA1760" s="130" t="str">
        <f t="shared" ca="1" si="392"/>
        <v/>
      </c>
      <c r="AC1760" s="130" t="str">
        <f t="shared" ca="1" si="393"/>
        <v/>
      </c>
      <c r="AD1760" s="130" t="str">
        <f t="shared" ca="1" si="394"/>
        <v/>
      </c>
      <c r="AE1760" s="130" t="str">
        <f t="shared" ca="1" si="395"/>
        <v/>
      </c>
      <c r="AF1760" s="130" t="str">
        <f t="shared" ca="1" si="396"/>
        <v/>
      </c>
      <c r="AG1760" s="130" t="str">
        <f t="shared" ca="1" si="397"/>
        <v/>
      </c>
      <c r="AH1760" s="130" t="str">
        <f t="shared" ca="1" si="398"/>
        <v/>
      </c>
      <c r="AI1760" s="130" t="str">
        <f t="shared" ca="1" si="399"/>
        <v/>
      </c>
    </row>
    <row r="1761" spans="5:35">
      <c r="E1761" s="239"/>
      <c r="F1761" s="28"/>
      <c r="R1761" s="130" t="str">
        <f t="shared" ca="1" si="386"/>
        <v xml:space="preserve">2 </v>
      </c>
      <c r="S1761" s="130">
        <f ca="1">+IFERROR(VLOOKUP(R1761,Pollutants!$H$2:$K$11,3,FALSE),0)</f>
        <v>0</v>
      </c>
      <c r="T1761" s="248">
        <f t="shared" si="387"/>
        <v>253</v>
      </c>
      <c r="U1761" s="130" t="str">
        <f ca="1"/>
        <v/>
      </c>
      <c r="V1761" s="130" t="str">
        <f ca="1"/>
        <v/>
      </c>
      <c r="W1761" s="130" t="str">
        <f t="shared" ca="1" si="388"/>
        <v/>
      </c>
      <c r="X1761" s="130" t="str">
        <f t="shared" ca="1" si="389"/>
        <v/>
      </c>
      <c r="Y1761" s="130" t="str">
        <f t="shared" ca="1" si="390"/>
        <v/>
      </c>
      <c r="Z1761" s="130" t="str">
        <f t="shared" ca="1" si="391"/>
        <v/>
      </c>
      <c r="AA1761" s="130" t="str">
        <f t="shared" ca="1" si="392"/>
        <v/>
      </c>
      <c r="AC1761" s="130" t="str">
        <f t="shared" ca="1" si="393"/>
        <v/>
      </c>
      <c r="AD1761" s="130" t="str">
        <f t="shared" ca="1" si="394"/>
        <v/>
      </c>
      <c r="AE1761" s="130" t="str">
        <f t="shared" ca="1" si="395"/>
        <v/>
      </c>
      <c r="AF1761" s="130" t="str">
        <f t="shared" ca="1" si="396"/>
        <v/>
      </c>
      <c r="AG1761" s="130" t="str">
        <f t="shared" ca="1" si="397"/>
        <v/>
      </c>
      <c r="AH1761" s="130" t="str">
        <f t="shared" ca="1" si="398"/>
        <v/>
      </c>
      <c r="AI1761" s="130" t="str">
        <f t="shared" ca="1" si="399"/>
        <v/>
      </c>
    </row>
    <row r="1762" spans="5:35">
      <c r="E1762" s="239"/>
      <c r="F1762" s="28"/>
      <c r="R1762" s="130" t="str">
        <f t="shared" ca="1" si="386"/>
        <v xml:space="preserve">3 </v>
      </c>
      <c r="S1762" s="130">
        <f ca="1">+IFERROR(VLOOKUP(R1762,Pollutants!$H$2:$K$11,3,FALSE),0)</f>
        <v>0</v>
      </c>
      <c r="T1762" s="248">
        <f t="shared" si="387"/>
        <v>253</v>
      </c>
      <c r="U1762" s="130" t="str">
        <f ca="1"/>
        <v/>
      </c>
      <c r="V1762" s="130" t="str">
        <f ca="1"/>
        <v/>
      </c>
      <c r="W1762" s="130" t="str">
        <f t="shared" ca="1" si="388"/>
        <v/>
      </c>
      <c r="X1762" s="130" t="str">
        <f t="shared" ca="1" si="389"/>
        <v/>
      </c>
      <c r="Y1762" s="130" t="str">
        <f t="shared" ca="1" si="390"/>
        <v/>
      </c>
      <c r="Z1762" s="130" t="str">
        <f t="shared" ca="1" si="391"/>
        <v/>
      </c>
      <c r="AA1762" s="130" t="str">
        <f t="shared" ca="1" si="392"/>
        <v/>
      </c>
      <c r="AC1762" s="130" t="str">
        <f t="shared" ca="1" si="393"/>
        <v/>
      </c>
      <c r="AD1762" s="130" t="str">
        <f t="shared" ca="1" si="394"/>
        <v/>
      </c>
      <c r="AE1762" s="130" t="str">
        <f t="shared" ca="1" si="395"/>
        <v/>
      </c>
      <c r="AF1762" s="130" t="str">
        <f t="shared" ca="1" si="396"/>
        <v/>
      </c>
      <c r="AG1762" s="130" t="str">
        <f t="shared" ca="1" si="397"/>
        <v/>
      </c>
      <c r="AH1762" s="130" t="str">
        <f t="shared" ca="1" si="398"/>
        <v/>
      </c>
      <c r="AI1762" s="130" t="str">
        <f t="shared" ca="1" si="399"/>
        <v/>
      </c>
    </row>
    <row r="1763" spans="5:35">
      <c r="E1763" s="239"/>
      <c r="F1763" s="28"/>
      <c r="R1763" s="130" t="str">
        <f t="shared" ca="1" si="386"/>
        <v xml:space="preserve">4 </v>
      </c>
      <c r="S1763" s="130">
        <f ca="1">+IFERROR(VLOOKUP(R1763,Pollutants!$H$2:$K$11,3,FALSE),0)</f>
        <v>0</v>
      </c>
      <c r="T1763" s="248">
        <f t="shared" si="387"/>
        <v>253</v>
      </c>
      <c r="U1763" s="130" t="str">
        <f ca="1"/>
        <v/>
      </c>
      <c r="V1763" s="130" t="str">
        <f ca="1"/>
        <v/>
      </c>
      <c r="W1763" s="130" t="str">
        <f t="shared" ca="1" si="388"/>
        <v/>
      </c>
      <c r="X1763" s="130" t="str">
        <f t="shared" ca="1" si="389"/>
        <v/>
      </c>
      <c r="Y1763" s="130" t="str">
        <f t="shared" ca="1" si="390"/>
        <v/>
      </c>
      <c r="Z1763" s="130" t="str">
        <f t="shared" ca="1" si="391"/>
        <v/>
      </c>
      <c r="AA1763" s="130" t="str">
        <f t="shared" ca="1" si="392"/>
        <v/>
      </c>
      <c r="AC1763" s="130" t="str">
        <f t="shared" ca="1" si="393"/>
        <v/>
      </c>
      <c r="AD1763" s="130" t="str">
        <f t="shared" ca="1" si="394"/>
        <v/>
      </c>
      <c r="AE1763" s="130" t="str">
        <f t="shared" ca="1" si="395"/>
        <v/>
      </c>
      <c r="AF1763" s="130" t="str">
        <f t="shared" ca="1" si="396"/>
        <v/>
      </c>
      <c r="AG1763" s="130" t="str">
        <f t="shared" ca="1" si="397"/>
        <v/>
      </c>
      <c r="AH1763" s="130" t="str">
        <f t="shared" ca="1" si="398"/>
        <v/>
      </c>
      <c r="AI1763" s="130" t="str">
        <f t="shared" ca="1" si="399"/>
        <v/>
      </c>
    </row>
    <row r="1764" spans="5:35">
      <c r="E1764" s="239"/>
      <c r="F1764" s="28"/>
      <c r="R1764" s="130" t="str">
        <f t="shared" ca="1" si="386"/>
        <v xml:space="preserve">5 </v>
      </c>
      <c r="S1764" s="130">
        <f ca="1">+IFERROR(VLOOKUP(R1764,Pollutants!$H$2:$K$11,3,FALSE),0)</f>
        <v>0</v>
      </c>
      <c r="T1764" s="248">
        <f t="shared" si="387"/>
        <v>253</v>
      </c>
      <c r="U1764" s="130" t="str">
        <f ca="1"/>
        <v/>
      </c>
      <c r="V1764" s="130" t="str">
        <f ca="1"/>
        <v/>
      </c>
      <c r="W1764" s="130" t="str">
        <f t="shared" ca="1" si="388"/>
        <v/>
      </c>
      <c r="X1764" s="130" t="str">
        <f t="shared" ca="1" si="389"/>
        <v/>
      </c>
      <c r="Y1764" s="130" t="str">
        <f t="shared" ca="1" si="390"/>
        <v/>
      </c>
      <c r="Z1764" s="130" t="str">
        <f t="shared" ca="1" si="391"/>
        <v/>
      </c>
      <c r="AA1764" s="130" t="str">
        <f t="shared" ca="1" si="392"/>
        <v/>
      </c>
      <c r="AC1764" s="130" t="str">
        <f t="shared" ca="1" si="393"/>
        <v/>
      </c>
      <c r="AD1764" s="130" t="str">
        <f t="shared" ca="1" si="394"/>
        <v/>
      </c>
      <c r="AE1764" s="130" t="str">
        <f t="shared" ca="1" si="395"/>
        <v/>
      </c>
      <c r="AF1764" s="130" t="str">
        <f t="shared" ca="1" si="396"/>
        <v/>
      </c>
      <c r="AG1764" s="130" t="str">
        <f t="shared" ca="1" si="397"/>
        <v/>
      </c>
      <c r="AH1764" s="130" t="str">
        <f t="shared" ca="1" si="398"/>
        <v/>
      </c>
      <c r="AI1764" s="130" t="str">
        <f t="shared" ca="1" si="399"/>
        <v/>
      </c>
    </row>
    <row r="1765" spans="5:35">
      <c r="E1765" s="239"/>
      <c r="F1765" s="28"/>
      <c r="R1765" s="130" t="str">
        <f t="shared" ca="1" si="386"/>
        <v xml:space="preserve">6 </v>
      </c>
      <c r="S1765" s="130">
        <f ca="1">+IFERROR(VLOOKUP(R1765,Pollutants!$H$2:$K$11,3,FALSE),0)</f>
        <v>0</v>
      </c>
      <c r="T1765" s="248">
        <f t="shared" si="387"/>
        <v>253</v>
      </c>
      <c r="U1765" s="130" t="str">
        <f ca="1"/>
        <v/>
      </c>
      <c r="V1765" s="130" t="str">
        <f ca="1"/>
        <v/>
      </c>
      <c r="W1765" s="130" t="str">
        <f t="shared" ca="1" si="388"/>
        <v/>
      </c>
      <c r="X1765" s="130" t="str">
        <f t="shared" ca="1" si="389"/>
        <v/>
      </c>
      <c r="Y1765" s="130" t="str">
        <f t="shared" ca="1" si="390"/>
        <v/>
      </c>
      <c r="Z1765" s="130" t="str">
        <f t="shared" ca="1" si="391"/>
        <v/>
      </c>
      <c r="AA1765" s="130" t="str">
        <f t="shared" ca="1" si="392"/>
        <v/>
      </c>
      <c r="AC1765" s="130" t="str">
        <f t="shared" ca="1" si="393"/>
        <v/>
      </c>
      <c r="AD1765" s="130" t="str">
        <f t="shared" ca="1" si="394"/>
        <v/>
      </c>
      <c r="AE1765" s="130" t="str">
        <f t="shared" ca="1" si="395"/>
        <v/>
      </c>
      <c r="AF1765" s="130" t="str">
        <f t="shared" ca="1" si="396"/>
        <v/>
      </c>
      <c r="AG1765" s="130" t="str">
        <f t="shared" ca="1" si="397"/>
        <v/>
      </c>
      <c r="AH1765" s="130" t="str">
        <f t="shared" ca="1" si="398"/>
        <v/>
      </c>
      <c r="AI1765" s="130" t="str">
        <f t="shared" ca="1" si="399"/>
        <v/>
      </c>
    </row>
    <row r="1766" spans="5:35">
      <c r="E1766" s="239"/>
      <c r="F1766" s="28"/>
      <c r="R1766" s="130" t="str">
        <f t="shared" ca="1" si="386"/>
        <v xml:space="preserve">0 </v>
      </c>
      <c r="S1766" s="130">
        <f ca="1">+IFERROR(VLOOKUP(R1766,Pollutants!$H$2:$K$11,3,FALSE),0)</f>
        <v>0</v>
      </c>
      <c r="T1766" s="248">
        <f t="shared" si="387"/>
        <v>254</v>
      </c>
      <c r="U1766" s="130" t="str">
        <f ca="1"/>
        <v/>
      </c>
      <c r="V1766" s="130" t="str">
        <f ca="1"/>
        <v/>
      </c>
      <c r="W1766" s="130" t="str">
        <f t="shared" ca="1" si="388"/>
        <v/>
      </c>
      <c r="X1766" s="130" t="str">
        <f t="shared" ca="1" si="389"/>
        <v/>
      </c>
      <c r="Y1766" s="130" t="str">
        <f t="shared" ca="1" si="390"/>
        <v/>
      </c>
      <c r="Z1766" s="130" t="str">
        <f t="shared" ca="1" si="391"/>
        <v/>
      </c>
      <c r="AA1766" s="130" t="str">
        <f t="shared" ca="1" si="392"/>
        <v/>
      </c>
      <c r="AC1766" s="130" t="str">
        <f t="shared" ca="1" si="393"/>
        <v/>
      </c>
      <c r="AD1766" s="130" t="str">
        <f t="shared" ca="1" si="394"/>
        <v/>
      </c>
      <c r="AE1766" s="130" t="str">
        <f t="shared" ca="1" si="395"/>
        <v/>
      </c>
      <c r="AF1766" s="130" t="str">
        <f t="shared" ca="1" si="396"/>
        <v/>
      </c>
      <c r="AG1766" s="130" t="str">
        <f t="shared" ca="1" si="397"/>
        <v/>
      </c>
      <c r="AH1766" s="130" t="str">
        <f t="shared" ca="1" si="398"/>
        <v/>
      </c>
      <c r="AI1766" s="130" t="str">
        <f t="shared" ca="1" si="399"/>
        <v/>
      </c>
    </row>
    <row r="1767" spans="5:35">
      <c r="E1767" s="239"/>
      <c r="F1767" s="28"/>
      <c r="R1767" s="130" t="str">
        <f t="shared" ca="1" si="386"/>
        <v xml:space="preserve">1 </v>
      </c>
      <c r="S1767" s="130">
        <f ca="1">+IFERROR(VLOOKUP(R1767,Pollutants!$H$2:$K$11,3,FALSE),0)</f>
        <v>0</v>
      </c>
      <c r="T1767" s="248">
        <f t="shared" si="387"/>
        <v>254</v>
      </c>
      <c r="U1767" s="130" t="str">
        <f ca="1"/>
        <v/>
      </c>
      <c r="V1767" s="130" t="str">
        <f ca="1"/>
        <v/>
      </c>
      <c r="W1767" s="130" t="str">
        <f t="shared" ca="1" si="388"/>
        <v/>
      </c>
      <c r="X1767" s="130" t="str">
        <f t="shared" ca="1" si="389"/>
        <v/>
      </c>
      <c r="Y1767" s="130" t="str">
        <f t="shared" ca="1" si="390"/>
        <v/>
      </c>
      <c r="Z1767" s="130" t="str">
        <f t="shared" ca="1" si="391"/>
        <v/>
      </c>
      <c r="AA1767" s="130" t="str">
        <f t="shared" ca="1" si="392"/>
        <v/>
      </c>
      <c r="AC1767" s="130" t="str">
        <f t="shared" ca="1" si="393"/>
        <v/>
      </c>
      <c r="AD1767" s="130" t="str">
        <f t="shared" ca="1" si="394"/>
        <v/>
      </c>
      <c r="AE1767" s="130" t="str">
        <f t="shared" ca="1" si="395"/>
        <v/>
      </c>
      <c r="AF1767" s="130" t="str">
        <f t="shared" ca="1" si="396"/>
        <v/>
      </c>
      <c r="AG1767" s="130" t="str">
        <f t="shared" ca="1" si="397"/>
        <v/>
      </c>
      <c r="AH1767" s="130" t="str">
        <f t="shared" ca="1" si="398"/>
        <v/>
      </c>
      <c r="AI1767" s="130" t="str">
        <f t="shared" ca="1" si="399"/>
        <v/>
      </c>
    </row>
    <row r="1768" spans="5:35">
      <c r="E1768" s="239"/>
      <c r="F1768" s="28"/>
      <c r="R1768" s="130" t="str">
        <f t="shared" ca="1" si="386"/>
        <v xml:space="preserve">2 </v>
      </c>
      <c r="S1768" s="130">
        <f ca="1">+IFERROR(VLOOKUP(R1768,Pollutants!$H$2:$K$11,3,FALSE),0)</f>
        <v>0</v>
      </c>
      <c r="T1768" s="248">
        <f t="shared" si="387"/>
        <v>254</v>
      </c>
      <c r="U1768" s="130" t="str">
        <f ca="1"/>
        <v/>
      </c>
      <c r="V1768" s="130" t="str">
        <f ca="1"/>
        <v/>
      </c>
      <c r="W1768" s="130" t="str">
        <f t="shared" ca="1" si="388"/>
        <v/>
      </c>
      <c r="X1768" s="130" t="str">
        <f t="shared" ca="1" si="389"/>
        <v/>
      </c>
      <c r="Y1768" s="130" t="str">
        <f t="shared" ca="1" si="390"/>
        <v/>
      </c>
      <c r="Z1768" s="130" t="str">
        <f t="shared" ca="1" si="391"/>
        <v/>
      </c>
      <c r="AA1768" s="130" t="str">
        <f t="shared" ca="1" si="392"/>
        <v/>
      </c>
      <c r="AC1768" s="130" t="str">
        <f t="shared" ca="1" si="393"/>
        <v/>
      </c>
      <c r="AD1768" s="130" t="str">
        <f t="shared" ca="1" si="394"/>
        <v/>
      </c>
      <c r="AE1768" s="130" t="str">
        <f t="shared" ca="1" si="395"/>
        <v/>
      </c>
      <c r="AF1768" s="130" t="str">
        <f t="shared" ca="1" si="396"/>
        <v/>
      </c>
      <c r="AG1768" s="130" t="str">
        <f t="shared" ca="1" si="397"/>
        <v/>
      </c>
      <c r="AH1768" s="130" t="str">
        <f t="shared" ca="1" si="398"/>
        <v/>
      </c>
      <c r="AI1768" s="130" t="str">
        <f t="shared" ca="1" si="399"/>
        <v/>
      </c>
    </row>
    <row r="1769" spans="5:35">
      <c r="E1769" s="239"/>
      <c r="F1769" s="28"/>
      <c r="R1769" s="130" t="str">
        <f t="shared" ca="1" si="386"/>
        <v xml:space="preserve">3 </v>
      </c>
      <c r="S1769" s="130">
        <f ca="1">+IFERROR(VLOOKUP(R1769,Pollutants!$H$2:$K$11,3,FALSE),0)</f>
        <v>0</v>
      </c>
      <c r="T1769" s="248">
        <f t="shared" si="387"/>
        <v>254</v>
      </c>
      <c r="U1769" s="130" t="str">
        <f ca="1"/>
        <v/>
      </c>
      <c r="V1769" s="130" t="str">
        <f ca="1"/>
        <v/>
      </c>
      <c r="W1769" s="130" t="str">
        <f t="shared" ca="1" si="388"/>
        <v/>
      </c>
      <c r="X1769" s="130" t="str">
        <f t="shared" ca="1" si="389"/>
        <v/>
      </c>
      <c r="Y1769" s="130" t="str">
        <f t="shared" ca="1" si="390"/>
        <v/>
      </c>
      <c r="Z1769" s="130" t="str">
        <f t="shared" ca="1" si="391"/>
        <v/>
      </c>
      <c r="AA1769" s="130" t="str">
        <f t="shared" ca="1" si="392"/>
        <v/>
      </c>
      <c r="AC1769" s="130" t="str">
        <f t="shared" ca="1" si="393"/>
        <v/>
      </c>
      <c r="AD1769" s="130" t="str">
        <f t="shared" ca="1" si="394"/>
        <v/>
      </c>
      <c r="AE1769" s="130" t="str">
        <f t="shared" ca="1" si="395"/>
        <v/>
      </c>
      <c r="AF1769" s="130" t="str">
        <f t="shared" ca="1" si="396"/>
        <v/>
      </c>
      <c r="AG1769" s="130" t="str">
        <f t="shared" ca="1" si="397"/>
        <v/>
      </c>
      <c r="AH1769" s="130" t="str">
        <f t="shared" ca="1" si="398"/>
        <v/>
      </c>
      <c r="AI1769" s="130" t="str">
        <f t="shared" ca="1" si="399"/>
        <v/>
      </c>
    </row>
    <row r="1770" spans="5:35">
      <c r="E1770" s="239"/>
      <c r="F1770" s="28"/>
      <c r="R1770" s="130" t="str">
        <f t="shared" ca="1" si="386"/>
        <v xml:space="preserve">4 </v>
      </c>
      <c r="S1770" s="130">
        <f ca="1">+IFERROR(VLOOKUP(R1770,Pollutants!$H$2:$K$11,3,FALSE),0)</f>
        <v>0</v>
      </c>
      <c r="T1770" s="248">
        <f t="shared" si="387"/>
        <v>254</v>
      </c>
      <c r="U1770" s="130" t="str">
        <f ca="1"/>
        <v/>
      </c>
      <c r="V1770" s="130" t="str">
        <f ca="1"/>
        <v/>
      </c>
      <c r="W1770" s="130" t="str">
        <f t="shared" ca="1" si="388"/>
        <v/>
      </c>
      <c r="X1770" s="130" t="str">
        <f t="shared" ca="1" si="389"/>
        <v/>
      </c>
      <c r="Y1770" s="130" t="str">
        <f t="shared" ca="1" si="390"/>
        <v/>
      </c>
      <c r="Z1770" s="130" t="str">
        <f t="shared" ca="1" si="391"/>
        <v/>
      </c>
      <c r="AA1770" s="130" t="str">
        <f t="shared" ca="1" si="392"/>
        <v/>
      </c>
      <c r="AC1770" s="130" t="str">
        <f t="shared" ca="1" si="393"/>
        <v/>
      </c>
      <c r="AD1770" s="130" t="str">
        <f t="shared" ca="1" si="394"/>
        <v/>
      </c>
      <c r="AE1770" s="130" t="str">
        <f t="shared" ca="1" si="395"/>
        <v/>
      </c>
      <c r="AF1770" s="130" t="str">
        <f t="shared" ca="1" si="396"/>
        <v/>
      </c>
      <c r="AG1770" s="130" t="str">
        <f t="shared" ca="1" si="397"/>
        <v/>
      </c>
      <c r="AH1770" s="130" t="str">
        <f t="shared" ca="1" si="398"/>
        <v/>
      </c>
      <c r="AI1770" s="130" t="str">
        <f t="shared" ca="1" si="399"/>
        <v/>
      </c>
    </row>
    <row r="1771" spans="5:35">
      <c r="E1771" s="239"/>
      <c r="F1771" s="28"/>
      <c r="R1771" s="130" t="str">
        <f t="shared" ca="1" si="386"/>
        <v xml:space="preserve">5 </v>
      </c>
      <c r="S1771" s="130">
        <f ca="1">+IFERROR(VLOOKUP(R1771,Pollutants!$H$2:$K$11,3,FALSE),0)</f>
        <v>0</v>
      </c>
      <c r="T1771" s="248">
        <f t="shared" si="387"/>
        <v>254</v>
      </c>
      <c r="U1771" s="130" t="str">
        <f ca="1"/>
        <v/>
      </c>
      <c r="V1771" s="130" t="str">
        <f ca="1"/>
        <v/>
      </c>
      <c r="W1771" s="130" t="str">
        <f t="shared" ca="1" si="388"/>
        <v/>
      </c>
      <c r="X1771" s="130" t="str">
        <f t="shared" ca="1" si="389"/>
        <v/>
      </c>
      <c r="Y1771" s="130" t="str">
        <f t="shared" ca="1" si="390"/>
        <v/>
      </c>
      <c r="Z1771" s="130" t="str">
        <f t="shared" ca="1" si="391"/>
        <v/>
      </c>
      <c r="AA1771" s="130" t="str">
        <f t="shared" ca="1" si="392"/>
        <v/>
      </c>
      <c r="AC1771" s="130" t="str">
        <f t="shared" ca="1" si="393"/>
        <v/>
      </c>
      <c r="AD1771" s="130" t="str">
        <f t="shared" ca="1" si="394"/>
        <v/>
      </c>
      <c r="AE1771" s="130" t="str">
        <f t="shared" ca="1" si="395"/>
        <v/>
      </c>
      <c r="AF1771" s="130" t="str">
        <f t="shared" ca="1" si="396"/>
        <v/>
      </c>
      <c r="AG1771" s="130" t="str">
        <f t="shared" ca="1" si="397"/>
        <v/>
      </c>
      <c r="AH1771" s="130" t="str">
        <f t="shared" ca="1" si="398"/>
        <v/>
      </c>
      <c r="AI1771" s="130" t="str">
        <f t="shared" ca="1" si="399"/>
        <v/>
      </c>
    </row>
    <row r="1772" spans="5:35">
      <c r="E1772" s="239"/>
      <c r="F1772" s="28"/>
      <c r="R1772" s="130" t="str">
        <f t="shared" ca="1" si="386"/>
        <v xml:space="preserve">6 </v>
      </c>
      <c r="S1772" s="130">
        <f ca="1">+IFERROR(VLOOKUP(R1772,Pollutants!$H$2:$K$11,3,FALSE),0)</f>
        <v>0</v>
      </c>
      <c r="T1772" s="248">
        <f t="shared" si="387"/>
        <v>254</v>
      </c>
      <c r="U1772" s="130" t="str">
        <f ca="1"/>
        <v/>
      </c>
      <c r="V1772" s="130" t="str">
        <f ca="1"/>
        <v/>
      </c>
      <c r="W1772" s="130" t="str">
        <f t="shared" ca="1" si="388"/>
        <v/>
      </c>
      <c r="X1772" s="130" t="str">
        <f t="shared" ca="1" si="389"/>
        <v/>
      </c>
      <c r="Y1772" s="130" t="str">
        <f t="shared" ca="1" si="390"/>
        <v/>
      </c>
      <c r="Z1772" s="130" t="str">
        <f t="shared" ca="1" si="391"/>
        <v/>
      </c>
      <c r="AA1772" s="130" t="str">
        <f t="shared" ca="1" si="392"/>
        <v/>
      </c>
      <c r="AC1772" s="130" t="str">
        <f t="shared" ca="1" si="393"/>
        <v/>
      </c>
      <c r="AD1772" s="130" t="str">
        <f t="shared" ca="1" si="394"/>
        <v/>
      </c>
      <c r="AE1772" s="130" t="str">
        <f t="shared" ca="1" si="395"/>
        <v/>
      </c>
      <c r="AF1772" s="130" t="str">
        <f t="shared" ca="1" si="396"/>
        <v/>
      </c>
      <c r="AG1772" s="130" t="str">
        <f t="shared" ca="1" si="397"/>
        <v/>
      </c>
      <c r="AH1772" s="130" t="str">
        <f t="shared" ca="1" si="398"/>
        <v/>
      </c>
      <c r="AI1772" s="130" t="str">
        <f t="shared" ca="1" si="399"/>
        <v/>
      </c>
    </row>
    <row r="1773" spans="5:35">
      <c r="E1773" s="239"/>
      <c r="F1773" s="28"/>
      <c r="R1773" s="130" t="str">
        <f t="shared" ca="1" si="386"/>
        <v xml:space="preserve">0 </v>
      </c>
      <c r="S1773" s="130">
        <f ca="1">+IFERROR(VLOOKUP(R1773,Pollutants!$H$2:$K$11,3,FALSE),0)</f>
        <v>0</v>
      </c>
      <c r="T1773" s="248">
        <f t="shared" si="387"/>
        <v>255</v>
      </c>
      <c r="U1773" s="130" t="str">
        <f ca="1"/>
        <v/>
      </c>
      <c r="V1773" s="130" t="str">
        <f ca="1"/>
        <v/>
      </c>
      <c r="W1773" s="130" t="str">
        <f t="shared" ca="1" si="388"/>
        <v/>
      </c>
      <c r="X1773" s="130" t="str">
        <f t="shared" ca="1" si="389"/>
        <v/>
      </c>
      <c r="Y1773" s="130" t="str">
        <f t="shared" ca="1" si="390"/>
        <v/>
      </c>
      <c r="Z1773" s="130" t="str">
        <f t="shared" ca="1" si="391"/>
        <v/>
      </c>
      <c r="AA1773" s="130" t="str">
        <f t="shared" ca="1" si="392"/>
        <v/>
      </c>
      <c r="AC1773" s="130" t="str">
        <f t="shared" ca="1" si="393"/>
        <v/>
      </c>
      <c r="AD1773" s="130" t="str">
        <f t="shared" ca="1" si="394"/>
        <v/>
      </c>
      <c r="AE1773" s="130" t="str">
        <f t="shared" ca="1" si="395"/>
        <v/>
      </c>
      <c r="AF1773" s="130" t="str">
        <f t="shared" ca="1" si="396"/>
        <v/>
      </c>
      <c r="AG1773" s="130" t="str">
        <f t="shared" ca="1" si="397"/>
        <v/>
      </c>
      <c r="AH1773" s="130" t="str">
        <f t="shared" ca="1" si="398"/>
        <v/>
      </c>
      <c r="AI1773" s="130" t="str">
        <f t="shared" ca="1" si="399"/>
        <v/>
      </c>
    </row>
    <row r="1774" spans="5:35">
      <c r="E1774" s="239"/>
      <c r="F1774" s="28"/>
      <c r="R1774" s="130" t="str">
        <f t="shared" ca="1" si="386"/>
        <v xml:space="preserve">1 </v>
      </c>
      <c r="S1774" s="130">
        <f ca="1">+IFERROR(VLOOKUP(R1774,Pollutants!$H$2:$K$11,3,FALSE),0)</f>
        <v>0</v>
      </c>
      <c r="T1774" s="248">
        <f t="shared" si="387"/>
        <v>255</v>
      </c>
      <c r="U1774" s="130" t="str">
        <f ca="1"/>
        <v/>
      </c>
      <c r="V1774" s="130" t="str">
        <f ca="1"/>
        <v/>
      </c>
      <c r="W1774" s="130" t="str">
        <f t="shared" ca="1" si="388"/>
        <v/>
      </c>
      <c r="X1774" s="130" t="str">
        <f t="shared" ca="1" si="389"/>
        <v/>
      </c>
      <c r="Y1774" s="130" t="str">
        <f t="shared" ca="1" si="390"/>
        <v/>
      </c>
      <c r="Z1774" s="130" t="str">
        <f t="shared" ca="1" si="391"/>
        <v/>
      </c>
      <c r="AA1774" s="130" t="str">
        <f t="shared" ca="1" si="392"/>
        <v/>
      </c>
      <c r="AC1774" s="130" t="str">
        <f t="shared" ca="1" si="393"/>
        <v/>
      </c>
      <c r="AD1774" s="130" t="str">
        <f t="shared" ca="1" si="394"/>
        <v/>
      </c>
      <c r="AE1774" s="130" t="str">
        <f t="shared" ca="1" si="395"/>
        <v/>
      </c>
      <c r="AF1774" s="130" t="str">
        <f t="shared" ca="1" si="396"/>
        <v/>
      </c>
      <c r="AG1774" s="130" t="str">
        <f t="shared" ca="1" si="397"/>
        <v/>
      </c>
      <c r="AH1774" s="130" t="str">
        <f t="shared" ca="1" si="398"/>
        <v/>
      </c>
      <c r="AI1774" s="130" t="str">
        <f t="shared" ca="1" si="399"/>
        <v/>
      </c>
    </row>
    <row r="1775" spans="5:35">
      <c r="E1775" s="239"/>
      <c r="F1775" s="28"/>
      <c r="R1775" s="130" t="str">
        <f t="shared" ca="1" si="386"/>
        <v xml:space="preserve">2 </v>
      </c>
      <c r="S1775" s="130">
        <f ca="1">+IFERROR(VLOOKUP(R1775,Pollutants!$H$2:$K$11,3,FALSE),0)</f>
        <v>0</v>
      </c>
      <c r="T1775" s="248">
        <f t="shared" si="387"/>
        <v>255</v>
      </c>
      <c r="U1775" s="130" t="str">
        <f ca="1"/>
        <v/>
      </c>
      <c r="V1775" s="130" t="str">
        <f ca="1"/>
        <v/>
      </c>
      <c r="W1775" s="130" t="str">
        <f t="shared" ca="1" si="388"/>
        <v/>
      </c>
      <c r="X1775" s="130" t="str">
        <f t="shared" ca="1" si="389"/>
        <v/>
      </c>
      <c r="Y1775" s="130" t="str">
        <f t="shared" ca="1" si="390"/>
        <v/>
      </c>
      <c r="Z1775" s="130" t="str">
        <f t="shared" ca="1" si="391"/>
        <v/>
      </c>
      <c r="AA1775" s="130" t="str">
        <f t="shared" ca="1" si="392"/>
        <v/>
      </c>
      <c r="AC1775" s="130" t="str">
        <f t="shared" ca="1" si="393"/>
        <v/>
      </c>
      <c r="AD1775" s="130" t="str">
        <f t="shared" ca="1" si="394"/>
        <v/>
      </c>
      <c r="AE1775" s="130" t="str">
        <f t="shared" ca="1" si="395"/>
        <v/>
      </c>
      <c r="AF1775" s="130" t="str">
        <f t="shared" ca="1" si="396"/>
        <v/>
      </c>
      <c r="AG1775" s="130" t="str">
        <f t="shared" ca="1" si="397"/>
        <v/>
      </c>
      <c r="AH1775" s="130" t="str">
        <f t="shared" ca="1" si="398"/>
        <v/>
      </c>
      <c r="AI1775" s="130" t="str">
        <f t="shared" ca="1" si="399"/>
        <v/>
      </c>
    </row>
    <row r="1776" spans="5:35">
      <c r="E1776" s="239"/>
      <c r="F1776" s="28"/>
      <c r="R1776" s="130" t="str">
        <f t="shared" ca="1" si="386"/>
        <v xml:space="preserve">3 </v>
      </c>
      <c r="S1776" s="130">
        <f ca="1">+IFERROR(VLOOKUP(R1776,Pollutants!$H$2:$K$11,3,FALSE),0)</f>
        <v>0</v>
      </c>
      <c r="T1776" s="248">
        <f t="shared" si="387"/>
        <v>255</v>
      </c>
      <c r="U1776" s="130" t="str">
        <f ca="1"/>
        <v/>
      </c>
      <c r="V1776" s="130" t="str">
        <f ca="1"/>
        <v/>
      </c>
      <c r="W1776" s="130" t="str">
        <f t="shared" ca="1" si="388"/>
        <v/>
      </c>
      <c r="X1776" s="130" t="str">
        <f t="shared" ca="1" si="389"/>
        <v/>
      </c>
      <c r="Y1776" s="130" t="str">
        <f t="shared" ca="1" si="390"/>
        <v/>
      </c>
      <c r="Z1776" s="130" t="str">
        <f t="shared" ca="1" si="391"/>
        <v/>
      </c>
      <c r="AA1776" s="130" t="str">
        <f t="shared" ca="1" si="392"/>
        <v/>
      </c>
      <c r="AC1776" s="130" t="str">
        <f t="shared" ca="1" si="393"/>
        <v/>
      </c>
      <c r="AD1776" s="130" t="str">
        <f t="shared" ca="1" si="394"/>
        <v/>
      </c>
      <c r="AE1776" s="130" t="str">
        <f t="shared" ca="1" si="395"/>
        <v/>
      </c>
      <c r="AF1776" s="130" t="str">
        <f t="shared" ca="1" si="396"/>
        <v/>
      </c>
      <c r="AG1776" s="130" t="str">
        <f t="shared" ca="1" si="397"/>
        <v/>
      </c>
      <c r="AH1776" s="130" t="str">
        <f t="shared" ca="1" si="398"/>
        <v/>
      </c>
      <c r="AI1776" s="130" t="str">
        <f t="shared" ca="1" si="399"/>
        <v/>
      </c>
    </row>
    <row r="1777" spans="5:35">
      <c r="E1777" s="239"/>
      <c r="F1777" s="28"/>
      <c r="R1777" s="130" t="str">
        <f t="shared" ca="1" si="386"/>
        <v xml:space="preserve">4 </v>
      </c>
      <c r="S1777" s="130">
        <f ca="1">+IFERROR(VLOOKUP(R1777,Pollutants!$H$2:$K$11,3,FALSE),0)</f>
        <v>0</v>
      </c>
      <c r="T1777" s="248">
        <f t="shared" si="387"/>
        <v>255</v>
      </c>
      <c r="U1777" s="130" t="str">
        <f ca="1"/>
        <v/>
      </c>
      <c r="V1777" s="130" t="str">
        <f ca="1"/>
        <v/>
      </c>
      <c r="W1777" s="130" t="str">
        <f t="shared" ca="1" si="388"/>
        <v/>
      </c>
      <c r="X1777" s="130" t="str">
        <f t="shared" ca="1" si="389"/>
        <v/>
      </c>
      <c r="Y1777" s="130" t="str">
        <f t="shared" ca="1" si="390"/>
        <v/>
      </c>
      <c r="Z1777" s="130" t="str">
        <f t="shared" ca="1" si="391"/>
        <v/>
      </c>
      <c r="AA1777" s="130" t="str">
        <f t="shared" ca="1" si="392"/>
        <v/>
      </c>
      <c r="AC1777" s="130" t="str">
        <f t="shared" ca="1" si="393"/>
        <v/>
      </c>
      <c r="AD1777" s="130" t="str">
        <f t="shared" ca="1" si="394"/>
        <v/>
      </c>
      <c r="AE1777" s="130" t="str">
        <f t="shared" ca="1" si="395"/>
        <v/>
      </c>
      <c r="AF1777" s="130" t="str">
        <f t="shared" ca="1" si="396"/>
        <v/>
      </c>
      <c r="AG1777" s="130" t="str">
        <f t="shared" ca="1" si="397"/>
        <v/>
      </c>
      <c r="AH1777" s="130" t="str">
        <f t="shared" ca="1" si="398"/>
        <v/>
      </c>
      <c r="AI1777" s="130" t="str">
        <f t="shared" ca="1" si="399"/>
        <v/>
      </c>
    </row>
    <row r="1778" spans="5:35">
      <c r="E1778" s="239"/>
      <c r="F1778" s="28"/>
      <c r="R1778" s="130" t="str">
        <f t="shared" ca="1" si="386"/>
        <v xml:space="preserve">5 </v>
      </c>
      <c r="S1778" s="130">
        <f ca="1">+IFERROR(VLOOKUP(R1778,Pollutants!$H$2:$K$11,3,FALSE),0)</f>
        <v>0</v>
      </c>
      <c r="T1778" s="248">
        <f t="shared" si="387"/>
        <v>255</v>
      </c>
      <c r="U1778" s="130" t="str">
        <f ca="1"/>
        <v/>
      </c>
      <c r="V1778" s="130" t="str">
        <f ca="1"/>
        <v/>
      </c>
      <c r="W1778" s="130" t="str">
        <f t="shared" ca="1" si="388"/>
        <v/>
      </c>
      <c r="X1778" s="130" t="str">
        <f t="shared" ca="1" si="389"/>
        <v/>
      </c>
      <c r="Y1778" s="130" t="str">
        <f t="shared" ca="1" si="390"/>
        <v/>
      </c>
      <c r="Z1778" s="130" t="str">
        <f t="shared" ca="1" si="391"/>
        <v/>
      </c>
      <c r="AA1778" s="130" t="str">
        <f t="shared" ca="1" si="392"/>
        <v/>
      </c>
      <c r="AC1778" s="130" t="str">
        <f t="shared" ca="1" si="393"/>
        <v/>
      </c>
      <c r="AD1778" s="130" t="str">
        <f t="shared" ca="1" si="394"/>
        <v/>
      </c>
      <c r="AE1778" s="130" t="str">
        <f t="shared" ca="1" si="395"/>
        <v/>
      </c>
      <c r="AF1778" s="130" t="str">
        <f t="shared" ca="1" si="396"/>
        <v/>
      </c>
      <c r="AG1778" s="130" t="str">
        <f t="shared" ca="1" si="397"/>
        <v/>
      </c>
      <c r="AH1778" s="130" t="str">
        <f t="shared" ca="1" si="398"/>
        <v/>
      </c>
      <c r="AI1778" s="130" t="str">
        <f t="shared" ca="1" si="399"/>
        <v/>
      </c>
    </row>
    <row r="1779" spans="5:35">
      <c r="E1779" s="239"/>
      <c r="F1779" s="28"/>
      <c r="R1779" s="130" t="str">
        <f t="shared" ca="1" si="386"/>
        <v xml:space="preserve">6 </v>
      </c>
      <c r="S1779" s="130">
        <f ca="1">+IFERROR(VLOOKUP(R1779,Pollutants!$H$2:$K$11,3,FALSE),0)</f>
        <v>0</v>
      </c>
      <c r="T1779" s="248">
        <f t="shared" si="387"/>
        <v>255</v>
      </c>
      <c r="U1779" s="130" t="str">
        <f ca="1"/>
        <v/>
      </c>
      <c r="V1779" s="130" t="str">
        <f ca="1"/>
        <v/>
      </c>
      <c r="W1779" s="130" t="str">
        <f t="shared" ca="1" si="388"/>
        <v/>
      </c>
      <c r="X1779" s="130" t="str">
        <f t="shared" ca="1" si="389"/>
        <v/>
      </c>
      <c r="Y1779" s="130" t="str">
        <f t="shared" ca="1" si="390"/>
        <v/>
      </c>
      <c r="Z1779" s="130" t="str">
        <f t="shared" ca="1" si="391"/>
        <v/>
      </c>
      <c r="AA1779" s="130" t="str">
        <f t="shared" ca="1" si="392"/>
        <v/>
      </c>
      <c r="AC1779" s="130" t="str">
        <f t="shared" ca="1" si="393"/>
        <v/>
      </c>
      <c r="AD1779" s="130" t="str">
        <f t="shared" ca="1" si="394"/>
        <v/>
      </c>
      <c r="AE1779" s="130" t="str">
        <f t="shared" ca="1" si="395"/>
        <v/>
      </c>
      <c r="AF1779" s="130" t="str">
        <f t="shared" ca="1" si="396"/>
        <v/>
      </c>
      <c r="AG1779" s="130" t="str">
        <f t="shared" ca="1" si="397"/>
        <v/>
      </c>
      <c r="AH1779" s="130" t="str">
        <f t="shared" ca="1" si="398"/>
        <v/>
      </c>
      <c r="AI1779" s="130" t="str">
        <f t="shared" ca="1" si="399"/>
        <v/>
      </c>
    </row>
    <row r="1780" spans="5:35">
      <c r="E1780" s="239"/>
      <c r="F1780" s="28"/>
      <c r="R1780" s="130" t="str">
        <f t="shared" ca="1" si="386"/>
        <v xml:space="preserve">0 </v>
      </c>
      <c r="S1780" s="130">
        <f ca="1">+IFERROR(VLOOKUP(R1780,Pollutants!$H$2:$K$11,3,FALSE),0)</f>
        <v>0</v>
      </c>
      <c r="T1780" s="248">
        <f t="shared" si="387"/>
        <v>256</v>
      </c>
      <c r="U1780" s="130" t="str">
        <f ca="1"/>
        <v/>
      </c>
      <c r="V1780" s="130" t="str">
        <f ca="1"/>
        <v/>
      </c>
      <c r="W1780" s="130" t="str">
        <f t="shared" ca="1" si="388"/>
        <v/>
      </c>
      <c r="X1780" s="130" t="str">
        <f t="shared" ca="1" si="389"/>
        <v/>
      </c>
      <c r="Y1780" s="130" t="str">
        <f t="shared" ca="1" si="390"/>
        <v/>
      </c>
      <c r="Z1780" s="130" t="str">
        <f t="shared" ca="1" si="391"/>
        <v/>
      </c>
      <c r="AA1780" s="130" t="str">
        <f t="shared" ca="1" si="392"/>
        <v/>
      </c>
      <c r="AC1780" s="130" t="str">
        <f t="shared" ca="1" si="393"/>
        <v/>
      </c>
      <c r="AD1780" s="130" t="str">
        <f t="shared" ca="1" si="394"/>
        <v/>
      </c>
      <c r="AE1780" s="130" t="str">
        <f t="shared" ca="1" si="395"/>
        <v/>
      </c>
      <c r="AF1780" s="130" t="str">
        <f t="shared" ca="1" si="396"/>
        <v/>
      </c>
      <c r="AG1780" s="130" t="str">
        <f t="shared" ca="1" si="397"/>
        <v/>
      </c>
      <c r="AH1780" s="130" t="str">
        <f t="shared" ca="1" si="398"/>
        <v/>
      </c>
      <c r="AI1780" s="130" t="str">
        <f t="shared" ca="1" si="399"/>
        <v/>
      </c>
    </row>
    <row r="1781" spans="5:35">
      <c r="E1781" s="239"/>
      <c r="F1781" s="28"/>
      <c r="R1781" s="130" t="str">
        <f t="shared" ca="1" si="386"/>
        <v xml:space="preserve">1 </v>
      </c>
      <c r="S1781" s="130">
        <f ca="1">+IFERROR(VLOOKUP(R1781,Pollutants!$H$2:$K$11,3,FALSE),0)</f>
        <v>0</v>
      </c>
      <c r="T1781" s="248">
        <f t="shared" si="387"/>
        <v>256</v>
      </c>
      <c r="U1781" s="130" t="str">
        <f ca="1"/>
        <v/>
      </c>
      <c r="V1781" s="130" t="str">
        <f ca="1"/>
        <v/>
      </c>
      <c r="W1781" s="130" t="str">
        <f t="shared" ca="1" si="388"/>
        <v/>
      </c>
      <c r="X1781" s="130" t="str">
        <f t="shared" ca="1" si="389"/>
        <v/>
      </c>
      <c r="Y1781" s="130" t="str">
        <f t="shared" ca="1" si="390"/>
        <v/>
      </c>
      <c r="Z1781" s="130" t="str">
        <f t="shared" ca="1" si="391"/>
        <v/>
      </c>
      <c r="AA1781" s="130" t="str">
        <f t="shared" ca="1" si="392"/>
        <v/>
      </c>
      <c r="AC1781" s="130" t="str">
        <f t="shared" ca="1" si="393"/>
        <v/>
      </c>
      <c r="AD1781" s="130" t="str">
        <f t="shared" ca="1" si="394"/>
        <v/>
      </c>
      <c r="AE1781" s="130" t="str">
        <f t="shared" ca="1" si="395"/>
        <v/>
      </c>
      <c r="AF1781" s="130" t="str">
        <f t="shared" ca="1" si="396"/>
        <v/>
      </c>
      <c r="AG1781" s="130" t="str">
        <f t="shared" ca="1" si="397"/>
        <v/>
      </c>
      <c r="AH1781" s="130" t="str">
        <f t="shared" ca="1" si="398"/>
        <v/>
      </c>
      <c r="AI1781" s="130" t="str">
        <f t="shared" ca="1" si="399"/>
        <v/>
      </c>
    </row>
    <row r="1782" spans="5:35">
      <c r="E1782" s="239"/>
      <c r="F1782" s="28"/>
      <c r="R1782" s="130" t="str">
        <f t="shared" ca="1" si="386"/>
        <v xml:space="preserve">2 </v>
      </c>
      <c r="S1782" s="130">
        <f ca="1">+IFERROR(VLOOKUP(R1782,Pollutants!$H$2:$K$11,3,FALSE),0)</f>
        <v>0</v>
      </c>
      <c r="T1782" s="248">
        <f t="shared" si="387"/>
        <v>256</v>
      </c>
      <c r="U1782" s="130" t="str">
        <f ca="1"/>
        <v/>
      </c>
      <c r="V1782" s="130" t="str">
        <f ca="1"/>
        <v/>
      </c>
      <c r="W1782" s="130" t="str">
        <f t="shared" ca="1" si="388"/>
        <v/>
      </c>
      <c r="X1782" s="130" t="str">
        <f t="shared" ca="1" si="389"/>
        <v/>
      </c>
      <c r="Y1782" s="130" t="str">
        <f t="shared" ca="1" si="390"/>
        <v/>
      </c>
      <c r="Z1782" s="130" t="str">
        <f t="shared" ca="1" si="391"/>
        <v/>
      </c>
      <c r="AA1782" s="130" t="str">
        <f t="shared" ca="1" si="392"/>
        <v/>
      </c>
      <c r="AC1782" s="130" t="str">
        <f t="shared" ca="1" si="393"/>
        <v/>
      </c>
      <c r="AD1782" s="130" t="str">
        <f t="shared" ca="1" si="394"/>
        <v/>
      </c>
      <c r="AE1782" s="130" t="str">
        <f t="shared" ca="1" si="395"/>
        <v/>
      </c>
      <c r="AF1782" s="130" t="str">
        <f t="shared" ca="1" si="396"/>
        <v/>
      </c>
      <c r="AG1782" s="130" t="str">
        <f t="shared" ca="1" si="397"/>
        <v/>
      </c>
      <c r="AH1782" s="130" t="str">
        <f t="shared" ca="1" si="398"/>
        <v/>
      </c>
      <c r="AI1782" s="130" t="str">
        <f t="shared" ca="1" si="399"/>
        <v/>
      </c>
    </row>
    <row r="1783" spans="5:35">
      <c r="E1783" s="239"/>
      <c r="F1783" s="28"/>
      <c r="R1783" s="130" t="str">
        <f t="shared" ca="1" si="386"/>
        <v xml:space="preserve">3 </v>
      </c>
      <c r="S1783" s="130">
        <f ca="1">+IFERROR(VLOOKUP(R1783,Pollutants!$H$2:$K$11,3,FALSE),0)</f>
        <v>0</v>
      </c>
      <c r="T1783" s="248">
        <f t="shared" si="387"/>
        <v>256</v>
      </c>
      <c r="U1783" s="130" t="str">
        <f ca="1"/>
        <v/>
      </c>
      <c r="V1783" s="130" t="str">
        <f ca="1"/>
        <v/>
      </c>
      <c r="W1783" s="130" t="str">
        <f t="shared" ca="1" si="388"/>
        <v/>
      </c>
      <c r="X1783" s="130" t="str">
        <f t="shared" ca="1" si="389"/>
        <v/>
      </c>
      <c r="Y1783" s="130" t="str">
        <f t="shared" ca="1" si="390"/>
        <v/>
      </c>
      <c r="Z1783" s="130" t="str">
        <f t="shared" ca="1" si="391"/>
        <v/>
      </c>
      <c r="AA1783" s="130" t="str">
        <f t="shared" ca="1" si="392"/>
        <v/>
      </c>
      <c r="AC1783" s="130" t="str">
        <f t="shared" ca="1" si="393"/>
        <v/>
      </c>
      <c r="AD1783" s="130" t="str">
        <f t="shared" ca="1" si="394"/>
        <v/>
      </c>
      <c r="AE1783" s="130" t="str">
        <f t="shared" ca="1" si="395"/>
        <v/>
      </c>
      <c r="AF1783" s="130" t="str">
        <f t="shared" ca="1" si="396"/>
        <v/>
      </c>
      <c r="AG1783" s="130" t="str">
        <f t="shared" ca="1" si="397"/>
        <v/>
      </c>
      <c r="AH1783" s="130" t="str">
        <f t="shared" ca="1" si="398"/>
        <v/>
      </c>
      <c r="AI1783" s="130" t="str">
        <f t="shared" ca="1" si="399"/>
        <v/>
      </c>
    </row>
    <row r="1784" spans="5:35">
      <c r="E1784" s="239"/>
      <c r="F1784" s="28"/>
      <c r="R1784" s="130" t="str">
        <f t="shared" ca="1" si="386"/>
        <v xml:space="preserve">4 </v>
      </c>
      <c r="S1784" s="130">
        <f ca="1">+IFERROR(VLOOKUP(R1784,Pollutants!$H$2:$K$11,3,FALSE),0)</f>
        <v>0</v>
      </c>
      <c r="T1784" s="248">
        <f t="shared" si="387"/>
        <v>256</v>
      </c>
      <c r="U1784" s="130" t="str">
        <f ca="1"/>
        <v/>
      </c>
      <c r="V1784" s="130" t="str">
        <f ca="1"/>
        <v/>
      </c>
      <c r="W1784" s="130" t="str">
        <f t="shared" ca="1" si="388"/>
        <v/>
      </c>
      <c r="X1784" s="130" t="str">
        <f t="shared" ca="1" si="389"/>
        <v/>
      </c>
      <c r="Y1784" s="130" t="str">
        <f t="shared" ca="1" si="390"/>
        <v/>
      </c>
      <c r="Z1784" s="130" t="str">
        <f t="shared" ca="1" si="391"/>
        <v/>
      </c>
      <c r="AA1784" s="130" t="str">
        <f t="shared" ca="1" si="392"/>
        <v/>
      </c>
      <c r="AC1784" s="130" t="str">
        <f t="shared" ca="1" si="393"/>
        <v/>
      </c>
      <c r="AD1784" s="130" t="str">
        <f t="shared" ca="1" si="394"/>
        <v/>
      </c>
      <c r="AE1784" s="130" t="str">
        <f t="shared" ca="1" si="395"/>
        <v/>
      </c>
      <c r="AF1784" s="130" t="str">
        <f t="shared" ca="1" si="396"/>
        <v/>
      </c>
      <c r="AG1784" s="130" t="str">
        <f t="shared" ca="1" si="397"/>
        <v/>
      </c>
      <c r="AH1784" s="130" t="str">
        <f t="shared" ca="1" si="398"/>
        <v/>
      </c>
      <c r="AI1784" s="130" t="str">
        <f t="shared" ca="1" si="399"/>
        <v/>
      </c>
    </row>
    <row r="1785" spans="5:35">
      <c r="E1785" s="239"/>
      <c r="F1785" s="28"/>
      <c r="R1785" s="130" t="str">
        <f t="shared" ca="1" si="386"/>
        <v xml:space="preserve">5 </v>
      </c>
      <c r="S1785" s="130">
        <f ca="1">+IFERROR(VLOOKUP(R1785,Pollutants!$H$2:$K$11,3,FALSE),0)</f>
        <v>0</v>
      </c>
      <c r="T1785" s="248">
        <f t="shared" si="387"/>
        <v>256</v>
      </c>
      <c r="U1785" s="130" t="str">
        <f ca="1"/>
        <v/>
      </c>
      <c r="V1785" s="130" t="str">
        <f ca="1"/>
        <v/>
      </c>
      <c r="W1785" s="130" t="str">
        <f t="shared" ca="1" si="388"/>
        <v/>
      </c>
      <c r="X1785" s="130" t="str">
        <f t="shared" ca="1" si="389"/>
        <v/>
      </c>
      <c r="Y1785" s="130" t="str">
        <f t="shared" ca="1" si="390"/>
        <v/>
      </c>
      <c r="Z1785" s="130" t="str">
        <f t="shared" ca="1" si="391"/>
        <v/>
      </c>
      <c r="AA1785" s="130" t="str">
        <f t="shared" ca="1" si="392"/>
        <v/>
      </c>
      <c r="AC1785" s="130" t="str">
        <f t="shared" ca="1" si="393"/>
        <v/>
      </c>
      <c r="AD1785" s="130" t="str">
        <f t="shared" ca="1" si="394"/>
        <v/>
      </c>
      <c r="AE1785" s="130" t="str">
        <f t="shared" ca="1" si="395"/>
        <v/>
      </c>
      <c r="AF1785" s="130" t="str">
        <f t="shared" ca="1" si="396"/>
        <v/>
      </c>
      <c r="AG1785" s="130" t="str">
        <f t="shared" ca="1" si="397"/>
        <v/>
      </c>
      <c r="AH1785" s="130" t="str">
        <f t="shared" ca="1" si="398"/>
        <v/>
      </c>
      <c r="AI1785" s="130" t="str">
        <f t="shared" ca="1" si="399"/>
        <v/>
      </c>
    </row>
    <row r="1786" spans="5:35">
      <c r="E1786" s="239"/>
      <c r="F1786" s="28"/>
      <c r="R1786" s="130" t="str">
        <f t="shared" ca="1" si="386"/>
        <v xml:space="preserve">6 </v>
      </c>
      <c r="S1786" s="130">
        <f ca="1">+IFERROR(VLOOKUP(R1786,Pollutants!$H$2:$K$11,3,FALSE),0)</f>
        <v>0</v>
      </c>
      <c r="T1786" s="248">
        <f t="shared" si="387"/>
        <v>256</v>
      </c>
      <c r="U1786" s="130" t="str">
        <f ca="1"/>
        <v/>
      </c>
      <c r="V1786" s="130" t="str">
        <f ca="1"/>
        <v/>
      </c>
      <c r="W1786" s="130" t="str">
        <f t="shared" ca="1" si="388"/>
        <v/>
      </c>
      <c r="X1786" s="130" t="str">
        <f t="shared" ca="1" si="389"/>
        <v/>
      </c>
      <c r="Y1786" s="130" t="str">
        <f t="shared" ca="1" si="390"/>
        <v/>
      </c>
      <c r="Z1786" s="130" t="str">
        <f t="shared" ca="1" si="391"/>
        <v/>
      </c>
      <c r="AA1786" s="130" t="str">
        <f t="shared" ca="1" si="392"/>
        <v/>
      </c>
      <c r="AC1786" s="130" t="str">
        <f t="shared" ca="1" si="393"/>
        <v/>
      </c>
      <c r="AD1786" s="130" t="str">
        <f t="shared" ca="1" si="394"/>
        <v/>
      </c>
      <c r="AE1786" s="130" t="str">
        <f t="shared" ca="1" si="395"/>
        <v/>
      </c>
      <c r="AF1786" s="130" t="str">
        <f t="shared" ca="1" si="396"/>
        <v/>
      </c>
      <c r="AG1786" s="130" t="str">
        <f t="shared" ca="1" si="397"/>
        <v/>
      </c>
      <c r="AH1786" s="130" t="str">
        <f t="shared" ca="1" si="398"/>
        <v/>
      </c>
      <c r="AI1786" s="130" t="str">
        <f t="shared" ca="1" si="399"/>
        <v/>
      </c>
    </row>
    <row r="1787" spans="5:35">
      <c r="E1787" s="239"/>
      <c r="F1787" s="28"/>
      <c r="R1787" s="130" t="str">
        <f t="shared" ca="1" si="386"/>
        <v xml:space="preserve">0 </v>
      </c>
      <c r="S1787" s="130">
        <f ca="1">+IFERROR(VLOOKUP(R1787,Pollutants!$H$2:$K$11,3,FALSE),0)</f>
        <v>0</v>
      </c>
      <c r="T1787" s="248">
        <f t="shared" si="387"/>
        <v>257</v>
      </c>
      <c r="U1787" s="130" t="str">
        <f ca="1"/>
        <v/>
      </c>
      <c r="V1787" s="130" t="str">
        <f ca="1"/>
        <v/>
      </c>
      <c r="W1787" s="130" t="str">
        <f t="shared" ca="1" si="388"/>
        <v/>
      </c>
      <c r="X1787" s="130" t="str">
        <f t="shared" ca="1" si="389"/>
        <v/>
      </c>
      <c r="Y1787" s="130" t="str">
        <f t="shared" ca="1" si="390"/>
        <v/>
      </c>
      <c r="Z1787" s="130" t="str">
        <f t="shared" ca="1" si="391"/>
        <v/>
      </c>
      <c r="AA1787" s="130" t="str">
        <f t="shared" ca="1" si="392"/>
        <v/>
      </c>
      <c r="AC1787" s="130" t="str">
        <f t="shared" ca="1" si="393"/>
        <v/>
      </c>
      <c r="AD1787" s="130" t="str">
        <f t="shared" ca="1" si="394"/>
        <v/>
      </c>
      <c r="AE1787" s="130" t="str">
        <f t="shared" ca="1" si="395"/>
        <v/>
      </c>
      <c r="AF1787" s="130" t="str">
        <f t="shared" ca="1" si="396"/>
        <v/>
      </c>
      <c r="AG1787" s="130" t="str">
        <f t="shared" ca="1" si="397"/>
        <v/>
      </c>
      <c r="AH1787" s="130" t="str">
        <f t="shared" ca="1" si="398"/>
        <v/>
      </c>
      <c r="AI1787" s="130" t="str">
        <f t="shared" ca="1" si="399"/>
        <v/>
      </c>
    </row>
    <row r="1788" spans="5:35">
      <c r="E1788" s="239"/>
      <c r="F1788" s="28"/>
      <c r="R1788" s="130" t="str">
        <f t="shared" ca="1" si="386"/>
        <v xml:space="preserve">1 </v>
      </c>
      <c r="S1788" s="130">
        <f ca="1">+IFERROR(VLOOKUP(R1788,Pollutants!$H$2:$K$11,3,FALSE),0)</f>
        <v>0</v>
      </c>
      <c r="T1788" s="248">
        <f t="shared" si="387"/>
        <v>257</v>
      </c>
      <c r="U1788" s="130" t="str">
        <f ca="1"/>
        <v/>
      </c>
      <c r="V1788" s="130" t="str">
        <f ca="1"/>
        <v/>
      </c>
      <c r="W1788" s="130" t="str">
        <f t="shared" ca="1" si="388"/>
        <v/>
      </c>
      <c r="X1788" s="130" t="str">
        <f t="shared" ca="1" si="389"/>
        <v/>
      </c>
      <c r="Y1788" s="130" t="str">
        <f t="shared" ca="1" si="390"/>
        <v/>
      </c>
      <c r="Z1788" s="130" t="str">
        <f t="shared" ca="1" si="391"/>
        <v/>
      </c>
      <c r="AA1788" s="130" t="str">
        <f t="shared" ca="1" si="392"/>
        <v/>
      </c>
      <c r="AC1788" s="130" t="str">
        <f t="shared" ca="1" si="393"/>
        <v/>
      </c>
      <c r="AD1788" s="130" t="str">
        <f t="shared" ca="1" si="394"/>
        <v/>
      </c>
      <c r="AE1788" s="130" t="str">
        <f t="shared" ca="1" si="395"/>
        <v/>
      </c>
      <c r="AF1788" s="130" t="str">
        <f t="shared" ca="1" si="396"/>
        <v/>
      </c>
      <c r="AG1788" s="130" t="str">
        <f t="shared" ca="1" si="397"/>
        <v/>
      </c>
      <c r="AH1788" s="130" t="str">
        <f t="shared" ca="1" si="398"/>
        <v/>
      </c>
      <c r="AI1788" s="130" t="str">
        <f t="shared" ca="1" si="399"/>
        <v/>
      </c>
    </row>
    <row r="1789" spans="5:35">
      <c r="E1789" s="239"/>
      <c r="F1789" s="28"/>
      <c r="R1789" s="130" t="str">
        <f t="shared" ca="1" si="386"/>
        <v xml:space="preserve">2 </v>
      </c>
      <c r="S1789" s="130">
        <f ca="1">+IFERROR(VLOOKUP(R1789,Pollutants!$H$2:$K$11,3,FALSE),0)</f>
        <v>0</v>
      </c>
      <c r="T1789" s="248">
        <f t="shared" si="387"/>
        <v>257</v>
      </c>
      <c r="U1789" s="130" t="str">
        <f ca="1"/>
        <v/>
      </c>
      <c r="V1789" s="130" t="str">
        <f ca="1"/>
        <v/>
      </c>
      <c r="W1789" s="130" t="str">
        <f t="shared" ca="1" si="388"/>
        <v/>
      </c>
      <c r="X1789" s="130" t="str">
        <f t="shared" ca="1" si="389"/>
        <v/>
      </c>
      <c r="Y1789" s="130" t="str">
        <f t="shared" ca="1" si="390"/>
        <v/>
      </c>
      <c r="Z1789" s="130" t="str">
        <f t="shared" ca="1" si="391"/>
        <v/>
      </c>
      <c r="AA1789" s="130" t="str">
        <f t="shared" ca="1" si="392"/>
        <v/>
      </c>
      <c r="AC1789" s="130" t="str">
        <f t="shared" ca="1" si="393"/>
        <v/>
      </c>
      <c r="AD1789" s="130" t="str">
        <f t="shared" ca="1" si="394"/>
        <v/>
      </c>
      <c r="AE1789" s="130" t="str">
        <f t="shared" ca="1" si="395"/>
        <v/>
      </c>
      <c r="AF1789" s="130" t="str">
        <f t="shared" ca="1" si="396"/>
        <v/>
      </c>
      <c r="AG1789" s="130" t="str">
        <f t="shared" ca="1" si="397"/>
        <v/>
      </c>
      <c r="AH1789" s="130" t="str">
        <f t="shared" ca="1" si="398"/>
        <v/>
      </c>
      <c r="AI1789" s="130" t="str">
        <f t="shared" ca="1" si="399"/>
        <v/>
      </c>
    </row>
    <row r="1790" spans="5:35">
      <c r="E1790" s="239"/>
      <c r="F1790" s="28"/>
      <c r="R1790" s="130" t="str">
        <f t="shared" ca="1" si="386"/>
        <v xml:space="preserve">3 </v>
      </c>
      <c r="S1790" s="130">
        <f ca="1">+IFERROR(VLOOKUP(R1790,Pollutants!$H$2:$K$11,3,FALSE),0)</f>
        <v>0</v>
      </c>
      <c r="T1790" s="248">
        <f t="shared" si="387"/>
        <v>257</v>
      </c>
      <c r="U1790" s="130" t="str">
        <f ca="1"/>
        <v/>
      </c>
      <c r="V1790" s="130" t="str">
        <f ca="1"/>
        <v/>
      </c>
      <c r="W1790" s="130" t="str">
        <f t="shared" ca="1" si="388"/>
        <v/>
      </c>
      <c r="X1790" s="130" t="str">
        <f t="shared" ca="1" si="389"/>
        <v/>
      </c>
      <c r="Y1790" s="130" t="str">
        <f t="shared" ca="1" si="390"/>
        <v/>
      </c>
      <c r="Z1790" s="130" t="str">
        <f t="shared" ca="1" si="391"/>
        <v/>
      </c>
      <c r="AA1790" s="130" t="str">
        <f t="shared" ca="1" si="392"/>
        <v/>
      </c>
      <c r="AC1790" s="130" t="str">
        <f t="shared" ca="1" si="393"/>
        <v/>
      </c>
      <c r="AD1790" s="130" t="str">
        <f t="shared" ca="1" si="394"/>
        <v/>
      </c>
      <c r="AE1790" s="130" t="str">
        <f t="shared" ca="1" si="395"/>
        <v/>
      </c>
      <c r="AF1790" s="130" t="str">
        <f t="shared" ca="1" si="396"/>
        <v/>
      </c>
      <c r="AG1790" s="130" t="str">
        <f t="shared" ca="1" si="397"/>
        <v/>
      </c>
      <c r="AH1790" s="130" t="str">
        <f t="shared" ca="1" si="398"/>
        <v/>
      </c>
      <c r="AI1790" s="130" t="str">
        <f t="shared" ca="1" si="399"/>
        <v/>
      </c>
    </row>
    <row r="1791" spans="5:35">
      <c r="E1791" s="239"/>
      <c r="F1791" s="28"/>
      <c r="R1791" s="130" t="str">
        <f t="shared" ca="1" si="386"/>
        <v xml:space="preserve">4 </v>
      </c>
      <c r="S1791" s="130">
        <f ca="1">+IFERROR(VLOOKUP(R1791,Pollutants!$H$2:$K$11,3,FALSE),0)</f>
        <v>0</v>
      </c>
      <c r="T1791" s="248">
        <f t="shared" si="387"/>
        <v>257</v>
      </c>
      <c r="U1791" s="130" t="str">
        <f ca="1"/>
        <v/>
      </c>
      <c r="V1791" s="130" t="str">
        <f ca="1"/>
        <v/>
      </c>
      <c r="W1791" s="130" t="str">
        <f t="shared" ca="1" si="388"/>
        <v/>
      </c>
      <c r="X1791" s="130" t="str">
        <f t="shared" ca="1" si="389"/>
        <v/>
      </c>
      <c r="Y1791" s="130" t="str">
        <f t="shared" ca="1" si="390"/>
        <v/>
      </c>
      <c r="Z1791" s="130" t="str">
        <f t="shared" ca="1" si="391"/>
        <v/>
      </c>
      <c r="AA1791" s="130" t="str">
        <f t="shared" ca="1" si="392"/>
        <v/>
      </c>
      <c r="AC1791" s="130" t="str">
        <f t="shared" ca="1" si="393"/>
        <v/>
      </c>
      <c r="AD1791" s="130" t="str">
        <f t="shared" ca="1" si="394"/>
        <v/>
      </c>
      <c r="AE1791" s="130" t="str">
        <f t="shared" ca="1" si="395"/>
        <v/>
      </c>
      <c r="AF1791" s="130" t="str">
        <f t="shared" ca="1" si="396"/>
        <v/>
      </c>
      <c r="AG1791" s="130" t="str">
        <f t="shared" ca="1" si="397"/>
        <v/>
      </c>
      <c r="AH1791" s="130" t="str">
        <f t="shared" ca="1" si="398"/>
        <v/>
      </c>
      <c r="AI1791" s="130" t="str">
        <f t="shared" ca="1" si="399"/>
        <v/>
      </c>
    </row>
    <row r="1792" spans="5:35">
      <c r="E1792" s="239"/>
      <c r="F1792" s="28"/>
      <c r="R1792" s="130" t="str">
        <f t="shared" ca="1" si="386"/>
        <v xml:space="preserve">5 </v>
      </c>
      <c r="S1792" s="130">
        <f ca="1">+IFERROR(VLOOKUP(R1792,Pollutants!$H$2:$K$11,3,FALSE),0)</f>
        <v>0</v>
      </c>
      <c r="T1792" s="248">
        <f t="shared" si="387"/>
        <v>257</v>
      </c>
      <c r="U1792" s="130" t="str">
        <f ca="1"/>
        <v/>
      </c>
      <c r="V1792" s="130" t="str">
        <f ca="1"/>
        <v/>
      </c>
      <c r="W1792" s="130" t="str">
        <f t="shared" ca="1" si="388"/>
        <v/>
      </c>
      <c r="X1792" s="130" t="str">
        <f t="shared" ca="1" si="389"/>
        <v/>
      </c>
      <c r="Y1792" s="130" t="str">
        <f t="shared" ca="1" si="390"/>
        <v/>
      </c>
      <c r="Z1792" s="130" t="str">
        <f t="shared" ca="1" si="391"/>
        <v/>
      </c>
      <c r="AA1792" s="130" t="str">
        <f t="shared" ca="1" si="392"/>
        <v/>
      </c>
      <c r="AC1792" s="130" t="str">
        <f t="shared" ca="1" si="393"/>
        <v/>
      </c>
      <c r="AD1792" s="130" t="str">
        <f t="shared" ca="1" si="394"/>
        <v/>
      </c>
      <c r="AE1792" s="130" t="str">
        <f t="shared" ca="1" si="395"/>
        <v/>
      </c>
      <c r="AF1792" s="130" t="str">
        <f t="shared" ca="1" si="396"/>
        <v/>
      </c>
      <c r="AG1792" s="130" t="str">
        <f t="shared" ca="1" si="397"/>
        <v/>
      </c>
      <c r="AH1792" s="130" t="str">
        <f t="shared" ca="1" si="398"/>
        <v/>
      </c>
      <c r="AI1792" s="130" t="str">
        <f t="shared" ca="1" si="399"/>
        <v/>
      </c>
    </row>
    <row r="1793" spans="5:35">
      <c r="E1793" s="239"/>
      <c r="F1793" s="28"/>
      <c r="R1793" s="130" t="str">
        <f t="shared" ca="1" si="386"/>
        <v xml:space="preserve">6 </v>
      </c>
      <c r="S1793" s="130">
        <f ca="1">+IFERROR(VLOOKUP(R1793,Pollutants!$H$2:$K$11,3,FALSE),0)</f>
        <v>0</v>
      </c>
      <c r="T1793" s="248">
        <f t="shared" si="387"/>
        <v>257</v>
      </c>
      <c r="U1793" s="130" t="str">
        <f ca="1"/>
        <v/>
      </c>
      <c r="V1793" s="130" t="str">
        <f ca="1"/>
        <v/>
      </c>
      <c r="W1793" s="130" t="str">
        <f t="shared" ca="1" si="388"/>
        <v/>
      </c>
      <c r="X1793" s="130" t="str">
        <f t="shared" ca="1" si="389"/>
        <v/>
      </c>
      <c r="Y1793" s="130" t="str">
        <f t="shared" ca="1" si="390"/>
        <v/>
      </c>
      <c r="Z1793" s="130" t="str">
        <f t="shared" ca="1" si="391"/>
        <v/>
      </c>
      <c r="AA1793" s="130" t="str">
        <f t="shared" ca="1" si="392"/>
        <v/>
      </c>
      <c r="AC1793" s="130" t="str">
        <f t="shared" ca="1" si="393"/>
        <v/>
      </c>
      <c r="AD1793" s="130" t="str">
        <f t="shared" ca="1" si="394"/>
        <v/>
      </c>
      <c r="AE1793" s="130" t="str">
        <f t="shared" ca="1" si="395"/>
        <v/>
      </c>
      <c r="AF1793" s="130" t="str">
        <f t="shared" ca="1" si="396"/>
        <v/>
      </c>
      <c r="AG1793" s="130" t="str">
        <f t="shared" ca="1" si="397"/>
        <v/>
      </c>
      <c r="AH1793" s="130" t="str">
        <f t="shared" ca="1" si="398"/>
        <v/>
      </c>
      <c r="AI1793" s="130" t="str">
        <f t="shared" ca="1" si="399"/>
        <v/>
      </c>
    </row>
    <row r="1794" spans="5:35">
      <c r="E1794" s="239"/>
      <c r="F1794" s="28"/>
      <c r="R1794" s="130" t="str">
        <f t="shared" ca="1" si="386"/>
        <v xml:space="preserve">0 </v>
      </c>
      <c r="S1794" s="130">
        <f ca="1">+IFERROR(VLOOKUP(R1794,Pollutants!$H$2:$K$11,3,FALSE),0)</f>
        <v>0</v>
      </c>
      <c r="T1794" s="248">
        <f t="shared" si="387"/>
        <v>258</v>
      </c>
      <c r="U1794" s="130" t="str">
        <f ca="1"/>
        <v/>
      </c>
      <c r="V1794" s="130" t="str">
        <f ca="1"/>
        <v/>
      </c>
      <c r="W1794" s="130" t="str">
        <f t="shared" ca="1" si="388"/>
        <v/>
      </c>
      <c r="X1794" s="130" t="str">
        <f t="shared" ca="1" si="389"/>
        <v/>
      </c>
      <c r="Y1794" s="130" t="str">
        <f t="shared" ca="1" si="390"/>
        <v/>
      </c>
      <c r="Z1794" s="130" t="str">
        <f t="shared" ca="1" si="391"/>
        <v/>
      </c>
      <c r="AA1794" s="130" t="str">
        <f t="shared" ca="1" si="392"/>
        <v/>
      </c>
      <c r="AC1794" s="130" t="str">
        <f t="shared" ca="1" si="393"/>
        <v/>
      </c>
      <c r="AD1794" s="130" t="str">
        <f t="shared" ca="1" si="394"/>
        <v/>
      </c>
      <c r="AE1794" s="130" t="str">
        <f t="shared" ca="1" si="395"/>
        <v/>
      </c>
      <c r="AF1794" s="130" t="str">
        <f t="shared" ca="1" si="396"/>
        <v/>
      </c>
      <c r="AG1794" s="130" t="str">
        <f t="shared" ca="1" si="397"/>
        <v/>
      </c>
      <c r="AH1794" s="130" t="str">
        <f t="shared" ca="1" si="398"/>
        <v/>
      </c>
      <c r="AI1794" s="130" t="str">
        <f t="shared" ca="1" si="399"/>
        <v/>
      </c>
    </row>
    <row r="1795" spans="5:35">
      <c r="E1795" s="239"/>
      <c r="F1795" s="28"/>
      <c r="R1795" s="130" t="str">
        <f t="shared" ref="R1795:R1858" ca="1" si="400">+MOD(ROW()-2,7)&amp;" "&amp;INDIRECT(ADDRESS(INT((ROW()-2)/7)+2,11,3))</f>
        <v xml:space="preserve">1 </v>
      </c>
      <c r="S1795" s="130">
        <f ca="1">+IFERROR(VLOOKUP(R1795,Pollutants!$H$2:$K$11,3,FALSE),0)</f>
        <v>0</v>
      </c>
      <c r="T1795" s="248">
        <f t="shared" ref="T1795:T1858" si="401">+(INT((ROW()-2)/7)+2)</f>
        <v>258</v>
      </c>
      <c r="U1795" s="130" t="str">
        <f ca="1"/>
        <v/>
      </c>
      <c r="V1795" s="130" t="str">
        <f ca="1"/>
        <v/>
      </c>
      <c r="W1795" s="130" t="str">
        <f t="shared" ref="W1795:W1801" ca="1" si="402">+IFERROR(INDEX(L$1:L$301,V1795),"")</f>
        <v/>
      </c>
      <c r="X1795" s="130" t="str">
        <f t="shared" ref="X1795:X1801" ca="1" si="403">+IFERROR(INDEX(M$1:M$301,V1795),"")</f>
        <v/>
      </c>
      <c r="Y1795" s="130" t="str">
        <f t="shared" ref="Y1795:Y1801" ca="1" si="404">+IFERROR(INDEX(N$1:N$301,V1795),"")</f>
        <v/>
      </c>
      <c r="Z1795" s="130" t="str">
        <f t="shared" ref="Z1795:Z1801" ca="1" si="405">+IFERROR(INDEX(O$1:O$301,V1795),"")</f>
        <v/>
      </c>
      <c r="AA1795" s="130" t="str">
        <f t="shared" ref="AA1795:AA1801" ca="1" si="406">+IFERROR(INDEX(P$1:P$301,V1795),"")</f>
        <v/>
      </c>
      <c r="AC1795" s="130" t="str">
        <f t="shared" ref="AC1795:AC1858" ca="1" si="407">+INDIRECT(ADDRESS(INT((ROW()-2)/2)+2,21,3))</f>
        <v/>
      </c>
      <c r="AD1795" s="130" t="str">
        <f t="shared" ref="AD1795:AD1858" ca="1" si="408">+IF(ISNUMBER(AI1795),IF(ISEVEN(ROW()),$AL$2,$AL$3),"")</f>
        <v/>
      </c>
      <c r="AE1795" s="130" t="str">
        <f t="shared" ref="AE1795:AE1858" ca="1" si="409">+INDIRECT(ADDRESS(INT((ROW()-2)/2)+2,23,3))</f>
        <v/>
      </c>
      <c r="AF1795" s="130" t="str">
        <f t="shared" ref="AF1795:AF1858" ca="1" si="410">+INDIRECT(ADDRESS(INT((ROW()-2)/2)+2,24,3))</f>
        <v/>
      </c>
      <c r="AG1795" s="130" t="str">
        <f t="shared" ref="AG1795:AG1858" ca="1" si="411">+INDIRECT(ADDRESS(INT((ROW()-2)/2)+2,25,3))</f>
        <v/>
      </c>
      <c r="AH1795" s="130" t="str">
        <f t="shared" ref="AH1795:AH1858" ca="1" si="412">+INDIRECT(ADDRESS(INT((ROW()-2)/2)+2,26,3))</f>
        <v/>
      </c>
      <c r="AI1795" s="130" t="str">
        <f t="shared" ref="AI1795:AI1858" ca="1" si="413">+INDIRECT(ADDRESS(INT((ROW()-2)/2)+2,27,3))</f>
        <v/>
      </c>
    </row>
    <row r="1796" spans="5:35">
      <c r="E1796" s="239"/>
      <c r="F1796" s="28"/>
      <c r="R1796" s="130" t="str">
        <f t="shared" ca="1" si="400"/>
        <v xml:space="preserve">2 </v>
      </c>
      <c r="S1796" s="130">
        <f ca="1">+IFERROR(VLOOKUP(R1796,Pollutants!$H$2:$K$11,3,FALSE),0)</f>
        <v>0</v>
      </c>
      <c r="T1796" s="248">
        <f t="shared" si="401"/>
        <v>258</v>
      </c>
      <c r="U1796" s="130" t="str">
        <f ca="1"/>
        <v/>
      </c>
      <c r="V1796" s="130" t="str">
        <f ca="1"/>
        <v/>
      </c>
      <c r="W1796" s="130" t="str">
        <f t="shared" ca="1" si="402"/>
        <v/>
      </c>
      <c r="X1796" s="130" t="str">
        <f t="shared" ca="1" si="403"/>
        <v/>
      </c>
      <c r="Y1796" s="130" t="str">
        <f t="shared" ca="1" si="404"/>
        <v/>
      </c>
      <c r="Z1796" s="130" t="str">
        <f t="shared" ca="1" si="405"/>
        <v/>
      </c>
      <c r="AA1796" s="130" t="str">
        <f t="shared" ca="1" si="406"/>
        <v/>
      </c>
      <c r="AC1796" s="130" t="str">
        <f t="shared" ca="1" si="407"/>
        <v/>
      </c>
      <c r="AD1796" s="130" t="str">
        <f t="shared" ca="1" si="408"/>
        <v/>
      </c>
      <c r="AE1796" s="130" t="str">
        <f t="shared" ca="1" si="409"/>
        <v/>
      </c>
      <c r="AF1796" s="130" t="str">
        <f t="shared" ca="1" si="410"/>
        <v/>
      </c>
      <c r="AG1796" s="130" t="str">
        <f t="shared" ca="1" si="411"/>
        <v/>
      </c>
      <c r="AH1796" s="130" t="str">
        <f t="shared" ca="1" si="412"/>
        <v/>
      </c>
      <c r="AI1796" s="130" t="str">
        <f t="shared" ca="1" si="413"/>
        <v/>
      </c>
    </row>
    <row r="1797" spans="5:35">
      <c r="E1797" s="239"/>
      <c r="F1797" s="28"/>
      <c r="R1797" s="130" t="str">
        <f t="shared" ca="1" si="400"/>
        <v xml:space="preserve">3 </v>
      </c>
      <c r="S1797" s="130">
        <f ca="1">+IFERROR(VLOOKUP(R1797,Pollutants!$H$2:$K$11,3,FALSE),0)</f>
        <v>0</v>
      </c>
      <c r="T1797" s="248">
        <f t="shared" si="401"/>
        <v>258</v>
      </c>
      <c r="U1797" s="130" t="str">
        <f ca="1"/>
        <v/>
      </c>
      <c r="V1797" s="130" t="str">
        <f ca="1"/>
        <v/>
      </c>
      <c r="W1797" s="130" t="str">
        <f t="shared" ca="1" si="402"/>
        <v/>
      </c>
      <c r="X1797" s="130" t="str">
        <f t="shared" ca="1" si="403"/>
        <v/>
      </c>
      <c r="Y1797" s="130" t="str">
        <f t="shared" ca="1" si="404"/>
        <v/>
      </c>
      <c r="Z1797" s="130" t="str">
        <f t="shared" ca="1" si="405"/>
        <v/>
      </c>
      <c r="AA1797" s="130" t="str">
        <f t="shared" ca="1" si="406"/>
        <v/>
      </c>
      <c r="AC1797" s="130" t="str">
        <f t="shared" ca="1" si="407"/>
        <v/>
      </c>
      <c r="AD1797" s="130" t="str">
        <f t="shared" ca="1" si="408"/>
        <v/>
      </c>
      <c r="AE1797" s="130" t="str">
        <f t="shared" ca="1" si="409"/>
        <v/>
      </c>
      <c r="AF1797" s="130" t="str">
        <f t="shared" ca="1" si="410"/>
        <v/>
      </c>
      <c r="AG1797" s="130" t="str">
        <f t="shared" ca="1" si="411"/>
        <v/>
      </c>
      <c r="AH1797" s="130" t="str">
        <f t="shared" ca="1" si="412"/>
        <v/>
      </c>
      <c r="AI1797" s="130" t="str">
        <f t="shared" ca="1" si="413"/>
        <v/>
      </c>
    </row>
    <row r="1798" spans="5:35">
      <c r="E1798" s="239"/>
      <c r="F1798" s="28"/>
      <c r="R1798" s="130" t="str">
        <f t="shared" ca="1" si="400"/>
        <v xml:space="preserve">4 </v>
      </c>
      <c r="S1798" s="130">
        <f ca="1">+IFERROR(VLOOKUP(R1798,Pollutants!$H$2:$K$11,3,FALSE),0)</f>
        <v>0</v>
      </c>
      <c r="T1798" s="248">
        <f t="shared" si="401"/>
        <v>258</v>
      </c>
      <c r="U1798" s="130" t="str">
        <f ca="1"/>
        <v/>
      </c>
      <c r="V1798" s="130" t="str">
        <f ca="1"/>
        <v/>
      </c>
      <c r="W1798" s="130" t="str">
        <f t="shared" ca="1" si="402"/>
        <v/>
      </c>
      <c r="X1798" s="130" t="str">
        <f t="shared" ca="1" si="403"/>
        <v/>
      </c>
      <c r="Y1798" s="130" t="str">
        <f t="shared" ca="1" si="404"/>
        <v/>
      </c>
      <c r="Z1798" s="130" t="str">
        <f t="shared" ca="1" si="405"/>
        <v/>
      </c>
      <c r="AA1798" s="130" t="str">
        <f t="shared" ca="1" si="406"/>
        <v/>
      </c>
      <c r="AC1798" s="130" t="str">
        <f t="shared" ca="1" si="407"/>
        <v/>
      </c>
      <c r="AD1798" s="130" t="str">
        <f t="shared" ca="1" si="408"/>
        <v/>
      </c>
      <c r="AE1798" s="130" t="str">
        <f t="shared" ca="1" si="409"/>
        <v/>
      </c>
      <c r="AF1798" s="130" t="str">
        <f t="shared" ca="1" si="410"/>
        <v/>
      </c>
      <c r="AG1798" s="130" t="str">
        <f t="shared" ca="1" si="411"/>
        <v/>
      </c>
      <c r="AH1798" s="130" t="str">
        <f t="shared" ca="1" si="412"/>
        <v/>
      </c>
      <c r="AI1798" s="130" t="str">
        <f t="shared" ca="1" si="413"/>
        <v/>
      </c>
    </row>
    <row r="1799" spans="5:35">
      <c r="E1799" s="239"/>
      <c r="F1799" s="28"/>
      <c r="R1799" s="130" t="str">
        <f t="shared" ca="1" si="400"/>
        <v xml:space="preserve">5 </v>
      </c>
      <c r="S1799" s="130">
        <f ca="1">+IFERROR(VLOOKUP(R1799,Pollutants!$H$2:$K$11,3,FALSE),0)</f>
        <v>0</v>
      </c>
      <c r="T1799" s="248">
        <f t="shared" si="401"/>
        <v>258</v>
      </c>
      <c r="U1799" s="130" t="str">
        <f ca="1"/>
        <v/>
      </c>
      <c r="V1799" s="130" t="str">
        <f ca="1"/>
        <v/>
      </c>
      <c r="W1799" s="130" t="str">
        <f t="shared" ca="1" si="402"/>
        <v/>
      </c>
      <c r="X1799" s="130" t="str">
        <f t="shared" ca="1" si="403"/>
        <v/>
      </c>
      <c r="Y1799" s="130" t="str">
        <f t="shared" ca="1" si="404"/>
        <v/>
      </c>
      <c r="Z1799" s="130" t="str">
        <f t="shared" ca="1" si="405"/>
        <v/>
      </c>
      <c r="AA1799" s="130" t="str">
        <f t="shared" ca="1" si="406"/>
        <v/>
      </c>
      <c r="AC1799" s="130" t="str">
        <f t="shared" ca="1" si="407"/>
        <v/>
      </c>
      <c r="AD1799" s="130" t="str">
        <f t="shared" ca="1" si="408"/>
        <v/>
      </c>
      <c r="AE1799" s="130" t="str">
        <f t="shared" ca="1" si="409"/>
        <v/>
      </c>
      <c r="AF1799" s="130" t="str">
        <f t="shared" ca="1" si="410"/>
        <v/>
      </c>
      <c r="AG1799" s="130" t="str">
        <f t="shared" ca="1" si="411"/>
        <v/>
      </c>
      <c r="AH1799" s="130" t="str">
        <f t="shared" ca="1" si="412"/>
        <v/>
      </c>
      <c r="AI1799" s="130" t="str">
        <f t="shared" ca="1" si="413"/>
        <v/>
      </c>
    </row>
    <row r="1800" spans="5:35">
      <c r="E1800" s="239"/>
      <c r="F1800" s="28"/>
      <c r="R1800" s="130" t="str">
        <f t="shared" ca="1" si="400"/>
        <v xml:space="preserve">6 </v>
      </c>
      <c r="S1800" s="130">
        <f ca="1">+IFERROR(VLOOKUP(R1800,Pollutants!$H$2:$K$11,3,FALSE),0)</f>
        <v>0</v>
      </c>
      <c r="T1800" s="248">
        <f t="shared" si="401"/>
        <v>258</v>
      </c>
      <c r="U1800" s="130" t="str">
        <f ca="1"/>
        <v/>
      </c>
      <c r="V1800" s="130" t="str">
        <f ca="1"/>
        <v/>
      </c>
      <c r="W1800" s="130" t="str">
        <f t="shared" ca="1" si="402"/>
        <v/>
      </c>
      <c r="X1800" s="130" t="str">
        <f t="shared" ca="1" si="403"/>
        <v/>
      </c>
      <c r="Y1800" s="130" t="str">
        <f t="shared" ca="1" si="404"/>
        <v/>
      </c>
      <c r="Z1800" s="130" t="str">
        <f t="shared" ca="1" si="405"/>
        <v/>
      </c>
      <c r="AA1800" s="130" t="str">
        <f t="shared" ca="1" si="406"/>
        <v/>
      </c>
      <c r="AC1800" s="130" t="str">
        <f t="shared" ca="1" si="407"/>
        <v/>
      </c>
      <c r="AD1800" s="130" t="str">
        <f t="shared" ca="1" si="408"/>
        <v/>
      </c>
      <c r="AE1800" s="130" t="str">
        <f t="shared" ca="1" si="409"/>
        <v/>
      </c>
      <c r="AF1800" s="130" t="str">
        <f t="shared" ca="1" si="410"/>
        <v/>
      </c>
      <c r="AG1800" s="130" t="str">
        <f t="shared" ca="1" si="411"/>
        <v/>
      </c>
      <c r="AH1800" s="130" t="str">
        <f t="shared" ca="1" si="412"/>
        <v/>
      </c>
      <c r="AI1800" s="130" t="str">
        <f t="shared" ca="1" si="413"/>
        <v/>
      </c>
    </row>
    <row r="1801" spans="5:35">
      <c r="E1801" s="239"/>
      <c r="F1801" s="28"/>
      <c r="R1801" s="130" t="str">
        <f t="shared" ca="1" si="400"/>
        <v xml:space="preserve">0 </v>
      </c>
      <c r="S1801" s="130">
        <f ca="1">+IFERROR(VLOOKUP(R1801,Pollutants!$H$2:$K$11,3,FALSE),0)</f>
        <v>0</v>
      </c>
      <c r="T1801" s="248">
        <f t="shared" si="401"/>
        <v>259</v>
      </c>
      <c r="U1801" s="130" t="str">
        <f ca="1"/>
        <v/>
      </c>
      <c r="V1801" s="130" t="str">
        <f ca="1"/>
        <v/>
      </c>
      <c r="W1801" s="130" t="str">
        <f t="shared" ca="1" si="402"/>
        <v/>
      </c>
      <c r="X1801" s="130" t="str">
        <f t="shared" ca="1" si="403"/>
        <v/>
      </c>
      <c r="Y1801" s="130" t="str">
        <f t="shared" ca="1" si="404"/>
        <v/>
      </c>
      <c r="Z1801" s="130" t="str">
        <f t="shared" ca="1" si="405"/>
        <v/>
      </c>
      <c r="AA1801" s="130" t="str">
        <f t="shared" ca="1" si="406"/>
        <v/>
      </c>
      <c r="AC1801" s="130" t="str">
        <f t="shared" ca="1" si="407"/>
        <v/>
      </c>
      <c r="AD1801" s="130" t="str">
        <f t="shared" ca="1" si="408"/>
        <v/>
      </c>
      <c r="AE1801" s="130" t="str">
        <f t="shared" ca="1" si="409"/>
        <v/>
      </c>
      <c r="AF1801" s="130" t="str">
        <f t="shared" ca="1" si="410"/>
        <v/>
      </c>
      <c r="AG1801" s="130" t="str">
        <f t="shared" ca="1" si="411"/>
        <v/>
      </c>
      <c r="AH1801" s="130" t="str">
        <f t="shared" ca="1" si="412"/>
        <v/>
      </c>
      <c r="AI1801" s="130" t="str">
        <f t="shared" ca="1" si="413"/>
        <v/>
      </c>
    </row>
    <row r="1802" spans="5:35">
      <c r="E1802" s="239"/>
      <c r="F1802" s="28"/>
      <c r="R1802" s="130" t="str">
        <f t="shared" ca="1" si="400"/>
        <v xml:space="preserve">1 </v>
      </c>
      <c r="S1802" s="130">
        <f ca="1">+IFERROR(VLOOKUP(R1802,Pollutants!$H$2:$K$11,3,FALSE),0)</f>
        <v>0</v>
      </c>
      <c r="T1802" s="248">
        <f t="shared" si="401"/>
        <v>259</v>
      </c>
      <c r="AC1802" s="130" t="str">
        <f t="shared" ca="1" si="407"/>
        <v/>
      </c>
      <c r="AD1802" s="130" t="str">
        <f t="shared" ca="1" si="408"/>
        <v/>
      </c>
      <c r="AE1802" s="130" t="str">
        <f t="shared" ca="1" si="409"/>
        <v/>
      </c>
      <c r="AF1802" s="130" t="str">
        <f t="shared" ca="1" si="410"/>
        <v/>
      </c>
      <c r="AG1802" s="130" t="str">
        <f t="shared" ca="1" si="411"/>
        <v/>
      </c>
      <c r="AH1802" s="130" t="str">
        <f t="shared" ca="1" si="412"/>
        <v/>
      </c>
      <c r="AI1802" s="130" t="str">
        <f t="shared" ca="1" si="413"/>
        <v/>
      </c>
    </row>
    <row r="1803" spans="5:35">
      <c r="E1803" s="239"/>
      <c r="F1803" s="28"/>
      <c r="R1803" s="130" t="str">
        <f t="shared" ca="1" si="400"/>
        <v xml:space="preserve">2 </v>
      </c>
      <c r="S1803" s="130">
        <f ca="1">+IFERROR(VLOOKUP(R1803,Pollutants!$H$2:$K$11,3,FALSE),0)</f>
        <v>0</v>
      </c>
      <c r="T1803" s="248">
        <f t="shared" si="401"/>
        <v>259</v>
      </c>
      <c r="AC1803" s="130" t="str">
        <f t="shared" ca="1" si="407"/>
        <v/>
      </c>
      <c r="AD1803" s="130" t="str">
        <f t="shared" ca="1" si="408"/>
        <v/>
      </c>
      <c r="AE1803" s="130" t="str">
        <f t="shared" ca="1" si="409"/>
        <v/>
      </c>
      <c r="AF1803" s="130" t="str">
        <f t="shared" ca="1" si="410"/>
        <v/>
      </c>
      <c r="AG1803" s="130" t="str">
        <f t="shared" ca="1" si="411"/>
        <v/>
      </c>
      <c r="AH1803" s="130" t="str">
        <f t="shared" ca="1" si="412"/>
        <v/>
      </c>
      <c r="AI1803" s="130" t="str">
        <f t="shared" ca="1" si="413"/>
        <v/>
      </c>
    </row>
    <row r="1804" spans="5:35">
      <c r="E1804" s="239"/>
      <c r="F1804" s="28"/>
      <c r="R1804" s="130" t="str">
        <f t="shared" ca="1" si="400"/>
        <v xml:space="preserve">3 </v>
      </c>
      <c r="S1804" s="130">
        <f ca="1">+IFERROR(VLOOKUP(R1804,Pollutants!$H$2:$K$11,3,FALSE),0)</f>
        <v>0</v>
      </c>
      <c r="T1804" s="248">
        <f t="shared" si="401"/>
        <v>259</v>
      </c>
      <c r="AC1804" s="130" t="str">
        <f t="shared" ca="1" si="407"/>
        <v/>
      </c>
      <c r="AD1804" s="130" t="str">
        <f t="shared" ca="1" si="408"/>
        <v/>
      </c>
      <c r="AE1804" s="130" t="str">
        <f t="shared" ca="1" si="409"/>
        <v/>
      </c>
      <c r="AF1804" s="130" t="str">
        <f t="shared" ca="1" si="410"/>
        <v/>
      </c>
      <c r="AG1804" s="130" t="str">
        <f t="shared" ca="1" si="411"/>
        <v/>
      </c>
      <c r="AH1804" s="130" t="str">
        <f t="shared" ca="1" si="412"/>
        <v/>
      </c>
      <c r="AI1804" s="130" t="str">
        <f t="shared" ca="1" si="413"/>
        <v/>
      </c>
    </row>
    <row r="1805" spans="5:35">
      <c r="E1805" s="239"/>
      <c r="F1805" s="28"/>
      <c r="R1805" s="130" t="str">
        <f t="shared" ca="1" si="400"/>
        <v xml:space="preserve">4 </v>
      </c>
      <c r="S1805" s="130">
        <f ca="1">+IFERROR(VLOOKUP(R1805,Pollutants!$H$2:$K$11,3,FALSE),0)</f>
        <v>0</v>
      </c>
      <c r="T1805" s="248">
        <f t="shared" si="401"/>
        <v>259</v>
      </c>
      <c r="AC1805" s="130" t="str">
        <f t="shared" ca="1" si="407"/>
        <v/>
      </c>
      <c r="AD1805" s="130" t="str">
        <f t="shared" ca="1" si="408"/>
        <v/>
      </c>
      <c r="AE1805" s="130" t="str">
        <f t="shared" ca="1" si="409"/>
        <v/>
      </c>
      <c r="AF1805" s="130" t="str">
        <f t="shared" ca="1" si="410"/>
        <v/>
      </c>
      <c r="AG1805" s="130" t="str">
        <f t="shared" ca="1" si="411"/>
        <v/>
      </c>
      <c r="AH1805" s="130" t="str">
        <f t="shared" ca="1" si="412"/>
        <v/>
      </c>
      <c r="AI1805" s="130" t="str">
        <f t="shared" ca="1" si="413"/>
        <v/>
      </c>
    </row>
    <row r="1806" spans="5:35">
      <c r="E1806" s="239"/>
      <c r="F1806" s="28"/>
      <c r="R1806" s="130" t="str">
        <f t="shared" ca="1" si="400"/>
        <v xml:space="preserve">5 </v>
      </c>
      <c r="S1806" s="130">
        <f ca="1">+IFERROR(VLOOKUP(R1806,Pollutants!$H$2:$K$11,3,FALSE),0)</f>
        <v>0</v>
      </c>
      <c r="T1806" s="248">
        <f t="shared" si="401"/>
        <v>259</v>
      </c>
      <c r="AC1806" s="130" t="str">
        <f t="shared" ca="1" si="407"/>
        <v/>
      </c>
      <c r="AD1806" s="130" t="str">
        <f t="shared" ca="1" si="408"/>
        <v/>
      </c>
      <c r="AE1806" s="130" t="str">
        <f t="shared" ca="1" si="409"/>
        <v/>
      </c>
      <c r="AF1806" s="130" t="str">
        <f t="shared" ca="1" si="410"/>
        <v/>
      </c>
      <c r="AG1806" s="130" t="str">
        <f t="shared" ca="1" si="411"/>
        <v/>
      </c>
      <c r="AH1806" s="130" t="str">
        <f t="shared" ca="1" si="412"/>
        <v/>
      </c>
      <c r="AI1806" s="130" t="str">
        <f t="shared" ca="1" si="413"/>
        <v/>
      </c>
    </row>
    <row r="1807" spans="5:35">
      <c r="E1807" s="239"/>
      <c r="F1807" s="28"/>
      <c r="R1807" s="130" t="str">
        <f t="shared" ca="1" si="400"/>
        <v xml:space="preserve">6 </v>
      </c>
      <c r="S1807" s="130">
        <f ca="1">+IFERROR(VLOOKUP(R1807,Pollutants!$H$2:$K$11,3,FALSE),0)</f>
        <v>0</v>
      </c>
      <c r="T1807" s="248">
        <f t="shared" si="401"/>
        <v>259</v>
      </c>
      <c r="AC1807" s="130" t="str">
        <f t="shared" ca="1" si="407"/>
        <v/>
      </c>
      <c r="AD1807" s="130" t="str">
        <f t="shared" ca="1" si="408"/>
        <v/>
      </c>
      <c r="AE1807" s="130" t="str">
        <f t="shared" ca="1" si="409"/>
        <v/>
      </c>
      <c r="AF1807" s="130" t="str">
        <f t="shared" ca="1" si="410"/>
        <v/>
      </c>
      <c r="AG1807" s="130" t="str">
        <f t="shared" ca="1" si="411"/>
        <v/>
      </c>
      <c r="AH1807" s="130" t="str">
        <f t="shared" ca="1" si="412"/>
        <v/>
      </c>
      <c r="AI1807" s="130" t="str">
        <f t="shared" ca="1" si="413"/>
        <v/>
      </c>
    </row>
    <row r="1808" spans="5:35">
      <c r="E1808" s="239"/>
      <c r="F1808" s="28"/>
      <c r="R1808" s="130" t="str">
        <f t="shared" ca="1" si="400"/>
        <v xml:space="preserve">0 </v>
      </c>
      <c r="S1808" s="130">
        <f ca="1">+IFERROR(VLOOKUP(R1808,Pollutants!$H$2:$K$11,3,FALSE),0)</f>
        <v>0</v>
      </c>
      <c r="T1808" s="248">
        <f t="shared" si="401"/>
        <v>260</v>
      </c>
      <c r="AC1808" s="130" t="str">
        <f t="shared" ca="1" si="407"/>
        <v/>
      </c>
      <c r="AD1808" s="130" t="str">
        <f t="shared" ca="1" si="408"/>
        <v/>
      </c>
      <c r="AE1808" s="130" t="str">
        <f t="shared" ca="1" si="409"/>
        <v/>
      </c>
      <c r="AF1808" s="130" t="str">
        <f t="shared" ca="1" si="410"/>
        <v/>
      </c>
      <c r="AG1808" s="130" t="str">
        <f t="shared" ca="1" si="411"/>
        <v/>
      </c>
      <c r="AH1808" s="130" t="str">
        <f t="shared" ca="1" si="412"/>
        <v/>
      </c>
      <c r="AI1808" s="130" t="str">
        <f t="shared" ca="1" si="413"/>
        <v/>
      </c>
    </row>
    <row r="1809" spans="5:35">
      <c r="E1809" s="239"/>
      <c r="F1809" s="28"/>
      <c r="R1809" s="130" t="str">
        <f t="shared" ca="1" si="400"/>
        <v xml:space="preserve">1 </v>
      </c>
      <c r="S1809" s="130">
        <f ca="1">+IFERROR(VLOOKUP(R1809,Pollutants!$H$2:$K$11,3,FALSE),0)</f>
        <v>0</v>
      </c>
      <c r="T1809" s="248">
        <f t="shared" si="401"/>
        <v>260</v>
      </c>
      <c r="AC1809" s="130" t="str">
        <f t="shared" ca="1" si="407"/>
        <v/>
      </c>
      <c r="AD1809" s="130" t="str">
        <f t="shared" ca="1" si="408"/>
        <v/>
      </c>
      <c r="AE1809" s="130" t="str">
        <f t="shared" ca="1" si="409"/>
        <v/>
      </c>
      <c r="AF1809" s="130" t="str">
        <f t="shared" ca="1" si="410"/>
        <v/>
      </c>
      <c r="AG1809" s="130" t="str">
        <f t="shared" ca="1" si="411"/>
        <v/>
      </c>
      <c r="AH1809" s="130" t="str">
        <f t="shared" ca="1" si="412"/>
        <v/>
      </c>
      <c r="AI1809" s="130" t="str">
        <f t="shared" ca="1" si="413"/>
        <v/>
      </c>
    </row>
    <row r="1810" spans="5:35">
      <c r="E1810" s="239"/>
      <c r="F1810" s="28"/>
      <c r="R1810" s="130" t="str">
        <f t="shared" ca="1" si="400"/>
        <v xml:space="preserve">2 </v>
      </c>
      <c r="S1810" s="130">
        <f ca="1">+IFERROR(VLOOKUP(R1810,Pollutants!$H$2:$K$11,3,FALSE),0)</f>
        <v>0</v>
      </c>
      <c r="T1810" s="248">
        <f t="shared" si="401"/>
        <v>260</v>
      </c>
      <c r="AC1810" s="130" t="str">
        <f t="shared" ca="1" si="407"/>
        <v/>
      </c>
      <c r="AD1810" s="130" t="str">
        <f t="shared" ca="1" si="408"/>
        <v/>
      </c>
      <c r="AE1810" s="130" t="str">
        <f t="shared" ca="1" si="409"/>
        <v/>
      </c>
      <c r="AF1810" s="130" t="str">
        <f t="shared" ca="1" si="410"/>
        <v/>
      </c>
      <c r="AG1810" s="130" t="str">
        <f t="shared" ca="1" si="411"/>
        <v/>
      </c>
      <c r="AH1810" s="130" t="str">
        <f t="shared" ca="1" si="412"/>
        <v/>
      </c>
      <c r="AI1810" s="130" t="str">
        <f t="shared" ca="1" si="413"/>
        <v/>
      </c>
    </row>
    <row r="1811" spans="5:35">
      <c r="E1811" s="239"/>
      <c r="F1811" s="28"/>
      <c r="R1811" s="130" t="str">
        <f t="shared" ca="1" si="400"/>
        <v xml:space="preserve">3 </v>
      </c>
      <c r="S1811" s="130">
        <f ca="1">+IFERROR(VLOOKUP(R1811,Pollutants!$H$2:$K$11,3,FALSE),0)</f>
        <v>0</v>
      </c>
      <c r="T1811" s="248">
        <f t="shared" si="401"/>
        <v>260</v>
      </c>
      <c r="AC1811" s="130" t="str">
        <f t="shared" ca="1" si="407"/>
        <v/>
      </c>
      <c r="AD1811" s="130" t="str">
        <f t="shared" ca="1" si="408"/>
        <v/>
      </c>
      <c r="AE1811" s="130" t="str">
        <f t="shared" ca="1" si="409"/>
        <v/>
      </c>
      <c r="AF1811" s="130" t="str">
        <f t="shared" ca="1" si="410"/>
        <v/>
      </c>
      <c r="AG1811" s="130" t="str">
        <f t="shared" ca="1" si="411"/>
        <v/>
      </c>
      <c r="AH1811" s="130" t="str">
        <f t="shared" ca="1" si="412"/>
        <v/>
      </c>
      <c r="AI1811" s="130" t="str">
        <f t="shared" ca="1" si="413"/>
        <v/>
      </c>
    </row>
    <row r="1812" spans="5:35">
      <c r="E1812" s="239"/>
      <c r="F1812" s="28"/>
      <c r="R1812" s="130" t="str">
        <f t="shared" ca="1" si="400"/>
        <v xml:space="preserve">4 </v>
      </c>
      <c r="S1812" s="130">
        <f ca="1">+IFERROR(VLOOKUP(R1812,Pollutants!$H$2:$K$11,3,FALSE),0)</f>
        <v>0</v>
      </c>
      <c r="T1812" s="248">
        <f t="shared" si="401"/>
        <v>260</v>
      </c>
      <c r="AC1812" s="130" t="str">
        <f t="shared" ca="1" si="407"/>
        <v/>
      </c>
      <c r="AD1812" s="130" t="str">
        <f t="shared" ca="1" si="408"/>
        <v/>
      </c>
      <c r="AE1812" s="130" t="str">
        <f t="shared" ca="1" si="409"/>
        <v/>
      </c>
      <c r="AF1812" s="130" t="str">
        <f t="shared" ca="1" si="410"/>
        <v/>
      </c>
      <c r="AG1812" s="130" t="str">
        <f t="shared" ca="1" si="411"/>
        <v/>
      </c>
      <c r="AH1812" s="130" t="str">
        <f t="shared" ca="1" si="412"/>
        <v/>
      </c>
      <c r="AI1812" s="130" t="str">
        <f t="shared" ca="1" si="413"/>
        <v/>
      </c>
    </row>
    <row r="1813" spans="5:35">
      <c r="E1813" s="239"/>
      <c r="F1813" s="28"/>
      <c r="R1813" s="130" t="str">
        <f t="shared" ca="1" si="400"/>
        <v xml:space="preserve">5 </v>
      </c>
      <c r="S1813" s="130">
        <f ca="1">+IFERROR(VLOOKUP(R1813,Pollutants!$H$2:$K$11,3,FALSE),0)</f>
        <v>0</v>
      </c>
      <c r="T1813" s="248">
        <f t="shared" si="401"/>
        <v>260</v>
      </c>
      <c r="AC1813" s="130" t="str">
        <f t="shared" ca="1" si="407"/>
        <v/>
      </c>
      <c r="AD1813" s="130" t="str">
        <f t="shared" ca="1" si="408"/>
        <v/>
      </c>
      <c r="AE1813" s="130" t="str">
        <f t="shared" ca="1" si="409"/>
        <v/>
      </c>
      <c r="AF1813" s="130" t="str">
        <f t="shared" ca="1" si="410"/>
        <v/>
      </c>
      <c r="AG1813" s="130" t="str">
        <f t="shared" ca="1" si="411"/>
        <v/>
      </c>
      <c r="AH1813" s="130" t="str">
        <f t="shared" ca="1" si="412"/>
        <v/>
      </c>
      <c r="AI1813" s="130" t="str">
        <f t="shared" ca="1" si="413"/>
        <v/>
      </c>
    </row>
    <row r="1814" spans="5:35">
      <c r="E1814" s="239"/>
      <c r="F1814" s="28"/>
      <c r="R1814" s="130" t="str">
        <f t="shared" ca="1" si="400"/>
        <v xml:space="preserve">6 </v>
      </c>
      <c r="S1814" s="130">
        <f ca="1">+IFERROR(VLOOKUP(R1814,Pollutants!$H$2:$K$11,3,FALSE),0)</f>
        <v>0</v>
      </c>
      <c r="T1814" s="248">
        <f t="shared" si="401"/>
        <v>260</v>
      </c>
      <c r="AC1814" s="130" t="str">
        <f t="shared" ca="1" si="407"/>
        <v/>
      </c>
      <c r="AD1814" s="130" t="str">
        <f t="shared" ca="1" si="408"/>
        <v/>
      </c>
      <c r="AE1814" s="130" t="str">
        <f t="shared" ca="1" si="409"/>
        <v/>
      </c>
      <c r="AF1814" s="130" t="str">
        <f t="shared" ca="1" si="410"/>
        <v/>
      </c>
      <c r="AG1814" s="130" t="str">
        <f t="shared" ca="1" si="411"/>
        <v/>
      </c>
      <c r="AH1814" s="130" t="str">
        <f t="shared" ca="1" si="412"/>
        <v/>
      </c>
      <c r="AI1814" s="130" t="str">
        <f t="shared" ca="1" si="413"/>
        <v/>
      </c>
    </row>
    <row r="1815" spans="5:35">
      <c r="E1815" s="239"/>
      <c r="F1815" s="28"/>
      <c r="R1815" s="130" t="str">
        <f t="shared" ca="1" si="400"/>
        <v xml:space="preserve">0 </v>
      </c>
      <c r="S1815" s="130">
        <f ca="1">+IFERROR(VLOOKUP(R1815,Pollutants!$H$2:$K$11,3,FALSE),0)</f>
        <v>0</v>
      </c>
      <c r="T1815" s="248">
        <f t="shared" si="401"/>
        <v>261</v>
      </c>
      <c r="AC1815" s="130" t="str">
        <f t="shared" ca="1" si="407"/>
        <v/>
      </c>
      <c r="AD1815" s="130" t="str">
        <f t="shared" ca="1" si="408"/>
        <v/>
      </c>
      <c r="AE1815" s="130" t="str">
        <f t="shared" ca="1" si="409"/>
        <v/>
      </c>
      <c r="AF1815" s="130" t="str">
        <f t="shared" ca="1" si="410"/>
        <v/>
      </c>
      <c r="AG1815" s="130" t="str">
        <f t="shared" ca="1" si="411"/>
        <v/>
      </c>
      <c r="AH1815" s="130" t="str">
        <f t="shared" ca="1" si="412"/>
        <v/>
      </c>
      <c r="AI1815" s="130" t="str">
        <f t="shared" ca="1" si="413"/>
        <v/>
      </c>
    </row>
    <row r="1816" spans="5:35">
      <c r="E1816" s="239"/>
      <c r="F1816" s="28"/>
      <c r="R1816" s="130" t="str">
        <f t="shared" ca="1" si="400"/>
        <v xml:space="preserve">1 </v>
      </c>
      <c r="S1816" s="130">
        <f ca="1">+IFERROR(VLOOKUP(R1816,Pollutants!$H$2:$K$11,3,FALSE),0)</f>
        <v>0</v>
      </c>
      <c r="T1816" s="248">
        <f t="shared" si="401"/>
        <v>261</v>
      </c>
      <c r="AC1816" s="130" t="str">
        <f t="shared" ca="1" si="407"/>
        <v/>
      </c>
      <c r="AD1816" s="130" t="str">
        <f t="shared" ca="1" si="408"/>
        <v/>
      </c>
      <c r="AE1816" s="130" t="str">
        <f t="shared" ca="1" si="409"/>
        <v/>
      </c>
      <c r="AF1816" s="130" t="str">
        <f t="shared" ca="1" si="410"/>
        <v/>
      </c>
      <c r="AG1816" s="130" t="str">
        <f t="shared" ca="1" si="411"/>
        <v/>
      </c>
      <c r="AH1816" s="130" t="str">
        <f t="shared" ca="1" si="412"/>
        <v/>
      </c>
      <c r="AI1816" s="130" t="str">
        <f t="shared" ca="1" si="413"/>
        <v/>
      </c>
    </row>
    <row r="1817" spans="5:35">
      <c r="E1817" s="239"/>
      <c r="F1817" s="28"/>
      <c r="R1817" s="130" t="str">
        <f t="shared" ca="1" si="400"/>
        <v xml:space="preserve">2 </v>
      </c>
      <c r="S1817" s="130">
        <f ca="1">+IFERROR(VLOOKUP(R1817,Pollutants!$H$2:$K$11,3,FALSE),0)</f>
        <v>0</v>
      </c>
      <c r="T1817" s="248">
        <f t="shared" si="401"/>
        <v>261</v>
      </c>
      <c r="AC1817" s="130" t="str">
        <f t="shared" ca="1" si="407"/>
        <v/>
      </c>
      <c r="AD1817" s="130" t="str">
        <f t="shared" ca="1" si="408"/>
        <v/>
      </c>
      <c r="AE1817" s="130" t="str">
        <f t="shared" ca="1" si="409"/>
        <v/>
      </c>
      <c r="AF1817" s="130" t="str">
        <f t="shared" ca="1" si="410"/>
        <v/>
      </c>
      <c r="AG1817" s="130" t="str">
        <f t="shared" ca="1" si="411"/>
        <v/>
      </c>
      <c r="AH1817" s="130" t="str">
        <f t="shared" ca="1" si="412"/>
        <v/>
      </c>
      <c r="AI1817" s="130" t="str">
        <f t="shared" ca="1" si="413"/>
        <v/>
      </c>
    </row>
    <row r="1818" spans="5:35">
      <c r="E1818" s="239"/>
      <c r="F1818" s="28"/>
      <c r="R1818" s="130" t="str">
        <f t="shared" ca="1" si="400"/>
        <v xml:space="preserve">3 </v>
      </c>
      <c r="S1818" s="130">
        <f ca="1">+IFERROR(VLOOKUP(R1818,Pollutants!$H$2:$K$11,3,FALSE),0)</f>
        <v>0</v>
      </c>
      <c r="T1818" s="248">
        <f t="shared" si="401"/>
        <v>261</v>
      </c>
      <c r="AC1818" s="130" t="str">
        <f t="shared" ca="1" si="407"/>
        <v/>
      </c>
      <c r="AD1818" s="130" t="str">
        <f t="shared" ca="1" si="408"/>
        <v/>
      </c>
      <c r="AE1818" s="130" t="str">
        <f t="shared" ca="1" si="409"/>
        <v/>
      </c>
      <c r="AF1818" s="130" t="str">
        <f t="shared" ca="1" si="410"/>
        <v/>
      </c>
      <c r="AG1818" s="130" t="str">
        <f t="shared" ca="1" si="411"/>
        <v/>
      </c>
      <c r="AH1818" s="130" t="str">
        <f t="shared" ca="1" si="412"/>
        <v/>
      </c>
      <c r="AI1818" s="130" t="str">
        <f t="shared" ca="1" si="413"/>
        <v/>
      </c>
    </row>
    <row r="1819" spans="5:35">
      <c r="E1819" s="239"/>
      <c r="F1819" s="28"/>
      <c r="R1819" s="130" t="str">
        <f t="shared" ca="1" si="400"/>
        <v xml:space="preserve">4 </v>
      </c>
      <c r="S1819" s="130">
        <f ca="1">+IFERROR(VLOOKUP(R1819,Pollutants!$H$2:$K$11,3,FALSE),0)</f>
        <v>0</v>
      </c>
      <c r="T1819" s="248">
        <f t="shared" si="401"/>
        <v>261</v>
      </c>
      <c r="AC1819" s="130" t="str">
        <f t="shared" ca="1" si="407"/>
        <v/>
      </c>
      <c r="AD1819" s="130" t="str">
        <f t="shared" ca="1" si="408"/>
        <v/>
      </c>
      <c r="AE1819" s="130" t="str">
        <f t="shared" ca="1" si="409"/>
        <v/>
      </c>
      <c r="AF1819" s="130" t="str">
        <f t="shared" ca="1" si="410"/>
        <v/>
      </c>
      <c r="AG1819" s="130" t="str">
        <f t="shared" ca="1" si="411"/>
        <v/>
      </c>
      <c r="AH1819" s="130" t="str">
        <f t="shared" ca="1" si="412"/>
        <v/>
      </c>
      <c r="AI1819" s="130" t="str">
        <f t="shared" ca="1" si="413"/>
        <v/>
      </c>
    </row>
    <row r="1820" spans="5:35">
      <c r="E1820" s="239"/>
      <c r="F1820" s="28"/>
      <c r="R1820" s="130" t="str">
        <f t="shared" ca="1" si="400"/>
        <v xml:space="preserve">5 </v>
      </c>
      <c r="S1820" s="130">
        <f ca="1">+IFERROR(VLOOKUP(R1820,Pollutants!$H$2:$K$11,3,FALSE),0)</f>
        <v>0</v>
      </c>
      <c r="T1820" s="248">
        <f t="shared" si="401"/>
        <v>261</v>
      </c>
      <c r="AC1820" s="130" t="str">
        <f t="shared" ca="1" si="407"/>
        <v/>
      </c>
      <c r="AD1820" s="130" t="str">
        <f t="shared" ca="1" si="408"/>
        <v/>
      </c>
      <c r="AE1820" s="130" t="str">
        <f t="shared" ca="1" si="409"/>
        <v/>
      </c>
      <c r="AF1820" s="130" t="str">
        <f t="shared" ca="1" si="410"/>
        <v/>
      </c>
      <c r="AG1820" s="130" t="str">
        <f t="shared" ca="1" si="411"/>
        <v/>
      </c>
      <c r="AH1820" s="130" t="str">
        <f t="shared" ca="1" si="412"/>
        <v/>
      </c>
      <c r="AI1820" s="130" t="str">
        <f t="shared" ca="1" si="413"/>
        <v/>
      </c>
    </row>
    <row r="1821" spans="5:35">
      <c r="E1821" s="239"/>
      <c r="F1821" s="28"/>
      <c r="R1821" s="130" t="str">
        <f t="shared" ca="1" si="400"/>
        <v xml:space="preserve">6 </v>
      </c>
      <c r="S1821" s="130">
        <f ca="1">+IFERROR(VLOOKUP(R1821,Pollutants!$H$2:$K$11,3,FALSE),0)</f>
        <v>0</v>
      </c>
      <c r="T1821" s="248">
        <f t="shared" si="401"/>
        <v>261</v>
      </c>
      <c r="AC1821" s="130" t="str">
        <f t="shared" ca="1" si="407"/>
        <v/>
      </c>
      <c r="AD1821" s="130" t="str">
        <f t="shared" ca="1" si="408"/>
        <v/>
      </c>
      <c r="AE1821" s="130" t="str">
        <f t="shared" ca="1" si="409"/>
        <v/>
      </c>
      <c r="AF1821" s="130" t="str">
        <f t="shared" ca="1" si="410"/>
        <v/>
      </c>
      <c r="AG1821" s="130" t="str">
        <f t="shared" ca="1" si="411"/>
        <v/>
      </c>
      <c r="AH1821" s="130" t="str">
        <f t="shared" ca="1" si="412"/>
        <v/>
      </c>
      <c r="AI1821" s="130" t="str">
        <f t="shared" ca="1" si="413"/>
        <v/>
      </c>
    </row>
    <row r="1822" spans="5:35">
      <c r="E1822" s="239"/>
      <c r="F1822" s="28"/>
      <c r="R1822" s="130" t="str">
        <f t="shared" ca="1" si="400"/>
        <v xml:space="preserve">0 </v>
      </c>
      <c r="S1822" s="130">
        <f ca="1">+IFERROR(VLOOKUP(R1822,Pollutants!$H$2:$K$11,3,FALSE),0)</f>
        <v>0</v>
      </c>
      <c r="T1822" s="248">
        <f t="shared" si="401"/>
        <v>262</v>
      </c>
      <c r="AC1822" s="130" t="str">
        <f t="shared" ca="1" si="407"/>
        <v/>
      </c>
      <c r="AD1822" s="130" t="str">
        <f t="shared" ca="1" si="408"/>
        <v/>
      </c>
      <c r="AE1822" s="130" t="str">
        <f t="shared" ca="1" si="409"/>
        <v/>
      </c>
      <c r="AF1822" s="130" t="str">
        <f t="shared" ca="1" si="410"/>
        <v/>
      </c>
      <c r="AG1822" s="130" t="str">
        <f t="shared" ca="1" si="411"/>
        <v/>
      </c>
      <c r="AH1822" s="130" t="str">
        <f t="shared" ca="1" si="412"/>
        <v/>
      </c>
      <c r="AI1822" s="130" t="str">
        <f t="shared" ca="1" si="413"/>
        <v/>
      </c>
    </row>
    <row r="1823" spans="5:35">
      <c r="E1823" s="239"/>
      <c r="F1823" s="28"/>
      <c r="R1823" s="130" t="str">
        <f t="shared" ca="1" si="400"/>
        <v xml:space="preserve">1 </v>
      </c>
      <c r="S1823" s="130">
        <f ca="1">+IFERROR(VLOOKUP(R1823,Pollutants!$H$2:$K$11,3,FALSE),0)</f>
        <v>0</v>
      </c>
      <c r="T1823" s="248">
        <f t="shared" si="401"/>
        <v>262</v>
      </c>
      <c r="AC1823" s="130" t="str">
        <f t="shared" ca="1" si="407"/>
        <v/>
      </c>
      <c r="AD1823" s="130" t="str">
        <f t="shared" ca="1" si="408"/>
        <v/>
      </c>
      <c r="AE1823" s="130" t="str">
        <f t="shared" ca="1" si="409"/>
        <v/>
      </c>
      <c r="AF1823" s="130" t="str">
        <f t="shared" ca="1" si="410"/>
        <v/>
      </c>
      <c r="AG1823" s="130" t="str">
        <f t="shared" ca="1" si="411"/>
        <v/>
      </c>
      <c r="AH1823" s="130" t="str">
        <f t="shared" ca="1" si="412"/>
        <v/>
      </c>
      <c r="AI1823" s="130" t="str">
        <f t="shared" ca="1" si="413"/>
        <v/>
      </c>
    </row>
    <row r="1824" spans="5:35">
      <c r="E1824" s="239"/>
      <c r="F1824" s="28"/>
      <c r="R1824" s="130" t="str">
        <f t="shared" ca="1" si="400"/>
        <v xml:space="preserve">2 </v>
      </c>
      <c r="S1824" s="130">
        <f ca="1">+IFERROR(VLOOKUP(R1824,Pollutants!$H$2:$K$11,3,FALSE),0)</f>
        <v>0</v>
      </c>
      <c r="T1824" s="248">
        <f t="shared" si="401"/>
        <v>262</v>
      </c>
      <c r="AC1824" s="130" t="str">
        <f t="shared" ca="1" si="407"/>
        <v/>
      </c>
      <c r="AD1824" s="130" t="str">
        <f t="shared" ca="1" si="408"/>
        <v/>
      </c>
      <c r="AE1824" s="130" t="str">
        <f t="shared" ca="1" si="409"/>
        <v/>
      </c>
      <c r="AF1824" s="130" t="str">
        <f t="shared" ca="1" si="410"/>
        <v/>
      </c>
      <c r="AG1824" s="130" t="str">
        <f t="shared" ca="1" si="411"/>
        <v/>
      </c>
      <c r="AH1824" s="130" t="str">
        <f t="shared" ca="1" si="412"/>
        <v/>
      </c>
      <c r="AI1824" s="130" t="str">
        <f t="shared" ca="1" si="413"/>
        <v/>
      </c>
    </row>
    <row r="1825" spans="5:35">
      <c r="E1825" s="239"/>
      <c r="F1825" s="28"/>
      <c r="R1825" s="130" t="str">
        <f t="shared" ca="1" si="400"/>
        <v xml:space="preserve">3 </v>
      </c>
      <c r="S1825" s="130">
        <f ca="1">+IFERROR(VLOOKUP(R1825,Pollutants!$H$2:$K$11,3,FALSE),0)</f>
        <v>0</v>
      </c>
      <c r="T1825" s="248">
        <f t="shared" si="401"/>
        <v>262</v>
      </c>
      <c r="AC1825" s="130" t="str">
        <f t="shared" ca="1" si="407"/>
        <v/>
      </c>
      <c r="AD1825" s="130" t="str">
        <f t="shared" ca="1" si="408"/>
        <v/>
      </c>
      <c r="AE1825" s="130" t="str">
        <f t="shared" ca="1" si="409"/>
        <v/>
      </c>
      <c r="AF1825" s="130" t="str">
        <f t="shared" ca="1" si="410"/>
        <v/>
      </c>
      <c r="AG1825" s="130" t="str">
        <f t="shared" ca="1" si="411"/>
        <v/>
      </c>
      <c r="AH1825" s="130" t="str">
        <f t="shared" ca="1" si="412"/>
        <v/>
      </c>
      <c r="AI1825" s="130" t="str">
        <f t="shared" ca="1" si="413"/>
        <v/>
      </c>
    </row>
    <row r="1826" spans="5:35">
      <c r="E1826" s="239"/>
      <c r="F1826" s="28"/>
      <c r="R1826" s="130" t="str">
        <f t="shared" ca="1" si="400"/>
        <v xml:space="preserve">4 </v>
      </c>
      <c r="S1826" s="130">
        <f ca="1">+IFERROR(VLOOKUP(R1826,Pollutants!$H$2:$K$11,3,FALSE),0)</f>
        <v>0</v>
      </c>
      <c r="T1826" s="248">
        <f t="shared" si="401"/>
        <v>262</v>
      </c>
      <c r="AC1826" s="130" t="str">
        <f t="shared" ca="1" si="407"/>
        <v/>
      </c>
      <c r="AD1826" s="130" t="str">
        <f t="shared" ca="1" si="408"/>
        <v/>
      </c>
      <c r="AE1826" s="130" t="str">
        <f t="shared" ca="1" si="409"/>
        <v/>
      </c>
      <c r="AF1826" s="130" t="str">
        <f t="shared" ca="1" si="410"/>
        <v/>
      </c>
      <c r="AG1826" s="130" t="str">
        <f t="shared" ca="1" si="411"/>
        <v/>
      </c>
      <c r="AH1826" s="130" t="str">
        <f t="shared" ca="1" si="412"/>
        <v/>
      </c>
      <c r="AI1826" s="130" t="str">
        <f t="shared" ca="1" si="413"/>
        <v/>
      </c>
    </row>
    <row r="1827" spans="5:35">
      <c r="E1827" s="239"/>
      <c r="F1827" s="28"/>
      <c r="R1827" s="130" t="str">
        <f t="shared" ca="1" si="400"/>
        <v xml:space="preserve">5 </v>
      </c>
      <c r="S1827" s="130">
        <f ca="1">+IFERROR(VLOOKUP(R1827,Pollutants!$H$2:$K$11,3,FALSE),0)</f>
        <v>0</v>
      </c>
      <c r="T1827" s="248">
        <f t="shared" si="401"/>
        <v>262</v>
      </c>
      <c r="AC1827" s="130" t="str">
        <f t="shared" ca="1" si="407"/>
        <v/>
      </c>
      <c r="AD1827" s="130" t="str">
        <f t="shared" ca="1" si="408"/>
        <v/>
      </c>
      <c r="AE1827" s="130" t="str">
        <f t="shared" ca="1" si="409"/>
        <v/>
      </c>
      <c r="AF1827" s="130" t="str">
        <f t="shared" ca="1" si="410"/>
        <v/>
      </c>
      <c r="AG1827" s="130" t="str">
        <f t="shared" ca="1" si="411"/>
        <v/>
      </c>
      <c r="AH1827" s="130" t="str">
        <f t="shared" ca="1" si="412"/>
        <v/>
      </c>
      <c r="AI1827" s="130" t="str">
        <f t="shared" ca="1" si="413"/>
        <v/>
      </c>
    </row>
    <row r="1828" spans="5:35">
      <c r="E1828" s="239"/>
      <c r="F1828" s="28"/>
      <c r="R1828" s="130" t="str">
        <f t="shared" ca="1" si="400"/>
        <v xml:space="preserve">6 </v>
      </c>
      <c r="S1828" s="130">
        <f ca="1">+IFERROR(VLOOKUP(R1828,Pollutants!$H$2:$K$11,3,FALSE),0)</f>
        <v>0</v>
      </c>
      <c r="T1828" s="248">
        <f t="shared" si="401"/>
        <v>262</v>
      </c>
      <c r="AC1828" s="130" t="str">
        <f t="shared" ca="1" si="407"/>
        <v/>
      </c>
      <c r="AD1828" s="130" t="str">
        <f t="shared" ca="1" si="408"/>
        <v/>
      </c>
      <c r="AE1828" s="130" t="str">
        <f t="shared" ca="1" si="409"/>
        <v/>
      </c>
      <c r="AF1828" s="130" t="str">
        <f t="shared" ca="1" si="410"/>
        <v/>
      </c>
      <c r="AG1828" s="130" t="str">
        <f t="shared" ca="1" si="411"/>
        <v/>
      </c>
      <c r="AH1828" s="130" t="str">
        <f t="shared" ca="1" si="412"/>
        <v/>
      </c>
      <c r="AI1828" s="130" t="str">
        <f t="shared" ca="1" si="413"/>
        <v/>
      </c>
    </row>
    <row r="1829" spans="5:35">
      <c r="E1829" s="239"/>
      <c r="F1829" s="28"/>
      <c r="R1829" s="130" t="str">
        <f t="shared" ca="1" si="400"/>
        <v xml:space="preserve">0 </v>
      </c>
      <c r="S1829" s="130">
        <f ca="1">+IFERROR(VLOOKUP(R1829,Pollutants!$H$2:$K$11,3,FALSE),0)</f>
        <v>0</v>
      </c>
      <c r="T1829" s="248">
        <f t="shared" si="401"/>
        <v>263</v>
      </c>
      <c r="AC1829" s="130" t="str">
        <f t="shared" ca="1" si="407"/>
        <v/>
      </c>
      <c r="AD1829" s="130" t="str">
        <f t="shared" ca="1" si="408"/>
        <v/>
      </c>
      <c r="AE1829" s="130" t="str">
        <f t="shared" ca="1" si="409"/>
        <v/>
      </c>
      <c r="AF1829" s="130" t="str">
        <f t="shared" ca="1" si="410"/>
        <v/>
      </c>
      <c r="AG1829" s="130" t="str">
        <f t="shared" ca="1" si="411"/>
        <v/>
      </c>
      <c r="AH1829" s="130" t="str">
        <f t="shared" ca="1" si="412"/>
        <v/>
      </c>
      <c r="AI1829" s="130" t="str">
        <f t="shared" ca="1" si="413"/>
        <v/>
      </c>
    </row>
    <row r="1830" spans="5:35">
      <c r="E1830" s="239"/>
      <c r="F1830" s="28"/>
      <c r="R1830" s="130" t="str">
        <f t="shared" ca="1" si="400"/>
        <v xml:space="preserve">1 </v>
      </c>
      <c r="S1830" s="130">
        <f ca="1">+IFERROR(VLOOKUP(R1830,Pollutants!$H$2:$K$11,3,FALSE),0)</f>
        <v>0</v>
      </c>
      <c r="T1830" s="248">
        <f t="shared" si="401"/>
        <v>263</v>
      </c>
      <c r="AC1830" s="130" t="str">
        <f t="shared" ca="1" si="407"/>
        <v/>
      </c>
      <c r="AD1830" s="130" t="str">
        <f t="shared" ca="1" si="408"/>
        <v/>
      </c>
      <c r="AE1830" s="130" t="str">
        <f t="shared" ca="1" si="409"/>
        <v/>
      </c>
      <c r="AF1830" s="130" t="str">
        <f t="shared" ca="1" si="410"/>
        <v/>
      </c>
      <c r="AG1830" s="130" t="str">
        <f t="shared" ca="1" si="411"/>
        <v/>
      </c>
      <c r="AH1830" s="130" t="str">
        <f t="shared" ca="1" si="412"/>
        <v/>
      </c>
      <c r="AI1830" s="130" t="str">
        <f t="shared" ca="1" si="413"/>
        <v/>
      </c>
    </row>
    <row r="1831" spans="5:35">
      <c r="E1831" s="239"/>
      <c r="F1831" s="28"/>
      <c r="R1831" s="130" t="str">
        <f t="shared" ca="1" si="400"/>
        <v xml:space="preserve">2 </v>
      </c>
      <c r="S1831" s="130">
        <f ca="1">+IFERROR(VLOOKUP(R1831,Pollutants!$H$2:$K$11,3,FALSE),0)</f>
        <v>0</v>
      </c>
      <c r="T1831" s="248">
        <f t="shared" si="401"/>
        <v>263</v>
      </c>
      <c r="AC1831" s="130" t="str">
        <f t="shared" ca="1" si="407"/>
        <v/>
      </c>
      <c r="AD1831" s="130" t="str">
        <f t="shared" ca="1" si="408"/>
        <v/>
      </c>
      <c r="AE1831" s="130" t="str">
        <f t="shared" ca="1" si="409"/>
        <v/>
      </c>
      <c r="AF1831" s="130" t="str">
        <f t="shared" ca="1" si="410"/>
        <v/>
      </c>
      <c r="AG1831" s="130" t="str">
        <f t="shared" ca="1" si="411"/>
        <v/>
      </c>
      <c r="AH1831" s="130" t="str">
        <f t="shared" ca="1" si="412"/>
        <v/>
      </c>
      <c r="AI1831" s="130" t="str">
        <f t="shared" ca="1" si="413"/>
        <v/>
      </c>
    </row>
    <row r="1832" spans="5:35">
      <c r="E1832" s="239"/>
      <c r="F1832" s="28"/>
      <c r="R1832" s="130" t="str">
        <f t="shared" ca="1" si="400"/>
        <v xml:space="preserve">3 </v>
      </c>
      <c r="S1832" s="130">
        <f ca="1">+IFERROR(VLOOKUP(R1832,Pollutants!$H$2:$K$11,3,FALSE),0)</f>
        <v>0</v>
      </c>
      <c r="T1832" s="248">
        <f t="shared" si="401"/>
        <v>263</v>
      </c>
      <c r="AC1832" s="130" t="str">
        <f t="shared" ca="1" si="407"/>
        <v/>
      </c>
      <c r="AD1832" s="130" t="str">
        <f t="shared" ca="1" si="408"/>
        <v/>
      </c>
      <c r="AE1832" s="130" t="str">
        <f t="shared" ca="1" si="409"/>
        <v/>
      </c>
      <c r="AF1832" s="130" t="str">
        <f t="shared" ca="1" si="410"/>
        <v/>
      </c>
      <c r="AG1832" s="130" t="str">
        <f t="shared" ca="1" si="411"/>
        <v/>
      </c>
      <c r="AH1832" s="130" t="str">
        <f t="shared" ca="1" si="412"/>
        <v/>
      </c>
      <c r="AI1832" s="130" t="str">
        <f t="shared" ca="1" si="413"/>
        <v/>
      </c>
    </row>
    <row r="1833" spans="5:35">
      <c r="E1833" s="239"/>
      <c r="F1833" s="28"/>
      <c r="R1833" s="130" t="str">
        <f t="shared" ca="1" si="400"/>
        <v xml:space="preserve">4 </v>
      </c>
      <c r="S1833" s="130">
        <f ca="1">+IFERROR(VLOOKUP(R1833,Pollutants!$H$2:$K$11,3,FALSE),0)</f>
        <v>0</v>
      </c>
      <c r="T1833" s="248">
        <f t="shared" si="401"/>
        <v>263</v>
      </c>
      <c r="AC1833" s="130" t="str">
        <f t="shared" ca="1" si="407"/>
        <v/>
      </c>
      <c r="AD1833" s="130" t="str">
        <f t="shared" ca="1" si="408"/>
        <v/>
      </c>
      <c r="AE1833" s="130" t="str">
        <f t="shared" ca="1" si="409"/>
        <v/>
      </c>
      <c r="AF1833" s="130" t="str">
        <f t="shared" ca="1" si="410"/>
        <v/>
      </c>
      <c r="AG1833" s="130" t="str">
        <f t="shared" ca="1" si="411"/>
        <v/>
      </c>
      <c r="AH1833" s="130" t="str">
        <f t="shared" ca="1" si="412"/>
        <v/>
      </c>
      <c r="AI1833" s="130" t="str">
        <f t="shared" ca="1" si="413"/>
        <v/>
      </c>
    </row>
    <row r="1834" spans="5:35">
      <c r="E1834" s="239"/>
      <c r="F1834" s="28"/>
      <c r="R1834" s="130" t="str">
        <f t="shared" ca="1" si="400"/>
        <v xml:space="preserve">5 </v>
      </c>
      <c r="S1834" s="130">
        <f ca="1">+IFERROR(VLOOKUP(R1834,Pollutants!$H$2:$K$11,3,FALSE),0)</f>
        <v>0</v>
      </c>
      <c r="T1834" s="248">
        <f t="shared" si="401"/>
        <v>263</v>
      </c>
      <c r="AC1834" s="130" t="str">
        <f t="shared" ca="1" si="407"/>
        <v/>
      </c>
      <c r="AD1834" s="130" t="str">
        <f t="shared" ca="1" si="408"/>
        <v/>
      </c>
      <c r="AE1834" s="130" t="str">
        <f t="shared" ca="1" si="409"/>
        <v/>
      </c>
      <c r="AF1834" s="130" t="str">
        <f t="shared" ca="1" si="410"/>
        <v/>
      </c>
      <c r="AG1834" s="130" t="str">
        <f t="shared" ca="1" si="411"/>
        <v/>
      </c>
      <c r="AH1834" s="130" t="str">
        <f t="shared" ca="1" si="412"/>
        <v/>
      </c>
      <c r="AI1834" s="130" t="str">
        <f t="shared" ca="1" si="413"/>
        <v/>
      </c>
    </row>
    <row r="1835" spans="5:35">
      <c r="E1835" s="239"/>
      <c r="F1835" s="28"/>
      <c r="R1835" s="130" t="str">
        <f t="shared" ca="1" si="400"/>
        <v xml:space="preserve">6 </v>
      </c>
      <c r="S1835" s="130">
        <f ca="1">+IFERROR(VLOOKUP(R1835,Pollutants!$H$2:$K$11,3,FALSE),0)</f>
        <v>0</v>
      </c>
      <c r="T1835" s="248">
        <f t="shared" si="401"/>
        <v>263</v>
      </c>
      <c r="AC1835" s="130" t="str">
        <f t="shared" ca="1" si="407"/>
        <v/>
      </c>
      <c r="AD1835" s="130" t="str">
        <f t="shared" ca="1" si="408"/>
        <v/>
      </c>
      <c r="AE1835" s="130" t="str">
        <f t="shared" ca="1" si="409"/>
        <v/>
      </c>
      <c r="AF1835" s="130" t="str">
        <f t="shared" ca="1" si="410"/>
        <v/>
      </c>
      <c r="AG1835" s="130" t="str">
        <f t="shared" ca="1" si="411"/>
        <v/>
      </c>
      <c r="AH1835" s="130" t="str">
        <f t="shared" ca="1" si="412"/>
        <v/>
      </c>
      <c r="AI1835" s="130" t="str">
        <f t="shared" ca="1" si="413"/>
        <v/>
      </c>
    </row>
    <row r="1836" spans="5:35">
      <c r="E1836" s="239"/>
      <c r="F1836" s="28"/>
      <c r="R1836" s="130" t="str">
        <f t="shared" ca="1" si="400"/>
        <v xml:space="preserve">0 </v>
      </c>
      <c r="S1836" s="130">
        <f ca="1">+IFERROR(VLOOKUP(R1836,Pollutants!$H$2:$K$11,3,FALSE),0)</f>
        <v>0</v>
      </c>
      <c r="T1836" s="248">
        <f t="shared" si="401"/>
        <v>264</v>
      </c>
      <c r="AC1836" s="130" t="str">
        <f t="shared" ca="1" si="407"/>
        <v/>
      </c>
      <c r="AD1836" s="130" t="str">
        <f t="shared" ca="1" si="408"/>
        <v/>
      </c>
      <c r="AE1836" s="130" t="str">
        <f t="shared" ca="1" si="409"/>
        <v/>
      </c>
      <c r="AF1836" s="130" t="str">
        <f t="shared" ca="1" si="410"/>
        <v/>
      </c>
      <c r="AG1836" s="130" t="str">
        <f t="shared" ca="1" si="411"/>
        <v/>
      </c>
      <c r="AH1836" s="130" t="str">
        <f t="shared" ca="1" si="412"/>
        <v/>
      </c>
      <c r="AI1836" s="130" t="str">
        <f t="shared" ca="1" si="413"/>
        <v/>
      </c>
    </row>
    <row r="1837" spans="5:35">
      <c r="E1837" s="239"/>
      <c r="F1837" s="28"/>
      <c r="R1837" s="130" t="str">
        <f t="shared" ca="1" si="400"/>
        <v xml:space="preserve">1 </v>
      </c>
      <c r="S1837" s="130">
        <f ca="1">+IFERROR(VLOOKUP(R1837,Pollutants!$H$2:$K$11,3,FALSE),0)</f>
        <v>0</v>
      </c>
      <c r="T1837" s="248">
        <f t="shared" si="401"/>
        <v>264</v>
      </c>
      <c r="AC1837" s="130" t="str">
        <f t="shared" ca="1" si="407"/>
        <v/>
      </c>
      <c r="AD1837" s="130" t="str">
        <f t="shared" ca="1" si="408"/>
        <v/>
      </c>
      <c r="AE1837" s="130" t="str">
        <f t="shared" ca="1" si="409"/>
        <v/>
      </c>
      <c r="AF1837" s="130" t="str">
        <f t="shared" ca="1" si="410"/>
        <v/>
      </c>
      <c r="AG1837" s="130" t="str">
        <f t="shared" ca="1" si="411"/>
        <v/>
      </c>
      <c r="AH1837" s="130" t="str">
        <f t="shared" ca="1" si="412"/>
        <v/>
      </c>
      <c r="AI1837" s="130" t="str">
        <f t="shared" ca="1" si="413"/>
        <v/>
      </c>
    </row>
    <row r="1838" spans="5:35">
      <c r="E1838" s="239"/>
      <c r="F1838" s="28"/>
      <c r="R1838" s="130" t="str">
        <f t="shared" ca="1" si="400"/>
        <v xml:space="preserve">2 </v>
      </c>
      <c r="S1838" s="130">
        <f ca="1">+IFERROR(VLOOKUP(R1838,Pollutants!$H$2:$K$11,3,FALSE),0)</f>
        <v>0</v>
      </c>
      <c r="T1838" s="248">
        <f t="shared" si="401"/>
        <v>264</v>
      </c>
      <c r="AC1838" s="130" t="str">
        <f t="shared" ca="1" si="407"/>
        <v/>
      </c>
      <c r="AD1838" s="130" t="str">
        <f t="shared" ca="1" si="408"/>
        <v/>
      </c>
      <c r="AE1838" s="130" t="str">
        <f t="shared" ca="1" si="409"/>
        <v/>
      </c>
      <c r="AF1838" s="130" t="str">
        <f t="shared" ca="1" si="410"/>
        <v/>
      </c>
      <c r="AG1838" s="130" t="str">
        <f t="shared" ca="1" si="411"/>
        <v/>
      </c>
      <c r="AH1838" s="130" t="str">
        <f t="shared" ca="1" si="412"/>
        <v/>
      </c>
      <c r="AI1838" s="130" t="str">
        <f t="shared" ca="1" si="413"/>
        <v/>
      </c>
    </row>
    <row r="1839" spans="5:35">
      <c r="E1839" s="239"/>
      <c r="F1839" s="28"/>
      <c r="R1839" s="130" t="str">
        <f t="shared" ca="1" si="400"/>
        <v xml:space="preserve">3 </v>
      </c>
      <c r="S1839" s="130">
        <f ca="1">+IFERROR(VLOOKUP(R1839,Pollutants!$H$2:$K$11,3,FALSE),0)</f>
        <v>0</v>
      </c>
      <c r="T1839" s="248">
        <f t="shared" si="401"/>
        <v>264</v>
      </c>
      <c r="AC1839" s="130" t="str">
        <f t="shared" ca="1" si="407"/>
        <v/>
      </c>
      <c r="AD1839" s="130" t="str">
        <f t="shared" ca="1" si="408"/>
        <v/>
      </c>
      <c r="AE1839" s="130" t="str">
        <f t="shared" ca="1" si="409"/>
        <v/>
      </c>
      <c r="AF1839" s="130" t="str">
        <f t="shared" ca="1" si="410"/>
        <v/>
      </c>
      <c r="AG1839" s="130" t="str">
        <f t="shared" ca="1" si="411"/>
        <v/>
      </c>
      <c r="AH1839" s="130" t="str">
        <f t="shared" ca="1" si="412"/>
        <v/>
      </c>
      <c r="AI1839" s="130" t="str">
        <f t="shared" ca="1" si="413"/>
        <v/>
      </c>
    </row>
    <row r="1840" spans="5:35">
      <c r="E1840" s="239"/>
      <c r="F1840" s="28"/>
      <c r="R1840" s="130" t="str">
        <f t="shared" ca="1" si="400"/>
        <v xml:space="preserve">4 </v>
      </c>
      <c r="S1840" s="130">
        <f ca="1">+IFERROR(VLOOKUP(R1840,Pollutants!$H$2:$K$11,3,FALSE),0)</f>
        <v>0</v>
      </c>
      <c r="T1840" s="248">
        <f t="shared" si="401"/>
        <v>264</v>
      </c>
      <c r="AC1840" s="130" t="str">
        <f t="shared" ca="1" si="407"/>
        <v/>
      </c>
      <c r="AD1840" s="130" t="str">
        <f t="shared" ca="1" si="408"/>
        <v/>
      </c>
      <c r="AE1840" s="130" t="str">
        <f t="shared" ca="1" si="409"/>
        <v/>
      </c>
      <c r="AF1840" s="130" t="str">
        <f t="shared" ca="1" si="410"/>
        <v/>
      </c>
      <c r="AG1840" s="130" t="str">
        <f t="shared" ca="1" si="411"/>
        <v/>
      </c>
      <c r="AH1840" s="130" t="str">
        <f t="shared" ca="1" si="412"/>
        <v/>
      </c>
      <c r="AI1840" s="130" t="str">
        <f t="shared" ca="1" si="413"/>
        <v/>
      </c>
    </row>
    <row r="1841" spans="5:35">
      <c r="E1841" s="239"/>
      <c r="F1841" s="28"/>
      <c r="R1841" s="130" t="str">
        <f t="shared" ca="1" si="400"/>
        <v xml:space="preserve">5 </v>
      </c>
      <c r="S1841" s="130">
        <f ca="1">+IFERROR(VLOOKUP(R1841,Pollutants!$H$2:$K$11,3,FALSE),0)</f>
        <v>0</v>
      </c>
      <c r="T1841" s="248">
        <f t="shared" si="401"/>
        <v>264</v>
      </c>
      <c r="AC1841" s="130" t="str">
        <f t="shared" ca="1" si="407"/>
        <v/>
      </c>
      <c r="AD1841" s="130" t="str">
        <f t="shared" ca="1" si="408"/>
        <v/>
      </c>
      <c r="AE1841" s="130" t="str">
        <f t="shared" ca="1" si="409"/>
        <v/>
      </c>
      <c r="AF1841" s="130" t="str">
        <f t="shared" ca="1" si="410"/>
        <v/>
      </c>
      <c r="AG1841" s="130" t="str">
        <f t="shared" ca="1" si="411"/>
        <v/>
      </c>
      <c r="AH1841" s="130" t="str">
        <f t="shared" ca="1" si="412"/>
        <v/>
      </c>
      <c r="AI1841" s="130" t="str">
        <f t="shared" ca="1" si="413"/>
        <v/>
      </c>
    </row>
    <row r="1842" spans="5:35">
      <c r="E1842" s="239"/>
      <c r="F1842" s="28"/>
      <c r="R1842" s="130" t="str">
        <f t="shared" ca="1" si="400"/>
        <v xml:space="preserve">6 </v>
      </c>
      <c r="S1842" s="130">
        <f ca="1">+IFERROR(VLOOKUP(R1842,Pollutants!$H$2:$K$11,3,FALSE),0)</f>
        <v>0</v>
      </c>
      <c r="T1842" s="248">
        <f t="shared" si="401"/>
        <v>264</v>
      </c>
      <c r="AC1842" s="130" t="str">
        <f t="shared" ca="1" si="407"/>
        <v/>
      </c>
      <c r="AD1842" s="130" t="str">
        <f t="shared" ca="1" si="408"/>
        <v/>
      </c>
      <c r="AE1842" s="130" t="str">
        <f t="shared" ca="1" si="409"/>
        <v/>
      </c>
      <c r="AF1842" s="130" t="str">
        <f t="shared" ca="1" si="410"/>
        <v/>
      </c>
      <c r="AG1842" s="130" t="str">
        <f t="shared" ca="1" si="411"/>
        <v/>
      </c>
      <c r="AH1842" s="130" t="str">
        <f t="shared" ca="1" si="412"/>
        <v/>
      </c>
      <c r="AI1842" s="130" t="str">
        <f t="shared" ca="1" si="413"/>
        <v/>
      </c>
    </row>
    <row r="1843" spans="5:35">
      <c r="E1843" s="239"/>
      <c r="F1843" s="28"/>
      <c r="R1843" s="130" t="str">
        <f t="shared" ca="1" si="400"/>
        <v xml:space="preserve">0 </v>
      </c>
      <c r="S1843" s="130">
        <f ca="1">+IFERROR(VLOOKUP(R1843,Pollutants!$H$2:$K$11,3,FALSE),0)</f>
        <v>0</v>
      </c>
      <c r="T1843" s="248">
        <f t="shared" si="401"/>
        <v>265</v>
      </c>
      <c r="AC1843" s="130" t="str">
        <f t="shared" ca="1" si="407"/>
        <v/>
      </c>
      <c r="AD1843" s="130" t="str">
        <f t="shared" ca="1" si="408"/>
        <v/>
      </c>
      <c r="AE1843" s="130" t="str">
        <f t="shared" ca="1" si="409"/>
        <v/>
      </c>
      <c r="AF1843" s="130" t="str">
        <f t="shared" ca="1" si="410"/>
        <v/>
      </c>
      <c r="AG1843" s="130" t="str">
        <f t="shared" ca="1" si="411"/>
        <v/>
      </c>
      <c r="AH1843" s="130" t="str">
        <f t="shared" ca="1" si="412"/>
        <v/>
      </c>
      <c r="AI1843" s="130" t="str">
        <f t="shared" ca="1" si="413"/>
        <v/>
      </c>
    </row>
    <row r="1844" spans="5:35">
      <c r="E1844" s="239"/>
      <c r="F1844" s="28"/>
      <c r="R1844" s="130" t="str">
        <f t="shared" ca="1" si="400"/>
        <v xml:space="preserve">1 </v>
      </c>
      <c r="S1844" s="130">
        <f ca="1">+IFERROR(VLOOKUP(R1844,Pollutants!$H$2:$K$11,3,FALSE),0)</f>
        <v>0</v>
      </c>
      <c r="T1844" s="248">
        <f t="shared" si="401"/>
        <v>265</v>
      </c>
      <c r="AC1844" s="130" t="str">
        <f t="shared" ca="1" si="407"/>
        <v/>
      </c>
      <c r="AD1844" s="130" t="str">
        <f t="shared" ca="1" si="408"/>
        <v/>
      </c>
      <c r="AE1844" s="130" t="str">
        <f t="shared" ca="1" si="409"/>
        <v/>
      </c>
      <c r="AF1844" s="130" t="str">
        <f t="shared" ca="1" si="410"/>
        <v/>
      </c>
      <c r="AG1844" s="130" t="str">
        <f t="shared" ca="1" si="411"/>
        <v/>
      </c>
      <c r="AH1844" s="130" t="str">
        <f t="shared" ca="1" si="412"/>
        <v/>
      </c>
      <c r="AI1844" s="130" t="str">
        <f t="shared" ca="1" si="413"/>
        <v/>
      </c>
    </row>
    <row r="1845" spans="5:35">
      <c r="E1845" s="239"/>
      <c r="F1845" s="28"/>
      <c r="R1845" s="130" t="str">
        <f t="shared" ca="1" si="400"/>
        <v xml:space="preserve">2 </v>
      </c>
      <c r="S1845" s="130">
        <f ca="1">+IFERROR(VLOOKUP(R1845,Pollutants!$H$2:$K$11,3,FALSE),0)</f>
        <v>0</v>
      </c>
      <c r="T1845" s="248">
        <f t="shared" si="401"/>
        <v>265</v>
      </c>
      <c r="AC1845" s="130" t="str">
        <f t="shared" ca="1" si="407"/>
        <v/>
      </c>
      <c r="AD1845" s="130" t="str">
        <f t="shared" ca="1" si="408"/>
        <v/>
      </c>
      <c r="AE1845" s="130" t="str">
        <f t="shared" ca="1" si="409"/>
        <v/>
      </c>
      <c r="AF1845" s="130" t="str">
        <f t="shared" ca="1" si="410"/>
        <v/>
      </c>
      <c r="AG1845" s="130" t="str">
        <f t="shared" ca="1" si="411"/>
        <v/>
      </c>
      <c r="AH1845" s="130" t="str">
        <f t="shared" ca="1" si="412"/>
        <v/>
      </c>
      <c r="AI1845" s="130" t="str">
        <f t="shared" ca="1" si="413"/>
        <v/>
      </c>
    </row>
    <row r="1846" spans="5:35">
      <c r="E1846" s="239"/>
      <c r="F1846" s="28"/>
      <c r="R1846" s="130" t="str">
        <f t="shared" ca="1" si="400"/>
        <v xml:space="preserve">3 </v>
      </c>
      <c r="S1846" s="130">
        <f ca="1">+IFERROR(VLOOKUP(R1846,Pollutants!$H$2:$K$11,3,FALSE),0)</f>
        <v>0</v>
      </c>
      <c r="T1846" s="248">
        <f t="shared" si="401"/>
        <v>265</v>
      </c>
      <c r="AC1846" s="130" t="str">
        <f t="shared" ca="1" si="407"/>
        <v/>
      </c>
      <c r="AD1846" s="130" t="str">
        <f t="shared" ca="1" si="408"/>
        <v/>
      </c>
      <c r="AE1846" s="130" t="str">
        <f t="shared" ca="1" si="409"/>
        <v/>
      </c>
      <c r="AF1846" s="130" t="str">
        <f t="shared" ca="1" si="410"/>
        <v/>
      </c>
      <c r="AG1846" s="130" t="str">
        <f t="shared" ca="1" si="411"/>
        <v/>
      </c>
      <c r="AH1846" s="130" t="str">
        <f t="shared" ca="1" si="412"/>
        <v/>
      </c>
      <c r="AI1846" s="130" t="str">
        <f t="shared" ca="1" si="413"/>
        <v/>
      </c>
    </row>
    <row r="1847" spans="5:35">
      <c r="E1847" s="239"/>
      <c r="F1847" s="28"/>
      <c r="R1847" s="130" t="str">
        <f t="shared" ca="1" si="400"/>
        <v xml:space="preserve">4 </v>
      </c>
      <c r="S1847" s="130">
        <f ca="1">+IFERROR(VLOOKUP(R1847,Pollutants!$H$2:$K$11,3,FALSE),0)</f>
        <v>0</v>
      </c>
      <c r="T1847" s="248">
        <f t="shared" si="401"/>
        <v>265</v>
      </c>
      <c r="AC1847" s="130" t="str">
        <f t="shared" ca="1" si="407"/>
        <v/>
      </c>
      <c r="AD1847" s="130" t="str">
        <f t="shared" ca="1" si="408"/>
        <v/>
      </c>
      <c r="AE1847" s="130" t="str">
        <f t="shared" ca="1" si="409"/>
        <v/>
      </c>
      <c r="AF1847" s="130" t="str">
        <f t="shared" ca="1" si="410"/>
        <v/>
      </c>
      <c r="AG1847" s="130" t="str">
        <f t="shared" ca="1" si="411"/>
        <v/>
      </c>
      <c r="AH1847" s="130" t="str">
        <f t="shared" ca="1" si="412"/>
        <v/>
      </c>
      <c r="AI1847" s="130" t="str">
        <f t="shared" ca="1" si="413"/>
        <v/>
      </c>
    </row>
    <row r="1848" spans="5:35">
      <c r="E1848" s="239"/>
      <c r="F1848" s="28"/>
      <c r="R1848" s="130" t="str">
        <f t="shared" ca="1" si="400"/>
        <v xml:space="preserve">5 </v>
      </c>
      <c r="S1848" s="130">
        <f ca="1">+IFERROR(VLOOKUP(R1848,Pollutants!$H$2:$K$11,3,FALSE),0)</f>
        <v>0</v>
      </c>
      <c r="T1848" s="248">
        <f t="shared" si="401"/>
        <v>265</v>
      </c>
      <c r="AC1848" s="130" t="str">
        <f t="shared" ca="1" si="407"/>
        <v/>
      </c>
      <c r="AD1848" s="130" t="str">
        <f t="shared" ca="1" si="408"/>
        <v/>
      </c>
      <c r="AE1848" s="130" t="str">
        <f t="shared" ca="1" si="409"/>
        <v/>
      </c>
      <c r="AF1848" s="130" t="str">
        <f t="shared" ca="1" si="410"/>
        <v/>
      </c>
      <c r="AG1848" s="130" t="str">
        <f t="shared" ca="1" si="411"/>
        <v/>
      </c>
      <c r="AH1848" s="130" t="str">
        <f t="shared" ca="1" si="412"/>
        <v/>
      </c>
      <c r="AI1848" s="130" t="str">
        <f t="shared" ca="1" si="413"/>
        <v/>
      </c>
    </row>
    <row r="1849" spans="5:35">
      <c r="E1849" s="239"/>
      <c r="F1849" s="28"/>
      <c r="R1849" s="130" t="str">
        <f t="shared" ca="1" si="400"/>
        <v xml:space="preserve">6 </v>
      </c>
      <c r="S1849" s="130">
        <f ca="1">+IFERROR(VLOOKUP(R1849,Pollutants!$H$2:$K$11,3,FALSE),0)</f>
        <v>0</v>
      </c>
      <c r="T1849" s="248">
        <f t="shared" si="401"/>
        <v>265</v>
      </c>
      <c r="AC1849" s="130" t="str">
        <f t="shared" ca="1" si="407"/>
        <v/>
      </c>
      <c r="AD1849" s="130" t="str">
        <f t="shared" ca="1" si="408"/>
        <v/>
      </c>
      <c r="AE1849" s="130" t="str">
        <f t="shared" ca="1" si="409"/>
        <v/>
      </c>
      <c r="AF1849" s="130" t="str">
        <f t="shared" ca="1" si="410"/>
        <v/>
      </c>
      <c r="AG1849" s="130" t="str">
        <f t="shared" ca="1" si="411"/>
        <v/>
      </c>
      <c r="AH1849" s="130" t="str">
        <f t="shared" ca="1" si="412"/>
        <v/>
      </c>
      <c r="AI1849" s="130" t="str">
        <f t="shared" ca="1" si="413"/>
        <v/>
      </c>
    </row>
    <row r="1850" spans="5:35">
      <c r="E1850" s="239"/>
      <c r="F1850" s="28"/>
      <c r="R1850" s="130" t="str">
        <f t="shared" ca="1" si="400"/>
        <v xml:space="preserve">0 </v>
      </c>
      <c r="S1850" s="130">
        <f ca="1">+IFERROR(VLOOKUP(R1850,Pollutants!$H$2:$K$11,3,FALSE),0)</f>
        <v>0</v>
      </c>
      <c r="T1850" s="248">
        <f t="shared" si="401"/>
        <v>266</v>
      </c>
      <c r="AC1850" s="130" t="str">
        <f t="shared" ca="1" si="407"/>
        <v/>
      </c>
      <c r="AD1850" s="130" t="str">
        <f t="shared" ca="1" si="408"/>
        <v/>
      </c>
      <c r="AE1850" s="130" t="str">
        <f t="shared" ca="1" si="409"/>
        <v/>
      </c>
      <c r="AF1850" s="130" t="str">
        <f t="shared" ca="1" si="410"/>
        <v/>
      </c>
      <c r="AG1850" s="130" t="str">
        <f t="shared" ca="1" si="411"/>
        <v/>
      </c>
      <c r="AH1850" s="130" t="str">
        <f t="shared" ca="1" si="412"/>
        <v/>
      </c>
      <c r="AI1850" s="130" t="str">
        <f t="shared" ca="1" si="413"/>
        <v/>
      </c>
    </row>
    <row r="1851" spans="5:35">
      <c r="E1851" s="239"/>
      <c r="F1851" s="28"/>
      <c r="R1851" s="130" t="str">
        <f t="shared" ca="1" si="400"/>
        <v xml:space="preserve">1 </v>
      </c>
      <c r="S1851" s="130">
        <f ca="1">+IFERROR(VLOOKUP(R1851,Pollutants!$H$2:$K$11,3,FALSE),0)</f>
        <v>0</v>
      </c>
      <c r="T1851" s="248">
        <f t="shared" si="401"/>
        <v>266</v>
      </c>
      <c r="AC1851" s="130" t="str">
        <f t="shared" ca="1" si="407"/>
        <v/>
      </c>
      <c r="AD1851" s="130" t="str">
        <f t="shared" ca="1" si="408"/>
        <v/>
      </c>
      <c r="AE1851" s="130" t="str">
        <f t="shared" ca="1" si="409"/>
        <v/>
      </c>
      <c r="AF1851" s="130" t="str">
        <f t="shared" ca="1" si="410"/>
        <v/>
      </c>
      <c r="AG1851" s="130" t="str">
        <f t="shared" ca="1" si="411"/>
        <v/>
      </c>
      <c r="AH1851" s="130" t="str">
        <f t="shared" ca="1" si="412"/>
        <v/>
      </c>
      <c r="AI1851" s="130" t="str">
        <f t="shared" ca="1" si="413"/>
        <v/>
      </c>
    </row>
    <row r="1852" spans="5:35">
      <c r="E1852" s="239"/>
      <c r="F1852" s="28"/>
      <c r="R1852" s="130" t="str">
        <f t="shared" ca="1" si="400"/>
        <v xml:space="preserve">2 </v>
      </c>
      <c r="S1852" s="130">
        <f ca="1">+IFERROR(VLOOKUP(R1852,Pollutants!$H$2:$K$11,3,FALSE),0)</f>
        <v>0</v>
      </c>
      <c r="T1852" s="248">
        <f t="shared" si="401"/>
        <v>266</v>
      </c>
      <c r="AC1852" s="130" t="str">
        <f t="shared" ca="1" si="407"/>
        <v/>
      </c>
      <c r="AD1852" s="130" t="str">
        <f t="shared" ca="1" si="408"/>
        <v/>
      </c>
      <c r="AE1852" s="130" t="str">
        <f t="shared" ca="1" si="409"/>
        <v/>
      </c>
      <c r="AF1852" s="130" t="str">
        <f t="shared" ca="1" si="410"/>
        <v/>
      </c>
      <c r="AG1852" s="130" t="str">
        <f t="shared" ca="1" si="411"/>
        <v/>
      </c>
      <c r="AH1852" s="130" t="str">
        <f t="shared" ca="1" si="412"/>
        <v/>
      </c>
      <c r="AI1852" s="130" t="str">
        <f t="shared" ca="1" si="413"/>
        <v/>
      </c>
    </row>
    <row r="1853" spans="5:35">
      <c r="E1853" s="239"/>
      <c r="F1853" s="28"/>
      <c r="R1853" s="130" t="str">
        <f t="shared" ca="1" si="400"/>
        <v xml:space="preserve">3 </v>
      </c>
      <c r="S1853" s="130">
        <f ca="1">+IFERROR(VLOOKUP(R1853,Pollutants!$H$2:$K$11,3,FALSE),0)</f>
        <v>0</v>
      </c>
      <c r="T1853" s="248">
        <f t="shared" si="401"/>
        <v>266</v>
      </c>
      <c r="AC1853" s="130" t="str">
        <f t="shared" ca="1" si="407"/>
        <v/>
      </c>
      <c r="AD1853" s="130" t="str">
        <f t="shared" ca="1" si="408"/>
        <v/>
      </c>
      <c r="AE1853" s="130" t="str">
        <f t="shared" ca="1" si="409"/>
        <v/>
      </c>
      <c r="AF1853" s="130" t="str">
        <f t="shared" ca="1" si="410"/>
        <v/>
      </c>
      <c r="AG1853" s="130" t="str">
        <f t="shared" ca="1" si="411"/>
        <v/>
      </c>
      <c r="AH1853" s="130" t="str">
        <f t="shared" ca="1" si="412"/>
        <v/>
      </c>
      <c r="AI1853" s="130" t="str">
        <f t="shared" ca="1" si="413"/>
        <v/>
      </c>
    </row>
    <row r="1854" spans="5:35">
      <c r="E1854" s="239"/>
      <c r="F1854" s="28"/>
      <c r="R1854" s="130" t="str">
        <f t="shared" ca="1" si="400"/>
        <v xml:space="preserve">4 </v>
      </c>
      <c r="S1854" s="130">
        <f ca="1">+IFERROR(VLOOKUP(R1854,Pollutants!$H$2:$K$11,3,FALSE),0)</f>
        <v>0</v>
      </c>
      <c r="T1854" s="248">
        <f t="shared" si="401"/>
        <v>266</v>
      </c>
      <c r="AC1854" s="130" t="str">
        <f t="shared" ca="1" si="407"/>
        <v/>
      </c>
      <c r="AD1854" s="130" t="str">
        <f t="shared" ca="1" si="408"/>
        <v/>
      </c>
      <c r="AE1854" s="130" t="str">
        <f t="shared" ca="1" si="409"/>
        <v/>
      </c>
      <c r="AF1854" s="130" t="str">
        <f t="shared" ca="1" si="410"/>
        <v/>
      </c>
      <c r="AG1854" s="130" t="str">
        <f t="shared" ca="1" si="411"/>
        <v/>
      </c>
      <c r="AH1854" s="130" t="str">
        <f t="shared" ca="1" si="412"/>
        <v/>
      </c>
      <c r="AI1854" s="130" t="str">
        <f t="shared" ca="1" si="413"/>
        <v/>
      </c>
    </row>
    <row r="1855" spans="5:35">
      <c r="E1855" s="239"/>
      <c r="F1855" s="28"/>
      <c r="R1855" s="130" t="str">
        <f t="shared" ca="1" si="400"/>
        <v xml:space="preserve">5 </v>
      </c>
      <c r="S1855" s="130">
        <f ca="1">+IFERROR(VLOOKUP(R1855,Pollutants!$H$2:$K$11,3,FALSE),0)</f>
        <v>0</v>
      </c>
      <c r="T1855" s="248">
        <f t="shared" si="401"/>
        <v>266</v>
      </c>
      <c r="AC1855" s="130" t="str">
        <f t="shared" ca="1" si="407"/>
        <v/>
      </c>
      <c r="AD1855" s="130" t="str">
        <f t="shared" ca="1" si="408"/>
        <v/>
      </c>
      <c r="AE1855" s="130" t="str">
        <f t="shared" ca="1" si="409"/>
        <v/>
      </c>
      <c r="AF1855" s="130" t="str">
        <f t="shared" ca="1" si="410"/>
        <v/>
      </c>
      <c r="AG1855" s="130" t="str">
        <f t="shared" ca="1" si="411"/>
        <v/>
      </c>
      <c r="AH1855" s="130" t="str">
        <f t="shared" ca="1" si="412"/>
        <v/>
      </c>
      <c r="AI1855" s="130" t="str">
        <f t="shared" ca="1" si="413"/>
        <v/>
      </c>
    </row>
    <row r="1856" spans="5:35">
      <c r="E1856" s="239"/>
      <c r="F1856" s="28"/>
      <c r="R1856" s="130" t="str">
        <f t="shared" ca="1" si="400"/>
        <v xml:space="preserve">6 </v>
      </c>
      <c r="S1856" s="130">
        <f ca="1">+IFERROR(VLOOKUP(R1856,Pollutants!$H$2:$K$11,3,FALSE),0)</f>
        <v>0</v>
      </c>
      <c r="T1856" s="248">
        <f t="shared" si="401"/>
        <v>266</v>
      </c>
      <c r="AC1856" s="130" t="str">
        <f t="shared" ca="1" si="407"/>
        <v/>
      </c>
      <c r="AD1856" s="130" t="str">
        <f t="shared" ca="1" si="408"/>
        <v/>
      </c>
      <c r="AE1856" s="130" t="str">
        <f t="shared" ca="1" si="409"/>
        <v/>
      </c>
      <c r="AF1856" s="130" t="str">
        <f t="shared" ca="1" si="410"/>
        <v/>
      </c>
      <c r="AG1856" s="130" t="str">
        <f t="shared" ca="1" si="411"/>
        <v/>
      </c>
      <c r="AH1856" s="130" t="str">
        <f t="shared" ca="1" si="412"/>
        <v/>
      </c>
      <c r="AI1856" s="130" t="str">
        <f t="shared" ca="1" si="413"/>
        <v/>
      </c>
    </row>
    <row r="1857" spans="5:35">
      <c r="E1857" s="239"/>
      <c r="F1857" s="28"/>
      <c r="R1857" s="130" t="str">
        <f t="shared" ca="1" si="400"/>
        <v xml:space="preserve">0 </v>
      </c>
      <c r="S1857" s="130">
        <f ca="1">+IFERROR(VLOOKUP(R1857,Pollutants!$H$2:$K$11,3,FALSE),0)</f>
        <v>0</v>
      </c>
      <c r="T1857" s="248">
        <f t="shared" si="401"/>
        <v>267</v>
      </c>
      <c r="AC1857" s="130" t="str">
        <f t="shared" ca="1" si="407"/>
        <v/>
      </c>
      <c r="AD1857" s="130" t="str">
        <f t="shared" ca="1" si="408"/>
        <v/>
      </c>
      <c r="AE1857" s="130" t="str">
        <f t="shared" ca="1" si="409"/>
        <v/>
      </c>
      <c r="AF1857" s="130" t="str">
        <f t="shared" ca="1" si="410"/>
        <v/>
      </c>
      <c r="AG1857" s="130" t="str">
        <f t="shared" ca="1" si="411"/>
        <v/>
      </c>
      <c r="AH1857" s="130" t="str">
        <f t="shared" ca="1" si="412"/>
        <v/>
      </c>
      <c r="AI1857" s="130" t="str">
        <f t="shared" ca="1" si="413"/>
        <v/>
      </c>
    </row>
    <row r="1858" spans="5:35">
      <c r="E1858" s="239"/>
      <c r="F1858" s="28"/>
      <c r="R1858" s="130" t="str">
        <f t="shared" ca="1" si="400"/>
        <v xml:space="preserve">1 </v>
      </c>
      <c r="S1858" s="130">
        <f ca="1">+IFERROR(VLOOKUP(R1858,Pollutants!$H$2:$K$11,3,FALSE),0)</f>
        <v>0</v>
      </c>
      <c r="T1858" s="248">
        <f t="shared" si="401"/>
        <v>267</v>
      </c>
      <c r="AC1858" s="130" t="str">
        <f t="shared" ca="1" si="407"/>
        <v/>
      </c>
      <c r="AD1858" s="130" t="str">
        <f t="shared" ca="1" si="408"/>
        <v/>
      </c>
      <c r="AE1858" s="130" t="str">
        <f t="shared" ca="1" si="409"/>
        <v/>
      </c>
      <c r="AF1858" s="130" t="str">
        <f t="shared" ca="1" si="410"/>
        <v/>
      </c>
      <c r="AG1858" s="130" t="str">
        <f t="shared" ca="1" si="411"/>
        <v/>
      </c>
      <c r="AH1858" s="130" t="str">
        <f t="shared" ca="1" si="412"/>
        <v/>
      </c>
      <c r="AI1858" s="130" t="str">
        <f t="shared" ca="1" si="413"/>
        <v/>
      </c>
    </row>
    <row r="1859" spans="5:35">
      <c r="E1859" s="239"/>
      <c r="F1859" s="28"/>
      <c r="R1859" s="130" t="str">
        <f t="shared" ref="R1859:R1922" ca="1" si="414">+MOD(ROW()-2,7)&amp;" "&amp;INDIRECT(ADDRESS(INT((ROW()-2)/7)+2,11,3))</f>
        <v xml:space="preserve">2 </v>
      </c>
      <c r="S1859" s="130">
        <f ca="1">+IFERROR(VLOOKUP(R1859,Pollutants!$H$2:$K$11,3,FALSE),0)</f>
        <v>0</v>
      </c>
      <c r="T1859" s="248">
        <f t="shared" ref="T1859:T1922" si="415">+(INT((ROW()-2)/7)+2)</f>
        <v>267</v>
      </c>
      <c r="AC1859" s="130" t="str">
        <f t="shared" ref="AC1859:AC1922" ca="1" si="416">+INDIRECT(ADDRESS(INT((ROW()-2)/2)+2,21,3))</f>
        <v/>
      </c>
      <c r="AD1859" s="130" t="str">
        <f t="shared" ref="AD1859:AD1922" ca="1" si="417">+IF(ISNUMBER(AI1859),IF(ISEVEN(ROW()),$AL$2,$AL$3),"")</f>
        <v/>
      </c>
      <c r="AE1859" s="130" t="str">
        <f t="shared" ref="AE1859:AE1922" ca="1" si="418">+INDIRECT(ADDRESS(INT((ROW()-2)/2)+2,23,3))</f>
        <v/>
      </c>
      <c r="AF1859" s="130" t="str">
        <f t="shared" ref="AF1859:AF1922" ca="1" si="419">+INDIRECT(ADDRESS(INT((ROW()-2)/2)+2,24,3))</f>
        <v/>
      </c>
      <c r="AG1859" s="130" t="str">
        <f t="shared" ref="AG1859:AG1922" ca="1" si="420">+INDIRECT(ADDRESS(INT((ROW()-2)/2)+2,25,3))</f>
        <v/>
      </c>
      <c r="AH1859" s="130" t="str">
        <f t="shared" ref="AH1859:AH1922" ca="1" si="421">+INDIRECT(ADDRESS(INT((ROW()-2)/2)+2,26,3))</f>
        <v/>
      </c>
      <c r="AI1859" s="130" t="str">
        <f t="shared" ref="AI1859:AI1922" ca="1" si="422">+INDIRECT(ADDRESS(INT((ROW()-2)/2)+2,27,3))</f>
        <v/>
      </c>
    </row>
    <row r="1860" spans="5:35">
      <c r="E1860" s="239"/>
      <c r="F1860" s="28"/>
      <c r="R1860" s="130" t="str">
        <f t="shared" ca="1" si="414"/>
        <v xml:space="preserve">3 </v>
      </c>
      <c r="S1860" s="130">
        <f ca="1">+IFERROR(VLOOKUP(R1860,Pollutants!$H$2:$K$11,3,FALSE),0)</f>
        <v>0</v>
      </c>
      <c r="T1860" s="248">
        <f t="shared" si="415"/>
        <v>267</v>
      </c>
      <c r="AC1860" s="130" t="str">
        <f t="shared" ca="1" si="416"/>
        <v/>
      </c>
      <c r="AD1860" s="130" t="str">
        <f t="shared" ca="1" si="417"/>
        <v/>
      </c>
      <c r="AE1860" s="130" t="str">
        <f t="shared" ca="1" si="418"/>
        <v/>
      </c>
      <c r="AF1860" s="130" t="str">
        <f t="shared" ca="1" si="419"/>
        <v/>
      </c>
      <c r="AG1860" s="130" t="str">
        <f t="shared" ca="1" si="420"/>
        <v/>
      </c>
      <c r="AH1860" s="130" t="str">
        <f t="shared" ca="1" si="421"/>
        <v/>
      </c>
      <c r="AI1860" s="130" t="str">
        <f t="shared" ca="1" si="422"/>
        <v/>
      </c>
    </row>
    <row r="1861" spans="5:35">
      <c r="E1861" s="239"/>
      <c r="F1861" s="28"/>
      <c r="R1861" s="130" t="str">
        <f t="shared" ca="1" si="414"/>
        <v xml:space="preserve">4 </v>
      </c>
      <c r="S1861" s="130">
        <f ca="1">+IFERROR(VLOOKUP(R1861,Pollutants!$H$2:$K$11,3,FALSE),0)</f>
        <v>0</v>
      </c>
      <c r="T1861" s="248">
        <f t="shared" si="415"/>
        <v>267</v>
      </c>
      <c r="AC1861" s="130" t="str">
        <f t="shared" ca="1" si="416"/>
        <v/>
      </c>
      <c r="AD1861" s="130" t="str">
        <f t="shared" ca="1" si="417"/>
        <v/>
      </c>
      <c r="AE1861" s="130" t="str">
        <f t="shared" ca="1" si="418"/>
        <v/>
      </c>
      <c r="AF1861" s="130" t="str">
        <f t="shared" ca="1" si="419"/>
        <v/>
      </c>
      <c r="AG1861" s="130" t="str">
        <f t="shared" ca="1" si="420"/>
        <v/>
      </c>
      <c r="AH1861" s="130" t="str">
        <f t="shared" ca="1" si="421"/>
        <v/>
      </c>
      <c r="AI1861" s="130" t="str">
        <f t="shared" ca="1" si="422"/>
        <v/>
      </c>
    </row>
    <row r="1862" spans="5:35">
      <c r="E1862" s="239"/>
      <c r="F1862" s="28"/>
      <c r="R1862" s="130" t="str">
        <f t="shared" ca="1" si="414"/>
        <v xml:space="preserve">5 </v>
      </c>
      <c r="S1862" s="130">
        <f ca="1">+IFERROR(VLOOKUP(R1862,Pollutants!$H$2:$K$11,3,FALSE),0)</f>
        <v>0</v>
      </c>
      <c r="T1862" s="248">
        <f t="shared" si="415"/>
        <v>267</v>
      </c>
      <c r="AC1862" s="130" t="str">
        <f t="shared" ca="1" si="416"/>
        <v/>
      </c>
      <c r="AD1862" s="130" t="str">
        <f t="shared" ca="1" si="417"/>
        <v/>
      </c>
      <c r="AE1862" s="130" t="str">
        <f t="shared" ca="1" si="418"/>
        <v/>
      </c>
      <c r="AF1862" s="130" t="str">
        <f t="shared" ca="1" si="419"/>
        <v/>
      </c>
      <c r="AG1862" s="130" t="str">
        <f t="shared" ca="1" si="420"/>
        <v/>
      </c>
      <c r="AH1862" s="130" t="str">
        <f t="shared" ca="1" si="421"/>
        <v/>
      </c>
      <c r="AI1862" s="130" t="str">
        <f t="shared" ca="1" si="422"/>
        <v/>
      </c>
    </row>
    <row r="1863" spans="5:35">
      <c r="E1863" s="239"/>
      <c r="F1863" s="28"/>
      <c r="R1863" s="130" t="str">
        <f t="shared" ca="1" si="414"/>
        <v xml:space="preserve">6 </v>
      </c>
      <c r="S1863" s="130">
        <f ca="1">+IFERROR(VLOOKUP(R1863,Pollutants!$H$2:$K$11,3,FALSE),0)</f>
        <v>0</v>
      </c>
      <c r="T1863" s="248">
        <f t="shared" si="415"/>
        <v>267</v>
      </c>
      <c r="AC1863" s="130" t="str">
        <f t="shared" ca="1" si="416"/>
        <v/>
      </c>
      <c r="AD1863" s="130" t="str">
        <f t="shared" ca="1" si="417"/>
        <v/>
      </c>
      <c r="AE1863" s="130" t="str">
        <f t="shared" ca="1" si="418"/>
        <v/>
      </c>
      <c r="AF1863" s="130" t="str">
        <f t="shared" ca="1" si="419"/>
        <v/>
      </c>
      <c r="AG1863" s="130" t="str">
        <f t="shared" ca="1" si="420"/>
        <v/>
      </c>
      <c r="AH1863" s="130" t="str">
        <f t="shared" ca="1" si="421"/>
        <v/>
      </c>
      <c r="AI1863" s="130" t="str">
        <f t="shared" ca="1" si="422"/>
        <v/>
      </c>
    </row>
    <row r="1864" spans="5:35">
      <c r="E1864" s="239"/>
      <c r="F1864" s="28"/>
      <c r="R1864" s="130" t="str">
        <f t="shared" ca="1" si="414"/>
        <v xml:space="preserve">0 </v>
      </c>
      <c r="S1864" s="130">
        <f ca="1">+IFERROR(VLOOKUP(R1864,Pollutants!$H$2:$K$11,3,FALSE),0)</f>
        <v>0</v>
      </c>
      <c r="T1864" s="248">
        <f t="shared" si="415"/>
        <v>268</v>
      </c>
      <c r="AC1864" s="130" t="str">
        <f t="shared" ca="1" si="416"/>
        <v/>
      </c>
      <c r="AD1864" s="130" t="str">
        <f t="shared" ca="1" si="417"/>
        <v/>
      </c>
      <c r="AE1864" s="130" t="str">
        <f t="shared" ca="1" si="418"/>
        <v/>
      </c>
      <c r="AF1864" s="130" t="str">
        <f t="shared" ca="1" si="419"/>
        <v/>
      </c>
      <c r="AG1864" s="130" t="str">
        <f t="shared" ca="1" si="420"/>
        <v/>
      </c>
      <c r="AH1864" s="130" t="str">
        <f t="shared" ca="1" si="421"/>
        <v/>
      </c>
      <c r="AI1864" s="130" t="str">
        <f t="shared" ca="1" si="422"/>
        <v/>
      </c>
    </row>
    <row r="1865" spans="5:35">
      <c r="E1865" s="239"/>
      <c r="F1865" s="28"/>
      <c r="R1865" s="130" t="str">
        <f t="shared" ca="1" si="414"/>
        <v xml:space="preserve">1 </v>
      </c>
      <c r="S1865" s="130">
        <f ca="1">+IFERROR(VLOOKUP(R1865,Pollutants!$H$2:$K$11,3,FALSE),0)</f>
        <v>0</v>
      </c>
      <c r="T1865" s="248">
        <f t="shared" si="415"/>
        <v>268</v>
      </c>
      <c r="AC1865" s="130" t="str">
        <f t="shared" ca="1" si="416"/>
        <v/>
      </c>
      <c r="AD1865" s="130" t="str">
        <f t="shared" ca="1" si="417"/>
        <v/>
      </c>
      <c r="AE1865" s="130" t="str">
        <f t="shared" ca="1" si="418"/>
        <v/>
      </c>
      <c r="AF1865" s="130" t="str">
        <f t="shared" ca="1" si="419"/>
        <v/>
      </c>
      <c r="AG1865" s="130" t="str">
        <f t="shared" ca="1" si="420"/>
        <v/>
      </c>
      <c r="AH1865" s="130" t="str">
        <f t="shared" ca="1" si="421"/>
        <v/>
      </c>
      <c r="AI1865" s="130" t="str">
        <f t="shared" ca="1" si="422"/>
        <v/>
      </c>
    </row>
    <row r="1866" spans="5:35">
      <c r="E1866" s="239"/>
      <c r="F1866" s="28"/>
      <c r="R1866" s="130" t="str">
        <f t="shared" ca="1" si="414"/>
        <v xml:space="preserve">2 </v>
      </c>
      <c r="S1866" s="130">
        <f ca="1">+IFERROR(VLOOKUP(R1866,Pollutants!$H$2:$K$11,3,FALSE),0)</f>
        <v>0</v>
      </c>
      <c r="T1866" s="248">
        <f t="shared" si="415"/>
        <v>268</v>
      </c>
      <c r="AC1866" s="130" t="str">
        <f t="shared" ca="1" si="416"/>
        <v/>
      </c>
      <c r="AD1866" s="130" t="str">
        <f t="shared" ca="1" si="417"/>
        <v/>
      </c>
      <c r="AE1866" s="130" t="str">
        <f t="shared" ca="1" si="418"/>
        <v/>
      </c>
      <c r="AF1866" s="130" t="str">
        <f t="shared" ca="1" si="419"/>
        <v/>
      </c>
      <c r="AG1866" s="130" t="str">
        <f t="shared" ca="1" si="420"/>
        <v/>
      </c>
      <c r="AH1866" s="130" t="str">
        <f t="shared" ca="1" si="421"/>
        <v/>
      </c>
      <c r="AI1866" s="130" t="str">
        <f t="shared" ca="1" si="422"/>
        <v/>
      </c>
    </row>
    <row r="1867" spans="5:35">
      <c r="E1867" s="239"/>
      <c r="F1867" s="28"/>
      <c r="R1867" s="130" t="str">
        <f t="shared" ca="1" si="414"/>
        <v xml:space="preserve">3 </v>
      </c>
      <c r="S1867" s="130">
        <f ca="1">+IFERROR(VLOOKUP(R1867,Pollutants!$H$2:$K$11,3,FALSE),0)</f>
        <v>0</v>
      </c>
      <c r="T1867" s="248">
        <f t="shared" si="415"/>
        <v>268</v>
      </c>
      <c r="AC1867" s="130" t="str">
        <f t="shared" ca="1" si="416"/>
        <v/>
      </c>
      <c r="AD1867" s="130" t="str">
        <f t="shared" ca="1" si="417"/>
        <v/>
      </c>
      <c r="AE1867" s="130" t="str">
        <f t="shared" ca="1" si="418"/>
        <v/>
      </c>
      <c r="AF1867" s="130" t="str">
        <f t="shared" ca="1" si="419"/>
        <v/>
      </c>
      <c r="AG1867" s="130" t="str">
        <f t="shared" ca="1" si="420"/>
        <v/>
      </c>
      <c r="AH1867" s="130" t="str">
        <f t="shared" ca="1" si="421"/>
        <v/>
      </c>
      <c r="AI1867" s="130" t="str">
        <f t="shared" ca="1" si="422"/>
        <v/>
      </c>
    </row>
    <row r="1868" spans="5:35">
      <c r="E1868" s="239"/>
      <c r="F1868" s="28"/>
      <c r="R1868" s="130" t="str">
        <f t="shared" ca="1" si="414"/>
        <v xml:space="preserve">4 </v>
      </c>
      <c r="S1868" s="130">
        <f ca="1">+IFERROR(VLOOKUP(R1868,Pollutants!$H$2:$K$11,3,FALSE),0)</f>
        <v>0</v>
      </c>
      <c r="T1868" s="248">
        <f t="shared" si="415"/>
        <v>268</v>
      </c>
      <c r="AC1868" s="130" t="str">
        <f t="shared" ca="1" si="416"/>
        <v/>
      </c>
      <c r="AD1868" s="130" t="str">
        <f t="shared" ca="1" si="417"/>
        <v/>
      </c>
      <c r="AE1868" s="130" t="str">
        <f t="shared" ca="1" si="418"/>
        <v/>
      </c>
      <c r="AF1868" s="130" t="str">
        <f t="shared" ca="1" si="419"/>
        <v/>
      </c>
      <c r="AG1868" s="130" t="str">
        <f t="shared" ca="1" si="420"/>
        <v/>
      </c>
      <c r="AH1868" s="130" t="str">
        <f t="shared" ca="1" si="421"/>
        <v/>
      </c>
      <c r="AI1868" s="130" t="str">
        <f t="shared" ca="1" si="422"/>
        <v/>
      </c>
    </row>
    <row r="1869" spans="5:35">
      <c r="E1869" s="239"/>
      <c r="F1869" s="28"/>
      <c r="R1869" s="130" t="str">
        <f t="shared" ca="1" si="414"/>
        <v xml:space="preserve">5 </v>
      </c>
      <c r="S1869" s="130">
        <f ca="1">+IFERROR(VLOOKUP(R1869,Pollutants!$H$2:$K$11,3,FALSE),0)</f>
        <v>0</v>
      </c>
      <c r="T1869" s="248">
        <f t="shared" si="415"/>
        <v>268</v>
      </c>
      <c r="AC1869" s="130" t="str">
        <f t="shared" ca="1" si="416"/>
        <v/>
      </c>
      <c r="AD1869" s="130" t="str">
        <f t="shared" ca="1" si="417"/>
        <v/>
      </c>
      <c r="AE1869" s="130" t="str">
        <f t="shared" ca="1" si="418"/>
        <v/>
      </c>
      <c r="AF1869" s="130" t="str">
        <f t="shared" ca="1" si="419"/>
        <v/>
      </c>
      <c r="AG1869" s="130" t="str">
        <f t="shared" ca="1" si="420"/>
        <v/>
      </c>
      <c r="AH1869" s="130" t="str">
        <f t="shared" ca="1" si="421"/>
        <v/>
      </c>
      <c r="AI1869" s="130" t="str">
        <f t="shared" ca="1" si="422"/>
        <v/>
      </c>
    </row>
    <row r="1870" spans="5:35">
      <c r="E1870" s="239"/>
      <c r="F1870" s="28"/>
      <c r="R1870" s="130" t="str">
        <f t="shared" ca="1" si="414"/>
        <v xml:space="preserve">6 </v>
      </c>
      <c r="S1870" s="130">
        <f ca="1">+IFERROR(VLOOKUP(R1870,Pollutants!$H$2:$K$11,3,FALSE),0)</f>
        <v>0</v>
      </c>
      <c r="T1870" s="248">
        <f t="shared" si="415"/>
        <v>268</v>
      </c>
      <c r="AC1870" s="130" t="str">
        <f t="shared" ca="1" si="416"/>
        <v/>
      </c>
      <c r="AD1870" s="130" t="str">
        <f t="shared" ca="1" si="417"/>
        <v/>
      </c>
      <c r="AE1870" s="130" t="str">
        <f t="shared" ca="1" si="418"/>
        <v/>
      </c>
      <c r="AF1870" s="130" t="str">
        <f t="shared" ca="1" si="419"/>
        <v/>
      </c>
      <c r="AG1870" s="130" t="str">
        <f t="shared" ca="1" si="420"/>
        <v/>
      </c>
      <c r="AH1870" s="130" t="str">
        <f t="shared" ca="1" si="421"/>
        <v/>
      </c>
      <c r="AI1870" s="130" t="str">
        <f t="shared" ca="1" si="422"/>
        <v/>
      </c>
    </row>
    <row r="1871" spans="5:35">
      <c r="E1871" s="239"/>
      <c r="F1871" s="28"/>
      <c r="R1871" s="130" t="str">
        <f t="shared" ca="1" si="414"/>
        <v xml:space="preserve">0 </v>
      </c>
      <c r="S1871" s="130">
        <f ca="1">+IFERROR(VLOOKUP(R1871,Pollutants!$H$2:$K$11,3,FALSE),0)</f>
        <v>0</v>
      </c>
      <c r="T1871" s="248">
        <f t="shared" si="415"/>
        <v>269</v>
      </c>
      <c r="AC1871" s="130" t="str">
        <f t="shared" ca="1" si="416"/>
        <v/>
      </c>
      <c r="AD1871" s="130" t="str">
        <f t="shared" ca="1" si="417"/>
        <v/>
      </c>
      <c r="AE1871" s="130" t="str">
        <f t="shared" ca="1" si="418"/>
        <v/>
      </c>
      <c r="AF1871" s="130" t="str">
        <f t="shared" ca="1" si="419"/>
        <v/>
      </c>
      <c r="AG1871" s="130" t="str">
        <f t="shared" ca="1" si="420"/>
        <v/>
      </c>
      <c r="AH1871" s="130" t="str">
        <f t="shared" ca="1" si="421"/>
        <v/>
      </c>
      <c r="AI1871" s="130" t="str">
        <f t="shared" ca="1" si="422"/>
        <v/>
      </c>
    </row>
    <row r="1872" spans="5:35">
      <c r="E1872" s="239"/>
      <c r="F1872" s="28"/>
      <c r="R1872" s="130" t="str">
        <f t="shared" ca="1" si="414"/>
        <v xml:space="preserve">1 </v>
      </c>
      <c r="S1872" s="130">
        <f ca="1">+IFERROR(VLOOKUP(R1872,Pollutants!$H$2:$K$11,3,FALSE),0)</f>
        <v>0</v>
      </c>
      <c r="T1872" s="248">
        <f t="shared" si="415"/>
        <v>269</v>
      </c>
      <c r="AC1872" s="130" t="str">
        <f t="shared" ca="1" si="416"/>
        <v/>
      </c>
      <c r="AD1872" s="130" t="str">
        <f t="shared" ca="1" si="417"/>
        <v/>
      </c>
      <c r="AE1872" s="130" t="str">
        <f t="shared" ca="1" si="418"/>
        <v/>
      </c>
      <c r="AF1872" s="130" t="str">
        <f t="shared" ca="1" si="419"/>
        <v/>
      </c>
      <c r="AG1872" s="130" t="str">
        <f t="shared" ca="1" si="420"/>
        <v/>
      </c>
      <c r="AH1872" s="130" t="str">
        <f t="shared" ca="1" si="421"/>
        <v/>
      </c>
      <c r="AI1872" s="130" t="str">
        <f t="shared" ca="1" si="422"/>
        <v/>
      </c>
    </row>
    <row r="1873" spans="5:35">
      <c r="E1873" s="239"/>
      <c r="F1873" s="28"/>
      <c r="R1873" s="130" t="str">
        <f t="shared" ca="1" si="414"/>
        <v xml:space="preserve">2 </v>
      </c>
      <c r="S1873" s="130">
        <f ca="1">+IFERROR(VLOOKUP(R1873,Pollutants!$H$2:$K$11,3,FALSE),0)</f>
        <v>0</v>
      </c>
      <c r="T1873" s="248">
        <f t="shared" si="415"/>
        <v>269</v>
      </c>
      <c r="AC1873" s="130" t="str">
        <f t="shared" ca="1" si="416"/>
        <v/>
      </c>
      <c r="AD1873" s="130" t="str">
        <f t="shared" ca="1" si="417"/>
        <v/>
      </c>
      <c r="AE1873" s="130" t="str">
        <f t="shared" ca="1" si="418"/>
        <v/>
      </c>
      <c r="AF1873" s="130" t="str">
        <f t="shared" ca="1" si="419"/>
        <v/>
      </c>
      <c r="AG1873" s="130" t="str">
        <f t="shared" ca="1" si="420"/>
        <v/>
      </c>
      <c r="AH1873" s="130" t="str">
        <f t="shared" ca="1" si="421"/>
        <v/>
      </c>
      <c r="AI1873" s="130" t="str">
        <f t="shared" ca="1" si="422"/>
        <v/>
      </c>
    </row>
    <row r="1874" spans="5:35">
      <c r="E1874" s="239"/>
      <c r="F1874" s="28"/>
      <c r="R1874" s="130" t="str">
        <f t="shared" ca="1" si="414"/>
        <v xml:space="preserve">3 </v>
      </c>
      <c r="S1874" s="130">
        <f ca="1">+IFERROR(VLOOKUP(R1874,Pollutants!$H$2:$K$11,3,FALSE),0)</f>
        <v>0</v>
      </c>
      <c r="T1874" s="248">
        <f t="shared" si="415"/>
        <v>269</v>
      </c>
      <c r="AC1874" s="130" t="str">
        <f t="shared" ca="1" si="416"/>
        <v/>
      </c>
      <c r="AD1874" s="130" t="str">
        <f t="shared" ca="1" si="417"/>
        <v/>
      </c>
      <c r="AE1874" s="130" t="str">
        <f t="shared" ca="1" si="418"/>
        <v/>
      </c>
      <c r="AF1874" s="130" t="str">
        <f t="shared" ca="1" si="419"/>
        <v/>
      </c>
      <c r="AG1874" s="130" t="str">
        <f t="shared" ca="1" si="420"/>
        <v/>
      </c>
      <c r="AH1874" s="130" t="str">
        <f t="shared" ca="1" si="421"/>
        <v/>
      </c>
      <c r="AI1874" s="130" t="str">
        <f t="shared" ca="1" si="422"/>
        <v/>
      </c>
    </row>
    <row r="1875" spans="5:35">
      <c r="E1875" s="239"/>
      <c r="F1875" s="28"/>
      <c r="R1875" s="130" t="str">
        <f t="shared" ca="1" si="414"/>
        <v xml:space="preserve">4 </v>
      </c>
      <c r="S1875" s="130">
        <f ca="1">+IFERROR(VLOOKUP(R1875,Pollutants!$H$2:$K$11,3,FALSE),0)</f>
        <v>0</v>
      </c>
      <c r="T1875" s="248">
        <f t="shared" si="415"/>
        <v>269</v>
      </c>
      <c r="AC1875" s="130" t="str">
        <f t="shared" ca="1" si="416"/>
        <v/>
      </c>
      <c r="AD1875" s="130" t="str">
        <f t="shared" ca="1" si="417"/>
        <v/>
      </c>
      <c r="AE1875" s="130" t="str">
        <f t="shared" ca="1" si="418"/>
        <v/>
      </c>
      <c r="AF1875" s="130" t="str">
        <f t="shared" ca="1" si="419"/>
        <v/>
      </c>
      <c r="AG1875" s="130" t="str">
        <f t="shared" ca="1" si="420"/>
        <v/>
      </c>
      <c r="AH1875" s="130" t="str">
        <f t="shared" ca="1" si="421"/>
        <v/>
      </c>
      <c r="AI1875" s="130" t="str">
        <f t="shared" ca="1" si="422"/>
        <v/>
      </c>
    </row>
    <row r="1876" spans="5:35">
      <c r="E1876" s="239"/>
      <c r="F1876" s="28"/>
      <c r="R1876" s="130" t="str">
        <f t="shared" ca="1" si="414"/>
        <v xml:space="preserve">5 </v>
      </c>
      <c r="S1876" s="130">
        <f ca="1">+IFERROR(VLOOKUP(R1876,Pollutants!$H$2:$K$11,3,FALSE),0)</f>
        <v>0</v>
      </c>
      <c r="T1876" s="248">
        <f t="shared" si="415"/>
        <v>269</v>
      </c>
      <c r="AC1876" s="130" t="str">
        <f t="shared" ca="1" si="416"/>
        <v/>
      </c>
      <c r="AD1876" s="130" t="str">
        <f t="shared" ca="1" si="417"/>
        <v/>
      </c>
      <c r="AE1876" s="130" t="str">
        <f t="shared" ca="1" si="418"/>
        <v/>
      </c>
      <c r="AF1876" s="130" t="str">
        <f t="shared" ca="1" si="419"/>
        <v/>
      </c>
      <c r="AG1876" s="130" t="str">
        <f t="shared" ca="1" si="420"/>
        <v/>
      </c>
      <c r="AH1876" s="130" t="str">
        <f t="shared" ca="1" si="421"/>
        <v/>
      </c>
      <c r="AI1876" s="130" t="str">
        <f t="shared" ca="1" si="422"/>
        <v/>
      </c>
    </row>
    <row r="1877" spans="5:35">
      <c r="E1877" s="239"/>
      <c r="F1877" s="28"/>
      <c r="R1877" s="130" t="str">
        <f t="shared" ca="1" si="414"/>
        <v xml:space="preserve">6 </v>
      </c>
      <c r="S1877" s="130">
        <f ca="1">+IFERROR(VLOOKUP(R1877,Pollutants!$H$2:$K$11,3,FALSE),0)</f>
        <v>0</v>
      </c>
      <c r="T1877" s="248">
        <f t="shared" si="415"/>
        <v>269</v>
      </c>
      <c r="AC1877" s="130" t="str">
        <f t="shared" ca="1" si="416"/>
        <v/>
      </c>
      <c r="AD1877" s="130" t="str">
        <f t="shared" ca="1" si="417"/>
        <v/>
      </c>
      <c r="AE1877" s="130" t="str">
        <f t="shared" ca="1" si="418"/>
        <v/>
      </c>
      <c r="AF1877" s="130" t="str">
        <f t="shared" ca="1" si="419"/>
        <v/>
      </c>
      <c r="AG1877" s="130" t="str">
        <f t="shared" ca="1" si="420"/>
        <v/>
      </c>
      <c r="AH1877" s="130" t="str">
        <f t="shared" ca="1" si="421"/>
        <v/>
      </c>
      <c r="AI1877" s="130" t="str">
        <f t="shared" ca="1" si="422"/>
        <v/>
      </c>
    </row>
    <row r="1878" spans="5:35">
      <c r="E1878" s="239"/>
      <c r="F1878" s="28"/>
      <c r="R1878" s="130" t="str">
        <f t="shared" ca="1" si="414"/>
        <v xml:space="preserve">0 </v>
      </c>
      <c r="S1878" s="130">
        <f ca="1">+IFERROR(VLOOKUP(R1878,Pollutants!$H$2:$K$11,3,FALSE),0)</f>
        <v>0</v>
      </c>
      <c r="T1878" s="248">
        <f t="shared" si="415"/>
        <v>270</v>
      </c>
      <c r="AC1878" s="130" t="str">
        <f t="shared" ca="1" si="416"/>
        <v/>
      </c>
      <c r="AD1878" s="130" t="str">
        <f t="shared" ca="1" si="417"/>
        <v/>
      </c>
      <c r="AE1878" s="130" t="str">
        <f t="shared" ca="1" si="418"/>
        <v/>
      </c>
      <c r="AF1878" s="130" t="str">
        <f t="shared" ca="1" si="419"/>
        <v/>
      </c>
      <c r="AG1878" s="130" t="str">
        <f t="shared" ca="1" si="420"/>
        <v/>
      </c>
      <c r="AH1878" s="130" t="str">
        <f t="shared" ca="1" si="421"/>
        <v/>
      </c>
      <c r="AI1878" s="130" t="str">
        <f t="shared" ca="1" si="422"/>
        <v/>
      </c>
    </row>
    <row r="1879" spans="5:35">
      <c r="E1879" s="239"/>
      <c r="F1879" s="28"/>
      <c r="R1879" s="130" t="str">
        <f t="shared" ca="1" si="414"/>
        <v xml:space="preserve">1 </v>
      </c>
      <c r="S1879" s="130">
        <f ca="1">+IFERROR(VLOOKUP(R1879,Pollutants!$H$2:$K$11,3,FALSE),0)</f>
        <v>0</v>
      </c>
      <c r="T1879" s="248">
        <f t="shared" si="415"/>
        <v>270</v>
      </c>
      <c r="AC1879" s="130" t="str">
        <f t="shared" ca="1" si="416"/>
        <v/>
      </c>
      <c r="AD1879" s="130" t="str">
        <f t="shared" ca="1" si="417"/>
        <v/>
      </c>
      <c r="AE1879" s="130" t="str">
        <f t="shared" ca="1" si="418"/>
        <v/>
      </c>
      <c r="AF1879" s="130" t="str">
        <f t="shared" ca="1" si="419"/>
        <v/>
      </c>
      <c r="AG1879" s="130" t="str">
        <f t="shared" ca="1" si="420"/>
        <v/>
      </c>
      <c r="AH1879" s="130" t="str">
        <f t="shared" ca="1" si="421"/>
        <v/>
      </c>
      <c r="AI1879" s="130" t="str">
        <f t="shared" ca="1" si="422"/>
        <v/>
      </c>
    </row>
    <row r="1880" spans="5:35">
      <c r="E1880" s="239"/>
      <c r="F1880" s="28"/>
      <c r="R1880" s="130" t="str">
        <f t="shared" ca="1" si="414"/>
        <v xml:space="preserve">2 </v>
      </c>
      <c r="S1880" s="130">
        <f ca="1">+IFERROR(VLOOKUP(R1880,Pollutants!$H$2:$K$11,3,FALSE),0)</f>
        <v>0</v>
      </c>
      <c r="T1880" s="248">
        <f t="shared" si="415"/>
        <v>270</v>
      </c>
      <c r="AC1880" s="130" t="str">
        <f t="shared" ca="1" si="416"/>
        <v/>
      </c>
      <c r="AD1880" s="130" t="str">
        <f t="shared" ca="1" si="417"/>
        <v/>
      </c>
      <c r="AE1880" s="130" t="str">
        <f t="shared" ca="1" si="418"/>
        <v/>
      </c>
      <c r="AF1880" s="130" t="str">
        <f t="shared" ca="1" si="419"/>
        <v/>
      </c>
      <c r="AG1880" s="130" t="str">
        <f t="shared" ca="1" si="420"/>
        <v/>
      </c>
      <c r="AH1880" s="130" t="str">
        <f t="shared" ca="1" si="421"/>
        <v/>
      </c>
      <c r="AI1880" s="130" t="str">
        <f t="shared" ca="1" si="422"/>
        <v/>
      </c>
    </row>
    <row r="1881" spans="5:35">
      <c r="E1881" s="239"/>
      <c r="F1881" s="28"/>
      <c r="R1881" s="130" t="str">
        <f t="shared" ca="1" si="414"/>
        <v xml:space="preserve">3 </v>
      </c>
      <c r="S1881" s="130">
        <f ca="1">+IFERROR(VLOOKUP(R1881,Pollutants!$H$2:$K$11,3,FALSE),0)</f>
        <v>0</v>
      </c>
      <c r="T1881" s="248">
        <f t="shared" si="415"/>
        <v>270</v>
      </c>
      <c r="AC1881" s="130" t="str">
        <f t="shared" ca="1" si="416"/>
        <v/>
      </c>
      <c r="AD1881" s="130" t="str">
        <f t="shared" ca="1" si="417"/>
        <v/>
      </c>
      <c r="AE1881" s="130" t="str">
        <f t="shared" ca="1" si="418"/>
        <v/>
      </c>
      <c r="AF1881" s="130" t="str">
        <f t="shared" ca="1" si="419"/>
        <v/>
      </c>
      <c r="AG1881" s="130" t="str">
        <f t="shared" ca="1" si="420"/>
        <v/>
      </c>
      <c r="AH1881" s="130" t="str">
        <f t="shared" ca="1" si="421"/>
        <v/>
      </c>
      <c r="AI1881" s="130" t="str">
        <f t="shared" ca="1" si="422"/>
        <v/>
      </c>
    </row>
    <row r="1882" spans="5:35">
      <c r="E1882" s="239"/>
      <c r="F1882" s="28"/>
      <c r="R1882" s="130" t="str">
        <f t="shared" ca="1" si="414"/>
        <v xml:space="preserve">4 </v>
      </c>
      <c r="S1882" s="130">
        <f ca="1">+IFERROR(VLOOKUP(R1882,Pollutants!$H$2:$K$11,3,FALSE),0)</f>
        <v>0</v>
      </c>
      <c r="T1882" s="248">
        <f t="shared" si="415"/>
        <v>270</v>
      </c>
      <c r="AC1882" s="130" t="str">
        <f t="shared" ca="1" si="416"/>
        <v/>
      </c>
      <c r="AD1882" s="130" t="str">
        <f t="shared" ca="1" si="417"/>
        <v/>
      </c>
      <c r="AE1882" s="130" t="str">
        <f t="shared" ca="1" si="418"/>
        <v/>
      </c>
      <c r="AF1882" s="130" t="str">
        <f t="shared" ca="1" si="419"/>
        <v/>
      </c>
      <c r="AG1882" s="130" t="str">
        <f t="shared" ca="1" si="420"/>
        <v/>
      </c>
      <c r="AH1882" s="130" t="str">
        <f t="shared" ca="1" si="421"/>
        <v/>
      </c>
      <c r="AI1882" s="130" t="str">
        <f t="shared" ca="1" si="422"/>
        <v/>
      </c>
    </row>
    <row r="1883" spans="5:35">
      <c r="E1883" s="239"/>
      <c r="F1883" s="28"/>
      <c r="R1883" s="130" t="str">
        <f t="shared" ca="1" si="414"/>
        <v xml:space="preserve">5 </v>
      </c>
      <c r="S1883" s="130">
        <f ca="1">+IFERROR(VLOOKUP(R1883,Pollutants!$H$2:$K$11,3,FALSE),0)</f>
        <v>0</v>
      </c>
      <c r="T1883" s="248">
        <f t="shared" si="415"/>
        <v>270</v>
      </c>
      <c r="AC1883" s="130" t="str">
        <f t="shared" ca="1" si="416"/>
        <v/>
      </c>
      <c r="AD1883" s="130" t="str">
        <f t="shared" ca="1" si="417"/>
        <v/>
      </c>
      <c r="AE1883" s="130" t="str">
        <f t="shared" ca="1" si="418"/>
        <v/>
      </c>
      <c r="AF1883" s="130" t="str">
        <f t="shared" ca="1" si="419"/>
        <v/>
      </c>
      <c r="AG1883" s="130" t="str">
        <f t="shared" ca="1" si="420"/>
        <v/>
      </c>
      <c r="AH1883" s="130" t="str">
        <f t="shared" ca="1" si="421"/>
        <v/>
      </c>
      <c r="AI1883" s="130" t="str">
        <f t="shared" ca="1" si="422"/>
        <v/>
      </c>
    </row>
    <row r="1884" spans="5:35">
      <c r="E1884" s="239"/>
      <c r="F1884" s="28"/>
      <c r="R1884" s="130" t="str">
        <f t="shared" ca="1" si="414"/>
        <v xml:space="preserve">6 </v>
      </c>
      <c r="S1884" s="130">
        <f ca="1">+IFERROR(VLOOKUP(R1884,Pollutants!$H$2:$K$11,3,FALSE),0)</f>
        <v>0</v>
      </c>
      <c r="T1884" s="248">
        <f t="shared" si="415"/>
        <v>270</v>
      </c>
      <c r="AC1884" s="130" t="str">
        <f t="shared" ca="1" si="416"/>
        <v/>
      </c>
      <c r="AD1884" s="130" t="str">
        <f t="shared" ca="1" si="417"/>
        <v/>
      </c>
      <c r="AE1884" s="130" t="str">
        <f t="shared" ca="1" si="418"/>
        <v/>
      </c>
      <c r="AF1884" s="130" t="str">
        <f t="shared" ca="1" si="419"/>
        <v/>
      </c>
      <c r="AG1884" s="130" t="str">
        <f t="shared" ca="1" si="420"/>
        <v/>
      </c>
      <c r="AH1884" s="130" t="str">
        <f t="shared" ca="1" si="421"/>
        <v/>
      </c>
      <c r="AI1884" s="130" t="str">
        <f t="shared" ca="1" si="422"/>
        <v/>
      </c>
    </row>
    <row r="1885" spans="5:35">
      <c r="E1885" s="239"/>
      <c r="F1885" s="28"/>
      <c r="R1885" s="130" t="str">
        <f t="shared" ca="1" si="414"/>
        <v xml:space="preserve">0 </v>
      </c>
      <c r="S1885" s="130">
        <f ca="1">+IFERROR(VLOOKUP(R1885,Pollutants!$H$2:$K$11,3,FALSE),0)</f>
        <v>0</v>
      </c>
      <c r="T1885" s="248">
        <f t="shared" si="415"/>
        <v>271</v>
      </c>
      <c r="AC1885" s="130" t="str">
        <f t="shared" ca="1" si="416"/>
        <v/>
      </c>
      <c r="AD1885" s="130" t="str">
        <f t="shared" ca="1" si="417"/>
        <v/>
      </c>
      <c r="AE1885" s="130" t="str">
        <f t="shared" ca="1" si="418"/>
        <v/>
      </c>
      <c r="AF1885" s="130" t="str">
        <f t="shared" ca="1" si="419"/>
        <v/>
      </c>
      <c r="AG1885" s="130" t="str">
        <f t="shared" ca="1" si="420"/>
        <v/>
      </c>
      <c r="AH1885" s="130" t="str">
        <f t="shared" ca="1" si="421"/>
        <v/>
      </c>
      <c r="AI1885" s="130" t="str">
        <f t="shared" ca="1" si="422"/>
        <v/>
      </c>
    </row>
    <row r="1886" spans="5:35">
      <c r="E1886" s="239"/>
      <c r="F1886" s="28"/>
      <c r="R1886" s="130" t="str">
        <f t="shared" ca="1" si="414"/>
        <v xml:space="preserve">1 </v>
      </c>
      <c r="S1886" s="130">
        <f ca="1">+IFERROR(VLOOKUP(R1886,Pollutants!$H$2:$K$11,3,FALSE),0)</f>
        <v>0</v>
      </c>
      <c r="T1886" s="248">
        <f t="shared" si="415"/>
        <v>271</v>
      </c>
      <c r="AC1886" s="130" t="str">
        <f t="shared" ca="1" si="416"/>
        <v/>
      </c>
      <c r="AD1886" s="130" t="str">
        <f t="shared" ca="1" si="417"/>
        <v/>
      </c>
      <c r="AE1886" s="130" t="str">
        <f t="shared" ca="1" si="418"/>
        <v/>
      </c>
      <c r="AF1886" s="130" t="str">
        <f t="shared" ca="1" si="419"/>
        <v/>
      </c>
      <c r="AG1886" s="130" t="str">
        <f t="shared" ca="1" si="420"/>
        <v/>
      </c>
      <c r="AH1886" s="130" t="str">
        <f t="shared" ca="1" si="421"/>
        <v/>
      </c>
      <c r="AI1886" s="130" t="str">
        <f t="shared" ca="1" si="422"/>
        <v/>
      </c>
    </row>
    <row r="1887" spans="5:35">
      <c r="E1887" s="239"/>
      <c r="F1887" s="28"/>
      <c r="R1887" s="130" t="str">
        <f t="shared" ca="1" si="414"/>
        <v xml:space="preserve">2 </v>
      </c>
      <c r="S1887" s="130">
        <f ca="1">+IFERROR(VLOOKUP(R1887,Pollutants!$H$2:$K$11,3,FALSE),0)</f>
        <v>0</v>
      </c>
      <c r="T1887" s="248">
        <f t="shared" si="415"/>
        <v>271</v>
      </c>
      <c r="AC1887" s="130" t="str">
        <f t="shared" ca="1" si="416"/>
        <v/>
      </c>
      <c r="AD1887" s="130" t="str">
        <f t="shared" ca="1" si="417"/>
        <v/>
      </c>
      <c r="AE1887" s="130" t="str">
        <f t="shared" ca="1" si="418"/>
        <v/>
      </c>
      <c r="AF1887" s="130" t="str">
        <f t="shared" ca="1" si="419"/>
        <v/>
      </c>
      <c r="AG1887" s="130" t="str">
        <f t="shared" ca="1" si="420"/>
        <v/>
      </c>
      <c r="AH1887" s="130" t="str">
        <f t="shared" ca="1" si="421"/>
        <v/>
      </c>
      <c r="AI1887" s="130" t="str">
        <f t="shared" ca="1" si="422"/>
        <v/>
      </c>
    </row>
    <row r="1888" spans="5:35">
      <c r="E1888" s="239"/>
      <c r="F1888" s="28"/>
      <c r="R1888" s="130" t="str">
        <f t="shared" ca="1" si="414"/>
        <v xml:space="preserve">3 </v>
      </c>
      <c r="S1888" s="130">
        <f ca="1">+IFERROR(VLOOKUP(R1888,Pollutants!$H$2:$K$11,3,FALSE),0)</f>
        <v>0</v>
      </c>
      <c r="T1888" s="248">
        <f t="shared" si="415"/>
        <v>271</v>
      </c>
      <c r="AC1888" s="130" t="str">
        <f t="shared" ca="1" si="416"/>
        <v/>
      </c>
      <c r="AD1888" s="130" t="str">
        <f t="shared" ca="1" si="417"/>
        <v/>
      </c>
      <c r="AE1888" s="130" t="str">
        <f t="shared" ca="1" si="418"/>
        <v/>
      </c>
      <c r="AF1888" s="130" t="str">
        <f t="shared" ca="1" si="419"/>
        <v/>
      </c>
      <c r="AG1888" s="130" t="str">
        <f t="shared" ca="1" si="420"/>
        <v/>
      </c>
      <c r="AH1888" s="130" t="str">
        <f t="shared" ca="1" si="421"/>
        <v/>
      </c>
      <c r="AI1888" s="130" t="str">
        <f t="shared" ca="1" si="422"/>
        <v/>
      </c>
    </row>
    <row r="1889" spans="5:35">
      <c r="E1889" s="239"/>
      <c r="F1889" s="28"/>
      <c r="R1889" s="130" t="str">
        <f t="shared" ca="1" si="414"/>
        <v xml:space="preserve">4 </v>
      </c>
      <c r="S1889" s="130">
        <f ca="1">+IFERROR(VLOOKUP(R1889,Pollutants!$H$2:$K$11,3,FALSE),0)</f>
        <v>0</v>
      </c>
      <c r="T1889" s="248">
        <f t="shared" si="415"/>
        <v>271</v>
      </c>
      <c r="AC1889" s="130" t="str">
        <f t="shared" ca="1" si="416"/>
        <v/>
      </c>
      <c r="AD1889" s="130" t="str">
        <f t="shared" ca="1" si="417"/>
        <v/>
      </c>
      <c r="AE1889" s="130" t="str">
        <f t="shared" ca="1" si="418"/>
        <v/>
      </c>
      <c r="AF1889" s="130" t="str">
        <f t="shared" ca="1" si="419"/>
        <v/>
      </c>
      <c r="AG1889" s="130" t="str">
        <f t="shared" ca="1" si="420"/>
        <v/>
      </c>
      <c r="AH1889" s="130" t="str">
        <f t="shared" ca="1" si="421"/>
        <v/>
      </c>
      <c r="AI1889" s="130" t="str">
        <f t="shared" ca="1" si="422"/>
        <v/>
      </c>
    </row>
    <row r="1890" spans="5:35">
      <c r="E1890" s="239"/>
      <c r="F1890" s="28"/>
      <c r="R1890" s="130" t="str">
        <f t="shared" ca="1" si="414"/>
        <v xml:space="preserve">5 </v>
      </c>
      <c r="S1890" s="130">
        <f ca="1">+IFERROR(VLOOKUP(R1890,Pollutants!$H$2:$K$11,3,FALSE),0)</f>
        <v>0</v>
      </c>
      <c r="T1890" s="248">
        <f t="shared" si="415"/>
        <v>271</v>
      </c>
      <c r="AC1890" s="130" t="str">
        <f t="shared" ca="1" si="416"/>
        <v/>
      </c>
      <c r="AD1890" s="130" t="str">
        <f t="shared" ca="1" si="417"/>
        <v/>
      </c>
      <c r="AE1890" s="130" t="str">
        <f t="shared" ca="1" si="418"/>
        <v/>
      </c>
      <c r="AF1890" s="130" t="str">
        <f t="shared" ca="1" si="419"/>
        <v/>
      </c>
      <c r="AG1890" s="130" t="str">
        <f t="shared" ca="1" si="420"/>
        <v/>
      </c>
      <c r="AH1890" s="130" t="str">
        <f t="shared" ca="1" si="421"/>
        <v/>
      </c>
      <c r="AI1890" s="130" t="str">
        <f t="shared" ca="1" si="422"/>
        <v/>
      </c>
    </row>
    <row r="1891" spans="5:35">
      <c r="E1891" s="239"/>
      <c r="F1891" s="28"/>
      <c r="R1891" s="130" t="str">
        <f t="shared" ca="1" si="414"/>
        <v xml:space="preserve">6 </v>
      </c>
      <c r="S1891" s="130">
        <f ca="1">+IFERROR(VLOOKUP(R1891,Pollutants!$H$2:$K$11,3,FALSE),0)</f>
        <v>0</v>
      </c>
      <c r="T1891" s="248">
        <f t="shared" si="415"/>
        <v>271</v>
      </c>
      <c r="AC1891" s="130" t="str">
        <f t="shared" ca="1" si="416"/>
        <v/>
      </c>
      <c r="AD1891" s="130" t="str">
        <f t="shared" ca="1" si="417"/>
        <v/>
      </c>
      <c r="AE1891" s="130" t="str">
        <f t="shared" ca="1" si="418"/>
        <v/>
      </c>
      <c r="AF1891" s="130" t="str">
        <f t="shared" ca="1" si="419"/>
        <v/>
      </c>
      <c r="AG1891" s="130" t="str">
        <f t="shared" ca="1" si="420"/>
        <v/>
      </c>
      <c r="AH1891" s="130" t="str">
        <f t="shared" ca="1" si="421"/>
        <v/>
      </c>
      <c r="AI1891" s="130" t="str">
        <f t="shared" ca="1" si="422"/>
        <v/>
      </c>
    </row>
    <row r="1892" spans="5:35">
      <c r="E1892" s="239"/>
      <c r="F1892" s="28"/>
      <c r="R1892" s="130" t="str">
        <f t="shared" ca="1" si="414"/>
        <v xml:space="preserve">0 </v>
      </c>
      <c r="S1892" s="130">
        <f ca="1">+IFERROR(VLOOKUP(R1892,Pollutants!$H$2:$K$11,3,FALSE),0)</f>
        <v>0</v>
      </c>
      <c r="T1892" s="248">
        <f t="shared" si="415"/>
        <v>272</v>
      </c>
      <c r="AC1892" s="130" t="str">
        <f t="shared" ca="1" si="416"/>
        <v/>
      </c>
      <c r="AD1892" s="130" t="str">
        <f t="shared" ca="1" si="417"/>
        <v/>
      </c>
      <c r="AE1892" s="130" t="str">
        <f t="shared" ca="1" si="418"/>
        <v/>
      </c>
      <c r="AF1892" s="130" t="str">
        <f t="shared" ca="1" si="419"/>
        <v/>
      </c>
      <c r="AG1892" s="130" t="str">
        <f t="shared" ca="1" si="420"/>
        <v/>
      </c>
      <c r="AH1892" s="130" t="str">
        <f t="shared" ca="1" si="421"/>
        <v/>
      </c>
      <c r="AI1892" s="130" t="str">
        <f t="shared" ca="1" si="422"/>
        <v/>
      </c>
    </row>
    <row r="1893" spans="5:35">
      <c r="E1893" s="239"/>
      <c r="F1893" s="28"/>
      <c r="R1893" s="130" t="str">
        <f t="shared" ca="1" si="414"/>
        <v xml:space="preserve">1 </v>
      </c>
      <c r="S1893" s="130">
        <f ca="1">+IFERROR(VLOOKUP(R1893,Pollutants!$H$2:$K$11,3,FALSE),0)</f>
        <v>0</v>
      </c>
      <c r="T1893" s="248">
        <f t="shared" si="415"/>
        <v>272</v>
      </c>
      <c r="AC1893" s="130" t="str">
        <f t="shared" ca="1" si="416"/>
        <v/>
      </c>
      <c r="AD1893" s="130" t="str">
        <f t="shared" ca="1" si="417"/>
        <v/>
      </c>
      <c r="AE1893" s="130" t="str">
        <f t="shared" ca="1" si="418"/>
        <v/>
      </c>
      <c r="AF1893" s="130" t="str">
        <f t="shared" ca="1" si="419"/>
        <v/>
      </c>
      <c r="AG1893" s="130" t="str">
        <f t="shared" ca="1" si="420"/>
        <v/>
      </c>
      <c r="AH1893" s="130" t="str">
        <f t="shared" ca="1" si="421"/>
        <v/>
      </c>
      <c r="AI1893" s="130" t="str">
        <f t="shared" ca="1" si="422"/>
        <v/>
      </c>
    </row>
    <row r="1894" spans="5:35">
      <c r="E1894" s="239"/>
      <c r="F1894" s="28"/>
      <c r="R1894" s="130" t="str">
        <f t="shared" ca="1" si="414"/>
        <v xml:space="preserve">2 </v>
      </c>
      <c r="S1894" s="130">
        <f ca="1">+IFERROR(VLOOKUP(R1894,Pollutants!$H$2:$K$11,3,FALSE),0)</f>
        <v>0</v>
      </c>
      <c r="T1894" s="248">
        <f t="shared" si="415"/>
        <v>272</v>
      </c>
      <c r="AC1894" s="130" t="str">
        <f t="shared" ca="1" si="416"/>
        <v/>
      </c>
      <c r="AD1894" s="130" t="str">
        <f t="shared" ca="1" si="417"/>
        <v/>
      </c>
      <c r="AE1894" s="130" t="str">
        <f t="shared" ca="1" si="418"/>
        <v/>
      </c>
      <c r="AF1894" s="130" t="str">
        <f t="shared" ca="1" si="419"/>
        <v/>
      </c>
      <c r="AG1894" s="130" t="str">
        <f t="shared" ca="1" si="420"/>
        <v/>
      </c>
      <c r="AH1894" s="130" t="str">
        <f t="shared" ca="1" si="421"/>
        <v/>
      </c>
      <c r="AI1894" s="130" t="str">
        <f t="shared" ca="1" si="422"/>
        <v/>
      </c>
    </row>
    <row r="1895" spans="5:35">
      <c r="E1895" s="239"/>
      <c r="F1895" s="28"/>
      <c r="R1895" s="130" t="str">
        <f t="shared" ca="1" si="414"/>
        <v xml:space="preserve">3 </v>
      </c>
      <c r="S1895" s="130">
        <f ca="1">+IFERROR(VLOOKUP(R1895,Pollutants!$H$2:$K$11,3,FALSE),0)</f>
        <v>0</v>
      </c>
      <c r="T1895" s="248">
        <f t="shared" si="415"/>
        <v>272</v>
      </c>
      <c r="AC1895" s="130" t="str">
        <f t="shared" ca="1" si="416"/>
        <v/>
      </c>
      <c r="AD1895" s="130" t="str">
        <f t="shared" ca="1" si="417"/>
        <v/>
      </c>
      <c r="AE1895" s="130" t="str">
        <f t="shared" ca="1" si="418"/>
        <v/>
      </c>
      <c r="AF1895" s="130" t="str">
        <f t="shared" ca="1" si="419"/>
        <v/>
      </c>
      <c r="AG1895" s="130" t="str">
        <f t="shared" ca="1" si="420"/>
        <v/>
      </c>
      <c r="AH1895" s="130" t="str">
        <f t="shared" ca="1" si="421"/>
        <v/>
      </c>
      <c r="AI1895" s="130" t="str">
        <f t="shared" ca="1" si="422"/>
        <v/>
      </c>
    </row>
    <row r="1896" spans="5:35">
      <c r="E1896" s="239"/>
      <c r="F1896" s="28"/>
      <c r="R1896" s="130" t="str">
        <f t="shared" ca="1" si="414"/>
        <v xml:space="preserve">4 </v>
      </c>
      <c r="S1896" s="130">
        <f ca="1">+IFERROR(VLOOKUP(R1896,Pollutants!$H$2:$K$11,3,FALSE),0)</f>
        <v>0</v>
      </c>
      <c r="T1896" s="248">
        <f t="shared" si="415"/>
        <v>272</v>
      </c>
      <c r="AC1896" s="130" t="str">
        <f t="shared" ca="1" si="416"/>
        <v/>
      </c>
      <c r="AD1896" s="130" t="str">
        <f t="shared" ca="1" si="417"/>
        <v/>
      </c>
      <c r="AE1896" s="130" t="str">
        <f t="shared" ca="1" si="418"/>
        <v/>
      </c>
      <c r="AF1896" s="130" t="str">
        <f t="shared" ca="1" si="419"/>
        <v/>
      </c>
      <c r="AG1896" s="130" t="str">
        <f t="shared" ca="1" si="420"/>
        <v/>
      </c>
      <c r="AH1896" s="130" t="str">
        <f t="shared" ca="1" si="421"/>
        <v/>
      </c>
      <c r="AI1896" s="130" t="str">
        <f t="shared" ca="1" si="422"/>
        <v/>
      </c>
    </row>
    <row r="1897" spans="5:35">
      <c r="E1897" s="239"/>
      <c r="F1897" s="28"/>
      <c r="R1897" s="130" t="str">
        <f t="shared" ca="1" si="414"/>
        <v xml:space="preserve">5 </v>
      </c>
      <c r="S1897" s="130">
        <f ca="1">+IFERROR(VLOOKUP(R1897,Pollutants!$H$2:$K$11,3,FALSE),0)</f>
        <v>0</v>
      </c>
      <c r="T1897" s="248">
        <f t="shared" si="415"/>
        <v>272</v>
      </c>
      <c r="AC1897" s="130" t="str">
        <f t="shared" ca="1" si="416"/>
        <v/>
      </c>
      <c r="AD1897" s="130" t="str">
        <f t="shared" ca="1" si="417"/>
        <v/>
      </c>
      <c r="AE1897" s="130" t="str">
        <f t="shared" ca="1" si="418"/>
        <v/>
      </c>
      <c r="AF1897" s="130" t="str">
        <f t="shared" ca="1" si="419"/>
        <v/>
      </c>
      <c r="AG1897" s="130" t="str">
        <f t="shared" ca="1" si="420"/>
        <v/>
      </c>
      <c r="AH1897" s="130" t="str">
        <f t="shared" ca="1" si="421"/>
        <v/>
      </c>
      <c r="AI1897" s="130" t="str">
        <f t="shared" ca="1" si="422"/>
        <v/>
      </c>
    </row>
    <row r="1898" spans="5:35">
      <c r="E1898" s="239"/>
      <c r="F1898" s="28"/>
      <c r="R1898" s="130" t="str">
        <f t="shared" ca="1" si="414"/>
        <v xml:space="preserve">6 </v>
      </c>
      <c r="S1898" s="130">
        <f ca="1">+IFERROR(VLOOKUP(R1898,Pollutants!$H$2:$K$11,3,FALSE),0)</f>
        <v>0</v>
      </c>
      <c r="T1898" s="248">
        <f t="shared" si="415"/>
        <v>272</v>
      </c>
      <c r="AC1898" s="130" t="str">
        <f t="shared" ca="1" si="416"/>
        <v/>
      </c>
      <c r="AD1898" s="130" t="str">
        <f t="shared" ca="1" si="417"/>
        <v/>
      </c>
      <c r="AE1898" s="130" t="str">
        <f t="shared" ca="1" si="418"/>
        <v/>
      </c>
      <c r="AF1898" s="130" t="str">
        <f t="shared" ca="1" si="419"/>
        <v/>
      </c>
      <c r="AG1898" s="130" t="str">
        <f t="shared" ca="1" si="420"/>
        <v/>
      </c>
      <c r="AH1898" s="130" t="str">
        <f t="shared" ca="1" si="421"/>
        <v/>
      </c>
      <c r="AI1898" s="130" t="str">
        <f t="shared" ca="1" si="422"/>
        <v/>
      </c>
    </row>
    <row r="1899" spans="5:35">
      <c r="E1899" s="239"/>
      <c r="F1899" s="28"/>
      <c r="R1899" s="130" t="str">
        <f t="shared" ca="1" si="414"/>
        <v xml:space="preserve">0 </v>
      </c>
      <c r="S1899" s="130">
        <f ca="1">+IFERROR(VLOOKUP(R1899,Pollutants!$H$2:$K$11,3,FALSE),0)</f>
        <v>0</v>
      </c>
      <c r="T1899" s="248">
        <f t="shared" si="415"/>
        <v>273</v>
      </c>
      <c r="AC1899" s="130" t="str">
        <f t="shared" ca="1" si="416"/>
        <v/>
      </c>
      <c r="AD1899" s="130" t="str">
        <f t="shared" ca="1" si="417"/>
        <v/>
      </c>
      <c r="AE1899" s="130" t="str">
        <f t="shared" ca="1" si="418"/>
        <v/>
      </c>
      <c r="AF1899" s="130" t="str">
        <f t="shared" ca="1" si="419"/>
        <v/>
      </c>
      <c r="AG1899" s="130" t="str">
        <f t="shared" ca="1" si="420"/>
        <v/>
      </c>
      <c r="AH1899" s="130" t="str">
        <f t="shared" ca="1" si="421"/>
        <v/>
      </c>
      <c r="AI1899" s="130" t="str">
        <f t="shared" ca="1" si="422"/>
        <v/>
      </c>
    </row>
    <row r="1900" spans="5:35">
      <c r="E1900" s="239"/>
      <c r="F1900" s="28"/>
      <c r="R1900" s="130" t="str">
        <f t="shared" ca="1" si="414"/>
        <v xml:space="preserve">1 </v>
      </c>
      <c r="S1900" s="130">
        <f ca="1">+IFERROR(VLOOKUP(R1900,Pollutants!$H$2:$K$11,3,FALSE),0)</f>
        <v>0</v>
      </c>
      <c r="T1900" s="248">
        <f t="shared" si="415"/>
        <v>273</v>
      </c>
      <c r="AC1900" s="130" t="str">
        <f t="shared" ca="1" si="416"/>
        <v/>
      </c>
      <c r="AD1900" s="130" t="str">
        <f t="shared" ca="1" si="417"/>
        <v/>
      </c>
      <c r="AE1900" s="130" t="str">
        <f t="shared" ca="1" si="418"/>
        <v/>
      </c>
      <c r="AF1900" s="130" t="str">
        <f t="shared" ca="1" si="419"/>
        <v/>
      </c>
      <c r="AG1900" s="130" t="str">
        <f t="shared" ca="1" si="420"/>
        <v/>
      </c>
      <c r="AH1900" s="130" t="str">
        <f t="shared" ca="1" si="421"/>
        <v/>
      </c>
      <c r="AI1900" s="130" t="str">
        <f t="shared" ca="1" si="422"/>
        <v/>
      </c>
    </row>
    <row r="1901" spans="5:35">
      <c r="E1901" s="239"/>
      <c r="F1901" s="28"/>
      <c r="R1901" s="130" t="str">
        <f t="shared" ca="1" si="414"/>
        <v xml:space="preserve">2 </v>
      </c>
      <c r="S1901" s="130">
        <f ca="1">+IFERROR(VLOOKUP(R1901,Pollutants!$H$2:$K$11,3,FALSE),0)</f>
        <v>0</v>
      </c>
      <c r="T1901" s="248">
        <f t="shared" si="415"/>
        <v>273</v>
      </c>
      <c r="AC1901" s="130" t="str">
        <f t="shared" ca="1" si="416"/>
        <v/>
      </c>
      <c r="AD1901" s="130" t="str">
        <f t="shared" ca="1" si="417"/>
        <v/>
      </c>
      <c r="AE1901" s="130" t="str">
        <f t="shared" ca="1" si="418"/>
        <v/>
      </c>
      <c r="AF1901" s="130" t="str">
        <f t="shared" ca="1" si="419"/>
        <v/>
      </c>
      <c r="AG1901" s="130" t="str">
        <f t="shared" ca="1" si="420"/>
        <v/>
      </c>
      <c r="AH1901" s="130" t="str">
        <f t="shared" ca="1" si="421"/>
        <v/>
      </c>
      <c r="AI1901" s="130" t="str">
        <f t="shared" ca="1" si="422"/>
        <v/>
      </c>
    </row>
    <row r="1902" spans="5:35">
      <c r="E1902" s="239"/>
      <c r="F1902" s="28"/>
      <c r="R1902" s="130" t="str">
        <f t="shared" ca="1" si="414"/>
        <v xml:space="preserve">3 </v>
      </c>
      <c r="S1902" s="130">
        <f ca="1">+IFERROR(VLOOKUP(R1902,Pollutants!$H$2:$K$11,3,FALSE),0)</f>
        <v>0</v>
      </c>
      <c r="T1902" s="248">
        <f t="shared" si="415"/>
        <v>273</v>
      </c>
      <c r="AC1902" s="130" t="str">
        <f t="shared" ca="1" si="416"/>
        <v/>
      </c>
      <c r="AD1902" s="130" t="str">
        <f t="shared" ca="1" si="417"/>
        <v/>
      </c>
      <c r="AE1902" s="130" t="str">
        <f t="shared" ca="1" si="418"/>
        <v/>
      </c>
      <c r="AF1902" s="130" t="str">
        <f t="shared" ca="1" si="419"/>
        <v/>
      </c>
      <c r="AG1902" s="130" t="str">
        <f t="shared" ca="1" si="420"/>
        <v/>
      </c>
      <c r="AH1902" s="130" t="str">
        <f t="shared" ca="1" si="421"/>
        <v/>
      </c>
      <c r="AI1902" s="130" t="str">
        <f t="shared" ca="1" si="422"/>
        <v/>
      </c>
    </row>
    <row r="1903" spans="5:35">
      <c r="E1903" s="239"/>
      <c r="F1903" s="28"/>
      <c r="R1903" s="130" t="str">
        <f t="shared" ca="1" si="414"/>
        <v xml:space="preserve">4 </v>
      </c>
      <c r="S1903" s="130">
        <f ca="1">+IFERROR(VLOOKUP(R1903,Pollutants!$H$2:$K$11,3,FALSE),0)</f>
        <v>0</v>
      </c>
      <c r="T1903" s="248">
        <f t="shared" si="415"/>
        <v>273</v>
      </c>
      <c r="AC1903" s="130" t="str">
        <f t="shared" ca="1" si="416"/>
        <v/>
      </c>
      <c r="AD1903" s="130" t="str">
        <f t="shared" ca="1" si="417"/>
        <v/>
      </c>
      <c r="AE1903" s="130" t="str">
        <f t="shared" ca="1" si="418"/>
        <v/>
      </c>
      <c r="AF1903" s="130" t="str">
        <f t="shared" ca="1" si="419"/>
        <v/>
      </c>
      <c r="AG1903" s="130" t="str">
        <f t="shared" ca="1" si="420"/>
        <v/>
      </c>
      <c r="AH1903" s="130" t="str">
        <f t="shared" ca="1" si="421"/>
        <v/>
      </c>
      <c r="AI1903" s="130" t="str">
        <f t="shared" ca="1" si="422"/>
        <v/>
      </c>
    </row>
    <row r="1904" spans="5:35">
      <c r="E1904" s="239"/>
      <c r="F1904" s="28"/>
      <c r="R1904" s="130" t="str">
        <f t="shared" ca="1" si="414"/>
        <v xml:space="preserve">5 </v>
      </c>
      <c r="S1904" s="130">
        <f ca="1">+IFERROR(VLOOKUP(R1904,Pollutants!$H$2:$K$11,3,FALSE),0)</f>
        <v>0</v>
      </c>
      <c r="T1904" s="248">
        <f t="shared" si="415"/>
        <v>273</v>
      </c>
      <c r="AC1904" s="130" t="str">
        <f t="shared" ca="1" si="416"/>
        <v/>
      </c>
      <c r="AD1904" s="130" t="str">
        <f t="shared" ca="1" si="417"/>
        <v/>
      </c>
      <c r="AE1904" s="130" t="str">
        <f t="shared" ca="1" si="418"/>
        <v/>
      </c>
      <c r="AF1904" s="130" t="str">
        <f t="shared" ca="1" si="419"/>
        <v/>
      </c>
      <c r="AG1904" s="130" t="str">
        <f t="shared" ca="1" si="420"/>
        <v/>
      </c>
      <c r="AH1904" s="130" t="str">
        <f t="shared" ca="1" si="421"/>
        <v/>
      </c>
      <c r="AI1904" s="130" t="str">
        <f t="shared" ca="1" si="422"/>
        <v/>
      </c>
    </row>
    <row r="1905" spans="5:35">
      <c r="E1905" s="239"/>
      <c r="F1905" s="28"/>
      <c r="R1905" s="130" t="str">
        <f t="shared" ca="1" si="414"/>
        <v xml:space="preserve">6 </v>
      </c>
      <c r="S1905" s="130">
        <f ca="1">+IFERROR(VLOOKUP(R1905,Pollutants!$H$2:$K$11,3,FALSE),0)</f>
        <v>0</v>
      </c>
      <c r="T1905" s="248">
        <f t="shared" si="415"/>
        <v>273</v>
      </c>
      <c r="AC1905" s="130" t="str">
        <f t="shared" ca="1" si="416"/>
        <v/>
      </c>
      <c r="AD1905" s="130" t="str">
        <f t="shared" ca="1" si="417"/>
        <v/>
      </c>
      <c r="AE1905" s="130" t="str">
        <f t="shared" ca="1" si="418"/>
        <v/>
      </c>
      <c r="AF1905" s="130" t="str">
        <f t="shared" ca="1" si="419"/>
        <v/>
      </c>
      <c r="AG1905" s="130" t="str">
        <f t="shared" ca="1" si="420"/>
        <v/>
      </c>
      <c r="AH1905" s="130" t="str">
        <f t="shared" ca="1" si="421"/>
        <v/>
      </c>
      <c r="AI1905" s="130" t="str">
        <f t="shared" ca="1" si="422"/>
        <v/>
      </c>
    </row>
    <row r="1906" spans="5:35">
      <c r="E1906" s="239"/>
      <c r="F1906" s="28"/>
      <c r="R1906" s="130" t="str">
        <f t="shared" ca="1" si="414"/>
        <v xml:space="preserve">0 </v>
      </c>
      <c r="S1906" s="130">
        <f ca="1">+IFERROR(VLOOKUP(R1906,Pollutants!$H$2:$K$11,3,FALSE),0)</f>
        <v>0</v>
      </c>
      <c r="T1906" s="248">
        <f t="shared" si="415"/>
        <v>274</v>
      </c>
      <c r="AC1906" s="130" t="str">
        <f t="shared" ca="1" si="416"/>
        <v/>
      </c>
      <c r="AD1906" s="130" t="str">
        <f t="shared" ca="1" si="417"/>
        <v/>
      </c>
      <c r="AE1906" s="130" t="str">
        <f t="shared" ca="1" si="418"/>
        <v/>
      </c>
      <c r="AF1906" s="130" t="str">
        <f t="shared" ca="1" si="419"/>
        <v/>
      </c>
      <c r="AG1906" s="130" t="str">
        <f t="shared" ca="1" si="420"/>
        <v/>
      </c>
      <c r="AH1906" s="130" t="str">
        <f t="shared" ca="1" si="421"/>
        <v/>
      </c>
      <c r="AI1906" s="130" t="str">
        <f t="shared" ca="1" si="422"/>
        <v/>
      </c>
    </row>
    <row r="1907" spans="5:35">
      <c r="E1907" s="239"/>
      <c r="F1907" s="28"/>
      <c r="R1907" s="130" t="str">
        <f t="shared" ca="1" si="414"/>
        <v xml:space="preserve">1 </v>
      </c>
      <c r="S1907" s="130">
        <f ca="1">+IFERROR(VLOOKUP(R1907,Pollutants!$H$2:$K$11,3,FALSE),0)</f>
        <v>0</v>
      </c>
      <c r="T1907" s="248">
        <f t="shared" si="415"/>
        <v>274</v>
      </c>
      <c r="AC1907" s="130" t="str">
        <f t="shared" ca="1" si="416"/>
        <v/>
      </c>
      <c r="AD1907" s="130" t="str">
        <f t="shared" ca="1" si="417"/>
        <v/>
      </c>
      <c r="AE1907" s="130" t="str">
        <f t="shared" ca="1" si="418"/>
        <v/>
      </c>
      <c r="AF1907" s="130" t="str">
        <f t="shared" ca="1" si="419"/>
        <v/>
      </c>
      <c r="AG1907" s="130" t="str">
        <f t="shared" ca="1" si="420"/>
        <v/>
      </c>
      <c r="AH1907" s="130" t="str">
        <f t="shared" ca="1" si="421"/>
        <v/>
      </c>
      <c r="AI1907" s="130" t="str">
        <f t="shared" ca="1" si="422"/>
        <v/>
      </c>
    </row>
    <row r="1908" spans="5:35">
      <c r="E1908" s="239"/>
      <c r="F1908" s="28"/>
      <c r="R1908" s="130" t="str">
        <f t="shared" ca="1" si="414"/>
        <v xml:space="preserve">2 </v>
      </c>
      <c r="S1908" s="130">
        <f ca="1">+IFERROR(VLOOKUP(R1908,Pollutants!$H$2:$K$11,3,FALSE),0)</f>
        <v>0</v>
      </c>
      <c r="T1908" s="248">
        <f t="shared" si="415"/>
        <v>274</v>
      </c>
      <c r="AC1908" s="130" t="str">
        <f t="shared" ca="1" si="416"/>
        <v/>
      </c>
      <c r="AD1908" s="130" t="str">
        <f t="shared" ca="1" si="417"/>
        <v/>
      </c>
      <c r="AE1908" s="130" t="str">
        <f t="shared" ca="1" si="418"/>
        <v/>
      </c>
      <c r="AF1908" s="130" t="str">
        <f t="shared" ca="1" si="419"/>
        <v/>
      </c>
      <c r="AG1908" s="130" t="str">
        <f t="shared" ca="1" si="420"/>
        <v/>
      </c>
      <c r="AH1908" s="130" t="str">
        <f t="shared" ca="1" si="421"/>
        <v/>
      </c>
      <c r="AI1908" s="130" t="str">
        <f t="shared" ca="1" si="422"/>
        <v/>
      </c>
    </row>
    <row r="1909" spans="5:35">
      <c r="E1909" s="239"/>
      <c r="F1909" s="28"/>
      <c r="R1909" s="130" t="str">
        <f t="shared" ca="1" si="414"/>
        <v xml:space="preserve">3 </v>
      </c>
      <c r="S1909" s="130">
        <f ca="1">+IFERROR(VLOOKUP(R1909,Pollutants!$H$2:$K$11,3,FALSE),0)</f>
        <v>0</v>
      </c>
      <c r="T1909" s="248">
        <f t="shared" si="415"/>
        <v>274</v>
      </c>
      <c r="AC1909" s="130" t="str">
        <f t="shared" ca="1" si="416"/>
        <v/>
      </c>
      <c r="AD1909" s="130" t="str">
        <f t="shared" ca="1" si="417"/>
        <v/>
      </c>
      <c r="AE1909" s="130" t="str">
        <f t="shared" ca="1" si="418"/>
        <v/>
      </c>
      <c r="AF1909" s="130" t="str">
        <f t="shared" ca="1" si="419"/>
        <v/>
      </c>
      <c r="AG1909" s="130" t="str">
        <f t="shared" ca="1" si="420"/>
        <v/>
      </c>
      <c r="AH1909" s="130" t="str">
        <f t="shared" ca="1" si="421"/>
        <v/>
      </c>
      <c r="AI1909" s="130" t="str">
        <f t="shared" ca="1" si="422"/>
        <v/>
      </c>
    </row>
    <row r="1910" spans="5:35">
      <c r="E1910" s="239"/>
      <c r="F1910" s="28"/>
      <c r="R1910" s="130" t="str">
        <f t="shared" ca="1" si="414"/>
        <v xml:space="preserve">4 </v>
      </c>
      <c r="S1910" s="130">
        <f ca="1">+IFERROR(VLOOKUP(R1910,Pollutants!$H$2:$K$11,3,FALSE),0)</f>
        <v>0</v>
      </c>
      <c r="T1910" s="248">
        <f t="shared" si="415"/>
        <v>274</v>
      </c>
      <c r="AC1910" s="130" t="str">
        <f t="shared" ca="1" si="416"/>
        <v/>
      </c>
      <c r="AD1910" s="130" t="str">
        <f t="shared" ca="1" si="417"/>
        <v/>
      </c>
      <c r="AE1910" s="130" t="str">
        <f t="shared" ca="1" si="418"/>
        <v/>
      </c>
      <c r="AF1910" s="130" t="str">
        <f t="shared" ca="1" si="419"/>
        <v/>
      </c>
      <c r="AG1910" s="130" t="str">
        <f t="shared" ca="1" si="420"/>
        <v/>
      </c>
      <c r="AH1910" s="130" t="str">
        <f t="shared" ca="1" si="421"/>
        <v/>
      </c>
      <c r="AI1910" s="130" t="str">
        <f t="shared" ca="1" si="422"/>
        <v/>
      </c>
    </row>
    <row r="1911" spans="5:35">
      <c r="E1911" s="239"/>
      <c r="F1911" s="28"/>
      <c r="R1911" s="130" t="str">
        <f t="shared" ca="1" si="414"/>
        <v xml:space="preserve">5 </v>
      </c>
      <c r="S1911" s="130">
        <f ca="1">+IFERROR(VLOOKUP(R1911,Pollutants!$H$2:$K$11,3,FALSE),0)</f>
        <v>0</v>
      </c>
      <c r="T1911" s="248">
        <f t="shared" si="415"/>
        <v>274</v>
      </c>
      <c r="AC1911" s="130" t="str">
        <f t="shared" ca="1" si="416"/>
        <v/>
      </c>
      <c r="AD1911" s="130" t="str">
        <f t="shared" ca="1" si="417"/>
        <v/>
      </c>
      <c r="AE1911" s="130" t="str">
        <f t="shared" ca="1" si="418"/>
        <v/>
      </c>
      <c r="AF1911" s="130" t="str">
        <f t="shared" ca="1" si="419"/>
        <v/>
      </c>
      <c r="AG1911" s="130" t="str">
        <f t="shared" ca="1" si="420"/>
        <v/>
      </c>
      <c r="AH1911" s="130" t="str">
        <f t="shared" ca="1" si="421"/>
        <v/>
      </c>
      <c r="AI1911" s="130" t="str">
        <f t="shared" ca="1" si="422"/>
        <v/>
      </c>
    </row>
    <row r="1912" spans="5:35">
      <c r="E1912" s="239"/>
      <c r="F1912" s="28"/>
      <c r="R1912" s="130" t="str">
        <f t="shared" ca="1" si="414"/>
        <v xml:space="preserve">6 </v>
      </c>
      <c r="S1912" s="130">
        <f ca="1">+IFERROR(VLOOKUP(R1912,Pollutants!$H$2:$K$11,3,FALSE),0)</f>
        <v>0</v>
      </c>
      <c r="T1912" s="248">
        <f t="shared" si="415"/>
        <v>274</v>
      </c>
      <c r="AC1912" s="130" t="str">
        <f t="shared" ca="1" si="416"/>
        <v/>
      </c>
      <c r="AD1912" s="130" t="str">
        <f t="shared" ca="1" si="417"/>
        <v/>
      </c>
      <c r="AE1912" s="130" t="str">
        <f t="shared" ca="1" si="418"/>
        <v/>
      </c>
      <c r="AF1912" s="130" t="str">
        <f t="shared" ca="1" si="419"/>
        <v/>
      </c>
      <c r="AG1912" s="130" t="str">
        <f t="shared" ca="1" si="420"/>
        <v/>
      </c>
      <c r="AH1912" s="130" t="str">
        <f t="shared" ca="1" si="421"/>
        <v/>
      </c>
      <c r="AI1912" s="130" t="str">
        <f t="shared" ca="1" si="422"/>
        <v/>
      </c>
    </row>
    <row r="1913" spans="5:35">
      <c r="E1913" s="239"/>
      <c r="F1913" s="28"/>
      <c r="R1913" s="130" t="str">
        <f t="shared" ca="1" si="414"/>
        <v xml:space="preserve">0 </v>
      </c>
      <c r="S1913" s="130">
        <f ca="1">+IFERROR(VLOOKUP(R1913,Pollutants!$H$2:$K$11,3,FALSE),0)</f>
        <v>0</v>
      </c>
      <c r="T1913" s="248">
        <f t="shared" si="415"/>
        <v>275</v>
      </c>
      <c r="AC1913" s="130" t="str">
        <f t="shared" ca="1" si="416"/>
        <v/>
      </c>
      <c r="AD1913" s="130" t="str">
        <f t="shared" ca="1" si="417"/>
        <v/>
      </c>
      <c r="AE1913" s="130" t="str">
        <f t="shared" ca="1" si="418"/>
        <v/>
      </c>
      <c r="AF1913" s="130" t="str">
        <f t="shared" ca="1" si="419"/>
        <v/>
      </c>
      <c r="AG1913" s="130" t="str">
        <f t="shared" ca="1" si="420"/>
        <v/>
      </c>
      <c r="AH1913" s="130" t="str">
        <f t="shared" ca="1" si="421"/>
        <v/>
      </c>
      <c r="AI1913" s="130" t="str">
        <f t="shared" ca="1" si="422"/>
        <v/>
      </c>
    </row>
    <row r="1914" spans="5:35">
      <c r="E1914" s="239"/>
      <c r="F1914" s="28"/>
      <c r="R1914" s="130" t="str">
        <f t="shared" ca="1" si="414"/>
        <v xml:space="preserve">1 </v>
      </c>
      <c r="S1914" s="130">
        <f ca="1">+IFERROR(VLOOKUP(R1914,Pollutants!$H$2:$K$11,3,FALSE),0)</f>
        <v>0</v>
      </c>
      <c r="T1914" s="248">
        <f t="shared" si="415"/>
        <v>275</v>
      </c>
      <c r="AC1914" s="130" t="str">
        <f t="shared" ca="1" si="416"/>
        <v/>
      </c>
      <c r="AD1914" s="130" t="str">
        <f t="shared" ca="1" si="417"/>
        <v/>
      </c>
      <c r="AE1914" s="130" t="str">
        <f t="shared" ca="1" si="418"/>
        <v/>
      </c>
      <c r="AF1914" s="130" t="str">
        <f t="shared" ca="1" si="419"/>
        <v/>
      </c>
      <c r="AG1914" s="130" t="str">
        <f t="shared" ca="1" si="420"/>
        <v/>
      </c>
      <c r="AH1914" s="130" t="str">
        <f t="shared" ca="1" si="421"/>
        <v/>
      </c>
      <c r="AI1914" s="130" t="str">
        <f t="shared" ca="1" si="422"/>
        <v/>
      </c>
    </row>
    <row r="1915" spans="5:35">
      <c r="E1915" s="239"/>
      <c r="F1915" s="28"/>
      <c r="R1915" s="130" t="str">
        <f t="shared" ca="1" si="414"/>
        <v xml:space="preserve">2 </v>
      </c>
      <c r="S1915" s="130">
        <f ca="1">+IFERROR(VLOOKUP(R1915,Pollutants!$H$2:$K$11,3,FALSE),0)</f>
        <v>0</v>
      </c>
      <c r="T1915" s="248">
        <f t="shared" si="415"/>
        <v>275</v>
      </c>
      <c r="AC1915" s="130" t="str">
        <f t="shared" ca="1" si="416"/>
        <v/>
      </c>
      <c r="AD1915" s="130" t="str">
        <f t="shared" ca="1" si="417"/>
        <v/>
      </c>
      <c r="AE1915" s="130" t="str">
        <f t="shared" ca="1" si="418"/>
        <v/>
      </c>
      <c r="AF1915" s="130" t="str">
        <f t="shared" ca="1" si="419"/>
        <v/>
      </c>
      <c r="AG1915" s="130" t="str">
        <f t="shared" ca="1" si="420"/>
        <v/>
      </c>
      <c r="AH1915" s="130" t="str">
        <f t="shared" ca="1" si="421"/>
        <v/>
      </c>
      <c r="AI1915" s="130" t="str">
        <f t="shared" ca="1" si="422"/>
        <v/>
      </c>
    </row>
    <row r="1916" spans="5:35">
      <c r="E1916" s="239"/>
      <c r="F1916" s="28"/>
      <c r="R1916" s="130" t="str">
        <f t="shared" ca="1" si="414"/>
        <v xml:space="preserve">3 </v>
      </c>
      <c r="S1916" s="130">
        <f ca="1">+IFERROR(VLOOKUP(R1916,Pollutants!$H$2:$K$11,3,FALSE),0)</f>
        <v>0</v>
      </c>
      <c r="T1916" s="248">
        <f t="shared" si="415"/>
        <v>275</v>
      </c>
      <c r="AC1916" s="130" t="str">
        <f t="shared" ca="1" si="416"/>
        <v/>
      </c>
      <c r="AD1916" s="130" t="str">
        <f t="shared" ca="1" si="417"/>
        <v/>
      </c>
      <c r="AE1916" s="130" t="str">
        <f t="shared" ca="1" si="418"/>
        <v/>
      </c>
      <c r="AF1916" s="130" t="str">
        <f t="shared" ca="1" si="419"/>
        <v/>
      </c>
      <c r="AG1916" s="130" t="str">
        <f t="shared" ca="1" si="420"/>
        <v/>
      </c>
      <c r="AH1916" s="130" t="str">
        <f t="shared" ca="1" si="421"/>
        <v/>
      </c>
      <c r="AI1916" s="130" t="str">
        <f t="shared" ca="1" si="422"/>
        <v/>
      </c>
    </row>
    <row r="1917" spans="5:35">
      <c r="E1917" s="239"/>
      <c r="F1917" s="28"/>
      <c r="R1917" s="130" t="str">
        <f t="shared" ca="1" si="414"/>
        <v xml:space="preserve">4 </v>
      </c>
      <c r="S1917" s="130">
        <f ca="1">+IFERROR(VLOOKUP(R1917,Pollutants!$H$2:$K$11,3,FALSE),0)</f>
        <v>0</v>
      </c>
      <c r="T1917" s="248">
        <f t="shared" si="415"/>
        <v>275</v>
      </c>
      <c r="AC1917" s="130" t="str">
        <f t="shared" ca="1" si="416"/>
        <v/>
      </c>
      <c r="AD1917" s="130" t="str">
        <f t="shared" ca="1" si="417"/>
        <v/>
      </c>
      <c r="AE1917" s="130" t="str">
        <f t="shared" ca="1" si="418"/>
        <v/>
      </c>
      <c r="AF1917" s="130" t="str">
        <f t="shared" ca="1" si="419"/>
        <v/>
      </c>
      <c r="AG1917" s="130" t="str">
        <f t="shared" ca="1" si="420"/>
        <v/>
      </c>
      <c r="AH1917" s="130" t="str">
        <f t="shared" ca="1" si="421"/>
        <v/>
      </c>
      <c r="AI1917" s="130" t="str">
        <f t="shared" ca="1" si="422"/>
        <v/>
      </c>
    </row>
    <row r="1918" spans="5:35">
      <c r="E1918" s="239"/>
      <c r="F1918" s="28"/>
      <c r="R1918" s="130" t="str">
        <f t="shared" ca="1" si="414"/>
        <v xml:space="preserve">5 </v>
      </c>
      <c r="S1918" s="130">
        <f ca="1">+IFERROR(VLOOKUP(R1918,Pollutants!$H$2:$K$11,3,FALSE),0)</f>
        <v>0</v>
      </c>
      <c r="T1918" s="248">
        <f t="shared" si="415"/>
        <v>275</v>
      </c>
      <c r="AC1918" s="130" t="str">
        <f t="shared" ca="1" si="416"/>
        <v/>
      </c>
      <c r="AD1918" s="130" t="str">
        <f t="shared" ca="1" si="417"/>
        <v/>
      </c>
      <c r="AE1918" s="130" t="str">
        <f t="shared" ca="1" si="418"/>
        <v/>
      </c>
      <c r="AF1918" s="130" t="str">
        <f t="shared" ca="1" si="419"/>
        <v/>
      </c>
      <c r="AG1918" s="130" t="str">
        <f t="shared" ca="1" si="420"/>
        <v/>
      </c>
      <c r="AH1918" s="130" t="str">
        <f t="shared" ca="1" si="421"/>
        <v/>
      </c>
      <c r="AI1918" s="130" t="str">
        <f t="shared" ca="1" si="422"/>
        <v/>
      </c>
    </row>
    <row r="1919" spans="5:35">
      <c r="E1919" s="239"/>
      <c r="F1919" s="28"/>
      <c r="R1919" s="130" t="str">
        <f t="shared" ca="1" si="414"/>
        <v xml:space="preserve">6 </v>
      </c>
      <c r="S1919" s="130">
        <f ca="1">+IFERROR(VLOOKUP(R1919,Pollutants!$H$2:$K$11,3,FALSE),0)</f>
        <v>0</v>
      </c>
      <c r="T1919" s="248">
        <f t="shared" si="415"/>
        <v>275</v>
      </c>
      <c r="AC1919" s="130" t="str">
        <f t="shared" ca="1" si="416"/>
        <v/>
      </c>
      <c r="AD1919" s="130" t="str">
        <f t="shared" ca="1" si="417"/>
        <v/>
      </c>
      <c r="AE1919" s="130" t="str">
        <f t="shared" ca="1" si="418"/>
        <v/>
      </c>
      <c r="AF1919" s="130" t="str">
        <f t="shared" ca="1" si="419"/>
        <v/>
      </c>
      <c r="AG1919" s="130" t="str">
        <f t="shared" ca="1" si="420"/>
        <v/>
      </c>
      <c r="AH1919" s="130" t="str">
        <f t="shared" ca="1" si="421"/>
        <v/>
      </c>
      <c r="AI1919" s="130" t="str">
        <f t="shared" ca="1" si="422"/>
        <v/>
      </c>
    </row>
    <row r="1920" spans="5:35">
      <c r="E1920" s="239"/>
      <c r="F1920" s="28"/>
      <c r="R1920" s="130" t="str">
        <f t="shared" ca="1" si="414"/>
        <v xml:space="preserve">0 </v>
      </c>
      <c r="S1920" s="130">
        <f ca="1">+IFERROR(VLOOKUP(R1920,Pollutants!$H$2:$K$11,3,FALSE),0)</f>
        <v>0</v>
      </c>
      <c r="T1920" s="248">
        <f t="shared" si="415"/>
        <v>276</v>
      </c>
      <c r="AC1920" s="130" t="str">
        <f t="shared" ca="1" si="416"/>
        <v/>
      </c>
      <c r="AD1920" s="130" t="str">
        <f t="shared" ca="1" si="417"/>
        <v/>
      </c>
      <c r="AE1920" s="130" t="str">
        <f t="shared" ca="1" si="418"/>
        <v/>
      </c>
      <c r="AF1920" s="130" t="str">
        <f t="shared" ca="1" si="419"/>
        <v/>
      </c>
      <c r="AG1920" s="130" t="str">
        <f t="shared" ca="1" si="420"/>
        <v/>
      </c>
      <c r="AH1920" s="130" t="str">
        <f t="shared" ca="1" si="421"/>
        <v/>
      </c>
      <c r="AI1920" s="130" t="str">
        <f t="shared" ca="1" si="422"/>
        <v/>
      </c>
    </row>
    <row r="1921" spans="5:35">
      <c r="E1921" s="239"/>
      <c r="F1921" s="28"/>
      <c r="R1921" s="130" t="str">
        <f t="shared" ca="1" si="414"/>
        <v xml:space="preserve">1 </v>
      </c>
      <c r="S1921" s="130">
        <f ca="1">+IFERROR(VLOOKUP(R1921,Pollutants!$H$2:$K$11,3,FALSE),0)</f>
        <v>0</v>
      </c>
      <c r="T1921" s="248">
        <f t="shared" si="415"/>
        <v>276</v>
      </c>
      <c r="AC1921" s="130" t="str">
        <f t="shared" ca="1" si="416"/>
        <v/>
      </c>
      <c r="AD1921" s="130" t="str">
        <f t="shared" ca="1" si="417"/>
        <v/>
      </c>
      <c r="AE1921" s="130" t="str">
        <f t="shared" ca="1" si="418"/>
        <v/>
      </c>
      <c r="AF1921" s="130" t="str">
        <f t="shared" ca="1" si="419"/>
        <v/>
      </c>
      <c r="AG1921" s="130" t="str">
        <f t="shared" ca="1" si="420"/>
        <v/>
      </c>
      <c r="AH1921" s="130" t="str">
        <f t="shared" ca="1" si="421"/>
        <v/>
      </c>
      <c r="AI1921" s="130" t="str">
        <f t="shared" ca="1" si="422"/>
        <v/>
      </c>
    </row>
    <row r="1922" spans="5:35">
      <c r="E1922" s="239"/>
      <c r="F1922" s="28"/>
      <c r="R1922" s="130" t="str">
        <f t="shared" ca="1" si="414"/>
        <v xml:space="preserve">2 </v>
      </c>
      <c r="S1922" s="130">
        <f ca="1">+IFERROR(VLOOKUP(R1922,Pollutants!$H$2:$K$11,3,FALSE),0)</f>
        <v>0</v>
      </c>
      <c r="T1922" s="248">
        <f t="shared" si="415"/>
        <v>276</v>
      </c>
      <c r="AC1922" s="130" t="str">
        <f t="shared" ca="1" si="416"/>
        <v/>
      </c>
      <c r="AD1922" s="130" t="str">
        <f t="shared" ca="1" si="417"/>
        <v/>
      </c>
      <c r="AE1922" s="130" t="str">
        <f t="shared" ca="1" si="418"/>
        <v/>
      </c>
      <c r="AF1922" s="130" t="str">
        <f t="shared" ca="1" si="419"/>
        <v/>
      </c>
      <c r="AG1922" s="130" t="str">
        <f t="shared" ca="1" si="420"/>
        <v/>
      </c>
      <c r="AH1922" s="130" t="str">
        <f t="shared" ca="1" si="421"/>
        <v/>
      </c>
      <c r="AI1922" s="130" t="str">
        <f t="shared" ca="1" si="422"/>
        <v/>
      </c>
    </row>
    <row r="1923" spans="5:35">
      <c r="E1923" s="239"/>
      <c r="F1923" s="28"/>
      <c r="R1923" s="130" t="str">
        <f t="shared" ref="R1923:R1986" ca="1" si="423">+MOD(ROW()-2,7)&amp;" "&amp;INDIRECT(ADDRESS(INT((ROW()-2)/7)+2,11,3))</f>
        <v xml:space="preserve">3 </v>
      </c>
      <c r="S1923" s="130">
        <f ca="1">+IFERROR(VLOOKUP(R1923,Pollutants!$H$2:$K$11,3,FALSE),0)</f>
        <v>0</v>
      </c>
      <c r="T1923" s="248">
        <f t="shared" ref="T1923:T1986" si="424">+(INT((ROW()-2)/7)+2)</f>
        <v>276</v>
      </c>
      <c r="AC1923" s="130" t="str">
        <f t="shared" ref="AC1923:AC1986" ca="1" si="425">+INDIRECT(ADDRESS(INT((ROW()-2)/2)+2,21,3))</f>
        <v/>
      </c>
      <c r="AD1923" s="130" t="str">
        <f t="shared" ref="AD1923:AD1986" ca="1" si="426">+IF(ISNUMBER(AI1923),IF(ISEVEN(ROW()),$AL$2,$AL$3),"")</f>
        <v/>
      </c>
      <c r="AE1923" s="130" t="str">
        <f t="shared" ref="AE1923:AE1986" ca="1" si="427">+INDIRECT(ADDRESS(INT((ROW()-2)/2)+2,23,3))</f>
        <v/>
      </c>
      <c r="AF1923" s="130" t="str">
        <f t="shared" ref="AF1923:AF1986" ca="1" si="428">+INDIRECT(ADDRESS(INT((ROW()-2)/2)+2,24,3))</f>
        <v/>
      </c>
      <c r="AG1923" s="130" t="str">
        <f t="shared" ref="AG1923:AG1986" ca="1" si="429">+INDIRECT(ADDRESS(INT((ROW()-2)/2)+2,25,3))</f>
        <v/>
      </c>
      <c r="AH1923" s="130" t="str">
        <f t="shared" ref="AH1923:AH1986" ca="1" si="430">+INDIRECT(ADDRESS(INT((ROW()-2)/2)+2,26,3))</f>
        <v/>
      </c>
      <c r="AI1923" s="130" t="str">
        <f t="shared" ref="AI1923:AI1986" ca="1" si="431">+INDIRECT(ADDRESS(INT((ROW()-2)/2)+2,27,3))</f>
        <v/>
      </c>
    </row>
    <row r="1924" spans="5:35">
      <c r="E1924" s="239"/>
      <c r="F1924" s="28"/>
      <c r="R1924" s="130" t="str">
        <f t="shared" ca="1" si="423"/>
        <v xml:space="preserve">4 </v>
      </c>
      <c r="S1924" s="130">
        <f ca="1">+IFERROR(VLOOKUP(R1924,Pollutants!$H$2:$K$11,3,FALSE),0)</f>
        <v>0</v>
      </c>
      <c r="T1924" s="248">
        <f t="shared" si="424"/>
        <v>276</v>
      </c>
      <c r="AC1924" s="130" t="str">
        <f t="shared" ca="1" si="425"/>
        <v/>
      </c>
      <c r="AD1924" s="130" t="str">
        <f t="shared" ca="1" si="426"/>
        <v/>
      </c>
      <c r="AE1924" s="130" t="str">
        <f t="shared" ca="1" si="427"/>
        <v/>
      </c>
      <c r="AF1924" s="130" t="str">
        <f t="shared" ca="1" si="428"/>
        <v/>
      </c>
      <c r="AG1924" s="130" t="str">
        <f t="shared" ca="1" si="429"/>
        <v/>
      </c>
      <c r="AH1924" s="130" t="str">
        <f t="shared" ca="1" si="430"/>
        <v/>
      </c>
      <c r="AI1924" s="130" t="str">
        <f t="shared" ca="1" si="431"/>
        <v/>
      </c>
    </row>
    <row r="1925" spans="5:35">
      <c r="E1925" s="239"/>
      <c r="F1925" s="28"/>
      <c r="R1925" s="130" t="str">
        <f t="shared" ca="1" si="423"/>
        <v xml:space="preserve">5 </v>
      </c>
      <c r="S1925" s="130">
        <f ca="1">+IFERROR(VLOOKUP(R1925,Pollutants!$H$2:$K$11,3,FALSE),0)</f>
        <v>0</v>
      </c>
      <c r="T1925" s="248">
        <f t="shared" si="424"/>
        <v>276</v>
      </c>
      <c r="AC1925" s="130" t="str">
        <f t="shared" ca="1" si="425"/>
        <v/>
      </c>
      <c r="AD1925" s="130" t="str">
        <f t="shared" ca="1" si="426"/>
        <v/>
      </c>
      <c r="AE1925" s="130" t="str">
        <f t="shared" ca="1" si="427"/>
        <v/>
      </c>
      <c r="AF1925" s="130" t="str">
        <f t="shared" ca="1" si="428"/>
        <v/>
      </c>
      <c r="AG1925" s="130" t="str">
        <f t="shared" ca="1" si="429"/>
        <v/>
      </c>
      <c r="AH1925" s="130" t="str">
        <f t="shared" ca="1" si="430"/>
        <v/>
      </c>
      <c r="AI1925" s="130" t="str">
        <f t="shared" ca="1" si="431"/>
        <v/>
      </c>
    </row>
    <row r="1926" spans="5:35">
      <c r="E1926" s="239"/>
      <c r="F1926" s="28"/>
      <c r="R1926" s="130" t="str">
        <f t="shared" ca="1" si="423"/>
        <v xml:space="preserve">6 </v>
      </c>
      <c r="S1926" s="130">
        <f ca="1">+IFERROR(VLOOKUP(R1926,Pollutants!$H$2:$K$11,3,FALSE),0)</f>
        <v>0</v>
      </c>
      <c r="T1926" s="248">
        <f t="shared" si="424"/>
        <v>276</v>
      </c>
      <c r="AC1926" s="130" t="str">
        <f t="shared" ca="1" si="425"/>
        <v/>
      </c>
      <c r="AD1926" s="130" t="str">
        <f t="shared" ca="1" si="426"/>
        <v/>
      </c>
      <c r="AE1926" s="130" t="str">
        <f t="shared" ca="1" si="427"/>
        <v/>
      </c>
      <c r="AF1926" s="130" t="str">
        <f t="shared" ca="1" si="428"/>
        <v/>
      </c>
      <c r="AG1926" s="130" t="str">
        <f t="shared" ca="1" si="429"/>
        <v/>
      </c>
      <c r="AH1926" s="130" t="str">
        <f t="shared" ca="1" si="430"/>
        <v/>
      </c>
      <c r="AI1926" s="130" t="str">
        <f t="shared" ca="1" si="431"/>
        <v/>
      </c>
    </row>
    <row r="1927" spans="5:35">
      <c r="E1927" s="239"/>
      <c r="F1927" s="28"/>
      <c r="R1927" s="130" t="str">
        <f t="shared" ca="1" si="423"/>
        <v xml:space="preserve">0 </v>
      </c>
      <c r="S1927" s="130">
        <f ca="1">+IFERROR(VLOOKUP(R1927,Pollutants!$H$2:$K$11,3,FALSE),0)</f>
        <v>0</v>
      </c>
      <c r="T1927" s="248">
        <f t="shared" si="424"/>
        <v>277</v>
      </c>
      <c r="AC1927" s="130" t="str">
        <f t="shared" ca="1" si="425"/>
        <v/>
      </c>
      <c r="AD1927" s="130" t="str">
        <f t="shared" ca="1" si="426"/>
        <v/>
      </c>
      <c r="AE1927" s="130" t="str">
        <f t="shared" ca="1" si="427"/>
        <v/>
      </c>
      <c r="AF1927" s="130" t="str">
        <f t="shared" ca="1" si="428"/>
        <v/>
      </c>
      <c r="AG1927" s="130" t="str">
        <f t="shared" ca="1" si="429"/>
        <v/>
      </c>
      <c r="AH1927" s="130" t="str">
        <f t="shared" ca="1" si="430"/>
        <v/>
      </c>
      <c r="AI1927" s="130" t="str">
        <f t="shared" ca="1" si="431"/>
        <v/>
      </c>
    </row>
    <row r="1928" spans="5:35">
      <c r="E1928" s="239"/>
      <c r="F1928" s="28"/>
      <c r="R1928" s="130" t="str">
        <f t="shared" ca="1" si="423"/>
        <v xml:space="preserve">1 </v>
      </c>
      <c r="S1928" s="130">
        <f ca="1">+IFERROR(VLOOKUP(R1928,Pollutants!$H$2:$K$11,3,FALSE),0)</f>
        <v>0</v>
      </c>
      <c r="T1928" s="248">
        <f t="shared" si="424"/>
        <v>277</v>
      </c>
      <c r="AC1928" s="130" t="str">
        <f t="shared" ca="1" si="425"/>
        <v/>
      </c>
      <c r="AD1928" s="130" t="str">
        <f t="shared" ca="1" si="426"/>
        <v/>
      </c>
      <c r="AE1928" s="130" t="str">
        <f t="shared" ca="1" si="427"/>
        <v/>
      </c>
      <c r="AF1928" s="130" t="str">
        <f t="shared" ca="1" si="428"/>
        <v/>
      </c>
      <c r="AG1928" s="130" t="str">
        <f t="shared" ca="1" si="429"/>
        <v/>
      </c>
      <c r="AH1928" s="130" t="str">
        <f t="shared" ca="1" si="430"/>
        <v/>
      </c>
      <c r="AI1928" s="130" t="str">
        <f t="shared" ca="1" si="431"/>
        <v/>
      </c>
    </row>
    <row r="1929" spans="5:35">
      <c r="E1929" s="239"/>
      <c r="F1929" s="28"/>
      <c r="R1929" s="130" t="str">
        <f t="shared" ca="1" si="423"/>
        <v xml:space="preserve">2 </v>
      </c>
      <c r="S1929" s="130">
        <f ca="1">+IFERROR(VLOOKUP(R1929,Pollutants!$H$2:$K$11,3,FALSE),0)</f>
        <v>0</v>
      </c>
      <c r="T1929" s="248">
        <f t="shared" si="424"/>
        <v>277</v>
      </c>
      <c r="AC1929" s="130" t="str">
        <f t="shared" ca="1" si="425"/>
        <v/>
      </c>
      <c r="AD1929" s="130" t="str">
        <f t="shared" ca="1" si="426"/>
        <v/>
      </c>
      <c r="AE1929" s="130" t="str">
        <f t="shared" ca="1" si="427"/>
        <v/>
      </c>
      <c r="AF1929" s="130" t="str">
        <f t="shared" ca="1" si="428"/>
        <v/>
      </c>
      <c r="AG1929" s="130" t="str">
        <f t="shared" ca="1" si="429"/>
        <v/>
      </c>
      <c r="AH1929" s="130" t="str">
        <f t="shared" ca="1" si="430"/>
        <v/>
      </c>
      <c r="AI1929" s="130" t="str">
        <f t="shared" ca="1" si="431"/>
        <v/>
      </c>
    </row>
    <row r="1930" spans="5:35">
      <c r="E1930" s="239"/>
      <c r="F1930" s="28"/>
      <c r="R1930" s="130" t="str">
        <f t="shared" ca="1" si="423"/>
        <v xml:space="preserve">3 </v>
      </c>
      <c r="S1930" s="130">
        <f ca="1">+IFERROR(VLOOKUP(R1930,Pollutants!$H$2:$K$11,3,FALSE),0)</f>
        <v>0</v>
      </c>
      <c r="T1930" s="248">
        <f t="shared" si="424"/>
        <v>277</v>
      </c>
      <c r="AC1930" s="130" t="str">
        <f t="shared" ca="1" si="425"/>
        <v/>
      </c>
      <c r="AD1930" s="130" t="str">
        <f t="shared" ca="1" si="426"/>
        <v/>
      </c>
      <c r="AE1930" s="130" t="str">
        <f t="shared" ca="1" si="427"/>
        <v/>
      </c>
      <c r="AF1930" s="130" t="str">
        <f t="shared" ca="1" si="428"/>
        <v/>
      </c>
      <c r="AG1930" s="130" t="str">
        <f t="shared" ca="1" si="429"/>
        <v/>
      </c>
      <c r="AH1930" s="130" t="str">
        <f t="shared" ca="1" si="430"/>
        <v/>
      </c>
      <c r="AI1930" s="130" t="str">
        <f t="shared" ca="1" si="431"/>
        <v/>
      </c>
    </row>
    <row r="1931" spans="5:35">
      <c r="E1931" s="239"/>
      <c r="F1931" s="28"/>
      <c r="R1931" s="130" t="str">
        <f t="shared" ca="1" si="423"/>
        <v xml:space="preserve">4 </v>
      </c>
      <c r="S1931" s="130">
        <f ca="1">+IFERROR(VLOOKUP(R1931,Pollutants!$H$2:$K$11,3,FALSE),0)</f>
        <v>0</v>
      </c>
      <c r="T1931" s="248">
        <f t="shared" si="424"/>
        <v>277</v>
      </c>
      <c r="AC1931" s="130" t="str">
        <f t="shared" ca="1" si="425"/>
        <v/>
      </c>
      <c r="AD1931" s="130" t="str">
        <f t="shared" ca="1" si="426"/>
        <v/>
      </c>
      <c r="AE1931" s="130" t="str">
        <f t="shared" ca="1" si="427"/>
        <v/>
      </c>
      <c r="AF1931" s="130" t="str">
        <f t="shared" ca="1" si="428"/>
        <v/>
      </c>
      <c r="AG1931" s="130" t="str">
        <f t="shared" ca="1" si="429"/>
        <v/>
      </c>
      <c r="AH1931" s="130" t="str">
        <f t="shared" ca="1" si="430"/>
        <v/>
      </c>
      <c r="AI1931" s="130" t="str">
        <f t="shared" ca="1" si="431"/>
        <v/>
      </c>
    </row>
    <row r="1932" spans="5:35">
      <c r="E1932" s="239"/>
      <c r="F1932" s="28"/>
      <c r="R1932" s="130" t="str">
        <f t="shared" ca="1" si="423"/>
        <v xml:space="preserve">5 </v>
      </c>
      <c r="S1932" s="130">
        <f ca="1">+IFERROR(VLOOKUP(R1932,Pollutants!$H$2:$K$11,3,FALSE),0)</f>
        <v>0</v>
      </c>
      <c r="T1932" s="248">
        <f t="shared" si="424"/>
        <v>277</v>
      </c>
      <c r="AC1932" s="130" t="str">
        <f t="shared" ca="1" si="425"/>
        <v/>
      </c>
      <c r="AD1932" s="130" t="str">
        <f t="shared" ca="1" si="426"/>
        <v/>
      </c>
      <c r="AE1932" s="130" t="str">
        <f t="shared" ca="1" si="427"/>
        <v/>
      </c>
      <c r="AF1932" s="130" t="str">
        <f t="shared" ca="1" si="428"/>
        <v/>
      </c>
      <c r="AG1932" s="130" t="str">
        <f t="shared" ca="1" si="429"/>
        <v/>
      </c>
      <c r="AH1932" s="130" t="str">
        <f t="shared" ca="1" si="430"/>
        <v/>
      </c>
      <c r="AI1932" s="130" t="str">
        <f t="shared" ca="1" si="431"/>
        <v/>
      </c>
    </row>
    <row r="1933" spans="5:35">
      <c r="E1933" s="239"/>
      <c r="F1933" s="28"/>
      <c r="R1933" s="130" t="str">
        <f t="shared" ca="1" si="423"/>
        <v xml:space="preserve">6 </v>
      </c>
      <c r="S1933" s="130">
        <f ca="1">+IFERROR(VLOOKUP(R1933,Pollutants!$H$2:$K$11,3,FALSE),0)</f>
        <v>0</v>
      </c>
      <c r="T1933" s="248">
        <f t="shared" si="424"/>
        <v>277</v>
      </c>
      <c r="AC1933" s="130" t="str">
        <f t="shared" ca="1" si="425"/>
        <v/>
      </c>
      <c r="AD1933" s="130" t="str">
        <f t="shared" ca="1" si="426"/>
        <v/>
      </c>
      <c r="AE1933" s="130" t="str">
        <f t="shared" ca="1" si="427"/>
        <v/>
      </c>
      <c r="AF1933" s="130" t="str">
        <f t="shared" ca="1" si="428"/>
        <v/>
      </c>
      <c r="AG1933" s="130" t="str">
        <f t="shared" ca="1" si="429"/>
        <v/>
      </c>
      <c r="AH1933" s="130" t="str">
        <f t="shared" ca="1" si="430"/>
        <v/>
      </c>
      <c r="AI1933" s="130" t="str">
        <f t="shared" ca="1" si="431"/>
        <v/>
      </c>
    </row>
    <row r="1934" spans="5:35">
      <c r="E1934" s="239"/>
      <c r="F1934" s="28"/>
      <c r="R1934" s="130" t="str">
        <f t="shared" ca="1" si="423"/>
        <v xml:space="preserve">0 </v>
      </c>
      <c r="S1934" s="130">
        <f ca="1">+IFERROR(VLOOKUP(R1934,Pollutants!$H$2:$K$11,3,FALSE),0)</f>
        <v>0</v>
      </c>
      <c r="T1934" s="248">
        <f t="shared" si="424"/>
        <v>278</v>
      </c>
      <c r="AC1934" s="130" t="str">
        <f t="shared" ca="1" si="425"/>
        <v/>
      </c>
      <c r="AD1934" s="130" t="str">
        <f t="shared" ca="1" si="426"/>
        <v/>
      </c>
      <c r="AE1934" s="130" t="str">
        <f t="shared" ca="1" si="427"/>
        <v/>
      </c>
      <c r="AF1934" s="130" t="str">
        <f t="shared" ca="1" si="428"/>
        <v/>
      </c>
      <c r="AG1934" s="130" t="str">
        <f t="shared" ca="1" si="429"/>
        <v/>
      </c>
      <c r="AH1934" s="130" t="str">
        <f t="shared" ca="1" si="430"/>
        <v/>
      </c>
      <c r="AI1934" s="130" t="str">
        <f t="shared" ca="1" si="431"/>
        <v/>
      </c>
    </row>
    <row r="1935" spans="5:35">
      <c r="E1935" s="239"/>
      <c r="F1935" s="28"/>
      <c r="R1935" s="130" t="str">
        <f t="shared" ca="1" si="423"/>
        <v xml:space="preserve">1 </v>
      </c>
      <c r="S1935" s="130">
        <f ca="1">+IFERROR(VLOOKUP(R1935,Pollutants!$H$2:$K$11,3,FALSE),0)</f>
        <v>0</v>
      </c>
      <c r="T1935" s="248">
        <f t="shared" si="424"/>
        <v>278</v>
      </c>
      <c r="AC1935" s="130" t="str">
        <f t="shared" ca="1" si="425"/>
        <v/>
      </c>
      <c r="AD1935" s="130" t="str">
        <f t="shared" ca="1" si="426"/>
        <v/>
      </c>
      <c r="AE1935" s="130" t="str">
        <f t="shared" ca="1" si="427"/>
        <v/>
      </c>
      <c r="AF1935" s="130" t="str">
        <f t="shared" ca="1" si="428"/>
        <v/>
      </c>
      <c r="AG1935" s="130" t="str">
        <f t="shared" ca="1" si="429"/>
        <v/>
      </c>
      <c r="AH1935" s="130" t="str">
        <f t="shared" ca="1" si="430"/>
        <v/>
      </c>
      <c r="AI1935" s="130" t="str">
        <f t="shared" ca="1" si="431"/>
        <v/>
      </c>
    </row>
    <row r="1936" spans="5:35">
      <c r="E1936" s="239"/>
      <c r="F1936" s="28"/>
      <c r="R1936" s="130" t="str">
        <f t="shared" ca="1" si="423"/>
        <v xml:space="preserve">2 </v>
      </c>
      <c r="S1936" s="130">
        <f ca="1">+IFERROR(VLOOKUP(R1936,Pollutants!$H$2:$K$11,3,FALSE),0)</f>
        <v>0</v>
      </c>
      <c r="T1936" s="248">
        <f t="shared" si="424"/>
        <v>278</v>
      </c>
      <c r="AC1936" s="130" t="str">
        <f t="shared" ca="1" si="425"/>
        <v/>
      </c>
      <c r="AD1936" s="130" t="str">
        <f t="shared" ca="1" si="426"/>
        <v/>
      </c>
      <c r="AE1936" s="130" t="str">
        <f t="shared" ca="1" si="427"/>
        <v/>
      </c>
      <c r="AF1936" s="130" t="str">
        <f t="shared" ca="1" si="428"/>
        <v/>
      </c>
      <c r="AG1936" s="130" t="str">
        <f t="shared" ca="1" si="429"/>
        <v/>
      </c>
      <c r="AH1936" s="130" t="str">
        <f t="shared" ca="1" si="430"/>
        <v/>
      </c>
      <c r="AI1936" s="130" t="str">
        <f t="shared" ca="1" si="431"/>
        <v/>
      </c>
    </row>
    <row r="1937" spans="5:35">
      <c r="E1937" s="239"/>
      <c r="F1937" s="28"/>
      <c r="R1937" s="130" t="str">
        <f t="shared" ca="1" si="423"/>
        <v xml:space="preserve">3 </v>
      </c>
      <c r="S1937" s="130">
        <f ca="1">+IFERROR(VLOOKUP(R1937,Pollutants!$H$2:$K$11,3,FALSE),0)</f>
        <v>0</v>
      </c>
      <c r="T1937" s="248">
        <f t="shared" si="424"/>
        <v>278</v>
      </c>
      <c r="AC1937" s="130" t="str">
        <f t="shared" ca="1" si="425"/>
        <v/>
      </c>
      <c r="AD1937" s="130" t="str">
        <f t="shared" ca="1" si="426"/>
        <v/>
      </c>
      <c r="AE1937" s="130" t="str">
        <f t="shared" ca="1" si="427"/>
        <v/>
      </c>
      <c r="AF1937" s="130" t="str">
        <f t="shared" ca="1" si="428"/>
        <v/>
      </c>
      <c r="AG1937" s="130" t="str">
        <f t="shared" ca="1" si="429"/>
        <v/>
      </c>
      <c r="AH1937" s="130" t="str">
        <f t="shared" ca="1" si="430"/>
        <v/>
      </c>
      <c r="AI1937" s="130" t="str">
        <f t="shared" ca="1" si="431"/>
        <v/>
      </c>
    </row>
    <row r="1938" spans="5:35">
      <c r="E1938" s="239"/>
      <c r="F1938" s="28"/>
      <c r="R1938" s="130" t="str">
        <f t="shared" ca="1" si="423"/>
        <v xml:space="preserve">4 </v>
      </c>
      <c r="S1938" s="130">
        <f ca="1">+IFERROR(VLOOKUP(R1938,Pollutants!$H$2:$K$11,3,FALSE),0)</f>
        <v>0</v>
      </c>
      <c r="T1938" s="248">
        <f t="shared" si="424"/>
        <v>278</v>
      </c>
      <c r="AC1938" s="130" t="str">
        <f t="shared" ca="1" si="425"/>
        <v/>
      </c>
      <c r="AD1938" s="130" t="str">
        <f t="shared" ca="1" si="426"/>
        <v/>
      </c>
      <c r="AE1938" s="130" t="str">
        <f t="shared" ca="1" si="427"/>
        <v/>
      </c>
      <c r="AF1938" s="130" t="str">
        <f t="shared" ca="1" si="428"/>
        <v/>
      </c>
      <c r="AG1938" s="130" t="str">
        <f t="shared" ca="1" si="429"/>
        <v/>
      </c>
      <c r="AH1938" s="130" t="str">
        <f t="shared" ca="1" si="430"/>
        <v/>
      </c>
      <c r="AI1938" s="130" t="str">
        <f t="shared" ca="1" si="431"/>
        <v/>
      </c>
    </row>
    <row r="1939" spans="5:35">
      <c r="E1939" s="239"/>
      <c r="F1939" s="28"/>
      <c r="R1939" s="130" t="str">
        <f t="shared" ca="1" si="423"/>
        <v xml:space="preserve">5 </v>
      </c>
      <c r="S1939" s="130">
        <f ca="1">+IFERROR(VLOOKUP(R1939,Pollutants!$H$2:$K$11,3,FALSE),0)</f>
        <v>0</v>
      </c>
      <c r="T1939" s="248">
        <f t="shared" si="424"/>
        <v>278</v>
      </c>
      <c r="AC1939" s="130" t="str">
        <f t="shared" ca="1" si="425"/>
        <v/>
      </c>
      <c r="AD1939" s="130" t="str">
        <f t="shared" ca="1" si="426"/>
        <v/>
      </c>
      <c r="AE1939" s="130" t="str">
        <f t="shared" ca="1" si="427"/>
        <v/>
      </c>
      <c r="AF1939" s="130" t="str">
        <f t="shared" ca="1" si="428"/>
        <v/>
      </c>
      <c r="AG1939" s="130" t="str">
        <f t="shared" ca="1" si="429"/>
        <v/>
      </c>
      <c r="AH1939" s="130" t="str">
        <f t="shared" ca="1" si="430"/>
        <v/>
      </c>
      <c r="AI1939" s="130" t="str">
        <f t="shared" ca="1" si="431"/>
        <v/>
      </c>
    </row>
    <row r="1940" spans="5:35">
      <c r="E1940" s="239"/>
      <c r="F1940" s="28"/>
      <c r="R1940" s="130" t="str">
        <f t="shared" ca="1" si="423"/>
        <v xml:space="preserve">6 </v>
      </c>
      <c r="S1940" s="130">
        <f ca="1">+IFERROR(VLOOKUP(R1940,Pollutants!$H$2:$K$11,3,FALSE),0)</f>
        <v>0</v>
      </c>
      <c r="T1940" s="248">
        <f t="shared" si="424"/>
        <v>278</v>
      </c>
      <c r="AC1940" s="130" t="str">
        <f t="shared" ca="1" si="425"/>
        <v/>
      </c>
      <c r="AD1940" s="130" t="str">
        <f t="shared" ca="1" si="426"/>
        <v/>
      </c>
      <c r="AE1940" s="130" t="str">
        <f t="shared" ca="1" si="427"/>
        <v/>
      </c>
      <c r="AF1940" s="130" t="str">
        <f t="shared" ca="1" si="428"/>
        <v/>
      </c>
      <c r="AG1940" s="130" t="str">
        <f t="shared" ca="1" si="429"/>
        <v/>
      </c>
      <c r="AH1940" s="130" t="str">
        <f t="shared" ca="1" si="430"/>
        <v/>
      </c>
      <c r="AI1940" s="130" t="str">
        <f t="shared" ca="1" si="431"/>
        <v/>
      </c>
    </row>
    <row r="1941" spans="5:35">
      <c r="E1941" s="239"/>
      <c r="F1941" s="28"/>
      <c r="R1941" s="130" t="str">
        <f t="shared" ca="1" si="423"/>
        <v xml:space="preserve">0 </v>
      </c>
      <c r="S1941" s="130">
        <f ca="1">+IFERROR(VLOOKUP(R1941,Pollutants!$H$2:$K$11,3,FALSE),0)</f>
        <v>0</v>
      </c>
      <c r="T1941" s="248">
        <f t="shared" si="424"/>
        <v>279</v>
      </c>
      <c r="AC1941" s="130" t="str">
        <f t="shared" ca="1" si="425"/>
        <v/>
      </c>
      <c r="AD1941" s="130" t="str">
        <f t="shared" ca="1" si="426"/>
        <v/>
      </c>
      <c r="AE1941" s="130" t="str">
        <f t="shared" ca="1" si="427"/>
        <v/>
      </c>
      <c r="AF1941" s="130" t="str">
        <f t="shared" ca="1" si="428"/>
        <v/>
      </c>
      <c r="AG1941" s="130" t="str">
        <f t="shared" ca="1" si="429"/>
        <v/>
      </c>
      <c r="AH1941" s="130" t="str">
        <f t="shared" ca="1" si="430"/>
        <v/>
      </c>
      <c r="AI1941" s="130" t="str">
        <f t="shared" ca="1" si="431"/>
        <v/>
      </c>
    </row>
    <row r="1942" spans="5:35">
      <c r="E1942" s="239"/>
      <c r="F1942" s="28"/>
      <c r="R1942" s="130" t="str">
        <f t="shared" ca="1" si="423"/>
        <v xml:space="preserve">1 </v>
      </c>
      <c r="S1942" s="130">
        <f ca="1">+IFERROR(VLOOKUP(R1942,Pollutants!$H$2:$K$11,3,FALSE),0)</f>
        <v>0</v>
      </c>
      <c r="T1942" s="248">
        <f t="shared" si="424"/>
        <v>279</v>
      </c>
      <c r="AC1942" s="130" t="str">
        <f t="shared" ca="1" si="425"/>
        <v/>
      </c>
      <c r="AD1942" s="130" t="str">
        <f t="shared" ca="1" si="426"/>
        <v/>
      </c>
      <c r="AE1942" s="130" t="str">
        <f t="shared" ca="1" si="427"/>
        <v/>
      </c>
      <c r="AF1942" s="130" t="str">
        <f t="shared" ca="1" si="428"/>
        <v/>
      </c>
      <c r="AG1942" s="130" t="str">
        <f t="shared" ca="1" si="429"/>
        <v/>
      </c>
      <c r="AH1942" s="130" t="str">
        <f t="shared" ca="1" si="430"/>
        <v/>
      </c>
      <c r="AI1942" s="130" t="str">
        <f t="shared" ca="1" si="431"/>
        <v/>
      </c>
    </row>
    <row r="1943" spans="5:35">
      <c r="E1943" s="239"/>
      <c r="F1943" s="28"/>
      <c r="R1943" s="130" t="str">
        <f t="shared" ca="1" si="423"/>
        <v xml:space="preserve">2 </v>
      </c>
      <c r="S1943" s="130">
        <f ca="1">+IFERROR(VLOOKUP(R1943,Pollutants!$H$2:$K$11,3,FALSE),0)</f>
        <v>0</v>
      </c>
      <c r="T1943" s="248">
        <f t="shared" si="424"/>
        <v>279</v>
      </c>
      <c r="AC1943" s="130" t="str">
        <f t="shared" ca="1" si="425"/>
        <v/>
      </c>
      <c r="AD1943" s="130" t="str">
        <f t="shared" ca="1" si="426"/>
        <v/>
      </c>
      <c r="AE1943" s="130" t="str">
        <f t="shared" ca="1" si="427"/>
        <v/>
      </c>
      <c r="AF1943" s="130" t="str">
        <f t="shared" ca="1" si="428"/>
        <v/>
      </c>
      <c r="AG1943" s="130" t="str">
        <f t="shared" ca="1" si="429"/>
        <v/>
      </c>
      <c r="AH1943" s="130" t="str">
        <f t="shared" ca="1" si="430"/>
        <v/>
      </c>
      <c r="AI1943" s="130" t="str">
        <f t="shared" ca="1" si="431"/>
        <v/>
      </c>
    </row>
    <row r="1944" spans="5:35">
      <c r="E1944" s="239"/>
      <c r="F1944" s="28"/>
      <c r="R1944" s="130" t="str">
        <f t="shared" ca="1" si="423"/>
        <v xml:space="preserve">3 </v>
      </c>
      <c r="S1944" s="130">
        <f ca="1">+IFERROR(VLOOKUP(R1944,Pollutants!$H$2:$K$11,3,FALSE),0)</f>
        <v>0</v>
      </c>
      <c r="T1944" s="248">
        <f t="shared" si="424"/>
        <v>279</v>
      </c>
      <c r="AC1944" s="130" t="str">
        <f t="shared" ca="1" si="425"/>
        <v/>
      </c>
      <c r="AD1944" s="130" t="str">
        <f t="shared" ca="1" si="426"/>
        <v/>
      </c>
      <c r="AE1944" s="130" t="str">
        <f t="shared" ca="1" si="427"/>
        <v/>
      </c>
      <c r="AF1944" s="130" t="str">
        <f t="shared" ca="1" si="428"/>
        <v/>
      </c>
      <c r="AG1944" s="130" t="str">
        <f t="shared" ca="1" si="429"/>
        <v/>
      </c>
      <c r="AH1944" s="130" t="str">
        <f t="shared" ca="1" si="430"/>
        <v/>
      </c>
      <c r="AI1944" s="130" t="str">
        <f t="shared" ca="1" si="431"/>
        <v/>
      </c>
    </row>
    <row r="1945" spans="5:35">
      <c r="E1945" s="239"/>
      <c r="F1945" s="28"/>
      <c r="R1945" s="130" t="str">
        <f t="shared" ca="1" si="423"/>
        <v xml:space="preserve">4 </v>
      </c>
      <c r="S1945" s="130">
        <f ca="1">+IFERROR(VLOOKUP(R1945,Pollutants!$H$2:$K$11,3,FALSE),0)</f>
        <v>0</v>
      </c>
      <c r="T1945" s="248">
        <f t="shared" si="424"/>
        <v>279</v>
      </c>
      <c r="AC1945" s="130" t="str">
        <f t="shared" ca="1" si="425"/>
        <v/>
      </c>
      <c r="AD1945" s="130" t="str">
        <f t="shared" ca="1" si="426"/>
        <v/>
      </c>
      <c r="AE1945" s="130" t="str">
        <f t="shared" ca="1" si="427"/>
        <v/>
      </c>
      <c r="AF1945" s="130" t="str">
        <f t="shared" ca="1" si="428"/>
        <v/>
      </c>
      <c r="AG1945" s="130" t="str">
        <f t="shared" ca="1" si="429"/>
        <v/>
      </c>
      <c r="AH1945" s="130" t="str">
        <f t="shared" ca="1" si="430"/>
        <v/>
      </c>
      <c r="AI1945" s="130" t="str">
        <f t="shared" ca="1" si="431"/>
        <v/>
      </c>
    </row>
    <row r="1946" spans="5:35">
      <c r="E1946" s="239"/>
      <c r="F1946" s="28"/>
      <c r="R1946" s="130" t="str">
        <f t="shared" ca="1" si="423"/>
        <v xml:space="preserve">5 </v>
      </c>
      <c r="S1946" s="130">
        <f ca="1">+IFERROR(VLOOKUP(R1946,Pollutants!$H$2:$K$11,3,FALSE),0)</f>
        <v>0</v>
      </c>
      <c r="T1946" s="248">
        <f t="shared" si="424"/>
        <v>279</v>
      </c>
      <c r="AC1946" s="130" t="str">
        <f t="shared" ca="1" si="425"/>
        <v/>
      </c>
      <c r="AD1946" s="130" t="str">
        <f t="shared" ca="1" si="426"/>
        <v/>
      </c>
      <c r="AE1946" s="130" t="str">
        <f t="shared" ca="1" si="427"/>
        <v/>
      </c>
      <c r="AF1946" s="130" t="str">
        <f t="shared" ca="1" si="428"/>
        <v/>
      </c>
      <c r="AG1946" s="130" t="str">
        <f t="shared" ca="1" si="429"/>
        <v/>
      </c>
      <c r="AH1946" s="130" t="str">
        <f t="shared" ca="1" si="430"/>
        <v/>
      </c>
      <c r="AI1946" s="130" t="str">
        <f t="shared" ca="1" si="431"/>
        <v/>
      </c>
    </row>
    <row r="1947" spans="5:35">
      <c r="E1947" s="239"/>
      <c r="F1947" s="28"/>
      <c r="R1947" s="130" t="str">
        <f t="shared" ca="1" si="423"/>
        <v xml:space="preserve">6 </v>
      </c>
      <c r="S1947" s="130">
        <f ca="1">+IFERROR(VLOOKUP(R1947,Pollutants!$H$2:$K$11,3,FALSE),0)</f>
        <v>0</v>
      </c>
      <c r="T1947" s="248">
        <f t="shared" si="424"/>
        <v>279</v>
      </c>
      <c r="AC1947" s="130" t="str">
        <f t="shared" ca="1" si="425"/>
        <v/>
      </c>
      <c r="AD1947" s="130" t="str">
        <f t="shared" ca="1" si="426"/>
        <v/>
      </c>
      <c r="AE1947" s="130" t="str">
        <f t="shared" ca="1" si="427"/>
        <v/>
      </c>
      <c r="AF1947" s="130" t="str">
        <f t="shared" ca="1" si="428"/>
        <v/>
      </c>
      <c r="AG1947" s="130" t="str">
        <f t="shared" ca="1" si="429"/>
        <v/>
      </c>
      <c r="AH1947" s="130" t="str">
        <f t="shared" ca="1" si="430"/>
        <v/>
      </c>
      <c r="AI1947" s="130" t="str">
        <f t="shared" ca="1" si="431"/>
        <v/>
      </c>
    </row>
    <row r="1948" spans="5:35">
      <c r="E1948" s="239"/>
      <c r="F1948" s="28"/>
      <c r="R1948" s="130" t="str">
        <f t="shared" ca="1" si="423"/>
        <v xml:space="preserve">0 </v>
      </c>
      <c r="S1948" s="130">
        <f ca="1">+IFERROR(VLOOKUP(R1948,Pollutants!$H$2:$K$11,3,FALSE),0)</f>
        <v>0</v>
      </c>
      <c r="T1948" s="248">
        <f t="shared" si="424"/>
        <v>280</v>
      </c>
      <c r="AC1948" s="130" t="str">
        <f t="shared" ca="1" si="425"/>
        <v/>
      </c>
      <c r="AD1948" s="130" t="str">
        <f t="shared" ca="1" si="426"/>
        <v/>
      </c>
      <c r="AE1948" s="130" t="str">
        <f t="shared" ca="1" si="427"/>
        <v/>
      </c>
      <c r="AF1948" s="130" t="str">
        <f t="shared" ca="1" si="428"/>
        <v/>
      </c>
      <c r="AG1948" s="130" t="str">
        <f t="shared" ca="1" si="429"/>
        <v/>
      </c>
      <c r="AH1948" s="130" t="str">
        <f t="shared" ca="1" si="430"/>
        <v/>
      </c>
      <c r="AI1948" s="130" t="str">
        <f t="shared" ca="1" si="431"/>
        <v/>
      </c>
    </row>
    <row r="1949" spans="5:35">
      <c r="E1949" s="239"/>
      <c r="F1949" s="28"/>
      <c r="R1949" s="130" t="str">
        <f t="shared" ca="1" si="423"/>
        <v xml:space="preserve">1 </v>
      </c>
      <c r="S1949" s="130">
        <f ca="1">+IFERROR(VLOOKUP(R1949,Pollutants!$H$2:$K$11,3,FALSE),0)</f>
        <v>0</v>
      </c>
      <c r="T1949" s="248">
        <f t="shared" si="424"/>
        <v>280</v>
      </c>
      <c r="AC1949" s="130" t="str">
        <f t="shared" ca="1" si="425"/>
        <v/>
      </c>
      <c r="AD1949" s="130" t="str">
        <f t="shared" ca="1" si="426"/>
        <v/>
      </c>
      <c r="AE1949" s="130" t="str">
        <f t="shared" ca="1" si="427"/>
        <v/>
      </c>
      <c r="AF1949" s="130" t="str">
        <f t="shared" ca="1" si="428"/>
        <v/>
      </c>
      <c r="AG1949" s="130" t="str">
        <f t="shared" ca="1" si="429"/>
        <v/>
      </c>
      <c r="AH1949" s="130" t="str">
        <f t="shared" ca="1" si="430"/>
        <v/>
      </c>
      <c r="AI1949" s="130" t="str">
        <f t="shared" ca="1" si="431"/>
        <v/>
      </c>
    </row>
    <row r="1950" spans="5:35">
      <c r="E1950" s="239"/>
      <c r="F1950" s="28"/>
      <c r="R1950" s="130" t="str">
        <f t="shared" ca="1" si="423"/>
        <v xml:space="preserve">2 </v>
      </c>
      <c r="S1950" s="130">
        <f ca="1">+IFERROR(VLOOKUP(R1950,Pollutants!$H$2:$K$11,3,FALSE),0)</f>
        <v>0</v>
      </c>
      <c r="T1950" s="248">
        <f t="shared" si="424"/>
        <v>280</v>
      </c>
      <c r="AC1950" s="130" t="str">
        <f t="shared" ca="1" si="425"/>
        <v/>
      </c>
      <c r="AD1950" s="130" t="str">
        <f t="shared" ca="1" si="426"/>
        <v/>
      </c>
      <c r="AE1950" s="130" t="str">
        <f t="shared" ca="1" si="427"/>
        <v/>
      </c>
      <c r="AF1950" s="130" t="str">
        <f t="shared" ca="1" si="428"/>
        <v/>
      </c>
      <c r="AG1950" s="130" t="str">
        <f t="shared" ca="1" si="429"/>
        <v/>
      </c>
      <c r="AH1950" s="130" t="str">
        <f t="shared" ca="1" si="430"/>
        <v/>
      </c>
      <c r="AI1950" s="130" t="str">
        <f t="shared" ca="1" si="431"/>
        <v/>
      </c>
    </row>
    <row r="1951" spans="5:35">
      <c r="E1951" s="239"/>
      <c r="F1951" s="28"/>
      <c r="R1951" s="130" t="str">
        <f t="shared" ca="1" si="423"/>
        <v xml:space="preserve">3 </v>
      </c>
      <c r="S1951" s="130">
        <f ca="1">+IFERROR(VLOOKUP(R1951,Pollutants!$H$2:$K$11,3,FALSE),0)</f>
        <v>0</v>
      </c>
      <c r="T1951" s="248">
        <f t="shared" si="424"/>
        <v>280</v>
      </c>
      <c r="AC1951" s="130" t="str">
        <f t="shared" ca="1" si="425"/>
        <v/>
      </c>
      <c r="AD1951" s="130" t="str">
        <f t="shared" ca="1" si="426"/>
        <v/>
      </c>
      <c r="AE1951" s="130" t="str">
        <f t="shared" ca="1" si="427"/>
        <v/>
      </c>
      <c r="AF1951" s="130" t="str">
        <f t="shared" ca="1" si="428"/>
        <v/>
      </c>
      <c r="AG1951" s="130" t="str">
        <f t="shared" ca="1" si="429"/>
        <v/>
      </c>
      <c r="AH1951" s="130" t="str">
        <f t="shared" ca="1" si="430"/>
        <v/>
      </c>
      <c r="AI1951" s="130" t="str">
        <f t="shared" ca="1" si="431"/>
        <v/>
      </c>
    </row>
    <row r="1952" spans="5:35">
      <c r="E1952" s="239"/>
      <c r="F1952" s="28"/>
      <c r="R1952" s="130" t="str">
        <f t="shared" ca="1" si="423"/>
        <v xml:space="preserve">4 </v>
      </c>
      <c r="S1952" s="130">
        <f ca="1">+IFERROR(VLOOKUP(R1952,Pollutants!$H$2:$K$11,3,FALSE),0)</f>
        <v>0</v>
      </c>
      <c r="T1952" s="248">
        <f t="shared" si="424"/>
        <v>280</v>
      </c>
      <c r="AC1952" s="130" t="str">
        <f t="shared" ca="1" si="425"/>
        <v/>
      </c>
      <c r="AD1952" s="130" t="str">
        <f t="shared" ca="1" si="426"/>
        <v/>
      </c>
      <c r="AE1952" s="130" t="str">
        <f t="shared" ca="1" si="427"/>
        <v/>
      </c>
      <c r="AF1952" s="130" t="str">
        <f t="shared" ca="1" si="428"/>
        <v/>
      </c>
      <c r="AG1952" s="130" t="str">
        <f t="shared" ca="1" si="429"/>
        <v/>
      </c>
      <c r="AH1952" s="130" t="str">
        <f t="shared" ca="1" si="430"/>
        <v/>
      </c>
      <c r="AI1952" s="130" t="str">
        <f t="shared" ca="1" si="431"/>
        <v/>
      </c>
    </row>
    <row r="1953" spans="5:35">
      <c r="E1953" s="239"/>
      <c r="F1953" s="28"/>
      <c r="R1953" s="130" t="str">
        <f t="shared" ca="1" si="423"/>
        <v xml:space="preserve">5 </v>
      </c>
      <c r="S1953" s="130">
        <f ca="1">+IFERROR(VLOOKUP(R1953,Pollutants!$H$2:$K$11,3,FALSE),0)</f>
        <v>0</v>
      </c>
      <c r="T1953" s="248">
        <f t="shared" si="424"/>
        <v>280</v>
      </c>
      <c r="AC1953" s="130" t="str">
        <f t="shared" ca="1" si="425"/>
        <v/>
      </c>
      <c r="AD1953" s="130" t="str">
        <f t="shared" ca="1" si="426"/>
        <v/>
      </c>
      <c r="AE1953" s="130" t="str">
        <f t="shared" ca="1" si="427"/>
        <v/>
      </c>
      <c r="AF1953" s="130" t="str">
        <f t="shared" ca="1" si="428"/>
        <v/>
      </c>
      <c r="AG1953" s="130" t="str">
        <f t="shared" ca="1" si="429"/>
        <v/>
      </c>
      <c r="AH1953" s="130" t="str">
        <f t="shared" ca="1" si="430"/>
        <v/>
      </c>
      <c r="AI1953" s="130" t="str">
        <f t="shared" ca="1" si="431"/>
        <v/>
      </c>
    </row>
    <row r="1954" spans="5:35">
      <c r="E1954" s="239"/>
      <c r="F1954" s="28"/>
      <c r="R1954" s="130" t="str">
        <f t="shared" ca="1" si="423"/>
        <v xml:space="preserve">6 </v>
      </c>
      <c r="S1954" s="130">
        <f ca="1">+IFERROR(VLOOKUP(R1954,Pollutants!$H$2:$K$11,3,FALSE),0)</f>
        <v>0</v>
      </c>
      <c r="T1954" s="248">
        <f t="shared" si="424"/>
        <v>280</v>
      </c>
      <c r="AC1954" s="130" t="str">
        <f t="shared" ca="1" si="425"/>
        <v/>
      </c>
      <c r="AD1954" s="130" t="str">
        <f t="shared" ca="1" si="426"/>
        <v/>
      </c>
      <c r="AE1954" s="130" t="str">
        <f t="shared" ca="1" si="427"/>
        <v/>
      </c>
      <c r="AF1954" s="130" t="str">
        <f t="shared" ca="1" si="428"/>
        <v/>
      </c>
      <c r="AG1954" s="130" t="str">
        <f t="shared" ca="1" si="429"/>
        <v/>
      </c>
      <c r="AH1954" s="130" t="str">
        <f t="shared" ca="1" si="430"/>
        <v/>
      </c>
      <c r="AI1954" s="130" t="str">
        <f t="shared" ca="1" si="431"/>
        <v/>
      </c>
    </row>
    <row r="1955" spans="5:35">
      <c r="E1955" s="239"/>
      <c r="F1955" s="28"/>
      <c r="R1955" s="130" t="str">
        <f t="shared" ca="1" si="423"/>
        <v xml:space="preserve">0 </v>
      </c>
      <c r="S1955" s="130">
        <f ca="1">+IFERROR(VLOOKUP(R1955,Pollutants!$H$2:$K$11,3,FALSE),0)</f>
        <v>0</v>
      </c>
      <c r="T1955" s="248">
        <f t="shared" si="424"/>
        <v>281</v>
      </c>
      <c r="AC1955" s="130" t="str">
        <f t="shared" ca="1" si="425"/>
        <v/>
      </c>
      <c r="AD1955" s="130" t="str">
        <f t="shared" ca="1" si="426"/>
        <v/>
      </c>
      <c r="AE1955" s="130" t="str">
        <f t="shared" ca="1" si="427"/>
        <v/>
      </c>
      <c r="AF1955" s="130" t="str">
        <f t="shared" ca="1" si="428"/>
        <v/>
      </c>
      <c r="AG1955" s="130" t="str">
        <f t="shared" ca="1" si="429"/>
        <v/>
      </c>
      <c r="AH1955" s="130" t="str">
        <f t="shared" ca="1" si="430"/>
        <v/>
      </c>
      <c r="AI1955" s="130" t="str">
        <f t="shared" ca="1" si="431"/>
        <v/>
      </c>
    </row>
    <row r="1956" spans="5:35">
      <c r="E1956" s="239"/>
      <c r="F1956" s="28"/>
      <c r="R1956" s="130" t="str">
        <f t="shared" ca="1" si="423"/>
        <v xml:space="preserve">1 </v>
      </c>
      <c r="S1956" s="130">
        <f ca="1">+IFERROR(VLOOKUP(R1956,Pollutants!$H$2:$K$11,3,FALSE),0)</f>
        <v>0</v>
      </c>
      <c r="T1956" s="248">
        <f t="shared" si="424"/>
        <v>281</v>
      </c>
      <c r="AC1956" s="130" t="str">
        <f t="shared" ca="1" si="425"/>
        <v/>
      </c>
      <c r="AD1956" s="130" t="str">
        <f t="shared" ca="1" si="426"/>
        <v/>
      </c>
      <c r="AE1956" s="130" t="str">
        <f t="shared" ca="1" si="427"/>
        <v/>
      </c>
      <c r="AF1956" s="130" t="str">
        <f t="shared" ca="1" si="428"/>
        <v/>
      </c>
      <c r="AG1956" s="130" t="str">
        <f t="shared" ca="1" si="429"/>
        <v/>
      </c>
      <c r="AH1956" s="130" t="str">
        <f t="shared" ca="1" si="430"/>
        <v/>
      </c>
      <c r="AI1956" s="130" t="str">
        <f t="shared" ca="1" si="431"/>
        <v/>
      </c>
    </row>
    <row r="1957" spans="5:35">
      <c r="E1957" s="239"/>
      <c r="F1957" s="28"/>
      <c r="R1957" s="130" t="str">
        <f t="shared" ca="1" si="423"/>
        <v xml:space="preserve">2 </v>
      </c>
      <c r="S1957" s="130">
        <f ca="1">+IFERROR(VLOOKUP(R1957,Pollutants!$H$2:$K$11,3,FALSE),0)</f>
        <v>0</v>
      </c>
      <c r="T1957" s="248">
        <f t="shared" si="424"/>
        <v>281</v>
      </c>
      <c r="AC1957" s="130" t="str">
        <f t="shared" ca="1" si="425"/>
        <v/>
      </c>
      <c r="AD1957" s="130" t="str">
        <f t="shared" ca="1" si="426"/>
        <v/>
      </c>
      <c r="AE1957" s="130" t="str">
        <f t="shared" ca="1" si="427"/>
        <v/>
      </c>
      <c r="AF1957" s="130" t="str">
        <f t="shared" ca="1" si="428"/>
        <v/>
      </c>
      <c r="AG1957" s="130" t="str">
        <f t="shared" ca="1" si="429"/>
        <v/>
      </c>
      <c r="AH1957" s="130" t="str">
        <f t="shared" ca="1" si="430"/>
        <v/>
      </c>
      <c r="AI1957" s="130" t="str">
        <f t="shared" ca="1" si="431"/>
        <v/>
      </c>
    </row>
    <row r="1958" spans="5:35">
      <c r="E1958" s="239"/>
      <c r="F1958" s="28"/>
      <c r="R1958" s="130" t="str">
        <f t="shared" ca="1" si="423"/>
        <v xml:space="preserve">3 </v>
      </c>
      <c r="S1958" s="130">
        <f ca="1">+IFERROR(VLOOKUP(R1958,Pollutants!$H$2:$K$11,3,FALSE),0)</f>
        <v>0</v>
      </c>
      <c r="T1958" s="248">
        <f t="shared" si="424"/>
        <v>281</v>
      </c>
      <c r="AC1958" s="130" t="str">
        <f t="shared" ca="1" si="425"/>
        <v/>
      </c>
      <c r="AD1958" s="130" t="str">
        <f t="shared" ca="1" si="426"/>
        <v/>
      </c>
      <c r="AE1958" s="130" t="str">
        <f t="shared" ca="1" si="427"/>
        <v/>
      </c>
      <c r="AF1958" s="130" t="str">
        <f t="shared" ca="1" si="428"/>
        <v/>
      </c>
      <c r="AG1958" s="130" t="str">
        <f t="shared" ca="1" si="429"/>
        <v/>
      </c>
      <c r="AH1958" s="130" t="str">
        <f t="shared" ca="1" si="430"/>
        <v/>
      </c>
      <c r="AI1958" s="130" t="str">
        <f t="shared" ca="1" si="431"/>
        <v/>
      </c>
    </row>
    <row r="1959" spans="5:35">
      <c r="E1959" s="239"/>
      <c r="F1959" s="28"/>
      <c r="R1959" s="130" t="str">
        <f t="shared" ca="1" si="423"/>
        <v xml:space="preserve">4 </v>
      </c>
      <c r="S1959" s="130">
        <f ca="1">+IFERROR(VLOOKUP(R1959,Pollutants!$H$2:$K$11,3,FALSE),0)</f>
        <v>0</v>
      </c>
      <c r="T1959" s="248">
        <f t="shared" si="424"/>
        <v>281</v>
      </c>
      <c r="AC1959" s="130" t="str">
        <f t="shared" ca="1" si="425"/>
        <v/>
      </c>
      <c r="AD1959" s="130" t="str">
        <f t="shared" ca="1" si="426"/>
        <v/>
      </c>
      <c r="AE1959" s="130" t="str">
        <f t="shared" ca="1" si="427"/>
        <v/>
      </c>
      <c r="AF1959" s="130" t="str">
        <f t="shared" ca="1" si="428"/>
        <v/>
      </c>
      <c r="AG1959" s="130" t="str">
        <f t="shared" ca="1" si="429"/>
        <v/>
      </c>
      <c r="AH1959" s="130" t="str">
        <f t="shared" ca="1" si="430"/>
        <v/>
      </c>
      <c r="AI1959" s="130" t="str">
        <f t="shared" ca="1" si="431"/>
        <v/>
      </c>
    </row>
    <row r="1960" spans="5:35">
      <c r="E1960" s="239"/>
      <c r="F1960" s="28"/>
      <c r="R1960" s="130" t="str">
        <f t="shared" ca="1" si="423"/>
        <v xml:space="preserve">5 </v>
      </c>
      <c r="S1960" s="130">
        <f ca="1">+IFERROR(VLOOKUP(R1960,Pollutants!$H$2:$K$11,3,FALSE),0)</f>
        <v>0</v>
      </c>
      <c r="T1960" s="248">
        <f t="shared" si="424"/>
        <v>281</v>
      </c>
      <c r="AC1960" s="130" t="str">
        <f t="shared" ca="1" si="425"/>
        <v/>
      </c>
      <c r="AD1960" s="130" t="str">
        <f t="shared" ca="1" si="426"/>
        <v/>
      </c>
      <c r="AE1960" s="130" t="str">
        <f t="shared" ca="1" si="427"/>
        <v/>
      </c>
      <c r="AF1960" s="130" t="str">
        <f t="shared" ca="1" si="428"/>
        <v/>
      </c>
      <c r="AG1960" s="130" t="str">
        <f t="shared" ca="1" si="429"/>
        <v/>
      </c>
      <c r="AH1960" s="130" t="str">
        <f t="shared" ca="1" si="430"/>
        <v/>
      </c>
      <c r="AI1960" s="130" t="str">
        <f t="shared" ca="1" si="431"/>
        <v/>
      </c>
    </row>
    <row r="1961" spans="5:35">
      <c r="E1961" s="239"/>
      <c r="F1961" s="28"/>
      <c r="R1961" s="130" t="str">
        <f t="shared" ca="1" si="423"/>
        <v xml:space="preserve">6 </v>
      </c>
      <c r="S1961" s="130">
        <f ca="1">+IFERROR(VLOOKUP(R1961,Pollutants!$H$2:$K$11,3,FALSE),0)</f>
        <v>0</v>
      </c>
      <c r="T1961" s="248">
        <f t="shared" si="424"/>
        <v>281</v>
      </c>
      <c r="AC1961" s="130" t="str">
        <f t="shared" ca="1" si="425"/>
        <v/>
      </c>
      <c r="AD1961" s="130" t="str">
        <f t="shared" ca="1" si="426"/>
        <v/>
      </c>
      <c r="AE1961" s="130" t="str">
        <f t="shared" ca="1" si="427"/>
        <v/>
      </c>
      <c r="AF1961" s="130" t="str">
        <f t="shared" ca="1" si="428"/>
        <v/>
      </c>
      <c r="AG1961" s="130" t="str">
        <f t="shared" ca="1" si="429"/>
        <v/>
      </c>
      <c r="AH1961" s="130" t="str">
        <f t="shared" ca="1" si="430"/>
        <v/>
      </c>
      <c r="AI1961" s="130" t="str">
        <f t="shared" ca="1" si="431"/>
        <v/>
      </c>
    </row>
    <row r="1962" spans="5:35">
      <c r="E1962" s="239"/>
      <c r="F1962" s="28"/>
      <c r="R1962" s="130" t="str">
        <f t="shared" ca="1" si="423"/>
        <v xml:space="preserve">0 </v>
      </c>
      <c r="S1962" s="130">
        <f ca="1">+IFERROR(VLOOKUP(R1962,Pollutants!$H$2:$K$11,3,FALSE),0)</f>
        <v>0</v>
      </c>
      <c r="T1962" s="248">
        <f t="shared" si="424"/>
        <v>282</v>
      </c>
      <c r="AC1962" s="130" t="str">
        <f t="shared" ca="1" si="425"/>
        <v/>
      </c>
      <c r="AD1962" s="130" t="str">
        <f t="shared" ca="1" si="426"/>
        <v/>
      </c>
      <c r="AE1962" s="130" t="str">
        <f t="shared" ca="1" si="427"/>
        <v/>
      </c>
      <c r="AF1962" s="130" t="str">
        <f t="shared" ca="1" si="428"/>
        <v/>
      </c>
      <c r="AG1962" s="130" t="str">
        <f t="shared" ca="1" si="429"/>
        <v/>
      </c>
      <c r="AH1962" s="130" t="str">
        <f t="shared" ca="1" si="430"/>
        <v/>
      </c>
      <c r="AI1962" s="130" t="str">
        <f t="shared" ca="1" si="431"/>
        <v/>
      </c>
    </row>
    <row r="1963" spans="5:35">
      <c r="E1963" s="239"/>
      <c r="F1963" s="28"/>
      <c r="R1963" s="130" t="str">
        <f t="shared" ca="1" si="423"/>
        <v xml:space="preserve">1 </v>
      </c>
      <c r="S1963" s="130">
        <f ca="1">+IFERROR(VLOOKUP(R1963,Pollutants!$H$2:$K$11,3,FALSE),0)</f>
        <v>0</v>
      </c>
      <c r="T1963" s="248">
        <f t="shared" si="424"/>
        <v>282</v>
      </c>
      <c r="AC1963" s="130" t="str">
        <f t="shared" ca="1" si="425"/>
        <v/>
      </c>
      <c r="AD1963" s="130" t="str">
        <f t="shared" ca="1" si="426"/>
        <v/>
      </c>
      <c r="AE1963" s="130" t="str">
        <f t="shared" ca="1" si="427"/>
        <v/>
      </c>
      <c r="AF1963" s="130" t="str">
        <f t="shared" ca="1" si="428"/>
        <v/>
      </c>
      <c r="AG1963" s="130" t="str">
        <f t="shared" ca="1" si="429"/>
        <v/>
      </c>
      <c r="AH1963" s="130" t="str">
        <f t="shared" ca="1" si="430"/>
        <v/>
      </c>
      <c r="AI1963" s="130" t="str">
        <f t="shared" ca="1" si="431"/>
        <v/>
      </c>
    </row>
    <row r="1964" spans="5:35">
      <c r="E1964" s="239"/>
      <c r="F1964" s="28"/>
      <c r="R1964" s="130" t="str">
        <f t="shared" ca="1" si="423"/>
        <v xml:space="preserve">2 </v>
      </c>
      <c r="S1964" s="130">
        <f ca="1">+IFERROR(VLOOKUP(R1964,Pollutants!$H$2:$K$11,3,FALSE),0)</f>
        <v>0</v>
      </c>
      <c r="T1964" s="248">
        <f t="shared" si="424"/>
        <v>282</v>
      </c>
      <c r="AC1964" s="130" t="str">
        <f t="shared" ca="1" si="425"/>
        <v/>
      </c>
      <c r="AD1964" s="130" t="str">
        <f t="shared" ca="1" si="426"/>
        <v/>
      </c>
      <c r="AE1964" s="130" t="str">
        <f t="shared" ca="1" si="427"/>
        <v/>
      </c>
      <c r="AF1964" s="130" t="str">
        <f t="shared" ca="1" si="428"/>
        <v/>
      </c>
      <c r="AG1964" s="130" t="str">
        <f t="shared" ca="1" si="429"/>
        <v/>
      </c>
      <c r="AH1964" s="130" t="str">
        <f t="shared" ca="1" si="430"/>
        <v/>
      </c>
      <c r="AI1964" s="130" t="str">
        <f t="shared" ca="1" si="431"/>
        <v/>
      </c>
    </row>
    <row r="1965" spans="5:35">
      <c r="E1965" s="239"/>
      <c r="F1965" s="28"/>
      <c r="R1965" s="130" t="str">
        <f t="shared" ca="1" si="423"/>
        <v xml:space="preserve">3 </v>
      </c>
      <c r="S1965" s="130">
        <f ca="1">+IFERROR(VLOOKUP(R1965,Pollutants!$H$2:$K$11,3,FALSE),0)</f>
        <v>0</v>
      </c>
      <c r="T1965" s="248">
        <f t="shared" si="424"/>
        <v>282</v>
      </c>
      <c r="AC1965" s="130" t="str">
        <f t="shared" ca="1" si="425"/>
        <v/>
      </c>
      <c r="AD1965" s="130" t="str">
        <f t="shared" ca="1" si="426"/>
        <v/>
      </c>
      <c r="AE1965" s="130" t="str">
        <f t="shared" ca="1" si="427"/>
        <v/>
      </c>
      <c r="AF1965" s="130" t="str">
        <f t="shared" ca="1" si="428"/>
        <v/>
      </c>
      <c r="AG1965" s="130" t="str">
        <f t="shared" ca="1" si="429"/>
        <v/>
      </c>
      <c r="AH1965" s="130" t="str">
        <f t="shared" ca="1" si="430"/>
        <v/>
      </c>
      <c r="AI1965" s="130" t="str">
        <f t="shared" ca="1" si="431"/>
        <v/>
      </c>
    </row>
    <row r="1966" spans="5:35">
      <c r="E1966" s="239"/>
      <c r="F1966" s="28"/>
      <c r="R1966" s="130" t="str">
        <f t="shared" ca="1" si="423"/>
        <v xml:space="preserve">4 </v>
      </c>
      <c r="S1966" s="130">
        <f ca="1">+IFERROR(VLOOKUP(R1966,Pollutants!$H$2:$K$11,3,FALSE),0)</f>
        <v>0</v>
      </c>
      <c r="T1966" s="248">
        <f t="shared" si="424"/>
        <v>282</v>
      </c>
      <c r="AC1966" s="130" t="str">
        <f t="shared" ca="1" si="425"/>
        <v/>
      </c>
      <c r="AD1966" s="130" t="str">
        <f t="shared" ca="1" si="426"/>
        <v/>
      </c>
      <c r="AE1966" s="130" t="str">
        <f t="shared" ca="1" si="427"/>
        <v/>
      </c>
      <c r="AF1966" s="130" t="str">
        <f t="shared" ca="1" si="428"/>
        <v/>
      </c>
      <c r="AG1966" s="130" t="str">
        <f t="shared" ca="1" si="429"/>
        <v/>
      </c>
      <c r="AH1966" s="130" t="str">
        <f t="shared" ca="1" si="430"/>
        <v/>
      </c>
      <c r="AI1966" s="130" t="str">
        <f t="shared" ca="1" si="431"/>
        <v/>
      </c>
    </row>
    <row r="1967" spans="5:35">
      <c r="E1967" s="239"/>
      <c r="F1967" s="28"/>
      <c r="R1967" s="130" t="str">
        <f t="shared" ca="1" si="423"/>
        <v xml:space="preserve">5 </v>
      </c>
      <c r="S1967" s="130">
        <f ca="1">+IFERROR(VLOOKUP(R1967,Pollutants!$H$2:$K$11,3,FALSE),0)</f>
        <v>0</v>
      </c>
      <c r="T1967" s="248">
        <f t="shared" si="424"/>
        <v>282</v>
      </c>
      <c r="AC1967" s="130" t="str">
        <f t="shared" ca="1" si="425"/>
        <v/>
      </c>
      <c r="AD1967" s="130" t="str">
        <f t="shared" ca="1" si="426"/>
        <v/>
      </c>
      <c r="AE1967" s="130" t="str">
        <f t="shared" ca="1" si="427"/>
        <v/>
      </c>
      <c r="AF1967" s="130" t="str">
        <f t="shared" ca="1" si="428"/>
        <v/>
      </c>
      <c r="AG1967" s="130" t="str">
        <f t="shared" ca="1" si="429"/>
        <v/>
      </c>
      <c r="AH1967" s="130" t="str">
        <f t="shared" ca="1" si="430"/>
        <v/>
      </c>
      <c r="AI1967" s="130" t="str">
        <f t="shared" ca="1" si="431"/>
        <v/>
      </c>
    </row>
    <row r="1968" spans="5:35">
      <c r="E1968" s="239"/>
      <c r="F1968" s="28"/>
      <c r="R1968" s="130" t="str">
        <f t="shared" ca="1" si="423"/>
        <v xml:space="preserve">6 </v>
      </c>
      <c r="S1968" s="130">
        <f ca="1">+IFERROR(VLOOKUP(R1968,Pollutants!$H$2:$K$11,3,FALSE),0)</f>
        <v>0</v>
      </c>
      <c r="T1968" s="248">
        <f t="shared" si="424"/>
        <v>282</v>
      </c>
      <c r="AC1968" s="130" t="str">
        <f t="shared" ca="1" si="425"/>
        <v/>
      </c>
      <c r="AD1968" s="130" t="str">
        <f t="shared" ca="1" si="426"/>
        <v/>
      </c>
      <c r="AE1968" s="130" t="str">
        <f t="shared" ca="1" si="427"/>
        <v/>
      </c>
      <c r="AF1968" s="130" t="str">
        <f t="shared" ca="1" si="428"/>
        <v/>
      </c>
      <c r="AG1968" s="130" t="str">
        <f t="shared" ca="1" si="429"/>
        <v/>
      </c>
      <c r="AH1968" s="130" t="str">
        <f t="shared" ca="1" si="430"/>
        <v/>
      </c>
      <c r="AI1968" s="130" t="str">
        <f t="shared" ca="1" si="431"/>
        <v/>
      </c>
    </row>
    <row r="1969" spans="5:35">
      <c r="E1969" s="239"/>
      <c r="F1969" s="28"/>
      <c r="R1969" s="130" t="str">
        <f t="shared" ca="1" si="423"/>
        <v xml:space="preserve">0 </v>
      </c>
      <c r="S1969" s="130">
        <f ca="1">+IFERROR(VLOOKUP(R1969,Pollutants!$H$2:$K$11,3,FALSE),0)</f>
        <v>0</v>
      </c>
      <c r="T1969" s="248">
        <f t="shared" si="424"/>
        <v>283</v>
      </c>
      <c r="AC1969" s="130" t="str">
        <f t="shared" ca="1" si="425"/>
        <v/>
      </c>
      <c r="AD1969" s="130" t="str">
        <f t="shared" ca="1" si="426"/>
        <v/>
      </c>
      <c r="AE1969" s="130" t="str">
        <f t="shared" ca="1" si="427"/>
        <v/>
      </c>
      <c r="AF1969" s="130" t="str">
        <f t="shared" ca="1" si="428"/>
        <v/>
      </c>
      <c r="AG1969" s="130" t="str">
        <f t="shared" ca="1" si="429"/>
        <v/>
      </c>
      <c r="AH1969" s="130" t="str">
        <f t="shared" ca="1" si="430"/>
        <v/>
      </c>
      <c r="AI1969" s="130" t="str">
        <f t="shared" ca="1" si="431"/>
        <v/>
      </c>
    </row>
    <row r="1970" spans="5:35">
      <c r="E1970" s="239"/>
      <c r="F1970" s="28"/>
      <c r="R1970" s="130" t="str">
        <f t="shared" ca="1" si="423"/>
        <v xml:space="preserve">1 </v>
      </c>
      <c r="S1970" s="130">
        <f ca="1">+IFERROR(VLOOKUP(R1970,Pollutants!$H$2:$K$11,3,FALSE),0)</f>
        <v>0</v>
      </c>
      <c r="T1970" s="248">
        <f t="shared" si="424"/>
        <v>283</v>
      </c>
      <c r="AC1970" s="130" t="str">
        <f t="shared" ca="1" si="425"/>
        <v/>
      </c>
      <c r="AD1970" s="130" t="str">
        <f t="shared" ca="1" si="426"/>
        <v/>
      </c>
      <c r="AE1970" s="130" t="str">
        <f t="shared" ca="1" si="427"/>
        <v/>
      </c>
      <c r="AF1970" s="130" t="str">
        <f t="shared" ca="1" si="428"/>
        <v/>
      </c>
      <c r="AG1970" s="130" t="str">
        <f t="shared" ca="1" si="429"/>
        <v/>
      </c>
      <c r="AH1970" s="130" t="str">
        <f t="shared" ca="1" si="430"/>
        <v/>
      </c>
      <c r="AI1970" s="130" t="str">
        <f t="shared" ca="1" si="431"/>
        <v/>
      </c>
    </row>
    <row r="1971" spans="5:35">
      <c r="E1971" s="239"/>
      <c r="F1971" s="28"/>
      <c r="R1971" s="130" t="str">
        <f t="shared" ca="1" si="423"/>
        <v xml:space="preserve">2 </v>
      </c>
      <c r="S1971" s="130">
        <f ca="1">+IFERROR(VLOOKUP(R1971,Pollutants!$H$2:$K$11,3,FALSE),0)</f>
        <v>0</v>
      </c>
      <c r="T1971" s="248">
        <f t="shared" si="424"/>
        <v>283</v>
      </c>
      <c r="AC1971" s="130" t="str">
        <f t="shared" ca="1" si="425"/>
        <v/>
      </c>
      <c r="AD1971" s="130" t="str">
        <f t="shared" ca="1" si="426"/>
        <v/>
      </c>
      <c r="AE1971" s="130" t="str">
        <f t="shared" ca="1" si="427"/>
        <v/>
      </c>
      <c r="AF1971" s="130" t="str">
        <f t="shared" ca="1" si="428"/>
        <v/>
      </c>
      <c r="AG1971" s="130" t="str">
        <f t="shared" ca="1" si="429"/>
        <v/>
      </c>
      <c r="AH1971" s="130" t="str">
        <f t="shared" ca="1" si="430"/>
        <v/>
      </c>
      <c r="AI1971" s="130" t="str">
        <f t="shared" ca="1" si="431"/>
        <v/>
      </c>
    </row>
    <row r="1972" spans="5:35">
      <c r="E1972" s="239"/>
      <c r="F1972" s="28"/>
      <c r="R1972" s="130" t="str">
        <f t="shared" ca="1" si="423"/>
        <v xml:space="preserve">3 </v>
      </c>
      <c r="S1972" s="130">
        <f ca="1">+IFERROR(VLOOKUP(R1972,Pollutants!$H$2:$K$11,3,FALSE),0)</f>
        <v>0</v>
      </c>
      <c r="T1972" s="248">
        <f t="shared" si="424"/>
        <v>283</v>
      </c>
      <c r="AC1972" s="130" t="str">
        <f t="shared" ca="1" si="425"/>
        <v/>
      </c>
      <c r="AD1972" s="130" t="str">
        <f t="shared" ca="1" si="426"/>
        <v/>
      </c>
      <c r="AE1972" s="130" t="str">
        <f t="shared" ca="1" si="427"/>
        <v/>
      </c>
      <c r="AF1972" s="130" t="str">
        <f t="shared" ca="1" si="428"/>
        <v/>
      </c>
      <c r="AG1972" s="130" t="str">
        <f t="shared" ca="1" si="429"/>
        <v/>
      </c>
      <c r="AH1972" s="130" t="str">
        <f t="shared" ca="1" si="430"/>
        <v/>
      </c>
      <c r="AI1972" s="130" t="str">
        <f t="shared" ca="1" si="431"/>
        <v/>
      </c>
    </row>
    <row r="1973" spans="5:35">
      <c r="E1973" s="239"/>
      <c r="F1973" s="28"/>
      <c r="R1973" s="130" t="str">
        <f t="shared" ca="1" si="423"/>
        <v xml:space="preserve">4 </v>
      </c>
      <c r="S1973" s="130">
        <f ca="1">+IFERROR(VLOOKUP(R1973,Pollutants!$H$2:$K$11,3,FALSE),0)</f>
        <v>0</v>
      </c>
      <c r="T1973" s="248">
        <f t="shared" si="424"/>
        <v>283</v>
      </c>
      <c r="AC1973" s="130" t="str">
        <f t="shared" ca="1" si="425"/>
        <v/>
      </c>
      <c r="AD1973" s="130" t="str">
        <f t="shared" ca="1" si="426"/>
        <v/>
      </c>
      <c r="AE1973" s="130" t="str">
        <f t="shared" ca="1" si="427"/>
        <v/>
      </c>
      <c r="AF1973" s="130" t="str">
        <f t="shared" ca="1" si="428"/>
        <v/>
      </c>
      <c r="AG1973" s="130" t="str">
        <f t="shared" ca="1" si="429"/>
        <v/>
      </c>
      <c r="AH1973" s="130" t="str">
        <f t="shared" ca="1" si="430"/>
        <v/>
      </c>
      <c r="AI1973" s="130" t="str">
        <f t="shared" ca="1" si="431"/>
        <v/>
      </c>
    </row>
    <row r="1974" spans="5:35">
      <c r="E1974" s="239"/>
      <c r="F1974" s="28"/>
      <c r="R1974" s="130" t="str">
        <f t="shared" ca="1" si="423"/>
        <v xml:space="preserve">5 </v>
      </c>
      <c r="S1974" s="130">
        <f ca="1">+IFERROR(VLOOKUP(R1974,Pollutants!$H$2:$K$11,3,FALSE),0)</f>
        <v>0</v>
      </c>
      <c r="T1974" s="248">
        <f t="shared" si="424"/>
        <v>283</v>
      </c>
      <c r="AC1974" s="130" t="str">
        <f t="shared" ca="1" si="425"/>
        <v/>
      </c>
      <c r="AD1974" s="130" t="str">
        <f t="shared" ca="1" si="426"/>
        <v/>
      </c>
      <c r="AE1974" s="130" t="str">
        <f t="shared" ca="1" si="427"/>
        <v/>
      </c>
      <c r="AF1974" s="130" t="str">
        <f t="shared" ca="1" si="428"/>
        <v/>
      </c>
      <c r="AG1974" s="130" t="str">
        <f t="shared" ca="1" si="429"/>
        <v/>
      </c>
      <c r="AH1974" s="130" t="str">
        <f t="shared" ca="1" si="430"/>
        <v/>
      </c>
      <c r="AI1974" s="130" t="str">
        <f t="shared" ca="1" si="431"/>
        <v/>
      </c>
    </row>
    <row r="1975" spans="5:35">
      <c r="E1975" s="239"/>
      <c r="F1975" s="28"/>
      <c r="R1975" s="130" t="str">
        <f t="shared" ca="1" si="423"/>
        <v xml:space="preserve">6 </v>
      </c>
      <c r="S1975" s="130">
        <f ca="1">+IFERROR(VLOOKUP(R1975,Pollutants!$H$2:$K$11,3,FALSE),0)</f>
        <v>0</v>
      </c>
      <c r="T1975" s="248">
        <f t="shared" si="424"/>
        <v>283</v>
      </c>
      <c r="AC1975" s="130" t="str">
        <f t="shared" ca="1" si="425"/>
        <v/>
      </c>
      <c r="AD1975" s="130" t="str">
        <f t="shared" ca="1" si="426"/>
        <v/>
      </c>
      <c r="AE1975" s="130" t="str">
        <f t="shared" ca="1" si="427"/>
        <v/>
      </c>
      <c r="AF1975" s="130" t="str">
        <f t="shared" ca="1" si="428"/>
        <v/>
      </c>
      <c r="AG1975" s="130" t="str">
        <f t="shared" ca="1" si="429"/>
        <v/>
      </c>
      <c r="AH1975" s="130" t="str">
        <f t="shared" ca="1" si="430"/>
        <v/>
      </c>
      <c r="AI1975" s="130" t="str">
        <f t="shared" ca="1" si="431"/>
        <v/>
      </c>
    </row>
    <row r="1976" spans="5:35">
      <c r="E1976" s="239"/>
      <c r="F1976" s="28"/>
      <c r="R1976" s="130" t="str">
        <f t="shared" ca="1" si="423"/>
        <v xml:space="preserve">0 </v>
      </c>
      <c r="S1976" s="130">
        <f ca="1">+IFERROR(VLOOKUP(R1976,Pollutants!$H$2:$K$11,3,FALSE),0)</f>
        <v>0</v>
      </c>
      <c r="T1976" s="248">
        <f t="shared" si="424"/>
        <v>284</v>
      </c>
      <c r="AC1976" s="130" t="str">
        <f t="shared" ca="1" si="425"/>
        <v/>
      </c>
      <c r="AD1976" s="130" t="str">
        <f t="shared" ca="1" si="426"/>
        <v/>
      </c>
      <c r="AE1976" s="130" t="str">
        <f t="shared" ca="1" si="427"/>
        <v/>
      </c>
      <c r="AF1976" s="130" t="str">
        <f t="shared" ca="1" si="428"/>
        <v/>
      </c>
      <c r="AG1976" s="130" t="str">
        <f t="shared" ca="1" si="429"/>
        <v/>
      </c>
      <c r="AH1976" s="130" t="str">
        <f t="shared" ca="1" si="430"/>
        <v/>
      </c>
      <c r="AI1976" s="130" t="str">
        <f t="shared" ca="1" si="431"/>
        <v/>
      </c>
    </row>
    <row r="1977" spans="5:35">
      <c r="E1977" s="239"/>
      <c r="F1977" s="28"/>
      <c r="R1977" s="130" t="str">
        <f t="shared" ca="1" si="423"/>
        <v xml:space="preserve">1 </v>
      </c>
      <c r="S1977" s="130">
        <f ca="1">+IFERROR(VLOOKUP(R1977,Pollutants!$H$2:$K$11,3,FALSE),0)</f>
        <v>0</v>
      </c>
      <c r="T1977" s="248">
        <f t="shared" si="424"/>
        <v>284</v>
      </c>
      <c r="AC1977" s="130" t="str">
        <f t="shared" ca="1" si="425"/>
        <v/>
      </c>
      <c r="AD1977" s="130" t="str">
        <f t="shared" ca="1" si="426"/>
        <v/>
      </c>
      <c r="AE1977" s="130" t="str">
        <f t="shared" ca="1" si="427"/>
        <v/>
      </c>
      <c r="AF1977" s="130" t="str">
        <f t="shared" ca="1" si="428"/>
        <v/>
      </c>
      <c r="AG1977" s="130" t="str">
        <f t="shared" ca="1" si="429"/>
        <v/>
      </c>
      <c r="AH1977" s="130" t="str">
        <f t="shared" ca="1" si="430"/>
        <v/>
      </c>
      <c r="AI1977" s="130" t="str">
        <f t="shared" ca="1" si="431"/>
        <v/>
      </c>
    </row>
    <row r="1978" spans="5:35">
      <c r="E1978" s="239"/>
      <c r="F1978" s="28"/>
      <c r="R1978" s="130" t="str">
        <f t="shared" ca="1" si="423"/>
        <v xml:space="preserve">2 </v>
      </c>
      <c r="S1978" s="130">
        <f ca="1">+IFERROR(VLOOKUP(R1978,Pollutants!$H$2:$K$11,3,FALSE),0)</f>
        <v>0</v>
      </c>
      <c r="T1978" s="248">
        <f t="shared" si="424"/>
        <v>284</v>
      </c>
      <c r="AC1978" s="130" t="str">
        <f t="shared" ca="1" si="425"/>
        <v/>
      </c>
      <c r="AD1978" s="130" t="str">
        <f t="shared" ca="1" si="426"/>
        <v/>
      </c>
      <c r="AE1978" s="130" t="str">
        <f t="shared" ca="1" si="427"/>
        <v/>
      </c>
      <c r="AF1978" s="130" t="str">
        <f t="shared" ca="1" si="428"/>
        <v/>
      </c>
      <c r="AG1978" s="130" t="str">
        <f t="shared" ca="1" si="429"/>
        <v/>
      </c>
      <c r="AH1978" s="130" t="str">
        <f t="shared" ca="1" si="430"/>
        <v/>
      </c>
      <c r="AI1978" s="130" t="str">
        <f t="shared" ca="1" si="431"/>
        <v/>
      </c>
    </row>
    <row r="1979" spans="5:35">
      <c r="E1979" s="239"/>
      <c r="F1979" s="28"/>
      <c r="R1979" s="130" t="str">
        <f t="shared" ca="1" si="423"/>
        <v xml:space="preserve">3 </v>
      </c>
      <c r="S1979" s="130">
        <f ca="1">+IFERROR(VLOOKUP(R1979,Pollutants!$H$2:$K$11,3,FALSE),0)</f>
        <v>0</v>
      </c>
      <c r="T1979" s="248">
        <f t="shared" si="424"/>
        <v>284</v>
      </c>
      <c r="AC1979" s="130" t="str">
        <f t="shared" ca="1" si="425"/>
        <v/>
      </c>
      <c r="AD1979" s="130" t="str">
        <f t="shared" ca="1" si="426"/>
        <v/>
      </c>
      <c r="AE1979" s="130" t="str">
        <f t="shared" ca="1" si="427"/>
        <v/>
      </c>
      <c r="AF1979" s="130" t="str">
        <f t="shared" ca="1" si="428"/>
        <v/>
      </c>
      <c r="AG1979" s="130" t="str">
        <f t="shared" ca="1" si="429"/>
        <v/>
      </c>
      <c r="AH1979" s="130" t="str">
        <f t="shared" ca="1" si="430"/>
        <v/>
      </c>
      <c r="AI1979" s="130" t="str">
        <f t="shared" ca="1" si="431"/>
        <v/>
      </c>
    </row>
    <row r="1980" spans="5:35">
      <c r="E1980" s="239"/>
      <c r="F1980" s="28"/>
      <c r="R1980" s="130" t="str">
        <f t="shared" ca="1" si="423"/>
        <v xml:space="preserve">4 </v>
      </c>
      <c r="S1980" s="130">
        <f ca="1">+IFERROR(VLOOKUP(R1980,Pollutants!$H$2:$K$11,3,FALSE),0)</f>
        <v>0</v>
      </c>
      <c r="T1980" s="248">
        <f t="shared" si="424"/>
        <v>284</v>
      </c>
      <c r="AC1980" s="130" t="str">
        <f t="shared" ca="1" si="425"/>
        <v/>
      </c>
      <c r="AD1980" s="130" t="str">
        <f t="shared" ca="1" si="426"/>
        <v/>
      </c>
      <c r="AE1980" s="130" t="str">
        <f t="shared" ca="1" si="427"/>
        <v/>
      </c>
      <c r="AF1980" s="130" t="str">
        <f t="shared" ca="1" si="428"/>
        <v/>
      </c>
      <c r="AG1980" s="130" t="str">
        <f t="shared" ca="1" si="429"/>
        <v/>
      </c>
      <c r="AH1980" s="130" t="str">
        <f t="shared" ca="1" si="430"/>
        <v/>
      </c>
      <c r="AI1980" s="130" t="str">
        <f t="shared" ca="1" si="431"/>
        <v/>
      </c>
    </row>
    <row r="1981" spans="5:35">
      <c r="E1981" s="239"/>
      <c r="F1981" s="28"/>
      <c r="R1981" s="130" t="str">
        <f t="shared" ca="1" si="423"/>
        <v xml:space="preserve">5 </v>
      </c>
      <c r="S1981" s="130">
        <f ca="1">+IFERROR(VLOOKUP(R1981,Pollutants!$H$2:$K$11,3,FALSE),0)</f>
        <v>0</v>
      </c>
      <c r="T1981" s="248">
        <f t="shared" si="424"/>
        <v>284</v>
      </c>
      <c r="AC1981" s="130" t="str">
        <f t="shared" ca="1" si="425"/>
        <v/>
      </c>
      <c r="AD1981" s="130" t="str">
        <f t="shared" ca="1" si="426"/>
        <v/>
      </c>
      <c r="AE1981" s="130" t="str">
        <f t="shared" ca="1" si="427"/>
        <v/>
      </c>
      <c r="AF1981" s="130" t="str">
        <f t="shared" ca="1" si="428"/>
        <v/>
      </c>
      <c r="AG1981" s="130" t="str">
        <f t="shared" ca="1" si="429"/>
        <v/>
      </c>
      <c r="AH1981" s="130" t="str">
        <f t="shared" ca="1" si="430"/>
        <v/>
      </c>
      <c r="AI1981" s="130" t="str">
        <f t="shared" ca="1" si="431"/>
        <v/>
      </c>
    </row>
    <row r="1982" spans="5:35">
      <c r="E1982" s="239"/>
      <c r="F1982" s="28"/>
      <c r="R1982" s="130" t="str">
        <f t="shared" ca="1" si="423"/>
        <v xml:space="preserve">6 </v>
      </c>
      <c r="S1982" s="130">
        <f ca="1">+IFERROR(VLOOKUP(R1982,Pollutants!$H$2:$K$11,3,FALSE),0)</f>
        <v>0</v>
      </c>
      <c r="T1982" s="248">
        <f t="shared" si="424"/>
        <v>284</v>
      </c>
      <c r="AC1982" s="130" t="str">
        <f t="shared" ca="1" si="425"/>
        <v/>
      </c>
      <c r="AD1982" s="130" t="str">
        <f t="shared" ca="1" si="426"/>
        <v/>
      </c>
      <c r="AE1982" s="130" t="str">
        <f t="shared" ca="1" si="427"/>
        <v/>
      </c>
      <c r="AF1982" s="130" t="str">
        <f t="shared" ca="1" si="428"/>
        <v/>
      </c>
      <c r="AG1982" s="130" t="str">
        <f t="shared" ca="1" si="429"/>
        <v/>
      </c>
      <c r="AH1982" s="130" t="str">
        <f t="shared" ca="1" si="430"/>
        <v/>
      </c>
      <c r="AI1982" s="130" t="str">
        <f t="shared" ca="1" si="431"/>
        <v/>
      </c>
    </row>
    <row r="1983" spans="5:35">
      <c r="E1983" s="239"/>
      <c r="F1983" s="28"/>
      <c r="R1983" s="130" t="str">
        <f t="shared" ca="1" si="423"/>
        <v xml:space="preserve">0 </v>
      </c>
      <c r="S1983" s="130">
        <f ca="1">+IFERROR(VLOOKUP(R1983,Pollutants!$H$2:$K$11,3,FALSE),0)</f>
        <v>0</v>
      </c>
      <c r="T1983" s="248">
        <f t="shared" si="424"/>
        <v>285</v>
      </c>
      <c r="AC1983" s="130" t="str">
        <f t="shared" ca="1" si="425"/>
        <v/>
      </c>
      <c r="AD1983" s="130" t="str">
        <f t="shared" ca="1" si="426"/>
        <v/>
      </c>
      <c r="AE1983" s="130" t="str">
        <f t="shared" ca="1" si="427"/>
        <v/>
      </c>
      <c r="AF1983" s="130" t="str">
        <f t="shared" ca="1" si="428"/>
        <v/>
      </c>
      <c r="AG1983" s="130" t="str">
        <f t="shared" ca="1" si="429"/>
        <v/>
      </c>
      <c r="AH1983" s="130" t="str">
        <f t="shared" ca="1" si="430"/>
        <v/>
      </c>
      <c r="AI1983" s="130" t="str">
        <f t="shared" ca="1" si="431"/>
        <v/>
      </c>
    </row>
    <row r="1984" spans="5:35">
      <c r="E1984" s="239"/>
      <c r="F1984" s="28"/>
      <c r="R1984" s="130" t="str">
        <f t="shared" ca="1" si="423"/>
        <v xml:space="preserve">1 </v>
      </c>
      <c r="S1984" s="130">
        <f ca="1">+IFERROR(VLOOKUP(R1984,Pollutants!$H$2:$K$11,3,FALSE),0)</f>
        <v>0</v>
      </c>
      <c r="T1984" s="248">
        <f t="shared" si="424"/>
        <v>285</v>
      </c>
      <c r="AC1984" s="130" t="str">
        <f t="shared" ca="1" si="425"/>
        <v/>
      </c>
      <c r="AD1984" s="130" t="str">
        <f t="shared" ca="1" si="426"/>
        <v/>
      </c>
      <c r="AE1984" s="130" t="str">
        <f t="shared" ca="1" si="427"/>
        <v/>
      </c>
      <c r="AF1984" s="130" t="str">
        <f t="shared" ca="1" si="428"/>
        <v/>
      </c>
      <c r="AG1984" s="130" t="str">
        <f t="shared" ca="1" si="429"/>
        <v/>
      </c>
      <c r="AH1984" s="130" t="str">
        <f t="shared" ca="1" si="430"/>
        <v/>
      </c>
      <c r="AI1984" s="130" t="str">
        <f t="shared" ca="1" si="431"/>
        <v/>
      </c>
    </row>
    <row r="1985" spans="5:35">
      <c r="E1985" s="239"/>
      <c r="F1985" s="28"/>
      <c r="R1985" s="130" t="str">
        <f t="shared" ca="1" si="423"/>
        <v xml:space="preserve">2 </v>
      </c>
      <c r="S1985" s="130">
        <f ca="1">+IFERROR(VLOOKUP(R1985,Pollutants!$H$2:$K$11,3,FALSE),0)</f>
        <v>0</v>
      </c>
      <c r="T1985" s="248">
        <f t="shared" si="424"/>
        <v>285</v>
      </c>
      <c r="AC1985" s="130" t="str">
        <f t="shared" ca="1" si="425"/>
        <v/>
      </c>
      <c r="AD1985" s="130" t="str">
        <f t="shared" ca="1" si="426"/>
        <v/>
      </c>
      <c r="AE1985" s="130" t="str">
        <f t="shared" ca="1" si="427"/>
        <v/>
      </c>
      <c r="AF1985" s="130" t="str">
        <f t="shared" ca="1" si="428"/>
        <v/>
      </c>
      <c r="AG1985" s="130" t="str">
        <f t="shared" ca="1" si="429"/>
        <v/>
      </c>
      <c r="AH1985" s="130" t="str">
        <f t="shared" ca="1" si="430"/>
        <v/>
      </c>
      <c r="AI1985" s="130" t="str">
        <f t="shared" ca="1" si="431"/>
        <v/>
      </c>
    </row>
    <row r="1986" spans="5:35">
      <c r="E1986" s="239"/>
      <c r="F1986" s="28"/>
      <c r="R1986" s="130" t="str">
        <f t="shared" ca="1" si="423"/>
        <v xml:space="preserve">3 </v>
      </c>
      <c r="S1986" s="130">
        <f ca="1">+IFERROR(VLOOKUP(R1986,Pollutants!$H$2:$K$11,3,FALSE),0)</f>
        <v>0</v>
      </c>
      <c r="T1986" s="248">
        <f t="shared" si="424"/>
        <v>285</v>
      </c>
      <c r="AC1986" s="130" t="str">
        <f t="shared" ca="1" si="425"/>
        <v/>
      </c>
      <c r="AD1986" s="130" t="str">
        <f t="shared" ca="1" si="426"/>
        <v/>
      </c>
      <c r="AE1986" s="130" t="str">
        <f t="shared" ca="1" si="427"/>
        <v/>
      </c>
      <c r="AF1986" s="130" t="str">
        <f t="shared" ca="1" si="428"/>
        <v/>
      </c>
      <c r="AG1986" s="130" t="str">
        <f t="shared" ca="1" si="429"/>
        <v/>
      </c>
      <c r="AH1986" s="130" t="str">
        <f t="shared" ca="1" si="430"/>
        <v/>
      </c>
      <c r="AI1986" s="130" t="str">
        <f t="shared" ca="1" si="431"/>
        <v/>
      </c>
    </row>
    <row r="1987" spans="5:35">
      <c r="E1987" s="239"/>
      <c r="F1987" s="28"/>
      <c r="R1987" s="130" t="str">
        <f t="shared" ref="R1987:R2050" ca="1" si="432">+MOD(ROW()-2,7)&amp;" "&amp;INDIRECT(ADDRESS(INT((ROW()-2)/7)+2,11,3))</f>
        <v xml:space="preserve">4 </v>
      </c>
      <c r="S1987" s="130">
        <f ca="1">+IFERROR(VLOOKUP(R1987,Pollutants!$H$2:$K$11,3,FALSE),0)</f>
        <v>0</v>
      </c>
      <c r="T1987" s="248">
        <f t="shared" ref="T1987:T2050" si="433">+(INT((ROW()-2)/7)+2)</f>
        <v>285</v>
      </c>
      <c r="AC1987" s="130" t="str">
        <f t="shared" ref="AC1987:AC2050" ca="1" si="434">+INDIRECT(ADDRESS(INT((ROW()-2)/2)+2,21,3))</f>
        <v/>
      </c>
      <c r="AD1987" s="130" t="str">
        <f t="shared" ref="AD1987:AD2050" ca="1" si="435">+IF(ISNUMBER(AI1987),IF(ISEVEN(ROW()),$AL$2,$AL$3),"")</f>
        <v/>
      </c>
      <c r="AE1987" s="130" t="str">
        <f t="shared" ref="AE1987:AE2050" ca="1" si="436">+INDIRECT(ADDRESS(INT((ROW()-2)/2)+2,23,3))</f>
        <v/>
      </c>
      <c r="AF1987" s="130" t="str">
        <f t="shared" ref="AF1987:AF2050" ca="1" si="437">+INDIRECT(ADDRESS(INT((ROW()-2)/2)+2,24,3))</f>
        <v/>
      </c>
      <c r="AG1987" s="130" t="str">
        <f t="shared" ref="AG1987:AG2050" ca="1" si="438">+INDIRECT(ADDRESS(INT((ROW()-2)/2)+2,25,3))</f>
        <v/>
      </c>
      <c r="AH1987" s="130" t="str">
        <f t="shared" ref="AH1987:AH2050" ca="1" si="439">+INDIRECT(ADDRESS(INT((ROW()-2)/2)+2,26,3))</f>
        <v/>
      </c>
      <c r="AI1987" s="130" t="str">
        <f t="shared" ref="AI1987:AI2050" ca="1" si="440">+INDIRECT(ADDRESS(INT((ROW()-2)/2)+2,27,3))</f>
        <v/>
      </c>
    </row>
    <row r="1988" spans="5:35">
      <c r="E1988" s="239"/>
      <c r="F1988" s="28"/>
      <c r="R1988" s="130" t="str">
        <f t="shared" ca="1" si="432"/>
        <v xml:space="preserve">5 </v>
      </c>
      <c r="S1988" s="130">
        <f ca="1">+IFERROR(VLOOKUP(R1988,Pollutants!$H$2:$K$11,3,FALSE),0)</f>
        <v>0</v>
      </c>
      <c r="T1988" s="248">
        <f t="shared" si="433"/>
        <v>285</v>
      </c>
      <c r="AC1988" s="130" t="str">
        <f t="shared" ca="1" si="434"/>
        <v/>
      </c>
      <c r="AD1988" s="130" t="str">
        <f t="shared" ca="1" si="435"/>
        <v/>
      </c>
      <c r="AE1988" s="130" t="str">
        <f t="shared" ca="1" si="436"/>
        <v/>
      </c>
      <c r="AF1988" s="130" t="str">
        <f t="shared" ca="1" si="437"/>
        <v/>
      </c>
      <c r="AG1988" s="130" t="str">
        <f t="shared" ca="1" si="438"/>
        <v/>
      </c>
      <c r="AH1988" s="130" t="str">
        <f t="shared" ca="1" si="439"/>
        <v/>
      </c>
      <c r="AI1988" s="130" t="str">
        <f t="shared" ca="1" si="440"/>
        <v/>
      </c>
    </row>
    <row r="1989" spans="5:35">
      <c r="E1989" s="239"/>
      <c r="F1989" s="28"/>
      <c r="R1989" s="130" t="str">
        <f t="shared" ca="1" si="432"/>
        <v xml:space="preserve">6 </v>
      </c>
      <c r="S1989" s="130">
        <f ca="1">+IFERROR(VLOOKUP(R1989,Pollutants!$H$2:$K$11,3,FALSE),0)</f>
        <v>0</v>
      </c>
      <c r="T1989" s="248">
        <f t="shared" si="433"/>
        <v>285</v>
      </c>
      <c r="AC1989" s="130" t="str">
        <f t="shared" ca="1" si="434"/>
        <v/>
      </c>
      <c r="AD1989" s="130" t="str">
        <f t="shared" ca="1" si="435"/>
        <v/>
      </c>
      <c r="AE1989" s="130" t="str">
        <f t="shared" ca="1" si="436"/>
        <v/>
      </c>
      <c r="AF1989" s="130" t="str">
        <f t="shared" ca="1" si="437"/>
        <v/>
      </c>
      <c r="AG1989" s="130" t="str">
        <f t="shared" ca="1" si="438"/>
        <v/>
      </c>
      <c r="AH1989" s="130" t="str">
        <f t="shared" ca="1" si="439"/>
        <v/>
      </c>
      <c r="AI1989" s="130" t="str">
        <f t="shared" ca="1" si="440"/>
        <v/>
      </c>
    </row>
    <row r="1990" spans="5:35">
      <c r="E1990" s="239"/>
      <c r="F1990" s="28"/>
      <c r="R1990" s="130" t="str">
        <f t="shared" ca="1" si="432"/>
        <v xml:space="preserve">0 </v>
      </c>
      <c r="S1990" s="130">
        <f ca="1">+IFERROR(VLOOKUP(R1990,Pollutants!$H$2:$K$11,3,FALSE),0)</f>
        <v>0</v>
      </c>
      <c r="T1990" s="248">
        <f t="shared" si="433"/>
        <v>286</v>
      </c>
      <c r="AC1990" s="130" t="str">
        <f t="shared" ca="1" si="434"/>
        <v/>
      </c>
      <c r="AD1990" s="130" t="str">
        <f t="shared" ca="1" si="435"/>
        <v/>
      </c>
      <c r="AE1990" s="130" t="str">
        <f t="shared" ca="1" si="436"/>
        <v/>
      </c>
      <c r="AF1990" s="130" t="str">
        <f t="shared" ca="1" si="437"/>
        <v/>
      </c>
      <c r="AG1990" s="130" t="str">
        <f t="shared" ca="1" si="438"/>
        <v/>
      </c>
      <c r="AH1990" s="130" t="str">
        <f t="shared" ca="1" si="439"/>
        <v/>
      </c>
      <c r="AI1990" s="130" t="str">
        <f t="shared" ca="1" si="440"/>
        <v/>
      </c>
    </row>
    <row r="1991" spans="5:35">
      <c r="E1991" s="239"/>
      <c r="F1991" s="28"/>
      <c r="R1991" s="130" t="str">
        <f t="shared" ca="1" si="432"/>
        <v xml:space="preserve">1 </v>
      </c>
      <c r="S1991" s="130">
        <f ca="1">+IFERROR(VLOOKUP(R1991,Pollutants!$H$2:$K$11,3,FALSE),0)</f>
        <v>0</v>
      </c>
      <c r="T1991" s="248">
        <f t="shared" si="433"/>
        <v>286</v>
      </c>
      <c r="AC1991" s="130" t="str">
        <f t="shared" ca="1" si="434"/>
        <v/>
      </c>
      <c r="AD1991" s="130" t="str">
        <f t="shared" ca="1" si="435"/>
        <v/>
      </c>
      <c r="AE1991" s="130" t="str">
        <f t="shared" ca="1" si="436"/>
        <v/>
      </c>
      <c r="AF1991" s="130" t="str">
        <f t="shared" ca="1" si="437"/>
        <v/>
      </c>
      <c r="AG1991" s="130" t="str">
        <f t="shared" ca="1" si="438"/>
        <v/>
      </c>
      <c r="AH1991" s="130" t="str">
        <f t="shared" ca="1" si="439"/>
        <v/>
      </c>
      <c r="AI1991" s="130" t="str">
        <f t="shared" ca="1" si="440"/>
        <v/>
      </c>
    </row>
    <row r="1992" spans="5:35">
      <c r="E1992" s="239"/>
      <c r="F1992" s="28"/>
      <c r="R1992" s="130" t="str">
        <f t="shared" ca="1" si="432"/>
        <v xml:space="preserve">2 </v>
      </c>
      <c r="S1992" s="130">
        <f ca="1">+IFERROR(VLOOKUP(R1992,Pollutants!$H$2:$K$11,3,FALSE),0)</f>
        <v>0</v>
      </c>
      <c r="T1992" s="248">
        <f t="shared" si="433"/>
        <v>286</v>
      </c>
      <c r="AC1992" s="130" t="str">
        <f t="shared" ca="1" si="434"/>
        <v/>
      </c>
      <c r="AD1992" s="130" t="str">
        <f t="shared" ca="1" si="435"/>
        <v/>
      </c>
      <c r="AE1992" s="130" t="str">
        <f t="shared" ca="1" si="436"/>
        <v/>
      </c>
      <c r="AF1992" s="130" t="str">
        <f t="shared" ca="1" si="437"/>
        <v/>
      </c>
      <c r="AG1992" s="130" t="str">
        <f t="shared" ca="1" si="438"/>
        <v/>
      </c>
      <c r="AH1992" s="130" t="str">
        <f t="shared" ca="1" si="439"/>
        <v/>
      </c>
      <c r="AI1992" s="130" t="str">
        <f t="shared" ca="1" si="440"/>
        <v/>
      </c>
    </row>
    <row r="1993" spans="5:35">
      <c r="E1993" s="239"/>
      <c r="F1993" s="28"/>
      <c r="R1993" s="130" t="str">
        <f t="shared" ca="1" si="432"/>
        <v xml:space="preserve">3 </v>
      </c>
      <c r="S1993" s="130">
        <f ca="1">+IFERROR(VLOOKUP(R1993,Pollutants!$H$2:$K$11,3,FALSE),0)</f>
        <v>0</v>
      </c>
      <c r="T1993" s="248">
        <f t="shared" si="433"/>
        <v>286</v>
      </c>
      <c r="AC1993" s="130" t="str">
        <f t="shared" ca="1" si="434"/>
        <v/>
      </c>
      <c r="AD1993" s="130" t="str">
        <f t="shared" ca="1" si="435"/>
        <v/>
      </c>
      <c r="AE1993" s="130" t="str">
        <f t="shared" ca="1" si="436"/>
        <v/>
      </c>
      <c r="AF1993" s="130" t="str">
        <f t="shared" ca="1" si="437"/>
        <v/>
      </c>
      <c r="AG1993" s="130" t="str">
        <f t="shared" ca="1" si="438"/>
        <v/>
      </c>
      <c r="AH1993" s="130" t="str">
        <f t="shared" ca="1" si="439"/>
        <v/>
      </c>
      <c r="AI1993" s="130" t="str">
        <f t="shared" ca="1" si="440"/>
        <v/>
      </c>
    </row>
    <row r="1994" spans="5:35">
      <c r="E1994" s="239"/>
      <c r="F1994" s="28"/>
      <c r="R1994" s="130" t="str">
        <f t="shared" ca="1" si="432"/>
        <v xml:space="preserve">4 </v>
      </c>
      <c r="S1994" s="130">
        <f ca="1">+IFERROR(VLOOKUP(R1994,Pollutants!$H$2:$K$11,3,FALSE),0)</f>
        <v>0</v>
      </c>
      <c r="T1994" s="248">
        <f t="shared" si="433"/>
        <v>286</v>
      </c>
      <c r="AC1994" s="130" t="str">
        <f t="shared" ca="1" si="434"/>
        <v/>
      </c>
      <c r="AD1994" s="130" t="str">
        <f t="shared" ca="1" si="435"/>
        <v/>
      </c>
      <c r="AE1994" s="130" t="str">
        <f t="shared" ca="1" si="436"/>
        <v/>
      </c>
      <c r="AF1994" s="130" t="str">
        <f t="shared" ca="1" si="437"/>
        <v/>
      </c>
      <c r="AG1994" s="130" t="str">
        <f t="shared" ca="1" si="438"/>
        <v/>
      </c>
      <c r="AH1994" s="130" t="str">
        <f t="shared" ca="1" si="439"/>
        <v/>
      </c>
      <c r="AI1994" s="130" t="str">
        <f t="shared" ca="1" si="440"/>
        <v/>
      </c>
    </row>
    <row r="1995" spans="5:35">
      <c r="E1995" s="239"/>
      <c r="F1995" s="28"/>
      <c r="R1995" s="130" t="str">
        <f t="shared" ca="1" si="432"/>
        <v xml:space="preserve">5 </v>
      </c>
      <c r="S1995" s="130">
        <f ca="1">+IFERROR(VLOOKUP(R1995,Pollutants!$H$2:$K$11,3,FALSE),0)</f>
        <v>0</v>
      </c>
      <c r="T1995" s="248">
        <f t="shared" si="433"/>
        <v>286</v>
      </c>
      <c r="AC1995" s="130" t="str">
        <f t="shared" ca="1" si="434"/>
        <v/>
      </c>
      <c r="AD1995" s="130" t="str">
        <f t="shared" ca="1" si="435"/>
        <v/>
      </c>
      <c r="AE1995" s="130" t="str">
        <f t="shared" ca="1" si="436"/>
        <v/>
      </c>
      <c r="AF1995" s="130" t="str">
        <f t="shared" ca="1" si="437"/>
        <v/>
      </c>
      <c r="AG1995" s="130" t="str">
        <f t="shared" ca="1" si="438"/>
        <v/>
      </c>
      <c r="AH1995" s="130" t="str">
        <f t="shared" ca="1" si="439"/>
        <v/>
      </c>
      <c r="AI1995" s="130" t="str">
        <f t="shared" ca="1" si="440"/>
        <v/>
      </c>
    </row>
    <row r="1996" spans="5:35">
      <c r="E1996" s="239"/>
      <c r="F1996" s="28"/>
      <c r="R1996" s="130" t="str">
        <f t="shared" ca="1" si="432"/>
        <v xml:space="preserve">6 </v>
      </c>
      <c r="S1996" s="130">
        <f ca="1">+IFERROR(VLOOKUP(R1996,Pollutants!$H$2:$K$11,3,FALSE),0)</f>
        <v>0</v>
      </c>
      <c r="T1996" s="248">
        <f t="shared" si="433"/>
        <v>286</v>
      </c>
      <c r="AC1996" s="130" t="str">
        <f t="shared" ca="1" si="434"/>
        <v/>
      </c>
      <c r="AD1996" s="130" t="str">
        <f t="shared" ca="1" si="435"/>
        <v/>
      </c>
      <c r="AE1996" s="130" t="str">
        <f t="shared" ca="1" si="436"/>
        <v/>
      </c>
      <c r="AF1996" s="130" t="str">
        <f t="shared" ca="1" si="437"/>
        <v/>
      </c>
      <c r="AG1996" s="130" t="str">
        <f t="shared" ca="1" si="438"/>
        <v/>
      </c>
      <c r="AH1996" s="130" t="str">
        <f t="shared" ca="1" si="439"/>
        <v/>
      </c>
      <c r="AI1996" s="130" t="str">
        <f t="shared" ca="1" si="440"/>
        <v/>
      </c>
    </row>
    <row r="1997" spans="5:35">
      <c r="E1997" s="239"/>
      <c r="F1997" s="28"/>
      <c r="R1997" s="130" t="str">
        <f t="shared" ca="1" si="432"/>
        <v xml:space="preserve">0 </v>
      </c>
      <c r="S1997" s="130">
        <f ca="1">+IFERROR(VLOOKUP(R1997,Pollutants!$H$2:$K$11,3,FALSE),0)</f>
        <v>0</v>
      </c>
      <c r="T1997" s="248">
        <f t="shared" si="433"/>
        <v>287</v>
      </c>
      <c r="AC1997" s="130" t="str">
        <f t="shared" ca="1" si="434"/>
        <v/>
      </c>
      <c r="AD1997" s="130" t="str">
        <f t="shared" ca="1" si="435"/>
        <v/>
      </c>
      <c r="AE1997" s="130" t="str">
        <f t="shared" ca="1" si="436"/>
        <v/>
      </c>
      <c r="AF1997" s="130" t="str">
        <f t="shared" ca="1" si="437"/>
        <v/>
      </c>
      <c r="AG1997" s="130" t="str">
        <f t="shared" ca="1" si="438"/>
        <v/>
      </c>
      <c r="AH1997" s="130" t="str">
        <f t="shared" ca="1" si="439"/>
        <v/>
      </c>
      <c r="AI1997" s="130" t="str">
        <f t="shared" ca="1" si="440"/>
        <v/>
      </c>
    </row>
    <row r="1998" spans="5:35">
      <c r="E1998" s="239"/>
      <c r="F1998" s="28"/>
      <c r="R1998" s="130" t="str">
        <f t="shared" ca="1" si="432"/>
        <v xml:space="preserve">1 </v>
      </c>
      <c r="S1998" s="130">
        <f ca="1">+IFERROR(VLOOKUP(R1998,Pollutants!$H$2:$K$11,3,FALSE),0)</f>
        <v>0</v>
      </c>
      <c r="T1998" s="248">
        <f t="shared" si="433"/>
        <v>287</v>
      </c>
      <c r="AC1998" s="130" t="str">
        <f t="shared" ca="1" si="434"/>
        <v/>
      </c>
      <c r="AD1998" s="130" t="str">
        <f t="shared" ca="1" si="435"/>
        <v/>
      </c>
      <c r="AE1998" s="130" t="str">
        <f t="shared" ca="1" si="436"/>
        <v/>
      </c>
      <c r="AF1998" s="130" t="str">
        <f t="shared" ca="1" si="437"/>
        <v/>
      </c>
      <c r="AG1998" s="130" t="str">
        <f t="shared" ca="1" si="438"/>
        <v/>
      </c>
      <c r="AH1998" s="130" t="str">
        <f t="shared" ca="1" si="439"/>
        <v/>
      </c>
      <c r="AI1998" s="130" t="str">
        <f t="shared" ca="1" si="440"/>
        <v/>
      </c>
    </row>
    <row r="1999" spans="5:35">
      <c r="E1999" s="239"/>
      <c r="F1999" s="28"/>
      <c r="R1999" s="130" t="str">
        <f t="shared" ca="1" si="432"/>
        <v xml:space="preserve">2 </v>
      </c>
      <c r="S1999" s="130">
        <f ca="1">+IFERROR(VLOOKUP(R1999,Pollutants!$H$2:$K$11,3,FALSE),0)</f>
        <v>0</v>
      </c>
      <c r="T1999" s="248">
        <f t="shared" si="433"/>
        <v>287</v>
      </c>
      <c r="AC1999" s="130" t="str">
        <f t="shared" ca="1" si="434"/>
        <v/>
      </c>
      <c r="AD1999" s="130" t="str">
        <f t="shared" ca="1" si="435"/>
        <v/>
      </c>
      <c r="AE1999" s="130" t="str">
        <f t="shared" ca="1" si="436"/>
        <v/>
      </c>
      <c r="AF1999" s="130" t="str">
        <f t="shared" ca="1" si="437"/>
        <v/>
      </c>
      <c r="AG1999" s="130" t="str">
        <f t="shared" ca="1" si="438"/>
        <v/>
      </c>
      <c r="AH1999" s="130" t="str">
        <f t="shared" ca="1" si="439"/>
        <v/>
      </c>
      <c r="AI1999" s="130" t="str">
        <f t="shared" ca="1" si="440"/>
        <v/>
      </c>
    </row>
    <row r="2000" spans="5:35">
      <c r="E2000" s="239"/>
      <c r="F2000" s="28"/>
      <c r="R2000" s="130" t="str">
        <f t="shared" ca="1" si="432"/>
        <v xml:space="preserve">3 </v>
      </c>
      <c r="S2000" s="130">
        <f ca="1">+IFERROR(VLOOKUP(R2000,Pollutants!$H$2:$K$11,3,FALSE),0)</f>
        <v>0</v>
      </c>
      <c r="T2000" s="248">
        <f t="shared" si="433"/>
        <v>287</v>
      </c>
      <c r="AC2000" s="130" t="str">
        <f t="shared" ca="1" si="434"/>
        <v/>
      </c>
      <c r="AD2000" s="130" t="str">
        <f t="shared" ca="1" si="435"/>
        <v/>
      </c>
      <c r="AE2000" s="130" t="str">
        <f t="shared" ca="1" si="436"/>
        <v/>
      </c>
      <c r="AF2000" s="130" t="str">
        <f t="shared" ca="1" si="437"/>
        <v/>
      </c>
      <c r="AG2000" s="130" t="str">
        <f t="shared" ca="1" si="438"/>
        <v/>
      </c>
      <c r="AH2000" s="130" t="str">
        <f t="shared" ca="1" si="439"/>
        <v/>
      </c>
      <c r="AI2000" s="130" t="str">
        <f t="shared" ca="1" si="440"/>
        <v/>
      </c>
    </row>
    <row r="2001" spans="5:35">
      <c r="E2001" s="239"/>
      <c r="F2001" s="28"/>
      <c r="R2001" s="130" t="str">
        <f t="shared" ca="1" si="432"/>
        <v xml:space="preserve">4 </v>
      </c>
      <c r="S2001" s="130">
        <f ca="1">+IFERROR(VLOOKUP(R2001,Pollutants!$H$2:$K$11,3,FALSE),0)</f>
        <v>0</v>
      </c>
      <c r="T2001" s="248">
        <f t="shared" si="433"/>
        <v>287</v>
      </c>
      <c r="AC2001" s="130" t="str">
        <f t="shared" ca="1" si="434"/>
        <v/>
      </c>
      <c r="AD2001" s="130" t="str">
        <f t="shared" ca="1" si="435"/>
        <v/>
      </c>
      <c r="AE2001" s="130" t="str">
        <f t="shared" ca="1" si="436"/>
        <v/>
      </c>
      <c r="AF2001" s="130" t="str">
        <f t="shared" ca="1" si="437"/>
        <v/>
      </c>
      <c r="AG2001" s="130" t="str">
        <f t="shared" ca="1" si="438"/>
        <v/>
      </c>
      <c r="AH2001" s="130" t="str">
        <f t="shared" ca="1" si="439"/>
        <v/>
      </c>
      <c r="AI2001" s="130" t="str">
        <f t="shared" ca="1" si="440"/>
        <v/>
      </c>
    </row>
    <row r="2002" spans="5:35">
      <c r="E2002" s="239"/>
      <c r="F2002" s="28"/>
      <c r="R2002" s="130" t="str">
        <f t="shared" ca="1" si="432"/>
        <v xml:space="preserve">5 </v>
      </c>
      <c r="S2002" s="130">
        <f ca="1">+IFERROR(VLOOKUP(R2002,Pollutants!$H$2:$K$11,3,FALSE),0)</f>
        <v>0</v>
      </c>
      <c r="T2002" s="248">
        <f t="shared" si="433"/>
        <v>287</v>
      </c>
      <c r="AC2002" s="130" t="str">
        <f t="shared" ca="1" si="434"/>
        <v/>
      </c>
      <c r="AD2002" s="130" t="str">
        <f t="shared" ca="1" si="435"/>
        <v/>
      </c>
      <c r="AE2002" s="130" t="str">
        <f t="shared" ca="1" si="436"/>
        <v/>
      </c>
      <c r="AF2002" s="130" t="str">
        <f t="shared" ca="1" si="437"/>
        <v/>
      </c>
      <c r="AG2002" s="130" t="str">
        <f t="shared" ca="1" si="438"/>
        <v/>
      </c>
      <c r="AH2002" s="130" t="str">
        <f t="shared" ca="1" si="439"/>
        <v/>
      </c>
      <c r="AI2002" s="130" t="str">
        <f t="shared" ca="1" si="440"/>
        <v/>
      </c>
    </row>
    <row r="2003" spans="5:35">
      <c r="E2003" s="239"/>
      <c r="F2003" s="28"/>
      <c r="R2003" s="130" t="str">
        <f t="shared" ca="1" si="432"/>
        <v xml:space="preserve">6 </v>
      </c>
      <c r="S2003" s="130">
        <f ca="1">+IFERROR(VLOOKUP(R2003,Pollutants!$H$2:$K$11,3,FALSE),0)</f>
        <v>0</v>
      </c>
      <c r="T2003" s="248">
        <f t="shared" si="433"/>
        <v>287</v>
      </c>
      <c r="AC2003" s="130" t="str">
        <f t="shared" ca="1" si="434"/>
        <v/>
      </c>
      <c r="AD2003" s="130" t="str">
        <f t="shared" ca="1" si="435"/>
        <v/>
      </c>
      <c r="AE2003" s="130" t="str">
        <f t="shared" ca="1" si="436"/>
        <v/>
      </c>
      <c r="AF2003" s="130" t="str">
        <f t="shared" ca="1" si="437"/>
        <v/>
      </c>
      <c r="AG2003" s="130" t="str">
        <f t="shared" ca="1" si="438"/>
        <v/>
      </c>
      <c r="AH2003" s="130" t="str">
        <f t="shared" ca="1" si="439"/>
        <v/>
      </c>
      <c r="AI2003" s="130" t="str">
        <f t="shared" ca="1" si="440"/>
        <v/>
      </c>
    </row>
    <row r="2004" spans="5:35">
      <c r="E2004" s="239"/>
      <c r="F2004" s="28"/>
      <c r="R2004" s="130" t="str">
        <f t="shared" ca="1" si="432"/>
        <v xml:space="preserve">0 </v>
      </c>
      <c r="S2004" s="130">
        <f ca="1">+IFERROR(VLOOKUP(R2004,Pollutants!$H$2:$K$11,3,FALSE),0)</f>
        <v>0</v>
      </c>
      <c r="T2004" s="248">
        <f t="shared" si="433"/>
        <v>288</v>
      </c>
      <c r="AC2004" s="130" t="str">
        <f t="shared" ca="1" si="434"/>
        <v/>
      </c>
      <c r="AD2004" s="130" t="str">
        <f t="shared" ca="1" si="435"/>
        <v/>
      </c>
      <c r="AE2004" s="130" t="str">
        <f t="shared" ca="1" si="436"/>
        <v/>
      </c>
      <c r="AF2004" s="130" t="str">
        <f t="shared" ca="1" si="437"/>
        <v/>
      </c>
      <c r="AG2004" s="130" t="str">
        <f t="shared" ca="1" si="438"/>
        <v/>
      </c>
      <c r="AH2004" s="130" t="str">
        <f t="shared" ca="1" si="439"/>
        <v/>
      </c>
      <c r="AI2004" s="130" t="str">
        <f t="shared" ca="1" si="440"/>
        <v/>
      </c>
    </row>
    <row r="2005" spans="5:35">
      <c r="E2005" s="239"/>
      <c r="F2005" s="28"/>
      <c r="R2005" s="130" t="str">
        <f t="shared" ca="1" si="432"/>
        <v xml:space="preserve">1 </v>
      </c>
      <c r="S2005" s="130">
        <f ca="1">+IFERROR(VLOOKUP(R2005,Pollutants!$H$2:$K$11,3,FALSE),0)</f>
        <v>0</v>
      </c>
      <c r="T2005" s="248">
        <f t="shared" si="433"/>
        <v>288</v>
      </c>
      <c r="AC2005" s="130" t="str">
        <f t="shared" ca="1" si="434"/>
        <v/>
      </c>
      <c r="AD2005" s="130" t="str">
        <f t="shared" ca="1" si="435"/>
        <v/>
      </c>
      <c r="AE2005" s="130" t="str">
        <f t="shared" ca="1" si="436"/>
        <v/>
      </c>
      <c r="AF2005" s="130" t="str">
        <f t="shared" ca="1" si="437"/>
        <v/>
      </c>
      <c r="AG2005" s="130" t="str">
        <f t="shared" ca="1" si="438"/>
        <v/>
      </c>
      <c r="AH2005" s="130" t="str">
        <f t="shared" ca="1" si="439"/>
        <v/>
      </c>
      <c r="AI2005" s="130" t="str">
        <f t="shared" ca="1" si="440"/>
        <v/>
      </c>
    </row>
    <row r="2006" spans="5:35">
      <c r="E2006" s="239"/>
      <c r="F2006" s="28"/>
      <c r="R2006" s="130" t="str">
        <f t="shared" ca="1" si="432"/>
        <v xml:space="preserve">2 </v>
      </c>
      <c r="S2006" s="130">
        <f ca="1">+IFERROR(VLOOKUP(R2006,Pollutants!$H$2:$K$11,3,FALSE),0)</f>
        <v>0</v>
      </c>
      <c r="T2006" s="248">
        <f t="shared" si="433"/>
        <v>288</v>
      </c>
      <c r="AC2006" s="130" t="str">
        <f t="shared" ca="1" si="434"/>
        <v/>
      </c>
      <c r="AD2006" s="130" t="str">
        <f t="shared" ca="1" si="435"/>
        <v/>
      </c>
      <c r="AE2006" s="130" t="str">
        <f t="shared" ca="1" si="436"/>
        <v/>
      </c>
      <c r="AF2006" s="130" t="str">
        <f t="shared" ca="1" si="437"/>
        <v/>
      </c>
      <c r="AG2006" s="130" t="str">
        <f t="shared" ca="1" si="438"/>
        <v/>
      </c>
      <c r="AH2006" s="130" t="str">
        <f t="shared" ca="1" si="439"/>
        <v/>
      </c>
      <c r="AI2006" s="130" t="str">
        <f t="shared" ca="1" si="440"/>
        <v/>
      </c>
    </row>
    <row r="2007" spans="5:35">
      <c r="E2007" s="239"/>
      <c r="F2007" s="28"/>
      <c r="R2007" s="130" t="str">
        <f t="shared" ca="1" si="432"/>
        <v xml:space="preserve">3 </v>
      </c>
      <c r="S2007" s="130">
        <f ca="1">+IFERROR(VLOOKUP(R2007,Pollutants!$H$2:$K$11,3,FALSE),0)</f>
        <v>0</v>
      </c>
      <c r="T2007" s="248">
        <f t="shared" si="433"/>
        <v>288</v>
      </c>
      <c r="AC2007" s="130" t="str">
        <f t="shared" ca="1" si="434"/>
        <v/>
      </c>
      <c r="AD2007" s="130" t="str">
        <f t="shared" ca="1" si="435"/>
        <v/>
      </c>
      <c r="AE2007" s="130" t="str">
        <f t="shared" ca="1" si="436"/>
        <v/>
      </c>
      <c r="AF2007" s="130" t="str">
        <f t="shared" ca="1" si="437"/>
        <v/>
      </c>
      <c r="AG2007" s="130" t="str">
        <f t="shared" ca="1" si="438"/>
        <v/>
      </c>
      <c r="AH2007" s="130" t="str">
        <f t="shared" ca="1" si="439"/>
        <v/>
      </c>
      <c r="AI2007" s="130" t="str">
        <f t="shared" ca="1" si="440"/>
        <v/>
      </c>
    </row>
    <row r="2008" spans="5:35">
      <c r="E2008" s="239"/>
      <c r="F2008" s="28"/>
      <c r="R2008" s="130" t="str">
        <f t="shared" ca="1" si="432"/>
        <v xml:space="preserve">4 </v>
      </c>
      <c r="S2008" s="130">
        <f ca="1">+IFERROR(VLOOKUP(R2008,Pollutants!$H$2:$K$11,3,FALSE),0)</f>
        <v>0</v>
      </c>
      <c r="T2008" s="248">
        <f t="shared" si="433"/>
        <v>288</v>
      </c>
      <c r="AC2008" s="130" t="str">
        <f t="shared" ca="1" si="434"/>
        <v/>
      </c>
      <c r="AD2008" s="130" t="str">
        <f t="shared" ca="1" si="435"/>
        <v/>
      </c>
      <c r="AE2008" s="130" t="str">
        <f t="shared" ca="1" si="436"/>
        <v/>
      </c>
      <c r="AF2008" s="130" t="str">
        <f t="shared" ca="1" si="437"/>
        <v/>
      </c>
      <c r="AG2008" s="130" t="str">
        <f t="shared" ca="1" si="438"/>
        <v/>
      </c>
      <c r="AH2008" s="130" t="str">
        <f t="shared" ca="1" si="439"/>
        <v/>
      </c>
      <c r="AI2008" s="130" t="str">
        <f t="shared" ca="1" si="440"/>
        <v/>
      </c>
    </row>
    <row r="2009" spans="5:35">
      <c r="E2009" s="239"/>
      <c r="F2009" s="28"/>
      <c r="R2009" s="130" t="str">
        <f t="shared" ca="1" si="432"/>
        <v xml:space="preserve">5 </v>
      </c>
      <c r="S2009" s="130">
        <f ca="1">+IFERROR(VLOOKUP(R2009,Pollutants!$H$2:$K$11,3,FALSE),0)</f>
        <v>0</v>
      </c>
      <c r="T2009" s="248">
        <f t="shared" si="433"/>
        <v>288</v>
      </c>
      <c r="AC2009" s="130" t="str">
        <f t="shared" ca="1" si="434"/>
        <v/>
      </c>
      <c r="AD2009" s="130" t="str">
        <f t="shared" ca="1" si="435"/>
        <v/>
      </c>
      <c r="AE2009" s="130" t="str">
        <f t="shared" ca="1" si="436"/>
        <v/>
      </c>
      <c r="AF2009" s="130" t="str">
        <f t="shared" ca="1" si="437"/>
        <v/>
      </c>
      <c r="AG2009" s="130" t="str">
        <f t="shared" ca="1" si="438"/>
        <v/>
      </c>
      <c r="AH2009" s="130" t="str">
        <f t="shared" ca="1" si="439"/>
        <v/>
      </c>
      <c r="AI2009" s="130" t="str">
        <f t="shared" ca="1" si="440"/>
        <v/>
      </c>
    </row>
    <row r="2010" spans="5:35">
      <c r="E2010" s="239"/>
      <c r="F2010" s="28"/>
      <c r="R2010" s="130" t="str">
        <f t="shared" ca="1" si="432"/>
        <v xml:space="preserve">6 </v>
      </c>
      <c r="S2010" s="130">
        <f ca="1">+IFERROR(VLOOKUP(R2010,Pollutants!$H$2:$K$11,3,FALSE),0)</f>
        <v>0</v>
      </c>
      <c r="T2010" s="248">
        <f t="shared" si="433"/>
        <v>288</v>
      </c>
      <c r="AC2010" s="130" t="str">
        <f t="shared" ca="1" si="434"/>
        <v/>
      </c>
      <c r="AD2010" s="130" t="str">
        <f t="shared" ca="1" si="435"/>
        <v/>
      </c>
      <c r="AE2010" s="130" t="str">
        <f t="shared" ca="1" si="436"/>
        <v/>
      </c>
      <c r="AF2010" s="130" t="str">
        <f t="shared" ca="1" si="437"/>
        <v/>
      </c>
      <c r="AG2010" s="130" t="str">
        <f t="shared" ca="1" si="438"/>
        <v/>
      </c>
      <c r="AH2010" s="130" t="str">
        <f t="shared" ca="1" si="439"/>
        <v/>
      </c>
      <c r="AI2010" s="130" t="str">
        <f t="shared" ca="1" si="440"/>
        <v/>
      </c>
    </row>
    <row r="2011" spans="5:35">
      <c r="E2011" s="239"/>
      <c r="F2011" s="28"/>
      <c r="R2011" s="130" t="str">
        <f t="shared" ca="1" si="432"/>
        <v xml:space="preserve">0 </v>
      </c>
      <c r="S2011" s="130">
        <f ca="1">+IFERROR(VLOOKUP(R2011,Pollutants!$H$2:$K$11,3,FALSE),0)</f>
        <v>0</v>
      </c>
      <c r="T2011" s="248">
        <f t="shared" si="433"/>
        <v>289</v>
      </c>
      <c r="AC2011" s="130" t="str">
        <f t="shared" ca="1" si="434"/>
        <v/>
      </c>
      <c r="AD2011" s="130" t="str">
        <f t="shared" ca="1" si="435"/>
        <v/>
      </c>
      <c r="AE2011" s="130" t="str">
        <f t="shared" ca="1" si="436"/>
        <v/>
      </c>
      <c r="AF2011" s="130" t="str">
        <f t="shared" ca="1" si="437"/>
        <v/>
      </c>
      <c r="AG2011" s="130" t="str">
        <f t="shared" ca="1" si="438"/>
        <v/>
      </c>
      <c r="AH2011" s="130" t="str">
        <f t="shared" ca="1" si="439"/>
        <v/>
      </c>
      <c r="AI2011" s="130" t="str">
        <f t="shared" ca="1" si="440"/>
        <v/>
      </c>
    </row>
    <row r="2012" spans="5:35">
      <c r="E2012" s="239"/>
      <c r="F2012" s="28"/>
      <c r="R2012" s="130" t="str">
        <f t="shared" ca="1" si="432"/>
        <v xml:space="preserve">1 </v>
      </c>
      <c r="S2012" s="130">
        <f ca="1">+IFERROR(VLOOKUP(R2012,Pollutants!$H$2:$K$11,3,FALSE),0)</f>
        <v>0</v>
      </c>
      <c r="T2012" s="248">
        <f t="shared" si="433"/>
        <v>289</v>
      </c>
      <c r="AC2012" s="130" t="str">
        <f t="shared" ca="1" si="434"/>
        <v/>
      </c>
      <c r="AD2012" s="130" t="str">
        <f t="shared" ca="1" si="435"/>
        <v/>
      </c>
      <c r="AE2012" s="130" t="str">
        <f t="shared" ca="1" si="436"/>
        <v/>
      </c>
      <c r="AF2012" s="130" t="str">
        <f t="shared" ca="1" si="437"/>
        <v/>
      </c>
      <c r="AG2012" s="130" t="str">
        <f t="shared" ca="1" si="438"/>
        <v/>
      </c>
      <c r="AH2012" s="130" t="str">
        <f t="shared" ca="1" si="439"/>
        <v/>
      </c>
      <c r="AI2012" s="130" t="str">
        <f t="shared" ca="1" si="440"/>
        <v/>
      </c>
    </row>
    <row r="2013" spans="5:35">
      <c r="E2013" s="239"/>
      <c r="F2013" s="28"/>
      <c r="R2013" s="130" t="str">
        <f t="shared" ca="1" si="432"/>
        <v xml:space="preserve">2 </v>
      </c>
      <c r="S2013" s="130">
        <f ca="1">+IFERROR(VLOOKUP(R2013,Pollutants!$H$2:$K$11,3,FALSE),0)</f>
        <v>0</v>
      </c>
      <c r="T2013" s="248">
        <f t="shared" si="433"/>
        <v>289</v>
      </c>
      <c r="AC2013" s="130" t="str">
        <f t="shared" ca="1" si="434"/>
        <v/>
      </c>
      <c r="AD2013" s="130" t="str">
        <f t="shared" ca="1" si="435"/>
        <v/>
      </c>
      <c r="AE2013" s="130" t="str">
        <f t="shared" ca="1" si="436"/>
        <v/>
      </c>
      <c r="AF2013" s="130" t="str">
        <f t="shared" ca="1" si="437"/>
        <v/>
      </c>
      <c r="AG2013" s="130" t="str">
        <f t="shared" ca="1" si="438"/>
        <v/>
      </c>
      <c r="AH2013" s="130" t="str">
        <f t="shared" ca="1" si="439"/>
        <v/>
      </c>
      <c r="AI2013" s="130" t="str">
        <f t="shared" ca="1" si="440"/>
        <v/>
      </c>
    </row>
    <row r="2014" spans="5:35">
      <c r="E2014" s="239"/>
      <c r="F2014" s="28"/>
      <c r="R2014" s="130" t="str">
        <f t="shared" ca="1" si="432"/>
        <v xml:space="preserve">3 </v>
      </c>
      <c r="S2014" s="130">
        <f ca="1">+IFERROR(VLOOKUP(R2014,Pollutants!$H$2:$K$11,3,FALSE),0)</f>
        <v>0</v>
      </c>
      <c r="T2014" s="248">
        <f t="shared" si="433"/>
        <v>289</v>
      </c>
      <c r="AC2014" s="130" t="str">
        <f t="shared" ca="1" si="434"/>
        <v/>
      </c>
      <c r="AD2014" s="130" t="str">
        <f t="shared" ca="1" si="435"/>
        <v/>
      </c>
      <c r="AE2014" s="130" t="str">
        <f t="shared" ca="1" si="436"/>
        <v/>
      </c>
      <c r="AF2014" s="130" t="str">
        <f t="shared" ca="1" si="437"/>
        <v/>
      </c>
      <c r="AG2014" s="130" t="str">
        <f t="shared" ca="1" si="438"/>
        <v/>
      </c>
      <c r="AH2014" s="130" t="str">
        <f t="shared" ca="1" si="439"/>
        <v/>
      </c>
      <c r="AI2014" s="130" t="str">
        <f t="shared" ca="1" si="440"/>
        <v/>
      </c>
    </row>
    <row r="2015" spans="5:35">
      <c r="E2015" s="239"/>
      <c r="F2015" s="28"/>
      <c r="R2015" s="130" t="str">
        <f t="shared" ca="1" si="432"/>
        <v xml:space="preserve">4 </v>
      </c>
      <c r="S2015" s="130">
        <f ca="1">+IFERROR(VLOOKUP(R2015,Pollutants!$H$2:$K$11,3,FALSE),0)</f>
        <v>0</v>
      </c>
      <c r="T2015" s="248">
        <f t="shared" si="433"/>
        <v>289</v>
      </c>
      <c r="AC2015" s="130" t="str">
        <f t="shared" ca="1" si="434"/>
        <v/>
      </c>
      <c r="AD2015" s="130" t="str">
        <f t="shared" ca="1" si="435"/>
        <v/>
      </c>
      <c r="AE2015" s="130" t="str">
        <f t="shared" ca="1" si="436"/>
        <v/>
      </c>
      <c r="AF2015" s="130" t="str">
        <f t="shared" ca="1" si="437"/>
        <v/>
      </c>
      <c r="AG2015" s="130" t="str">
        <f t="shared" ca="1" si="438"/>
        <v/>
      </c>
      <c r="AH2015" s="130" t="str">
        <f t="shared" ca="1" si="439"/>
        <v/>
      </c>
      <c r="AI2015" s="130" t="str">
        <f t="shared" ca="1" si="440"/>
        <v/>
      </c>
    </row>
    <row r="2016" spans="5:35">
      <c r="E2016" s="239"/>
      <c r="F2016" s="28"/>
      <c r="R2016" s="130" t="str">
        <f t="shared" ca="1" si="432"/>
        <v xml:space="preserve">5 </v>
      </c>
      <c r="S2016" s="130">
        <f ca="1">+IFERROR(VLOOKUP(R2016,Pollutants!$H$2:$K$11,3,FALSE),0)</f>
        <v>0</v>
      </c>
      <c r="T2016" s="248">
        <f t="shared" si="433"/>
        <v>289</v>
      </c>
      <c r="AC2016" s="130" t="str">
        <f t="shared" ca="1" si="434"/>
        <v/>
      </c>
      <c r="AD2016" s="130" t="str">
        <f t="shared" ca="1" si="435"/>
        <v/>
      </c>
      <c r="AE2016" s="130" t="str">
        <f t="shared" ca="1" si="436"/>
        <v/>
      </c>
      <c r="AF2016" s="130" t="str">
        <f t="shared" ca="1" si="437"/>
        <v/>
      </c>
      <c r="AG2016" s="130" t="str">
        <f t="shared" ca="1" si="438"/>
        <v/>
      </c>
      <c r="AH2016" s="130" t="str">
        <f t="shared" ca="1" si="439"/>
        <v/>
      </c>
      <c r="AI2016" s="130" t="str">
        <f t="shared" ca="1" si="440"/>
        <v/>
      </c>
    </row>
    <row r="2017" spans="5:35">
      <c r="E2017" s="239"/>
      <c r="F2017" s="28"/>
      <c r="R2017" s="130" t="str">
        <f t="shared" ca="1" si="432"/>
        <v xml:space="preserve">6 </v>
      </c>
      <c r="S2017" s="130">
        <f ca="1">+IFERROR(VLOOKUP(R2017,Pollutants!$H$2:$K$11,3,FALSE),0)</f>
        <v>0</v>
      </c>
      <c r="T2017" s="248">
        <f t="shared" si="433"/>
        <v>289</v>
      </c>
      <c r="AC2017" s="130" t="str">
        <f t="shared" ca="1" si="434"/>
        <v/>
      </c>
      <c r="AD2017" s="130" t="str">
        <f t="shared" ca="1" si="435"/>
        <v/>
      </c>
      <c r="AE2017" s="130" t="str">
        <f t="shared" ca="1" si="436"/>
        <v/>
      </c>
      <c r="AF2017" s="130" t="str">
        <f t="shared" ca="1" si="437"/>
        <v/>
      </c>
      <c r="AG2017" s="130" t="str">
        <f t="shared" ca="1" si="438"/>
        <v/>
      </c>
      <c r="AH2017" s="130" t="str">
        <f t="shared" ca="1" si="439"/>
        <v/>
      </c>
      <c r="AI2017" s="130" t="str">
        <f t="shared" ca="1" si="440"/>
        <v/>
      </c>
    </row>
    <row r="2018" spans="5:35">
      <c r="E2018" s="239"/>
      <c r="F2018" s="28"/>
      <c r="R2018" s="130" t="str">
        <f t="shared" ca="1" si="432"/>
        <v xml:space="preserve">0 </v>
      </c>
      <c r="S2018" s="130">
        <f ca="1">+IFERROR(VLOOKUP(R2018,Pollutants!$H$2:$K$11,3,FALSE),0)</f>
        <v>0</v>
      </c>
      <c r="T2018" s="248">
        <f t="shared" si="433"/>
        <v>290</v>
      </c>
      <c r="AC2018" s="130" t="str">
        <f t="shared" ca="1" si="434"/>
        <v/>
      </c>
      <c r="AD2018" s="130" t="str">
        <f t="shared" ca="1" si="435"/>
        <v/>
      </c>
      <c r="AE2018" s="130" t="str">
        <f t="shared" ca="1" si="436"/>
        <v/>
      </c>
      <c r="AF2018" s="130" t="str">
        <f t="shared" ca="1" si="437"/>
        <v/>
      </c>
      <c r="AG2018" s="130" t="str">
        <f t="shared" ca="1" si="438"/>
        <v/>
      </c>
      <c r="AH2018" s="130" t="str">
        <f t="shared" ca="1" si="439"/>
        <v/>
      </c>
      <c r="AI2018" s="130" t="str">
        <f t="shared" ca="1" si="440"/>
        <v/>
      </c>
    </row>
    <row r="2019" spans="5:35">
      <c r="E2019" s="239"/>
      <c r="F2019" s="28"/>
      <c r="R2019" s="130" t="str">
        <f t="shared" ca="1" si="432"/>
        <v xml:space="preserve">1 </v>
      </c>
      <c r="S2019" s="130">
        <f ca="1">+IFERROR(VLOOKUP(R2019,Pollutants!$H$2:$K$11,3,FALSE),0)</f>
        <v>0</v>
      </c>
      <c r="T2019" s="248">
        <f t="shared" si="433"/>
        <v>290</v>
      </c>
      <c r="AC2019" s="130" t="str">
        <f t="shared" ca="1" si="434"/>
        <v/>
      </c>
      <c r="AD2019" s="130" t="str">
        <f t="shared" ca="1" si="435"/>
        <v/>
      </c>
      <c r="AE2019" s="130" t="str">
        <f t="shared" ca="1" si="436"/>
        <v/>
      </c>
      <c r="AF2019" s="130" t="str">
        <f t="shared" ca="1" si="437"/>
        <v/>
      </c>
      <c r="AG2019" s="130" t="str">
        <f t="shared" ca="1" si="438"/>
        <v/>
      </c>
      <c r="AH2019" s="130" t="str">
        <f t="shared" ca="1" si="439"/>
        <v/>
      </c>
      <c r="AI2019" s="130" t="str">
        <f t="shared" ca="1" si="440"/>
        <v/>
      </c>
    </row>
    <row r="2020" spans="5:35">
      <c r="E2020" s="239"/>
      <c r="F2020" s="28"/>
      <c r="R2020" s="130" t="str">
        <f t="shared" ca="1" si="432"/>
        <v xml:space="preserve">2 </v>
      </c>
      <c r="S2020" s="130">
        <f ca="1">+IFERROR(VLOOKUP(R2020,Pollutants!$H$2:$K$11,3,FALSE),0)</f>
        <v>0</v>
      </c>
      <c r="T2020" s="248">
        <f t="shared" si="433"/>
        <v>290</v>
      </c>
      <c r="AC2020" s="130" t="str">
        <f t="shared" ca="1" si="434"/>
        <v/>
      </c>
      <c r="AD2020" s="130" t="str">
        <f t="shared" ca="1" si="435"/>
        <v/>
      </c>
      <c r="AE2020" s="130" t="str">
        <f t="shared" ca="1" si="436"/>
        <v/>
      </c>
      <c r="AF2020" s="130" t="str">
        <f t="shared" ca="1" si="437"/>
        <v/>
      </c>
      <c r="AG2020" s="130" t="str">
        <f t="shared" ca="1" si="438"/>
        <v/>
      </c>
      <c r="AH2020" s="130" t="str">
        <f t="shared" ca="1" si="439"/>
        <v/>
      </c>
      <c r="AI2020" s="130" t="str">
        <f t="shared" ca="1" si="440"/>
        <v/>
      </c>
    </row>
    <row r="2021" spans="5:35">
      <c r="E2021" s="239"/>
      <c r="F2021" s="28"/>
      <c r="R2021" s="130" t="str">
        <f t="shared" ca="1" si="432"/>
        <v xml:space="preserve">3 </v>
      </c>
      <c r="S2021" s="130">
        <f ca="1">+IFERROR(VLOOKUP(R2021,Pollutants!$H$2:$K$11,3,FALSE),0)</f>
        <v>0</v>
      </c>
      <c r="T2021" s="248">
        <f t="shared" si="433"/>
        <v>290</v>
      </c>
      <c r="AC2021" s="130" t="str">
        <f t="shared" ca="1" si="434"/>
        <v/>
      </c>
      <c r="AD2021" s="130" t="str">
        <f t="shared" ca="1" si="435"/>
        <v/>
      </c>
      <c r="AE2021" s="130" t="str">
        <f t="shared" ca="1" si="436"/>
        <v/>
      </c>
      <c r="AF2021" s="130" t="str">
        <f t="shared" ca="1" si="437"/>
        <v/>
      </c>
      <c r="AG2021" s="130" t="str">
        <f t="shared" ca="1" si="438"/>
        <v/>
      </c>
      <c r="AH2021" s="130" t="str">
        <f t="shared" ca="1" si="439"/>
        <v/>
      </c>
      <c r="AI2021" s="130" t="str">
        <f t="shared" ca="1" si="440"/>
        <v/>
      </c>
    </row>
    <row r="2022" spans="5:35">
      <c r="E2022" s="239"/>
      <c r="F2022" s="28"/>
      <c r="R2022" s="130" t="str">
        <f t="shared" ca="1" si="432"/>
        <v xml:space="preserve">4 </v>
      </c>
      <c r="S2022" s="130">
        <f ca="1">+IFERROR(VLOOKUP(R2022,Pollutants!$H$2:$K$11,3,FALSE),0)</f>
        <v>0</v>
      </c>
      <c r="T2022" s="248">
        <f t="shared" si="433"/>
        <v>290</v>
      </c>
      <c r="AC2022" s="130" t="str">
        <f t="shared" ca="1" si="434"/>
        <v/>
      </c>
      <c r="AD2022" s="130" t="str">
        <f t="shared" ca="1" si="435"/>
        <v/>
      </c>
      <c r="AE2022" s="130" t="str">
        <f t="shared" ca="1" si="436"/>
        <v/>
      </c>
      <c r="AF2022" s="130" t="str">
        <f t="shared" ca="1" si="437"/>
        <v/>
      </c>
      <c r="AG2022" s="130" t="str">
        <f t="shared" ca="1" si="438"/>
        <v/>
      </c>
      <c r="AH2022" s="130" t="str">
        <f t="shared" ca="1" si="439"/>
        <v/>
      </c>
      <c r="AI2022" s="130" t="str">
        <f t="shared" ca="1" si="440"/>
        <v/>
      </c>
    </row>
    <row r="2023" spans="5:35">
      <c r="E2023" s="239"/>
      <c r="F2023" s="28"/>
      <c r="R2023" s="130" t="str">
        <f t="shared" ca="1" si="432"/>
        <v xml:space="preserve">5 </v>
      </c>
      <c r="S2023" s="130">
        <f ca="1">+IFERROR(VLOOKUP(R2023,Pollutants!$H$2:$K$11,3,FALSE),0)</f>
        <v>0</v>
      </c>
      <c r="T2023" s="248">
        <f t="shared" si="433"/>
        <v>290</v>
      </c>
      <c r="AC2023" s="130" t="str">
        <f t="shared" ca="1" si="434"/>
        <v/>
      </c>
      <c r="AD2023" s="130" t="str">
        <f t="shared" ca="1" si="435"/>
        <v/>
      </c>
      <c r="AE2023" s="130" t="str">
        <f t="shared" ca="1" si="436"/>
        <v/>
      </c>
      <c r="AF2023" s="130" t="str">
        <f t="shared" ca="1" si="437"/>
        <v/>
      </c>
      <c r="AG2023" s="130" t="str">
        <f t="shared" ca="1" si="438"/>
        <v/>
      </c>
      <c r="AH2023" s="130" t="str">
        <f t="shared" ca="1" si="439"/>
        <v/>
      </c>
      <c r="AI2023" s="130" t="str">
        <f t="shared" ca="1" si="440"/>
        <v/>
      </c>
    </row>
    <row r="2024" spans="5:35">
      <c r="E2024" s="239"/>
      <c r="F2024" s="28"/>
      <c r="R2024" s="130" t="str">
        <f t="shared" ca="1" si="432"/>
        <v xml:space="preserve">6 </v>
      </c>
      <c r="S2024" s="130">
        <f ca="1">+IFERROR(VLOOKUP(R2024,Pollutants!$H$2:$K$11,3,FALSE),0)</f>
        <v>0</v>
      </c>
      <c r="T2024" s="248">
        <f t="shared" si="433"/>
        <v>290</v>
      </c>
      <c r="AC2024" s="130" t="str">
        <f t="shared" ca="1" si="434"/>
        <v/>
      </c>
      <c r="AD2024" s="130" t="str">
        <f t="shared" ca="1" si="435"/>
        <v/>
      </c>
      <c r="AE2024" s="130" t="str">
        <f t="shared" ca="1" si="436"/>
        <v/>
      </c>
      <c r="AF2024" s="130" t="str">
        <f t="shared" ca="1" si="437"/>
        <v/>
      </c>
      <c r="AG2024" s="130" t="str">
        <f t="shared" ca="1" si="438"/>
        <v/>
      </c>
      <c r="AH2024" s="130" t="str">
        <f t="shared" ca="1" si="439"/>
        <v/>
      </c>
      <c r="AI2024" s="130" t="str">
        <f t="shared" ca="1" si="440"/>
        <v/>
      </c>
    </row>
    <row r="2025" spans="5:35">
      <c r="E2025" s="239"/>
      <c r="F2025" s="28"/>
      <c r="R2025" s="130" t="str">
        <f t="shared" ca="1" si="432"/>
        <v xml:space="preserve">0 </v>
      </c>
      <c r="S2025" s="130">
        <f ca="1">+IFERROR(VLOOKUP(R2025,Pollutants!$H$2:$K$11,3,FALSE),0)</f>
        <v>0</v>
      </c>
      <c r="T2025" s="248">
        <f t="shared" si="433"/>
        <v>291</v>
      </c>
      <c r="AC2025" s="130" t="str">
        <f t="shared" ca="1" si="434"/>
        <v/>
      </c>
      <c r="AD2025" s="130" t="str">
        <f t="shared" ca="1" si="435"/>
        <v/>
      </c>
      <c r="AE2025" s="130" t="str">
        <f t="shared" ca="1" si="436"/>
        <v/>
      </c>
      <c r="AF2025" s="130" t="str">
        <f t="shared" ca="1" si="437"/>
        <v/>
      </c>
      <c r="AG2025" s="130" t="str">
        <f t="shared" ca="1" si="438"/>
        <v/>
      </c>
      <c r="AH2025" s="130" t="str">
        <f t="shared" ca="1" si="439"/>
        <v/>
      </c>
      <c r="AI2025" s="130" t="str">
        <f t="shared" ca="1" si="440"/>
        <v/>
      </c>
    </row>
    <row r="2026" spans="5:35">
      <c r="E2026" s="239"/>
      <c r="F2026" s="28"/>
      <c r="R2026" s="130" t="str">
        <f t="shared" ca="1" si="432"/>
        <v xml:space="preserve">1 </v>
      </c>
      <c r="S2026" s="130">
        <f ca="1">+IFERROR(VLOOKUP(R2026,Pollutants!$H$2:$K$11,3,FALSE),0)</f>
        <v>0</v>
      </c>
      <c r="T2026" s="248">
        <f t="shared" si="433"/>
        <v>291</v>
      </c>
      <c r="AC2026" s="130" t="str">
        <f t="shared" ca="1" si="434"/>
        <v/>
      </c>
      <c r="AD2026" s="130" t="str">
        <f t="shared" ca="1" si="435"/>
        <v/>
      </c>
      <c r="AE2026" s="130" t="str">
        <f t="shared" ca="1" si="436"/>
        <v/>
      </c>
      <c r="AF2026" s="130" t="str">
        <f t="shared" ca="1" si="437"/>
        <v/>
      </c>
      <c r="AG2026" s="130" t="str">
        <f t="shared" ca="1" si="438"/>
        <v/>
      </c>
      <c r="AH2026" s="130" t="str">
        <f t="shared" ca="1" si="439"/>
        <v/>
      </c>
      <c r="AI2026" s="130" t="str">
        <f t="shared" ca="1" si="440"/>
        <v/>
      </c>
    </row>
    <row r="2027" spans="5:35">
      <c r="E2027" s="239"/>
      <c r="F2027" s="28"/>
      <c r="R2027" s="130" t="str">
        <f t="shared" ca="1" si="432"/>
        <v xml:space="preserve">2 </v>
      </c>
      <c r="S2027" s="130">
        <f ca="1">+IFERROR(VLOOKUP(R2027,Pollutants!$H$2:$K$11,3,FALSE),0)</f>
        <v>0</v>
      </c>
      <c r="T2027" s="248">
        <f t="shared" si="433"/>
        <v>291</v>
      </c>
      <c r="AC2027" s="130" t="str">
        <f t="shared" ca="1" si="434"/>
        <v/>
      </c>
      <c r="AD2027" s="130" t="str">
        <f t="shared" ca="1" si="435"/>
        <v/>
      </c>
      <c r="AE2027" s="130" t="str">
        <f t="shared" ca="1" si="436"/>
        <v/>
      </c>
      <c r="AF2027" s="130" t="str">
        <f t="shared" ca="1" si="437"/>
        <v/>
      </c>
      <c r="AG2027" s="130" t="str">
        <f t="shared" ca="1" si="438"/>
        <v/>
      </c>
      <c r="AH2027" s="130" t="str">
        <f t="shared" ca="1" si="439"/>
        <v/>
      </c>
      <c r="AI2027" s="130" t="str">
        <f t="shared" ca="1" si="440"/>
        <v/>
      </c>
    </row>
    <row r="2028" spans="5:35">
      <c r="E2028" s="239"/>
      <c r="F2028" s="28"/>
      <c r="R2028" s="130" t="str">
        <f t="shared" ca="1" si="432"/>
        <v xml:space="preserve">3 </v>
      </c>
      <c r="S2028" s="130">
        <f ca="1">+IFERROR(VLOOKUP(R2028,Pollutants!$H$2:$K$11,3,FALSE),0)</f>
        <v>0</v>
      </c>
      <c r="T2028" s="248">
        <f t="shared" si="433"/>
        <v>291</v>
      </c>
      <c r="AC2028" s="130" t="str">
        <f t="shared" ca="1" si="434"/>
        <v/>
      </c>
      <c r="AD2028" s="130" t="str">
        <f t="shared" ca="1" si="435"/>
        <v/>
      </c>
      <c r="AE2028" s="130" t="str">
        <f t="shared" ca="1" si="436"/>
        <v/>
      </c>
      <c r="AF2028" s="130" t="str">
        <f t="shared" ca="1" si="437"/>
        <v/>
      </c>
      <c r="AG2028" s="130" t="str">
        <f t="shared" ca="1" si="438"/>
        <v/>
      </c>
      <c r="AH2028" s="130" t="str">
        <f t="shared" ca="1" si="439"/>
        <v/>
      </c>
      <c r="AI2028" s="130" t="str">
        <f t="shared" ca="1" si="440"/>
        <v/>
      </c>
    </row>
    <row r="2029" spans="5:35">
      <c r="E2029" s="239"/>
      <c r="F2029" s="28"/>
      <c r="R2029" s="130" t="str">
        <f t="shared" ca="1" si="432"/>
        <v xml:space="preserve">4 </v>
      </c>
      <c r="S2029" s="130">
        <f ca="1">+IFERROR(VLOOKUP(R2029,Pollutants!$H$2:$K$11,3,FALSE),0)</f>
        <v>0</v>
      </c>
      <c r="T2029" s="248">
        <f t="shared" si="433"/>
        <v>291</v>
      </c>
      <c r="AC2029" s="130" t="str">
        <f t="shared" ca="1" si="434"/>
        <v/>
      </c>
      <c r="AD2029" s="130" t="str">
        <f t="shared" ca="1" si="435"/>
        <v/>
      </c>
      <c r="AE2029" s="130" t="str">
        <f t="shared" ca="1" si="436"/>
        <v/>
      </c>
      <c r="AF2029" s="130" t="str">
        <f t="shared" ca="1" si="437"/>
        <v/>
      </c>
      <c r="AG2029" s="130" t="str">
        <f t="shared" ca="1" si="438"/>
        <v/>
      </c>
      <c r="AH2029" s="130" t="str">
        <f t="shared" ca="1" si="439"/>
        <v/>
      </c>
      <c r="AI2029" s="130" t="str">
        <f t="shared" ca="1" si="440"/>
        <v/>
      </c>
    </row>
    <row r="2030" spans="5:35">
      <c r="E2030" s="239"/>
      <c r="F2030" s="28"/>
      <c r="R2030" s="130" t="str">
        <f t="shared" ca="1" si="432"/>
        <v xml:space="preserve">5 </v>
      </c>
      <c r="S2030" s="130">
        <f ca="1">+IFERROR(VLOOKUP(R2030,Pollutants!$H$2:$K$11,3,FALSE),0)</f>
        <v>0</v>
      </c>
      <c r="T2030" s="248">
        <f t="shared" si="433"/>
        <v>291</v>
      </c>
      <c r="AC2030" s="130" t="str">
        <f t="shared" ca="1" si="434"/>
        <v/>
      </c>
      <c r="AD2030" s="130" t="str">
        <f t="shared" ca="1" si="435"/>
        <v/>
      </c>
      <c r="AE2030" s="130" t="str">
        <f t="shared" ca="1" si="436"/>
        <v/>
      </c>
      <c r="AF2030" s="130" t="str">
        <f t="shared" ca="1" si="437"/>
        <v/>
      </c>
      <c r="AG2030" s="130" t="str">
        <f t="shared" ca="1" si="438"/>
        <v/>
      </c>
      <c r="AH2030" s="130" t="str">
        <f t="shared" ca="1" si="439"/>
        <v/>
      </c>
      <c r="AI2030" s="130" t="str">
        <f t="shared" ca="1" si="440"/>
        <v/>
      </c>
    </row>
    <row r="2031" spans="5:35">
      <c r="E2031" s="239"/>
      <c r="F2031" s="28"/>
      <c r="R2031" s="130" t="str">
        <f t="shared" ca="1" si="432"/>
        <v xml:space="preserve">6 </v>
      </c>
      <c r="S2031" s="130">
        <f ca="1">+IFERROR(VLOOKUP(R2031,Pollutants!$H$2:$K$11,3,FALSE),0)</f>
        <v>0</v>
      </c>
      <c r="T2031" s="248">
        <f t="shared" si="433"/>
        <v>291</v>
      </c>
      <c r="AC2031" s="130" t="str">
        <f t="shared" ca="1" si="434"/>
        <v/>
      </c>
      <c r="AD2031" s="130" t="str">
        <f t="shared" ca="1" si="435"/>
        <v/>
      </c>
      <c r="AE2031" s="130" t="str">
        <f t="shared" ca="1" si="436"/>
        <v/>
      </c>
      <c r="AF2031" s="130" t="str">
        <f t="shared" ca="1" si="437"/>
        <v/>
      </c>
      <c r="AG2031" s="130" t="str">
        <f t="shared" ca="1" si="438"/>
        <v/>
      </c>
      <c r="AH2031" s="130" t="str">
        <f t="shared" ca="1" si="439"/>
        <v/>
      </c>
      <c r="AI2031" s="130" t="str">
        <f t="shared" ca="1" si="440"/>
        <v/>
      </c>
    </row>
    <row r="2032" spans="5:35">
      <c r="E2032" s="239"/>
      <c r="F2032" s="28"/>
      <c r="R2032" s="130" t="str">
        <f t="shared" ca="1" si="432"/>
        <v xml:space="preserve">0 </v>
      </c>
      <c r="S2032" s="130">
        <f ca="1">+IFERROR(VLOOKUP(R2032,Pollutants!$H$2:$K$11,3,FALSE),0)</f>
        <v>0</v>
      </c>
      <c r="T2032" s="248">
        <f t="shared" si="433"/>
        <v>292</v>
      </c>
      <c r="AC2032" s="130" t="str">
        <f t="shared" ca="1" si="434"/>
        <v/>
      </c>
      <c r="AD2032" s="130" t="str">
        <f t="shared" ca="1" si="435"/>
        <v/>
      </c>
      <c r="AE2032" s="130" t="str">
        <f t="shared" ca="1" si="436"/>
        <v/>
      </c>
      <c r="AF2032" s="130" t="str">
        <f t="shared" ca="1" si="437"/>
        <v/>
      </c>
      <c r="AG2032" s="130" t="str">
        <f t="shared" ca="1" si="438"/>
        <v/>
      </c>
      <c r="AH2032" s="130" t="str">
        <f t="shared" ca="1" si="439"/>
        <v/>
      </c>
      <c r="AI2032" s="130" t="str">
        <f t="shared" ca="1" si="440"/>
        <v/>
      </c>
    </row>
    <row r="2033" spans="5:35">
      <c r="E2033" s="239"/>
      <c r="F2033" s="28"/>
      <c r="R2033" s="130" t="str">
        <f t="shared" ca="1" si="432"/>
        <v xml:space="preserve">1 </v>
      </c>
      <c r="S2033" s="130">
        <f ca="1">+IFERROR(VLOOKUP(R2033,Pollutants!$H$2:$K$11,3,FALSE),0)</f>
        <v>0</v>
      </c>
      <c r="T2033" s="248">
        <f t="shared" si="433"/>
        <v>292</v>
      </c>
      <c r="AC2033" s="130" t="str">
        <f t="shared" ca="1" si="434"/>
        <v/>
      </c>
      <c r="AD2033" s="130" t="str">
        <f t="shared" ca="1" si="435"/>
        <v/>
      </c>
      <c r="AE2033" s="130" t="str">
        <f t="shared" ca="1" si="436"/>
        <v/>
      </c>
      <c r="AF2033" s="130" t="str">
        <f t="shared" ca="1" si="437"/>
        <v/>
      </c>
      <c r="AG2033" s="130" t="str">
        <f t="shared" ca="1" si="438"/>
        <v/>
      </c>
      <c r="AH2033" s="130" t="str">
        <f t="shared" ca="1" si="439"/>
        <v/>
      </c>
      <c r="AI2033" s="130" t="str">
        <f t="shared" ca="1" si="440"/>
        <v/>
      </c>
    </row>
    <row r="2034" spans="5:35">
      <c r="E2034" s="239"/>
      <c r="F2034" s="28"/>
      <c r="R2034" s="130" t="str">
        <f t="shared" ca="1" si="432"/>
        <v xml:space="preserve">2 </v>
      </c>
      <c r="S2034" s="130">
        <f ca="1">+IFERROR(VLOOKUP(R2034,Pollutants!$H$2:$K$11,3,FALSE),0)</f>
        <v>0</v>
      </c>
      <c r="T2034" s="248">
        <f t="shared" si="433"/>
        <v>292</v>
      </c>
      <c r="AC2034" s="130" t="str">
        <f t="shared" ca="1" si="434"/>
        <v/>
      </c>
      <c r="AD2034" s="130" t="str">
        <f t="shared" ca="1" si="435"/>
        <v/>
      </c>
      <c r="AE2034" s="130" t="str">
        <f t="shared" ca="1" si="436"/>
        <v/>
      </c>
      <c r="AF2034" s="130" t="str">
        <f t="shared" ca="1" si="437"/>
        <v/>
      </c>
      <c r="AG2034" s="130" t="str">
        <f t="shared" ca="1" si="438"/>
        <v/>
      </c>
      <c r="AH2034" s="130" t="str">
        <f t="shared" ca="1" si="439"/>
        <v/>
      </c>
      <c r="AI2034" s="130" t="str">
        <f t="shared" ca="1" si="440"/>
        <v/>
      </c>
    </row>
    <row r="2035" spans="5:35">
      <c r="E2035" s="239"/>
      <c r="F2035" s="28"/>
      <c r="R2035" s="130" t="str">
        <f t="shared" ca="1" si="432"/>
        <v xml:space="preserve">3 </v>
      </c>
      <c r="S2035" s="130">
        <f ca="1">+IFERROR(VLOOKUP(R2035,Pollutants!$H$2:$K$11,3,FALSE),0)</f>
        <v>0</v>
      </c>
      <c r="T2035" s="248">
        <f t="shared" si="433"/>
        <v>292</v>
      </c>
      <c r="AC2035" s="130" t="str">
        <f t="shared" ca="1" si="434"/>
        <v/>
      </c>
      <c r="AD2035" s="130" t="str">
        <f t="shared" ca="1" si="435"/>
        <v/>
      </c>
      <c r="AE2035" s="130" t="str">
        <f t="shared" ca="1" si="436"/>
        <v/>
      </c>
      <c r="AF2035" s="130" t="str">
        <f t="shared" ca="1" si="437"/>
        <v/>
      </c>
      <c r="AG2035" s="130" t="str">
        <f t="shared" ca="1" si="438"/>
        <v/>
      </c>
      <c r="AH2035" s="130" t="str">
        <f t="shared" ca="1" si="439"/>
        <v/>
      </c>
      <c r="AI2035" s="130" t="str">
        <f t="shared" ca="1" si="440"/>
        <v/>
      </c>
    </row>
    <row r="2036" spans="5:35">
      <c r="E2036" s="239"/>
      <c r="F2036" s="28"/>
      <c r="R2036" s="130" t="str">
        <f t="shared" ca="1" si="432"/>
        <v xml:space="preserve">4 </v>
      </c>
      <c r="S2036" s="130">
        <f ca="1">+IFERROR(VLOOKUP(R2036,Pollutants!$H$2:$K$11,3,FALSE),0)</f>
        <v>0</v>
      </c>
      <c r="T2036" s="248">
        <f t="shared" si="433"/>
        <v>292</v>
      </c>
      <c r="AC2036" s="130" t="str">
        <f t="shared" ca="1" si="434"/>
        <v/>
      </c>
      <c r="AD2036" s="130" t="str">
        <f t="shared" ca="1" si="435"/>
        <v/>
      </c>
      <c r="AE2036" s="130" t="str">
        <f t="shared" ca="1" si="436"/>
        <v/>
      </c>
      <c r="AF2036" s="130" t="str">
        <f t="shared" ca="1" si="437"/>
        <v/>
      </c>
      <c r="AG2036" s="130" t="str">
        <f t="shared" ca="1" si="438"/>
        <v/>
      </c>
      <c r="AH2036" s="130" t="str">
        <f t="shared" ca="1" si="439"/>
        <v/>
      </c>
      <c r="AI2036" s="130" t="str">
        <f t="shared" ca="1" si="440"/>
        <v/>
      </c>
    </row>
    <row r="2037" spans="5:35">
      <c r="E2037" s="239"/>
      <c r="F2037" s="28"/>
      <c r="R2037" s="130" t="str">
        <f t="shared" ca="1" si="432"/>
        <v xml:space="preserve">5 </v>
      </c>
      <c r="S2037" s="130">
        <f ca="1">+IFERROR(VLOOKUP(R2037,Pollutants!$H$2:$K$11,3,FALSE),0)</f>
        <v>0</v>
      </c>
      <c r="T2037" s="248">
        <f t="shared" si="433"/>
        <v>292</v>
      </c>
      <c r="AC2037" s="130" t="str">
        <f t="shared" ca="1" si="434"/>
        <v/>
      </c>
      <c r="AD2037" s="130" t="str">
        <f t="shared" ca="1" si="435"/>
        <v/>
      </c>
      <c r="AE2037" s="130" t="str">
        <f t="shared" ca="1" si="436"/>
        <v/>
      </c>
      <c r="AF2037" s="130" t="str">
        <f t="shared" ca="1" si="437"/>
        <v/>
      </c>
      <c r="AG2037" s="130" t="str">
        <f t="shared" ca="1" si="438"/>
        <v/>
      </c>
      <c r="AH2037" s="130" t="str">
        <f t="shared" ca="1" si="439"/>
        <v/>
      </c>
      <c r="AI2037" s="130" t="str">
        <f t="shared" ca="1" si="440"/>
        <v/>
      </c>
    </row>
    <row r="2038" spans="5:35">
      <c r="E2038" s="239"/>
      <c r="F2038" s="28"/>
      <c r="R2038" s="130" t="str">
        <f t="shared" ca="1" si="432"/>
        <v xml:space="preserve">6 </v>
      </c>
      <c r="S2038" s="130">
        <f ca="1">+IFERROR(VLOOKUP(R2038,Pollutants!$H$2:$K$11,3,FALSE),0)</f>
        <v>0</v>
      </c>
      <c r="T2038" s="248">
        <f t="shared" si="433"/>
        <v>292</v>
      </c>
      <c r="AC2038" s="130" t="str">
        <f t="shared" ca="1" si="434"/>
        <v/>
      </c>
      <c r="AD2038" s="130" t="str">
        <f t="shared" ca="1" si="435"/>
        <v/>
      </c>
      <c r="AE2038" s="130" t="str">
        <f t="shared" ca="1" si="436"/>
        <v/>
      </c>
      <c r="AF2038" s="130" t="str">
        <f t="shared" ca="1" si="437"/>
        <v/>
      </c>
      <c r="AG2038" s="130" t="str">
        <f t="shared" ca="1" si="438"/>
        <v/>
      </c>
      <c r="AH2038" s="130" t="str">
        <f t="shared" ca="1" si="439"/>
        <v/>
      </c>
      <c r="AI2038" s="130" t="str">
        <f t="shared" ca="1" si="440"/>
        <v/>
      </c>
    </row>
    <row r="2039" spans="5:35">
      <c r="E2039" s="239"/>
      <c r="F2039" s="28"/>
      <c r="R2039" s="130" t="str">
        <f t="shared" ca="1" si="432"/>
        <v xml:space="preserve">0 </v>
      </c>
      <c r="S2039" s="130">
        <f ca="1">+IFERROR(VLOOKUP(R2039,Pollutants!$H$2:$K$11,3,FALSE),0)</f>
        <v>0</v>
      </c>
      <c r="T2039" s="248">
        <f t="shared" si="433"/>
        <v>293</v>
      </c>
      <c r="AC2039" s="130" t="str">
        <f t="shared" ca="1" si="434"/>
        <v/>
      </c>
      <c r="AD2039" s="130" t="str">
        <f t="shared" ca="1" si="435"/>
        <v/>
      </c>
      <c r="AE2039" s="130" t="str">
        <f t="shared" ca="1" si="436"/>
        <v/>
      </c>
      <c r="AF2039" s="130" t="str">
        <f t="shared" ca="1" si="437"/>
        <v/>
      </c>
      <c r="AG2039" s="130" t="str">
        <f t="shared" ca="1" si="438"/>
        <v/>
      </c>
      <c r="AH2039" s="130" t="str">
        <f t="shared" ca="1" si="439"/>
        <v/>
      </c>
      <c r="AI2039" s="130" t="str">
        <f t="shared" ca="1" si="440"/>
        <v/>
      </c>
    </row>
    <row r="2040" spans="5:35">
      <c r="E2040" s="239"/>
      <c r="F2040" s="28"/>
      <c r="R2040" s="130" t="str">
        <f t="shared" ca="1" si="432"/>
        <v xml:space="preserve">1 </v>
      </c>
      <c r="S2040" s="130">
        <f ca="1">+IFERROR(VLOOKUP(R2040,Pollutants!$H$2:$K$11,3,FALSE),0)</f>
        <v>0</v>
      </c>
      <c r="T2040" s="248">
        <f t="shared" si="433"/>
        <v>293</v>
      </c>
      <c r="AC2040" s="130" t="str">
        <f t="shared" ca="1" si="434"/>
        <v/>
      </c>
      <c r="AD2040" s="130" t="str">
        <f t="shared" ca="1" si="435"/>
        <v/>
      </c>
      <c r="AE2040" s="130" t="str">
        <f t="shared" ca="1" si="436"/>
        <v/>
      </c>
      <c r="AF2040" s="130" t="str">
        <f t="shared" ca="1" si="437"/>
        <v/>
      </c>
      <c r="AG2040" s="130" t="str">
        <f t="shared" ca="1" si="438"/>
        <v/>
      </c>
      <c r="AH2040" s="130" t="str">
        <f t="shared" ca="1" si="439"/>
        <v/>
      </c>
      <c r="AI2040" s="130" t="str">
        <f t="shared" ca="1" si="440"/>
        <v/>
      </c>
    </row>
    <row r="2041" spans="5:35">
      <c r="E2041" s="239"/>
      <c r="F2041" s="28"/>
      <c r="R2041" s="130" t="str">
        <f t="shared" ca="1" si="432"/>
        <v xml:space="preserve">2 </v>
      </c>
      <c r="S2041" s="130">
        <f ca="1">+IFERROR(VLOOKUP(R2041,Pollutants!$H$2:$K$11,3,FALSE),0)</f>
        <v>0</v>
      </c>
      <c r="T2041" s="248">
        <f t="shared" si="433"/>
        <v>293</v>
      </c>
      <c r="AC2041" s="130" t="str">
        <f t="shared" ca="1" si="434"/>
        <v/>
      </c>
      <c r="AD2041" s="130" t="str">
        <f t="shared" ca="1" si="435"/>
        <v/>
      </c>
      <c r="AE2041" s="130" t="str">
        <f t="shared" ca="1" si="436"/>
        <v/>
      </c>
      <c r="AF2041" s="130" t="str">
        <f t="shared" ca="1" si="437"/>
        <v/>
      </c>
      <c r="AG2041" s="130" t="str">
        <f t="shared" ca="1" si="438"/>
        <v/>
      </c>
      <c r="AH2041" s="130" t="str">
        <f t="shared" ca="1" si="439"/>
        <v/>
      </c>
      <c r="AI2041" s="130" t="str">
        <f t="shared" ca="1" si="440"/>
        <v/>
      </c>
    </row>
    <row r="2042" spans="5:35">
      <c r="E2042" s="239"/>
      <c r="F2042" s="28"/>
      <c r="R2042" s="130" t="str">
        <f t="shared" ca="1" si="432"/>
        <v xml:space="preserve">3 </v>
      </c>
      <c r="S2042" s="130">
        <f ca="1">+IFERROR(VLOOKUP(R2042,Pollutants!$H$2:$K$11,3,FALSE),0)</f>
        <v>0</v>
      </c>
      <c r="T2042" s="248">
        <f t="shared" si="433"/>
        <v>293</v>
      </c>
      <c r="AC2042" s="130" t="str">
        <f t="shared" ca="1" si="434"/>
        <v/>
      </c>
      <c r="AD2042" s="130" t="str">
        <f t="shared" ca="1" si="435"/>
        <v/>
      </c>
      <c r="AE2042" s="130" t="str">
        <f t="shared" ca="1" si="436"/>
        <v/>
      </c>
      <c r="AF2042" s="130" t="str">
        <f t="shared" ca="1" si="437"/>
        <v/>
      </c>
      <c r="AG2042" s="130" t="str">
        <f t="shared" ca="1" si="438"/>
        <v/>
      </c>
      <c r="AH2042" s="130" t="str">
        <f t="shared" ca="1" si="439"/>
        <v/>
      </c>
      <c r="AI2042" s="130" t="str">
        <f t="shared" ca="1" si="440"/>
        <v/>
      </c>
    </row>
    <row r="2043" spans="5:35">
      <c r="E2043" s="239"/>
      <c r="F2043" s="28"/>
      <c r="R2043" s="130" t="str">
        <f t="shared" ca="1" si="432"/>
        <v xml:space="preserve">4 </v>
      </c>
      <c r="S2043" s="130">
        <f ca="1">+IFERROR(VLOOKUP(R2043,Pollutants!$H$2:$K$11,3,FALSE),0)</f>
        <v>0</v>
      </c>
      <c r="T2043" s="248">
        <f t="shared" si="433"/>
        <v>293</v>
      </c>
      <c r="AC2043" s="130" t="str">
        <f t="shared" ca="1" si="434"/>
        <v/>
      </c>
      <c r="AD2043" s="130" t="str">
        <f t="shared" ca="1" si="435"/>
        <v/>
      </c>
      <c r="AE2043" s="130" t="str">
        <f t="shared" ca="1" si="436"/>
        <v/>
      </c>
      <c r="AF2043" s="130" t="str">
        <f t="shared" ca="1" si="437"/>
        <v/>
      </c>
      <c r="AG2043" s="130" t="str">
        <f t="shared" ca="1" si="438"/>
        <v/>
      </c>
      <c r="AH2043" s="130" t="str">
        <f t="shared" ca="1" si="439"/>
        <v/>
      </c>
      <c r="AI2043" s="130" t="str">
        <f t="shared" ca="1" si="440"/>
        <v/>
      </c>
    </row>
    <row r="2044" spans="5:35">
      <c r="E2044" s="239"/>
      <c r="F2044" s="28"/>
      <c r="R2044" s="130" t="str">
        <f t="shared" ca="1" si="432"/>
        <v xml:space="preserve">5 </v>
      </c>
      <c r="S2044" s="130">
        <f ca="1">+IFERROR(VLOOKUP(R2044,Pollutants!$H$2:$K$11,3,FALSE),0)</f>
        <v>0</v>
      </c>
      <c r="T2044" s="248">
        <f t="shared" si="433"/>
        <v>293</v>
      </c>
      <c r="AC2044" s="130" t="str">
        <f t="shared" ca="1" si="434"/>
        <v/>
      </c>
      <c r="AD2044" s="130" t="str">
        <f t="shared" ca="1" si="435"/>
        <v/>
      </c>
      <c r="AE2044" s="130" t="str">
        <f t="shared" ca="1" si="436"/>
        <v/>
      </c>
      <c r="AF2044" s="130" t="str">
        <f t="shared" ca="1" si="437"/>
        <v/>
      </c>
      <c r="AG2044" s="130" t="str">
        <f t="shared" ca="1" si="438"/>
        <v/>
      </c>
      <c r="AH2044" s="130" t="str">
        <f t="shared" ca="1" si="439"/>
        <v/>
      </c>
      <c r="AI2044" s="130" t="str">
        <f t="shared" ca="1" si="440"/>
        <v/>
      </c>
    </row>
    <row r="2045" spans="5:35">
      <c r="E2045" s="239"/>
      <c r="F2045" s="28"/>
      <c r="R2045" s="130" t="str">
        <f t="shared" ca="1" si="432"/>
        <v xml:space="preserve">6 </v>
      </c>
      <c r="S2045" s="130">
        <f ca="1">+IFERROR(VLOOKUP(R2045,Pollutants!$H$2:$K$11,3,FALSE),0)</f>
        <v>0</v>
      </c>
      <c r="T2045" s="248">
        <f t="shared" si="433"/>
        <v>293</v>
      </c>
      <c r="AC2045" s="130" t="str">
        <f t="shared" ca="1" si="434"/>
        <v/>
      </c>
      <c r="AD2045" s="130" t="str">
        <f t="shared" ca="1" si="435"/>
        <v/>
      </c>
      <c r="AE2045" s="130" t="str">
        <f t="shared" ca="1" si="436"/>
        <v/>
      </c>
      <c r="AF2045" s="130" t="str">
        <f t="shared" ca="1" si="437"/>
        <v/>
      </c>
      <c r="AG2045" s="130" t="str">
        <f t="shared" ca="1" si="438"/>
        <v/>
      </c>
      <c r="AH2045" s="130" t="str">
        <f t="shared" ca="1" si="439"/>
        <v/>
      </c>
      <c r="AI2045" s="130" t="str">
        <f t="shared" ca="1" si="440"/>
        <v/>
      </c>
    </row>
    <row r="2046" spans="5:35">
      <c r="E2046" s="239"/>
      <c r="F2046" s="28"/>
      <c r="R2046" s="130" t="str">
        <f t="shared" ca="1" si="432"/>
        <v xml:space="preserve">0 </v>
      </c>
      <c r="S2046" s="130">
        <f ca="1">+IFERROR(VLOOKUP(R2046,Pollutants!$H$2:$K$11,3,FALSE),0)</f>
        <v>0</v>
      </c>
      <c r="T2046" s="248">
        <f t="shared" si="433"/>
        <v>294</v>
      </c>
      <c r="AC2046" s="130" t="str">
        <f t="shared" ca="1" si="434"/>
        <v/>
      </c>
      <c r="AD2046" s="130" t="str">
        <f t="shared" ca="1" si="435"/>
        <v/>
      </c>
      <c r="AE2046" s="130" t="str">
        <f t="shared" ca="1" si="436"/>
        <v/>
      </c>
      <c r="AF2046" s="130" t="str">
        <f t="shared" ca="1" si="437"/>
        <v/>
      </c>
      <c r="AG2046" s="130" t="str">
        <f t="shared" ca="1" si="438"/>
        <v/>
      </c>
      <c r="AH2046" s="130" t="str">
        <f t="shared" ca="1" si="439"/>
        <v/>
      </c>
      <c r="AI2046" s="130" t="str">
        <f t="shared" ca="1" si="440"/>
        <v/>
      </c>
    </row>
    <row r="2047" spans="5:35">
      <c r="E2047" s="239"/>
      <c r="F2047" s="28"/>
      <c r="R2047" s="130" t="str">
        <f t="shared" ca="1" si="432"/>
        <v xml:space="preserve">1 </v>
      </c>
      <c r="S2047" s="130">
        <f ca="1">+IFERROR(VLOOKUP(R2047,Pollutants!$H$2:$K$11,3,FALSE),0)</f>
        <v>0</v>
      </c>
      <c r="T2047" s="248">
        <f t="shared" si="433"/>
        <v>294</v>
      </c>
      <c r="AC2047" s="130" t="str">
        <f t="shared" ca="1" si="434"/>
        <v/>
      </c>
      <c r="AD2047" s="130" t="str">
        <f t="shared" ca="1" si="435"/>
        <v/>
      </c>
      <c r="AE2047" s="130" t="str">
        <f t="shared" ca="1" si="436"/>
        <v/>
      </c>
      <c r="AF2047" s="130" t="str">
        <f t="shared" ca="1" si="437"/>
        <v/>
      </c>
      <c r="AG2047" s="130" t="str">
        <f t="shared" ca="1" si="438"/>
        <v/>
      </c>
      <c r="AH2047" s="130" t="str">
        <f t="shared" ca="1" si="439"/>
        <v/>
      </c>
      <c r="AI2047" s="130" t="str">
        <f t="shared" ca="1" si="440"/>
        <v/>
      </c>
    </row>
    <row r="2048" spans="5:35">
      <c r="E2048" s="239"/>
      <c r="F2048" s="28"/>
      <c r="R2048" s="130" t="str">
        <f t="shared" ca="1" si="432"/>
        <v xml:space="preserve">2 </v>
      </c>
      <c r="S2048" s="130">
        <f ca="1">+IFERROR(VLOOKUP(R2048,Pollutants!$H$2:$K$11,3,FALSE),0)</f>
        <v>0</v>
      </c>
      <c r="T2048" s="248">
        <f t="shared" si="433"/>
        <v>294</v>
      </c>
      <c r="AC2048" s="130" t="str">
        <f t="shared" ca="1" si="434"/>
        <v/>
      </c>
      <c r="AD2048" s="130" t="str">
        <f t="shared" ca="1" si="435"/>
        <v/>
      </c>
      <c r="AE2048" s="130" t="str">
        <f t="shared" ca="1" si="436"/>
        <v/>
      </c>
      <c r="AF2048" s="130" t="str">
        <f t="shared" ca="1" si="437"/>
        <v/>
      </c>
      <c r="AG2048" s="130" t="str">
        <f t="shared" ca="1" si="438"/>
        <v/>
      </c>
      <c r="AH2048" s="130" t="str">
        <f t="shared" ca="1" si="439"/>
        <v/>
      </c>
      <c r="AI2048" s="130" t="str">
        <f t="shared" ca="1" si="440"/>
        <v/>
      </c>
    </row>
    <row r="2049" spans="5:35">
      <c r="E2049" s="239"/>
      <c r="F2049" s="28"/>
      <c r="R2049" s="130" t="str">
        <f t="shared" ca="1" si="432"/>
        <v xml:space="preserve">3 </v>
      </c>
      <c r="S2049" s="130">
        <f ca="1">+IFERROR(VLOOKUP(R2049,Pollutants!$H$2:$K$11,3,FALSE),0)</f>
        <v>0</v>
      </c>
      <c r="T2049" s="248">
        <f t="shared" si="433"/>
        <v>294</v>
      </c>
      <c r="AC2049" s="130" t="str">
        <f t="shared" ca="1" si="434"/>
        <v/>
      </c>
      <c r="AD2049" s="130" t="str">
        <f t="shared" ca="1" si="435"/>
        <v/>
      </c>
      <c r="AE2049" s="130" t="str">
        <f t="shared" ca="1" si="436"/>
        <v/>
      </c>
      <c r="AF2049" s="130" t="str">
        <f t="shared" ca="1" si="437"/>
        <v/>
      </c>
      <c r="AG2049" s="130" t="str">
        <f t="shared" ca="1" si="438"/>
        <v/>
      </c>
      <c r="AH2049" s="130" t="str">
        <f t="shared" ca="1" si="439"/>
        <v/>
      </c>
      <c r="AI2049" s="130" t="str">
        <f t="shared" ca="1" si="440"/>
        <v/>
      </c>
    </row>
    <row r="2050" spans="5:35">
      <c r="E2050" s="239"/>
      <c r="F2050" s="28"/>
      <c r="R2050" s="130" t="str">
        <f t="shared" ca="1" si="432"/>
        <v xml:space="preserve">4 </v>
      </c>
      <c r="S2050" s="130">
        <f ca="1">+IFERROR(VLOOKUP(R2050,Pollutants!$H$2:$K$11,3,FALSE),0)</f>
        <v>0</v>
      </c>
      <c r="T2050" s="248">
        <f t="shared" si="433"/>
        <v>294</v>
      </c>
      <c r="AC2050" s="130" t="str">
        <f t="shared" ca="1" si="434"/>
        <v/>
      </c>
      <c r="AD2050" s="130" t="str">
        <f t="shared" ca="1" si="435"/>
        <v/>
      </c>
      <c r="AE2050" s="130" t="str">
        <f t="shared" ca="1" si="436"/>
        <v/>
      </c>
      <c r="AF2050" s="130" t="str">
        <f t="shared" ca="1" si="437"/>
        <v/>
      </c>
      <c r="AG2050" s="130" t="str">
        <f t="shared" ca="1" si="438"/>
        <v/>
      </c>
      <c r="AH2050" s="130" t="str">
        <f t="shared" ca="1" si="439"/>
        <v/>
      </c>
      <c r="AI2050" s="130" t="str">
        <f t="shared" ca="1" si="440"/>
        <v/>
      </c>
    </row>
    <row r="2051" spans="5:35">
      <c r="E2051" s="239"/>
      <c r="F2051" s="28"/>
      <c r="R2051" s="130" t="str">
        <f t="shared" ref="R2051:R2101" ca="1" si="441">+MOD(ROW()-2,7)&amp;" "&amp;INDIRECT(ADDRESS(INT((ROW()-2)/7)+2,11,3))</f>
        <v xml:space="preserve">5 </v>
      </c>
      <c r="S2051" s="130">
        <f ca="1">+IFERROR(VLOOKUP(R2051,Pollutants!$H$2:$K$11,3,FALSE),0)</f>
        <v>0</v>
      </c>
      <c r="T2051" s="248">
        <f t="shared" ref="T2051:T2101" si="442">+(INT((ROW()-2)/7)+2)</f>
        <v>294</v>
      </c>
      <c r="AC2051" s="130" t="str">
        <f t="shared" ref="AC2051:AC2114" ca="1" si="443">+INDIRECT(ADDRESS(INT((ROW()-2)/2)+2,21,3))</f>
        <v/>
      </c>
      <c r="AD2051" s="130" t="str">
        <f t="shared" ref="AD2051:AD2114" ca="1" si="444">+IF(ISNUMBER(AI2051),IF(ISEVEN(ROW()),$AL$2,$AL$3),"")</f>
        <v/>
      </c>
      <c r="AE2051" s="130" t="str">
        <f t="shared" ref="AE2051:AE2114" ca="1" si="445">+INDIRECT(ADDRESS(INT((ROW()-2)/2)+2,23,3))</f>
        <v/>
      </c>
      <c r="AF2051" s="130" t="str">
        <f t="shared" ref="AF2051:AF2114" ca="1" si="446">+INDIRECT(ADDRESS(INT((ROW()-2)/2)+2,24,3))</f>
        <v/>
      </c>
      <c r="AG2051" s="130" t="str">
        <f t="shared" ref="AG2051:AG2114" ca="1" si="447">+INDIRECT(ADDRESS(INT((ROW()-2)/2)+2,25,3))</f>
        <v/>
      </c>
      <c r="AH2051" s="130" t="str">
        <f t="shared" ref="AH2051:AH2114" ca="1" si="448">+INDIRECT(ADDRESS(INT((ROW()-2)/2)+2,26,3))</f>
        <v/>
      </c>
      <c r="AI2051" s="130" t="str">
        <f t="shared" ref="AI2051:AI2114" ca="1" si="449">+INDIRECT(ADDRESS(INT((ROW()-2)/2)+2,27,3))</f>
        <v/>
      </c>
    </row>
    <row r="2052" spans="5:35">
      <c r="E2052" s="239"/>
      <c r="F2052" s="28"/>
      <c r="R2052" s="130" t="str">
        <f t="shared" ca="1" si="441"/>
        <v xml:space="preserve">6 </v>
      </c>
      <c r="S2052" s="130">
        <f ca="1">+IFERROR(VLOOKUP(R2052,Pollutants!$H$2:$K$11,3,FALSE),0)</f>
        <v>0</v>
      </c>
      <c r="T2052" s="248">
        <f t="shared" si="442"/>
        <v>294</v>
      </c>
      <c r="AC2052" s="130" t="str">
        <f t="shared" ca="1" si="443"/>
        <v/>
      </c>
      <c r="AD2052" s="130" t="str">
        <f t="shared" ca="1" si="444"/>
        <v/>
      </c>
      <c r="AE2052" s="130" t="str">
        <f t="shared" ca="1" si="445"/>
        <v/>
      </c>
      <c r="AF2052" s="130" t="str">
        <f t="shared" ca="1" si="446"/>
        <v/>
      </c>
      <c r="AG2052" s="130" t="str">
        <f t="shared" ca="1" si="447"/>
        <v/>
      </c>
      <c r="AH2052" s="130" t="str">
        <f t="shared" ca="1" si="448"/>
        <v/>
      </c>
      <c r="AI2052" s="130" t="str">
        <f t="shared" ca="1" si="449"/>
        <v/>
      </c>
    </row>
    <row r="2053" spans="5:35">
      <c r="E2053" s="239"/>
      <c r="F2053" s="28"/>
      <c r="R2053" s="130" t="str">
        <f t="shared" ca="1" si="441"/>
        <v xml:space="preserve">0 </v>
      </c>
      <c r="S2053" s="130">
        <f ca="1">+IFERROR(VLOOKUP(R2053,Pollutants!$H$2:$K$11,3,FALSE),0)</f>
        <v>0</v>
      </c>
      <c r="T2053" s="248">
        <f t="shared" si="442"/>
        <v>295</v>
      </c>
      <c r="AC2053" s="130" t="str">
        <f t="shared" ca="1" si="443"/>
        <v/>
      </c>
      <c r="AD2053" s="130" t="str">
        <f t="shared" ca="1" si="444"/>
        <v/>
      </c>
      <c r="AE2053" s="130" t="str">
        <f t="shared" ca="1" si="445"/>
        <v/>
      </c>
      <c r="AF2053" s="130" t="str">
        <f t="shared" ca="1" si="446"/>
        <v/>
      </c>
      <c r="AG2053" s="130" t="str">
        <f t="shared" ca="1" si="447"/>
        <v/>
      </c>
      <c r="AH2053" s="130" t="str">
        <f t="shared" ca="1" si="448"/>
        <v/>
      </c>
      <c r="AI2053" s="130" t="str">
        <f t="shared" ca="1" si="449"/>
        <v/>
      </c>
    </row>
    <row r="2054" spans="5:35">
      <c r="E2054" s="239"/>
      <c r="F2054" s="28"/>
      <c r="R2054" s="130" t="str">
        <f t="shared" ca="1" si="441"/>
        <v xml:space="preserve">1 </v>
      </c>
      <c r="S2054" s="130">
        <f ca="1">+IFERROR(VLOOKUP(R2054,Pollutants!$H$2:$K$11,3,FALSE),0)</f>
        <v>0</v>
      </c>
      <c r="T2054" s="248">
        <f t="shared" si="442"/>
        <v>295</v>
      </c>
      <c r="AC2054" s="130" t="str">
        <f t="shared" ca="1" si="443"/>
        <v/>
      </c>
      <c r="AD2054" s="130" t="str">
        <f t="shared" ca="1" si="444"/>
        <v/>
      </c>
      <c r="AE2054" s="130" t="str">
        <f t="shared" ca="1" si="445"/>
        <v/>
      </c>
      <c r="AF2054" s="130" t="str">
        <f t="shared" ca="1" si="446"/>
        <v/>
      </c>
      <c r="AG2054" s="130" t="str">
        <f t="shared" ca="1" si="447"/>
        <v/>
      </c>
      <c r="AH2054" s="130" t="str">
        <f t="shared" ca="1" si="448"/>
        <v/>
      </c>
      <c r="AI2054" s="130" t="str">
        <f t="shared" ca="1" si="449"/>
        <v/>
      </c>
    </row>
    <row r="2055" spans="5:35">
      <c r="E2055" s="239"/>
      <c r="F2055" s="28"/>
      <c r="R2055" s="130" t="str">
        <f t="shared" ca="1" si="441"/>
        <v xml:space="preserve">2 </v>
      </c>
      <c r="S2055" s="130">
        <f ca="1">+IFERROR(VLOOKUP(R2055,Pollutants!$H$2:$K$11,3,FALSE),0)</f>
        <v>0</v>
      </c>
      <c r="T2055" s="248">
        <f t="shared" si="442"/>
        <v>295</v>
      </c>
      <c r="AC2055" s="130" t="str">
        <f t="shared" ca="1" si="443"/>
        <v/>
      </c>
      <c r="AD2055" s="130" t="str">
        <f t="shared" ca="1" si="444"/>
        <v/>
      </c>
      <c r="AE2055" s="130" t="str">
        <f t="shared" ca="1" si="445"/>
        <v/>
      </c>
      <c r="AF2055" s="130" t="str">
        <f t="shared" ca="1" si="446"/>
        <v/>
      </c>
      <c r="AG2055" s="130" t="str">
        <f t="shared" ca="1" si="447"/>
        <v/>
      </c>
      <c r="AH2055" s="130" t="str">
        <f t="shared" ca="1" si="448"/>
        <v/>
      </c>
      <c r="AI2055" s="130" t="str">
        <f t="shared" ca="1" si="449"/>
        <v/>
      </c>
    </row>
    <row r="2056" spans="5:35">
      <c r="E2056" s="239"/>
      <c r="F2056" s="28"/>
      <c r="R2056" s="130" t="str">
        <f t="shared" ca="1" si="441"/>
        <v xml:space="preserve">3 </v>
      </c>
      <c r="S2056" s="130">
        <f ca="1">+IFERROR(VLOOKUP(R2056,Pollutants!$H$2:$K$11,3,FALSE),0)</f>
        <v>0</v>
      </c>
      <c r="T2056" s="248">
        <f t="shared" si="442"/>
        <v>295</v>
      </c>
      <c r="AC2056" s="130" t="str">
        <f t="shared" ca="1" si="443"/>
        <v/>
      </c>
      <c r="AD2056" s="130" t="str">
        <f t="shared" ca="1" si="444"/>
        <v/>
      </c>
      <c r="AE2056" s="130" t="str">
        <f t="shared" ca="1" si="445"/>
        <v/>
      </c>
      <c r="AF2056" s="130" t="str">
        <f t="shared" ca="1" si="446"/>
        <v/>
      </c>
      <c r="AG2056" s="130" t="str">
        <f t="shared" ca="1" si="447"/>
        <v/>
      </c>
      <c r="AH2056" s="130" t="str">
        <f t="shared" ca="1" si="448"/>
        <v/>
      </c>
      <c r="AI2056" s="130" t="str">
        <f t="shared" ca="1" si="449"/>
        <v/>
      </c>
    </row>
    <row r="2057" spans="5:35">
      <c r="E2057" s="239"/>
      <c r="F2057" s="28"/>
      <c r="R2057" s="130" t="str">
        <f t="shared" ca="1" si="441"/>
        <v xml:space="preserve">4 </v>
      </c>
      <c r="S2057" s="130">
        <f ca="1">+IFERROR(VLOOKUP(R2057,Pollutants!$H$2:$K$11,3,FALSE),0)</f>
        <v>0</v>
      </c>
      <c r="T2057" s="248">
        <f t="shared" si="442"/>
        <v>295</v>
      </c>
      <c r="AC2057" s="130" t="str">
        <f t="shared" ca="1" si="443"/>
        <v/>
      </c>
      <c r="AD2057" s="130" t="str">
        <f t="shared" ca="1" si="444"/>
        <v/>
      </c>
      <c r="AE2057" s="130" t="str">
        <f t="shared" ca="1" si="445"/>
        <v/>
      </c>
      <c r="AF2057" s="130" t="str">
        <f t="shared" ca="1" si="446"/>
        <v/>
      </c>
      <c r="AG2057" s="130" t="str">
        <f t="shared" ca="1" si="447"/>
        <v/>
      </c>
      <c r="AH2057" s="130" t="str">
        <f t="shared" ca="1" si="448"/>
        <v/>
      </c>
      <c r="AI2057" s="130" t="str">
        <f t="shared" ca="1" si="449"/>
        <v/>
      </c>
    </row>
    <row r="2058" spans="5:35">
      <c r="E2058" s="239"/>
      <c r="F2058" s="28"/>
      <c r="R2058" s="130" t="str">
        <f t="shared" ca="1" si="441"/>
        <v xml:space="preserve">5 </v>
      </c>
      <c r="S2058" s="130">
        <f ca="1">+IFERROR(VLOOKUP(R2058,Pollutants!$H$2:$K$11,3,FALSE),0)</f>
        <v>0</v>
      </c>
      <c r="T2058" s="248">
        <f t="shared" si="442"/>
        <v>295</v>
      </c>
      <c r="AC2058" s="130" t="str">
        <f t="shared" ca="1" si="443"/>
        <v/>
      </c>
      <c r="AD2058" s="130" t="str">
        <f t="shared" ca="1" si="444"/>
        <v/>
      </c>
      <c r="AE2058" s="130" t="str">
        <f t="shared" ca="1" si="445"/>
        <v/>
      </c>
      <c r="AF2058" s="130" t="str">
        <f t="shared" ca="1" si="446"/>
        <v/>
      </c>
      <c r="AG2058" s="130" t="str">
        <f t="shared" ca="1" si="447"/>
        <v/>
      </c>
      <c r="AH2058" s="130" t="str">
        <f t="shared" ca="1" si="448"/>
        <v/>
      </c>
      <c r="AI2058" s="130" t="str">
        <f t="shared" ca="1" si="449"/>
        <v/>
      </c>
    </row>
    <row r="2059" spans="5:35">
      <c r="E2059" s="239"/>
      <c r="F2059" s="28"/>
      <c r="R2059" s="130" t="str">
        <f t="shared" ca="1" si="441"/>
        <v xml:space="preserve">6 </v>
      </c>
      <c r="S2059" s="130">
        <f ca="1">+IFERROR(VLOOKUP(R2059,Pollutants!$H$2:$K$11,3,FALSE),0)</f>
        <v>0</v>
      </c>
      <c r="T2059" s="248">
        <f t="shared" si="442"/>
        <v>295</v>
      </c>
      <c r="AC2059" s="130" t="str">
        <f t="shared" ca="1" si="443"/>
        <v/>
      </c>
      <c r="AD2059" s="130" t="str">
        <f t="shared" ca="1" si="444"/>
        <v/>
      </c>
      <c r="AE2059" s="130" t="str">
        <f t="shared" ca="1" si="445"/>
        <v/>
      </c>
      <c r="AF2059" s="130" t="str">
        <f t="shared" ca="1" si="446"/>
        <v/>
      </c>
      <c r="AG2059" s="130" t="str">
        <f t="shared" ca="1" si="447"/>
        <v/>
      </c>
      <c r="AH2059" s="130" t="str">
        <f t="shared" ca="1" si="448"/>
        <v/>
      </c>
      <c r="AI2059" s="130" t="str">
        <f t="shared" ca="1" si="449"/>
        <v/>
      </c>
    </row>
    <row r="2060" spans="5:35">
      <c r="E2060" s="239"/>
      <c r="F2060" s="28"/>
      <c r="R2060" s="130" t="str">
        <f t="shared" ca="1" si="441"/>
        <v xml:space="preserve">0 </v>
      </c>
      <c r="S2060" s="130">
        <f ca="1">+IFERROR(VLOOKUP(R2060,Pollutants!$H$2:$K$11,3,FALSE),0)</f>
        <v>0</v>
      </c>
      <c r="T2060" s="248">
        <f t="shared" si="442"/>
        <v>296</v>
      </c>
      <c r="AC2060" s="130" t="str">
        <f t="shared" ca="1" si="443"/>
        <v/>
      </c>
      <c r="AD2060" s="130" t="str">
        <f t="shared" ca="1" si="444"/>
        <v/>
      </c>
      <c r="AE2060" s="130" t="str">
        <f t="shared" ca="1" si="445"/>
        <v/>
      </c>
      <c r="AF2060" s="130" t="str">
        <f t="shared" ca="1" si="446"/>
        <v/>
      </c>
      <c r="AG2060" s="130" t="str">
        <f t="shared" ca="1" si="447"/>
        <v/>
      </c>
      <c r="AH2060" s="130" t="str">
        <f t="shared" ca="1" si="448"/>
        <v/>
      </c>
      <c r="AI2060" s="130" t="str">
        <f t="shared" ca="1" si="449"/>
        <v/>
      </c>
    </row>
    <row r="2061" spans="5:35">
      <c r="E2061" s="239"/>
      <c r="F2061" s="28"/>
      <c r="R2061" s="130" t="str">
        <f t="shared" ca="1" si="441"/>
        <v xml:space="preserve">1 </v>
      </c>
      <c r="S2061" s="130">
        <f ca="1">+IFERROR(VLOOKUP(R2061,Pollutants!$H$2:$K$11,3,FALSE),0)</f>
        <v>0</v>
      </c>
      <c r="T2061" s="248">
        <f t="shared" si="442"/>
        <v>296</v>
      </c>
      <c r="AC2061" s="130" t="str">
        <f t="shared" ca="1" si="443"/>
        <v/>
      </c>
      <c r="AD2061" s="130" t="str">
        <f t="shared" ca="1" si="444"/>
        <v/>
      </c>
      <c r="AE2061" s="130" t="str">
        <f t="shared" ca="1" si="445"/>
        <v/>
      </c>
      <c r="AF2061" s="130" t="str">
        <f t="shared" ca="1" si="446"/>
        <v/>
      </c>
      <c r="AG2061" s="130" t="str">
        <f t="shared" ca="1" si="447"/>
        <v/>
      </c>
      <c r="AH2061" s="130" t="str">
        <f t="shared" ca="1" si="448"/>
        <v/>
      </c>
      <c r="AI2061" s="130" t="str">
        <f t="shared" ca="1" si="449"/>
        <v/>
      </c>
    </row>
    <row r="2062" spans="5:35">
      <c r="E2062" s="239"/>
      <c r="F2062" s="28"/>
      <c r="R2062" s="130" t="str">
        <f t="shared" ca="1" si="441"/>
        <v xml:space="preserve">2 </v>
      </c>
      <c r="S2062" s="130">
        <f ca="1">+IFERROR(VLOOKUP(R2062,Pollutants!$H$2:$K$11,3,FALSE),0)</f>
        <v>0</v>
      </c>
      <c r="T2062" s="248">
        <f t="shared" si="442"/>
        <v>296</v>
      </c>
      <c r="AC2062" s="130" t="str">
        <f t="shared" ca="1" si="443"/>
        <v/>
      </c>
      <c r="AD2062" s="130" t="str">
        <f t="shared" ca="1" si="444"/>
        <v/>
      </c>
      <c r="AE2062" s="130" t="str">
        <f t="shared" ca="1" si="445"/>
        <v/>
      </c>
      <c r="AF2062" s="130" t="str">
        <f t="shared" ca="1" si="446"/>
        <v/>
      </c>
      <c r="AG2062" s="130" t="str">
        <f t="shared" ca="1" si="447"/>
        <v/>
      </c>
      <c r="AH2062" s="130" t="str">
        <f t="shared" ca="1" si="448"/>
        <v/>
      </c>
      <c r="AI2062" s="130" t="str">
        <f t="shared" ca="1" si="449"/>
        <v/>
      </c>
    </row>
    <row r="2063" spans="5:35">
      <c r="E2063" s="239"/>
      <c r="F2063" s="28"/>
      <c r="R2063" s="130" t="str">
        <f t="shared" ca="1" si="441"/>
        <v xml:space="preserve">3 </v>
      </c>
      <c r="S2063" s="130">
        <f ca="1">+IFERROR(VLOOKUP(R2063,Pollutants!$H$2:$K$11,3,FALSE),0)</f>
        <v>0</v>
      </c>
      <c r="T2063" s="248">
        <f t="shared" si="442"/>
        <v>296</v>
      </c>
      <c r="AC2063" s="130" t="str">
        <f t="shared" ca="1" si="443"/>
        <v/>
      </c>
      <c r="AD2063" s="130" t="str">
        <f t="shared" ca="1" si="444"/>
        <v/>
      </c>
      <c r="AE2063" s="130" t="str">
        <f t="shared" ca="1" si="445"/>
        <v/>
      </c>
      <c r="AF2063" s="130" t="str">
        <f t="shared" ca="1" si="446"/>
        <v/>
      </c>
      <c r="AG2063" s="130" t="str">
        <f t="shared" ca="1" si="447"/>
        <v/>
      </c>
      <c r="AH2063" s="130" t="str">
        <f t="shared" ca="1" si="448"/>
        <v/>
      </c>
      <c r="AI2063" s="130" t="str">
        <f t="shared" ca="1" si="449"/>
        <v/>
      </c>
    </row>
    <row r="2064" spans="5:35">
      <c r="E2064" s="239"/>
      <c r="F2064" s="28"/>
      <c r="R2064" s="130" t="str">
        <f t="shared" ca="1" si="441"/>
        <v xml:space="preserve">4 </v>
      </c>
      <c r="S2064" s="130">
        <f ca="1">+IFERROR(VLOOKUP(R2064,Pollutants!$H$2:$K$11,3,FALSE),0)</f>
        <v>0</v>
      </c>
      <c r="T2064" s="248">
        <f t="shared" si="442"/>
        <v>296</v>
      </c>
      <c r="AC2064" s="130" t="str">
        <f t="shared" ca="1" si="443"/>
        <v/>
      </c>
      <c r="AD2064" s="130" t="str">
        <f t="shared" ca="1" si="444"/>
        <v/>
      </c>
      <c r="AE2064" s="130" t="str">
        <f t="shared" ca="1" si="445"/>
        <v/>
      </c>
      <c r="AF2064" s="130" t="str">
        <f t="shared" ca="1" si="446"/>
        <v/>
      </c>
      <c r="AG2064" s="130" t="str">
        <f t="shared" ca="1" si="447"/>
        <v/>
      </c>
      <c r="AH2064" s="130" t="str">
        <f t="shared" ca="1" si="448"/>
        <v/>
      </c>
      <c r="AI2064" s="130" t="str">
        <f t="shared" ca="1" si="449"/>
        <v/>
      </c>
    </row>
    <row r="2065" spans="5:35">
      <c r="E2065" s="239"/>
      <c r="F2065" s="28"/>
      <c r="R2065" s="130" t="str">
        <f t="shared" ca="1" si="441"/>
        <v xml:space="preserve">5 </v>
      </c>
      <c r="S2065" s="130">
        <f ca="1">+IFERROR(VLOOKUP(R2065,Pollutants!$H$2:$K$11,3,FALSE),0)</f>
        <v>0</v>
      </c>
      <c r="T2065" s="248">
        <f t="shared" si="442"/>
        <v>296</v>
      </c>
      <c r="AC2065" s="130" t="str">
        <f t="shared" ca="1" si="443"/>
        <v/>
      </c>
      <c r="AD2065" s="130" t="str">
        <f t="shared" ca="1" si="444"/>
        <v/>
      </c>
      <c r="AE2065" s="130" t="str">
        <f t="shared" ca="1" si="445"/>
        <v/>
      </c>
      <c r="AF2065" s="130" t="str">
        <f t="shared" ca="1" si="446"/>
        <v/>
      </c>
      <c r="AG2065" s="130" t="str">
        <f t="shared" ca="1" si="447"/>
        <v/>
      </c>
      <c r="AH2065" s="130" t="str">
        <f t="shared" ca="1" si="448"/>
        <v/>
      </c>
      <c r="AI2065" s="130" t="str">
        <f t="shared" ca="1" si="449"/>
        <v/>
      </c>
    </row>
    <row r="2066" spans="5:35">
      <c r="E2066" s="239"/>
      <c r="F2066" s="28"/>
      <c r="R2066" s="130" t="str">
        <f t="shared" ca="1" si="441"/>
        <v xml:space="preserve">6 </v>
      </c>
      <c r="S2066" s="130">
        <f ca="1">+IFERROR(VLOOKUP(R2066,Pollutants!$H$2:$K$11,3,FALSE),0)</f>
        <v>0</v>
      </c>
      <c r="T2066" s="248">
        <f t="shared" si="442"/>
        <v>296</v>
      </c>
      <c r="AC2066" s="130" t="str">
        <f t="shared" ca="1" si="443"/>
        <v/>
      </c>
      <c r="AD2066" s="130" t="str">
        <f t="shared" ca="1" si="444"/>
        <v/>
      </c>
      <c r="AE2066" s="130" t="str">
        <f t="shared" ca="1" si="445"/>
        <v/>
      </c>
      <c r="AF2066" s="130" t="str">
        <f t="shared" ca="1" si="446"/>
        <v/>
      </c>
      <c r="AG2066" s="130" t="str">
        <f t="shared" ca="1" si="447"/>
        <v/>
      </c>
      <c r="AH2066" s="130" t="str">
        <f t="shared" ca="1" si="448"/>
        <v/>
      </c>
      <c r="AI2066" s="130" t="str">
        <f t="shared" ca="1" si="449"/>
        <v/>
      </c>
    </row>
    <row r="2067" spans="5:35">
      <c r="E2067" s="239"/>
      <c r="F2067" s="28"/>
      <c r="R2067" s="130" t="str">
        <f t="shared" ca="1" si="441"/>
        <v xml:space="preserve">0 </v>
      </c>
      <c r="S2067" s="130">
        <f ca="1">+IFERROR(VLOOKUP(R2067,Pollutants!$H$2:$K$11,3,FALSE),0)</f>
        <v>0</v>
      </c>
      <c r="T2067" s="248">
        <f t="shared" si="442"/>
        <v>297</v>
      </c>
      <c r="AC2067" s="130" t="str">
        <f t="shared" ca="1" si="443"/>
        <v/>
      </c>
      <c r="AD2067" s="130" t="str">
        <f t="shared" ca="1" si="444"/>
        <v/>
      </c>
      <c r="AE2067" s="130" t="str">
        <f t="shared" ca="1" si="445"/>
        <v/>
      </c>
      <c r="AF2067" s="130" t="str">
        <f t="shared" ca="1" si="446"/>
        <v/>
      </c>
      <c r="AG2067" s="130" t="str">
        <f t="shared" ca="1" si="447"/>
        <v/>
      </c>
      <c r="AH2067" s="130" t="str">
        <f t="shared" ca="1" si="448"/>
        <v/>
      </c>
      <c r="AI2067" s="130" t="str">
        <f t="shared" ca="1" si="449"/>
        <v/>
      </c>
    </row>
    <row r="2068" spans="5:35">
      <c r="E2068" s="239"/>
      <c r="F2068" s="28"/>
      <c r="R2068" s="130" t="str">
        <f t="shared" ca="1" si="441"/>
        <v xml:space="preserve">1 </v>
      </c>
      <c r="S2068" s="130">
        <f ca="1">+IFERROR(VLOOKUP(R2068,Pollutants!$H$2:$K$11,3,FALSE),0)</f>
        <v>0</v>
      </c>
      <c r="T2068" s="248">
        <f t="shared" si="442"/>
        <v>297</v>
      </c>
      <c r="AC2068" s="130" t="str">
        <f t="shared" ca="1" si="443"/>
        <v/>
      </c>
      <c r="AD2068" s="130" t="str">
        <f t="shared" ca="1" si="444"/>
        <v/>
      </c>
      <c r="AE2068" s="130" t="str">
        <f t="shared" ca="1" si="445"/>
        <v/>
      </c>
      <c r="AF2068" s="130" t="str">
        <f t="shared" ca="1" si="446"/>
        <v/>
      </c>
      <c r="AG2068" s="130" t="str">
        <f t="shared" ca="1" si="447"/>
        <v/>
      </c>
      <c r="AH2068" s="130" t="str">
        <f t="shared" ca="1" si="448"/>
        <v/>
      </c>
      <c r="AI2068" s="130" t="str">
        <f t="shared" ca="1" si="449"/>
        <v/>
      </c>
    </row>
    <row r="2069" spans="5:35">
      <c r="E2069" s="239"/>
      <c r="F2069" s="28"/>
      <c r="R2069" s="130" t="str">
        <f t="shared" ca="1" si="441"/>
        <v xml:space="preserve">2 </v>
      </c>
      <c r="S2069" s="130">
        <f ca="1">+IFERROR(VLOOKUP(R2069,Pollutants!$H$2:$K$11,3,FALSE),0)</f>
        <v>0</v>
      </c>
      <c r="T2069" s="248">
        <f t="shared" si="442"/>
        <v>297</v>
      </c>
      <c r="AC2069" s="130" t="str">
        <f t="shared" ca="1" si="443"/>
        <v/>
      </c>
      <c r="AD2069" s="130" t="str">
        <f t="shared" ca="1" si="444"/>
        <v/>
      </c>
      <c r="AE2069" s="130" t="str">
        <f t="shared" ca="1" si="445"/>
        <v/>
      </c>
      <c r="AF2069" s="130" t="str">
        <f t="shared" ca="1" si="446"/>
        <v/>
      </c>
      <c r="AG2069" s="130" t="str">
        <f t="shared" ca="1" si="447"/>
        <v/>
      </c>
      <c r="AH2069" s="130" t="str">
        <f t="shared" ca="1" si="448"/>
        <v/>
      </c>
      <c r="AI2069" s="130" t="str">
        <f t="shared" ca="1" si="449"/>
        <v/>
      </c>
    </row>
    <row r="2070" spans="5:35">
      <c r="E2070" s="239"/>
      <c r="F2070" s="28"/>
      <c r="R2070" s="130" t="str">
        <f t="shared" ca="1" si="441"/>
        <v xml:space="preserve">3 </v>
      </c>
      <c r="S2070" s="130">
        <f ca="1">+IFERROR(VLOOKUP(R2070,Pollutants!$H$2:$K$11,3,FALSE),0)</f>
        <v>0</v>
      </c>
      <c r="T2070" s="248">
        <f t="shared" si="442"/>
        <v>297</v>
      </c>
      <c r="AC2070" s="130" t="str">
        <f t="shared" ca="1" si="443"/>
        <v/>
      </c>
      <c r="AD2070" s="130" t="str">
        <f t="shared" ca="1" si="444"/>
        <v/>
      </c>
      <c r="AE2070" s="130" t="str">
        <f t="shared" ca="1" si="445"/>
        <v/>
      </c>
      <c r="AF2070" s="130" t="str">
        <f t="shared" ca="1" si="446"/>
        <v/>
      </c>
      <c r="AG2070" s="130" t="str">
        <f t="shared" ca="1" si="447"/>
        <v/>
      </c>
      <c r="AH2070" s="130" t="str">
        <f t="shared" ca="1" si="448"/>
        <v/>
      </c>
      <c r="AI2070" s="130" t="str">
        <f t="shared" ca="1" si="449"/>
        <v/>
      </c>
    </row>
    <row r="2071" spans="5:35">
      <c r="E2071" s="239"/>
      <c r="F2071" s="28"/>
      <c r="R2071" s="130" t="str">
        <f t="shared" ca="1" si="441"/>
        <v xml:space="preserve">4 </v>
      </c>
      <c r="S2071" s="130">
        <f ca="1">+IFERROR(VLOOKUP(R2071,Pollutants!$H$2:$K$11,3,FALSE),0)</f>
        <v>0</v>
      </c>
      <c r="T2071" s="248">
        <f t="shared" si="442"/>
        <v>297</v>
      </c>
      <c r="AC2071" s="130" t="str">
        <f t="shared" ca="1" si="443"/>
        <v/>
      </c>
      <c r="AD2071" s="130" t="str">
        <f t="shared" ca="1" si="444"/>
        <v/>
      </c>
      <c r="AE2071" s="130" t="str">
        <f t="shared" ca="1" si="445"/>
        <v/>
      </c>
      <c r="AF2071" s="130" t="str">
        <f t="shared" ca="1" si="446"/>
        <v/>
      </c>
      <c r="AG2071" s="130" t="str">
        <f t="shared" ca="1" si="447"/>
        <v/>
      </c>
      <c r="AH2071" s="130" t="str">
        <f t="shared" ca="1" si="448"/>
        <v/>
      </c>
      <c r="AI2071" s="130" t="str">
        <f t="shared" ca="1" si="449"/>
        <v/>
      </c>
    </row>
    <row r="2072" spans="5:35">
      <c r="E2072" s="239"/>
      <c r="F2072" s="28"/>
      <c r="R2072" s="130" t="str">
        <f t="shared" ca="1" si="441"/>
        <v xml:space="preserve">5 </v>
      </c>
      <c r="S2072" s="130">
        <f ca="1">+IFERROR(VLOOKUP(R2072,Pollutants!$H$2:$K$11,3,FALSE),0)</f>
        <v>0</v>
      </c>
      <c r="T2072" s="248">
        <f t="shared" si="442"/>
        <v>297</v>
      </c>
      <c r="AC2072" s="130" t="str">
        <f t="shared" ca="1" si="443"/>
        <v/>
      </c>
      <c r="AD2072" s="130" t="str">
        <f t="shared" ca="1" si="444"/>
        <v/>
      </c>
      <c r="AE2072" s="130" t="str">
        <f t="shared" ca="1" si="445"/>
        <v/>
      </c>
      <c r="AF2072" s="130" t="str">
        <f t="shared" ca="1" si="446"/>
        <v/>
      </c>
      <c r="AG2072" s="130" t="str">
        <f t="shared" ca="1" si="447"/>
        <v/>
      </c>
      <c r="AH2072" s="130" t="str">
        <f t="shared" ca="1" si="448"/>
        <v/>
      </c>
      <c r="AI2072" s="130" t="str">
        <f t="shared" ca="1" si="449"/>
        <v/>
      </c>
    </row>
    <row r="2073" spans="5:35">
      <c r="E2073" s="239"/>
      <c r="F2073" s="28"/>
      <c r="R2073" s="130" t="str">
        <f t="shared" ca="1" si="441"/>
        <v xml:space="preserve">6 </v>
      </c>
      <c r="S2073" s="130">
        <f ca="1">+IFERROR(VLOOKUP(R2073,Pollutants!$H$2:$K$11,3,FALSE),0)</f>
        <v>0</v>
      </c>
      <c r="T2073" s="248">
        <f t="shared" si="442"/>
        <v>297</v>
      </c>
      <c r="AC2073" s="130" t="str">
        <f t="shared" ca="1" si="443"/>
        <v/>
      </c>
      <c r="AD2073" s="130" t="str">
        <f t="shared" ca="1" si="444"/>
        <v/>
      </c>
      <c r="AE2073" s="130" t="str">
        <f t="shared" ca="1" si="445"/>
        <v/>
      </c>
      <c r="AF2073" s="130" t="str">
        <f t="shared" ca="1" si="446"/>
        <v/>
      </c>
      <c r="AG2073" s="130" t="str">
        <f t="shared" ca="1" si="447"/>
        <v/>
      </c>
      <c r="AH2073" s="130" t="str">
        <f t="shared" ca="1" si="448"/>
        <v/>
      </c>
      <c r="AI2073" s="130" t="str">
        <f t="shared" ca="1" si="449"/>
        <v/>
      </c>
    </row>
    <row r="2074" spans="5:35">
      <c r="E2074" s="239"/>
      <c r="F2074" s="28"/>
      <c r="R2074" s="130" t="str">
        <f t="shared" ca="1" si="441"/>
        <v xml:space="preserve">0 </v>
      </c>
      <c r="S2074" s="130">
        <f ca="1">+IFERROR(VLOOKUP(R2074,Pollutants!$H$2:$K$11,3,FALSE),0)</f>
        <v>0</v>
      </c>
      <c r="T2074" s="248">
        <f t="shared" si="442"/>
        <v>298</v>
      </c>
      <c r="AC2074" s="130" t="str">
        <f t="shared" ca="1" si="443"/>
        <v/>
      </c>
      <c r="AD2074" s="130" t="str">
        <f t="shared" ca="1" si="444"/>
        <v/>
      </c>
      <c r="AE2074" s="130" t="str">
        <f t="shared" ca="1" si="445"/>
        <v/>
      </c>
      <c r="AF2074" s="130" t="str">
        <f t="shared" ca="1" si="446"/>
        <v/>
      </c>
      <c r="AG2074" s="130" t="str">
        <f t="shared" ca="1" si="447"/>
        <v/>
      </c>
      <c r="AH2074" s="130" t="str">
        <f t="shared" ca="1" si="448"/>
        <v/>
      </c>
      <c r="AI2074" s="130" t="str">
        <f t="shared" ca="1" si="449"/>
        <v/>
      </c>
    </row>
    <row r="2075" spans="5:35">
      <c r="E2075" s="239"/>
      <c r="F2075" s="28"/>
      <c r="R2075" s="130" t="str">
        <f t="shared" ca="1" si="441"/>
        <v xml:space="preserve">1 </v>
      </c>
      <c r="S2075" s="130">
        <f ca="1">+IFERROR(VLOOKUP(R2075,Pollutants!$H$2:$K$11,3,FALSE),0)</f>
        <v>0</v>
      </c>
      <c r="T2075" s="248">
        <f t="shared" si="442"/>
        <v>298</v>
      </c>
      <c r="AC2075" s="130" t="str">
        <f t="shared" ca="1" si="443"/>
        <v/>
      </c>
      <c r="AD2075" s="130" t="str">
        <f t="shared" ca="1" si="444"/>
        <v/>
      </c>
      <c r="AE2075" s="130" t="str">
        <f t="shared" ca="1" si="445"/>
        <v/>
      </c>
      <c r="AF2075" s="130" t="str">
        <f t="shared" ca="1" si="446"/>
        <v/>
      </c>
      <c r="AG2075" s="130" t="str">
        <f t="shared" ca="1" si="447"/>
        <v/>
      </c>
      <c r="AH2075" s="130" t="str">
        <f t="shared" ca="1" si="448"/>
        <v/>
      </c>
      <c r="AI2075" s="130" t="str">
        <f t="shared" ca="1" si="449"/>
        <v/>
      </c>
    </row>
    <row r="2076" spans="5:35">
      <c r="E2076" s="239"/>
      <c r="F2076" s="28"/>
      <c r="R2076" s="130" t="str">
        <f t="shared" ca="1" si="441"/>
        <v xml:space="preserve">2 </v>
      </c>
      <c r="S2076" s="130">
        <f ca="1">+IFERROR(VLOOKUP(R2076,Pollutants!$H$2:$K$11,3,FALSE),0)</f>
        <v>0</v>
      </c>
      <c r="T2076" s="248">
        <f t="shared" si="442"/>
        <v>298</v>
      </c>
      <c r="AC2076" s="130" t="str">
        <f t="shared" ca="1" si="443"/>
        <v/>
      </c>
      <c r="AD2076" s="130" t="str">
        <f t="shared" ca="1" si="444"/>
        <v/>
      </c>
      <c r="AE2076" s="130" t="str">
        <f t="shared" ca="1" si="445"/>
        <v/>
      </c>
      <c r="AF2076" s="130" t="str">
        <f t="shared" ca="1" si="446"/>
        <v/>
      </c>
      <c r="AG2076" s="130" t="str">
        <f t="shared" ca="1" si="447"/>
        <v/>
      </c>
      <c r="AH2076" s="130" t="str">
        <f t="shared" ca="1" si="448"/>
        <v/>
      </c>
      <c r="AI2076" s="130" t="str">
        <f t="shared" ca="1" si="449"/>
        <v/>
      </c>
    </row>
    <row r="2077" spans="5:35">
      <c r="E2077" s="239"/>
      <c r="F2077" s="28"/>
      <c r="R2077" s="130" t="str">
        <f t="shared" ca="1" si="441"/>
        <v xml:space="preserve">3 </v>
      </c>
      <c r="S2077" s="130">
        <f ca="1">+IFERROR(VLOOKUP(R2077,Pollutants!$H$2:$K$11,3,FALSE),0)</f>
        <v>0</v>
      </c>
      <c r="T2077" s="248">
        <f t="shared" si="442"/>
        <v>298</v>
      </c>
      <c r="AC2077" s="130" t="str">
        <f t="shared" ca="1" si="443"/>
        <v/>
      </c>
      <c r="AD2077" s="130" t="str">
        <f t="shared" ca="1" si="444"/>
        <v/>
      </c>
      <c r="AE2077" s="130" t="str">
        <f t="shared" ca="1" si="445"/>
        <v/>
      </c>
      <c r="AF2077" s="130" t="str">
        <f t="shared" ca="1" si="446"/>
        <v/>
      </c>
      <c r="AG2077" s="130" t="str">
        <f t="shared" ca="1" si="447"/>
        <v/>
      </c>
      <c r="AH2077" s="130" t="str">
        <f t="shared" ca="1" si="448"/>
        <v/>
      </c>
      <c r="AI2077" s="130" t="str">
        <f t="shared" ca="1" si="449"/>
        <v/>
      </c>
    </row>
    <row r="2078" spans="5:35">
      <c r="E2078" s="239"/>
      <c r="F2078" s="28"/>
      <c r="R2078" s="130" t="str">
        <f t="shared" ca="1" si="441"/>
        <v xml:space="preserve">4 </v>
      </c>
      <c r="S2078" s="130">
        <f ca="1">+IFERROR(VLOOKUP(R2078,Pollutants!$H$2:$K$11,3,FALSE),0)</f>
        <v>0</v>
      </c>
      <c r="T2078" s="248">
        <f t="shared" si="442"/>
        <v>298</v>
      </c>
      <c r="AC2078" s="130" t="str">
        <f t="shared" ca="1" si="443"/>
        <v/>
      </c>
      <c r="AD2078" s="130" t="str">
        <f t="shared" ca="1" si="444"/>
        <v/>
      </c>
      <c r="AE2078" s="130" t="str">
        <f t="shared" ca="1" si="445"/>
        <v/>
      </c>
      <c r="AF2078" s="130" t="str">
        <f t="shared" ca="1" si="446"/>
        <v/>
      </c>
      <c r="AG2078" s="130" t="str">
        <f t="shared" ca="1" si="447"/>
        <v/>
      </c>
      <c r="AH2078" s="130" t="str">
        <f t="shared" ca="1" si="448"/>
        <v/>
      </c>
      <c r="AI2078" s="130" t="str">
        <f t="shared" ca="1" si="449"/>
        <v/>
      </c>
    </row>
    <row r="2079" spans="5:35">
      <c r="E2079" s="239"/>
      <c r="F2079" s="28"/>
      <c r="R2079" s="130" t="str">
        <f t="shared" ca="1" si="441"/>
        <v xml:space="preserve">5 </v>
      </c>
      <c r="S2079" s="130">
        <f ca="1">+IFERROR(VLOOKUP(R2079,Pollutants!$H$2:$K$11,3,FALSE),0)</f>
        <v>0</v>
      </c>
      <c r="T2079" s="248">
        <f t="shared" si="442"/>
        <v>298</v>
      </c>
      <c r="AC2079" s="130" t="str">
        <f t="shared" ca="1" si="443"/>
        <v/>
      </c>
      <c r="AD2079" s="130" t="str">
        <f t="shared" ca="1" si="444"/>
        <v/>
      </c>
      <c r="AE2079" s="130" t="str">
        <f t="shared" ca="1" si="445"/>
        <v/>
      </c>
      <c r="AF2079" s="130" t="str">
        <f t="shared" ca="1" si="446"/>
        <v/>
      </c>
      <c r="AG2079" s="130" t="str">
        <f t="shared" ca="1" si="447"/>
        <v/>
      </c>
      <c r="AH2079" s="130" t="str">
        <f t="shared" ca="1" si="448"/>
        <v/>
      </c>
      <c r="AI2079" s="130" t="str">
        <f t="shared" ca="1" si="449"/>
        <v/>
      </c>
    </row>
    <row r="2080" spans="5:35">
      <c r="E2080" s="239"/>
      <c r="F2080" s="28"/>
      <c r="R2080" s="130" t="str">
        <f t="shared" ca="1" si="441"/>
        <v xml:space="preserve">6 </v>
      </c>
      <c r="S2080" s="130">
        <f ca="1">+IFERROR(VLOOKUP(R2080,Pollutants!$H$2:$K$11,3,FALSE),0)</f>
        <v>0</v>
      </c>
      <c r="T2080" s="248">
        <f t="shared" si="442"/>
        <v>298</v>
      </c>
      <c r="AC2080" s="130" t="str">
        <f t="shared" ca="1" si="443"/>
        <v/>
      </c>
      <c r="AD2080" s="130" t="str">
        <f t="shared" ca="1" si="444"/>
        <v/>
      </c>
      <c r="AE2080" s="130" t="str">
        <f t="shared" ca="1" si="445"/>
        <v/>
      </c>
      <c r="AF2080" s="130" t="str">
        <f t="shared" ca="1" si="446"/>
        <v/>
      </c>
      <c r="AG2080" s="130" t="str">
        <f t="shared" ca="1" si="447"/>
        <v/>
      </c>
      <c r="AH2080" s="130" t="str">
        <f t="shared" ca="1" si="448"/>
        <v/>
      </c>
      <c r="AI2080" s="130" t="str">
        <f t="shared" ca="1" si="449"/>
        <v/>
      </c>
    </row>
    <row r="2081" spans="5:35">
      <c r="E2081" s="239"/>
      <c r="F2081" s="28"/>
      <c r="R2081" s="130" t="str">
        <f t="shared" ca="1" si="441"/>
        <v xml:space="preserve">0 </v>
      </c>
      <c r="S2081" s="130">
        <f ca="1">+IFERROR(VLOOKUP(R2081,Pollutants!$H$2:$K$11,3,FALSE),0)</f>
        <v>0</v>
      </c>
      <c r="T2081" s="248">
        <f t="shared" si="442"/>
        <v>299</v>
      </c>
      <c r="AC2081" s="130" t="str">
        <f t="shared" ca="1" si="443"/>
        <v/>
      </c>
      <c r="AD2081" s="130" t="str">
        <f t="shared" ca="1" si="444"/>
        <v/>
      </c>
      <c r="AE2081" s="130" t="str">
        <f t="shared" ca="1" si="445"/>
        <v/>
      </c>
      <c r="AF2081" s="130" t="str">
        <f t="shared" ca="1" si="446"/>
        <v/>
      </c>
      <c r="AG2081" s="130" t="str">
        <f t="shared" ca="1" si="447"/>
        <v/>
      </c>
      <c r="AH2081" s="130" t="str">
        <f t="shared" ca="1" si="448"/>
        <v/>
      </c>
      <c r="AI2081" s="130" t="str">
        <f t="shared" ca="1" si="449"/>
        <v/>
      </c>
    </row>
    <row r="2082" spans="5:35">
      <c r="E2082" s="239"/>
      <c r="F2082" s="28"/>
      <c r="R2082" s="130" t="str">
        <f t="shared" ca="1" si="441"/>
        <v xml:space="preserve">1 </v>
      </c>
      <c r="S2082" s="130">
        <f ca="1">+IFERROR(VLOOKUP(R2082,Pollutants!$H$2:$K$11,3,FALSE),0)</f>
        <v>0</v>
      </c>
      <c r="T2082" s="248">
        <f t="shared" si="442"/>
        <v>299</v>
      </c>
      <c r="AC2082" s="130" t="str">
        <f t="shared" ca="1" si="443"/>
        <v/>
      </c>
      <c r="AD2082" s="130" t="str">
        <f t="shared" ca="1" si="444"/>
        <v/>
      </c>
      <c r="AE2082" s="130" t="str">
        <f t="shared" ca="1" si="445"/>
        <v/>
      </c>
      <c r="AF2082" s="130" t="str">
        <f t="shared" ca="1" si="446"/>
        <v/>
      </c>
      <c r="AG2082" s="130" t="str">
        <f t="shared" ca="1" si="447"/>
        <v/>
      </c>
      <c r="AH2082" s="130" t="str">
        <f t="shared" ca="1" si="448"/>
        <v/>
      </c>
      <c r="AI2082" s="130" t="str">
        <f t="shared" ca="1" si="449"/>
        <v/>
      </c>
    </row>
    <row r="2083" spans="5:35">
      <c r="E2083" s="239"/>
      <c r="F2083" s="28"/>
      <c r="R2083" s="130" t="str">
        <f t="shared" ca="1" si="441"/>
        <v xml:space="preserve">2 </v>
      </c>
      <c r="S2083" s="130">
        <f ca="1">+IFERROR(VLOOKUP(R2083,Pollutants!$H$2:$K$11,3,FALSE),0)</f>
        <v>0</v>
      </c>
      <c r="T2083" s="248">
        <f t="shared" si="442"/>
        <v>299</v>
      </c>
      <c r="AC2083" s="130" t="str">
        <f t="shared" ca="1" si="443"/>
        <v/>
      </c>
      <c r="AD2083" s="130" t="str">
        <f t="shared" ca="1" si="444"/>
        <v/>
      </c>
      <c r="AE2083" s="130" t="str">
        <f t="shared" ca="1" si="445"/>
        <v/>
      </c>
      <c r="AF2083" s="130" t="str">
        <f t="shared" ca="1" si="446"/>
        <v/>
      </c>
      <c r="AG2083" s="130" t="str">
        <f t="shared" ca="1" si="447"/>
        <v/>
      </c>
      <c r="AH2083" s="130" t="str">
        <f t="shared" ca="1" si="448"/>
        <v/>
      </c>
      <c r="AI2083" s="130" t="str">
        <f t="shared" ca="1" si="449"/>
        <v/>
      </c>
    </row>
    <row r="2084" spans="5:35">
      <c r="E2084" s="239"/>
      <c r="F2084" s="28"/>
      <c r="R2084" s="130" t="str">
        <f t="shared" ca="1" si="441"/>
        <v xml:space="preserve">3 </v>
      </c>
      <c r="S2084" s="130">
        <f ca="1">+IFERROR(VLOOKUP(R2084,Pollutants!$H$2:$K$11,3,FALSE),0)</f>
        <v>0</v>
      </c>
      <c r="T2084" s="248">
        <f t="shared" si="442"/>
        <v>299</v>
      </c>
      <c r="AC2084" s="130" t="str">
        <f t="shared" ca="1" si="443"/>
        <v/>
      </c>
      <c r="AD2084" s="130" t="str">
        <f t="shared" ca="1" si="444"/>
        <v/>
      </c>
      <c r="AE2084" s="130" t="str">
        <f t="shared" ca="1" si="445"/>
        <v/>
      </c>
      <c r="AF2084" s="130" t="str">
        <f t="shared" ca="1" si="446"/>
        <v/>
      </c>
      <c r="AG2084" s="130" t="str">
        <f t="shared" ca="1" si="447"/>
        <v/>
      </c>
      <c r="AH2084" s="130" t="str">
        <f t="shared" ca="1" si="448"/>
        <v/>
      </c>
      <c r="AI2084" s="130" t="str">
        <f t="shared" ca="1" si="449"/>
        <v/>
      </c>
    </row>
    <row r="2085" spans="5:35">
      <c r="E2085" s="239"/>
      <c r="F2085" s="28"/>
      <c r="R2085" s="130" t="str">
        <f t="shared" ca="1" si="441"/>
        <v xml:space="preserve">4 </v>
      </c>
      <c r="S2085" s="130">
        <f ca="1">+IFERROR(VLOOKUP(R2085,Pollutants!$H$2:$K$11,3,FALSE),0)</f>
        <v>0</v>
      </c>
      <c r="T2085" s="248">
        <f t="shared" si="442"/>
        <v>299</v>
      </c>
      <c r="AC2085" s="130" t="str">
        <f t="shared" ca="1" si="443"/>
        <v/>
      </c>
      <c r="AD2085" s="130" t="str">
        <f t="shared" ca="1" si="444"/>
        <v/>
      </c>
      <c r="AE2085" s="130" t="str">
        <f t="shared" ca="1" si="445"/>
        <v/>
      </c>
      <c r="AF2085" s="130" t="str">
        <f t="shared" ca="1" si="446"/>
        <v/>
      </c>
      <c r="AG2085" s="130" t="str">
        <f t="shared" ca="1" si="447"/>
        <v/>
      </c>
      <c r="AH2085" s="130" t="str">
        <f t="shared" ca="1" si="448"/>
        <v/>
      </c>
      <c r="AI2085" s="130" t="str">
        <f t="shared" ca="1" si="449"/>
        <v/>
      </c>
    </row>
    <row r="2086" spans="5:35">
      <c r="E2086" s="239"/>
      <c r="F2086" s="28"/>
      <c r="R2086" s="130" t="str">
        <f t="shared" ca="1" si="441"/>
        <v xml:space="preserve">5 </v>
      </c>
      <c r="S2086" s="130">
        <f ca="1">+IFERROR(VLOOKUP(R2086,Pollutants!$H$2:$K$11,3,FALSE),0)</f>
        <v>0</v>
      </c>
      <c r="T2086" s="248">
        <f t="shared" si="442"/>
        <v>299</v>
      </c>
      <c r="AC2086" s="130" t="str">
        <f t="shared" ca="1" si="443"/>
        <v/>
      </c>
      <c r="AD2086" s="130" t="str">
        <f t="shared" ca="1" si="444"/>
        <v/>
      </c>
      <c r="AE2086" s="130" t="str">
        <f t="shared" ca="1" si="445"/>
        <v/>
      </c>
      <c r="AF2086" s="130" t="str">
        <f t="shared" ca="1" si="446"/>
        <v/>
      </c>
      <c r="AG2086" s="130" t="str">
        <f t="shared" ca="1" si="447"/>
        <v/>
      </c>
      <c r="AH2086" s="130" t="str">
        <f t="shared" ca="1" si="448"/>
        <v/>
      </c>
      <c r="AI2086" s="130" t="str">
        <f t="shared" ca="1" si="449"/>
        <v/>
      </c>
    </row>
    <row r="2087" spans="5:35">
      <c r="E2087" s="239"/>
      <c r="F2087" s="28"/>
      <c r="R2087" s="130" t="str">
        <f t="shared" ca="1" si="441"/>
        <v xml:space="preserve">6 </v>
      </c>
      <c r="S2087" s="130">
        <f ca="1">+IFERROR(VLOOKUP(R2087,Pollutants!$H$2:$K$11,3,FALSE),0)</f>
        <v>0</v>
      </c>
      <c r="T2087" s="248">
        <f t="shared" si="442"/>
        <v>299</v>
      </c>
      <c r="AC2087" s="130" t="str">
        <f t="shared" ca="1" si="443"/>
        <v/>
      </c>
      <c r="AD2087" s="130" t="str">
        <f t="shared" ca="1" si="444"/>
        <v/>
      </c>
      <c r="AE2087" s="130" t="str">
        <f t="shared" ca="1" si="445"/>
        <v/>
      </c>
      <c r="AF2087" s="130" t="str">
        <f t="shared" ca="1" si="446"/>
        <v/>
      </c>
      <c r="AG2087" s="130" t="str">
        <f t="shared" ca="1" si="447"/>
        <v/>
      </c>
      <c r="AH2087" s="130" t="str">
        <f t="shared" ca="1" si="448"/>
        <v/>
      </c>
      <c r="AI2087" s="130" t="str">
        <f t="shared" ca="1" si="449"/>
        <v/>
      </c>
    </row>
    <row r="2088" spans="5:35">
      <c r="E2088" s="239"/>
      <c r="F2088" s="28"/>
      <c r="R2088" s="130" t="str">
        <f t="shared" ca="1" si="441"/>
        <v xml:space="preserve">0 </v>
      </c>
      <c r="S2088" s="130">
        <f ca="1">+IFERROR(VLOOKUP(R2088,Pollutants!$H$2:$K$11,3,FALSE),0)</f>
        <v>0</v>
      </c>
      <c r="T2088" s="248">
        <f t="shared" si="442"/>
        <v>300</v>
      </c>
      <c r="AC2088" s="130" t="str">
        <f t="shared" ca="1" si="443"/>
        <v/>
      </c>
      <c r="AD2088" s="130" t="str">
        <f t="shared" ca="1" si="444"/>
        <v/>
      </c>
      <c r="AE2088" s="130" t="str">
        <f t="shared" ca="1" si="445"/>
        <v/>
      </c>
      <c r="AF2088" s="130" t="str">
        <f t="shared" ca="1" si="446"/>
        <v/>
      </c>
      <c r="AG2088" s="130" t="str">
        <f t="shared" ca="1" si="447"/>
        <v/>
      </c>
      <c r="AH2088" s="130" t="str">
        <f t="shared" ca="1" si="448"/>
        <v/>
      </c>
      <c r="AI2088" s="130" t="str">
        <f t="shared" ca="1" si="449"/>
        <v/>
      </c>
    </row>
    <row r="2089" spans="5:35">
      <c r="E2089" s="239"/>
      <c r="F2089" s="28"/>
      <c r="R2089" s="130" t="str">
        <f t="shared" ca="1" si="441"/>
        <v xml:space="preserve">1 </v>
      </c>
      <c r="S2089" s="130">
        <f ca="1">+IFERROR(VLOOKUP(R2089,Pollutants!$H$2:$K$11,3,FALSE),0)</f>
        <v>0</v>
      </c>
      <c r="T2089" s="248">
        <f t="shared" si="442"/>
        <v>300</v>
      </c>
      <c r="AC2089" s="130" t="str">
        <f t="shared" ca="1" si="443"/>
        <v/>
      </c>
      <c r="AD2089" s="130" t="str">
        <f t="shared" ca="1" si="444"/>
        <v/>
      </c>
      <c r="AE2089" s="130" t="str">
        <f t="shared" ca="1" si="445"/>
        <v/>
      </c>
      <c r="AF2089" s="130" t="str">
        <f t="shared" ca="1" si="446"/>
        <v/>
      </c>
      <c r="AG2089" s="130" t="str">
        <f t="shared" ca="1" si="447"/>
        <v/>
      </c>
      <c r="AH2089" s="130" t="str">
        <f t="shared" ca="1" si="448"/>
        <v/>
      </c>
      <c r="AI2089" s="130" t="str">
        <f t="shared" ca="1" si="449"/>
        <v/>
      </c>
    </row>
    <row r="2090" spans="5:35">
      <c r="E2090" s="239"/>
      <c r="F2090" s="28"/>
      <c r="R2090" s="130" t="str">
        <f t="shared" ca="1" si="441"/>
        <v xml:space="preserve">2 </v>
      </c>
      <c r="S2090" s="130">
        <f ca="1">+IFERROR(VLOOKUP(R2090,Pollutants!$H$2:$K$11,3,FALSE),0)</f>
        <v>0</v>
      </c>
      <c r="T2090" s="248">
        <f t="shared" si="442"/>
        <v>300</v>
      </c>
      <c r="AC2090" s="130" t="str">
        <f t="shared" ca="1" si="443"/>
        <v/>
      </c>
      <c r="AD2090" s="130" t="str">
        <f t="shared" ca="1" si="444"/>
        <v/>
      </c>
      <c r="AE2090" s="130" t="str">
        <f t="shared" ca="1" si="445"/>
        <v/>
      </c>
      <c r="AF2090" s="130" t="str">
        <f t="shared" ca="1" si="446"/>
        <v/>
      </c>
      <c r="AG2090" s="130" t="str">
        <f t="shared" ca="1" si="447"/>
        <v/>
      </c>
      <c r="AH2090" s="130" t="str">
        <f t="shared" ca="1" si="448"/>
        <v/>
      </c>
      <c r="AI2090" s="130" t="str">
        <f t="shared" ca="1" si="449"/>
        <v/>
      </c>
    </row>
    <row r="2091" spans="5:35">
      <c r="E2091" s="239"/>
      <c r="F2091" s="28"/>
      <c r="R2091" s="130" t="str">
        <f t="shared" ca="1" si="441"/>
        <v xml:space="preserve">3 </v>
      </c>
      <c r="S2091" s="130">
        <f ca="1">+IFERROR(VLOOKUP(R2091,Pollutants!$H$2:$K$11,3,FALSE),0)</f>
        <v>0</v>
      </c>
      <c r="T2091" s="248">
        <f t="shared" si="442"/>
        <v>300</v>
      </c>
      <c r="AC2091" s="130" t="str">
        <f t="shared" ca="1" si="443"/>
        <v/>
      </c>
      <c r="AD2091" s="130" t="str">
        <f t="shared" ca="1" si="444"/>
        <v/>
      </c>
      <c r="AE2091" s="130" t="str">
        <f t="shared" ca="1" si="445"/>
        <v/>
      </c>
      <c r="AF2091" s="130" t="str">
        <f t="shared" ca="1" si="446"/>
        <v/>
      </c>
      <c r="AG2091" s="130" t="str">
        <f t="shared" ca="1" si="447"/>
        <v/>
      </c>
      <c r="AH2091" s="130" t="str">
        <f t="shared" ca="1" si="448"/>
        <v/>
      </c>
      <c r="AI2091" s="130" t="str">
        <f t="shared" ca="1" si="449"/>
        <v/>
      </c>
    </row>
    <row r="2092" spans="5:35">
      <c r="E2092" s="239"/>
      <c r="F2092" s="28"/>
      <c r="R2092" s="130" t="str">
        <f t="shared" ca="1" si="441"/>
        <v xml:space="preserve">4 </v>
      </c>
      <c r="S2092" s="130">
        <f ca="1">+IFERROR(VLOOKUP(R2092,Pollutants!$H$2:$K$11,3,FALSE),0)</f>
        <v>0</v>
      </c>
      <c r="T2092" s="248">
        <f t="shared" si="442"/>
        <v>300</v>
      </c>
      <c r="AC2092" s="130" t="str">
        <f t="shared" ca="1" si="443"/>
        <v/>
      </c>
      <c r="AD2092" s="130" t="str">
        <f t="shared" ca="1" si="444"/>
        <v/>
      </c>
      <c r="AE2092" s="130" t="str">
        <f t="shared" ca="1" si="445"/>
        <v/>
      </c>
      <c r="AF2092" s="130" t="str">
        <f t="shared" ca="1" si="446"/>
        <v/>
      </c>
      <c r="AG2092" s="130" t="str">
        <f t="shared" ca="1" si="447"/>
        <v/>
      </c>
      <c r="AH2092" s="130" t="str">
        <f t="shared" ca="1" si="448"/>
        <v/>
      </c>
      <c r="AI2092" s="130" t="str">
        <f t="shared" ca="1" si="449"/>
        <v/>
      </c>
    </row>
    <row r="2093" spans="5:35">
      <c r="E2093" s="239"/>
      <c r="F2093" s="28"/>
      <c r="R2093" s="130" t="str">
        <f t="shared" ca="1" si="441"/>
        <v xml:space="preserve">5 </v>
      </c>
      <c r="S2093" s="130">
        <f ca="1">+IFERROR(VLOOKUP(R2093,Pollutants!$H$2:$K$11,3,FALSE),0)</f>
        <v>0</v>
      </c>
      <c r="T2093" s="248">
        <f t="shared" si="442"/>
        <v>300</v>
      </c>
      <c r="AC2093" s="130" t="str">
        <f t="shared" ca="1" si="443"/>
        <v/>
      </c>
      <c r="AD2093" s="130" t="str">
        <f t="shared" ca="1" si="444"/>
        <v/>
      </c>
      <c r="AE2093" s="130" t="str">
        <f t="shared" ca="1" si="445"/>
        <v/>
      </c>
      <c r="AF2093" s="130" t="str">
        <f t="shared" ca="1" si="446"/>
        <v/>
      </c>
      <c r="AG2093" s="130" t="str">
        <f t="shared" ca="1" si="447"/>
        <v/>
      </c>
      <c r="AH2093" s="130" t="str">
        <f t="shared" ca="1" si="448"/>
        <v/>
      </c>
      <c r="AI2093" s="130" t="str">
        <f t="shared" ca="1" si="449"/>
        <v/>
      </c>
    </row>
    <row r="2094" spans="5:35">
      <c r="E2094" s="239"/>
      <c r="F2094" s="28"/>
      <c r="R2094" s="130" t="str">
        <f t="shared" ca="1" si="441"/>
        <v xml:space="preserve">6 </v>
      </c>
      <c r="S2094" s="130">
        <f ca="1">+IFERROR(VLOOKUP(R2094,Pollutants!$H$2:$K$11,3,FALSE),0)</f>
        <v>0</v>
      </c>
      <c r="T2094" s="248">
        <f t="shared" si="442"/>
        <v>300</v>
      </c>
      <c r="AC2094" s="130" t="str">
        <f t="shared" ca="1" si="443"/>
        <v/>
      </c>
      <c r="AD2094" s="130" t="str">
        <f t="shared" ca="1" si="444"/>
        <v/>
      </c>
      <c r="AE2094" s="130" t="str">
        <f t="shared" ca="1" si="445"/>
        <v/>
      </c>
      <c r="AF2094" s="130" t="str">
        <f t="shared" ca="1" si="446"/>
        <v/>
      </c>
      <c r="AG2094" s="130" t="str">
        <f t="shared" ca="1" si="447"/>
        <v/>
      </c>
      <c r="AH2094" s="130" t="str">
        <f t="shared" ca="1" si="448"/>
        <v/>
      </c>
      <c r="AI2094" s="130" t="str">
        <f t="shared" ca="1" si="449"/>
        <v/>
      </c>
    </row>
    <row r="2095" spans="5:35">
      <c r="E2095" s="239"/>
      <c r="F2095" s="28"/>
      <c r="R2095" s="130" t="str">
        <f t="shared" ca="1" si="441"/>
        <v xml:space="preserve">0 </v>
      </c>
      <c r="S2095" s="130">
        <f ca="1">+IFERROR(VLOOKUP(R2095,Pollutants!$H$2:$K$11,3,FALSE),0)</f>
        <v>0</v>
      </c>
      <c r="T2095" s="248">
        <f t="shared" si="442"/>
        <v>301</v>
      </c>
      <c r="AC2095" s="130" t="str">
        <f t="shared" ca="1" si="443"/>
        <v/>
      </c>
      <c r="AD2095" s="130" t="str">
        <f t="shared" ca="1" si="444"/>
        <v/>
      </c>
      <c r="AE2095" s="130" t="str">
        <f t="shared" ca="1" si="445"/>
        <v/>
      </c>
      <c r="AF2095" s="130" t="str">
        <f t="shared" ca="1" si="446"/>
        <v/>
      </c>
      <c r="AG2095" s="130" t="str">
        <f t="shared" ca="1" si="447"/>
        <v/>
      </c>
      <c r="AH2095" s="130" t="str">
        <f t="shared" ca="1" si="448"/>
        <v/>
      </c>
      <c r="AI2095" s="130" t="str">
        <f t="shared" ca="1" si="449"/>
        <v/>
      </c>
    </row>
    <row r="2096" spans="5:35">
      <c r="E2096" s="239"/>
      <c r="F2096" s="28"/>
      <c r="R2096" s="130" t="str">
        <f t="shared" ca="1" si="441"/>
        <v xml:space="preserve">1 </v>
      </c>
      <c r="S2096" s="130">
        <f ca="1">+IFERROR(VLOOKUP(R2096,Pollutants!$H$2:$K$11,3,FALSE),0)</f>
        <v>0</v>
      </c>
      <c r="T2096" s="248">
        <f t="shared" si="442"/>
        <v>301</v>
      </c>
      <c r="AC2096" s="130" t="str">
        <f t="shared" ca="1" si="443"/>
        <v/>
      </c>
      <c r="AD2096" s="130" t="str">
        <f t="shared" ca="1" si="444"/>
        <v/>
      </c>
      <c r="AE2096" s="130" t="str">
        <f t="shared" ca="1" si="445"/>
        <v/>
      </c>
      <c r="AF2096" s="130" t="str">
        <f t="shared" ca="1" si="446"/>
        <v/>
      </c>
      <c r="AG2096" s="130" t="str">
        <f t="shared" ca="1" si="447"/>
        <v/>
      </c>
      <c r="AH2096" s="130" t="str">
        <f t="shared" ca="1" si="448"/>
        <v/>
      </c>
      <c r="AI2096" s="130" t="str">
        <f t="shared" ca="1" si="449"/>
        <v/>
      </c>
    </row>
    <row r="2097" spans="5:35">
      <c r="E2097" s="239"/>
      <c r="F2097" s="28"/>
      <c r="R2097" s="130" t="str">
        <f t="shared" ca="1" si="441"/>
        <v xml:space="preserve">2 </v>
      </c>
      <c r="S2097" s="130">
        <f ca="1">+IFERROR(VLOOKUP(R2097,Pollutants!$H$2:$K$11,3,FALSE),0)</f>
        <v>0</v>
      </c>
      <c r="T2097" s="248">
        <f t="shared" si="442"/>
        <v>301</v>
      </c>
      <c r="AC2097" s="130" t="str">
        <f t="shared" ca="1" si="443"/>
        <v/>
      </c>
      <c r="AD2097" s="130" t="str">
        <f t="shared" ca="1" si="444"/>
        <v/>
      </c>
      <c r="AE2097" s="130" t="str">
        <f t="shared" ca="1" si="445"/>
        <v/>
      </c>
      <c r="AF2097" s="130" t="str">
        <f t="shared" ca="1" si="446"/>
        <v/>
      </c>
      <c r="AG2097" s="130" t="str">
        <f t="shared" ca="1" si="447"/>
        <v/>
      </c>
      <c r="AH2097" s="130" t="str">
        <f t="shared" ca="1" si="448"/>
        <v/>
      </c>
      <c r="AI2097" s="130" t="str">
        <f t="shared" ca="1" si="449"/>
        <v/>
      </c>
    </row>
    <row r="2098" spans="5:35">
      <c r="E2098" s="239"/>
      <c r="F2098" s="28"/>
      <c r="R2098" s="130" t="str">
        <f t="shared" ca="1" si="441"/>
        <v xml:space="preserve">3 </v>
      </c>
      <c r="S2098" s="130">
        <f ca="1">+IFERROR(VLOOKUP(R2098,Pollutants!$H$2:$K$11,3,FALSE),0)</f>
        <v>0</v>
      </c>
      <c r="T2098" s="248">
        <f t="shared" si="442"/>
        <v>301</v>
      </c>
      <c r="AC2098" s="130" t="str">
        <f t="shared" ca="1" si="443"/>
        <v/>
      </c>
      <c r="AD2098" s="130" t="str">
        <f t="shared" ca="1" si="444"/>
        <v/>
      </c>
      <c r="AE2098" s="130" t="str">
        <f t="shared" ca="1" si="445"/>
        <v/>
      </c>
      <c r="AF2098" s="130" t="str">
        <f t="shared" ca="1" si="446"/>
        <v/>
      </c>
      <c r="AG2098" s="130" t="str">
        <f t="shared" ca="1" si="447"/>
        <v/>
      </c>
      <c r="AH2098" s="130" t="str">
        <f t="shared" ca="1" si="448"/>
        <v/>
      </c>
      <c r="AI2098" s="130" t="str">
        <f t="shared" ca="1" si="449"/>
        <v/>
      </c>
    </row>
    <row r="2099" spans="5:35">
      <c r="E2099" s="239"/>
      <c r="F2099" s="28"/>
      <c r="R2099" s="130" t="str">
        <f t="shared" ca="1" si="441"/>
        <v xml:space="preserve">4 </v>
      </c>
      <c r="S2099" s="130">
        <f ca="1">+IFERROR(VLOOKUP(R2099,Pollutants!$H$2:$K$11,3,FALSE),0)</f>
        <v>0</v>
      </c>
      <c r="T2099" s="248">
        <f t="shared" si="442"/>
        <v>301</v>
      </c>
      <c r="AC2099" s="130" t="str">
        <f t="shared" ca="1" si="443"/>
        <v/>
      </c>
      <c r="AD2099" s="130" t="str">
        <f t="shared" ca="1" si="444"/>
        <v/>
      </c>
      <c r="AE2099" s="130" t="str">
        <f t="shared" ca="1" si="445"/>
        <v/>
      </c>
      <c r="AF2099" s="130" t="str">
        <f t="shared" ca="1" si="446"/>
        <v/>
      </c>
      <c r="AG2099" s="130" t="str">
        <f t="shared" ca="1" si="447"/>
        <v/>
      </c>
      <c r="AH2099" s="130" t="str">
        <f t="shared" ca="1" si="448"/>
        <v/>
      </c>
      <c r="AI2099" s="130" t="str">
        <f t="shared" ca="1" si="449"/>
        <v/>
      </c>
    </row>
    <row r="2100" spans="5:35">
      <c r="E2100" s="239"/>
      <c r="F2100" s="28"/>
      <c r="R2100" s="130" t="str">
        <f t="shared" ca="1" si="441"/>
        <v xml:space="preserve">5 </v>
      </c>
      <c r="S2100" s="130">
        <f ca="1">+IFERROR(VLOOKUP(R2100,Pollutants!$H$2:$K$11,3,FALSE),0)</f>
        <v>0</v>
      </c>
      <c r="T2100" s="248">
        <f t="shared" si="442"/>
        <v>301</v>
      </c>
      <c r="AC2100" s="130" t="str">
        <f t="shared" ca="1" si="443"/>
        <v/>
      </c>
      <c r="AD2100" s="130" t="str">
        <f t="shared" ca="1" si="444"/>
        <v/>
      </c>
      <c r="AE2100" s="130" t="str">
        <f t="shared" ca="1" si="445"/>
        <v/>
      </c>
      <c r="AF2100" s="130" t="str">
        <f t="shared" ca="1" si="446"/>
        <v/>
      </c>
      <c r="AG2100" s="130" t="str">
        <f t="shared" ca="1" si="447"/>
        <v/>
      </c>
      <c r="AH2100" s="130" t="str">
        <f t="shared" ca="1" si="448"/>
        <v/>
      </c>
      <c r="AI2100" s="130" t="str">
        <f t="shared" ca="1" si="449"/>
        <v/>
      </c>
    </row>
    <row r="2101" spans="5:35">
      <c r="E2101" s="239"/>
      <c r="F2101" s="28"/>
      <c r="R2101" s="130" t="str">
        <f t="shared" ca="1" si="441"/>
        <v xml:space="preserve">6 </v>
      </c>
      <c r="S2101" s="130">
        <f ca="1">+IFERROR(VLOOKUP(R2101,Pollutants!$H$2:$K$11,3,FALSE),0)</f>
        <v>0</v>
      </c>
      <c r="T2101" s="248">
        <f t="shared" si="442"/>
        <v>301</v>
      </c>
      <c r="AC2101" s="130" t="str">
        <f t="shared" ca="1" si="443"/>
        <v/>
      </c>
      <c r="AD2101" s="130" t="str">
        <f t="shared" ca="1" si="444"/>
        <v/>
      </c>
      <c r="AE2101" s="130" t="str">
        <f t="shared" ca="1" si="445"/>
        <v/>
      </c>
      <c r="AF2101" s="130" t="str">
        <f t="shared" ca="1" si="446"/>
        <v/>
      </c>
      <c r="AG2101" s="130" t="str">
        <f t="shared" ca="1" si="447"/>
        <v/>
      </c>
      <c r="AH2101" s="130" t="str">
        <f t="shared" ca="1" si="448"/>
        <v/>
      </c>
      <c r="AI2101" s="130" t="str">
        <f t="shared" ca="1" si="449"/>
        <v/>
      </c>
    </row>
    <row r="2102" spans="5:35">
      <c r="E2102" s="239"/>
      <c r="F2102" s="28"/>
      <c r="AC2102" s="130" t="str">
        <f t="shared" ca="1" si="443"/>
        <v/>
      </c>
      <c r="AD2102" s="130" t="str">
        <f t="shared" ca="1" si="444"/>
        <v/>
      </c>
      <c r="AE2102" s="130" t="str">
        <f t="shared" ca="1" si="445"/>
        <v/>
      </c>
      <c r="AF2102" s="130" t="str">
        <f t="shared" ca="1" si="446"/>
        <v/>
      </c>
      <c r="AG2102" s="130" t="str">
        <f t="shared" ca="1" si="447"/>
        <v/>
      </c>
      <c r="AH2102" s="130" t="str">
        <f t="shared" ca="1" si="448"/>
        <v/>
      </c>
      <c r="AI2102" s="130" t="str">
        <f t="shared" ca="1" si="449"/>
        <v/>
      </c>
    </row>
    <row r="2103" spans="5:35">
      <c r="E2103" s="239"/>
      <c r="F2103" s="28"/>
      <c r="AC2103" s="130" t="str">
        <f t="shared" ca="1" si="443"/>
        <v/>
      </c>
      <c r="AD2103" s="130" t="str">
        <f t="shared" ca="1" si="444"/>
        <v/>
      </c>
      <c r="AE2103" s="130" t="str">
        <f t="shared" ca="1" si="445"/>
        <v/>
      </c>
      <c r="AF2103" s="130" t="str">
        <f t="shared" ca="1" si="446"/>
        <v/>
      </c>
      <c r="AG2103" s="130" t="str">
        <f t="shared" ca="1" si="447"/>
        <v/>
      </c>
      <c r="AH2103" s="130" t="str">
        <f t="shared" ca="1" si="448"/>
        <v/>
      </c>
      <c r="AI2103" s="130" t="str">
        <f t="shared" ca="1" si="449"/>
        <v/>
      </c>
    </row>
    <row r="2104" spans="5:35">
      <c r="E2104" s="239"/>
      <c r="F2104" s="28"/>
      <c r="AC2104" s="130" t="str">
        <f t="shared" ca="1" si="443"/>
        <v/>
      </c>
      <c r="AD2104" s="130" t="str">
        <f t="shared" ca="1" si="444"/>
        <v/>
      </c>
      <c r="AE2104" s="130" t="str">
        <f t="shared" ca="1" si="445"/>
        <v/>
      </c>
      <c r="AF2104" s="130" t="str">
        <f t="shared" ca="1" si="446"/>
        <v/>
      </c>
      <c r="AG2104" s="130" t="str">
        <f t="shared" ca="1" si="447"/>
        <v/>
      </c>
      <c r="AH2104" s="130" t="str">
        <f t="shared" ca="1" si="448"/>
        <v/>
      </c>
      <c r="AI2104" s="130" t="str">
        <f t="shared" ca="1" si="449"/>
        <v/>
      </c>
    </row>
    <row r="2105" spans="5:35">
      <c r="E2105" s="239"/>
      <c r="F2105" s="28"/>
      <c r="AC2105" s="130" t="str">
        <f t="shared" ca="1" si="443"/>
        <v/>
      </c>
      <c r="AD2105" s="130" t="str">
        <f t="shared" ca="1" si="444"/>
        <v/>
      </c>
      <c r="AE2105" s="130" t="str">
        <f t="shared" ca="1" si="445"/>
        <v/>
      </c>
      <c r="AF2105" s="130" t="str">
        <f t="shared" ca="1" si="446"/>
        <v/>
      </c>
      <c r="AG2105" s="130" t="str">
        <f t="shared" ca="1" si="447"/>
        <v/>
      </c>
      <c r="AH2105" s="130" t="str">
        <f t="shared" ca="1" si="448"/>
        <v/>
      </c>
      <c r="AI2105" s="130" t="str">
        <f t="shared" ca="1" si="449"/>
        <v/>
      </c>
    </row>
    <row r="2106" spans="5:35">
      <c r="E2106" s="239"/>
      <c r="F2106" s="28"/>
      <c r="AC2106" s="130" t="str">
        <f t="shared" ca="1" si="443"/>
        <v/>
      </c>
      <c r="AD2106" s="130" t="str">
        <f t="shared" ca="1" si="444"/>
        <v/>
      </c>
      <c r="AE2106" s="130" t="str">
        <f t="shared" ca="1" si="445"/>
        <v/>
      </c>
      <c r="AF2106" s="130" t="str">
        <f t="shared" ca="1" si="446"/>
        <v/>
      </c>
      <c r="AG2106" s="130" t="str">
        <f t="shared" ca="1" si="447"/>
        <v/>
      </c>
      <c r="AH2106" s="130" t="str">
        <f t="shared" ca="1" si="448"/>
        <v/>
      </c>
      <c r="AI2106" s="130" t="str">
        <f t="shared" ca="1" si="449"/>
        <v/>
      </c>
    </row>
    <row r="2107" spans="5:35">
      <c r="E2107" s="239"/>
      <c r="F2107" s="28"/>
      <c r="AC2107" s="130" t="str">
        <f t="shared" ca="1" si="443"/>
        <v/>
      </c>
      <c r="AD2107" s="130" t="str">
        <f t="shared" ca="1" si="444"/>
        <v/>
      </c>
      <c r="AE2107" s="130" t="str">
        <f t="shared" ca="1" si="445"/>
        <v/>
      </c>
      <c r="AF2107" s="130" t="str">
        <f t="shared" ca="1" si="446"/>
        <v/>
      </c>
      <c r="AG2107" s="130" t="str">
        <f t="shared" ca="1" si="447"/>
        <v/>
      </c>
      <c r="AH2107" s="130" t="str">
        <f t="shared" ca="1" si="448"/>
        <v/>
      </c>
      <c r="AI2107" s="130" t="str">
        <f t="shared" ca="1" si="449"/>
        <v/>
      </c>
    </row>
    <row r="2108" spans="5:35">
      <c r="E2108" s="239"/>
      <c r="F2108" s="28"/>
      <c r="AC2108" s="130" t="str">
        <f t="shared" ca="1" si="443"/>
        <v/>
      </c>
      <c r="AD2108" s="130" t="str">
        <f t="shared" ca="1" si="444"/>
        <v/>
      </c>
      <c r="AE2108" s="130" t="str">
        <f t="shared" ca="1" si="445"/>
        <v/>
      </c>
      <c r="AF2108" s="130" t="str">
        <f t="shared" ca="1" si="446"/>
        <v/>
      </c>
      <c r="AG2108" s="130" t="str">
        <f t="shared" ca="1" si="447"/>
        <v/>
      </c>
      <c r="AH2108" s="130" t="str">
        <f t="shared" ca="1" si="448"/>
        <v/>
      </c>
      <c r="AI2108" s="130" t="str">
        <f t="shared" ca="1" si="449"/>
        <v/>
      </c>
    </row>
    <row r="2109" spans="5:35">
      <c r="E2109" s="239"/>
      <c r="F2109" s="28"/>
      <c r="AC2109" s="130" t="str">
        <f t="shared" ca="1" si="443"/>
        <v/>
      </c>
      <c r="AD2109" s="130" t="str">
        <f t="shared" ca="1" si="444"/>
        <v/>
      </c>
      <c r="AE2109" s="130" t="str">
        <f t="shared" ca="1" si="445"/>
        <v/>
      </c>
      <c r="AF2109" s="130" t="str">
        <f t="shared" ca="1" si="446"/>
        <v/>
      </c>
      <c r="AG2109" s="130" t="str">
        <f t="shared" ca="1" si="447"/>
        <v/>
      </c>
      <c r="AH2109" s="130" t="str">
        <f t="shared" ca="1" si="448"/>
        <v/>
      </c>
      <c r="AI2109" s="130" t="str">
        <f t="shared" ca="1" si="449"/>
        <v/>
      </c>
    </row>
    <row r="2110" spans="5:35">
      <c r="E2110" s="239"/>
      <c r="F2110" s="28"/>
      <c r="AC2110" s="130" t="str">
        <f t="shared" ca="1" si="443"/>
        <v/>
      </c>
      <c r="AD2110" s="130" t="str">
        <f t="shared" ca="1" si="444"/>
        <v/>
      </c>
      <c r="AE2110" s="130" t="str">
        <f t="shared" ca="1" si="445"/>
        <v/>
      </c>
      <c r="AF2110" s="130" t="str">
        <f t="shared" ca="1" si="446"/>
        <v/>
      </c>
      <c r="AG2110" s="130" t="str">
        <f t="shared" ca="1" si="447"/>
        <v/>
      </c>
      <c r="AH2110" s="130" t="str">
        <f t="shared" ca="1" si="448"/>
        <v/>
      </c>
      <c r="AI2110" s="130" t="str">
        <f t="shared" ca="1" si="449"/>
        <v/>
      </c>
    </row>
    <row r="2111" spans="5:35">
      <c r="E2111" s="239"/>
      <c r="F2111" s="28"/>
      <c r="AC2111" s="130" t="str">
        <f t="shared" ca="1" si="443"/>
        <v/>
      </c>
      <c r="AD2111" s="130" t="str">
        <f t="shared" ca="1" si="444"/>
        <v/>
      </c>
      <c r="AE2111" s="130" t="str">
        <f t="shared" ca="1" si="445"/>
        <v/>
      </c>
      <c r="AF2111" s="130" t="str">
        <f t="shared" ca="1" si="446"/>
        <v/>
      </c>
      <c r="AG2111" s="130" t="str">
        <f t="shared" ca="1" si="447"/>
        <v/>
      </c>
      <c r="AH2111" s="130" t="str">
        <f t="shared" ca="1" si="448"/>
        <v/>
      </c>
      <c r="AI2111" s="130" t="str">
        <f t="shared" ca="1" si="449"/>
        <v/>
      </c>
    </row>
    <row r="2112" spans="5:35">
      <c r="E2112" s="239"/>
      <c r="F2112" s="28"/>
      <c r="AC2112" s="130" t="str">
        <f t="shared" ca="1" si="443"/>
        <v/>
      </c>
      <c r="AD2112" s="130" t="str">
        <f t="shared" ca="1" si="444"/>
        <v/>
      </c>
      <c r="AE2112" s="130" t="str">
        <f t="shared" ca="1" si="445"/>
        <v/>
      </c>
      <c r="AF2112" s="130" t="str">
        <f t="shared" ca="1" si="446"/>
        <v/>
      </c>
      <c r="AG2112" s="130" t="str">
        <f t="shared" ca="1" si="447"/>
        <v/>
      </c>
      <c r="AH2112" s="130" t="str">
        <f t="shared" ca="1" si="448"/>
        <v/>
      </c>
      <c r="AI2112" s="130" t="str">
        <f t="shared" ca="1" si="449"/>
        <v/>
      </c>
    </row>
    <row r="2113" spans="5:35">
      <c r="E2113" s="239"/>
      <c r="F2113" s="28"/>
      <c r="AC2113" s="130" t="str">
        <f t="shared" ca="1" si="443"/>
        <v/>
      </c>
      <c r="AD2113" s="130" t="str">
        <f t="shared" ca="1" si="444"/>
        <v/>
      </c>
      <c r="AE2113" s="130" t="str">
        <f t="shared" ca="1" si="445"/>
        <v/>
      </c>
      <c r="AF2113" s="130" t="str">
        <f t="shared" ca="1" si="446"/>
        <v/>
      </c>
      <c r="AG2113" s="130" t="str">
        <f t="shared" ca="1" si="447"/>
        <v/>
      </c>
      <c r="AH2113" s="130" t="str">
        <f t="shared" ca="1" si="448"/>
        <v/>
      </c>
      <c r="AI2113" s="130" t="str">
        <f t="shared" ca="1" si="449"/>
        <v/>
      </c>
    </row>
    <row r="2114" spans="5:35">
      <c r="E2114" s="239"/>
      <c r="F2114" s="28"/>
      <c r="AC2114" s="130" t="str">
        <f t="shared" ca="1" si="443"/>
        <v/>
      </c>
      <c r="AD2114" s="130" t="str">
        <f t="shared" ca="1" si="444"/>
        <v/>
      </c>
      <c r="AE2114" s="130" t="str">
        <f t="shared" ca="1" si="445"/>
        <v/>
      </c>
      <c r="AF2114" s="130" t="str">
        <f t="shared" ca="1" si="446"/>
        <v/>
      </c>
      <c r="AG2114" s="130" t="str">
        <f t="shared" ca="1" si="447"/>
        <v/>
      </c>
      <c r="AH2114" s="130" t="str">
        <f t="shared" ca="1" si="448"/>
        <v/>
      </c>
      <c r="AI2114" s="130" t="str">
        <f t="shared" ca="1" si="449"/>
        <v/>
      </c>
    </row>
    <row r="2115" spans="5:35">
      <c r="E2115" s="239"/>
      <c r="F2115" s="28"/>
      <c r="AC2115" s="130" t="str">
        <f t="shared" ref="AC2115:AC2178" ca="1" si="450">+INDIRECT(ADDRESS(INT((ROW()-2)/2)+2,21,3))</f>
        <v/>
      </c>
      <c r="AD2115" s="130" t="str">
        <f t="shared" ref="AD2115:AD2178" ca="1" si="451">+IF(ISNUMBER(AI2115),IF(ISEVEN(ROW()),$AL$2,$AL$3),"")</f>
        <v/>
      </c>
      <c r="AE2115" s="130" t="str">
        <f t="shared" ref="AE2115:AE2178" ca="1" si="452">+INDIRECT(ADDRESS(INT((ROW()-2)/2)+2,23,3))</f>
        <v/>
      </c>
      <c r="AF2115" s="130" t="str">
        <f t="shared" ref="AF2115:AF2178" ca="1" si="453">+INDIRECT(ADDRESS(INT((ROW()-2)/2)+2,24,3))</f>
        <v/>
      </c>
      <c r="AG2115" s="130" t="str">
        <f t="shared" ref="AG2115:AG2178" ca="1" si="454">+INDIRECT(ADDRESS(INT((ROW()-2)/2)+2,25,3))</f>
        <v/>
      </c>
      <c r="AH2115" s="130" t="str">
        <f t="shared" ref="AH2115:AH2178" ca="1" si="455">+INDIRECT(ADDRESS(INT((ROW()-2)/2)+2,26,3))</f>
        <v/>
      </c>
      <c r="AI2115" s="130" t="str">
        <f t="shared" ref="AI2115:AI2178" ca="1" si="456">+INDIRECT(ADDRESS(INT((ROW()-2)/2)+2,27,3))</f>
        <v/>
      </c>
    </row>
    <row r="2116" spans="5:35">
      <c r="E2116" s="239"/>
      <c r="F2116" s="28"/>
      <c r="AC2116" s="130" t="str">
        <f t="shared" ca="1" si="450"/>
        <v/>
      </c>
      <c r="AD2116" s="130" t="str">
        <f t="shared" ca="1" si="451"/>
        <v/>
      </c>
      <c r="AE2116" s="130" t="str">
        <f t="shared" ca="1" si="452"/>
        <v/>
      </c>
      <c r="AF2116" s="130" t="str">
        <f t="shared" ca="1" si="453"/>
        <v/>
      </c>
      <c r="AG2116" s="130" t="str">
        <f t="shared" ca="1" si="454"/>
        <v/>
      </c>
      <c r="AH2116" s="130" t="str">
        <f t="shared" ca="1" si="455"/>
        <v/>
      </c>
      <c r="AI2116" s="130" t="str">
        <f t="shared" ca="1" si="456"/>
        <v/>
      </c>
    </row>
    <row r="2117" spans="5:35">
      <c r="E2117" s="239"/>
      <c r="F2117" s="28"/>
      <c r="AC2117" s="130" t="str">
        <f t="shared" ca="1" si="450"/>
        <v/>
      </c>
      <c r="AD2117" s="130" t="str">
        <f t="shared" ca="1" si="451"/>
        <v/>
      </c>
      <c r="AE2117" s="130" t="str">
        <f t="shared" ca="1" si="452"/>
        <v/>
      </c>
      <c r="AF2117" s="130" t="str">
        <f t="shared" ca="1" si="453"/>
        <v/>
      </c>
      <c r="AG2117" s="130" t="str">
        <f t="shared" ca="1" si="454"/>
        <v/>
      </c>
      <c r="AH2117" s="130" t="str">
        <f t="shared" ca="1" si="455"/>
        <v/>
      </c>
      <c r="AI2117" s="130" t="str">
        <f t="shared" ca="1" si="456"/>
        <v/>
      </c>
    </row>
    <row r="2118" spans="5:35">
      <c r="E2118" s="239"/>
      <c r="F2118" s="28"/>
      <c r="AC2118" s="130" t="str">
        <f t="shared" ca="1" si="450"/>
        <v/>
      </c>
      <c r="AD2118" s="130" t="str">
        <f t="shared" ca="1" si="451"/>
        <v/>
      </c>
      <c r="AE2118" s="130" t="str">
        <f t="shared" ca="1" si="452"/>
        <v/>
      </c>
      <c r="AF2118" s="130" t="str">
        <f t="shared" ca="1" si="453"/>
        <v/>
      </c>
      <c r="AG2118" s="130" t="str">
        <f t="shared" ca="1" si="454"/>
        <v/>
      </c>
      <c r="AH2118" s="130" t="str">
        <f t="shared" ca="1" si="455"/>
        <v/>
      </c>
      <c r="AI2118" s="130" t="str">
        <f t="shared" ca="1" si="456"/>
        <v/>
      </c>
    </row>
    <row r="2119" spans="5:35">
      <c r="E2119" s="239"/>
      <c r="F2119" s="28"/>
      <c r="AC2119" s="130" t="str">
        <f t="shared" ca="1" si="450"/>
        <v/>
      </c>
      <c r="AD2119" s="130" t="str">
        <f t="shared" ca="1" si="451"/>
        <v/>
      </c>
      <c r="AE2119" s="130" t="str">
        <f t="shared" ca="1" si="452"/>
        <v/>
      </c>
      <c r="AF2119" s="130" t="str">
        <f t="shared" ca="1" si="453"/>
        <v/>
      </c>
      <c r="AG2119" s="130" t="str">
        <f t="shared" ca="1" si="454"/>
        <v/>
      </c>
      <c r="AH2119" s="130" t="str">
        <f t="shared" ca="1" si="455"/>
        <v/>
      </c>
      <c r="AI2119" s="130" t="str">
        <f t="shared" ca="1" si="456"/>
        <v/>
      </c>
    </row>
    <row r="2120" spans="5:35">
      <c r="E2120" s="239"/>
      <c r="F2120" s="28"/>
      <c r="AC2120" s="130" t="str">
        <f t="shared" ca="1" si="450"/>
        <v/>
      </c>
      <c r="AD2120" s="130" t="str">
        <f t="shared" ca="1" si="451"/>
        <v/>
      </c>
      <c r="AE2120" s="130" t="str">
        <f t="shared" ca="1" si="452"/>
        <v/>
      </c>
      <c r="AF2120" s="130" t="str">
        <f t="shared" ca="1" si="453"/>
        <v/>
      </c>
      <c r="AG2120" s="130" t="str">
        <f t="shared" ca="1" si="454"/>
        <v/>
      </c>
      <c r="AH2120" s="130" t="str">
        <f t="shared" ca="1" si="455"/>
        <v/>
      </c>
      <c r="AI2120" s="130" t="str">
        <f t="shared" ca="1" si="456"/>
        <v/>
      </c>
    </row>
    <row r="2121" spans="5:35">
      <c r="E2121" s="239"/>
      <c r="F2121" s="28"/>
      <c r="AC2121" s="130" t="str">
        <f t="shared" ca="1" si="450"/>
        <v/>
      </c>
      <c r="AD2121" s="130" t="str">
        <f t="shared" ca="1" si="451"/>
        <v/>
      </c>
      <c r="AE2121" s="130" t="str">
        <f t="shared" ca="1" si="452"/>
        <v/>
      </c>
      <c r="AF2121" s="130" t="str">
        <f t="shared" ca="1" si="453"/>
        <v/>
      </c>
      <c r="AG2121" s="130" t="str">
        <f t="shared" ca="1" si="454"/>
        <v/>
      </c>
      <c r="AH2121" s="130" t="str">
        <f t="shared" ca="1" si="455"/>
        <v/>
      </c>
      <c r="AI2121" s="130" t="str">
        <f t="shared" ca="1" si="456"/>
        <v/>
      </c>
    </row>
    <row r="2122" spans="5:35">
      <c r="E2122" s="239"/>
      <c r="F2122" s="28"/>
      <c r="AC2122" s="130" t="str">
        <f t="shared" ca="1" si="450"/>
        <v/>
      </c>
      <c r="AD2122" s="130" t="str">
        <f t="shared" ca="1" si="451"/>
        <v/>
      </c>
      <c r="AE2122" s="130" t="str">
        <f t="shared" ca="1" si="452"/>
        <v/>
      </c>
      <c r="AF2122" s="130" t="str">
        <f t="shared" ca="1" si="453"/>
        <v/>
      </c>
      <c r="AG2122" s="130" t="str">
        <f t="shared" ca="1" si="454"/>
        <v/>
      </c>
      <c r="AH2122" s="130" t="str">
        <f t="shared" ca="1" si="455"/>
        <v/>
      </c>
      <c r="AI2122" s="130" t="str">
        <f t="shared" ca="1" si="456"/>
        <v/>
      </c>
    </row>
    <row r="2123" spans="5:35">
      <c r="E2123" s="239"/>
      <c r="F2123" s="28"/>
      <c r="AC2123" s="130" t="str">
        <f t="shared" ca="1" si="450"/>
        <v/>
      </c>
      <c r="AD2123" s="130" t="str">
        <f t="shared" ca="1" si="451"/>
        <v/>
      </c>
      <c r="AE2123" s="130" t="str">
        <f t="shared" ca="1" si="452"/>
        <v/>
      </c>
      <c r="AF2123" s="130" t="str">
        <f t="shared" ca="1" si="453"/>
        <v/>
      </c>
      <c r="AG2123" s="130" t="str">
        <f t="shared" ca="1" si="454"/>
        <v/>
      </c>
      <c r="AH2123" s="130" t="str">
        <f t="shared" ca="1" si="455"/>
        <v/>
      </c>
      <c r="AI2123" s="130" t="str">
        <f t="shared" ca="1" si="456"/>
        <v/>
      </c>
    </row>
    <row r="2124" spans="5:35">
      <c r="E2124" s="239"/>
      <c r="F2124" s="28"/>
      <c r="AC2124" s="130" t="str">
        <f t="shared" ca="1" si="450"/>
        <v/>
      </c>
      <c r="AD2124" s="130" t="str">
        <f t="shared" ca="1" si="451"/>
        <v/>
      </c>
      <c r="AE2124" s="130" t="str">
        <f t="shared" ca="1" si="452"/>
        <v/>
      </c>
      <c r="AF2124" s="130" t="str">
        <f t="shared" ca="1" si="453"/>
        <v/>
      </c>
      <c r="AG2124" s="130" t="str">
        <f t="shared" ca="1" si="454"/>
        <v/>
      </c>
      <c r="AH2124" s="130" t="str">
        <f t="shared" ca="1" si="455"/>
        <v/>
      </c>
      <c r="AI2124" s="130" t="str">
        <f t="shared" ca="1" si="456"/>
        <v/>
      </c>
    </row>
    <row r="2125" spans="5:35">
      <c r="E2125" s="239"/>
      <c r="F2125" s="28"/>
      <c r="AC2125" s="130" t="str">
        <f t="shared" ca="1" si="450"/>
        <v/>
      </c>
      <c r="AD2125" s="130" t="str">
        <f t="shared" ca="1" si="451"/>
        <v/>
      </c>
      <c r="AE2125" s="130" t="str">
        <f t="shared" ca="1" si="452"/>
        <v/>
      </c>
      <c r="AF2125" s="130" t="str">
        <f t="shared" ca="1" si="453"/>
        <v/>
      </c>
      <c r="AG2125" s="130" t="str">
        <f t="shared" ca="1" si="454"/>
        <v/>
      </c>
      <c r="AH2125" s="130" t="str">
        <f t="shared" ca="1" si="455"/>
        <v/>
      </c>
      <c r="AI2125" s="130" t="str">
        <f t="shared" ca="1" si="456"/>
        <v/>
      </c>
    </row>
    <row r="2126" spans="5:35">
      <c r="E2126" s="239"/>
      <c r="F2126" s="28"/>
      <c r="AC2126" s="130" t="str">
        <f t="shared" ca="1" si="450"/>
        <v/>
      </c>
      <c r="AD2126" s="130" t="str">
        <f t="shared" ca="1" si="451"/>
        <v/>
      </c>
      <c r="AE2126" s="130" t="str">
        <f t="shared" ca="1" si="452"/>
        <v/>
      </c>
      <c r="AF2126" s="130" t="str">
        <f t="shared" ca="1" si="453"/>
        <v/>
      </c>
      <c r="AG2126" s="130" t="str">
        <f t="shared" ca="1" si="454"/>
        <v/>
      </c>
      <c r="AH2126" s="130" t="str">
        <f t="shared" ca="1" si="455"/>
        <v/>
      </c>
      <c r="AI2126" s="130" t="str">
        <f t="shared" ca="1" si="456"/>
        <v/>
      </c>
    </row>
    <row r="2127" spans="5:35">
      <c r="E2127" s="239"/>
      <c r="F2127" s="28"/>
      <c r="AC2127" s="130" t="str">
        <f t="shared" ca="1" si="450"/>
        <v/>
      </c>
      <c r="AD2127" s="130" t="str">
        <f t="shared" ca="1" si="451"/>
        <v/>
      </c>
      <c r="AE2127" s="130" t="str">
        <f t="shared" ca="1" si="452"/>
        <v/>
      </c>
      <c r="AF2127" s="130" t="str">
        <f t="shared" ca="1" si="453"/>
        <v/>
      </c>
      <c r="AG2127" s="130" t="str">
        <f t="shared" ca="1" si="454"/>
        <v/>
      </c>
      <c r="AH2127" s="130" t="str">
        <f t="shared" ca="1" si="455"/>
        <v/>
      </c>
      <c r="AI2127" s="130" t="str">
        <f t="shared" ca="1" si="456"/>
        <v/>
      </c>
    </row>
    <row r="2128" spans="5:35">
      <c r="E2128" s="239"/>
      <c r="F2128" s="28"/>
      <c r="AC2128" s="130" t="str">
        <f t="shared" ca="1" si="450"/>
        <v/>
      </c>
      <c r="AD2128" s="130" t="str">
        <f t="shared" ca="1" si="451"/>
        <v/>
      </c>
      <c r="AE2128" s="130" t="str">
        <f t="shared" ca="1" si="452"/>
        <v/>
      </c>
      <c r="AF2128" s="130" t="str">
        <f t="shared" ca="1" si="453"/>
        <v/>
      </c>
      <c r="AG2128" s="130" t="str">
        <f t="shared" ca="1" si="454"/>
        <v/>
      </c>
      <c r="AH2128" s="130" t="str">
        <f t="shared" ca="1" si="455"/>
        <v/>
      </c>
      <c r="AI2128" s="130" t="str">
        <f t="shared" ca="1" si="456"/>
        <v/>
      </c>
    </row>
    <row r="2129" spans="5:35">
      <c r="E2129" s="239"/>
      <c r="F2129" s="28"/>
      <c r="AC2129" s="130" t="str">
        <f t="shared" ca="1" si="450"/>
        <v/>
      </c>
      <c r="AD2129" s="130" t="str">
        <f t="shared" ca="1" si="451"/>
        <v/>
      </c>
      <c r="AE2129" s="130" t="str">
        <f t="shared" ca="1" si="452"/>
        <v/>
      </c>
      <c r="AF2129" s="130" t="str">
        <f t="shared" ca="1" si="453"/>
        <v/>
      </c>
      <c r="AG2129" s="130" t="str">
        <f t="shared" ca="1" si="454"/>
        <v/>
      </c>
      <c r="AH2129" s="130" t="str">
        <f t="shared" ca="1" si="455"/>
        <v/>
      </c>
      <c r="AI2129" s="130" t="str">
        <f t="shared" ca="1" si="456"/>
        <v/>
      </c>
    </row>
    <row r="2130" spans="5:35">
      <c r="E2130" s="239"/>
      <c r="F2130" s="28"/>
      <c r="AC2130" s="130" t="str">
        <f t="shared" ca="1" si="450"/>
        <v/>
      </c>
      <c r="AD2130" s="130" t="str">
        <f t="shared" ca="1" si="451"/>
        <v/>
      </c>
      <c r="AE2130" s="130" t="str">
        <f t="shared" ca="1" si="452"/>
        <v/>
      </c>
      <c r="AF2130" s="130" t="str">
        <f t="shared" ca="1" si="453"/>
        <v/>
      </c>
      <c r="AG2130" s="130" t="str">
        <f t="shared" ca="1" si="454"/>
        <v/>
      </c>
      <c r="AH2130" s="130" t="str">
        <f t="shared" ca="1" si="455"/>
        <v/>
      </c>
      <c r="AI2130" s="130" t="str">
        <f t="shared" ca="1" si="456"/>
        <v/>
      </c>
    </row>
    <row r="2131" spans="5:35">
      <c r="E2131" s="239"/>
      <c r="F2131" s="28"/>
      <c r="AC2131" s="130" t="str">
        <f t="shared" ca="1" si="450"/>
        <v/>
      </c>
      <c r="AD2131" s="130" t="str">
        <f t="shared" ca="1" si="451"/>
        <v/>
      </c>
      <c r="AE2131" s="130" t="str">
        <f t="shared" ca="1" si="452"/>
        <v/>
      </c>
      <c r="AF2131" s="130" t="str">
        <f t="shared" ca="1" si="453"/>
        <v/>
      </c>
      <c r="AG2131" s="130" t="str">
        <f t="shared" ca="1" si="454"/>
        <v/>
      </c>
      <c r="AH2131" s="130" t="str">
        <f t="shared" ca="1" si="455"/>
        <v/>
      </c>
      <c r="AI2131" s="130" t="str">
        <f t="shared" ca="1" si="456"/>
        <v/>
      </c>
    </row>
    <row r="2132" spans="5:35">
      <c r="E2132" s="239"/>
      <c r="F2132" s="28"/>
      <c r="AC2132" s="130" t="str">
        <f t="shared" ca="1" si="450"/>
        <v/>
      </c>
      <c r="AD2132" s="130" t="str">
        <f t="shared" ca="1" si="451"/>
        <v/>
      </c>
      <c r="AE2132" s="130" t="str">
        <f t="shared" ca="1" si="452"/>
        <v/>
      </c>
      <c r="AF2132" s="130" t="str">
        <f t="shared" ca="1" si="453"/>
        <v/>
      </c>
      <c r="AG2132" s="130" t="str">
        <f t="shared" ca="1" si="454"/>
        <v/>
      </c>
      <c r="AH2132" s="130" t="str">
        <f t="shared" ca="1" si="455"/>
        <v/>
      </c>
      <c r="AI2132" s="130" t="str">
        <f t="shared" ca="1" si="456"/>
        <v/>
      </c>
    </row>
    <row r="2133" spans="5:35">
      <c r="E2133" s="239"/>
      <c r="F2133" s="28"/>
      <c r="AC2133" s="130" t="str">
        <f t="shared" ca="1" si="450"/>
        <v/>
      </c>
      <c r="AD2133" s="130" t="str">
        <f t="shared" ca="1" si="451"/>
        <v/>
      </c>
      <c r="AE2133" s="130" t="str">
        <f t="shared" ca="1" si="452"/>
        <v/>
      </c>
      <c r="AF2133" s="130" t="str">
        <f t="shared" ca="1" si="453"/>
        <v/>
      </c>
      <c r="AG2133" s="130" t="str">
        <f t="shared" ca="1" si="454"/>
        <v/>
      </c>
      <c r="AH2133" s="130" t="str">
        <f t="shared" ca="1" si="455"/>
        <v/>
      </c>
      <c r="AI2133" s="130" t="str">
        <f t="shared" ca="1" si="456"/>
        <v/>
      </c>
    </row>
    <row r="2134" spans="5:35">
      <c r="E2134" s="239"/>
      <c r="F2134" s="28"/>
      <c r="AC2134" s="130" t="str">
        <f t="shared" ca="1" si="450"/>
        <v/>
      </c>
      <c r="AD2134" s="130" t="str">
        <f t="shared" ca="1" si="451"/>
        <v/>
      </c>
      <c r="AE2134" s="130" t="str">
        <f t="shared" ca="1" si="452"/>
        <v/>
      </c>
      <c r="AF2134" s="130" t="str">
        <f t="shared" ca="1" si="453"/>
        <v/>
      </c>
      <c r="AG2134" s="130" t="str">
        <f t="shared" ca="1" si="454"/>
        <v/>
      </c>
      <c r="AH2134" s="130" t="str">
        <f t="shared" ca="1" si="455"/>
        <v/>
      </c>
      <c r="AI2134" s="130" t="str">
        <f t="shared" ca="1" si="456"/>
        <v/>
      </c>
    </row>
    <row r="2135" spans="5:35">
      <c r="E2135" s="239"/>
      <c r="F2135" s="28"/>
      <c r="AC2135" s="130" t="str">
        <f t="shared" ca="1" si="450"/>
        <v/>
      </c>
      <c r="AD2135" s="130" t="str">
        <f t="shared" ca="1" si="451"/>
        <v/>
      </c>
      <c r="AE2135" s="130" t="str">
        <f t="shared" ca="1" si="452"/>
        <v/>
      </c>
      <c r="AF2135" s="130" t="str">
        <f t="shared" ca="1" si="453"/>
        <v/>
      </c>
      <c r="AG2135" s="130" t="str">
        <f t="shared" ca="1" si="454"/>
        <v/>
      </c>
      <c r="AH2135" s="130" t="str">
        <f t="shared" ca="1" si="455"/>
        <v/>
      </c>
      <c r="AI2135" s="130" t="str">
        <f t="shared" ca="1" si="456"/>
        <v/>
      </c>
    </row>
    <row r="2136" spans="5:35">
      <c r="E2136" s="239"/>
      <c r="F2136" s="28"/>
      <c r="AC2136" s="130" t="str">
        <f t="shared" ca="1" si="450"/>
        <v/>
      </c>
      <c r="AD2136" s="130" t="str">
        <f t="shared" ca="1" si="451"/>
        <v/>
      </c>
      <c r="AE2136" s="130" t="str">
        <f t="shared" ca="1" si="452"/>
        <v/>
      </c>
      <c r="AF2136" s="130" t="str">
        <f t="shared" ca="1" si="453"/>
        <v/>
      </c>
      <c r="AG2136" s="130" t="str">
        <f t="shared" ca="1" si="454"/>
        <v/>
      </c>
      <c r="AH2136" s="130" t="str">
        <f t="shared" ca="1" si="455"/>
        <v/>
      </c>
      <c r="AI2136" s="130" t="str">
        <f t="shared" ca="1" si="456"/>
        <v/>
      </c>
    </row>
    <row r="2137" spans="5:35">
      <c r="E2137" s="239"/>
      <c r="F2137" s="28"/>
      <c r="AC2137" s="130" t="str">
        <f t="shared" ca="1" si="450"/>
        <v/>
      </c>
      <c r="AD2137" s="130" t="str">
        <f t="shared" ca="1" si="451"/>
        <v/>
      </c>
      <c r="AE2137" s="130" t="str">
        <f t="shared" ca="1" si="452"/>
        <v/>
      </c>
      <c r="AF2137" s="130" t="str">
        <f t="shared" ca="1" si="453"/>
        <v/>
      </c>
      <c r="AG2137" s="130" t="str">
        <f t="shared" ca="1" si="454"/>
        <v/>
      </c>
      <c r="AH2137" s="130" t="str">
        <f t="shared" ca="1" si="455"/>
        <v/>
      </c>
      <c r="AI2137" s="130" t="str">
        <f t="shared" ca="1" si="456"/>
        <v/>
      </c>
    </row>
    <row r="2138" spans="5:35">
      <c r="E2138" s="239"/>
      <c r="F2138" s="28"/>
      <c r="AC2138" s="130" t="str">
        <f t="shared" ca="1" si="450"/>
        <v/>
      </c>
      <c r="AD2138" s="130" t="str">
        <f t="shared" ca="1" si="451"/>
        <v/>
      </c>
      <c r="AE2138" s="130" t="str">
        <f t="shared" ca="1" si="452"/>
        <v/>
      </c>
      <c r="AF2138" s="130" t="str">
        <f t="shared" ca="1" si="453"/>
        <v/>
      </c>
      <c r="AG2138" s="130" t="str">
        <f t="shared" ca="1" si="454"/>
        <v/>
      </c>
      <c r="AH2138" s="130" t="str">
        <f t="shared" ca="1" si="455"/>
        <v/>
      </c>
      <c r="AI2138" s="130" t="str">
        <f t="shared" ca="1" si="456"/>
        <v/>
      </c>
    </row>
    <row r="2139" spans="5:35">
      <c r="E2139" s="239"/>
      <c r="F2139" s="28"/>
      <c r="AC2139" s="130" t="str">
        <f t="shared" ca="1" si="450"/>
        <v/>
      </c>
      <c r="AD2139" s="130" t="str">
        <f t="shared" ca="1" si="451"/>
        <v/>
      </c>
      <c r="AE2139" s="130" t="str">
        <f t="shared" ca="1" si="452"/>
        <v/>
      </c>
      <c r="AF2139" s="130" t="str">
        <f t="shared" ca="1" si="453"/>
        <v/>
      </c>
      <c r="AG2139" s="130" t="str">
        <f t="shared" ca="1" si="454"/>
        <v/>
      </c>
      <c r="AH2139" s="130" t="str">
        <f t="shared" ca="1" si="455"/>
        <v/>
      </c>
      <c r="AI2139" s="130" t="str">
        <f t="shared" ca="1" si="456"/>
        <v/>
      </c>
    </row>
    <row r="2140" spans="5:35">
      <c r="E2140" s="239"/>
      <c r="F2140" s="28"/>
      <c r="AC2140" s="130" t="str">
        <f t="shared" ca="1" si="450"/>
        <v/>
      </c>
      <c r="AD2140" s="130" t="str">
        <f t="shared" ca="1" si="451"/>
        <v/>
      </c>
      <c r="AE2140" s="130" t="str">
        <f t="shared" ca="1" si="452"/>
        <v/>
      </c>
      <c r="AF2140" s="130" t="str">
        <f t="shared" ca="1" si="453"/>
        <v/>
      </c>
      <c r="AG2140" s="130" t="str">
        <f t="shared" ca="1" si="454"/>
        <v/>
      </c>
      <c r="AH2140" s="130" t="str">
        <f t="shared" ca="1" si="455"/>
        <v/>
      </c>
      <c r="AI2140" s="130" t="str">
        <f t="shared" ca="1" si="456"/>
        <v/>
      </c>
    </row>
    <row r="2141" spans="5:35">
      <c r="E2141" s="239"/>
      <c r="F2141" s="28"/>
      <c r="AC2141" s="130" t="str">
        <f t="shared" ca="1" si="450"/>
        <v/>
      </c>
      <c r="AD2141" s="130" t="str">
        <f t="shared" ca="1" si="451"/>
        <v/>
      </c>
      <c r="AE2141" s="130" t="str">
        <f t="shared" ca="1" si="452"/>
        <v/>
      </c>
      <c r="AF2141" s="130" t="str">
        <f t="shared" ca="1" si="453"/>
        <v/>
      </c>
      <c r="AG2141" s="130" t="str">
        <f t="shared" ca="1" si="454"/>
        <v/>
      </c>
      <c r="AH2141" s="130" t="str">
        <f t="shared" ca="1" si="455"/>
        <v/>
      </c>
      <c r="AI2141" s="130" t="str">
        <f t="shared" ca="1" si="456"/>
        <v/>
      </c>
    </row>
    <row r="2142" spans="5:35">
      <c r="E2142" s="239"/>
      <c r="F2142" s="28"/>
      <c r="AC2142" s="130" t="str">
        <f t="shared" ca="1" si="450"/>
        <v/>
      </c>
      <c r="AD2142" s="130" t="str">
        <f t="shared" ca="1" si="451"/>
        <v/>
      </c>
      <c r="AE2142" s="130" t="str">
        <f t="shared" ca="1" si="452"/>
        <v/>
      </c>
      <c r="AF2142" s="130" t="str">
        <f t="shared" ca="1" si="453"/>
        <v/>
      </c>
      <c r="AG2142" s="130" t="str">
        <f t="shared" ca="1" si="454"/>
        <v/>
      </c>
      <c r="AH2142" s="130" t="str">
        <f t="shared" ca="1" si="455"/>
        <v/>
      </c>
      <c r="AI2142" s="130" t="str">
        <f t="shared" ca="1" si="456"/>
        <v/>
      </c>
    </row>
    <row r="2143" spans="5:35">
      <c r="E2143" s="239"/>
      <c r="F2143" s="28"/>
      <c r="AC2143" s="130" t="str">
        <f t="shared" ca="1" si="450"/>
        <v/>
      </c>
      <c r="AD2143" s="130" t="str">
        <f t="shared" ca="1" si="451"/>
        <v/>
      </c>
      <c r="AE2143" s="130" t="str">
        <f t="shared" ca="1" si="452"/>
        <v/>
      </c>
      <c r="AF2143" s="130" t="str">
        <f t="shared" ca="1" si="453"/>
        <v/>
      </c>
      <c r="AG2143" s="130" t="str">
        <f t="shared" ca="1" si="454"/>
        <v/>
      </c>
      <c r="AH2143" s="130" t="str">
        <f t="shared" ca="1" si="455"/>
        <v/>
      </c>
      <c r="AI2143" s="130" t="str">
        <f t="shared" ca="1" si="456"/>
        <v/>
      </c>
    </row>
    <row r="2144" spans="5:35">
      <c r="E2144" s="239"/>
      <c r="F2144" s="28"/>
      <c r="AC2144" s="130" t="str">
        <f t="shared" ca="1" si="450"/>
        <v/>
      </c>
      <c r="AD2144" s="130" t="str">
        <f t="shared" ca="1" si="451"/>
        <v/>
      </c>
      <c r="AE2144" s="130" t="str">
        <f t="shared" ca="1" si="452"/>
        <v/>
      </c>
      <c r="AF2144" s="130" t="str">
        <f t="shared" ca="1" si="453"/>
        <v/>
      </c>
      <c r="AG2144" s="130" t="str">
        <f t="shared" ca="1" si="454"/>
        <v/>
      </c>
      <c r="AH2144" s="130" t="str">
        <f t="shared" ca="1" si="455"/>
        <v/>
      </c>
      <c r="AI2144" s="130" t="str">
        <f t="shared" ca="1" si="456"/>
        <v/>
      </c>
    </row>
    <row r="2145" spans="5:35">
      <c r="E2145" s="239"/>
      <c r="F2145" s="28"/>
      <c r="AC2145" s="130" t="str">
        <f t="shared" ca="1" si="450"/>
        <v/>
      </c>
      <c r="AD2145" s="130" t="str">
        <f t="shared" ca="1" si="451"/>
        <v/>
      </c>
      <c r="AE2145" s="130" t="str">
        <f t="shared" ca="1" si="452"/>
        <v/>
      </c>
      <c r="AF2145" s="130" t="str">
        <f t="shared" ca="1" si="453"/>
        <v/>
      </c>
      <c r="AG2145" s="130" t="str">
        <f t="shared" ca="1" si="454"/>
        <v/>
      </c>
      <c r="AH2145" s="130" t="str">
        <f t="shared" ca="1" si="455"/>
        <v/>
      </c>
      <c r="AI2145" s="130" t="str">
        <f t="shared" ca="1" si="456"/>
        <v/>
      </c>
    </row>
    <row r="2146" spans="5:35">
      <c r="E2146" s="239"/>
      <c r="F2146" s="28"/>
      <c r="AC2146" s="130" t="str">
        <f t="shared" ca="1" si="450"/>
        <v/>
      </c>
      <c r="AD2146" s="130" t="str">
        <f t="shared" ca="1" si="451"/>
        <v/>
      </c>
      <c r="AE2146" s="130" t="str">
        <f t="shared" ca="1" si="452"/>
        <v/>
      </c>
      <c r="AF2146" s="130" t="str">
        <f t="shared" ca="1" si="453"/>
        <v/>
      </c>
      <c r="AG2146" s="130" t="str">
        <f t="shared" ca="1" si="454"/>
        <v/>
      </c>
      <c r="AH2146" s="130" t="str">
        <f t="shared" ca="1" si="455"/>
        <v/>
      </c>
      <c r="AI2146" s="130" t="str">
        <f t="shared" ca="1" si="456"/>
        <v/>
      </c>
    </row>
    <row r="2147" spans="5:35">
      <c r="E2147" s="239"/>
      <c r="F2147" s="28"/>
      <c r="AC2147" s="130" t="str">
        <f t="shared" ca="1" si="450"/>
        <v/>
      </c>
      <c r="AD2147" s="130" t="str">
        <f t="shared" ca="1" si="451"/>
        <v/>
      </c>
      <c r="AE2147" s="130" t="str">
        <f t="shared" ca="1" si="452"/>
        <v/>
      </c>
      <c r="AF2147" s="130" t="str">
        <f t="shared" ca="1" si="453"/>
        <v/>
      </c>
      <c r="AG2147" s="130" t="str">
        <f t="shared" ca="1" si="454"/>
        <v/>
      </c>
      <c r="AH2147" s="130" t="str">
        <f t="shared" ca="1" si="455"/>
        <v/>
      </c>
      <c r="AI2147" s="130" t="str">
        <f t="shared" ca="1" si="456"/>
        <v/>
      </c>
    </row>
    <row r="2148" spans="5:35">
      <c r="E2148" s="239"/>
      <c r="F2148" s="28"/>
      <c r="AC2148" s="130" t="str">
        <f t="shared" ca="1" si="450"/>
        <v/>
      </c>
      <c r="AD2148" s="130" t="str">
        <f t="shared" ca="1" si="451"/>
        <v/>
      </c>
      <c r="AE2148" s="130" t="str">
        <f t="shared" ca="1" si="452"/>
        <v/>
      </c>
      <c r="AF2148" s="130" t="str">
        <f t="shared" ca="1" si="453"/>
        <v/>
      </c>
      <c r="AG2148" s="130" t="str">
        <f t="shared" ca="1" si="454"/>
        <v/>
      </c>
      <c r="AH2148" s="130" t="str">
        <f t="shared" ca="1" si="455"/>
        <v/>
      </c>
      <c r="AI2148" s="130" t="str">
        <f t="shared" ca="1" si="456"/>
        <v/>
      </c>
    </row>
    <row r="2149" spans="5:35">
      <c r="E2149" s="239"/>
      <c r="F2149" s="28"/>
      <c r="AC2149" s="130" t="str">
        <f t="shared" ca="1" si="450"/>
        <v/>
      </c>
      <c r="AD2149" s="130" t="str">
        <f t="shared" ca="1" si="451"/>
        <v/>
      </c>
      <c r="AE2149" s="130" t="str">
        <f t="shared" ca="1" si="452"/>
        <v/>
      </c>
      <c r="AF2149" s="130" t="str">
        <f t="shared" ca="1" si="453"/>
        <v/>
      </c>
      <c r="AG2149" s="130" t="str">
        <f t="shared" ca="1" si="454"/>
        <v/>
      </c>
      <c r="AH2149" s="130" t="str">
        <f t="shared" ca="1" si="455"/>
        <v/>
      </c>
      <c r="AI2149" s="130" t="str">
        <f t="shared" ca="1" si="456"/>
        <v/>
      </c>
    </row>
    <row r="2150" spans="5:35">
      <c r="E2150" s="239"/>
      <c r="F2150" s="28"/>
      <c r="AC2150" s="130" t="str">
        <f t="shared" ca="1" si="450"/>
        <v/>
      </c>
      <c r="AD2150" s="130" t="str">
        <f t="shared" ca="1" si="451"/>
        <v/>
      </c>
      <c r="AE2150" s="130" t="str">
        <f t="shared" ca="1" si="452"/>
        <v/>
      </c>
      <c r="AF2150" s="130" t="str">
        <f t="shared" ca="1" si="453"/>
        <v/>
      </c>
      <c r="AG2150" s="130" t="str">
        <f t="shared" ca="1" si="454"/>
        <v/>
      </c>
      <c r="AH2150" s="130" t="str">
        <f t="shared" ca="1" si="455"/>
        <v/>
      </c>
      <c r="AI2150" s="130" t="str">
        <f t="shared" ca="1" si="456"/>
        <v/>
      </c>
    </row>
    <row r="2151" spans="5:35">
      <c r="E2151" s="239"/>
      <c r="F2151" s="28"/>
      <c r="AC2151" s="130" t="str">
        <f t="shared" ca="1" si="450"/>
        <v/>
      </c>
      <c r="AD2151" s="130" t="str">
        <f t="shared" ca="1" si="451"/>
        <v/>
      </c>
      <c r="AE2151" s="130" t="str">
        <f t="shared" ca="1" si="452"/>
        <v/>
      </c>
      <c r="AF2151" s="130" t="str">
        <f t="shared" ca="1" si="453"/>
        <v/>
      </c>
      <c r="AG2151" s="130" t="str">
        <f t="shared" ca="1" si="454"/>
        <v/>
      </c>
      <c r="AH2151" s="130" t="str">
        <f t="shared" ca="1" si="455"/>
        <v/>
      </c>
      <c r="AI2151" s="130" t="str">
        <f t="shared" ca="1" si="456"/>
        <v/>
      </c>
    </row>
    <row r="2152" spans="5:35">
      <c r="E2152" s="239"/>
      <c r="F2152" s="28"/>
      <c r="AC2152" s="130" t="str">
        <f t="shared" ca="1" si="450"/>
        <v/>
      </c>
      <c r="AD2152" s="130" t="str">
        <f t="shared" ca="1" si="451"/>
        <v/>
      </c>
      <c r="AE2152" s="130" t="str">
        <f t="shared" ca="1" si="452"/>
        <v/>
      </c>
      <c r="AF2152" s="130" t="str">
        <f t="shared" ca="1" si="453"/>
        <v/>
      </c>
      <c r="AG2152" s="130" t="str">
        <f t="shared" ca="1" si="454"/>
        <v/>
      </c>
      <c r="AH2152" s="130" t="str">
        <f t="shared" ca="1" si="455"/>
        <v/>
      </c>
      <c r="AI2152" s="130" t="str">
        <f t="shared" ca="1" si="456"/>
        <v/>
      </c>
    </row>
    <row r="2153" spans="5:35">
      <c r="E2153" s="239"/>
      <c r="F2153" s="28"/>
      <c r="AC2153" s="130" t="str">
        <f t="shared" ca="1" si="450"/>
        <v/>
      </c>
      <c r="AD2153" s="130" t="str">
        <f t="shared" ca="1" si="451"/>
        <v/>
      </c>
      <c r="AE2153" s="130" t="str">
        <f t="shared" ca="1" si="452"/>
        <v/>
      </c>
      <c r="AF2153" s="130" t="str">
        <f t="shared" ca="1" si="453"/>
        <v/>
      </c>
      <c r="AG2153" s="130" t="str">
        <f t="shared" ca="1" si="454"/>
        <v/>
      </c>
      <c r="AH2153" s="130" t="str">
        <f t="shared" ca="1" si="455"/>
        <v/>
      </c>
      <c r="AI2153" s="130" t="str">
        <f t="shared" ca="1" si="456"/>
        <v/>
      </c>
    </row>
    <row r="2154" spans="5:35">
      <c r="E2154" s="239"/>
      <c r="F2154" s="28"/>
      <c r="AC2154" s="130" t="str">
        <f t="shared" ca="1" si="450"/>
        <v/>
      </c>
      <c r="AD2154" s="130" t="str">
        <f t="shared" ca="1" si="451"/>
        <v/>
      </c>
      <c r="AE2154" s="130" t="str">
        <f t="shared" ca="1" si="452"/>
        <v/>
      </c>
      <c r="AF2154" s="130" t="str">
        <f t="shared" ca="1" si="453"/>
        <v/>
      </c>
      <c r="AG2154" s="130" t="str">
        <f t="shared" ca="1" si="454"/>
        <v/>
      </c>
      <c r="AH2154" s="130" t="str">
        <f t="shared" ca="1" si="455"/>
        <v/>
      </c>
      <c r="AI2154" s="130" t="str">
        <f t="shared" ca="1" si="456"/>
        <v/>
      </c>
    </row>
    <row r="2155" spans="5:35">
      <c r="E2155" s="239"/>
      <c r="F2155" s="28"/>
      <c r="AC2155" s="130" t="str">
        <f t="shared" ca="1" si="450"/>
        <v/>
      </c>
      <c r="AD2155" s="130" t="str">
        <f t="shared" ca="1" si="451"/>
        <v/>
      </c>
      <c r="AE2155" s="130" t="str">
        <f t="shared" ca="1" si="452"/>
        <v/>
      </c>
      <c r="AF2155" s="130" t="str">
        <f t="shared" ca="1" si="453"/>
        <v/>
      </c>
      <c r="AG2155" s="130" t="str">
        <f t="shared" ca="1" si="454"/>
        <v/>
      </c>
      <c r="AH2155" s="130" t="str">
        <f t="shared" ca="1" si="455"/>
        <v/>
      </c>
      <c r="AI2155" s="130" t="str">
        <f t="shared" ca="1" si="456"/>
        <v/>
      </c>
    </row>
    <row r="2156" spans="5:35">
      <c r="E2156" s="239"/>
      <c r="F2156" s="28"/>
      <c r="AC2156" s="130" t="str">
        <f t="shared" ca="1" si="450"/>
        <v/>
      </c>
      <c r="AD2156" s="130" t="str">
        <f t="shared" ca="1" si="451"/>
        <v/>
      </c>
      <c r="AE2156" s="130" t="str">
        <f t="shared" ca="1" si="452"/>
        <v/>
      </c>
      <c r="AF2156" s="130" t="str">
        <f t="shared" ca="1" si="453"/>
        <v/>
      </c>
      <c r="AG2156" s="130" t="str">
        <f t="shared" ca="1" si="454"/>
        <v/>
      </c>
      <c r="AH2156" s="130" t="str">
        <f t="shared" ca="1" si="455"/>
        <v/>
      </c>
      <c r="AI2156" s="130" t="str">
        <f t="shared" ca="1" si="456"/>
        <v/>
      </c>
    </row>
    <row r="2157" spans="5:35">
      <c r="E2157" s="239"/>
      <c r="F2157" s="28"/>
      <c r="AC2157" s="130" t="str">
        <f t="shared" ca="1" si="450"/>
        <v/>
      </c>
      <c r="AD2157" s="130" t="str">
        <f t="shared" ca="1" si="451"/>
        <v/>
      </c>
      <c r="AE2157" s="130" t="str">
        <f t="shared" ca="1" si="452"/>
        <v/>
      </c>
      <c r="AF2157" s="130" t="str">
        <f t="shared" ca="1" si="453"/>
        <v/>
      </c>
      <c r="AG2157" s="130" t="str">
        <f t="shared" ca="1" si="454"/>
        <v/>
      </c>
      <c r="AH2157" s="130" t="str">
        <f t="shared" ca="1" si="455"/>
        <v/>
      </c>
      <c r="AI2157" s="130" t="str">
        <f t="shared" ca="1" si="456"/>
        <v/>
      </c>
    </row>
    <row r="2158" spans="5:35">
      <c r="E2158" s="239"/>
      <c r="F2158" s="28"/>
      <c r="AC2158" s="130" t="str">
        <f t="shared" ca="1" si="450"/>
        <v/>
      </c>
      <c r="AD2158" s="130" t="str">
        <f t="shared" ca="1" si="451"/>
        <v/>
      </c>
      <c r="AE2158" s="130" t="str">
        <f t="shared" ca="1" si="452"/>
        <v/>
      </c>
      <c r="AF2158" s="130" t="str">
        <f t="shared" ca="1" si="453"/>
        <v/>
      </c>
      <c r="AG2158" s="130" t="str">
        <f t="shared" ca="1" si="454"/>
        <v/>
      </c>
      <c r="AH2158" s="130" t="str">
        <f t="shared" ca="1" si="455"/>
        <v/>
      </c>
      <c r="AI2158" s="130" t="str">
        <f t="shared" ca="1" si="456"/>
        <v/>
      </c>
    </row>
    <row r="2159" spans="5:35">
      <c r="E2159" s="239"/>
      <c r="F2159" s="28"/>
      <c r="AC2159" s="130" t="str">
        <f t="shared" ca="1" si="450"/>
        <v/>
      </c>
      <c r="AD2159" s="130" t="str">
        <f t="shared" ca="1" si="451"/>
        <v/>
      </c>
      <c r="AE2159" s="130" t="str">
        <f t="shared" ca="1" si="452"/>
        <v/>
      </c>
      <c r="AF2159" s="130" t="str">
        <f t="shared" ca="1" si="453"/>
        <v/>
      </c>
      <c r="AG2159" s="130" t="str">
        <f t="shared" ca="1" si="454"/>
        <v/>
      </c>
      <c r="AH2159" s="130" t="str">
        <f t="shared" ca="1" si="455"/>
        <v/>
      </c>
      <c r="AI2159" s="130" t="str">
        <f t="shared" ca="1" si="456"/>
        <v/>
      </c>
    </row>
    <row r="2160" spans="5:35">
      <c r="E2160" s="239"/>
      <c r="F2160" s="28"/>
      <c r="AC2160" s="130" t="str">
        <f t="shared" ca="1" si="450"/>
        <v/>
      </c>
      <c r="AD2160" s="130" t="str">
        <f t="shared" ca="1" si="451"/>
        <v/>
      </c>
      <c r="AE2160" s="130" t="str">
        <f t="shared" ca="1" si="452"/>
        <v/>
      </c>
      <c r="AF2160" s="130" t="str">
        <f t="shared" ca="1" si="453"/>
        <v/>
      </c>
      <c r="AG2160" s="130" t="str">
        <f t="shared" ca="1" si="454"/>
        <v/>
      </c>
      <c r="AH2160" s="130" t="str">
        <f t="shared" ca="1" si="455"/>
        <v/>
      </c>
      <c r="AI2160" s="130" t="str">
        <f t="shared" ca="1" si="456"/>
        <v/>
      </c>
    </row>
    <row r="2161" spans="5:35">
      <c r="E2161" s="239"/>
      <c r="F2161" s="28"/>
      <c r="AC2161" s="130" t="str">
        <f t="shared" ca="1" si="450"/>
        <v/>
      </c>
      <c r="AD2161" s="130" t="str">
        <f t="shared" ca="1" si="451"/>
        <v/>
      </c>
      <c r="AE2161" s="130" t="str">
        <f t="shared" ca="1" si="452"/>
        <v/>
      </c>
      <c r="AF2161" s="130" t="str">
        <f t="shared" ca="1" si="453"/>
        <v/>
      </c>
      <c r="AG2161" s="130" t="str">
        <f t="shared" ca="1" si="454"/>
        <v/>
      </c>
      <c r="AH2161" s="130" t="str">
        <f t="shared" ca="1" si="455"/>
        <v/>
      </c>
      <c r="AI2161" s="130" t="str">
        <f t="shared" ca="1" si="456"/>
        <v/>
      </c>
    </row>
    <row r="2162" spans="5:35">
      <c r="E2162" s="239"/>
      <c r="F2162" s="28"/>
      <c r="AC2162" s="130" t="str">
        <f t="shared" ca="1" si="450"/>
        <v/>
      </c>
      <c r="AD2162" s="130" t="str">
        <f t="shared" ca="1" si="451"/>
        <v/>
      </c>
      <c r="AE2162" s="130" t="str">
        <f t="shared" ca="1" si="452"/>
        <v/>
      </c>
      <c r="AF2162" s="130" t="str">
        <f t="shared" ca="1" si="453"/>
        <v/>
      </c>
      <c r="AG2162" s="130" t="str">
        <f t="shared" ca="1" si="454"/>
        <v/>
      </c>
      <c r="AH2162" s="130" t="str">
        <f t="shared" ca="1" si="455"/>
        <v/>
      </c>
      <c r="AI2162" s="130" t="str">
        <f t="shared" ca="1" si="456"/>
        <v/>
      </c>
    </row>
    <row r="2163" spans="5:35">
      <c r="E2163" s="239"/>
      <c r="F2163" s="28"/>
      <c r="AC2163" s="130" t="str">
        <f t="shared" ca="1" si="450"/>
        <v/>
      </c>
      <c r="AD2163" s="130" t="str">
        <f t="shared" ca="1" si="451"/>
        <v/>
      </c>
      <c r="AE2163" s="130" t="str">
        <f t="shared" ca="1" si="452"/>
        <v/>
      </c>
      <c r="AF2163" s="130" t="str">
        <f t="shared" ca="1" si="453"/>
        <v/>
      </c>
      <c r="AG2163" s="130" t="str">
        <f t="shared" ca="1" si="454"/>
        <v/>
      </c>
      <c r="AH2163" s="130" t="str">
        <f t="shared" ca="1" si="455"/>
        <v/>
      </c>
      <c r="AI2163" s="130" t="str">
        <f t="shared" ca="1" si="456"/>
        <v/>
      </c>
    </row>
    <row r="2164" spans="5:35">
      <c r="E2164" s="239"/>
      <c r="F2164" s="28"/>
      <c r="AC2164" s="130" t="str">
        <f t="shared" ca="1" si="450"/>
        <v/>
      </c>
      <c r="AD2164" s="130" t="str">
        <f t="shared" ca="1" si="451"/>
        <v/>
      </c>
      <c r="AE2164" s="130" t="str">
        <f t="shared" ca="1" si="452"/>
        <v/>
      </c>
      <c r="AF2164" s="130" t="str">
        <f t="shared" ca="1" si="453"/>
        <v/>
      </c>
      <c r="AG2164" s="130" t="str">
        <f t="shared" ca="1" si="454"/>
        <v/>
      </c>
      <c r="AH2164" s="130" t="str">
        <f t="shared" ca="1" si="455"/>
        <v/>
      </c>
      <c r="AI2164" s="130" t="str">
        <f t="shared" ca="1" si="456"/>
        <v/>
      </c>
    </row>
    <row r="2165" spans="5:35">
      <c r="E2165" s="239"/>
      <c r="F2165" s="28"/>
      <c r="AC2165" s="130" t="str">
        <f t="shared" ca="1" si="450"/>
        <v/>
      </c>
      <c r="AD2165" s="130" t="str">
        <f t="shared" ca="1" si="451"/>
        <v/>
      </c>
      <c r="AE2165" s="130" t="str">
        <f t="shared" ca="1" si="452"/>
        <v/>
      </c>
      <c r="AF2165" s="130" t="str">
        <f t="shared" ca="1" si="453"/>
        <v/>
      </c>
      <c r="AG2165" s="130" t="str">
        <f t="shared" ca="1" si="454"/>
        <v/>
      </c>
      <c r="AH2165" s="130" t="str">
        <f t="shared" ca="1" si="455"/>
        <v/>
      </c>
      <c r="AI2165" s="130" t="str">
        <f t="shared" ca="1" si="456"/>
        <v/>
      </c>
    </row>
    <row r="2166" spans="5:35">
      <c r="E2166" s="239"/>
      <c r="F2166" s="28"/>
      <c r="AC2166" s="130" t="str">
        <f t="shared" ca="1" si="450"/>
        <v/>
      </c>
      <c r="AD2166" s="130" t="str">
        <f t="shared" ca="1" si="451"/>
        <v/>
      </c>
      <c r="AE2166" s="130" t="str">
        <f t="shared" ca="1" si="452"/>
        <v/>
      </c>
      <c r="AF2166" s="130" t="str">
        <f t="shared" ca="1" si="453"/>
        <v/>
      </c>
      <c r="AG2166" s="130" t="str">
        <f t="shared" ca="1" si="454"/>
        <v/>
      </c>
      <c r="AH2166" s="130" t="str">
        <f t="shared" ca="1" si="455"/>
        <v/>
      </c>
      <c r="AI2166" s="130" t="str">
        <f t="shared" ca="1" si="456"/>
        <v/>
      </c>
    </row>
    <row r="2167" spans="5:35">
      <c r="E2167" s="239"/>
      <c r="F2167" s="28"/>
      <c r="AC2167" s="130" t="str">
        <f t="shared" ca="1" si="450"/>
        <v/>
      </c>
      <c r="AD2167" s="130" t="str">
        <f t="shared" ca="1" si="451"/>
        <v/>
      </c>
      <c r="AE2167" s="130" t="str">
        <f t="shared" ca="1" si="452"/>
        <v/>
      </c>
      <c r="AF2167" s="130" t="str">
        <f t="shared" ca="1" si="453"/>
        <v/>
      </c>
      <c r="AG2167" s="130" t="str">
        <f t="shared" ca="1" si="454"/>
        <v/>
      </c>
      <c r="AH2167" s="130" t="str">
        <f t="shared" ca="1" si="455"/>
        <v/>
      </c>
      <c r="AI2167" s="130" t="str">
        <f t="shared" ca="1" si="456"/>
        <v/>
      </c>
    </row>
    <row r="2168" spans="5:35">
      <c r="E2168" s="239"/>
      <c r="F2168" s="28"/>
      <c r="AC2168" s="130" t="str">
        <f t="shared" ca="1" si="450"/>
        <v/>
      </c>
      <c r="AD2168" s="130" t="str">
        <f t="shared" ca="1" si="451"/>
        <v/>
      </c>
      <c r="AE2168" s="130" t="str">
        <f t="shared" ca="1" si="452"/>
        <v/>
      </c>
      <c r="AF2168" s="130" t="str">
        <f t="shared" ca="1" si="453"/>
        <v/>
      </c>
      <c r="AG2168" s="130" t="str">
        <f t="shared" ca="1" si="454"/>
        <v/>
      </c>
      <c r="AH2168" s="130" t="str">
        <f t="shared" ca="1" si="455"/>
        <v/>
      </c>
      <c r="AI2168" s="130" t="str">
        <f t="shared" ca="1" si="456"/>
        <v/>
      </c>
    </row>
    <row r="2169" spans="5:35">
      <c r="E2169" s="239"/>
      <c r="F2169" s="28"/>
      <c r="AC2169" s="130" t="str">
        <f t="shared" ca="1" si="450"/>
        <v/>
      </c>
      <c r="AD2169" s="130" t="str">
        <f t="shared" ca="1" si="451"/>
        <v/>
      </c>
      <c r="AE2169" s="130" t="str">
        <f t="shared" ca="1" si="452"/>
        <v/>
      </c>
      <c r="AF2169" s="130" t="str">
        <f t="shared" ca="1" si="453"/>
        <v/>
      </c>
      <c r="AG2169" s="130" t="str">
        <f t="shared" ca="1" si="454"/>
        <v/>
      </c>
      <c r="AH2169" s="130" t="str">
        <f t="shared" ca="1" si="455"/>
        <v/>
      </c>
      <c r="AI2169" s="130" t="str">
        <f t="shared" ca="1" si="456"/>
        <v/>
      </c>
    </row>
    <row r="2170" spans="5:35">
      <c r="E2170" s="239"/>
      <c r="F2170" s="28"/>
      <c r="AC2170" s="130" t="str">
        <f t="shared" ca="1" si="450"/>
        <v/>
      </c>
      <c r="AD2170" s="130" t="str">
        <f t="shared" ca="1" si="451"/>
        <v/>
      </c>
      <c r="AE2170" s="130" t="str">
        <f t="shared" ca="1" si="452"/>
        <v/>
      </c>
      <c r="AF2170" s="130" t="str">
        <f t="shared" ca="1" si="453"/>
        <v/>
      </c>
      <c r="AG2170" s="130" t="str">
        <f t="shared" ca="1" si="454"/>
        <v/>
      </c>
      <c r="AH2170" s="130" t="str">
        <f t="shared" ca="1" si="455"/>
        <v/>
      </c>
      <c r="AI2170" s="130" t="str">
        <f t="shared" ca="1" si="456"/>
        <v/>
      </c>
    </row>
    <row r="2171" spans="5:35">
      <c r="E2171" s="239"/>
      <c r="F2171" s="28"/>
      <c r="AC2171" s="130" t="str">
        <f t="shared" ca="1" si="450"/>
        <v/>
      </c>
      <c r="AD2171" s="130" t="str">
        <f t="shared" ca="1" si="451"/>
        <v/>
      </c>
      <c r="AE2171" s="130" t="str">
        <f t="shared" ca="1" si="452"/>
        <v/>
      </c>
      <c r="AF2171" s="130" t="str">
        <f t="shared" ca="1" si="453"/>
        <v/>
      </c>
      <c r="AG2171" s="130" t="str">
        <f t="shared" ca="1" si="454"/>
        <v/>
      </c>
      <c r="AH2171" s="130" t="str">
        <f t="shared" ca="1" si="455"/>
        <v/>
      </c>
      <c r="AI2171" s="130" t="str">
        <f t="shared" ca="1" si="456"/>
        <v/>
      </c>
    </row>
    <row r="2172" spans="5:35">
      <c r="E2172" s="239"/>
      <c r="F2172" s="28"/>
      <c r="AC2172" s="130" t="str">
        <f t="shared" ca="1" si="450"/>
        <v/>
      </c>
      <c r="AD2172" s="130" t="str">
        <f t="shared" ca="1" si="451"/>
        <v/>
      </c>
      <c r="AE2172" s="130" t="str">
        <f t="shared" ca="1" si="452"/>
        <v/>
      </c>
      <c r="AF2172" s="130" t="str">
        <f t="shared" ca="1" si="453"/>
        <v/>
      </c>
      <c r="AG2172" s="130" t="str">
        <f t="shared" ca="1" si="454"/>
        <v/>
      </c>
      <c r="AH2172" s="130" t="str">
        <f t="shared" ca="1" si="455"/>
        <v/>
      </c>
      <c r="AI2172" s="130" t="str">
        <f t="shared" ca="1" si="456"/>
        <v/>
      </c>
    </row>
    <row r="2173" spans="5:35">
      <c r="E2173" s="239"/>
      <c r="F2173" s="28"/>
      <c r="AC2173" s="130" t="str">
        <f t="shared" ca="1" si="450"/>
        <v/>
      </c>
      <c r="AD2173" s="130" t="str">
        <f t="shared" ca="1" si="451"/>
        <v/>
      </c>
      <c r="AE2173" s="130" t="str">
        <f t="shared" ca="1" si="452"/>
        <v/>
      </c>
      <c r="AF2173" s="130" t="str">
        <f t="shared" ca="1" si="453"/>
        <v/>
      </c>
      <c r="AG2173" s="130" t="str">
        <f t="shared" ca="1" si="454"/>
        <v/>
      </c>
      <c r="AH2173" s="130" t="str">
        <f t="shared" ca="1" si="455"/>
        <v/>
      </c>
      <c r="AI2173" s="130" t="str">
        <f t="shared" ca="1" si="456"/>
        <v/>
      </c>
    </row>
    <row r="2174" spans="5:35">
      <c r="E2174" s="239"/>
      <c r="F2174" s="28"/>
      <c r="AC2174" s="130" t="str">
        <f t="shared" ca="1" si="450"/>
        <v/>
      </c>
      <c r="AD2174" s="130" t="str">
        <f t="shared" ca="1" si="451"/>
        <v/>
      </c>
      <c r="AE2174" s="130" t="str">
        <f t="shared" ca="1" si="452"/>
        <v/>
      </c>
      <c r="AF2174" s="130" t="str">
        <f t="shared" ca="1" si="453"/>
        <v/>
      </c>
      <c r="AG2174" s="130" t="str">
        <f t="shared" ca="1" si="454"/>
        <v/>
      </c>
      <c r="AH2174" s="130" t="str">
        <f t="shared" ca="1" si="455"/>
        <v/>
      </c>
      <c r="AI2174" s="130" t="str">
        <f t="shared" ca="1" si="456"/>
        <v/>
      </c>
    </row>
    <row r="2175" spans="5:35">
      <c r="E2175" s="239"/>
      <c r="F2175" s="28"/>
      <c r="AC2175" s="130" t="str">
        <f t="shared" ca="1" si="450"/>
        <v/>
      </c>
      <c r="AD2175" s="130" t="str">
        <f t="shared" ca="1" si="451"/>
        <v/>
      </c>
      <c r="AE2175" s="130" t="str">
        <f t="shared" ca="1" si="452"/>
        <v/>
      </c>
      <c r="AF2175" s="130" t="str">
        <f t="shared" ca="1" si="453"/>
        <v/>
      </c>
      <c r="AG2175" s="130" t="str">
        <f t="shared" ca="1" si="454"/>
        <v/>
      </c>
      <c r="AH2175" s="130" t="str">
        <f t="shared" ca="1" si="455"/>
        <v/>
      </c>
      <c r="AI2175" s="130" t="str">
        <f t="shared" ca="1" si="456"/>
        <v/>
      </c>
    </row>
    <row r="2176" spans="5:35">
      <c r="E2176" s="239"/>
      <c r="F2176" s="28"/>
      <c r="AC2176" s="130" t="str">
        <f t="shared" ca="1" si="450"/>
        <v/>
      </c>
      <c r="AD2176" s="130" t="str">
        <f t="shared" ca="1" si="451"/>
        <v/>
      </c>
      <c r="AE2176" s="130" t="str">
        <f t="shared" ca="1" si="452"/>
        <v/>
      </c>
      <c r="AF2176" s="130" t="str">
        <f t="shared" ca="1" si="453"/>
        <v/>
      </c>
      <c r="AG2176" s="130" t="str">
        <f t="shared" ca="1" si="454"/>
        <v/>
      </c>
      <c r="AH2176" s="130" t="str">
        <f t="shared" ca="1" si="455"/>
        <v/>
      </c>
      <c r="AI2176" s="130" t="str">
        <f t="shared" ca="1" si="456"/>
        <v/>
      </c>
    </row>
    <row r="2177" spans="5:35">
      <c r="E2177" s="239"/>
      <c r="F2177" s="28"/>
      <c r="AC2177" s="130" t="str">
        <f t="shared" ca="1" si="450"/>
        <v/>
      </c>
      <c r="AD2177" s="130" t="str">
        <f t="shared" ca="1" si="451"/>
        <v/>
      </c>
      <c r="AE2177" s="130" t="str">
        <f t="shared" ca="1" si="452"/>
        <v/>
      </c>
      <c r="AF2177" s="130" t="str">
        <f t="shared" ca="1" si="453"/>
        <v/>
      </c>
      <c r="AG2177" s="130" t="str">
        <f t="shared" ca="1" si="454"/>
        <v/>
      </c>
      <c r="AH2177" s="130" t="str">
        <f t="shared" ca="1" si="455"/>
        <v/>
      </c>
      <c r="AI2177" s="130" t="str">
        <f t="shared" ca="1" si="456"/>
        <v/>
      </c>
    </row>
    <row r="2178" spans="5:35">
      <c r="E2178" s="239"/>
      <c r="F2178" s="28"/>
      <c r="AC2178" s="130" t="str">
        <f t="shared" ca="1" si="450"/>
        <v/>
      </c>
      <c r="AD2178" s="130" t="str">
        <f t="shared" ca="1" si="451"/>
        <v/>
      </c>
      <c r="AE2178" s="130" t="str">
        <f t="shared" ca="1" si="452"/>
        <v/>
      </c>
      <c r="AF2178" s="130" t="str">
        <f t="shared" ca="1" si="453"/>
        <v/>
      </c>
      <c r="AG2178" s="130" t="str">
        <f t="shared" ca="1" si="454"/>
        <v/>
      </c>
      <c r="AH2178" s="130" t="str">
        <f t="shared" ca="1" si="455"/>
        <v/>
      </c>
      <c r="AI2178" s="130" t="str">
        <f t="shared" ca="1" si="456"/>
        <v/>
      </c>
    </row>
    <row r="2179" spans="5:35">
      <c r="E2179" s="239"/>
      <c r="F2179" s="28"/>
      <c r="AC2179" s="130" t="str">
        <f t="shared" ref="AC2179:AC2242" ca="1" si="457">+INDIRECT(ADDRESS(INT((ROW()-2)/2)+2,21,3))</f>
        <v/>
      </c>
      <c r="AD2179" s="130" t="str">
        <f t="shared" ref="AD2179:AD2242" ca="1" si="458">+IF(ISNUMBER(AI2179),IF(ISEVEN(ROW()),$AL$2,$AL$3),"")</f>
        <v/>
      </c>
      <c r="AE2179" s="130" t="str">
        <f t="shared" ref="AE2179:AE2242" ca="1" si="459">+INDIRECT(ADDRESS(INT((ROW()-2)/2)+2,23,3))</f>
        <v/>
      </c>
      <c r="AF2179" s="130" t="str">
        <f t="shared" ref="AF2179:AF2242" ca="1" si="460">+INDIRECT(ADDRESS(INT((ROW()-2)/2)+2,24,3))</f>
        <v/>
      </c>
      <c r="AG2179" s="130" t="str">
        <f t="shared" ref="AG2179:AG2242" ca="1" si="461">+INDIRECT(ADDRESS(INT((ROW()-2)/2)+2,25,3))</f>
        <v/>
      </c>
      <c r="AH2179" s="130" t="str">
        <f t="shared" ref="AH2179:AH2242" ca="1" si="462">+INDIRECT(ADDRESS(INT((ROW()-2)/2)+2,26,3))</f>
        <v/>
      </c>
      <c r="AI2179" s="130" t="str">
        <f t="shared" ref="AI2179:AI2242" ca="1" si="463">+INDIRECT(ADDRESS(INT((ROW()-2)/2)+2,27,3))</f>
        <v/>
      </c>
    </row>
    <row r="2180" spans="5:35">
      <c r="E2180" s="239"/>
      <c r="F2180" s="28"/>
      <c r="AC2180" s="130" t="str">
        <f t="shared" ca="1" si="457"/>
        <v/>
      </c>
      <c r="AD2180" s="130" t="str">
        <f t="shared" ca="1" si="458"/>
        <v/>
      </c>
      <c r="AE2180" s="130" t="str">
        <f t="shared" ca="1" si="459"/>
        <v/>
      </c>
      <c r="AF2180" s="130" t="str">
        <f t="shared" ca="1" si="460"/>
        <v/>
      </c>
      <c r="AG2180" s="130" t="str">
        <f t="shared" ca="1" si="461"/>
        <v/>
      </c>
      <c r="AH2180" s="130" t="str">
        <f t="shared" ca="1" si="462"/>
        <v/>
      </c>
      <c r="AI2180" s="130" t="str">
        <f t="shared" ca="1" si="463"/>
        <v/>
      </c>
    </row>
    <row r="2181" spans="5:35">
      <c r="E2181" s="239"/>
      <c r="F2181" s="28"/>
      <c r="AC2181" s="130" t="str">
        <f t="shared" ca="1" si="457"/>
        <v/>
      </c>
      <c r="AD2181" s="130" t="str">
        <f t="shared" ca="1" si="458"/>
        <v/>
      </c>
      <c r="AE2181" s="130" t="str">
        <f t="shared" ca="1" si="459"/>
        <v/>
      </c>
      <c r="AF2181" s="130" t="str">
        <f t="shared" ca="1" si="460"/>
        <v/>
      </c>
      <c r="AG2181" s="130" t="str">
        <f t="shared" ca="1" si="461"/>
        <v/>
      </c>
      <c r="AH2181" s="130" t="str">
        <f t="shared" ca="1" si="462"/>
        <v/>
      </c>
      <c r="AI2181" s="130" t="str">
        <f t="shared" ca="1" si="463"/>
        <v/>
      </c>
    </row>
    <row r="2182" spans="5:35">
      <c r="E2182" s="239"/>
      <c r="F2182" s="28"/>
      <c r="AC2182" s="130" t="str">
        <f t="shared" ca="1" si="457"/>
        <v/>
      </c>
      <c r="AD2182" s="130" t="str">
        <f t="shared" ca="1" si="458"/>
        <v/>
      </c>
      <c r="AE2182" s="130" t="str">
        <f t="shared" ca="1" si="459"/>
        <v/>
      </c>
      <c r="AF2182" s="130" t="str">
        <f t="shared" ca="1" si="460"/>
        <v/>
      </c>
      <c r="AG2182" s="130" t="str">
        <f t="shared" ca="1" si="461"/>
        <v/>
      </c>
      <c r="AH2182" s="130" t="str">
        <f t="shared" ca="1" si="462"/>
        <v/>
      </c>
      <c r="AI2182" s="130" t="str">
        <f t="shared" ca="1" si="463"/>
        <v/>
      </c>
    </row>
    <row r="2183" spans="5:35">
      <c r="E2183" s="239"/>
      <c r="F2183" s="28"/>
      <c r="AC2183" s="130" t="str">
        <f t="shared" ca="1" si="457"/>
        <v/>
      </c>
      <c r="AD2183" s="130" t="str">
        <f t="shared" ca="1" si="458"/>
        <v/>
      </c>
      <c r="AE2183" s="130" t="str">
        <f t="shared" ca="1" si="459"/>
        <v/>
      </c>
      <c r="AF2183" s="130" t="str">
        <f t="shared" ca="1" si="460"/>
        <v/>
      </c>
      <c r="AG2183" s="130" t="str">
        <f t="shared" ca="1" si="461"/>
        <v/>
      </c>
      <c r="AH2183" s="130" t="str">
        <f t="shared" ca="1" si="462"/>
        <v/>
      </c>
      <c r="AI2183" s="130" t="str">
        <f t="shared" ca="1" si="463"/>
        <v/>
      </c>
    </row>
    <row r="2184" spans="5:35">
      <c r="E2184" s="239"/>
      <c r="F2184" s="28"/>
      <c r="AC2184" s="130" t="str">
        <f t="shared" ca="1" si="457"/>
        <v/>
      </c>
      <c r="AD2184" s="130" t="str">
        <f t="shared" ca="1" si="458"/>
        <v/>
      </c>
      <c r="AE2184" s="130" t="str">
        <f t="shared" ca="1" si="459"/>
        <v/>
      </c>
      <c r="AF2184" s="130" t="str">
        <f t="shared" ca="1" si="460"/>
        <v/>
      </c>
      <c r="AG2184" s="130" t="str">
        <f t="shared" ca="1" si="461"/>
        <v/>
      </c>
      <c r="AH2184" s="130" t="str">
        <f t="shared" ca="1" si="462"/>
        <v/>
      </c>
      <c r="AI2184" s="130" t="str">
        <f t="shared" ca="1" si="463"/>
        <v/>
      </c>
    </row>
    <row r="2185" spans="5:35">
      <c r="E2185" s="239"/>
      <c r="F2185" s="28"/>
      <c r="AC2185" s="130" t="str">
        <f t="shared" ca="1" si="457"/>
        <v/>
      </c>
      <c r="AD2185" s="130" t="str">
        <f t="shared" ca="1" si="458"/>
        <v/>
      </c>
      <c r="AE2185" s="130" t="str">
        <f t="shared" ca="1" si="459"/>
        <v/>
      </c>
      <c r="AF2185" s="130" t="str">
        <f t="shared" ca="1" si="460"/>
        <v/>
      </c>
      <c r="AG2185" s="130" t="str">
        <f t="shared" ca="1" si="461"/>
        <v/>
      </c>
      <c r="AH2185" s="130" t="str">
        <f t="shared" ca="1" si="462"/>
        <v/>
      </c>
      <c r="AI2185" s="130" t="str">
        <f t="shared" ca="1" si="463"/>
        <v/>
      </c>
    </row>
    <row r="2186" spans="5:35">
      <c r="E2186" s="239"/>
      <c r="F2186" s="28"/>
      <c r="AC2186" s="130" t="str">
        <f t="shared" ca="1" si="457"/>
        <v/>
      </c>
      <c r="AD2186" s="130" t="str">
        <f t="shared" ca="1" si="458"/>
        <v/>
      </c>
      <c r="AE2186" s="130" t="str">
        <f t="shared" ca="1" si="459"/>
        <v/>
      </c>
      <c r="AF2186" s="130" t="str">
        <f t="shared" ca="1" si="460"/>
        <v/>
      </c>
      <c r="AG2186" s="130" t="str">
        <f t="shared" ca="1" si="461"/>
        <v/>
      </c>
      <c r="AH2186" s="130" t="str">
        <f t="shared" ca="1" si="462"/>
        <v/>
      </c>
      <c r="AI2186" s="130" t="str">
        <f t="shared" ca="1" si="463"/>
        <v/>
      </c>
    </row>
    <row r="2187" spans="5:35">
      <c r="E2187" s="239"/>
      <c r="F2187" s="28"/>
      <c r="AC2187" s="130" t="str">
        <f t="shared" ca="1" si="457"/>
        <v/>
      </c>
      <c r="AD2187" s="130" t="str">
        <f t="shared" ca="1" si="458"/>
        <v/>
      </c>
      <c r="AE2187" s="130" t="str">
        <f t="shared" ca="1" si="459"/>
        <v/>
      </c>
      <c r="AF2187" s="130" t="str">
        <f t="shared" ca="1" si="460"/>
        <v/>
      </c>
      <c r="AG2187" s="130" t="str">
        <f t="shared" ca="1" si="461"/>
        <v/>
      </c>
      <c r="AH2187" s="130" t="str">
        <f t="shared" ca="1" si="462"/>
        <v/>
      </c>
      <c r="AI2187" s="130" t="str">
        <f t="shared" ca="1" si="463"/>
        <v/>
      </c>
    </row>
    <row r="2188" spans="5:35">
      <c r="E2188" s="239"/>
      <c r="F2188" s="28"/>
      <c r="AC2188" s="130" t="str">
        <f t="shared" ca="1" si="457"/>
        <v/>
      </c>
      <c r="AD2188" s="130" t="str">
        <f t="shared" ca="1" si="458"/>
        <v/>
      </c>
      <c r="AE2188" s="130" t="str">
        <f t="shared" ca="1" si="459"/>
        <v/>
      </c>
      <c r="AF2188" s="130" t="str">
        <f t="shared" ca="1" si="460"/>
        <v/>
      </c>
      <c r="AG2188" s="130" t="str">
        <f t="shared" ca="1" si="461"/>
        <v/>
      </c>
      <c r="AH2188" s="130" t="str">
        <f t="shared" ca="1" si="462"/>
        <v/>
      </c>
      <c r="AI2188" s="130" t="str">
        <f t="shared" ca="1" si="463"/>
        <v/>
      </c>
    </row>
    <row r="2189" spans="5:35">
      <c r="E2189" s="239"/>
      <c r="F2189" s="28"/>
      <c r="AC2189" s="130" t="str">
        <f t="shared" ca="1" si="457"/>
        <v/>
      </c>
      <c r="AD2189" s="130" t="str">
        <f t="shared" ca="1" si="458"/>
        <v/>
      </c>
      <c r="AE2189" s="130" t="str">
        <f t="shared" ca="1" si="459"/>
        <v/>
      </c>
      <c r="AF2189" s="130" t="str">
        <f t="shared" ca="1" si="460"/>
        <v/>
      </c>
      <c r="AG2189" s="130" t="str">
        <f t="shared" ca="1" si="461"/>
        <v/>
      </c>
      <c r="AH2189" s="130" t="str">
        <f t="shared" ca="1" si="462"/>
        <v/>
      </c>
      <c r="AI2189" s="130" t="str">
        <f t="shared" ca="1" si="463"/>
        <v/>
      </c>
    </row>
    <row r="2190" spans="5:35">
      <c r="E2190" s="239"/>
      <c r="F2190" s="28"/>
      <c r="AC2190" s="130" t="str">
        <f t="shared" ca="1" si="457"/>
        <v/>
      </c>
      <c r="AD2190" s="130" t="str">
        <f t="shared" ca="1" si="458"/>
        <v/>
      </c>
      <c r="AE2190" s="130" t="str">
        <f t="shared" ca="1" si="459"/>
        <v/>
      </c>
      <c r="AF2190" s="130" t="str">
        <f t="shared" ca="1" si="460"/>
        <v/>
      </c>
      <c r="AG2190" s="130" t="str">
        <f t="shared" ca="1" si="461"/>
        <v/>
      </c>
      <c r="AH2190" s="130" t="str">
        <f t="shared" ca="1" si="462"/>
        <v/>
      </c>
      <c r="AI2190" s="130" t="str">
        <f t="shared" ca="1" si="463"/>
        <v/>
      </c>
    </row>
    <row r="2191" spans="5:35">
      <c r="E2191" s="239"/>
      <c r="F2191" s="28"/>
      <c r="AC2191" s="130" t="str">
        <f t="shared" ca="1" si="457"/>
        <v/>
      </c>
      <c r="AD2191" s="130" t="str">
        <f t="shared" ca="1" si="458"/>
        <v/>
      </c>
      <c r="AE2191" s="130" t="str">
        <f t="shared" ca="1" si="459"/>
        <v/>
      </c>
      <c r="AF2191" s="130" t="str">
        <f t="shared" ca="1" si="460"/>
        <v/>
      </c>
      <c r="AG2191" s="130" t="str">
        <f t="shared" ca="1" si="461"/>
        <v/>
      </c>
      <c r="AH2191" s="130" t="str">
        <f t="shared" ca="1" si="462"/>
        <v/>
      </c>
      <c r="AI2191" s="130" t="str">
        <f t="shared" ca="1" si="463"/>
        <v/>
      </c>
    </row>
    <row r="2192" spans="5:35">
      <c r="E2192" s="239"/>
      <c r="F2192" s="28"/>
      <c r="AC2192" s="130" t="str">
        <f t="shared" ca="1" si="457"/>
        <v/>
      </c>
      <c r="AD2192" s="130" t="str">
        <f t="shared" ca="1" si="458"/>
        <v/>
      </c>
      <c r="AE2192" s="130" t="str">
        <f t="shared" ca="1" si="459"/>
        <v/>
      </c>
      <c r="AF2192" s="130" t="str">
        <f t="shared" ca="1" si="460"/>
        <v/>
      </c>
      <c r="AG2192" s="130" t="str">
        <f t="shared" ca="1" si="461"/>
        <v/>
      </c>
      <c r="AH2192" s="130" t="str">
        <f t="shared" ca="1" si="462"/>
        <v/>
      </c>
      <c r="AI2192" s="130" t="str">
        <f t="shared" ca="1" si="463"/>
        <v/>
      </c>
    </row>
    <row r="2193" spans="5:35">
      <c r="E2193" s="239"/>
      <c r="F2193" s="28"/>
      <c r="AC2193" s="130" t="str">
        <f t="shared" ca="1" si="457"/>
        <v/>
      </c>
      <c r="AD2193" s="130" t="str">
        <f t="shared" ca="1" si="458"/>
        <v/>
      </c>
      <c r="AE2193" s="130" t="str">
        <f t="shared" ca="1" si="459"/>
        <v/>
      </c>
      <c r="AF2193" s="130" t="str">
        <f t="shared" ca="1" si="460"/>
        <v/>
      </c>
      <c r="AG2193" s="130" t="str">
        <f t="shared" ca="1" si="461"/>
        <v/>
      </c>
      <c r="AH2193" s="130" t="str">
        <f t="shared" ca="1" si="462"/>
        <v/>
      </c>
      <c r="AI2193" s="130" t="str">
        <f t="shared" ca="1" si="463"/>
        <v/>
      </c>
    </row>
    <row r="2194" spans="5:35">
      <c r="E2194" s="239"/>
      <c r="F2194" s="28"/>
      <c r="AC2194" s="130" t="str">
        <f t="shared" ca="1" si="457"/>
        <v/>
      </c>
      <c r="AD2194" s="130" t="str">
        <f t="shared" ca="1" si="458"/>
        <v/>
      </c>
      <c r="AE2194" s="130" t="str">
        <f t="shared" ca="1" si="459"/>
        <v/>
      </c>
      <c r="AF2194" s="130" t="str">
        <f t="shared" ca="1" si="460"/>
        <v/>
      </c>
      <c r="AG2194" s="130" t="str">
        <f t="shared" ca="1" si="461"/>
        <v/>
      </c>
      <c r="AH2194" s="130" t="str">
        <f t="shared" ca="1" si="462"/>
        <v/>
      </c>
      <c r="AI2194" s="130" t="str">
        <f t="shared" ca="1" si="463"/>
        <v/>
      </c>
    </row>
    <row r="2195" spans="5:35">
      <c r="E2195" s="239"/>
      <c r="F2195" s="28"/>
      <c r="AC2195" s="130" t="str">
        <f t="shared" ca="1" si="457"/>
        <v/>
      </c>
      <c r="AD2195" s="130" t="str">
        <f t="shared" ca="1" si="458"/>
        <v/>
      </c>
      <c r="AE2195" s="130" t="str">
        <f t="shared" ca="1" si="459"/>
        <v/>
      </c>
      <c r="AF2195" s="130" t="str">
        <f t="shared" ca="1" si="460"/>
        <v/>
      </c>
      <c r="AG2195" s="130" t="str">
        <f t="shared" ca="1" si="461"/>
        <v/>
      </c>
      <c r="AH2195" s="130" t="str">
        <f t="shared" ca="1" si="462"/>
        <v/>
      </c>
      <c r="AI2195" s="130" t="str">
        <f t="shared" ca="1" si="463"/>
        <v/>
      </c>
    </row>
    <row r="2196" spans="5:35">
      <c r="E2196" s="239"/>
      <c r="F2196" s="28"/>
      <c r="AC2196" s="130" t="str">
        <f t="shared" ca="1" si="457"/>
        <v/>
      </c>
      <c r="AD2196" s="130" t="str">
        <f t="shared" ca="1" si="458"/>
        <v/>
      </c>
      <c r="AE2196" s="130" t="str">
        <f t="shared" ca="1" si="459"/>
        <v/>
      </c>
      <c r="AF2196" s="130" t="str">
        <f t="shared" ca="1" si="460"/>
        <v/>
      </c>
      <c r="AG2196" s="130" t="str">
        <f t="shared" ca="1" si="461"/>
        <v/>
      </c>
      <c r="AH2196" s="130" t="str">
        <f t="shared" ca="1" si="462"/>
        <v/>
      </c>
      <c r="AI2196" s="130" t="str">
        <f t="shared" ca="1" si="463"/>
        <v/>
      </c>
    </row>
    <row r="2197" spans="5:35">
      <c r="E2197" s="239"/>
      <c r="F2197" s="28"/>
      <c r="AC2197" s="130" t="str">
        <f t="shared" ca="1" si="457"/>
        <v/>
      </c>
      <c r="AD2197" s="130" t="str">
        <f t="shared" ca="1" si="458"/>
        <v/>
      </c>
      <c r="AE2197" s="130" t="str">
        <f t="shared" ca="1" si="459"/>
        <v/>
      </c>
      <c r="AF2197" s="130" t="str">
        <f t="shared" ca="1" si="460"/>
        <v/>
      </c>
      <c r="AG2197" s="130" t="str">
        <f t="shared" ca="1" si="461"/>
        <v/>
      </c>
      <c r="AH2197" s="130" t="str">
        <f t="shared" ca="1" si="462"/>
        <v/>
      </c>
      <c r="AI2197" s="130" t="str">
        <f t="shared" ca="1" si="463"/>
        <v/>
      </c>
    </row>
    <row r="2198" spans="5:35">
      <c r="E2198" s="239"/>
      <c r="F2198" s="28"/>
      <c r="AC2198" s="130" t="str">
        <f t="shared" ca="1" si="457"/>
        <v/>
      </c>
      <c r="AD2198" s="130" t="str">
        <f t="shared" ca="1" si="458"/>
        <v/>
      </c>
      <c r="AE2198" s="130" t="str">
        <f t="shared" ca="1" si="459"/>
        <v/>
      </c>
      <c r="AF2198" s="130" t="str">
        <f t="shared" ca="1" si="460"/>
        <v/>
      </c>
      <c r="AG2198" s="130" t="str">
        <f t="shared" ca="1" si="461"/>
        <v/>
      </c>
      <c r="AH2198" s="130" t="str">
        <f t="shared" ca="1" si="462"/>
        <v/>
      </c>
      <c r="AI2198" s="130" t="str">
        <f t="shared" ca="1" si="463"/>
        <v/>
      </c>
    </row>
    <row r="2199" spans="5:35">
      <c r="E2199" s="239"/>
      <c r="F2199" s="28"/>
      <c r="AC2199" s="130" t="str">
        <f t="shared" ca="1" si="457"/>
        <v/>
      </c>
      <c r="AD2199" s="130" t="str">
        <f t="shared" ca="1" si="458"/>
        <v/>
      </c>
      <c r="AE2199" s="130" t="str">
        <f t="shared" ca="1" si="459"/>
        <v/>
      </c>
      <c r="AF2199" s="130" t="str">
        <f t="shared" ca="1" si="460"/>
        <v/>
      </c>
      <c r="AG2199" s="130" t="str">
        <f t="shared" ca="1" si="461"/>
        <v/>
      </c>
      <c r="AH2199" s="130" t="str">
        <f t="shared" ca="1" si="462"/>
        <v/>
      </c>
      <c r="AI2199" s="130" t="str">
        <f t="shared" ca="1" si="463"/>
        <v/>
      </c>
    </row>
    <row r="2200" spans="5:35">
      <c r="E2200" s="239"/>
      <c r="F2200" s="28"/>
      <c r="AC2200" s="130" t="str">
        <f t="shared" ca="1" si="457"/>
        <v/>
      </c>
      <c r="AD2200" s="130" t="str">
        <f t="shared" ca="1" si="458"/>
        <v/>
      </c>
      <c r="AE2200" s="130" t="str">
        <f t="shared" ca="1" si="459"/>
        <v/>
      </c>
      <c r="AF2200" s="130" t="str">
        <f t="shared" ca="1" si="460"/>
        <v/>
      </c>
      <c r="AG2200" s="130" t="str">
        <f t="shared" ca="1" si="461"/>
        <v/>
      </c>
      <c r="AH2200" s="130" t="str">
        <f t="shared" ca="1" si="462"/>
        <v/>
      </c>
      <c r="AI2200" s="130" t="str">
        <f t="shared" ca="1" si="463"/>
        <v/>
      </c>
    </row>
    <row r="2201" spans="5:35">
      <c r="E2201" s="239"/>
      <c r="F2201" s="28"/>
      <c r="AC2201" s="130" t="str">
        <f t="shared" ca="1" si="457"/>
        <v/>
      </c>
      <c r="AD2201" s="130" t="str">
        <f t="shared" ca="1" si="458"/>
        <v/>
      </c>
      <c r="AE2201" s="130" t="str">
        <f t="shared" ca="1" si="459"/>
        <v/>
      </c>
      <c r="AF2201" s="130" t="str">
        <f t="shared" ca="1" si="460"/>
        <v/>
      </c>
      <c r="AG2201" s="130" t="str">
        <f t="shared" ca="1" si="461"/>
        <v/>
      </c>
      <c r="AH2201" s="130" t="str">
        <f t="shared" ca="1" si="462"/>
        <v/>
      </c>
      <c r="AI2201" s="130" t="str">
        <f t="shared" ca="1" si="463"/>
        <v/>
      </c>
    </row>
    <row r="2202" spans="5:35">
      <c r="E2202" s="239"/>
      <c r="F2202" s="28"/>
      <c r="AC2202" s="130" t="str">
        <f t="shared" ca="1" si="457"/>
        <v/>
      </c>
      <c r="AD2202" s="130" t="str">
        <f t="shared" ca="1" si="458"/>
        <v/>
      </c>
      <c r="AE2202" s="130" t="str">
        <f t="shared" ca="1" si="459"/>
        <v/>
      </c>
      <c r="AF2202" s="130" t="str">
        <f t="shared" ca="1" si="460"/>
        <v/>
      </c>
      <c r="AG2202" s="130" t="str">
        <f t="shared" ca="1" si="461"/>
        <v/>
      </c>
      <c r="AH2202" s="130" t="str">
        <f t="shared" ca="1" si="462"/>
        <v/>
      </c>
      <c r="AI2202" s="130" t="str">
        <f t="shared" ca="1" si="463"/>
        <v/>
      </c>
    </row>
    <row r="2203" spans="5:35">
      <c r="E2203" s="239"/>
      <c r="F2203" s="28"/>
      <c r="AC2203" s="130" t="str">
        <f t="shared" ca="1" si="457"/>
        <v/>
      </c>
      <c r="AD2203" s="130" t="str">
        <f t="shared" ca="1" si="458"/>
        <v/>
      </c>
      <c r="AE2203" s="130" t="str">
        <f t="shared" ca="1" si="459"/>
        <v/>
      </c>
      <c r="AF2203" s="130" t="str">
        <f t="shared" ca="1" si="460"/>
        <v/>
      </c>
      <c r="AG2203" s="130" t="str">
        <f t="shared" ca="1" si="461"/>
        <v/>
      </c>
      <c r="AH2203" s="130" t="str">
        <f t="shared" ca="1" si="462"/>
        <v/>
      </c>
      <c r="AI2203" s="130" t="str">
        <f t="shared" ca="1" si="463"/>
        <v/>
      </c>
    </row>
    <row r="2204" spans="5:35">
      <c r="E2204" s="239"/>
      <c r="F2204" s="28"/>
      <c r="AC2204" s="130" t="str">
        <f t="shared" ca="1" si="457"/>
        <v/>
      </c>
      <c r="AD2204" s="130" t="str">
        <f t="shared" ca="1" si="458"/>
        <v/>
      </c>
      <c r="AE2204" s="130" t="str">
        <f t="shared" ca="1" si="459"/>
        <v/>
      </c>
      <c r="AF2204" s="130" t="str">
        <f t="shared" ca="1" si="460"/>
        <v/>
      </c>
      <c r="AG2204" s="130" t="str">
        <f t="shared" ca="1" si="461"/>
        <v/>
      </c>
      <c r="AH2204" s="130" t="str">
        <f t="shared" ca="1" si="462"/>
        <v/>
      </c>
      <c r="AI2204" s="130" t="str">
        <f t="shared" ca="1" si="463"/>
        <v/>
      </c>
    </row>
    <row r="2205" spans="5:35">
      <c r="E2205" s="239"/>
      <c r="F2205" s="28"/>
      <c r="AC2205" s="130" t="str">
        <f t="shared" ca="1" si="457"/>
        <v/>
      </c>
      <c r="AD2205" s="130" t="str">
        <f t="shared" ca="1" si="458"/>
        <v/>
      </c>
      <c r="AE2205" s="130" t="str">
        <f t="shared" ca="1" si="459"/>
        <v/>
      </c>
      <c r="AF2205" s="130" t="str">
        <f t="shared" ca="1" si="460"/>
        <v/>
      </c>
      <c r="AG2205" s="130" t="str">
        <f t="shared" ca="1" si="461"/>
        <v/>
      </c>
      <c r="AH2205" s="130" t="str">
        <f t="shared" ca="1" si="462"/>
        <v/>
      </c>
      <c r="AI2205" s="130" t="str">
        <f t="shared" ca="1" si="463"/>
        <v/>
      </c>
    </row>
    <row r="2206" spans="5:35">
      <c r="E2206" s="239"/>
      <c r="F2206" s="28"/>
      <c r="AC2206" s="130" t="str">
        <f t="shared" ca="1" si="457"/>
        <v/>
      </c>
      <c r="AD2206" s="130" t="str">
        <f t="shared" ca="1" si="458"/>
        <v/>
      </c>
      <c r="AE2206" s="130" t="str">
        <f t="shared" ca="1" si="459"/>
        <v/>
      </c>
      <c r="AF2206" s="130" t="str">
        <f t="shared" ca="1" si="460"/>
        <v/>
      </c>
      <c r="AG2206" s="130" t="str">
        <f t="shared" ca="1" si="461"/>
        <v/>
      </c>
      <c r="AH2206" s="130" t="str">
        <f t="shared" ca="1" si="462"/>
        <v/>
      </c>
      <c r="AI2206" s="130" t="str">
        <f t="shared" ca="1" si="463"/>
        <v/>
      </c>
    </row>
    <row r="2207" spans="5:35">
      <c r="E2207" s="239"/>
      <c r="F2207" s="28"/>
      <c r="AC2207" s="130" t="str">
        <f t="shared" ca="1" si="457"/>
        <v/>
      </c>
      <c r="AD2207" s="130" t="str">
        <f t="shared" ca="1" si="458"/>
        <v/>
      </c>
      <c r="AE2207" s="130" t="str">
        <f t="shared" ca="1" si="459"/>
        <v/>
      </c>
      <c r="AF2207" s="130" t="str">
        <f t="shared" ca="1" si="460"/>
        <v/>
      </c>
      <c r="AG2207" s="130" t="str">
        <f t="shared" ca="1" si="461"/>
        <v/>
      </c>
      <c r="AH2207" s="130" t="str">
        <f t="shared" ca="1" si="462"/>
        <v/>
      </c>
      <c r="AI2207" s="130" t="str">
        <f t="shared" ca="1" si="463"/>
        <v/>
      </c>
    </row>
    <row r="2208" spans="5:35">
      <c r="E2208" s="239"/>
      <c r="F2208" s="28"/>
      <c r="AC2208" s="130" t="str">
        <f t="shared" ca="1" si="457"/>
        <v/>
      </c>
      <c r="AD2208" s="130" t="str">
        <f t="shared" ca="1" si="458"/>
        <v/>
      </c>
      <c r="AE2208" s="130" t="str">
        <f t="shared" ca="1" si="459"/>
        <v/>
      </c>
      <c r="AF2208" s="130" t="str">
        <f t="shared" ca="1" si="460"/>
        <v/>
      </c>
      <c r="AG2208" s="130" t="str">
        <f t="shared" ca="1" si="461"/>
        <v/>
      </c>
      <c r="AH2208" s="130" t="str">
        <f t="shared" ca="1" si="462"/>
        <v/>
      </c>
      <c r="AI2208" s="130" t="str">
        <f t="shared" ca="1" si="463"/>
        <v/>
      </c>
    </row>
    <row r="2209" spans="5:35">
      <c r="E2209" s="239"/>
      <c r="F2209" s="28"/>
      <c r="AC2209" s="130" t="str">
        <f t="shared" ca="1" si="457"/>
        <v/>
      </c>
      <c r="AD2209" s="130" t="str">
        <f t="shared" ca="1" si="458"/>
        <v/>
      </c>
      <c r="AE2209" s="130" t="str">
        <f t="shared" ca="1" si="459"/>
        <v/>
      </c>
      <c r="AF2209" s="130" t="str">
        <f t="shared" ca="1" si="460"/>
        <v/>
      </c>
      <c r="AG2209" s="130" t="str">
        <f t="shared" ca="1" si="461"/>
        <v/>
      </c>
      <c r="AH2209" s="130" t="str">
        <f t="shared" ca="1" si="462"/>
        <v/>
      </c>
      <c r="AI2209" s="130" t="str">
        <f t="shared" ca="1" si="463"/>
        <v/>
      </c>
    </row>
    <row r="2210" spans="5:35">
      <c r="E2210" s="239"/>
      <c r="F2210" s="28"/>
      <c r="AC2210" s="130" t="str">
        <f t="shared" ca="1" si="457"/>
        <v/>
      </c>
      <c r="AD2210" s="130" t="str">
        <f t="shared" ca="1" si="458"/>
        <v/>
      </c>
      <c r="AE2210" s="130" t="str">
        <f t="shared" ca="1" si="459"/>
        <v/>
      </c>
      <c r="AF2210" s="130" t="str">
        <f t="shared" ca="1" si="460"/>
        <v/>
      </c>
      <c r="AG2210" s="130" t="str">
        <f t="shared" ca="1" si="461"/>
        <v/>
      </c>
      <c r="AH2210" s="130" t="str">
        <f t="shared" ca="1" si="462"/>
        <v/>
      </c>
      <c r="AI2210" s="130" t="str">
        <f t="shared" ca="1" si="463"/>
        <v/>
      </c>
    </row>
    <row r="2211" spans="5:35">
      <c r="E2211" s="239"/>
      <c r="F2211" s="28"/>
      <c r="AC2211" s="130" t="str">
        <f t="shared" ca="1" si="457"/>
        <v/>
      </c>
      <c r="AD2211" s="130" t="str">
        <f t="shared" ca="1" si="458"/>
        <v/>
      </c>
      <c r="AE2211" s="130" t="str">
        <f t="shared" ca="1" si="459"/>
        <v/>
      </c>
      <c r="AF2211" s="130" t="str">
        <f t="shared" ca="1" si="460"/>
        <v/>
      </c>
      <c r="AG2211" s="130" t="str">
        <f t="shared" ca="1" si="461"/>
        <v/>
      </c>
      <c r="AH2211" s="130" t="str">
        <f t="shared" ca="1" si="462"/>
        <v/>
      </c>
      <c r="AI2211" s="130" t="str">
        <f t="shared" ca="1" si="463"/>
        <v/>
      </c>
    </row>
    <row r="2212" spans="5:35">
      <c r="E2212" s="239"/>
      <c r="F2212" s="28"/>
      <c r="AC2212" s="130" t="str">
        <f t="shared" ca="1" si="457"/>
        <v/>
      </c>
      <c r="AD2212" s="130" t="str">
        <f t="shared" ca="1" si="458"/>
        <v/>
      </c>
      <c r="AE2212" s="130" t="str">
        <f t="shared" ca="1" si="459"/>
        <v/>
      </c>
      <c r="AF2212" s="130" t="str">
        <f t="shared" ca="1" si="460"/>
        <v/>
      </c>
      <c r="AG2212" s="130" t="str">
        <f t="shared" ca="1" si="461"/>
        <v/>
      </c>
      <c r="AH2212" s="130" t="str">
        <f t="shared" ca="1" si="462"/>
        <v/>
      </c>
      <c r="AI2212" s="130" t="str">
        <f t="shared" ca="1" si="463"/>
        <v/>
      </c>
    </row>
    <row r="2213" spans="5:35">
      <c r="E2213" s="239"/>
      <c r="F2213" s="28"/>
      <c r="AC2213" s="130" t="str">
        <f t="shared" ca="1" si="457"/>
        <v/>
      </c>
      <c r="AD2213" s="130" t="str">
        <f t="shared" ca="1" si="458"/>
        <v/>
      </c>
      <c r="AE2213" s="130" t="str">
        <f t="shared" ca="1" si="459"/>
        <v/>
      </c>
      <c r="AF2213" s="130" t="str">
        <f t="shared" ca="1" si="460"/>
        <v/>
      </c>
      <c r="AG2213" s="130" t="str">
        <f t="shared" ca="1" si="461"/>
        <v/>
      </c>
      <c r="AH2213" s="130" t="str">
        <f t="shared" ca="1" si="462"/>
        <v/>
      </c>
      <c r="AI2213" s="130" t="str">
        <f t="shared" ca="1" si="463"/>
        <v/>
      </c>
    </row>
    <row r="2214" spans="5:35">
      <c r="E2214" s="239"/>
      <c r="F2214" s="28"/>
      <c r="AC2214" s="130" t="str">
        <f t="shared" ca="1" si="457"/>
        <v/>
      </c>
      <c r="AD2214" s="130" t="str">
        <f t="shared" ca="1" si="458"/>
        <v/>
      </c>
      <c r="AE2214" s="130" t="str">
        <f t="shared" ca="1" si="459"/>
        <v/>
      </c>
      <c r="AF2214" s="130" t="str">
        <f t="shared" ca="1" si="460"/>
        <v/>
      </c>
      <c r="AG2214" s="130" t="str">
        <f t="shared" ca="1" si="461"/>
        <v/>
      </c>
      <c r="AH2214" s="130" t="str">
        <f t="shared" ca="1" si="462"/>
        <v/>
      </c>
      <c r="AI2214" s="130" t="str">
        <f t="shared" ca="1" si="463"/>
        <v/>
      </c>
    </row>
    <row r="2215" spans="5:35">
      <c r="E2215" s="239"/>
      <c r="F2215" s="28"/>
      <c r="AC2215" s="130" t="str">
        <f t="shared" ca="1" si="457"/>
        <v/>
      </c>
      <c r="AD2215" s="130" t="str">
        <f t="shared" ca="1" si="458"/>
        <v/>
      </c>
      <c r="AE2215" s="130" t="str">
        <f t="shared" ca="1" si="459"/>
        <v/>
      </c>
      <c r="AF2215" s="130" t="str">
        <f t="shared" ca="1" si="460"/>
        <v/>
      </c>
      <c r="AG2215" s="130" t="str">
        <f t="shared" ca="1" si="461"/>
        <v/>
      </c>
      <c r="AH2215" s="130" t="str">
        <f t="shared" ca="1" si="462"/>
        <v/>
      </c>
      <c r="AI2215" s="130" t="str">
        <f t="shared" ca="1" si="463"/>
        <v/>
      </c>
    </row>
    <row r="2216" spans="5:35">
      <c r="E2216" s="239"/>
      <c r="F2216" s="28"/>
      <c r="AC2216" s="130" t="str">
        <f t="shared" ca="1" si="457"/>
        <v/>
      </c>
      <c r="AD2216" s="130" t="str">
        <f t="shared" ca="1" si="458"/>
        <v/>
      </c>
      <c r="AE2216" s="130" t="str">
        <f t="shared" ca="1" si="459"/>
        <v/>
      </c>
      <c r="AF2216" s="130" t="str">
        <f t="shared" ca="1" si="460"/>
        <v/>
      </c>
      <c r="AG2216" s="130" t="str">
        <f t="shared" ca="1" si="461"/>
        <v/>
      </c>
      <c r="AH2216" s="130" t="str">
        <f t="shared" ca="1" si="462"/>
        <v/>
      </c>
      <c r="AI2216" s="130" t="str">
        <f t="shared" ca="1" si="463"/>
        <v/>
      </c>
    </row>
    <row r="2217" spans="5:35">
      <c r="E2217" s="239"/>
      <c r="F2217" s="28"/>
      <c r="AC2217" s="130" t="str">
        <f t="shared" ca="1" si="457"/>
        <v/>
      </c>
      <c r="AD2217" s="130" t="str">
        <f t="shared" ca="1" si="458"/>
        <v/>
      </c>
      <c r="AE2217" s="130" t="str">
        <f t="shared" ca="1" si="459"/>
        <v/>
      </c>
      <c r="AF2217" s="130" t="str">
        <f t="shared" ca="1" si="460"/>
        <v/>
      </c>
      <c r="AG2217" s="130" t="str">
        <f t="shared" ca="1" si="461"/>
        <v/>
      </c>
      <c r="AH2217" s="130" t="str">
        <f t="shared" ca="1" si="462"/>
        <v/>
      </c>
      <c r="AI2217" s="130" t="str">
        <f t="shared" ca="1" si="463"/>
        <v/>
      </c>
    </row>
    <row r="2218" spans="5:35">
      <c r="E2218" s="239"/>
      <c r="F2218" s="28"/>
      <c r="AC2218" s="130" t="str">
        <f t="shared" ca="1" si="457"/>
        <v/>
      </c>
      <c r="AD2218" s="130" t="str">
        <f t="shared" ca="1" si="458"/>
        <v/>
      </c>
      <c r="AE2218" s="130" t="str">
        <f t="shared" ca="1" si="459"/>
        <v/>
      </c>
      <c r="AF2218" s="130" t="str">
        <f t="shared" ca="1" si="460"/>
        <v/>
      </c>
      <c r="AG2218" s="130" t="str">
        <f t="shared" ca="1" si="461"/>
        <v/>
      </c>
      <c r="AH2218" s="130" t="str">
        <f t="shared" ca="1" si="462"/>
        <v/>
      </c>
      <c r="AI2218" s="130" t="str">
        <f t="shared" ca="1" si="463"/>
        <v/>
      </c>
    </row>
    <row r="2219" spans="5:35">
      <c r="E2219" s="239"/>
      <c r="F2219" s="28"/>
      <c r="AC2219" s="130" t="str">
        <f t="shared" ca="1" si="457"/>
        <v/>
      </c>
      <c r="AD2219" s="130" t="str">
        <f t="shared" ca="1" si="458"/>
        <v/>
      </c>
      <c r="AE2219" s="130" t="str">
        <f t="shared" ca="1" si="459"/>
        <v/>
      </c>
      <c r="AF2219" s="130" t="str">
        <f t="shared" ca="1" si="460"/>
        <v/>
      </c>
      <c r="AG2219" s="130" t="str">
        <f t="shared" ca="1" si="461"/>
        <v/>
      </c>
      <c r="AH2219" s="130" t="str">
        <f t="shared" ca="1" si="462"/>
        <v/>
      </c>
      <c r="AI2219" s="130" t="str">
        <f t="shared" ca="1" si="463"/>
        <v/>
      </c>
    </row>
    <row r="2220" spans="5:35">
      <c r="E2220" s="239"/>
      <c r="F2220" s="28"/>
      <c r="AC2220" s="130" t="str">
        <f t="shared" ca="1" si="457"/>
        <v/>
      </c>
      <c r="AD2220" s="130" t="str">
        <f t="shared" ca="1" si="458"/>
        <v/>
      </c>
      <c r="AE2220" s="130" t="str">
        <f t="shared" ca="1" si="459"/>
        <v/>
      </c>
      <c r="AF2220" s="130" t="str">
        <f t="shared" ca="1" si="460"/>
        <v/>
      </c>
      <c r="AG2220" s="130" t="str">
        <f t="shared" ca="1" si="461"/>
        <v/>
      </c>
      <c r="AH2220" s="130" t="str">
        <f t="shared" ca="1" si="462"/>
        <v/>
      </c>
      <c r="AI2220" s="130" t="str">
        <f t="shared" ca="1" si="463"/>
        <v/>
      </c>
    </row>
    <row r="2221" spans="5:35">
      <c r="E2221" s="239"/>
      <c r="F2221" s="28"/>
      <c r="AC2221" s="130" t="str">
        <f t="shared" ca="1" si="457"/>
        <v/>
      </c>
      <c r="AD2221" s="130" t="str">
        <f t="shared" ca="1" si="458"/>
        <v/>
      </c>
      <c r="AE2221" s="130" t="str">
        <f t="shared" ca="1" si="459"/>
        <v/>
      </c>
      <c r="AF2221" s="130" t="str">
        <f t="shared" ca="1" si="460"/>
        <v/>
      </c>
      <c r="AG2221" s="130" t="str">
        <f t="shared" ca="1" si="461"/>
        <v/>
      </c>
      <c r="AH2221" s="130" t="str">
        <f t="shared" ca="1" si="462"/>
        <v/>
      </c>
      <c r="AI2221" s="130" t="str">
        <f t="shared" ca="1" si="463"/>
        <v/>
      </c>
    </row>
    <row r="2222" spans="5:35">
      <c r="E2222" s="239"/>
      <c r="F2222" s="28"/>
      <c r="AC2222" s="130" t="str">
        <f t="shared" ca="1" si="457"/>
        <v/>
      </c>
      <c r="AD2222" s="130" t="str">
        <f t="shared" ca="1" si="458"/>
        <v/>
      </c>
      <c r="AE2222" s="130" t="str">
        <f t="shared" ca="1" si="459"/>
        <v/>
      </c>
      <c r="AF2222" s="130" t="str">
        <f t="shared" ca="1" si="460"/>
        <v/>
      </c>
      <c r="AG2222" s="130" t="str">
        <f t="shared" ca="1" si="461"/>
        <v/>
      </c>
      <c r="AH2222" s="130" t="str">
        <f t="shared" ca="1" si="462"/>
        <v/>
      </c>
      <c r="AI2222" s="130" t="str">
        <f t="shared" ca="1" si="463"/>
        <v/>
      </c>
    </row>
    <row r="2223" spans="5:35">
      <c r="E2223" s="239"/>
      <c r="F2223" s="28"/>
      <c r="AC2223" s="130" t="str">
        <f t="shared" ca="1" si="457"/>
        <v/>
      </c>
      <c r="AD2223" s="130" t="str">
        <f t="shared" ca="1" si="458"/>
        <v/>
      </c>
      <c r="AE2223" s="130" t="str">
        <f t="shared" ca="1" si="459"/>
        <v/>
      </c>
      <c r="AF2223" s="130" t="str">
        <f t="shared" ca="1" si="460"/>
        <v/>
      </c>
      <c r="AG2223" s="130" t="str">
        <f t="shared" ca="1" si="461"/>
        <v/>
      </c>
      <c r="AH2223" s="130" t="str">
        <f t="shared" ca="1" si="462"/>
        <v/>
      </c>
      <c r="AI2223" s="130" t="str">
        <f t="shared" ca="1" si="463"/>
        <v/>
      </c>
    </row>
    <row r="2224" spans="5:35">
      <c r="E2224" s="239"/>
      <c r="F2224" s="28"/>
      <c r="AC2224" s="130" t="str">
        <f t="shared" ca="1" si="457"/>
        <v/>
      </c>
      <c r="AD2224" s="130" t="str">
        <f t="shared" ca="1" si="458"/>
        <v/>
      </c>
      <c r="AE2224" s="130" t="str">
        <f t="shared" ca="1" si="459"/>
        <v/>
      </c>
      <c r="AF2224" s="130" t="str">
        <f t="shared" ca="1" si="460"/>
        <v/>
      </c>
      <c r="AG2224" s="130" t="str">
        <f t="shared" ca="1" si="461"/>
        <v/>
      </c>
      <c r="AH2224" s="130" t="str">
        <f t="shared" ca="1" si="462"/>
        <v/>
      </c>
      <c r="AI2224" s="130" t="str">
        <f t="shared" ca="1" si="463"/>
        <v/>
      </c>
    </row>
    <row r="2225" spans="5:35">
      <c r="E2225" s="239"/>
      <c r="F2225" s="28"/>
      <c r="AC2225" s="130" t="str">
        <f t="shared" ca="1" si="457"/>
        <v/>
      </c>
      <c r="AD2225" s="130" t="str">
        <f t="shared" ca="1" si="458"/>
        <v/>
      </c>
      <c r="AE2225" s="130" t="str">
        <f t="shared" ca="1" si="459"/>
        <v/>
      </c>
      <c r="AF2225" s="130" t="str">
        <f t="shared" ca="1" si="460"/>
        <v/>
      </c>
      <c r="AG2225" s="130" t="str">
        <f t="shared" ca="1" si="461"/>
        <v/>
      </c>
      <c r="AH2225" s="130" t="str">
        <f t="shared" ca="1" si="462"/>
        <v/>
      </c>
      <c r="AI2225" s="130" t="str">
        <f t="shared" ca="1" si="463"/>
        <v/>
      </c>
    </row>
    <row r="2226" spans="5:35">
      <c r="E2226" s="239"/>
      <c r="F2226" s="28"/>
      <c r="AC2226" s="130" t="str">
        <f t="shared" ca="1" si="457"/>
        <v/>
      </c>
      <c r="AD2226" s="130" t="str">
        <f t="shared" ca="1" si="458"/>
        <v/>
      </c>
      <c r="AE2226" s="130" t="str">
        <f t="shared" ca="1" si="459"/>
        <v/>
      </c>
      <c r="AF2226" s="130" t="str">
        <f t="shared" ca="1" si="460"/>
        <v/>
      </c>
      <c r="AG2226" s="130" t="str">
        <f t="shared" ca="1" si="461"/>
        <v/>
      </c>
      <c r="AH2226" s="130" t="str">
        <f t="shared" ca="1" si="462"/>
        <v/>
      </c>
      <c r="AI2226" s="130" t="str">
        <f t="shared" ca="1" si="463"/>
        <v/>
      </c>
    </row>
    <row r="2227" spans="5:35">
      <c r="E2227" s="239"/>
      <c r="F2227" s="28"/>
      <c r="AC2227" s="130" t="str">
        <f t="shared" ca="1" si="457"/>
        <v/>
      </c>
      <c r="AD2227" s="130" t="str">
        <f t="shared" ca="1" si="458"/>
        <v/>
      </c>
      <c r="AE2227" s="130" t="str">
        <f t="shared" ca="1" si="459"/>
        <v/>
      </c>
      <c r="AF2227" s="130" t="str">
        <f t="shared" ca="1" si="460"/>
        <v/>
      </c>
      <c r="AG2227" s="130" t="str">
        <f t="shared" ca="1" si="461"/>
        <v/>
      </c>
      <c r="AH2227" s="130" t="str">
        <f t="shared" ca="1" si="462"/>
        <v/>
      </c>
      <c r="AI2227" s="130" t="str">
        <f t="shared" ca="1" si="463"/>
        <v/>
      </c>
    </row>
    <row r="2228" spans="5:35">
      <c r="E2228" s="239"/>
      <c r="F2228" s="28"/>
      <c r="AC2228" s="130" t="str">
        <f t="shared" ca="1" si="457"/>
        <v/>
      </c>
      <c r="AD2228" s="130" t="str">
        <f t="shared" ca="1" si="458"/>
        <v/>
      </c>
      <c r="AE2228" s="130" t="str">
        <f t="shared" ca="1" si="459"/>
        <v/>
      </c>
      <c r="AF2228" s="130" t="str">
        <f t="shared" ca="1" si="460"/>
        <v/>
      </c>
      <c r="AG2228" s="130" t="str">
        <f t="shared" ca="1" si="461"/>
        <v/>
      </c>
      <c r="AH2228" s="130" t="str">
        <f t="shared" ca="1" si="462"/>
        <v/>
      </c>
      <c r="AI2228" s="130" t="str">
        <f t="shared" ca="1" si="463"/>
        <v/>
      </c>
    </row>
    <row r="2229" spans="5:35">
      <c r="E2229" s="239"/>
      <c r="F2229" s="28"/>
      <c r="AC2229" s="130" t="str">
        <f t="shared" ca="1" si="457"/>
        <v/>
      </c>
      <c r="AD2229" s="130" t="str">
        <f t="shared" ca="1" si="458"/>
        <v/>
      </c>
      <c r="AE2229" s="130" t="str">
        <f t="shared" ca="1" si="459"/>
        <v/>
      </c>
      <c r="AF2229" s="130" t="str">
        <f t="shared" ca="1" si="460"/>
        <v/>
      </c>
      <c r="AG2229" s="130" t="str">
        <f t="shared" ca="1" si="461"/>
        <v/>
      </c>
      <c r="AH2229" s="130" t="str">
        <f t="shared" ca="1" si="462"/>
        <v/>
      </c>
      <c r="AI2229" s="130" t="str">
        <f t="shared" ca="1" si="463"/>
        <v/>
      </c>
    </row>
    <row r="2230" spans="5:35">
      <c r="E2230" s="239"/>
      <c r="F2230" s="28"/>
      <c r="AC2230" s="130" t="str">
        <f t="shared" ca="1" si="457"/>
        <v/>
      </c>
      <c r="AD2230" s="130" t="str">
        <f t="shared" ca="1" si="458"/>
        <v/>
      </c>
      <c r="AE2230" s="130" t="str">
        <f t="shared" ca="1" si="459"/>
        <v/>
      </c>
      <c r="AF2230" s="130" t="str">
        <f t="shared" ca="1" si="460"/>
        <v/>
      </c>
      <c r="AG2230" s="130" t="str">
        <f t="shared" ca="1" si="461"/>
        <v/>
      </c>
      <c r="AH2230" s="130" t="str">
        <f t="shared" ca="1" si="462"/>
        <v/>
      </c>
      <c r="AI2230" s="130" t="str">
        <f t="shared" ca="1" si="463"/>
        <v/>
      </c>
    </row>
    <row r="2231" spans="5:35">
      <c r="E2231" s="239"/>
      <c r="F2231" s="28"/>
      <c r="AC2231" s="130" t="str">
        <f t="shared" ca="1" si="457"/>
        <v/>
      </c>
      <c r="AD2231" s="130" t="str">
        <f t="shared" ca="1" si="458"/>
        <v/>
      </c>
      <c r="AE2231" s="130" t="str">
        <f t="shared" ca="1" si="459"/>
        <v/>
      </c>
      <c r="AF2231" s="130" t="str">
        <f t="shared" ca="1" si="460"/>
        <v/>
      </c>
      <c r="AG2231" s="130" t="str">
        <f t="shared" ca="1" si="461"/>
        <v/>
      </c>
      <c r="AH2231" s="130" t="str">
        <f t="shared" ca="1" si="462"/>
        <v/>
      </c>
      <c r="AI2231" s="130" t="str">
        <f t="shared" ca="1" si="463"/>
        <v/>
      </c>
    </row>
    <row r="2232" spans="5:35">
      <c r="E2232" s="239"/>
      <c r="F2232" s="28"/>
      <c r="AC2232" s="130" t="str">
        <f t="shared" ca="1" si="457"/>
        <v/>
      </c>
      <c r="AD2232" s="130" t="str">
        <f t="shared" ca="1" si="458"/>
        <v/>
      </c>
      <c r="AE2232" s="130" t="str">
        <f t="shared" ca="1" si="459"/>
        <v/>
      </c>
      <c r="AF2232" s="130" t="str">
        <f t="shared" ca="1" si="460"/>
        <v/>
      </c>
      <c r="AG2232" s="130" t="str">
        <f t="shared" ca="1" si="461"/>
        <v/>
      </c>
      <c r="AH2232" s="130" t="str">
        <f t="shared" ca="1" si="462"/>
        <v/>
      </c>
      <c r="AI2232" s="130" t="str">
        <f t="shared" ca="1" si="463"/>
        <v/>
      </c>
    </row>
    <row r="2233" spans="5:35">
      <c r="E2233" s="239"/>
      <c r="F2233" s="28"/>
      <c r="AC2233" s="130" t="str">
        <f t="shared" ca="1" si="457"/>
        <v/>
      </c>
      <c r="AD2233" s="130" t="str">
        <f t="shared" ca="1" si="458"/>
        <v/>
      </c>
      <c r="AE2233" s="130" t="str">
        <f t="shared" ca="1" si="459"/>
        <v/>
      </c>
      <c r="AF2233" s="130" t="str">
        <f t="shared" ca="1" si="460"/>
        <v/>
      </c>
      <c r="AG2233" s="130" t="str">
        <f t="shared" ca="1" si="461"/>
        <v/>
      </c>
      <c r="AH2233" s="130" t="str">
        <f t="shared" ca="1" si="462"/>
        <v/>
      </c>
      <c r="AI2233" s="130" t="str">
        <f t="shared" ca="1" si="463"/>
        <v/>
      </c>
    </row>
    <row r="2234" spans="5:35">
      <c r="E2234" s="239"/>
      <c r="F2234" s="28"/>
      <c r="AC2234" s="130" t="str">
        <f t="shared" ca="1" si="457"/>
        <v/>
      </c>
      <c r="AD2234" s="130" t="str">
        <f t="shared" ca="1" si="458"/>
        <v/>
      </c>
      <c r="AE2234" s="130" t="str">
        <f t="shared" ca="1" si="459"/>
        <v/>
      </c>
      <c r="AF2234" s="130" t="str">
        <f t="shared" ca="1" si="460"/>
        <v/>
      </c>
      <c r="AG2234" s="130" t="str">
        <f t="shared" ca="1" si="461"/>
        <v/>
      </c>
      <c r="AH2234" s="130" t="str">
        <f t="shared" ca="1" si="462"/>
        <v/>
      </c>
      <c r="AI2234" s="130" t="str">
        <f t="shared" ca="1" si="463"/>
        <v/>
      </c>
    </row>
    <row r="2235" spans="5:35">
      <c r="E2235" s="239"/>
      <c r="F2235" s="28"/>
      <c r="AC2235" s="130" t="str">
        <f t="shared" ca="1" si="457"/>
        <v/>
      </c>
      <c r="AD2235" s="130" t="str">
        <f t="shared" ca="1" si="458"/>
        <v/>
      </c>
      <c r="AE2235" s="130" t="str">
        <f t="shared" ca="1" si="459"/>
        <v/>
      </c>
      <c r="AF2235" s="130" t="str">
        <f t="shared" ca="1" si="460"/>
        <v/>
      </c>
      <c r="AG2235" s="130" t="str">
        <f t="shared" ca="1" si="461"/>
        <v/>
      </c>
      <c r="AH2235" s="130" t="str">
        <f t="shared" ca="1" si="462"/>
        <v/>
      </c>
      <c r="AI2235" s="130" t="str">
        <f t="shared" ca="1" si="463"/>
        <v/>
      </c>
    </row>
    <row r="2236" spans="5:35">
      <c r="E2236" s="239"/>
      <c r="F2236" s="28"/>
      <c r="AC2236" s="130" t="str">
        <f t="shared" ca="1" si="457"/>
        <v/>
      </c>
      <c r="AD2236" s="130" t="str">
        <f t="shared" ca="1" si="458"/>
        <v/>
      </c>
      <c r="AE2236" s="130" t="str">
        <f t="shared" ca="1" si="459"/>
        <v/>
      </c>
      <c r="AF2236" s="130" t="str">
        <f t="shared" ca="1" si="460"/>
        <v/>
      </c>
      <c r="AG2236" s="130" t="str">
        <f t="shared" ca="1" si="461"/>
        <v/>
      </c>
      <c r="AH2236" s="130" t="str">
        <f t="shared" ca="1" si="462"/>
        <v/>
      </c>
      <c r="AI2236" s="130" t="str">
        <f t="shared" ca="1" si="463"/>
        <v/>
      </c>
    </row>
    <row r="2237" spans="5:35">
      <c r="E2237" s="239"/>
      <c r="F2237" s="28"/>
      <c r="AC2237" s="130" t="str">
        <f t="shared" ca="1" si="457"/>
        <v/>
      </c>
      <c r="AD2237" s="130" t="str">
        <f t="shared" ca="1" si="458"/>
        <v/>
      </c>
      <c r="AE2237" s="130" t="str">
        <f t="shared" ca="1" si="459"/>
        <v/>
      </c>
      <c r="AF2237" s="130" t="str">
        <f t="shared" ca="1" si="460"/>
        <v/>
      </c>
      <c r="AG2237" s="130" t="str">
        <f t="shared" ca="1" si="461"/>
        <v/>
      </c>
      <c r="AH2237" s="130" t="str">
        <f t="shared" ca="1" si="462"/>
        <v/>
      </c>
      <c r="AI2237" s="130" t="str">
        <f t="shared" ca="1" si="463"/>
        <v/>
      </c>
    </row>
    <row r="2238" spans="5:35">
      <c r="E2238" s="239"/>
      <c r="F2238" s="28"/>
      <c r="AC2238" s="130" t="str">
        <f t="shared" ca="1" si="457"/>
        <v/>
      </c>
      <c r="AD2238" s="130" t="str">
        <f t="shared" ca="1" si="458"/>
        <v/>
      </c>
      <c r="AE2238" s="130" t="str">
        <f t="shared" ca="1" si="459"/>
        <v/>
      </c>
      <c r="AF2238" s="130" t="str">
        <f t="shared" ca="1" si="460"/>
        <v/>
      </c>
      <c r="AG2238" s="130" t="str">
        <f t="shared" ca="1" si="461"/>
        <v/>
      </c>
      <c r="AH2238" s="130" t="str">
        <f t="shared" ca="1" si="462"/>
        <v/>
      </c>
      <c r="AI2238" s="130" t="str">
        <f t="shared" ca="1" si="463"/>
        <v/>
      </c>
    </row>
    <row r="2239" spans="5:35">
      <c r="E2239" s="239"/>
      <c r="F2239" s="28"/>
      <c r="AC2239" s="130" t="str">
        <f t="shared" ca="1" si="457"/>
        <v/>
      </c>
      <c r="AD2239" s="130" t="str">
        <f t="shared" ca="1" si="458"/>
        <v/>
      </c>
      <c r="AE2239" s="130" t="str">
        <f t="shared" ca="1" si="459"/>
        <v/>
      </c>
      <c r="AF2239" s="130" t="str">
        <f t="shared" ca="1" si="460"/>
        <v/>
      </c>
      <c r="AG2239" s="130" t="str">
        <f t="shared" ca="1" si="461"/>
        <v/>
      </c>
      <c r="AH2239" s="130" t="str">
        <f t="shared" ca="1" si="462"/>
        <v/>
      </c>
      <c r="AI2239" s="130" t="str">
        <f t="shared" ca="1" si="463"/>
        <v/>
      </c>
    </row>
    <row r="2240" spans="5:35">
      <c r="E2240" s="239"/>
      <c r="F2240" s="28"/>
      <c r="AC2240" s="130" t="str">
        <f t="shared" ca="1" si="457"/>
        <v/>
      </c>
      <c r="AD2240" s="130" t="str">
        <f t="shared" ca="1" si="458"/>
        <v/>
      </c>
      <c r="AE2240" s="130" t="str">
        <f t="shared" ca="1" si="459"/>
        <v/>
      </c>
      <c r="AF2240" s="130" t="str">
        <f t="shared" ca="1" si="460"/>
        <v/>
      </c>
      <c r="AG2240" s="130" t="str">
        <f t="shared" ca="1" si="461"/>
        <v/>
      </c>
      <c r="AH2240" s="130" t="str">
        <f t="shared" ca="1" si="462"/>
        <v/>
      </c>
      <c r="AI2240" s="130" t="str">
        <f t="shared" ca="1" si="463"/>
        <v/>
      </c>
    </row>
    <row r="2241" spans="5:35">
      <c r="E2241" s="239"/>
      <c r="F2241" s="28"/>
      <c r="AC2241" s="130" t="str">
        <f t="shared" ca="1" si="457"/>
        <v/>
      </c>
      <c r="AD2241" s="130" t="str">
        <f t="shared" ca="1" si="458"/>
        <v/>
      </c>
      <c r="AE2241" s="130" t="str">
        <f t="shared" ca="1" si="459"/>
        <v/>
      </c>
      <c r="AF2241" s="130" t="str">
        <f t="shared" ca="1" si="460"/>
        <v/>
      </c>
      <c r="AG2241" s="130" t="str">
        <f t="shared" ca="1" si="461"/>
        <v/>
      </c>
      <c r="AH2241" s="130" t="str">
        <f t="shared" ca="1" si="462"/>
        <v/>
      </c>
      <c r="AI2241" s="130" t="str">
        <f t="shared" ca="1" si="463"/>
        <v/>
      </c>
    </row>
    <row r="2242" spans="5:35">
      <c r="E2242" s="239"/>
      <c r="F2242" s="28"/>
      <c r="AC2242" s="130" t="str">
        <f t="shared" ca="1" si="457"/>
        <v/>
      </c>
      <c r="AD2242" s="130" t="str">
        <f t="shared" ca="1" si="458"/>
        <v/>
      </c>
      <c r="AE2242" s="130" t="str">
        <f t="shared" ca="1" si="459"/>
        <v/>
      </c>
      <c r="AF2242" s="130" t="str">
        <f t="shared" ca="1" si="460"/>
        <v/>
      </c>
      <c r="AG2242" s="130" t="str">
        <f t="shared" ca="1" si="461"/>
        <v/>
      </c>
      <c r="AH2242" s="130" t="str">
        <f t="shared" ca="1" si="462"/>
        <v/>
      </c>
      <c r="AI2242" s="130" t="str">
        <f t="shared" ca="1" si="463"/>
        <v/>
      </c>
    </row>
    <row r="2243" spans="5:35">
      <c r="E2243" s="239"/>
      <c r="F2243" s="28"/>
      <c r="AC2243" s="130" t="str">
        <f t="shared" ref="AC2243:AC2306" ca="1" si="464">+INDIRECT(ADDRESS(INT((ROW()-2)/2)+2,21,3))</f>
        <v/>
      </c>
      <c r="AD2243" s="130" t="str">
        <f t="shared" ref="AD2243:AD2306" ca="1" si="465">+IF(ISNUMBER(AI2243),IF(ISEVEN(ROW()),$AL$2,$AL$3),"")</f>
        <v/>
      </c>
      <c r="AE2243" s="130" t="str">
        <f t="shared" ref="AE2243:AE2306" ca="1" si="466">+INDIRECT(ADDRESS(INT((ROW()-2)/2)+2,23,3))</f>
        <v/>
      </c>
      <c r="AF2243" s="130" t="str">
        <f t="shared" ref="AF2243:AF2306" ca="1" si="467">+INDIRECT(ADDRESS(INT((ROW()-2)/2)+2,24,3))</f>
        <v/>
      </c>
      <c r="AG2243" s="130" t="str">
        <f t="shared" ref="AG2243:AG2306" ca="1" si="468">+INDIRECT(ADDRESS(INT((ROW()-2)/2)+2,25,3))</f>
        <v/>
      </c>
      <c r="AH2243" s="130" t="str">
        <f t="shared" ref="AH2243:AH2306" ca="1" si="469">+INDIRECT(ADDRESS(INT((ROW()-2)/2)+2,26,3))</f>
        <v/>
      </c>
      <c r="AI2243" s="130" t="str">
        <f t="shared" ref="AI2243:AI2306" ca="1" si="470">+INDIRECT(ADDRESS(INT((ROW()-2)/2)+2,27,3))</f>
        <v/>
      </c>
    </row>
    <row r="2244" spans="5:35">
      <c r="E2244" s="239"/>
      <c r="F2244" s="28"/>
      <c r="AC2244" s="130" t="str">
        <f t="shared" ca="1" si="464"/>
        <v/>
      </c>
      <c r="AD2244" s="130" t="str">
        <f t="shared" ca="1" si="465"/>
        <v/>
      </c>
      <c r="AE2244" s="130" t="str">
        <f t="shared" ca="1" si="466"/>
        <v/>
      </c>
      <c r="AF2244" s="130" t="str">
        <f t="shared" ca="1" si="467"/>
        <v/>
      </c>
      <c r="AG2244" s="130" t="str">
        <f t="shared" ca="1" si="468"/>
        <v/>
      </c>
      <c r="AH2244" s="130" t="str">
        <f t="shared" ca="1" si="469"/>
        <v/>
      </c>
      <c r="AI2244" s="130" t="str">
        <f t="shared" ca="1" si="470"/>
        <v/>
      </c>
    </row>
    <row r="2245" spans="5:35">
      <c r="E2245" s="239"/>
      <c r="F2245" s="28"/>
      <c r="AC2245" s="130" t="str">
        <f t="shared" ca="1" si="464"/>
        <v/>
      </c>
      <c r="AD2245" s="130" t="str">
        <f t="shared" ca="1" si="465"/>
        <v/>
      </c>
      <c r="AE2245" s="130" t="str">
        <f t="shared" ca="1" si="466"/>
        <v/>
      </c>
      <c r="AF2245" s="130" t="str">
        <f t="shared" ca="1" si="467"/>
        <v/>
      </c>
      <c r="AG2245" s="130" t="str">
        <f t="shared" ca="1" si="468"/>
        <v/>
      </c>
      <c r="AH2245" s="130" t="str">
        <f t="shared" ca="1" si="469"/>
        <v/>
      </c>
      <c r="AI2245" s="130" t="str">
        <f t="shared" ca="1" si="470"/>
        <v/>
      </c>
    </row>
    <row r="2246" spans="5:35">
      <c r="E2246" s="239"/>
      <c r="F2246" s="28"/>
      <c r="AC2246" s="130" t="str">
        <f t="shared" ca="1" si="464"/>
        <v/>
      </c>
      <c r="AD2246" s="130" t="str">
        <f t="shared" ca="1" si="465"/>
        <v/>
      </c>
      <c r="AE2246" s="130" t="str">
        <f t="shared" ca="1" si="466"/>
        <v/>
      </c>
      <c r="AF2246" s="130" t="str">
        <f t="shared" ca="1" si="467"/>
        <v/>
      </c>
      <c r="AG2246" s="130" t="str">
        <f t="shared" ca="1" si="468"/>
        <v/>
      </c>
      <c r="AH2246" s="130" t="str">
        <f t="shared" ca="1" si="469"/>
        <v/>
      </c>
      <c r="AI2246" s="130" t="str">
        <f t="shared" ca="1" si="470"/>
        <v/>
      </c>
    </row>
    <row r="2247" spans="5:35">
      <c r="E2247" s="239"/>
      <c r="F2247" s="28"/>
      <c r="AC2247" s="130" t="str">
        <f t="shared" ca="1" si="464"/>
        <v/>
      </c>
      <c r="AD2247" s="130" t="str">
        <f t="shared" ca="1" si="465"/>
        <v/>
      </c>
      <c r="AE2247" s="130" t="str">
        <f t="shared" ca="1" si="466"/>
        <v/>
      </c>
      <c r="AF2247" s="130" t="str">
        <f t="shared" ca="1" si="467"/>
        <v/>
      </c>
      <c r="AG2247" s="130" t="str">
        <f t="shared" ca="1" si="468"/>
        <v/>
      </c>
      <c r="AH2247" s="130" t="str">
        <f t="shared" ca="1" si="469"/>
        <v/>
      </c>
      <c r="AI2247" s="130" t="str">
        <f t="shared" ca="1" si="470"/>
        <v/>
      </c>
    </row>
    <row r="2248" spans="5:35">
      <c r="E2248" s="239"/>
      <c r="F2248" s="28"/>
      <c r="AC2248" s="130" t="str">
        <f t="shared" ca="1" si="464"/>
        <v/>
      </c>
      <c r="AD2248" s="130" t="str">
        <f t="shared" ca="1" si="465"/>
        <v/>
      </c>
      <c r="AE2248" s="130" t="str">
        <f t="shared" ca="1" si="466"/>
        <v/>
      </c>
      <c r="AF2248" s="130" t="str">
        <f t="shared" ca="1" si="467"/>
        <v/>
      </c>
      <c r="AG2248" s="130" t="str">
        <f t="shared" ca="1" si="468"/>
        <v/>
      </c>
      <c r="AH2248" s="130" t="str">
        <f t="shared" ca="1" si="469"/>
        <v/>
      </c>
      <c r="AI2248" s="130" t="str">
        <f t="shared" ca="1" si="470"/>
        <v/>
      </c>
    </row>
    <row r="2249" spans="5:35">
      <c r="E2249" s="239"/>
      <c r="F2249" s="28"/>
      <c r="AC2249" s="130" t="str">
        <f t="shared" ca="1" si="464"/>
        <v/>
      </c>
      <c r="AD2249" s="130" t="str">
        <f t="shared" ca="1" si="465"/>
        <v/>
      </c>
      <c r="AE2249" s="130" t="str">
        <f t="shared" ca="1" si="466"/>
        <v/>
      </c>
      <c r="AF2249" s="130" t="str">
        <f t="shared" ca="1" si="467"/>
        <v/>
      </c>
      <c r="AG2249" s="130" t="str">
        <f t="shared" ca="1" si="468"/>
        <v/>
      </c>
      <c r="AH2249" s="130" t="str">
        <f t="shared" ca="1" si="469"/>
        <v/>
      </c>
      <c r="AI2249" s="130" t="str">
        <f t="shared" ca="1" si="470"/>
        <v/>
      </c>
    </row>
    <row r="2250" spans="5:35">
      <c r="E2250" s="239"/>
      <c r="F2250" s="28"/>
      <c r="AC2250" s="130" t="str">
        <f t="shared" ca="1" si="464"/>
        <v/>
      </c>
      <c r="AD2250" s="130" t="str">
        <f t="shared" ca="1" si="465"/>
        <v/>
      </c>
      <c r="AE2250" s="130" t="str">
        <f t="shared" ca="1" si="466"/>
        <v/>
      </c>
      <c r="AF2250" s="130" t="str">
        <f t="shared" ca="1" si="467"/>
        <v/>
      </c>
      <c r="AG2250" s="130" t="str">
        <f t="shared" ca="1" si="468"/>
        <v/>
      </c>
      <c r="AH2250" s="130" t="str">
        <f t="shared" ca="1" si="469"/>
        <v/>
      </c>
      <c r="AI2250" s="130" t="str">
        <f t="shared" ca="1" si="470"/>
        <v/>
      </c>
    </row>
    <row r="2251" spans="5:35">
      <c r="E2251" s="239"/>
      <c r="F2251" s="28"/>
      <c r="AC2251" s="130" t="str">
        <f t="shared" ca="1" si="464"/>
        <v/>
      </c>
      <c r="AD2251" s="130" t="str">
        <f t="shared" ca="1" si="465"/>
        <v/>
      </c>
      <c r="AE2251" s="130" t="str">
        <f t="shared" ca="1" si="466"/>
        <v/>
      </c>
      <c r="AF2251" s="130" t="str">
        <f t="shared" ca="1" si="467"/>
        <v/>
      </c>
      <c r="AG2251" s="130" t="str">
        <f t="shared" ca="1" si="468"/>
        <v/>
      </c>
      <c r="AH2251" s="130" t="str">
        <f t="shared" ca="1" si="469"/>
        <v/>
      </c>
      <c r="AI2251" s="130" t="str">
        <f t="shared" ca="1" si="470"/>
        <v/>
      </c>
    </row>
    <row r="2252" spans="5:35">
      <c r="E2252" s="239"/>
      <c r="F2252" s="28"/>
      <c r="AC2252" s="130" t="str">
        <f t="shared" ca="1" si="464"/>
        <v/>
      </c>
      <c r="AD2252" s="130" t="str">
        <f t="shared" ca="1" si="465"/>
        <v/>
      </c>
      <c r="AE2252" s="130" t="str">
        <f t="shared" ca="1" si="466"/>
        <v/>
      </c>
      <c r="AF2252" s="130" t="str">
        <f t="shared" ca="1" si="467"/>
        <v/>
      </c>
      <c r="AG2252" s="130" t="str">
        <f t="shared" ca="1" si="468"/>
        <v/>
      </c>
      <c r="AH2252" s="130" t="str">
        <f t="shared" ca="1" si="469"/>
        <v/>
      </c>
      <c r="AI2252" s="130" t="str">
        <f t="shared" ca="1" si="470"/>
        <v/>
      </c>
    </row>
    <row r="2253" spans="5:35">
      <c r="E2253" s="239"/>
      <c r="F2253" s="28"/>
      <c r="AC2253" s="130" t="str">
        <f t="shared" ca="1" si="464"/>
        <v/>
      </c>
      <c r="AD2253" s="130" t="str">
        <f t="shared" ca="1" si="465"/>
        <v/>
      </c>
      <c r="AE2253" s="130" t="str">
        <f t="shared" ca="1" si="466"/>
        <v/>
      </c>
      <c r="AF2253" s="130" t="str">
        <f t="shared" ca="1" si="467"/>
        <v/>
      </c>
      <c r="AG2253" s="130" t="str">
        <f t="shared" ca="1" si="468"/>
        <v/>
      </c>
      <c r="AH2253" s="130" t="str">
        <f t="shared" ca="1" si="469"/>
        <v/>
      </c>
      <c r="AI2253" s="130" t="str">
        <f t="shared" ca="1" si="470"/>
        <v/>
      </c>
    </row>
    <row r="2254" spans="5:35">
      <c r="E2254" s="239"/>
      <c r="F2254" s="28"/>
      <c r="AC2254" s="130" t="str">
        <f t="shared" ca="1" si="464"/>
        <v/>
      </c>
      <c r="AD2254" s="130" t="str">
        <f t="shared" ca="1" si="465"/>
        <v/>
      </c>
      <c r="AE2254" s="130" t="str">
        <f t="shared" ca="1" si="466"/>
        <v/>
      </c>
      <c r="AF2254" s="130" t="str">
        <f t="shared" ca="1" si="467"/>
        <v/>
      </c>
      <c r="AG2254" s="130" t="str">
        <f t="shared" ca="1" si="468"/>
        <v/>
      </c>
      <c r="AH2254" s="130" t="str">
        <f t="shared" ca="1" si="469"/>
        <v/>
      </c>
      <c r="AI2254" s="130" t="str">
        <f t="shared" ca="1" si="470"/>
        <v/>
      </c>
    </row>
    <row r="2255" spans="5:35">
      <c r="E2255" s="239"/>
      <c r="F2255" s="28"/>
      <c r="AC2255" s="130" t="str">
        <f t="shared" ca="1" si="464"/>
        <v/>
      </c>
      <c r="AD2255" s="130" t="str">
        <f t="shared" ca="1" si="465"/>
        <v/>
      </c>
      <c r="AE2255" s="130" t="str">
        <f t="shared" ca="1" si="466"/>
        <v/>
      </c>
      <c r="AF2255" s="130" t="str">
        <f t="shared" ca="1" si="467"/>
        <v/>
      </c>
      <c r="AG2255" s="130" t="str">
        <f t="shared" ca="1" si="468"/>
        <v/>
      </c>
      <c r="AH2255" s="130" t="str">
        <f t="shared" ca="1" si="469"/>
        <v/>
      </c>
      <c r="AI2255" s="130" t="str">
        <f t="shared" ca="1" si="470"/>
        <v/>
      </c>
    </row>
    <row r="2256" spans="5:35">
      <c r="E2256" s="239"/>
      <c r="F2256" s="28"/>
      <c r="AC2256" s="130" t="str">
        <f t="shared" ca="1" si="464"/>
        <v/>
      </c>
      <c r="AD2256" s="130" t="str">
        <f t="shared" ca="1" si="465"/>
        <v/>
      </c>
      <c r="AE2256" s="130" t="str">
        <f t="shared" ca="1" si="466"/>
        <v/>
      </c>
      <c r="AF2256" s="130" t="str">
        <f t="shared" ca="1" si="467"/>
        <v/>
      </c>
      <c r="AG2256" s="130" t="str">
        <f t="shared" ca="1" si="468"/>
        <v/>
      </c>
      <c r="AH2256" s="130" t="str">
        <f t="shared" ca="1" si="469"/>
        <v/>
      </c>
      <c r="AI2256" s="130" t="str">
        <f t="shared" ca="1" si="470"/>
        <v/>
      </c>
    </row>
    <row r="2257" spans="5:35">
      <c r="E2257" s="239"/>
      <c r="F2257" s="28"/>
      <c r="AC2257" s="130" t="str">
        <f t="shared" ca="1" si="464"/>
        <v/>
      </c>
      <c r="AD2257" s="130" t="str">
        <f t="shared" ca="1" si="465"/>
        <v/>
      </c>
      <c r="AE2257" s="130" t="str">
        <f t="shared" ca="1" si="466"/>
        <v/>
      </c>
      <c r="AF2257" s="130" t="str">
        <f t="shared" ca="1" si="467"/>
        <v/>
      </c>
      <c r="AG2257" s="130" t="str">
        <f t="shared" ca="1" si="468"/>
        <v/>
      </c>
      <c r="AH2257" s="130" t="str">
        <f t="shared" ca="1" si="469"/>
        <v/>
      </c>
      <c r="AI2257" s="130" t="str">
        <f t="shared" ca="1" si="470"/>
        <v/>
      </c>
    </row>
    <row r="2258" spans="5:35">
      <c r="E2258" s="239"/>
      <c r="F2258" s="28"/>
      <c r="AC2258" s="130" t="str">
        <f t="shared" ca="1" si="464"/>
        <v/>
      </c>
      <c r="AD2258" s="130" t="str">
        <f t="shared" ca="1" si="465"/>
        <v/>
      </c>
      <c r="AE2258" s="130" t="str">
        <f t="shared" ca="1" si="466"/>
        <v/>
      </c>
      <c r="AF2258" s="130" t="str">
        <f t="shared" ca="1" si="467"/>
        <v/>
      </c>
      <c r="AG2258" s="130" t="str">
        <f t="shared" ca="1" si="468"/>
        <v/>
      </c>
      <c r="AH2258" s="130" t="str">
        <f t="shared" ca="1" si="469"/>
        <v/>
      </c>
      <c r="AI2258" s="130" t="str">
        <f t="shared" ca="1" si="470"/>
        <v/>
      </c>
    </row>
    <row r="2259" spans="5:35">
      <c r="E2259" s="239"/>
      <c r="F2259" s="28"/>
      <c r="AC2259" s="130" t="str">
        <f t="shared" ca="1" si="464"/>
        <v/>
      </c>
      <c r="AD2259" s="130" t="str">
        <f t="shared" ca="1" si="465"/>
        <v/>
      </c>
      <c r="AE2259" s="130" t="str">
        <f t="shared" ca="1" si="466"/>
        <v/>
      </c>
      <c r="AF2259" s="130" t="str">
        <f t="shared" ca="1" si="467"/>
        <v/>
      </c>
      <c r="AG2259" s="130" t="str">
        <f t="shared" ca="1" si="468"/>
        <v/>
      </c>
      <c r="AH2259" s="130" t="str">
        <f t="shared" ca="1" si="469"/>
        <v/>
      </c>
      <c r="AI2259" s="130" t="str">
        <f t="shared" ca="1" si="470"/>
        <v/>
      </c>
    </row>
    <row r="2260" spans="5:35">
      <c r="E2260" s="239"/>
      <c r="F2260" s="28"/>
      <c r="AC2260" s="130" t="str">
        <f t="shared" ca="1" si="464"/>
        <v/>
      </c>
      <c r="AD2260" s="130" t="str">
        <f t="shared" ca="1" si="465"/>
        <v/>
      </c>
      <c r="AE2260" s="130" t="str">
        <f t="shared" ca="1" si="466"/>
        <v/>
      </c>
      <c r="AF2260" s="130" t="str">
        <f t="shared" ca="1" si="467"/>
        <v/>
      </c>
      <c r="AG2260" s="130" t="str">
        <f t="shared" ca="1" si="468"/>
        <v/>
      </c>
      <c r="AH2260" s="130" t="str">
        <f t="shared" ca="1" si="469"/>
        <v/>
      </c>
      <c r="AI2260" s="130" t="str">
        <f t="shared" ca="1" si="470"/>
        <v/>
      </c>
    </row>
    <row r="2261" spans="5:35">
      <c r="E2261" s="239"/>
      <c r="F2261" s="28"/>
      <c r="AC2261" s="130" t="str">
        <f t="shared" ca="1" si="464"/>
        <v/>
      </c>
      <c r="AD2261" s="130" t="str">
        <f t="shared" ca="1" si="465"/>
        <v/>
      </c>
      <c r="AE2261" s="130" t="str">
        <f t="shared" ca="1" si="466"/>
        <v/>
      </c>
      <c r="AF2261" s="130" t="str">
        <f t="shared" ca="1" si="467"/>
        <v/>
      </c>
      <c r="AG2261" s="130" t="str">
        <f t="shared" ca="1" si="468"/>
        <v/>
      </c>
      <c r="AH2261" s="130" t="str">
        <f t="shared" ca="1" si="469"/>
        <v/>
      </c>
      <c r="AI2261" s="130" t="str">
        <f t="shared" ca="1" si="470"/>
        <v/>
      </c>
    </row>
    <row r="2262" spans="5:35">
      <c r="E2262" s="239"/>
      <c r="F2262" s="28"/>
      <c r="AC2262" s="130" t="str">
        <f t="shared" ca="1" si="464"/>
        <v/>
      </c>
      <c r="AD2262" s="130" t="str">
        <f t="shared" ca="1" si="465"/>
        <v/>
      </c>
      <c r="AE2262" s="130" t="str">
        <f t="shared" ca="1" si="466"/>
        <v/>
      </c>
      <c r="AF2262" s="130" t="str">
        <f t="shared" ca="1" si="467"/>
        <v/>
      </c>
      <c r="AG2262" s="130" t="str">
        <f t="shared" ca="1" si="468"/>
        <v/>
      </c>
      <c r="AH2262" s="130" t="str">
        <f t="shared" ca="1" si="469"/>
        <v/>
      </c>
      <c r="AI2262" s="130" t="str">
        <f t="shared" ca="1" si="470"/>
        <v/>
      </c>
    </row>
    <row r="2263" spans="5:35">
      <c r="E2263" s="239"/>
      <c r="F2263" s="28"/>
      <c r="AC2263" s="130" t="str">
        <f t="shared" ca="1" si="464"/>
        <v/>
      </c>
      <c r="AD2263" s="130" t="str">
        <f t="shared" ca="1" si="465"/>
        <v/>
      </c>
      <c r="AE2263" s="130" t="str">
        <f t="shared" ca="1" si="466"/>
        <v/>
      </c>
      <c r="AF2263" s="130" t="str">
        <f t="shared" ca="1" si="467"/>
        <v/>
      </c>
      <c r="AG2263" s="130" t="str">
        <f t="shared" ca="1" si="468"/>
        <v/>
      </c>
      <c r="AH2263" s="130" t="str">
        <f t="shared" ca="1" si="469"/>
        <v/>
      </c>
      <c r="AI2263" s="130" t="str">
        <f t="shared" ca="1" si="470"/>
        <v/>
      </c>
    </row>
    <row r="2264" spans="5:35">
      <c r="E2264" s="239"/>
      <c r="F2264" s="28"/>
      <c r="AC2264" s="130" t="str">
        <f t="shared" ca="1" si="464"/>
        <v/>
      </c>
      <c r="AD2264" s="130" t="str">
        <f t="shared" ca="1" si="465"/>
        <v/>
      </c>
      <c r="AE2264" s="130" t="str">
        <f t="shared" ca="1" si="466"/>
        <v/>
      </c>
      <c r="AF2264" s="130" t="str">
        <f t="shared" ca="1" si="467"/>
        <v/>
      </c>
      <c r="AG2264" s="130" t="str">
        <f t="shared" ca="1" si="468"/>
        <v/>
      </c>
      <c r="AH2264" s="130" t="str">
        <f t="shared" ca="1" si="469"/>
        <v/>
      </c>
      <c r="AI2264" s="130" t="str">
        <f t="shared" ca="1" si="470"/>
        <v/>
      </c>
    </row>
    <row r="2265" spans="5:35">
      <c r="E2265" s="239"/>
      <c r="F2265" s="28"/>
      <c r="AC2265" s="130" t="str">
        <f t="shared" ca="1" si="464"/>
        <v/>
      </c>
      <c r="AD2265" s="130" t="str">
        <f t="shared" ca="1" si="465"/>
        <v/>
      </c>
      <c r="AE2265" s="130" t="str">
        <f t="shared" ca="1" si="466"/>
        <v/>
      </c>
      <c r="AF2265" s="130" t="str">
        <f t="shared" ca="1" si="467"/>
        <v/>
      </c>
      <c r="AG2265" s="130" t="str">
        <f t="shared" ca="1" si="468"/>
        <v/>
      </c>
      <c r="AH2265" s="130" t="str">
        <f t="shared" ca="1" si="469"/>
        <v/>
      </c>
      <c r="AI2265" s="130" t="str">
        <f t="shared" ca="1" si="470"/>
        <v/>
      </c>
    </row>
    <row r="2266" spans="5:35">
      <c r="E2266" s="239"/>
      <c r="F2266" s="28"/>
      <c r="AC2266" s="130" t="str">
        <f t="shared" ca="1" si="464"/>
        <v/>
      </c>
      <c r="AD2266" s="130" t="str">
        <f t="shared" ca="1" si="465"/>
        <v/>
      </c>
      <c r="AE2266" s="130" t="str">
        <f t="shared" ca="1" si="466"/>
        <v/>
      </c>
      <c r="AF2266" s="130" t="str">
        <f t="shared" ca="1" si="467"/>
        <v/>
      </c>
      <c r="AG2266" s="130" t="str">
        <f t="shared" ca="1" si="468"/>
        <v/>
      </c>
      <c r="AH2266" s="130" t="str">
        <f t="shared" ca="1" si="469"/>
        <v/>
      </c>
      <c r="AI2266" s="130" t="str">
        <f t="shared" ca="1" si="470"/>
        <v/>
      </c>
    </row>
    <row r="2267" spans="5:35">
      <c r="E2267" s="239"/>
      <c r="F2267" s="28"/>
      <c r="AC2267" s="130" t="str">
        <f t="shared" ca="1" si="464"/>
        <v/>
      </c>
      <c r="AD2267" s="130" t="str">
        <f t="shared" ca="1" si="465"/>
        <v/>
      </c>
      <c r="AE2267" s="130" t="str">
        <f t="shared" ca="1" si="466"/>
        <v/>
      </c>
      <c r="AF2267" s="130" t="str">
        <f t="shared" ca="1" si="467"/>
        <v/>
      </c>
      <c r="AG2267" s="130" t="str">
        <f t="shared" ca="1" si="468"/>
        <v/>
      </c>
      <c r="AH2267" s="130" t="str">
        <f t="shared" ca="1" si="469"/>
        <v/>
      </c>
      <c r="AI2267" s="130" t="str">
        <f t="shared" ca="1" si="470"/>
        <v/>
      </c>
    </row>
    <row r="2268" spans="5:35">
      <c r="E2268" s="239"/>
      <c r="F2268" s="28"/>
      <c r="AC2268" s="130" t="str">
        <f t="shared" ca="1" si="464"/>
        <v/>
      </c>
      <c r="AD2268" s="130" t="str">
        <f t="shared" ca="1" si="465"/>
        <v/>
      </c>
      <c r="AE2268" s="130" t="str">
        <f t="shared" ca="1" si="466"/>
        <v/>
      </c>
      <c r="AF2268" s="130" t="str">
        <f t="shared" ca="1" si="467"/>
        <v/>
      </c>
      <c r="AG2268" s="130" t="str">
        <f t="shared" ca="1" si="468"/>
        <v/>
      </c>
      <c r="AH2268" s="130" t="str">
        <f t="shared" ca="1" si="469"/>
        <v/>
      </c>
      <c r="AI2268" s="130" t="str">
        <f t="shared" ca="1" si="470"/>
        <v/>
      </c>
    </row>
    <row r="2269" spans="5:35">
      <c r="E2269" s="239"/>
      <c r="F2269" s="28"/>
      <c r="AC2269" s="130" t="str">
        <f t="shared" ca="1" si="464"/>
        <v/>
      </c>
      <c r="AD2269" s="130" t="str">
        <f t="shared" ca="1" si="465"/>
        <v/>
      </c>
      <c r="AE2269" s="130" t="str">
        <f t="shared" ca="1" si="466"/>
        <v/>
      </c>
      <c r="AF2269" s="130" t="str">
        <f t="shared" ca="1" si="467"/>
        <v/>
      </c>
      <c r="AG2269" s="130" t="str">
        <f t="shared" ca="1" si="468"/>
        <v/>
      </c>
      <c r="AH2269" s="130" t="str">
        <f t="shared" ca="1" si="469"/>
        <v/>
      </c>
      <c r="AI2269" s="130" t="str">
        <f t="shared" ca="1" si="470"/>
        <v/>
      </c>
    </row>
    <row r="2270" spans="5:35">
      <c r="E2270" s="239"/>
      <c r="F2270" s="28"/>
      <c r="AC2270" s="130" t="str">
        <f t="shared" ca="1" si="464"/>
        <v/>
      </c>
      <c r="AD2270" s="130" t="str">
        <f t="shared" ca="1" si="465"/>
        <v/>
      </c>
      <c r="AE2270" s="130" t="str">
        <f t="shared" ca="1" si="466"/>
        <v/>
      </c>
      <c r="AF2270" s="130" t="str">
        <f t="shared" ca="1" si="467"/>
        <v/>
      </c>
      <c r="AG2270" s="130" t="str">
        <f t="shared" ca="1" si="468"/>
        <v/>
      </c>
      <c r="AH2270" s="130" t="str">
        <f t="shared" ca="1" si="469"/>
        <v/>
      </c>
      <c r="AI2270" s="130" t="str">
        <f t="shared" ca="1" si="470"/>
        <v/>
      </c>
    </row>
    <row r="2271" spans="5:35">
      <c r="E2271" s="239"/>
      <c r="F2271" s="28"/>
      <c r="AC2271" s="130" t="str">
        <f t="shared" ca="1" si="464"/>
        <v/>
      </c>
      <c r="AD2271" s="130" t="str">
        <f t="shared" ca="1" si="465"/>
        <v/>
      </c>
      <c r="AE2271" s="130" t="str">
        <f t="shared" ca="1" si="466"/>
        <v/>
      </c>
      <c r="AF2271" s="130" t="str">
        <f t="shared" ca="1" si="467"/>
        <v/>
      </c>
      <c r="AG2271" s="130" t="str">
        <f t="shared" ca="1" si="468"/>
        <v/>
      </c>
      <c r="AH2271" s="130" t="str">
        <f t="shared" ca="1" si="469"/>
        <v/>
      </c>
      <c r="AI2271" s="130" t="str">
        <f t="shared" ca="1" si="470"/>
        <v/>
      </c>
    </row>
    <row r="2272" spans="5:35">
      <c r="E2272" s="239"/>
      <c r="F2272" s="28"/>
      <c r="AC2272" s="130" t="str">
        <f t="shared" ca="1" si="464"/>
        <v/>
      </c>
      <c r="AD2272" s="130" t="str">
        <f t="shared" ca="1" si="465"/>
        <v/>
      </c>
      <c r="AE2272" s="130" t="str">
        <f t="shared" ca="1" si="466"/>
        <v/>
      </c>
      <c r="AF2272" s="130" t="str">
        <f t="shared" ca="1" si="467"/>
        <v/>
      </c>
      <c r="AG2272" s="130" t="str">
        <f t="shared" ca="1" si="468"/>
        <v/>
      </c>
      <c r="AH2272" s="130" t="str">
        <f t="shared" ca="1" si="469"/>
        <v/>
      </c>
      <c r="AI2272" s="130" t="str">
        <f t="shared" ca="1" si="470"/>
        <v/>
      </c>
    </row>
    <row r="2273" spans="5:35">
      <c r="E2273" s="239"/>
      <c r="F2273" s="28"/>
      <c r="AC2273" s="130" t="str">
        <f t="shared" ca="1" si="464"/>
        <v/>
      </c>
      <c r="AD2273" s="130" t="str">
        <f t="shared" ca="1" si="465"/>
        <v/>
      </c>
      <c r="AE2273" s="130" t="str">
        <f t="shared" ca="1" si="466"/>
        <v/>
      </c>
      <c r="AF2273" s="130" t="str">
        <f t="shared" ca="1" si="467"/>
        <v/>
      </c>
      <c r="AG2273" s="130" t="str">
        <f t="shared" ca="1" si="468"/>
        <v/>
      </c>
      <c r="AH2273" s="130" t="str">
        <f t="shared" ca="1" si="469"/>
        <v/>
      </c>
      <c r="AI2273" s="130" t="str">
        <f t="shared" ca="1" si="470"/>
        <v/>
      </c>
    </row>
    <row r="2274" spans="5:35">
      <c r="E2274" s="239"/>
      <c r="F2274" s="28"/>
      <c r="AC2274" s="130" t="str">
        <f t="shared" ca="1" si="464"/>
        <v/>
      </c>
      <c r="AD2274" s="130" t="str">
        <f t="shared" ca="1" si="465"/>
        <v/>
      </c>
      <c r="AE2274" s="130" t="str">
        <f t="shared" ca="1" si="466"/>
        <v/>
      </c>
      <c r="AF2274" s="130" t="str">
        <f t="shared" ca="1" si="467"/>
        <v/>
      </c>
      <c r="AG2274" s="130" t="str">
        <f t="shared" ca="1" si="468"/>
        <v/>
      </c>
      <c r="AH2274" s="130" t="str">
        <f t="shared" ca="1" si="469"/>
        <v/>
      </c>
      <c r="AI2274" s="130" t="str">
        <f t="shared" ca="1" si="470"/>
        <v/>
      </c>
    </row>
    <row r="2275" spans="5:35">
      <c r="E2275" s="239"/>
      <c r="F2275" s="28"/>
      <c r="AC2275" s="130" t="str">
        <f t="shared" ca="1" si="464"/>
        <v/>
      </c>
      <c r="AD2275" s="130" t="str">
        <f t="shared" ca="1" si="465"/>
        <v/>
      </c>
      <c r="AE2275" s="130" t="str">
        <f t="shared" ca="1" si="466"/>
        <v/>
      </c>
      <c r="AF2275" s="130" t="str">
        <f t="shared" ca="1" si="467"/>
        <v/>
      </c>
      <c r="AG2275" s="130" t="str">
        <f t="shared" ca="1" si="468"/>
        <v/>
      </c>
      <c r="AH2275" s="130" t="str">
        <f t="shared" ca="1" si="469"/>
        <v/>
      </c>
      <c r="AI2275" s="130" t="str">
        <f t="shared" ca="1" si="470"/>
        <v/>
      </c>
    </row>
    <row r="2276" spans="5:35">
      <c r="E2276" s="239"/>
      <c r="F2276" s="28"/>
      <c r="AC2276" s="130" t="str">
        <f t="shared" ca="1" si="464"/>
        <v/>
      </c>
      <c r="AD2276" s="130" t="str">
        <f t="shared" ca="1" si="465"/>
        <v/>
      </c>
      <c r="AE2276" s="130" t="str">
        <f t="shared" ca="1" si="466"/>
        <v/>
      </c>
      <c r="AF2276" s="130" t="str">
        <f t="shared" ca="1" si="467"/>
        <v/>
      </c>
      <c r="AG2276" s="130" t="str">
        <f t="shared" ca="1" si="468"/>
        <v/>
      </c>
      <c r="AH2276" s="130" t="str">
        <f t="shared" ca="1" si="469"/>
        <v/>
      </c>
      <c r="AI2276" s="130" t="str">
        <f t="shared" ca="1" si="470"/>
        <v/>
      </c>
    </row>
    <row r="2277" spans="5:35">
      <c r="E2277" s="239"/>
      <c r="F2277" s="28"/>
      <c r="AC2277" s="130" t="str">
        <f t="shared" ca="1" si="464"/>
        <v/>
      </c>
      <c r="AD2277" s="130" t="str">
        <f t="shared" ca="1" si="465"/>
        <v/>
      </c>
      <c r="AE2277" s="130" t="str">
        <f t="shared" ca="1" si="466"/>
        <v/>
      </c>
      <c r="AF2277" s="130" t="str">
        <f t="shared" ca="1" si="467"/>
        <v/>
      </c>
      <c r="AG2277" s="130" t="str">
        <f t="shared" ca="1" si="468"/>
        <v/>
      </c>
      <c r="AH2277" s="130" t="str">
        <f t="shared" ca="1" si="469"/>
        <v/>
      </c>
      <c r="AI2277" s="130" t="str">
        <f t="shared" ca="1" si="470"/>
        <v/>
      </c>
    </row>
    <row r="2278" spans="5:35">
      <c r="E2278" s="239"/>
      <c r="F2278" s="28"/>
      <c r="AC2278" s="130" t="str">
        <f t="shared" ca="1" si="464"/>
        <v/>
      </c>
      <c r="AD2278" s="130" t="str">
        <f t="shared" ca="1" si="465"/>
        <v/>
      </c>
      <c r="AE2278" s="130" t="str">
        <f t="shared" ca="1" si="466"/>
        <v/>
      </c>
      <c r="AF2278" s="130" t="str">
        <f t="shared" ca="1" si="467"/>
        <v/>
      </c>
      <c r="AG2278" s="130" t="str">
        <f t="shared" ca="1" si="468"/>
        <v/>
      </c>
      <c r="AH2278" s="130" t="str">
        <f t="shared" ca="1" si="469"/>
        <v/>
      </c>
      <c r="AI2278" s="130" t="str">
        <f t="shared" ca="1" si="470"/>
        <v/>
      </c>
    </row>
    <row r="2279" spans="5:35">
      <c r="E2279" s="239"/>
      <c r="F2279" s="28"/>
      <c r="AC2279" s="130" t="str">
        <f t="shared" ca="1" si="464"/>
        <v/>
      </c>
      <c r="AD2279" s="130" t="str">
        <f t="shared" ca="1" si="465"/>
        <v/>
      </c>
      <c r="AE2279" s="130" t="str">
        <f t="shared" ca="1" si="466"/>
        <v/>
      </c>
      <c r="AF2279" s="130" t="str">
        <f t="shared" ca="1" si="467"/>
        <v/>
      </c>
      <c r="AG2279" s="130" t="str">
        <f t="shared" ca="1" si="468"/>
        <v/>
      </c>
      <c r="AH2279" s="130" t="str">
        <f t="shared" ca="1" si="469"/>
        <v/>
      </c>
      <c r="AI2279" s="130" t="str">
        <f t="shared" ca="1" si="470"/>
        <v/>
      </c>
    </row>
    <row r="2280" spans="5:35">
      <c r="E2280" s="239"/>
      <c r="F2280" s="28"/>
      <c r="AC2280" s="130" t="str">
        <f t="shared" ca="1" si="464"/>
        <v/>
      </c>
      <c r="AD2280" s="130" t="str">
        <f t="shared" ca="1" si="465"/>
        <v/>
      </c>
      <c r="AE2280" s="130" t="str">
        <f t="shared" ca="1" si="466"/>
        <v/>
      </c>
      <c r="AF2280" s="130" t="str">
        <f t="shared" ca="1" si="467"/>
        <v/>
      </c>
      <c r="AG2280" s="130" t="str">
        <f t="shared" ca="1" si="468"/>
        <v/>
      </c>
      <c r="AH2280" s="130" t="str">
        <f t="shared" ca="1" si="469"/>
        <v/>
      </c>
      <c r="AI2280" s="130" t="str">
        <f t="shared" ca="1" si="470"/>
        <v/>
      </c>
    </row>
    <row r="2281" spans="5:35">
      <c r="E2281" s="239"/>
      <c r="F2281" s="28"/>
      <c r="AC2281" s="130" t="str">
        <f t="shared" ca="1" si="464"/>
        <v/>
      </c>
      <c r="AD2281" s="130" t="str">
        <f t="shared" ca="1" si="465"/>
        <v/>
      </c>
      <c r="AE2281" s="130" t="str">
        <f t="shared" ca="1" si="466"/>
        <v/>
      </c>
      <c r="AF2281" s="130" t="str">
        <f t="shared" ca="1" si="467"/>
        <v/>
      </c>
      <c r="AG2281" s="130" t="str">
        <f t="shared" ca="1" si="468"/>
        <v/>
      </c>
      <c r="AH2281" s="130" t="str">
        <f t="shared" ca="1" si="469"/>
        <v/>
      </c>
      <c r="AI2281" s="130" t="str">
        <f t="shared" ca="1" si="470"/>
        <v/>
      </c>
    </row>
    <row r="2282" spans="5:35">
      <c r="E2282" s="239"/>
      <c r="F2282" s="28"/>
      <c r="AC2282" s="130" t="str">
        <f t="shared" ca="1" si="464"/>
        <v/>
      </c>
      <c r="AD2282" s="130" t="str">
        <f t="shared" ca="1" si="465"/>
        <v/>
      </c>
      <c r="AE2282" s="130" t="str">
        <f t="shared" ca="1" si="466"/>
        <v/>
      </c>
      <c r="AF2282" s="130" t="str">
        <f t="shared" ca="1" si="467"/>
        <v/>
      </c>
      <c r="AG2282" s="130" t="str">
        <f t="shared" ca="1" si="468"/>
        <v/>
      </c>
      <c r="AH2282" s="130" t="str">
        <f t="shared" ca="1" si="469"/>
        <v/>
      </c>
      <c r="AI2282" s="130" t="str">
        <f t="shared" ca="1" si="470"/>
        <v/>
      </c>
    </row>
    <row r="2283" spans="5:35">
      <c r="E2283" s="239"/>
      <c r="F2283" s="28"/>
      <c r="AC2283" s="130" t="str">
        <f t="shared" ca="1" si="464"/>
        <v/>
      </c>
      <c r="AD2283" s="130" t="str">
        <f t="shared" ca="1" si="465"/>
        <v/>
      </c>
      <c r="AE2283" s="130" t="str">
        <f t="shared" ca="1" si="466"/>
        <v/>
      </c>
      <c r="AF2283" s="130" t="str">
        <f t="shared" ca="1" si="467"/>
        <v/>
      </c>
      <c r="AG2283" s="130" t="str">
        <f t="shared" ca="1" si="468"/>
        <v/>
      </c>
      <c r="AH2283" s="130" t="str">
        <f t="shared" ca="1" si="469"/>
        <v/>
      </c>
      <c r="AI2283" s="130" t="str">
        <f t="shared" ca="1" si="470"/>
        <v/>
      </c>
    </row>
    <row r="2284" spans="5:35">
      <c r="E2284" s="239"/>
      <c r="F2284" s="28"/>
      <c r="AC2284" s="130" t="str">
        <f t="shared" ca="1" si="464"/>
        <v/>
      </c>
      <c r="AD2284" s="130" t="str">
        <f t="shared" ca="1" si="465"/>
        <v/>
      </c>
      <c r="AE2284" s="130" t="str">
        <f t="shared" ca="1" si="466"/>
        <v/>
      </c>
      <c r="AF2284" s="130" t="str">
        <f t="shared" ca="1" si="467"/>
        <v/>
      </c>
      <c r="AG2284" s="130" t="str">
        <f t="shared" ca="1" si="468"/>
        <v/>
      </c>
      <c r="AH2284" s="130" t="str">
        <f t="shared" ca="1" si="469"/>
        <v/>
      </c>
      <c r="AI2284" s="130" t="str">
        <f t="shared" ca="1" si="470"/>
        <v/>
      </c>
    </row>
    <row r="2285" spans="5:35">
      <c r="E2285" s="239"/>
      <c r="F2285" s="28"/>
      <c r="AC2285" s="130" t="str">
        <f t="shared" ca="1" si="464"/>
        <v/>
      </c>
      <c r="AD2285" s="130" t="str">
        <f t="shared" ca="1" si="465"/>
        <v/>
      </c>
      <c r="AE2285" s="130" t="str">
        <f t="shared" ca="1" si="466"/>
        <v/>
      </c>
      <c r="AF2285" s="130" t="str">
        <f t="shared" ca="1" si="467"/>
        <v/>
      </c>
      <c r="AG2285" s="130" t="str">
        <f t="shared" ca="1" si="468"/>
        <v/>
      </c>
      <c r="AH2285" s="130" t="str">
        <f t="shared" ca="1" si="469"/>
        <v/>
      </c>
      <c r="AI2285" s="130" t="str">
        <f t="shared" ca="1" si="470"/>
        <v/>
      </c>
    </row>
    <row r="2286" spans="5:35">
      <c r="E2286" s="239"/>
      <c r="F2286" s="28"/>
      <c r="AC2286" s="130" t="str">
        <f t="shared" ca="1" si="464"/>
        <v/>
      </c>
      <c r="AD2286" s="130" t="str">
        <f t="shared" ca="1" si="465"/>
        <v/>
      </c>
      <c r="AE2286" s="130" t="str">
        <f t="shared" ca="1" si="466"/>
        <v/>
      </c>
      <c r="AF2286" s="130" t="str">
        <f t="shared" ca="1" si="467"/>
        <v/>
      </c>
      <c r="AG2286" s="130" t="str">
        <f t="shared" ca="1" si="468"/>
        <v/>
      </c>
      <c r="AH2286" s="130" t="str">
        <f t="shared" ca="1" si="469"/>
        <v/>
      </c>
      <c r="AI2286" s="130" t="str">
        <f t="shared" ca="1" si="470"/>
        <v/>
      </c>
    </row>
    <row r="2287" spans="5:35">
      <c r="E2287" s="239"/>
      <c r="F2287" s="28"/>
      <c r="AC2287" s="130" t="str">
        <f t="shared" ca="1" si="464"/>
        <v/>
      </c>
      <c r="AD2287" s="130" t="str">
        <f t="shared" ca="1" si="465"/>
        <v/>
      </c>
      <c r="AE2287" s="130" t="str">
        <f t="shared" ca="1" si="466"/>
        <v/>
      </c>
      <c r="AF2287" s="130" t="str">
        <f t="shared" ca="1" si="467"/>
        <v/>
      </c>
      <c r="AG2287" s="130" t="str">
        <f t="shared" ca="1" si="468"/>
        <v/>
      </c>
      <c r="AH2287" s="130" t="str">
        <f t="shared" ca="1" si="469"/>
        <v/>
      </c>
      <c r="AI2287" s="130" t="str">
        <f t="shared" ca="1" si="470"/>
        <v/>
      </c>
    </row>
    <row r="2288" spans="5:35">
      <c r="E2288" s="239"/>
      <c r="F2288" s="28"/>
      <c r="AC2288" s="130" t="str">
        <f t="shared" ca="1" si="464"/>
        <v/>
      </c>
      <c r="AD2288" s="130" t="str">
        <f t="shared" ca="1" si="465"/>
        <v/>
      </c>
      <c r="AE2288" s="130" t="str">
        <f t="shared" ca="1" si="466"/>
        <v/>
      </c>
      <c r="AF2288" s="130" t="str">
        <f t="shared" ca="1" si="467"/>
        <v/>
      </c>
      <c r="AG2288" s="130" t="str">
        <f t="shared" ca="1" si="468"/>
        <v/>
      </c>
      <c r="AH2288" s="130" t="str">
        <f t="shared" ca="1" si="469"/>
        <v/>
      </c>
      <c r="AI2288" s="130" t="str">
        <f t="shared" ca="1" si="470"/>
        <v/>
      </c>
    </row>
    <row r="2289" spans="5:35">
      <c r="E2289" s="239"/>
      <c r="F2289" s="28"/>
      <c r="AC2289" s="130" t="str">
        <f t="shared" ca="1" si="464"/>
        <v/>
      </c>
      <c r="AD2289" s="130" t="str">
        <f t="shared" ca="1" si="465"/>
        <v/>
      </c>
      <c r="AE2289" s="130" t="str">
        <f t="shared" ca="1" si="466"/>
        <v/>
      </c>
      <c r="AF2289" s="130" t="str">
        <f t="shared" ca="1" si="467"/>
        <v/>
      </c>
      <c r="AG2289" s="130" t="str">
        <f t="shared" ca="1" si="468"/>
        <v/>
      </c>
      <c r="AH2289" s="130" t="str">
        <f t="shared" ca="1" si="469"/>
        <v/>
      </c>
      <c r="AI2289" s="130" t="str">
        <f t="shared" ca="1" si="470"/>
        <v/>
      </c>
    </row>
    <row r="2290" spans="5:35">
      <c r="E2290" s="239"/>
      <c r="F2290" s="28"/>
      <c r="AC2290" s="130" t="str">
        <f t="shared" ca="1" si="464"/>
        <v/>
      </c>
      <c r="AD2290" s="130" t="str">
        <f t="shared" ca="1" si="465"/>
        <v/>
      </c>
      <c r="AE2290" s="130" t="str">
        <f t="shared" ca="1" si="466"/>
        <v/>
      </c>
      <c r="AF2290" s="130" t="str">
        <f t="shared" ca="1" si="467"/>
        <v/>
      </c>
      <c r="AG2290" s="130" t="str">
        <f t="shared" ca="1" si="468"/>
        <v/>
      </c>
      <c r="AH2290" s="130" t="str">
        <f t="shared" ca="1" si="469"/>
        <v/>
      </c>
      <c r="AI2290" s="130" t="str">
        <f t="shared" ca="1" si="470"/>
        <v/>
      </c>
    </row>
    <row r="2291" spans="5:35">
      <c r="E2291" s="239"/>
      <c r="F2291" s="28"/>
      <c r="AC2291" s="130" t="str">
        <f t="shared" ca="1" si="464"/>
        <v/>
      </c>
      <c r="AD2291" s="130" t="str">
        <f t="shared" ca="1" si="465"/>
        <v/>
      </c>
      <c r="AE2291" s="130" t="str">
        <f t="shared" ca="1" si="466"/>
        <v/>
      </c>
      <c r="AF2291" s="130" t="str">
        <f t="shared" ca="1" si="467"/>
        <v/>
      </c>
      <c r="AG2291" s="130" t="str">
        <f t="shared" ca="1" si="468"/>
        <v/>
      </c>
      <c r="AH2291" s="130" t="str">
        <f t="shared" ca="1" si="469"/>
        <v/>
      </c>
      <c r="AI2291" s="130" t="str">
        <f t="shared" ca="1" si="470"/>
        <v/>
      </c>
    </row>
    <row r="2292" spans="5:35">
      <c r="E2292" s="239"/>
      <c r="F2292" s="28"/>
      <c r="AC2292" s="130" t="str">
        <f t="shared" ca="1" si="464"/>
        <v/>
      </c>
      <c r="AD2292" s="130" t="str">
        <f t="shared" ca="1" si="465"/>
        <v/>
      </c>
      <c r="AE2292" s="130" t="str">
        <f t="shared" ca="1" si="466"/>
        <v/>
      </c>
      <c r="AF2292" s="130" t="str">
        <f t="shared" ca="1" si="467"/>
        <v/>
      </c>
      <c r="AG2292" s="130" t="str">
        <f t="shared" ca="1" si="468"/>
        <v/>
      </c>
      <c r="AH2292" s="130" t="str">
        <f t="shared" ca="1" si="469"/>
        <v/>
      </c>
      <c r="AI2292" s="130" t="str">
        <f t="shared" ca="1" si="470"/>
        <v/>
      </c>
    </row>
    <row r="2293" spans="5:35">
      <c r="E2293" s="239"/>
      <c r="F2293" s="28"/>
      <c r="AC2293" s="130" t="str">
        <f t="shared" ca="1" si="464"/>
        <v/>
      </c>
      <c r="AD2293" s="130" t="str">
        <f t="shared" ca="1" si="465"/>
        <v/>
      </c>
      <c r="AE2293" s="130" t="str">
        <f t="shared" ca="1" si="466"/>
        <v/>
      </c>
      <c r="AF2293" s="130" t="str">
        <f t="shared" ca="1" si="467"/>
        <v/>
      </c>
      <c r="AG2293" s="130" t="str">
        <f t="shared" ca="1" si="468"/>
        <v/>
      </c>
      <c r="AH2293" s="130" t="str">
        <f t="shared" ca="1" si="469"/>
        <v/>
      </c>
      <c r="AI2293" s="130" t="str">
        <f t="shared" ca="1" si="470"/>
        <v/>
      </c>
    </row>
    <row r="2294" spans="5:35">
      <c r="E2294" s="239"/>
      <c r="F2294" s="28"/>
      <c r="AC2294" s="130" t="str">
        <f t="shared" ca="1" si="464"/>
        <v/>
      </c>
      <c r="AD2294" s="130" t="str">
        <f t="shared" ca="1" si="465"/>
        <v/>
      </c>
      <c r="AE2294" s="130" t="str">
        <f t="shared" ca="1" si="466"/>
        <v/>
      </c>
      <c r="AF2294" s="130" t="str">
        <f t="shared" ca="1" si="467"/>
        <v/>
      </c>
      <c r="AG2294" s="130" t="str">
        <f t="shared" ca="1" si="468"/>
        <v/>
      </c>
      <c r="AH2294" s="130" t="str">
        <f t="shared" ca="1" si="469"/>
        <v/>
      </c>
      <c r="AI2294" s="130" t="str">
        <f t="shared" ca="1" si="470"/>
        <v/>
      </c>
    </row>
    <row r="2295" spans="5:35">
      <c r="E2295" s="239"/>
      <c r="F2295" s="28"/>
      <c r="AC2295" s="130" t="str">
        <f t="shared" ca="1" si="464"/>
        <v/>
      </c>
      <c r="AD2295" s="130" t="str">
        <f t="shared" ca="1" si="465"/>
        <v/>
      </c>
      <c r="AE2295" s="130" t="str">
        <f t="shared" ca="1" si="466"/>
        <v/>
      </c>
      <c r="AF2295" s="130" t="str">
        <f t="shared" ca="1" si="467"/>
        <v/>
      </c>
      <c r="AG2295" s="130" t="str">
        <f t="shared" ca="1" si="468"/>
        <v/>
      </c>
      <c r="AH2295" s="130" t="str">
        <f t="shared" ca="1" si="469"/>
        <v/>
      </c>
      <c r="AI2295" s="130" t="str">
        <f t="shared" ca="1" si="470"/>
        <v/>
      </c>
    </row>
    <row r="2296" spans="5:35">
      <c r="E2296" s="239"/>
      <c r="F2296" s="28"/>
      <c r="AC2296" s="130" t="str">
        <f t="shared" ca="1" si="464"/>
        <v/>
      </c>
      <c r="AD2296" s="130" t="str">
        <f t="shared" ca="1" si="465"/>
        <v/>
      </c>
      <c r="AE2296" s="130" t="str">
        <f t="shared" ca="1" si="466"/>
        <v/>
      </c>
      <c r="AF2296" s="130" t="str">
        <f t="shared" ca="1" si="467"/>
        <v/>
      </c>
      <c r="AG2296" s="130" t="str">
        <f t="shared" ca="1" si="468"/>
        <v/>
      </c>
      <c r="AH2296" s="130" t="str">
        <f t="shared" ca="1" si="469"/>
        <v/>
      </c>
      <c r="AI2296" s="130" t="str">
        <f t="shared" ca="1" si="470"/>
        <v/>
      </c>
    </row>
    <row r="2297" spans="5:35">
      <c r="E2297" s="239"/>
      <c r="F2297" s="28"/>
      <c r="AC2297" s="130" t="str">
        <f t="shared" ca="1" si="464"/>
        <v/>
      </c>
      <c r="AD2297" s="130" t="str">
        <f t="shared" ca="1" si="465"/>
        <v/>
      </c>
      <c r="AE2297" s="130" t="str">
        <f t="shared" ca="1" si="466"/>
        <v/>
      </c>
      <c r="AF2297" s="130" t="str">
        <f t="shared" ca="1" si="467"/>
        <v/>
      </c>
      <c r="AG2297" s="130" t="str">
        <f t="shared" ca="1" si="468"/>
        <v/>
      </c>
      <c r="AH2297" s="130" t="str">
        <f t="shared" ca="1" si="469"/>
        <v/>
      </c>
      <c r="AI2297" s="130" t="str">
        <f t="shared" ca="1" si="470"/>
        <v/>
      </c>
    </row>
    <row r="2298" spans="5:35">
      <c r="E2298" s="239"/>
      <c r="F2298" s="28"/>
      <c r="AC2298" s="130" t="str">
        <f t="shared" ca="1" si="464"/>
        <v/>
      </c>
      <c r="AD2298" s="130" t="str">
        <f t="shared" ca="1" si="465"/>
        <v/>
      </c>
      <c r="AE2298" s="130" t="str">
        <f t="shared" ca="1" si="466"/>
        <v/>
      </c>
      <c r="AF2298" s="130" t="str">
        <f t="shared" ca="1" si="467"/>
        <v/>
      </c>
      <c r="AG2298" s="130" t="str">
        <f t="shared" ca="1" si="468"/>
        <v/>
      </c>
      <c r="AH2298" s="130" t="str">
        <f t="shared" ca="1" si="469"/>
        <v/>
      </c>
      <c r="AI2298" s="130" t="str">
        <f t="shared" ca="1" si="470"/>
        <v/>
      </c>
    </row>
    <row r="2299" spans="5:35">
      <c r="E2299" s="239"/>
      <c r="F2299" s="28"/>
      <c r="AC2299" s="130" t="str">
        <f t="shared" ca="1" si="464"/>
        <v/>
      </c>
      <c r="AD2299" s="130" t="str">
        <f t="shared" ca="1" si="465"/>
        <v/>
      </c>
      <c r="AE2299" s="130" t="str">
        <f t="shared" ca="1" si="466"/>
        <v/>
      </c>
      <c r="AF2299" s="130" t="str">
        <f t="shared" ca="1" si="467"/>
        <v/>
      </c>
      <c r="AG2299" s="130" t="str">
        <f t="shared" ca="1" si="468"/>
        <v/>
      </c>
      <c r="AH2299" s="130" t="str">
        <f t="shared" ca="1" si="469"/>
        <v/>
      </c>
      <c r="AI2299" s="130" t="str">
        <f t="shared" ca="1" si="470"/>
        <v/>
      </c>
    </row>
    <row r="2300" spans="5:35">
      <c r="E2300" s="239"/>
      <c r="F2300" s="28"/>
      <c r="AC2300" s="130" t="str">
        <f t="shared" ca="1" si="464"/>
        <v/>
      </c>
      <c r="AD2300" s="130" t="str">
        <f t="shared" ca="1" si="465"/>
        <v/>
      </c>
      <c r="AE2300" s="130" t="str">
        <f t="shared" ca="1" si="466"/>
        <v/>
      </c>
      <c r="AF2300" s="130" t="str">
        <f t="shared" ca="1" si="467"/>
        <v/>
      </c>
      <c r="AG2300" s="130" t="str">
        <f t="shared" ca="1" si="468"/>
        <v/>
      </c>
      <c r="AH2300" s="130" t="str">
        <f t="shared" ca="1" si="469"/>
        <v/>
      </c>
      <c r="AI2300" s="130" t="str">
        <f t="shared" ca="1" si="470"/>
        <v/>
      </c>
    </row>
    <row r="2301" spans="5:35">
      <c r="E2301" s="239"/>
      <c r="F2301" s="28"/>
      <c r="AC2301" s="130" t="str">
        <f t="shared" ca="1" si="464"/>
        <v/>
      </c>
      <c r="AD2301" s="130" t="str">
        <f t="shared" ca="1" si="465"/>
        <v/>
      </c>
      <c r="AE2301" s="130" t="str">
        <f t="shared" ca="1" si="466"/>
        <v/>
      </c>
      <c r="AF2301" s="130" t="str">
        <f t="shared" ca="1" si="467"/>
        <v/>
      </c>
      <c r="AG2301" s="130" t="str">
        <f t="shared" ca="1" si="468"/>
        <v/>
      </c>
      <c r="AH2301" s="130" t="str">
        <f t="shared" ca="1" si="469"/>
        <v/>
      </c>
      <c r="AI2301" s="130" t="str">
        <f t="shared" ca="1" si="470"/>
        <v/>
      </c>
    </row>
    <row r="2302" spans="5:35">
      <c r="E2302" s="239"/>
      <c r="F2302" s="28"/>
      <c r="AC2302" s="130" t="str">
        <f t="shared" ca="1" si="464"/>
        <v/>
      </c>
      <c r="AD2302" s="130" t="str">
        <f t="shared" ca="1" si="465"/>
        <v/>
      </c>
      <c r="AE2302" s="130" t="str">
        <f t="shared" ca="1" si="466"/>
        <v/>
      </c>
      <c r="AF2302" s="130" t="str">
        <f t="shared" ca="1" si="467"/>
        <v/>
      </c>
      <c r="AG2302" s="130" t="str">
        <f t="shared" ca="1" si="468"/>
        <v/>
      </c>
      <c r="AH2302" s="130" t="str">
        <f t="shared" ca="1" si="469"/>
        <v/>
      </c>
      <c r="AI2302" s="130" t="str">
        <f t="shared" ca="1" si="470"/>
        <v/>
      </c>
    </row>
    <row r="2303" spans="5:35">
      <c r="E2303" s="239"/>
      <c r="F2303" s="28"/>
      <c r="AC2303" s="130" t="str">
        <f t="shared" ca="1" si="464"/>
        <v/>
      </c>
      <c r="AD2303" s="130" t="str">
        <f t="shared" ca="1" si="465"/>
        <v/>
      </c>
      <c r="AE2303" s="130" t="str">
        <f t="shared" ca="1" si="466"/>
        <v/>
      </c>
      <c r="AF2303" s="130" t="str">
        <f t="shared" ca="1" si="467"/>
        <v/>
      </c>
      <c r="AG2303" s="130" t="str">
        <f t="shared" ca="1" si="468"/>
        <v/>
      </c>
      <c r="AH2303" s="130" t="str">
        <f t="shared" ca="1" si="469"/>
        <v/>
      </c>
      <c r="AI2303" s="130" t="str">
        <f t="shared" ca="1" si="470"/>
        <v/>
      </c>
    </row>
    <row r="2304" spans="5:35">
      <c r="E2304" s="239"/>
      <c r="F2304" s="28"/>
      <c r="AC2304" s="130" t="str">
        <f t="shared" ca="1" si="464"/>
        <v/>
      </c>
      <c r="AD2304" s="130" t="str">
        <f t="shared" ca="1" si="465"/>
        <v/>
      </c>
      <c r="AE2304" s="130" t="str">
        <f t="shared" ca="1" si="466"/>
        <v/>
      </c>
      <c r="AF2304" s="130" t="str">
        <f t="shared" ca="1" si="467"/>
        <v/>
      </c>
      <c r="AG2304" s="130" t="str">
        <f t="shared" ca="1" si="468"/>
        <v/>
      </c>
      <c r="AH2304" s="130" t="str">
        <f t="shared" ca="1" si="469"/>
        <v/>
      </c>
      <c r="AI2304" s="130" t="str">
        <f t="shared" ca="1" si="470"/>
        <v/>
      </c>
    </row>
    <row r="2305" spans="5:35">
      <c r="E2305" s="239"/>
      <c r="F2305" s="28"/>
      <c r="AC2305" s="130" t="str">
        <f t="shared" ca="1" si="464"/>
        <v/>
      </c>
      <c r="AD2305" s="130" t="str">
        <f t="shared" ca="1" si="465"/>
        <v/>
      </c>
      <c r="AE2305" s="130" t="str">
        <f t="shared" ca="1" si="466"/>
        <v/>
      </c>
      <c r="AF2305" s="130" t="str">
        <f t="shared" ca="1" si="467"/>
        <v/>
      </c>
      <c r="AG2305" s="130" t="str">
        <f t="shared" ca="1" si="468"/>
        <v/>
      </c>
      <c r="AH2305" s="130" t="str">
        <f t="shared" ca="1" si="469"/>
        <v/>
      </c>
      <c r="AI2305" s="130" t="str">
        <f t="shared" ca="1" si="470"/>
        <v/>
      </c>
    </row>
    <row r="2306" spans="5:35">
      <c r="E2306" s="239"/>
      <c r="F2306" s="28"/>
      <c r="AC2306" s="130" t="str">
        <f t="shared" ca="1" si="464"/>
        <v/>
      </c>
      <c r="AD2306" s="130" t="str">
        <f t="shared" ca="1" si="465"/>
        <v/>
      </c>
      <c r="AE2306" s="130" t="str">
        <f t="shared" ca="1" si="466"/>
        <v/>
      </c>
      <c r="AF2306" s="130" t="str">
        <f t="shared" ca="1" si="467"/>
        <v/>
      </c>
      <c r="AG2306" s="130" t="str">
        <f t="shared" ca="1" si="468"/>
        <v/>
      </c>
      <c r="AH2306" s="130" t="str">
        <f t="shared" ca="1" si="469"/>
        <v/>
      </c>
      <c r="AI2306" s="130" t="str">
        <f t="shared" ca="1" si="470"/>
        <v/>
      </c>
    </row>
    <row r="2307" spans="5:35">
      <c r="E2307" s="239"/>
      <c r="F2307" s="28"/>
      <c r="AC2307" s="130" t="str">
        <f t="shared" ref="AC2307:AC2370" ca="1" si="471">+INDIRECT(ADDRESS(INT((ROW()-2)/2)+2,21,3))</f>
        <v/>
      </c>
      <c r="AD2307" s="130" t="str">
        <f t="shared" ref="AD2307:AD2370" ca="1" si="472">+IF(ISNUMBER(AI2307),IF(ISEVEN(ROW()),$AL$2,$AL$3),"")</f>
        <v/>
      </c>
      <c r="AE2307" s="130" t="str">
        <f t="shared" ref="AE2307:AE2370" ca="1" si="473">+INDIRECT(ADDRESS(INT((ROW()-2)/2)+2,23,3))</f>
        <v/>
      </c>
      <c r="AF2307" s="130" t="str">
        <f t="shared" ref="AF2307:AF2370" ca="1" si="474">+INDIRECT(ADDRESS(INT((ROW()-2)/2)+2,24,3))</f>
        <v/>
      </c>
      <c r="AG2307" s="130" t="str">
        <f t="shared" ref="AG2307:AG2370" ca="1" si="475">+INDIRECT(ADDRESS(INT((ROW()-2)/2)+2,25,3))</f>
        <v/>
      </c>
      <c r="AH2307" s="130" t="str">
        <f t="shared" ref="AH2307:AH2370" ca="1" si="476">+INDIRECT(ADDRESS(INT((ROW()-2)/2)+2,26,3))</f>
        <v/>
      </c>
      <c r="AI2307" s="130" t="str">
        <f t="shared" ref="AI2307:AI2370" ca="1" si="477">+INDIRECT(ADDRESS(INT((ROW()-2)/2)+2,27,3))</f>
        <v/>
      </c>
    </row>
    <row r="2308" spans="5:35">
      <c r="E2308" s="239"/>
      <c r="F2308" s="28"/>
      <c r="AC2308" s="130" t="str">
        <f t="shared" ca="1" si="471"/>
        <v/>
      </c>
      <c r="AD2308" s="130" t="str">
        <f t="shared" ca="1" si="472"/>
        <v/>
      </c>
      <c r="AE2308" s="130" t="str">
        <f t="shared" ca="1" si="473"/>
        <v/>
      </c>
      <c r="AF2308" s="130" t="str">
        <f t="shared" ca="1" si="474"/>
        <v/>
      </c>
      <c r="AG2308" s="130" t="str">
        <f t="shared" ca="1" si="475"/>
        <v/>
      </c>
      <c r="AH2308" s="130" t="str">
        <f t="shared" ca="1" si="476"/>
        <v/>
      </c>
      <c r="AI2308" s="130" t="str">
        <f t="shared" ca="1" si="477"/>
        <v/>
      </c>
    </row>
    <row r="2309" spans="5:35">
      <c r="E2309" s="239"/>
      <c r="F2309" s="28"/>
      <c r="AC2309" s="130" t="str">
        <f t="shared" ca="1" si="471"/>
        <v/>
      </c>
      <c r="AD2309" s="130" t="str">
        <f t="shared" ca="1" si="472"/>
        <v/>
      </c>
      <c r="AE2309" s="130" t="str">
        <f t="shared" ca="1" si="473"/>
        <v/>
      </c>
      <c r="AF2309" s="130" t="str">
        <f t="shared" ca="1" si="474"/>
        <v/>
      </c>
      <c r="AG2309" s="130" t="str">
        <f t="shared" ca="1" si="475"/>
        <v/>
      </c>
      <c r="AH2309" s="130" t="str">
        <f t="shared" ca="1" si="476"/>
        <v/>
      </c>
      <c r="AI2309" s="130" t="str">
        <f t="shared" ca="1" si="477"/>
        <v/>
      </c>
    </row>
    <row r="2310" spans="5:35">
      <c r="E2310" s="239"/>
      <c r="F2310" s="28"/>
      <c r="AC2310" s="130" t="str">
        <f t="shared" ca="1" si="471"/>
        <v/>
      </c>
      <c r="AD2310" s="130" t="str">
        <f t="shared" ca="1" si="472"/>
        <v/>
      </c>
      <c r="AE2310" s="130" t="str">
        <f t="shared" ca="1" si="473"/>
        <v/>
      </c>
      <c r="AF2310" s="130" t="str">
        <f t="shared" ca="1" si="474"/>
        <v/>
      </c>
      <c r="AG2310" s="130" t="str">
        <f t="shared" ca="1" si="475"/>
        <v/>
      </c>
      <c r="AH2310" s="130" t="str">
        <f t="shared" ca="1" si="476"/>
        <v/>
      </c>
      <c r="AI2310" s="130" t="str">
        <f t="shared" ca="1" si="477"/>
        <v/>
      </c>
    </row>
    <row r="2311" spans="5:35">
      <c r="E2311" s="239"/>
      <c r="F2311" s="28"/>
      <c r="AC2311" s="130" t="str">
        <f t="shared" ca="1" si="471"/>
        <v/>
      </c>
      <c r="AD2311" s="130" t="str">
        <f t="shared" ca="1" si="472"/>
        <v/>
      </c>
      <c r="AE2311" s="130" t="str">
        <f t="shared" ca="1" si="473"/>
        <v/>
      </c>
      <c r="AF2311" s="130" t="str">
        <f t="shared" ca="1" si="474"/>
        <v/>
      </c>
      <c r="AG2311" s="130" t="str">
        <f t="shared" ca="1" si="475"/>
        <v/>
      </c>
      <c r="AH2311" s="130" t="str">
        <f t="shared" ca="1" si="476"/>
        <v/>
      </c>
      <c r="AI2311" s="130" t="str">
        <f t="shared" ca="1" si="477"/>
        <v/>
      </c>
    </row>
    <row r="2312" spans="5:35">
      <c r="E2312" s="239"/>
      <c r="F2312" s="28"/>
      <c r="AC2312" s="130" t="str">
        <f t="shared" ca="1" si="471"/>
        <v/>
      </c>
      <c r="AD2312" s="130" t="str">
        <f t="shared" ca="1" si="472"/>
        <v/>
      </c>
      <c r="AE2312" s="130" t="str">
        <f t="shared" ca="1" si="473"/>
        <v/>
      </c>
      <c r="AF2312" s="130" t="str">
        <f t="shared" ca="1" si="474"/>
        <v/>
      </c>
      <c r="AG2312" s="130" t="str">
        <f t="shared" ca="1" si="475"/>
        <v/>
      </c>
      <c r="AH2312" s="130" t="str">
        <f t="shared" ca="1" si="476"/>
        <v/>
      </c>
      <c r="AI2312" s="130" t="str">
        <f t="shared" ca="1" si="477"/>
        <v/>
      </c>
    </row>
    <row r="2313" spans="5:35">
      <c r="E2313" s="239"/>
      <c r="F2313" s="28"/>
      <c r="AC2313" s="130" t="str">
        <f t="shared" ca="1" si="471"/>
        <v/>
      </c>
      <c r="AD2313" s="130" t="str">
        <f t="shared" ca="1" si="472"/>
        <v/>
      </c>
      <c r="AE2313" s="130" t="str">
        <f t="shared" ca="1" si="473"/>
        <v/>
      </c>
      <c r="AF2313" s="130" t="str">
        <f t="shared" ca="1" si="474"/>
        <v/>
      </c>
      <c r="AG2313" s="130" t="str">
        <f t="shared" ca="1" si="475"/>
        <v/>
      </c>
      <c r="AH2313" s="130" t="str">
        <f t="shared" ca="1" si="476"/>
        <v/>
      </c>
      <c r="AI2313" s="130" t="str">
        <f t="shared" ca="1" si="477"/>
        <v/>
      </c>
    </row>
    <row r="2314" spans="5:35">
      <c r="E2314" s="239"/>
      <c r="F2314" s="28"/>
      <c r="AC2314" s="130" t="str">
        <f t="shared" ca="1" si="471"/>
        <v/>
      </c>
      <c r="AD2314" s="130" t="str">
        <f t="shared" ca="1" si="472"/>
        <v/>
      </c>
      <c r="AE2314" s="130" t="str">
        <f t="shared" ca="1" si="473"/>
        <v/>
      </c>
      <c r="AF2314" s="130" t="str">
        <f t="shared" ca="1" si="474"/>
        <v/>
      </c>
      <c r="AG2314" s="130" t="str">
        <f t="shared" ca="1" si="475"/>
        <v/>
      </c>
      <c r="AH2314" s="130" t="str">
        <f t="shared" ca="1" si="476"/>
        <v/>
      </c>
      <c r="AI2314" s="130" t="str">
        <f t="shared" ca="1" si="477"/>
        <v/>
      </c>
    </row>
    <row r="2315" spans="5:35">
      <c r="E2315" s="239"/>
      <c r="F2315" s="28"/>
      <c r="AC2315" s="130" t="str">
        <f t="shared" ca="1" si="471"/>
        <v/>
      </c>
      <c r="AD2315" s="130" t="str">
        <f t="shared" ca="1" si="472"/>
        <v/>
      </c>
      <c r="AE2315" s="130" t="str">
        <f t="shared" ca="1" si="473"/>
        <v/>
      </c>
      <c r="AF2315" s="130" t="str">
        <f t="shared" ca="1" si="474"/>
        <v/>
      </c>
      <c r="AG2315" s="130" t="str">
        <f t="shared" ca="1" si="475"/>
        <v/>
      </c>
      <c r="AH2315" s="130" t="str">
        <f t="shared" ca="1" si="476"/>
        <v/>
      </c>
      <c r="AI2315" s="130" t="str">
        <f t="shared" ca="1" si="477"/>
        <v/>
      </c>
    </row>
    <row r="2316" spans="5:35">
      <c r="E2316" s="239"/>
      <c r="F2316" s="28"/>
      <c r="AC2316" s="130" t="str">
        <f t="shared" ca="1" si="471"/>
        <v/>
      </c>
      <c r="AD2316" s="130" t="str">
        <f t="shared" ca="1" si="472"/>
        <v/>
      </c>
      <c r="AE2316" s="130" t="str">
        <f t="shared" ca="1" si="473"/>
        <v/>
      </c>
      <c r="AF2316" s="130" t="str">
        <f t="shared" ca="1" si="474"/>
        <v/>
      </c>
      <c r="AG2316" s="130" t="str">
        <f t="shared" ca="1" si="475"/>
        <v/>
      </c>
      <c r="AH2316" s="130" t="str">
        <f t="shared" ca="1" si="476"/>
        <v/>
      </c>
      <c r="AI2316" s="130" t="str">
        <f t="shared" ca="1" si="477"/>
        <v/>
      </c>
    </row>
    <row r="2317" spans="5:35">
      <c r="E2317" s="239"/>
      <c r="F2317" s="28"/>
      <c r="AC2317" s="130" t="str">
        <f t="shared" ca="1" si="471"/>
        <v/>
      </c>
      <c r="AD2317" s="130" t="str">
        <f t="shared" ca="1" si="472"/>
        <v/>
      </c>
      <c r="AE2317" s="130" t="str">
        <f t="shared" ca="1" si="473"/>
        <v/>
      </c>
      <c r="AF2317" s="130" t="str">
        <f t="shared" ca="1" si="474"/>
        <v/>
      </c>
      <c r="AG2317" s="130" t="str">
        <f t="shared" ca="1" si="475"/>
        <v/>
      </c>
      <c r="AH2317" s="130" t="str">
        <f t="shared" ca="1" si="476"/>
        <v/>
      </c>
      <c r="AI2317" s="130" t="str">
        <f t="shared" ca="1" si="477"/>
        <v/>
      </c>
    </row>
    <row r="2318" spans="5:35">
      <c r="E2318" s="239"/>
      <c r="F2318" s="28"/>
      <c r="AC2318" s="130" t="str">
        <f t="shared" ca="1" si="471"/>
        <v/>
      </c>
      <c r="AD2318" s="130" t="str">
        <f t="shared" ca="1" si="472"/>
        <v/>
      </c>
      <c r="AE2318" s="130" t="str">
        <f t="shared" ca="1" si="473"/>
        <v/>
      </c>
      <c r="AF2318" s="130" t="str">
        <f t="shared" ca="1" si="474"/>
        <v/>
      </c>
      <c r="AG2318" s="130" t="str">
        <f t="shared" ca="1" si="475"/>
        <v/>
      </c>
      <c r="AH2318" s="130" t="str">
        <f t="shared" ca="1" si="476"/>
        <v/>
      </c>
      <c r="AI2318" s="130" t="str">
        <f t="shared" ca="1" si="477"/>
        <v/>
      </c>
    </row>
    <row r="2319" spans="5:35">
      <c r="E2319" s="239"/>
      <c r="F2319" s="28"/>
      <c r="AC2319" s="130" t="str">
        <f t="shared" ca="1" si="471"/>
        <v/>
      </c>
      <c r="AD2319" s="130" t="str">
        <f t="shared" ca="1" si="472"/>
        <v/>
      </c>
      <c r="AE2319" s="130" t="str">
        <f t="shared" ca="1" si="473"/>
        <v/>
      </c>
      <c r="AF2319" s="130" t="str">
        <f t="shared" ca="1" si="474"/>
        <v/>
      </c>
      <c r="AG2319" s="130" t="str">
        <f t="shared" ca="1" si="475"/>
        <v/>
      </c>
      <c r="AH2319" s="130" t="str">
        <f t="shared" ca="1" si="476"/>
        <v/>
      </c>
      <c r="AI2319" s="130" t="str">
        <f t="shared" ca="1" si="477"/>
        <v/>
      </c>
    </row>
    <row r="2320" spans="5:35">
      <c r="E2320" s="239"/>
      <c r="F2320" s="28"/>
      <c r="AC2320" s="130" t="str">
        <f t="shared" ca="1" si="471"/>
        <v/>
      </c>
      <c r="AD2320" s="130" t="str">
        <f t="shared" ca="1" si="472"/>
        <v/>
      </c>
      <c r="AE2320" s="130" t="str">
        <f t="shared" ca="1" si="473"/>
        <v/>
      </c>
      <c r="AF2320" s="130" t="str">
        <f t="shared" ca="1" si="474"/>
        <v/>
      </c>
      <c r="AG2320" s="130" t="str">
        <f t="shared" ca="1" si="475"/>
        <v/>
      </c>
      <c r="AH2320" s="130" t="str">
        <f t="shared" ca="1" si="476"/>
        <v/>
      </c>
      <c r="AI2320" s="130" t="str">
        <f t="shared" ca="1" si="477"/>
        <v/>
      </c>
    </row>
    <row r="2321" spans="5:35">
      <c r="E2321" s="239"/>
      <c r="F2321" s="28"/>
      <c r="AC2321" s="130" t="str">
        <f t="shared" ca="1" si="471"/>
        <v/>
      </c>
      <c r="AD2321" s="130" t="str">
        <f t="shared" ca="1" si="472"/>
        <v/>
      </c>
      <c r="AE2321" s="130" t="str">
        <f t="shared" ca="1" si="473"/>
        <v/>
      </c>
      <c r="AF2321" s="130" t="str">
        <f t="shared" ca="1" si="474"/>
        <v/>
      </c>
      <c r="AG2321" s="130" t="str">
        <f t="shared" ca="1" si="475"/>
        <v/>
      </c>
      <c r="AH2321" s="130" t="str">
        <f t="shared" ca="1" si="476"/>
        <v/>
      </c>
      <c r="AI2321" s="130" t="str">
        <f t="shared" ca="1" si="477"/>
        <v/>
      </c>
    </row>
    <row r="2322" spans="5:35">
      <c r="E2322" s="239"/>
      <c r="F2322" s="28"/>
      <c r="AC2322" s="130" t="str">
        <f t="shared" ca="1" si="471"/>
        <v/>
      </c>
      <c r="AD2322" s="130" t="str">
        <f t="shared" ca="1" si="472"/>
        <v/>
      </c>
      <c r="AE2322" s="130" t="str">
        <f t="shared" ca="1" si="473"/>
        <v/>
      </c>
      <c r="AF2322" s="130" t="str">
        <f t="shared" ca="1" si="474"/>
        <v/>
      </c>
      <c r="AG2322" s="130" t="str">
        <f t="shared" ca="1" si="475"/>
        <v/>
      </c>
      <c r="AH2322" s="130" t="str">
        <f t="shared" ca="1" si="476"/>
        <v/>
      </c>
      <c r="AI2322" s="130" t="str">
        <f t="shared" ca="1" si="477"/>
        <v/>
      </c>
    </row>
    <row r="2323" spans="5:35">
      <c r="E2323" s="239"/>
      <c r="F2323" s="28"/>
      <c r="AC2323" s="130" t="str">
        <f t="shared" ca="1" si="471"/>
        <v/>
      </c>
      <c r="AD2323" s="130" t="str">
        <f t="shared" ca="1" si="472"/>
        <v/>
      </c>
      <c r="AE2323" s="130" t="str">
        <f t="shared" ca="1" si="473"/>
        <v/>
      </c>
      <c r="AF2323" s="130" t="str">
        <f t="shared" ca="1" si="474"/>
        <v/>
      </c>
      <c r="AG2323" s="130" t="str">
        <f t="shared" ca="1" si="475"/>
        <v/>
      </c>
      <c r="AH2323" s="130" t="str">
        <f t="shared" ca="1" si="476"/>
        <v/>
      </c>
      <c r="AI2323" s="130" t="str">
        <f t="shared" ca="1" si="477"/>
        <v/>
      </c>
    </row>
    <row r="2324" spans="5:35">
      <c r="E2324" s="239"/>
      <c r="F2324" s="28"/>
      <c r="AC2324" s="130" t="str">
        <f t="shared" ca="1" si="471"/>
        <v/>
      </c>
      <c r="AD2324" s="130" t="str">
        <f t="shared" ca="1" si="472"/>
        <v/>
      </c>
      <c r="AE2324" s="130" t="str">
        <f t="shared" ca="1" si="473"/>
        <v/>
      </c>
      <c r="AF2324" s="130" t="str">
        <f t="shared" ca="1" si="474"/>
        <v/>
      </c>
      <c r="AG2324" s="130" t="str">
        <f t="shared" ca="1" si="475"/>
        <v/>
      </c>
      <c r="AH2324" s="130" t="str">
        <f t="shared" ca="1" si="476"/>
        <v/>
      </c>
      <c r="AI2324" s="130" t="str">
        <f t="shared" ca="1" si="477"/>
        <v/>
      </c>
    </row>
    <row r="2325" spans="5:35">
      <c r="E2325" s="239"/>
      <c r="F2325" s="28"/>
      <c r="AC2325" s="130" t="str">
        <f t="shared" ca="1" si="471"/>
        <v/>
      </c>
      <c r="AD2325" s="130" t="str">
        <f t="shared" ca="1" si="472"/>
        <v/>
      </c>
      <c r="AE2325" s="130" t="str">
        <f t="shared" ca="1" si="473"/>
        <v/>
      </c>
      <c r="AF2325" s="130" t="str">
        <f t="shared" ca="1" si="474"/>
        <v/>
      </c>
      <c r="AG2325" s="130" t="str">
        <f t="shared" ca="1" si="475"/>
        <v/>
      </c>
      <c r="AH2325" s="130" t="str">
        <f t="shared" ca="1" si="476"/>
        <v/>
      </c>
      <c r="AI2325" s="130" t="str">
        <f t="shared" ca="1" si="477"/>
        <v/>
      </c>
    </row>
    <row r="2326" spans="5:35">
      <c r="E2326" s="239"/>
      <c r="F2326" s="28"/>
      <c r="AC2326" s="130" t="str">
        <f t="shared" ca="1" si="471"/>
        <v/>
      </c>
      <c r="AD2326" s="130" t="str">
        <f t="shared" ca="1" si="472"/>
        <v/>
      </c>
      <c r="AE2326" s="130" t="str">
        <f t="shared" ca="1" si="473"/>
        <v/>
      </c>
      <c r="AF2326" s="130" t="str">
        <f t="shared" ca="1" si="474"/>
        <v/>
      </c>
      <c r="AG2326" s="130" t="str">
        <f t="shared" ca="1" si="475"/>
        <v/>
      </c>
      <c r="AH2326" s="130" t="str">
        <f t="shared" ca="1" si="476"/>
        <v/>
      </c>
      <c r="AI2326" s="130" t="str">
        <f t="shared" ca="1" si="477"/>
        <v/>
      </c>
    </row>
    <row r="2327" spans="5:35">
      <c r="E2327" s="239"/>
      <c r="F2327" s="28"/>
      <c r="AC2327" s="130" t="str">
        <f t="shared" ca="1" si="471"/>
        <v/>
      </c>
      <c r="AD2327" s="130" t="str">
        <f t="shared" ca="1" si="472"/>
        <v/>
      </c>
      <c r="AE2327" s="130" t="str">
        <f t="shared" ca="1" si="473"/>
        <v/>
      </c>
      <c r="AF2327" s="130" t="str">
        <f t="shared" ca="1" si="474"/>
        <v/>
      </c>
      <c r="AG2327" s="130" t="str">
        <f t="shared" ca="1" si="475"/>
        <v/>
      </c>
      <c r="AH2327" s="130" t="str">
        <f t="shared" ca="1" si="476"/>
        <v/>
      </c>
      <c r="AI2327" s="130" t="str">
        <f t="shared" ca="1" si="477"/>
        <v/>
      </c>
    </row>
    <row r="2328" spans="5:35">
      <c r="E2328" s="239"/>
      <c r="F2328" s="28"/>
      <c r="AC2328" s="130" t="str">
        <f t="shared" ca="1" si="471"/>
        <v/>
      </c>
      <c r="AD2328" s="130" t="str">
        <f t="shared" ca="1" si="472"/>
        <v/>
      </c>
      <c r="AE2328" s="130" t="str">
        <f t="shared" ca="1" si="473"/>
        <v/>
      </c>
      <c r="AF2328" s="130" t="str">
        <f t="shared" ca="1" si="474"/>
        <v/>
      </c>
      <c r="AG2328" s="130" t="str">
        <f t="shared" ca="1" si="475"/>
        <v/>
      </c>
      <c r="AH2328" s="130" t="str">
        <f t="shared" ca="1" si="476"/>
        <v/>
      </c>
      <c r="AI2328" s="130" t="str">
        <f t="shared" ca="1" si="477"/>
        <v/>
      </c>
    </row>
    <row r="2329" spans="5:35">
      <c r="E2329" s="239"/>
      <c r="F2329" s="28"/>
      <c r="AC2329" s="130" t="str">
        <f t="shared" ca="1" si="471"/>
        <v/>
      </c>
      <c r="AD2329" s="130" t="str">
        <f t="shared" ca="1" si="472"/>
        <v/>
      </c>
      <c r="AE2329" s="130" t="str">
        <f t="shared" ca="1" si="473"/>
        <v/>
      </c>
      <c r="AF2329" s="130" t="str">
        <f t="shared" ca="1" si="474"/>
        <v/>
      </c>
      <c r="AG2329" s="130" t="str">
        <f t="shared" ca="1" si="475"/>
        <v/>
      </c>
      <c r="AH2329" s="130" t="str">
        <f t="shared" ca="1" si="476"/>
        <v/>
      </c>
      <c r="AI2329" s="130" t="str">
        <f t="shared" ca="1" si="477"/>
        <v/>
      </c>
    </row>
    <row r="2330" spans="5:35">
      <c r="E2330" s="239"/>
      <c r="F2330" s="28"/>
      <c r="AC2330" s="130" t="str">
        <f t="shared" ca="1" si="471"/>
        <v/>
      </c>
      <c r="AD2330" s="130" t="str">
        <f t="shared" ca="1" si="472"/>
        <v/>
      </c>
      <c r="AE2330" s="130" t="str">
        <f t="shared" ca="1" si="473"/>
        <v/>
      </c>
      <c r="AF2330" s="130" t="str">
        <f t="shared" ca="1" si="474"/>
        <v/>
      </c>
      <c r="AG2330" s="130" t="str">
        <f t="shared" ca="1" si="475"/>
        <v/>
      </c>
      <c r="AH2330" s="130" t="str">
        <f t="shared" ca="1" si="476"/>
        <v/>
      </c>
      <c r="AI2330" s="130" t="str">
        <f t="shared" ca="1" si="477"/>
        <v/>
      </c>
    </row>
    <row r="2331" spans="5:35">
      <c r="E2331" s="239"/>
      <c r="F2331" s="28"/>
      <c r="AC2331" s="130" t="str">
        <f t="shared" ca="1" si="471"/>
        <v/>
      </c>
      <c r="AD2331" s="130" t="str">
        <f t="shared" ca="1" si="472"/>
        <v/>
      </c>
      <c r="AE2331" s="130" t="str">
        <f t="shared" ca="1" si="473"/>
        <v/>
      </c>
      <c r="AF2331" s="130" t="str">
        <f t="shared" ca="1" si="474"/>
        <v/>
      </c>
      <c r="AG2331" s="130" t="str">
        <f t="shared" ca="1" si="475"/>
        <v/>
      </c>
      <c r="AH2331" s="130" t="str">
        <f t="shared" ca="1" si="476"/>
        <v/>
      </c>
      <c r="AI2331" s="130" t="str">
        <f t="shared" ca="1" si="477"/>
        <v/>
      </c>
    </row>
    <row r="2332" spans="5:35">
      <c r="E2332" s="239"/>
      <c r="F2332" s="28"/>
      <c r="AC2332" s="130" t="str">
        <f t="shared" ca="1" si="471"/>
        <v/>
      </c>
      <c r="AD2332" s="130" t="str">
        <f t="shared" ca="1" si="472"/>
        <v/>
      </c>
      <c r="AE2332" s="130" t="str">
        <f t="shared" ca="1" si="473"/>
        <v/>
      </c>
      <c r="AF2332" s="130" t="str">
        <f t="shared" ca="1" si="474"/>
        <v/>
      </c>
      <c r="AG2332" s="130" t="str">
        <f t="shared" ca="1" si="475"/>
        <v/>
      </c>
      <c r="AH2332" s="130" t="str">
        <f t="shared" ca="1" si="476"/>
        <v/>
      </c>
      <c r="AI2332" s="130" t="str">
        <f t="shared" ca="1" si="477"/>
        <v/>
      </c>
    </row>
    <row r="2333" spans="5:35">
      <c r="E2333" s="239"/>
      <c r="F2333" s="28"/>
      <c r="AC2333" s="130" t="str">
        <f t="shared" ca="1" si="471"/>
        <v/>
      </c>
      <c r="AD2333" s="130" t="str">
        <f t="shared" ca="1" si="472"/>
        <v/>
      </c>
      <c r="AE2333" s="130" t="str">
        <f t="shared" ca="1" si="473"/>
        <v/>
      </c>
      <c r="AF2333" s="130" t="str">
        <f t="shared" ca="1" si="474"/>
        <v/>
      </c>
      <c r="AG2333" s="130" t="str">
        <f t="shared" ca="1" si="475"/>
        <v/>
      </c>
      <c r="AH2333" s="130" t="str">
        <f t="shared" ca="1" si="476"/>
        <v/>
      </c>
      <c r="AI2333" s="130" t="str">
        <f t="shared" ca="1" si="477"/>
        <v/>
      </c>
    </row>
    <row r="2334" spans="5:35">
      <c r="E2334" s="239"/>
      <c r="F2334" s="28"/>
      <c r="AC2334" s="130" t="str">
        <f t="shared" ca="1" si="471"/>
        <v/>
      </c>
      <c r="AD2334" s="130" t="str">
        <f t="shared" ca="1" si="472"/>
        <v/>
      </c>
      <c r="AE2334" s="130" t="str">
        <f t="shared" ca="1" si="473"/>
        <v/>
      </c>
      <c r="AF2334" s="130" t="str">
        <f t="shared" ca="1" si="474"/>
        <v/>
      </c>
      <c r="AG2334" s="130" t="str">
        <f t="shared" ca="1" si="475"/>
        <v/>
      </c>
      <c r="AH2334" s="130" t="str">
        <f t="shared" ca="1" si="476"/>
        <v/>
      </c>
      <c r="AI2334" s="130" t="str">
        <f t="shared" ca="1" si="477"/>
        <v/>
      </c>
    </row>
    <row r="2335" spans="5:35">
      <c r="E2335" s="239"/>
      <c r="F2335" s="28"/>
      <c r="AC2335" s="130" t="str">
        <f t="shared" ca="1" si="471"/>
        <v/>
      </c>
      <c r="AD2335" s="130" t="str">
        <f t="shared" ca="1" si="472"/>
        <v/>
      </c>
      <c r="AE2335" s="130" t="str">
        <f t="shared" ca="1" si="473"/>
        <v/>
      </c>
      <c r="AF2335" s="130" t="str">
        <f t="shared" ca="1" si="474"/>
        <v/>
      </c>
      <c r="AG2335" s="130" t="str">
        <f t="shared" ca="1" si="475"/>
        <v/>
      </c>
      <c r="AH2335" s="130" t="str">
        <f t="shared" ca="1" si="476"/>
        <v/>
      </c>
      <c r="AI2335" s="130" t="str">
        <f t="shared" ca="1" si="477"/>
        <v/>
      </c>
    </row>
    <row r="2336" spans="5:35">
      <c r="E2336" s="239"/>
      <c r="F2336" s="28"/>
      <c r="AC2336" s="130" t="str">
        <f t="shared" ca="1" si="471"/>
        <v/>
      </c>
      <c r="AD2336" s="130" t="str">
        <f t="shared" ca="1" si="472"/>
        <v/>
      </c>
      <c r="AE2336" s="130" t="str">
        <f t="shared" ca="1" si="473"/>
        <v/>
      </c>
      <c r="AF2336" s="130" t="str">
        <f t="shared" ca="1" si="474"/>
        <v/>
      </c>
      <c r="AG2336" s="130" t="str">
        <f t="shared" ca="1" si="475"/>
        <v/>
      </c>
      <c r="AH2336" s="130" t="str">
        <f t="shared" ca="1" si="476"/>
        <v/>
      </c>
      <c r="AI2336" s="130" t="str">
        <f t="shared" ca="1" si="477"/>
        <v/>
      </c>
    </row>
    <row r="2337" spans="5:35">
      <c r="E2337" s="239"/>
      <c r="F2337" s="28"/>
      <c r="AC2337" s="130" t="str">
        <f t="shared" ca="1" si="471"/>
        <v/>
      </c>
      <c r="AD2337" s="130" t="str">
        <f t="shared" ca="1" si="472"/>
        <v/>
      </c>
      <c r="AE2337" s="130" t="str">
        <f t="shared" ca="1" si="473"/>
        <v/>
      </c>
      <c r="AF2337" s="130" t="str">
        <f t="shared" ca="1" si="474"/>
        <v/>
      </c>
      <c r="AG2337" s="130" t="str">
        <f t="shared" ca="1" si="475"/>
        <v/>
      </c>
      <c r="AH2337" s="130" t="str">
        <f t="shared" ca="1" si="476"/>
        <v/>
      </c>
      <c r="AI2337" s="130" t="str">
        <f t="shared" ca="1" si="477"/>
        <v/>
      </c>
    </row>
    <row r="2338" spans="5:35">
      <c r="E2338" s="239"/>
      <c r="F2338" s="28"/>
      <c r="AC2338" s="130" t="str">
        <f t="shared" ca="1" si="471"/>
        <v/>
      </c>
      <c r="AD2338" s="130" t="str">
        <f t="shared" ca="1" si="472"/>
        <v/>
      </c>
      <c r="AE2338" s="130" t="str">
        <f t="shared" ca="1" si="473"/>
        <v/>
      </c>
      <c r="AF2338" s="130" t="str">
        <f t="shared" ca="1" si="474"/>
        <v/>
      </c>
      <c r="AG2338" s="130" t="str">
        <f t="shared" ca="1" si="475"/>
        <v/>
      </c>
      <c r="AH2338" s="130" t="str">
        <f t="shared" ca="1" si="476"/>
        <v/>
      </c>
      <c r="AI2338" s="130" t="str">
        <f t="shared" ca="1" si="477"/>
        <v/>
      </c>
    </row>
    <row r="2339" spans="5:35">
      <c r="E2339" s="239"/>
      <c r="F2339" s="28"/>
      <c r="AC2339" s="130" t="str">
        <f t="shared" ca="1" si="471"/>
        <v/>
      </c>
      <c r="AD2339" s="130" t="str">
        <f t="shared" ca="1" si="472"/>
        <v/>
      </c>
      <c r="AE2339" s="130" t="str">
        <f t="shared" ca="1" si="473"/>
        <v/>
      </c>
      <c r="AF2339" s="130" t="str">
        <f t="shared" ca="1" si="474"/>
        <v/>
      </c>
      <c r="AG2339" s="130" t="str">
        <f t="shared" ca="1" si="475"/>
        <v/>
      </c>
      <c r="AH2339" s="130" t="str">
        <f t="shared" ca="1" si="476"/>
        <v/>
      </c>
      <c r="AI2339" s="130" t="str">
        <f t="shared" ca="1" si="477"/>
        <v/>
      </c>
    </row>
    <row r="2340" spans="5:35">
      <c r="E2340" s="239"/>
      <c r="F2340" s="28"/>
      <c r="AC2340" s="130" t="str">
        <f t="shared" ca="1" si="471"/>
        <v/>
      </c>
      <c r="AD2340" s="130" t="str">
        <f t="shared" ca="1" si="472"/>
        <v/>
      </c>
      <c r="AE2340" s="130" t="str">
        <f t="shared" ca="1" si="473"/>
        <v/>
      </c>
      <c r="AF2340" s="130" t="str">
        <f t="shared" ca="1" si="474"/>
        <v/>
      </c>
      <c r="AG2340" s="130" t="str">
        <f t="shared" ca="1" si="475"/>
        <v/>
      </c>
      <c r="AH2340" s="130" t="str">
        <f t="shared" ca="1" si="476"/>
        <v/>
      </c>
      <c r="AI2340" s="130" t="str">
        <f t="shared" ca="1" si="477"/>
        <v/>
      </c>
    </row>
    <row r="2341" spans="5:35">
      <c r="E2341" s="239"/>
      <c r="F2341" s="28"/>
      <c r="AC2341" s="130" t="str">
        <f t="shared" ca="1" si="471"/>
        <v/>
      </c>
      <c r="AD2341" s="130" t="str">
        <f t="shared" ca="1" si="472"/>
        <v/>
      </c>
      <c r="AE2341" s="130" t="str">
        <f t="shared" ca="1" si="473"/>
        <v/>
      </c>
      <c r="AF2341" s="130" t="str">
        <f t="shared" ca="1" si="474"/>
        <v/>
      </c>
      <c r="AG2341" s="130" t="str">
        <f t="shared" ca="1" si="475"/>
        <v/>
      </c>
      <c r="AH2341" s="130" t="str">
        <f t="shared" ca="1" si="476"/>
        <v/>
      </c>
      <c r="AI2341" s="130" t="str">
        <f t="shared" ca="1" si="477"/>
        <v/>
      </c>
    </row>
    <row r="2342" spans="5:35">
      <c r="E2342" s="239"/>
      <c r="F2342" s="28"/>
      <c r="AC2342" s="130" t="str">
        <f t="shared" ca="1" si="471"/>
        <v/>
      </c>
      <c r="AD2342" s="130" t="str">
        <f t="shared" ca="1" si="472"/>
        <v/>
      </c>
      <c r="AE2342" s="130" t="str">
        <f t="shared" ca="1" si="473"/>
        <v/>
      </c>
      <c r="AF2342" s="130" t="str">
        <f t="shared" ca="1" si="474"/>
        <v/>
      </c>
      <c r="AG2342" s="130" t="str">
        <f t="shared" ca="1" si="475"/>
        <v/>
      </c>
      <c r="AH2342" s="130" t="str">
        <f t="shared" ca="1" si="476"/>
        <v/>
      </c>
      <c r="AI2342" s="130" t="str">
        <f t="shared" ca="1" si="477"/>
        <v/>
      </c>
    </row>
    <row r="2343" spans="5:35">
      <c r="E2343" s="239"/>
      <c r="F2343" s="28"/>
      <c r="AC2343" s="130" t="str">
        <f t="shared" ca="1" si="471"/>
        <v/>
      </c>
      <c r="AD2343" s="130" t="str">
        <f t="shared" ca="1" si="472"/>
        <v/>
      </c>
      <c r="AE2343" s="130" t="str">
        <f t="shared" ca="1" si="473"/>
        <v/>
      </c>
      <c r="AF2343" s="130" t="str">
        <f t="shared" ca="1" si="474"/>
        <v/>
      </c>
      <c r="AG2343" s="130" t="str">
        <f t="shared" ca="1" si="475"/>
        <v/>
      </c>
      <c r="AH2343" s="130" t="str">
        <f t="shared" ca="1" si="476"/>
        <v/>
      </c>
      <c r="AI2343" s="130" t="str">
        <f t="shared" ca="1" si="477"/>
        <v/>
      </c>
    </row>
    <row r="2344" spans="5:35">
      <c r="E2344" s="239"/>
      <c r="F2344" s="28"/>
      <c r="AC2344" s="130" t="str">
        <f t="shared" ca="1" si="471"/>
        <v/>
      </c>
      <c r="AD2344" s="130" t="str">
        <f t="shared" ca="1" si="472"/>
        <v/>
      </c>
      <c r="AE2344" s="130" t="str">
        <f t="shared" ca="1" si="473"/>
        <v/>
      </c>
      <c r="AF2344" s="130" t="str">
        <f t="shared" ca="1" si="474"/>
        <v/>
      </c>
      <c r="AG2344" s="130" t="str">
        <f t="shared" ca="1" si="475"/>
        <v/>
      </c>
      <c r="AH2344" s="130" t="str">
        <f t="shared" ca="1" si="476"/>
        <v/>
      </c>
      <c r="AI2344" s="130" t="str">
        <f t="shared" ca="1" si="477"/>
        <v/>
      </c>
    </row>
    <row r="2345" spans="5:35">
      <c r="E2345" s="239"/>
      <c r="F2345" s="28"/>
      <c r="AC2345" s="130" t="str">
        <f t="shared" ca="1" si="471"/>
        <v/>
      </c>
      <c r="AD2345" s="130" t="str">
        <f t="shared" ca="1" si="472"/>
        <v/>
      </c>
      <c r="AE2345" s="130" t="str">
        <f t="shared" ca="1" si="473"/>
        <v/>
      </c>
      <c r="AF2345" s="130" t="str">
        <f t="shared" ca="1" si="474"/>
        <v/>
      </c>
      <c r="AG2345" s="130" t="str">
        <f t="shared" ca="1" si="475"/>
        <v/>
      </c>
      <c r="AH2345" s="130" t="str">
        <f t="shared" ca="1" si="476"/>
        <v/>
      </c>
      <c r="AI2345" s="130" t="str">
        <f t="shared" ca="1" si="477"/>
        <v/>
      </c>
    </row>
    <row r="2346" spans="5:35">
      <c r="E2346" s="239"/>
      <c r="F2346" s="28"/>
      <c r="AC2346" s="130" t="str">
        <f t="shared" ca="1" si="471"/>
        <v/>
      </c>
      <c r="AD2346" s="130" t="str">
        <f t="shared" ca="1" si="472"/>
        <v/>
      </c>
      <c r="AE2346" s="130" t="str">
        <f t="shared" ca="1" si="473"/>
        <v/>
      </c>
      <c r="AF2346" s="130" t="str">
        <f t="shared" ca="1" si="474"/>
        <v/>
      </c>
      <c r="AG2346" s="130" t="str">
        <f t="shared" ca="1" si="475"/>
        <v/>
      </c>
      <c r="AH2346" s="130" t="str">
        <f t="shared" ca="1" si="476"/>
        <v/>
      </c>
      <c r="AI2346" s="130" t="str">
        <f t="shared" ca="1" si="477"/>
        <v/>
      </c>
    </row>
    <row r="2347" spans="5:35">
      <c r="E2347" s="239"/>
      <c r="F2347" s="28"/>
      <c r="AC2347" s="130" t="str">
        <f t="shared" ca="1" si="471"/>
        <v/>
      </c>
      <c r="AD2347" s="130" t="str">
        <f t="shared" ca="1" si="472"/>
        <v/>
      </c>
      <c r="AE2347" s="130" t="str">
        <f t="shared" ca="1" si="473"/>
        <v/>
      </c>
      <c r="AF2347" s="130" t="str">
        <f t="shared" ca="1" si="474"/>
        <v/>
      </c>
      <c r="AG2347" s="130" t="str">
        <f t="shared" ca="1" si="475"/>
        <v/>
      </c>
      <c r="AH2347" s="130" t="str">
        <f t="shared" ca="1" si="476"/>
        <v/>
      </c>
      <c r="AI2347" s="130" t="str">
        <f t="shared" ca="1" si="477"/>
        <v/>
      </c>
    </row>
    <row r="2348" spans="5:35">
      <c r="E2348" s="239"/>
      <c r="F2348" s="28"/>
      <c r="AC2348" s="130" t="str">
        <f t="shared" ca="1" si="471"/>
        <v/>
      </c>
      <c r="AD2348" s="130" t="str">
        <f t="shared" ca="1" si="472"/>
        <v/>
      </c>
      <c r="AE2348" s="130" t="str">
        <f t="shared" ca="1" si="473"/>
        <v/>
      </c>
      <c r="AF2348" s="130" t="str">
        <f t="shared" ca="1" si="474"/>
        <v/>
      </c>
      <c r="AG2348" s="130" t="str">
        <f t="shared" ca="1" si="475"/>
        <v/>
      </c>
      <c r="AH2348" s="130" t="str">
        <f t="shared" ca="1" si="476"/>
        <v/>
      </c>
      <c r="AI2348" s="130" t="str">
        <f t="shared" ca="1" si="477"/>
        <v/>
      </c>
    </row>
    <row r="2349" spans="5:35">
      <c r="E2349" s="239"/>
      <c r="F2349" s="28"/>
      <c r="AC2349" s="130" t="str">
        <f t="shared" ca="1" si="471"/>
        <v/>
      </c>
      <c r="AD2349" s="130" t="str">
        <f t="shared" ca="1" si="472"/>
        <v/>
      </c>
      <c r="AE2349" s="130" t="str">
        <f t="shared" ca="1" si="473"/>
        <v/>
      </c>
      <c r="AF2349" s="130" t="str">
        <f t="shared" ca="1" si="474"/>
        <v/>
      </c>
      <c r="AG2349" s="130" t="str">
        <f t="shared" ca="1" si="475"/>
        <v/>
      </c>
      <c r="AH2349" s="130" t="str">
        <f t="shared" ca="1" si="476"/>
        <v/>
      </c>
      <c r="AI2349" s="130" t="str">
        <f t="shared" ca="1" si="477"/>
        <v/>
      </c>
    </row>
    <row r="2350" spans="5:35">
      <c r="E2350" s="239"/>
      <c r="F2350" s="28"/>
      <c r="AC2350" s="130" t="str">
        <f t="shared" ca="1" si="471"/>
        <v/>
      </c>
      <c r="AD2350" s="130" t="str">
        <f t="shared" ca="1" si="472"/>
        <v/>
      </c>
      <c r="AE2350" s="130" t="str">
        <f t="shared" ca="1" si="473"/>
        <v/>
      </c>
      <c r="AF2350" s="130" t="str">
        <f t="shared" ca="1" si="474"/>
        <v/>
      </c>
      <c r="AG2350" s="130" t="str">
        <f t="shared" ca="1" si="475"/>
        <v/>
      </c>
      <c r="AH2350" s="130" t="str">
        <f t="shared" ca="1" si="476"/>
        <v/>
      </c>
      <c r="AI2350" s="130" t="str">
        <f t="shared" ca="1" si="477"/>
        <v/>
      </c>
    </row>
    <row r="2351" spans="5:35">
      <c r="E2351" s="239"/>
      <c r="F2351" s="28"/>
      <c r="AC2351" s="130" t="str">
        <f t="shared" ca="1" si="471"/>
        <v/>
      </c>
      <c r="AD2351" s="130" t="str">
        <f t="shared" ca="1" si="472"/>
        <v/>
      </c>
      <c r="AE2351" s="130" t="str">
        <f t="shared" ca="1" si="473"/>
        <v/>
      </c>
      <c r="AF2351" s="130" t="str">
        <f t="shared" ca="1" si="474"/>
        <v/>
      </c>
      <c r="AG2351" s="130" t="str">
        <f t="shared" ca="1" si="475"/>
        <v/>
      </c>
      <c r="AH2351" s="130" t="str">
        <f t="shared" ca="1" si="476"/>
        <v/>
      </c>
      <c r="AI2351" s="130" t="str">
        <f t="shared" ca="1" si="477"/>
        <v/>
      </c>
    </row>
    <row r="2352" spans="5:35">
      <c r="E2352" s="239"/>
      <c r="F2352" s="28"/>
      <c r="AC2352" s="130" t="str">
        <f t="shared" ca="1" si="471"/>
        <v/>
      </c>
      <c r="AD2352" s="130" t="str">
        <f t="shared" ca="1" si="472"/>
        <v/>
      </c>
      <c r="AE2352" s="130" t="str">
        <f t="shared" ca="1" si="473"/>
        <v/>
      </c>
      <c r="AF2352" s="130" t="str">
        <f t="shared" ca="1" si="474"/>
        <v/>
      </c>
      <c r="AG2352" s="130" t="str">
        <f t="shared" ca="1" si="475"/>
        <v/>
      </c>
      <c r="AH2352" s="130" t="str">
        <f t="shared" ca="1" si="476"/>
        <v/>
      </c>
      <c r="AI2352" s="130" t="str">
        <f t="shared" ca="1" si="477"/>
        <v/>
      </c>
    </row>
    <row r="2353" spans="5:35">
      <c r="E2353" s="239"/>
      <c r="F2353" s="28"/>
      <c r="AC2353" s="130" t="str">
        <f t="shared" ca="1" si="471"/>
        <v/>
      </c>
      <c r="AD2353" s="130" t="str">
        <f t="shared" ca="1" si="472"/>
        <v/>
      </c>
      <c r="AE2353" s="130" t="str">
        <f t="shared" ca="1" si="473"/>
        <v/>
      </c>
      <c r="AF2353" s="130" t="str">
        <f t="shared" ca="1" si="474"/>
        <v/>
      </c>
      <c r="AG2353" s="130" t="str">
        <f t="shared" ca="1" si="475"/>
        <v/>
      </c>
      <c r="AH2353" s="130" t="str">
        <f t="shared" ca="1" si="476"/>
        <v/>
      </c>
      <c r="AI2353" s="130" t="str">
        <f t="shared" ca="1" si="477"/>
        <v/>
      </c>
    </row>
    <row r="2354" spans="5:35">
      <c r="E2354" s="239"/>
      <c r="F2354" s="28"/>
      <c r="AC2354" s="130" t="str">
        <f t="shared" ca="1" si="471"/>
        <v/>
      </c>
      <c r="AD2354" s="130" t="str">
        <f t="shared" ca="1" si="472"/>
        <v/>
      </c>
      <c r="AE2354" s="130" t="str">
        <f t="shared" ca="1" si="473"/>
        <v/>
      </c>
      <c r="AF2354" s="130" t="str">
        <f t="shared" ca="1" si="474"/>
        <v/>
      </c>
      <c r="AG2354" s="130" t="str">
        <f t="shared" ca="1" si="475"/>
        <v/>
      </c>
      <c r="AH2354" s="130" t="str">
        <f t="shared" ca="1" si="476"/>
        <v/>
      </c>
      <c r="AI2354" s="130" t="str">
        <f t="shared" ca="1" si="477"/>
        <v/>
      </c>
    </row>
    <row r="2355" spans="5:35">
      <c r="E2355" s="239"/>
      <c r="F2355" s="28"/>
      <c r="AC2355" s="130" t="str">
        <f t="shared" ca="1" si="471"/>
        <v/>
      </c>
      <c r="AD2355" s="130" t="str">
        <f t="shared" ca="1" si="472"/>
        <v/>
      </c>
      <c r="AE2355" s="130" t="str">
        <f t="shared" ca="1" si="473"/>
        <v/>
      </c>
      <c r="AF2355" s="130" t="str">
        <f t="shared" ca="1" si="474"/>
        <v/>
      </c>
      <c r="AG2355" s="130" t="str">
        <f t="shared" ca="1" si="475"/>
        <v/>
      </c>
      <c r="AH2355" s="130" t="str">
        <f t="shared" ca="1" si="476"/>
        <v/>
      </c>
      <c r="AI2355" s="130" t="str">
        <f t="shared" ca="1" si="477"/>
        <v/>
      </c>
    </row>
    <row r="2356" spans="5:35">
      <c r="E2356" s="239"/>
      <c r="F2356" s="28"/>
      <c r="AC2356" s="130" t="str">
        <f t="shared" ca="1" si="471"/>
        <v/>
      </c>
      <c r="AD2356" s="130" t="str">
        <f t="shared" ca="1" si="472"/>
        <v/>
      </c>
      <c r="AE2356" s="130" t="str">
        <f t="shared" ca="1" si="473"/>
        <v/>
      </c>
      <c r="AF2356" s="130" t="str">
        <f t="shared" ca="1" si="474"/>
        <v/>
      </c>
      <c r="AG2356" s="130" t="str">
        <f t="shared" ca="1" si="475"/>
        <v/>
      </c>
      <c r="AH2356" s="130" t="str">
        <f t="shared" ca="1" si="476"/>
        <v/>
      </c>
      <c r="AI2356" s="130" t="str">
        <f t="shared" ca="1" si="477"/>
        <v/>
      </c>
    </row>
    <row r="2357" spans="5:35">
      <c r="E2357" s="239"/>
      <c r="F2357" s="28"/>
      <c r="AC2357" s="130" t="str">
        <f t="shared" ca="1" si="471"/>
        <v/>
      </c>
      <c r="AD2357" s="130" t="str">
        <f t="shared" ca="1" si="472"/>
        <v/>
      </c>
      <c r="AE2357" s="130" t="str">
        <f t="shared" ca="1" si="473"/>
        <v/>
      </c>
      <c r="AF2357" s="130" t="str">
        <f t="shared" ca="1" si="474"/>
        <v/>
      </c>
      <c r="AG2357" s="130" t="str">
        <f t="shared" ca="1" si="475"/>
        <v/>
      </c>
      <c r="AH2357" s="130" t="str">
        <f t="shared" ca="1" si="476"/>
        <v/>
      </c>
      <c r="AI2357" s="130" t="str">
        <f t="shared" ca="1" si="477"/>
        <v/>
      </c>
    </row>
    <row r="2358" spans="5:35">
      <c r="E2358" s="239"/>
      <c r="F2358" s="28"/>
      <c r="AC2358" s="130" t="str">
        <f t="shared" ca="1" si="471"/>
        <v/>
      </c>
      <c r="AD2358" s="130" t="str">
        <f t="shared" ca="1" si="472"/>
        <v/>
      </c>
      <c r="AE2358" s="130" t="str">
        <f t="shared" ca="1" si="473"/>
        <v/>
      </c>
      <c r="AF2358" s="130" t="str">
        <f t="shared" ca="1" si="474"/>
        <v/>
      </c>
      <c r="AG2358" s="130" t="str">
        <f t="shared" ca="1" si="475"/>
        <v/>
      </c>
      <c r="AH2358" s="130" t="str">
        <f t="shared" ca="1" si="476"/>
        <v/>
      </c>
      <c r="AI2358" s="130" t="str">
        <f t="shared" ca="1" si="477"/>
        <v/>
      </c>
    </row>
    <row r="2359" spans="5:35">
      <c r="E2359" s="239"/>
      <c r="F2359" s="28"/>
      <c r="AC2359" s="130" t="str">
        <f t="shared" ca="1" si="471"/>
        <v/>
      </c>
      <c r="AD2359" s="130" t="str">
        <f t="shared" ca="1" si="472"/>
        <v/>
      </c>
      <c r="AE2359" s="130" t="str">
        <f t="shared" ca="1" si="473"/>
        <v/>
      </c>
      <c r="AF2359" s="130" t="str">
        <f t="shared" ca="1" si="474"/>
        <v/>
      </c>
      <c r="AG2359" s="130" t="str">
        <f t="shared" ca="1" si="475"/>
        <v/>
      </c>
      <c r="AH2359" s="130" t="str">
        <f t="shared" ca="1" si="476"/>
        <v/>
      </c>
      <c r="AI2359" s="130" t="str">
        <f t="shared" ca="1" si="477"/>
        <v/>
      </c>
    </row>
    <row r="2360" spans="5:35">
      <c r="E2360" s="239"/>
      <c r="F2360" s="28"/>
      <c r="AC2360" s="130" t="str">
        <f t="shared" ca="1" si="471"/>
        <v/>
      </c>
      <c r="AD2360" s="130" t="str">
        <f t="shared" ca="1" si="472"/>
        <v/>
      </c>
      <c r="AE2360" s="130" t="str">
        <f t="shared" ca="1" si="473"/>
        <v/>
      </c>
      <c r="AF2360" s="130" t="str">
        <f t="shared" ca="1" si="474"/>
        <v/>
      </c>
      <c r="AG2360" s="130" t="str">
        <f t="shared" ca="1" si="475"/>
        <v/>
      </c>
      <c r="AH2360" s="130" t="str">
        <f t="shared" ca="1" si="476"/>
        <v/>
      </c>
      <c r="AI2360" s="130" t="str">
        <f t="shared" ca="1" si="477"/>
        <v/>
      </c>
    </row>
    <row r="2361" spans="5:35">
      <c r="E2361" s="239"/>
      <c r="F2361" s="28"/>
      <c r="AC2361" s="130" t="str">
        <f t="shared" ca="1" si="471"/>
        <v/>
      </c>
      <c r="AD2361" s="130" t="str">
        <f t="shared" ca="1" si="472"/>
        <v/>
      </c>
      <c r="AE2361" s="130" t="str">
        <f t="shared" ca="1" si="473"/>
        <v/>
      </c>
      <c r="AF2361" s="130" t="str">
        <f t="shared" ca="1" si="474"/>
        <v/>
      </c>
      <c r="AG2361" s="130" t="str">
        <f t="shared" ca="1" si="475"/>
        <v/>
      </c>
      <c r="AH2361" s="130" t="str">
        <f t="shared" ca="1" si="476"/>
        <v/>
      </c>
      <c r="AI2361" s="130" t="str">
        <f t="shared" ca="1" si="477"/>
        <v/>
      </c>
    </row>
    <row r="2362" spans="5:35">
      <c r="E2362" s="239"/>
      <c r="F2362" s="28"/>
      <c r="AC2362" s="130" t="str">
        <f t="shared" ca="1" si="471"/>
        <v/>
      </c>
      <c r="AD2362" s="130" t="str">
        <f t="shared" ca="1" si="472"/>
        <v/>
      </c>
      <c r="AE2362" s="130" t="str">
        <f t="shared" ca="1" si="473"/>
        <v/>
      </c>
      <c r="AF2362" s="130" t="str">
        <f t="shared" ca="1" si="474"/>
        <v/>
      </c>
      <c r="AG2362" s="130" t="str">
        <f t="shared" ca="1" si="475"/>
        <v/>
      </c>
      <c r="AH2362" s="130" t="str">
        <f t="shared" ca="1" si="476"/>
        <v/>
      </c>
      <c r="AI2362" s="130" t="str">
        <f t="shared" ca="1" si="477"/>
        <v/>
      </c>
    </row>
    <row r="2363" spans="5:35">
      <c r="E2363" s="239"/>
      <c r="F2363" s="28"/>
      <c r="AC2363" s="130" t="str">
        <f t="shared" ca="1" si="471"/>
        <v/>
      </c>
      <c r="AD2363" s="130" t="str">
        <f t="shared" ca="1" si="472"/>
        <v/>
      </c>
      <c r="AE2363" s="130" t="str">
        <f t="shared" ca="1" si="473"/>
        <v/>
      </c>
      <c r="AF2363" s="130" t="str">
        <f t="shared" ca="1" si="474"/>
        <v/>
      </c>
      <c r="AG2363" s="130" t="str">
        <f t="shared" ca="1" si="475"/>
        <v/>
      </c>
      <c r="AH2363" s="130" t="str">
        <f t="shared" ca="1" si="476"/>
        <v/>
      </c>
      <c r="AI2363" s="130" t="str">
        <f t="shared" ca="1" si="477"/>
        <v/>
      </c>
    </row>
    <row r="2364" spans="5:35">
      <c r="E2364" s="239"/>
      <c r="F2364" s="28"/>
      <c r="AC2364" s="130" t="str">
        <f t="shared" ca="1" si="471"/>
        <v/>
      </c>
      <c r="AD2364" s="130" t="str">
        <f t="shared" ca="1" si="472"/>
        <v/>
      </c>
      <c r="AE2364" s="130" t="str">
        <f t="shared" ca="1" si="473"/>
        <v/>
      </c>
      <c r="AF2364" s="130" t="str">
        <f t="shared" ca="1" si="474"/>
        <v/>
      </c>
      <c r="AG2364" s="130" t="str">
        <f t="shared" ca="1" si="475"/>
        <v/>
      </c>
      <c r="AH2364" s="130" t="str">
        <f t="shared" ca="1" si="476"/>
        <v/>
      </c>
      <c r="AI2364" s="130" t="str">
        <f t="shared" ca="1" si="477"/>
        <v/>
      </c>
    </row>
    <row r="2365" spans="5:35">
      <c r="E2365" s="239"/>
      <c r="F2365" s="28"/>
      <c r="AC2365" s="130" t="str">
        <f t="shared" ca="1" si="471"/>
        <v/>
      </c>
      <c r="AD2365" s="130" t="str">
        <f t="shared" ca="1" si="472"/>
        <v/>
      </c>
      <c r="AE2365" s="130" t="str">
        <f t="shared" ca="1" si="473"/>
        <v/>
      </c>
      <c r="AF2365" s="130" t="str">
        <f t="shared" ca="1" si="474"/>
        <v/>
      </c>
      <c r="AG2365" s="130" t="str">
        <f t="shared" ca="1" si="475"/>
        <v/>
      </c>
      <c r="AH2365" s="130" t="str">
        <f t="shared" ca="1" si="476"/>
        <v/>
      </c>
      <c r="AI2365" s="130" t="str">
        <f t="shared" ca="1" si="477"/>
        <v/>
      </c>
    </row>
    <row r="2366" spans="5:35">
      <c r="E2366" s="239"/>
      <c r="F2366" s="28"/>
      <c r="AC2366" s="130" t="str">
        <f t="shared" ca="1" si="471"/>
        <v/>
      </c>
      <c r="AD2366" s="130" t="str">
        <f t="shared" ca="1" si="472"/>
        <v/>
      </c>
      <c r="AE2366" s="130" t="str">
        <f t="shared" ca="1" si="473"/>
        <v/>
      </c>
      <c r="AF2366" s="130" t="str">
        <f t="shared" ca="1" si="474"/>
        <v/>
      </c>
      <c r="AG2366" s="130" t="str">
        <f t="shared" ca="1" si="475"/>
        <v/>
      </c>
      <c r="AH2366" s="130" t="str">
        <f t="shared" ca="1" si="476"/>
        <v/>
      </c>
      <c r="AI2366" s="130" t="str">
        <f t="shared" ca="1" si="477"/>
        <v/>
      </c>
    </row>
    <row r="2367" spans="5:35">
      <c r="E2367" s="239"/>
      <c r="F2367" s="28"/>
      <c r="AC2367" s="130" t="str">
        <f t="shared" ca="1" si="471"/>
        <v/>
      </c>
      <c r="AD2367" s="130" t="str">
        <f t="shared" ca="1" si="472"/>
        <v/>
      </c>
      <c r="AE2367" s="130" t="str">
        <f t="shared" ca="1" si="473"/>
        <v/>
      </c>
      <c r="AF2367" s="130" t="str">
        <f t="shared" ca="1" si="474"/>
        <v/>
      </c>
      <c r="AG2367" s="130" t="str">
        <f t="shared" ca="1" si="475"/>
        <v/>
      </c>
      <c r="AH2367" s="130" t="str">
        <f t="shared" ca="1" si="476"/>
        <v/>
      </c>
      <c r="AI2367" s="130" t="str">
        <f t="shared" ca="1" si="477"/>
        <v/>
      </c>
    </row>
    <row r="2368" spans="5:35">
      <c r="E2368" s="239"/>
      <c r="F2368" s="28"/>
      <c r="AC2368" s="130" t="str">
        <f t="shared" ca="1" si="471"/>
        <v/>
      </c>
      <c r="AD2368" s="130" t="str">
        <f t="shared" ca="1" si="472"/>
        <v/>
      </c>
      <c r="AE2368" s="130" t="str">
        <f t="shared" ca="1" si="473"/>
        <v/>
      </c>
      <c r="AF2368" s="130" t="str">
        <f t="shared" ca="1" si="474"/>
        <v/>
      </c>
      <c r="AG2368" s="130" t="str">
        <f t="shared" ca="1" si="475"/>
        <v/>
      </c>
      <c r="AH2368" s="130" t="str">
        <f t="shared" ca="1" si="476"/>
        <v/>
      </c>
      <c r="AI2368" s="130" t="str">
        <f t="shared" ca="1" si="477"/>
        <v/>
      </c>
    </row>
    <row r="2369" spans="5:35">
      <c r="E2369" s="239"/>
      <c r="F2369" s="28"/>
      <c r="AC2369" s="130" t="str">
        <f t="shared" ca="1" si="471"/>
        <v/>
      </c>
      <c r="AD2369" s="130" t="str">
        <f t="shared" ca="1" si="472"/>
        <v/>
      </c>
      <c r="AE2369" s="130" t="str">
        <f t="shared" ca="1" si="473"/>
        <v/>
      </c>
      <c r="AF2369" s="130" t="str">
        <f t="shared" ca="1" si="474"/>
        <v/>
      </c>
      <c r="AG2369" s="130" t="str">
        <f t="shared" ca="1" si="475"/>
        <v/>
      </c>
      <c r="AH2369" s="130" t="str">
        <f t="shared" ca="1" si="476"/>
        <v/>
      </c>
      <c r="AI2369" s="130" t="str">
        <f t="shared" ca="1" si="477"/>
        <v/>
      </c>
    </row>
    <row r="2370" spans="5:35">
      <c r="E2370" s="239"/>
      <c r="F2370" s="28"/>
      <c r="AC2370" s="130" t="str">
        <f t="shared" ca="1" si="471"/>
        <v/>
      </c>
      <c r="AD2370" s="130" t="str">
        <f t="shared" ca="1" si="472"/>
        <v/>
      </c>
      <c r="AE2370" s="130" t="str">
        <f t="shared" ca="1" si="473"/>
        <v/>
      </c>
      <c r="AF2370" s="130" t="str">
        <f t="shared" ca="1" si="474"/>
        <v/>
      </c>
      <c r="AG2370" s="130" t="str">
        <f t="shared" ca="1" si="475"/>
        <v/>
      </c>
      <c r="AH2370" s="130" t="str">
        <f t="shared" ca="1" si="476"/>
        <v/>
      </c>
      <c r="AI2370" s="130" t="str">
        <f t="shared" ca="1" si="477"/>
        <v/>
      </c>
    </row>
    <row r="2371" spans="5:35">
      <c r="E2371" s="239"/>
      <c r="F2371" s="28"/>
      <c r="AC2371" s="130" t="str">
        <f t="shared" ref="AC2371:AC2434" ca="1" si="478">+INDIRECT(ADDRESS(INT((ROW()-2)/2)+2,21,3))</f>
        <v/>
      </c>
      <c r="AD2371" s="130" t="str">
        <f t="shared" ref="AD2371:AD2434" ca="1" si="479">+IF(ISNUMBER(AI2371),IF(ISEVEN(ROW()),$AL$2,$AL$3),"")</f>
        <v/>
      </c>
      <c r="AE2371" s="130" t="str">
        <f t="shared" ref="AE2371:AE2434" ca="1" si="480">+INDIRECT(ADDRESS(INT((ROW()-2)/2)+2,23,3))</f>
        <v/>
      </c>
      <c r="AF2371" s="130" t="str">
        <f t="shared" ref="AF2371:AF2434" ca="1" si="481">+INDIRECT(ADDRESS(INT((ROW()-2)/2)+2,24,3))</f>
        <v/>
      </c>
      <c r="AG2371" s="130" t="str">
        <f t="shared" ref="AG2371:AG2434" ca="1" si="482">+INDIRECT(ADDRESS(INT((ROW()-2)/2)+2,25,3))</f>
        <v/>
      </c>
      <c r="AH2371" s="130" t="str">
        <f t="shared" ref="AH2371:AH2434" ca="1" si="483">+INDIRECT(ADDRESS(INT((ROW()-2)/2)+2,26,3))</f>
        <v/>
      </c>
      <c r="AI2371" s="130" t="str">
        <f t="shared" ref="AI2371:AI2434" ca="1" si="484">+INDIRECT(ADDRESS(INT((ROW()-2)/2)+2,27,3))</f>
        <v/>
      </c>
    </row>
    <row r="2372" spans="5:35">
      <c r="E2372" s="239"/>
      <c r="F2372" s="28"/>
      <c r="AC2372" s="130" t="str">
        <f t="shared" ca="1" si="478"/>
        <v/>
      </c>
      <c r="AD2372" s="130" t="str">
        <f t="shared" ca="1" si="479"/>
        <v/>
      </c>
      <c r="AE2372" s="130" t="str">
        <f t="shared" ca="1" si="480"/>
        <v/>
      </c>
      <c r="AF2372" s="130" t="str">
        <f t="shared" ca="1" si="481"/>
        <v/>
      </c>
      <c r="AG2372" s="130" t="str">
        <f t="shared" ca="1" si="482"/>
        <v/>
      </c>
      <c r="AH2372" s="130" t="str">
        <f t="shared" ca="1" si="483"/>
        <v/>
      </c>
      <c r="AI2372" s="130" t="str">
        <f t="shared" ca="1" si="484"/>
        <v/>
      </c>
    </row>
    <row r="2373" spans="5:35">
      <c r="E2373" s="239"/>
      <c r="F2373" s="28"/>
      <c r="AC2373" s="130" t="str">
        <f t="shared" ca="1" si="478"/>
        <v/>
      </c>
      <c r="AD2373" s="130" t="str">
        <f t="shared" ca="1" si="479"/>
        <v/>
      </c>
      <c r="AE2373" s="130" t="str">
        <f t="shared" ca="1" si="480"/>
        <v/>
      </c>
      <c r="AF2373" s="130" t="str">
        <f t="shared" ca="1" si="481"/>
        <v/>
      </c>
      <c r="AG2373" s="130" t="str">
        <f t="shared" ca="1" si="482"/>
        <v/>
      </c>
      <c r="AH2373" s="130" t="str">
        <f t="shared" ca="1" si="483"/>
        <v/>
      </c>
      <c r="AI2373" s="130" t="str">
        <f t="shared" ca="1" si="484"/>
        <v/>
      </c>
    </row>
    <row r="2374" spans="5:35">
      <c r="E2374" s="239"/>
      <c r="F2374" s="28"/>
      <c r="AC2374" s="130" t="str">
        <f t="shared" ca="1" si="478"/>
        <v/>
      </c>
      <c r="AD2374" s="130" t="str">
        <f t="shared" ca="1" si="479"/>
        <v/>
      </c>
      <c r="AE2374" s="130" t="str">
        <f t="shared" ca="1" si="480"/>
        <v/>
      </c>
      <c r="AF2374" s="130" t="str">
        <f t="shared" ca="1" si="481"/>
        <v/>
      </c>
      <c r="AG2374" s="130" t="str">
        <f t="shared" ca="1" si="482"/>
        <v/>
      </c>
      <c r="AH2374" s="130" t="str">
        <f t="shared" ca="1" si="483"/>
        <v/>
      </c>
      <c r="AI2374" s="130" t="str">
        <f t="shared" ca="1" si="484"/>
        <v/>
      </c>
    </row>
    <row r="2375" spans="5:35">
      <c r="E2375" s="239"/>
      <c r="F2375" s="28"/>
      <c r="AC2375" s="130" t="str">
        <f t="shared" ca="1" si="478"/>
        <v/>
      </c>
      <c r="AD2375" s="130" t="str">
        <f t="shared" ca="1" si="479"/>
        <v/>
      </c>
      <c r="AE2375" s="130" t="str">
        <f t="shared" ca="1" si="480"/>
        <v/>
      </c>
      <c r="AF2375" s="130" t="str">
        <f t="shared" ca="1" si="481"/>
        <v/>
      </c>
      <c r="AG2375" s="130" t="str">
        <f t="shared" ca="1" si="482"/>
        <v/>
      </c>
      <c r="AH2375" s="130" t="str">
        <f t="shared" ca="1" si="483"/>
        <v/>
      </c>
      <c r="AI2375" s="130" t="str">
        <f t="shared" ca="1" si="484"/>
        <v/>
      </c>
    </row>
    <row r="2376" spans="5:35">
      <c r="E2376" s="239"/>
      <c r="F2376" s="28"/>
      <c r="AC2376" s="130" t="str">
        <f t="shared" ca="1" si="478"/>
        <v/>
      </c>
      <c r="AD2376" s="130" t="str">
        <f t="shared" ca="1" si="479"/>
        <v/>
      </c>
      <c r="AE2376" s="130" t="str">
        <f t="shared" ca="1" si="480"/>
        <v/>
      </c>
      <c r="AF2376" s="130" t="str">
        <f t="shared" ca="1" si="481"/>
        <v/>
      </c>
      <c r="AG2376" s="130" t="str">
        <f t="shared" ca="1" si="482"/>
        <v/>
      </c>
      <c r="AH2376" s="130" t="str">
        <f t="shared" ca="1" si="483"/>
        <v/>
      </c>
      <c r="AI2376" s="130" t="str">
        <f t="shared" ca="1" si="484"/>
        <v/>
      </c>
    </row>
    <row r="2377" spans="5:35">
      <c r="E2377" s="239"/>
      <c r="F2377" s="28"/>
      <c r="AC2377" s="130" t="str">
        <f t="shared" ca="1" si="478"/>
        <v/>
      </c>
      <c r="AD2377" s="130" t="str">
        <f t="shared" ca="1" si="479"/>
        <v/>
      </c>
      <c r="AE2377" s="130" t="str">
        <f t="shared" ca="1" si="480"/>
        <v/>
      </c>
      <c r="AF2377" s="130" t="str">
        <f t="shared" ca="1" si="481"/>
        <v/>
      </c>
      <c r="AG2377" s="130" t="str">
        <f t="shared" ca="1" si="482"/>
        <v/>
      </c>
      <c r="AH2377" s="130" t="str">
        <f t="shared" ca="1" si="483"/>
        <v/>
      </c>
      <c r="AI2377" s="130" t="str">
        <f t="shared" ca="1" si="484"/>
        <v/>
      </c>
    </row>
    <row r="2378" spans="5:35">
      <c r="E2378" s="239"/>
      <c r="F2378" s="28"/>
      <c r="AC2378" s="130" t="str">
        <f t="shared" ca="1" si="478"/>
        <v/>
      </c>
      <c r="AD2378" s="130" t="str">
        <f t="shared" ca="1" si="479"/>
        <v/>
      </c>
      <c r="AE2378" s="130" t="str">
        <f t="shared" ca="1" si="480"/>
        <v/>
      </c>
      <c r="AF2378" s="130" t="str">
        <f t="shared" ca="1" si="481"/>
        <v/>
      </c>
      <c r="AG2378" s="130" t="str">
        <f t="shared" ca="1" si="482"/>
        <v/>
      </c>
      <c r="AH2378" s="130" t="str">
        <f t="shared" ca="1" si="483"/>
        <v/>
      </c>
      <c r="AI2378" s="130" t="str">
        <f t="shared" ca="1" si="484"/>
        <v/>
      </c>
    </row>
    <row r="2379" spans="5:35">
      <c r="E2379" s="239"/>
      <c r="F2379" s="28"/>
      <c r="AC2379" s="130" t="str">
        <f t="shared" ca="1" si="478"/>
        <v/>
      </c>
      <c r="AD2379" s="130" t="str">
        <f t="shared" ca="1" si="479"/>
        <v/>
      </c>
      <c r="AE2379" s="130" t="str">
        <f t="shared" ca="1" si="480"/>
        <v/>
      </c>
      <c r="AF2379" s="130" t="str">
        <f t="shared" ca="1" si="481"/>
        <v/>
      </c>
      <c r="AG2379" s="130" t="str">
        <f t="shared" ca="1" si="482"/>
        <v/>
      </c>
      <c r="AH2379" s="130" t="str">
        <f t="shared" ca="1" si="483"/>
        <v/>
      </c>
      <c r="AI2379" s="130" t="str">
        <f t="shared" ca="1" si="484"/>
        <v/>
      </c>
    </row>
    <row r="2380" spans="5:35">
      <c r="E2380" s="239"/>
      <c r="F2380" s="28"/>
      <c r="AC2380" s="130" t="str">
        <f t="shared" ca="1" si="478"/>
        <v/>
      </c>
      <c r="AD2380" s="130" t="str">
        <f t="shared" ca="1" si="479"/>
        <v/>
      </c>
      <c r="AE2380" s="130" t="str">
        <f t="shared" ca="1" si="480"/>
        <v/>
      </c>
      <c r="AF2380" s="130" t="str">
        <f t="shared" ca="1" si="481"/>
        <v/>
      </c>
      <c r="AG2380" s="130" t="str">
        <f t="shared" ca="1" si="482"/>
        <v/>
      </c>
      <c r="AH2380" s="130" t="str">
        <f t="shared" ca="1" si="483"/>
        <v/>
      </c>
      <c r="AI2380" s="130" t="str">
        <f t="shared" ca="1" si="484"/>
        <v/>
      </c>
    </row>
    <row r="2381" spans="5:35">
      <c r="E2381" s="239"/>
      <c r="F2381" s="28"/>
      <c r="AC2381" s="130" t="str">
        <f t="shared" ca="1" si="478"/>
        <v/>
      </c>
      <c r="AD2381" s="130" t="str">
        <f t="shared" ca="1" si="479"/>
        <v/>
      </c>
      <c r="AE2381" s="130" t="str">
        <f t="shared" ca="1" si="480"/>
        <v/>
      </c>
      <c r="AF2381" s="130" t="str">
        <f t="shared" ca="1" si="481"/>
        <v/>
      </c>
      <c r="AG2381" s="130" t="str">
        <f t="shared" ca="1" si="482"/>
        <v/>
      </c>
      <c r="AH2381" s="130" t="str">
        <f t="shared" ca="1" si="483"/>
        <v/>
      </c>
      <c r="AI2381" s="130" t="str">
        <f t="shared" ca="1" si="484"/>
        <v/>
      </c>
    </row>
    <row r="2382" spans="5:35">
      <c r="E2382" s="239"/>
      <c r="F2382" s="28"/>
      <c r="AC2382" s="130" t="str">
        <f t="shared" ca="1" si="478"/>
        <v/>
      </c>
      <c r="AD2382" s="130" t="str">
        <f t="shared" ca="1" si="479"/>
        <v/>
      </c>
      <c r="AE2382" s="130" t="str">
        <f t="shared" ca="1" si="480"/>
        <v/>
      </c>
      <c r="AF2382" s="130" t="str">
        <f t="shared" ca="1" si="481"/>
        <v/>
      </c>
      <c r="AG2382" s="130" t="str">
        <f t="shared" ca="1" si="482"/>
        <v/>
      </c>
      <c r="AH2382" s="130" t="str">
        <f t="shared" ca="1" si="483"/>
        <v/>
      </c>
      <c r="AI2382" s="130" t="str">
        <f t="shared" ca="1" si="484"/>
        <v/>
      </c>
    </row>
    <row r="2383" spans="5:35">
      <c r="E2383" s="239"/>
      <c r="F2383" s="28"/>
      <c r="AC2383" s="130" t="str">
        <f t="shared" ca="1" si="478"/>
        <v/>
      </c>
      <c r="AD2383" s="130" t="str">
        <f t="shared" ca="1" si="479"/>
        <v/>
      </c>
      <c r="AE2383" s="130" t="str">
        <f t="shared" ca="1" si="480"/>
        <v/>
      </c>
      <c r="AF2383" s="130" t="str">
        <f t="shared" ca="1" si="481"/>
        <v/>
      </c>
      <c r="AG2383" s="130" t="str">
        <f t="shared" ca="1" si="482"/>
        <v/>
      </c>
      <c r="AH2383" s="130" t="str">
        <f t="shared" ca="1" si="483"/>
        <v/>
      </c>
      <c r="AI2383" s="130" t="str">
        <f t="shared" ca="1" si="484"/>
        <v/>
      </c>
    </row>
    <row r="2384" spans="5:35">
      <c r="E2384" s="239"/>
      <c r="F2384" s="28"/>
      <c r="AC2384" s="130" t="str">
        <f t="shared" ca="1" si="478"/>
        <v/>
      </c>
      <c r="AD2384" s="130" t="str">
        <f t="shared" ca="1" si="479"/>
        <v/>
      </c>
      <c r="AE2384" s="130" t="str">
        <f t="shared" ca="1" si="480"/>
        <v/>
      </c>
      <c r="AF2384" s="130" t="str">
        <f t="shared" ca="1" si="481"/>
        <v/>
      </c>
      <c r="AG2384" s="130" t="str">
        <f t="shared" ca="1" si="482"/>
        <v/>
      </c>
      <c r="AH2384" s="130" t="str">
        <f t="shared" ca="1" si="483"/>
        <v/>
      </c>
      <c r="AI2384" s="130" t="str">
        <f t="shared" ca="1" si="484"/>
        <v/>
      </c>
    </row>
    <row r="2385" spans="5:35">
      <c r="E2385" s="239"/>
      <c r="F2385" s="28"/>
      <c r="AC2385" s="130" t="str">
        <f t="shared" ca="1" si="478"/>
        <v/>
      </c>
      <c r="AD2385" s="130" t="str">
        <f t="shared" ca="1" si="479"/>
        <v/>
      </c>
      <c r="AE2385" s="130" t="str">
        <f t="shared" ca="1" si="480"/>
        <v/>
      </c>
      <c r="AF2385" s="130" t="str">
        <f t="shared" ca="1" si="481"/>
        <v/>
      </c>
      <c r="AG2385" s="130" t="str">
        <f t="shared" ca="1" si="482"/>
        <v/>
      </c>
      <c r="AH2385" s="130" t="str">
        <f t="shared" ca="1" si="483"/>
        <v/>
      </c>
      <c r="AI2385" s="130" t="str">
        <f t="shared" ca="1" si="484"/>
        <v/>
      </c>
    </row>
    <row r="2386" spans="5:35">
      <c r="E2386" s="239"/>
      <c r="F2386" s="28"/>
      <c r="AC2386" s="130" t="str">
        <f t="shared" ca="1" si="478"/>
        <v/>
      </c>
      <c r="AD2386" s="130" t="str">
        <f t="shared" ca="1" si="479"/>
        <v/>
      </c>
      <c r="AE2386" s="130" t="str">
        <f t="shared" ca="1" si="480"/>
        <v/>
      </c>
      <c r="AF2386" s="130" t="str">
        <f t="shared" ca="1" si="481"/>
        <v/>
      </c>
      <c r="AG2386" s="130" t="str">
        <f t="shared" ca="1" si="482"/>
        <v/>
      </c>
      <c r="AH2386" s="130" t="str">
        <f t="shared" ca="1" si="483"/>
        <v/>
      </c>
      <c r="AI2386" s="130" t="str">
        <f t="shared" ca="1" si="484"/>
        <v/>
      </c>
    </row>
    <row r="2387" spans="5:35">
      <c r="E2387" s="239"/>
      <c r="F2387" s="28"/>
      <c r="AC2387" s="130" t="str">
        <f t="shared" ca="1" si="478"/>
        <v/>
      </c>
      <c r="AD2387" s="130" t="str">
        <f t="shared" ca="1" si="479"/>
        <v/>
      </c>
      <c r="AE2387" s="130" t="str">
        <f t="shared" ca="1" si="480"/>
        <v/>
      </c>
      <c r="AF2387" s="130" t="str">
        <f t="shared" ca="1" si="481"/>
        <v/>
      </c>
      <c r="AG2387" s="130" t="str">
        <f t="shared" ca="1" si="482"/>
        <v/>
      </c>
      <c r="AH2387" s="130" t="str">
        <f t="shared" ca="1" si="483"/>
        <v/>
      </c>
      <c r="AI2387" s="130" t="str">
        <f t="shared" ca="1" si="484"/>
        <v/>
      </c>
    </row>
    <row r="2388" spans="5:35">
      <c r="E2388" s="239"/>
      <c r="F2388" s="28"/>
      <c r="AC2388" s="130" t="str">
        <f t="shared" ca="1" si="478"/>
        <v/>
      </c>
      <c r="AD2388" s="130" t="str">
        <f t="shared" ca="1" si="479"/>
        <v/>
      </c>
      <c r="AE2388" s="130" t="str">
        <f t="shared" ca="1" si="480"/>
        <v/>
      </c>
      <c r="AF2388" s="130" t="str">
        <f t="shared" ca="1" si="481"/>
        <v/>
      </c>
      <c r="AG2388" s="130" t="str">
        <f t="shared" ca="1" si="482"/>
        <v/>
      </c>
      <c r="AH2388" s="130" t="str">
        <f t="shared" ca="1" si="483"/>
        <v/>
      </c>
      <c r="AI2388" s="130" t="str">
        <f t="shared" ca="1" si="484"/>
        <v/>
      </c>
    </row>
    <row r="2389" spans="5:35">
      <c r="E2389" s="239"/>
      <c r="F2389" s="28"/>
      <c r="AC2389" s="130" t="str">
        <f t="shared" ca="1" si="478"/>
        <v/>
      </c>
      <c r="AD2389" s="130" t="str">
        <f t="shared" ca="1" si="479"/>
        <v/>
      </c>
      <c r="AE2389" s="130" t="str">
        <f t="shared" ca="1" si="480"/>
        <v/>
      </c>
      <c r="AF2389" s="130" t="str">
        <f t="shared" ca="1" si="481"/>
        <v/>
      </c>
      <c r="AG2389" s="130" t="str">
        <f t="shared" ca="1" si="482"/>
        <v/>
      </c>
      <c r="AH2389" s="130" t="str">
        <f t="shared" ca="1" si="483"/>
        <v/>
      </c>
      <c r="AI2389" s="130" t="str">
        <f t="shared" ca="1" si="484"/>
        <v/>
      </c>
    </row>
    <row r="2390" spans="5:35">
      <c r="E2390" s="239"/>
      <c r="F2390" s="28"/>
      <c r="AC2390" s="130" t="str">
        <f t="shared" ca="1" si="478"/>
        <v/>
      </c>
      <c r="AD2390" s="130" t="str">
        <f t="shared" ca="1" si="479"/>
        <v/>
      </c>
      <c r="AE2390" s="130" t="str">
        <f t="shared" ca="1" si="480"/>
        <v/>
      </c>
      <c r="AF2390" s="130" t="str">
        <f t="shared" ca="1" si="481"/>
        <v/>
      </c>
      <c r="AG2390" s="130" t="str">
        <f t="shared" ca="1" si="482"/>
        <v/>
      </c>
      <c r="AH2390" s="130" t="str">
        <f t="shared" ca="1" si="483"/>
        <v/>
      </c>
      <c r="AI2390" s="130" t="str">
        <f t="shared" ca="1" si="484"/>
        <v/>
      </c>
    </row>
    <row r="2391" spans="5:35">
      <c r="E2391" s="239"/>
      <c r="F2391" s="28"/>
      <c r="AC2391" s="130" t="str">
        <f t="shared" ca="1" si="478"/>
        <v/>
      </c>
      <c r="AD2391" s="130" t="str">
        <f t="shared" ca="1" si="479"/>
        <v/>
      </c>
      <c r="AE2391" s="130" t="str">
        <f t="shared" ca="1" si="480"/>
        <v/>
      </c>
      <c r="AF2391" s="130" t="str">
        <f t="shared" ca="1" si="481"/>
        <v/>
      </c>
      <c r="AG2391" s="130" t="str">
        <f t="shared" ca="1" si="482"/>
        <v/>
      </c>
      <c r="AH2391" s="130" t="str">
        <f t="shared" ca="1" si="483"/>
        <v/>
      </c>
      <c r="AI2391" s="130" t="str">
        <f t="shared" ca="1" si="484"/>
        <v/>
      </c>
    </row>
    <row r="2392" spans="5:35">
      <c r="E2392" s="239"/>
      <c r="F2392" s="28"/>
      <c r="AC2392" s="130" t="str">
        <f t="shared" ca="1" si="478"/>
        <v/>
      </c>
      <c r="AD2392" s="130" t="str">
        <f t="shared" ca="1" si="479"/>
        <v/>
      </c>
      <c r="AE2392" s="130" t="str">
        <f t="shared" ca="1" si="480"/>
        <v/>
      </c>
      <c r="AF2392" s="130" t="str">
        <f t="shared" ca="1" si="481"/>
        <v/>
      </c>
      <c r="AG2392" s="130" t="str">
        <f t="shared" ca="1" si="482"/>
        <v/>
      </c>
      <c r="AH2392" s="130" t="str">
        <f t="shared" ca="1" si="483"/>
        <v/>
      </c>
      <c r="AI2392" s="130" t="str">
        <f t="shared" ca="1" si="484"/>
        <v/>
      </c>
    </row>
    <row r="2393" spans="5:35">
      <c r="E2393" s="239"/>
      <c r="F2393" s="28"/>
      <c r="AC2393" s="130" t="str">
        <f t="shared" ca="1" si="478"/>
        <v/>
      </c>
      <c r="AD2393" s="130" t="str">
        <f t="shared" ca="1" si="479"/>
        <v/>
      </c>
      <c r="AE2393" s="130" t="str">
        <f t="shared" ca="1" si="480"/>
        <v/>
      </c>
      <c r="AF2393" s="130" t="str">
        <f t="shared" ca="1" si="481"/>
        <v/>
      </c>
      <c r="AG2393" s="130" t="str">
        <f t="shared" ca="1" si="482"/>
        <v/>
      </c>
      <c r="AH2393" s="130" t="str">
        <f t="shared" ca="1" si="483"/>
        <v/>
      </c>
      <c r="AI2393" s="130" t="str">
        <f t="shared" ca="1" si="484"/>
        <v/>
      </c>
    </row>
    <row r="2394" spans="5:35">
      <c r="E2394" s="239"/>
      <c r="F2394" s="28"/>
      <c r="AC2394" s="130" t="str">
        <f t="shared" ca="1" si="478"/>
        <v/>
      </c>
      <c r="AD2394" s="130" t="str">
        <f t="shared" ca="1" si="479"/>
        <v/>
      </c>
      <c r="AE2394" s="130" t="str">
        <f t="shared" ca="1" si="480"/>
        <v/>
      </c>
      <c r="AF2394" s="130" t="str">
        <f t="shared" ca="1" si="481"/>
        <v/>
      </c>
      <c r="AG2394" s="130" t="str">
        <f t="shared" ca="1" si="482"/>
        <v/>
      </c>
      <c r="AH2394" s="130" t="str">
        <f t="shared" ca="1" si="483"/>
        <v/>
      </c>
      <c r="AI2394" s="130" t="str">
        <f t="shared" ca="1" si="484"/>
        <v/>
      </c>
    </row>
    <row r="2395" spans="5:35">
      <c r="E2395" s="239"/>
      <c r="F2395" s="28"/>
      <c r="AC2395" s="130" t="str">
        <f t="shared" ca="1" si="478"/>
        <v/>
      </c>
      <c r="AD2395" s="130" t="str">
        <f t="shared" ca="1" si="479"/>
        <v/>
      </c>
      <c r="AE2395" s="130" t="str">
        <f t="shared" ca="1" si="480"/>
        <v/>
      </c>
      <c r="AF2395" s="130" t="str">
        <f t="shared" ca="1" si="481"/>
        <v/>
      </c>
      <c r="AG2395" s="130" t="str">
        <f t="shared" ca="1" si="482"/>
        <v/>
      </c>
      <c r="AH2395" s="130" t="str">
        <f t="shared" ca="1" si="483"/>
        <v/>
      </c>
      <c r="AI2395" s="130" t="str">
        <f t="shared" ca="1" si="484"/>
        <v/>
      </c>
    </row>
    <row r="2396" spans="5:35">
      <c r="E2396" s="239"/>
      <c r="F2396" s="28"/>
      <c r="AC2396" s="130" t="str">
        <f t="shared" ca="1" si="478"/>
        <v/>
      </c>
      <c r="AD2396" s="130" t="str">
        <f t="shared" ca="1" si="479"/>
        <v/>
      </c>
      <c r="AE2396" s="130" t="str">
        <f t="shared" ca="1" si="480"/>
        <v/>
      </c>
      <c r="AF2396" s="130" t="str">
        <f t="shared" ca="1" si="481"/>
        <v/>
      </c>
      <c r="AG2396" s="130" t="str">
        <f t="shared" ca="1" si="482"/>
        <v/>
      </c>
      <c r="AH2396" s="130" t="str">
        <f t="shared" ca="1" si="483"/>
        <v/>
      </c>
      <c r="AI2396" s="130" t="str">
        <f t="shared" ca="1" si="484"/>
        <v/>
      </c>
    </row>
    <row r="2397" spans="5:35">
      <c r="E2397" s="239"/>
      <c r="F2397" s="28"/>
      <c r="AC2397" s="130" t="str">
        <f t="shared" ca="1" si="478"/>
        <v/>
      </c>
      <c r="AD2397" s="130" t="str">
        <f t="shared" ca="1" si="479"/>
        <v/>
      </c>
      <c r="AE2397" s="130" t="str">
        <f t="shared" ca="1" si="480"/>
        <v/>
      </c>
      <c r="AF2397" s="130" t="str">
        <f t="shared" ca="1" si="481"/>
        <v/>
      </c>
      <c r="AG2397" s="130" t="str">
        <f t="shared" ca="1" si="482"/>
        <v/>
      </c>
      <c r="AH2397" s="130" t="str">
        <f t="shared" ca="1" si="483"/>
        <v/>
      </c>
      <c r="AI2397" s="130" t="str">
        <f t="shared" ca="1" si="484"/>
        <v/>
      </c>
    </row>
    <row r="2398" spans="5:35">
      <c r="E2398" s="239"/>
      <c r="F2398" s="28"/>
      <c r="AC2398" s="130" t="str">
        <f t="shared" ca="1" si="478"/>
        <v/>
      </c>
      <c r="AD2398" s="130" t="str">
        <f t="shared" ca="1" si="479"/>
        <v/>
      </c>
      <c r="AE2398" s="130" t="str">
        <f t="shared" ca="1" si="480"/>
        <v/>
      </c>
      <c r="AF2398" s="130" t="str">
        <f t="shared" ca="1" si="481"/>
        <v/>
      </c>
      <c r="AG2398" s="130" t="str">
        <f t="shared" ca="1" si="482"/>
        <v/>
      </c>
      <c r="AH2398" s="130" t="str">
        <f t="shared" ca="1" si="483"/>
        <v/>
      </c>
      <c r="AI2398" s="130" t="str">
        <f t="shared" ca="1" si="484"/>
        <v/>
      </c>
    </row>
    <row r="2399" spans="5:35">
      <c r="E2399" s="239"/>
      <c r="F2399" s="28"/>
      <c r="AC2399" s="130" t="str">
        <f t="shared" ca="1" si="478"/>
        <v/>
      </c>
      <c r="AD2399" s="130" t="str">
        <f t="shared" ca="1" si="479"/>
        <v/>
      </c>
      <c r="AE2399" s="130" t="str">
        <f t="shared" ca="1" si="480"/>
        <v/>
      </c>
      <c r="AF2399" s="130" t="str">
        <f t="shared" ca="1" si="481"/>
        <v/>
      </c>
      <c r="AG2399" s="130" t="str">
        <f t="shared" ca="1" si="482"/>
        <v/>
      </c>
      <c r="AH2399" s="130" t="str">
        <f t="shared" ca="1" si="483"/>
        <v/>
      </c>
      <c r="AI2399" s="130" t="str">
        <f t="shared" ca="1" si="484"/>
        <v/>
      </c>
    </row>
    <row r="2400" spans="5:35">
      <c r="E2400" s="239"/>
      <c r="F2400" s="28"/>
      <c r="AC2400" s="130" t="str">
        <f t="shared" ca="1" si="478"/>
        <v/>
      </c>
      <c r="AD2400" s="130" t="str">
        <f t="shared" ca="1" si="479"/>
        <v/>
      </c>
      <c r="AE2400" s="130" t="str">
        <f t="shared" ca="1" si="480"/>
        <v/>
      </c>
      <c r="AF2400" s="130" t="str">
        <f t="shared" ca="1" si="481"/>
        <v/>
      </c>
      <c r="AG2400" s="130" t="str">
        <f t="shared" ca="1" si="482"/>
        <v/>
      </c>
      <c r="AH2400" s="130" t="str">
        <f t="shared" ca="1" si="483"/>
        <v/>
      </c>
      <c r="AI2400" s="130" t="str">
        <f t="shared" ca="1" si="484"/>
        <v/>
      </c>
    </row>
    <row r="2401" spans="5:35">
      <c r="E2401" s="239"/>
      <c r="F2401" s="28"/>
      <c r="AC2401" s="130" t="str">
        <f t="shared" ca="1" si="478"/>
        <v/>
      </c>
      <c r="AD2401" s="130" t="str">
        <f t="shared" ca="1" si="479"/>
        <v/>
      </c>
      <c r="AE2401" s="130" t="str">
        <f t="shared" ca="1" si="480"/>
        <v/>
      </c>
      <c r="AF2401" s="130" t="str">
        <f t="shared" ca="1" si="481"/>
        <v/>
      </c>
      <c r="AG2401" s="130" t="str">
        <f t="shared" ca="1" si="482"/>
        <v/>
      </c>
      <c r="AH2401" s="130" t="str">
        <f t="shared" ca="1" si="483"/>
        <v/>
      </c>
      <c r="AI2401" s="130" t="str">
        <f t="shared" ca="1" si="484"/>
        <v/>
      </c>
    </row>
    <row r="2402" spans="5:35">
      <c r="E2402" s="239"/>
      <c r="F2402" s="28"/>
      <c r="AC2402" s="130" t="str">
        <f t="shared" ca="1" si="478"/>
        <v/>
      </c>
      <c r="AD2402" s="130" t="str">
        <f t="shared" ca="1" si="479"/>
        <v/>
      </c>
      <c r="AE2402" s="130" t="str">
        <f t="shared" ca="1" si="480"/>
        <v/>
      </c>
      <c r="AF2402" s="130" t="str">
        <f t="shared" ca="1" si="481"/>
        <v/>
      </c>
      <c r="AG2402" s="130" t="str">
        <f t="shared" ca="1" si="482"/>
        <v/>
      </c>
      <c r="AH2402" s="130" t="str">
        <f t="shared" ca="1" si="483"/>
        <v/>
      </c>
      <c r="AI2402" s="130" t="str">
        <f t="shared" ca="1" si="484"/>
        <v/>
      </c>
    </row>
    <row r="2403" spans="5:35">
      <c r="E2403" s="239"/>
      <c r="F2403" s="28"/>
      <c r="AC2403" s="130" t="str">
        <f t="shared" ca="1" si="478"/>
        <v/>
      </c>
      <c r="AD2403" s="130" t="str">
        <f t="shared" ca="1" si="479"/>
        <v/>
      </c>
      <c r="AE2403" s="130" t="str">
        <f t="shared" ca="1" si="480"/>
        <v/>
      </c>
      <c r="AF2403" s="130" t="str">
        <f t="shared" ca="1" si="481"/>
        <v/>
      </c>
      <c r="AG2403" s="130" t="str">
        <f t="shared" ca="1" si="482"/>
        <v/>
      </c>
      <c r="AH2403" s="130" t="str">
        <f t="shared" ca="1" si="483"/>
        <v/>
      </c>
      <c r="AI2403" s="130" t="str">
        <f t="shared" ca="1" si="484"/>
        <v/>
      </c>
    </row>
    <row r="2404" spans="5:35">
      <c r="E2404" s="239"/>
      <c r="F2404" s="28"/>
      <c r="AC2404" s="130" t="str">
        <f t="shared" ca="1" si="478"/>
        <v/>
      </c>
      <c r="AD2404" s="130" t="str">
        <f t="shared" ca="1" si="479"/>
        <v/>
      </c>
      <c r="AE2404" s="130" t="str">
        <f t="shared" ca="1" si="480"/>
        <v/>
      </c>
      <c r="AF2404" s="130" t="str">
        <f t="shared" ca="1" si="481"/>
        <v/>
      </c>
      <c r="AG2404" s="130" t="str">
        <f t="shared" ca="1" si="482"/>
        <v/>
      </c>
      <c r="AH2404" s="130" t="str">
        <f t="shared" ca="1" si="483"/>
        <v/>
      </c>
      <c r="AI2404" s="130" t="str">
        <f t="shared" ca="1" si="484"/>
        <v/>
      </c>
    </row>
    <row r="2405" spans="5:35">
      <c r="E2405" s="239"/>
      <c r="F2405" s="28"/>
      <c r="AC2405" s="130" t="str">
        <f t="shared" ca="1" si="478"/>
        <v/>
      </c>
      <c r="AD2405" s="130" t="str">
        <f t="shared" ca="1" si="479"/>
        <v/>
      </c>
      <c r="AE2405" s="130" t="str">
        <f t="shared" ca="1" si="480"/>
        <v/>
      </c>
      <c r="AF2405" s="130" t="str">
        <f t="shared" ca="1" si="481"/>
        <v/>
      </c>
      <c r="AG2405" s="130" t="str">
        <f t="shared" ca="1" si="482"/>
        <v/>
      </c>
      <c r="AH2405" s="130" t="str">
        <f t="shared" ca="1" si="483"/>
        <v/>
      </c>
      <c r="AI2405" s="130" t="str">
        <f t="shared" ca="1" si="484"/>
        <v/>
      </c>
    </row>
    <row r="2406" spans="5:35">
      <c r="E2406" s="239"/>
      <c r="F2406" s="28"/>
      <c r="AC2406" s="130" t="str">
        <f t="shared" ca="1" si="478"/>
        <v/>
      </c>
      <c r="AD2406" s="130" t="str">
        <f t="shared" ca="1" si="479"/>
        <v/>
      </c>
      <c r="AE2406" s="130" t="str">
        <f t="shared" ca="1" si="480"/>
        <v/>
      </c>
      <c r="AF2406" s="130" t="str">
        <f t="shared" ca="1" si="481"/>
        <v/>
      </c>
      <c r="AG2406" s="130" t="str">
        <f t="shared" ca="1" si="482"/>
        <v/>
      </c>
      <c r="AH2406" s="130" t="str">
        <f t="shared" ca="1" si="483"/>
        <v/>
      </c>
      <c r="AI2406" s="130" t="str">
        <f t="shared" ca="1" si="484"/>
        <v/>
      </c>
    </row>
    <row r="2407" spans="5:35">
      <c r="E2407" s="239"/>
      <c r="F2407" s="28"/>
      <c r="AC2407" s="130" t="str">
        <f t="shared" ca="1" si="478"/>
        <v/>
      </c>
      <c r="AD2407" s="130" t="str">
        <f t="shared" ca="1" si="479"/>
        <v/>
      </c>
      <c r="AE2407" s="130" t="str">
        <f t="shared" ca="1" si="480"/>
        <v/>
      </c>
      <c r="AF2407" s="130" t="str">
        <f t="shared" ca="1" si="481"/>
        <v/>
      </c>
      <c r="AG2407" s="130" t="str">
        <f t="shared" ca="1" si="482"/>
        <v/>
      </c>
      <c r="AH2407" s="130" t="str">
        <f t="shared" ca="1" si="483"/>
        <v/>
      </c>
      <c r="AI2407" s="130" t="str">
        <f t="shared" ca="1" si="484"/>
        <v/>
      </c>
    </row>
    <row r="2408" spans="5:35">
      <c r="E2408" s="239"/>
      <c r="F2408" s="28"/>
      <c r="AC2408" s="130" t="str">
        <f t="shared" ca="1" si="478"/>
        <v/>
      </c>
      <c r="AD2408" s="130" t="str">
        <f t="shared" ca="1" si="479"/>
        <v/>
      </c>
      <c r="AE2408" s="130" t="str">
        <f t="shared" ca="1" si="480"/>
        <v/>
      </c>
      <c r="AF2408" s="130" t="str">
        <f t="shared" ca="1" si="481"/>
        <v/>
      </c>
      <c r="AG2408" s="130" t="str">
        <f t="shared" ca="1" si="482"/>
        <v/>
      </c>
      <c r="AH2408" s="130" t="str">
        <f t="shared" ca="1" si="483"/>
        <v/>
      </c>
      <c r="AI2408" s="130" t="str">
        <f t="shared" ca="1" si="484"/>
        <v/>
      </c>
    </row>
    <row r="2409" spans="5:35">
      <c r="E2409" s="239"/>
      <c r="F2409" s="28"/>
      <c r="AC2409" s="130" t="str">
        <f t="shared" ca="1" si="478"/>
        <v/>
      </c>
      <c r="AD2409" s="130" t="str">
        <f t="shared" ca="1" si="479"/>
        <v/>
      </c>
      <c r="AE2409" s="130" t="str">
        <f t="shared" ca="1" si="480"/>
        <v/>
      </c>
      <c r="AF2409" s="130" t="str">
        <f t="shared" ca="1" si="481"/>
        <v/>
      </c>
      <c r="AG2409" s="130" t="str">
        <f t="shared" ca="1" si="482"/>
        <v/>
      </c>
      <c r="AH2409" s="130" t="str">
        <f t="shared" ca="1" si="483"/>
        <v/>
      </c>
      <c r="AI2409" s="130" t="str">
        <f t="shared" ca="1" si="484"/>
        <v/>
      </c>
    </row>
    <row r="2410" spans="5:35">
      <c r="E2410" s="239"/>
      <c r="F2410" s="28"/>
      <c r="AC2410" s="130" t="str">
        <f t="shared" ca="1" si="478"/>
        <v/>
      </c>
      <c r="AD2410" s="130" t="str">
        <f t="shared" ca="1" si="479"/>
        <v/>
      </c>
      <c r="AE2410" s="130" t="str">
        <f t="shared" ca="1" si="480"/>
        <v/>
      </c>
      <c r="AF2410" s="130" t="str">
        <f t="shared" ca="1" si="481"/>
        <v/>
      </c>
      <c r="AG2410" s="130" t="str">
        <f t="shared" ca="1" si="482"/>
        <v/>
      </c>
      <c r="AH2410" s="130" t="str">
        <f t="shared" ca="1" si="483"/>
        <v/>
      </c>
      <c r="AI2410" s="130" t="str">
        <f t="shared" ca="1" si="484"/>
        <v/>
      </c>
    </row>
    <row r="2411" spans="5:35">
      <c r="E2411" s="239"/>
      <c r="F2411" s="28"/>
      <c r="AC2411" s="130" t="str">
        <f t="shared" ca="1" si="478"/>
        <v/>
      </c>
      <c r="AD2411" s="130" t="str">
        <f t="shared" ca="1" si="479"/>
        <v/>
      </c>
      <c r="AE2411" s="130" t="str">
        <f t="shared" ca="1" si="480"/>
        <v/>
      </c>
      <c r="AF2411" s="130" t="str">
        <f t="shared" ca="1" si="481"/>
        <v/>
      </c>
      <c r="AG2411" s="130" t="str">
        <f t="shared" ca="1" si="482"/>
        <v/>
      </c>
      <c r="AH2411" s="130" t="str">
        <f t="shared" ca="1" si="483"/>
        <v/>
      </c>
      <c r="AI2411" s="130" t="str">
        <f t="shared" ca="1" si="484"/>
        <v/>
      </c>
    </row>
    <row r="2412" spans="5:35">
      <c r="E2412" s="239"/>
      <c r="F2412" s="28"/>
      <c r="AC2412" s="130" t="str">
        <f t="shared" ca="1" si="478"/>
        <v/>
      </c>
      <c r="AD2412" s="130" t="str">
        <f t="shared" ca="1" si="479"/>
        <v/>
      </c>
      <c r="AE2412" s="130" t="str">
        <f t="shared" ca="1" si="480"/>
        <v/>
      </c>
      <c r="AF2412" s="130" t="str">
        <f t="shared" ca="1" si="481"/>
        <v/>
      </c>
      <c r="AG2412" s="130" t="str">
        <f t="shared" ca="1" si="482"/>
        <v/>
      </c>
      <c r="AH2412" s="130" t="str">
        <f t="shared" ca="1" si="483"/>
        <v/>
      </c>
      <c r="AI2412" s="130" t="str">
        <f t="shared" ca="1" si="484"/>
        <v/>
      </c>
    </row>
    <row r="2413" spans="5:35">
      <c r="E2413" s="239"/>
      <c r="F2413" s="28"/>
      <c r="AC2413" s="130" t="str">
        <f t="shared" ca="1" si="478"/>
        <v/>
      </c>
      <c r="AD2413" s="130" t="str">
        <f t="shared" ca="1" si="479"/>
        <v/>
      </c>
      <c r="AE2413" s="130" t="str">
        <f t="shared" ca="1" si="480"/>
        <v/>
      </c>
      <c r="AF2413" s="130" t="str">
        <f t="shared" ca="1" si="481"/>
        <v/>
      </c>
      <c r="AG2413" s="130" t="str">
        <f t="shared" ca="1" si="482"/>
        <v/>
      </c>
      <c r="AH2413" s="130" t="str">
        <f t="shared" ca="1" si="483"/>
        <v/>
      </c>
      <c r="AI2413" s="130" t="str">
        <f t="shared" ca="1" si="484"/>
        <v/>
      </c>
    </row>
    <row r="2414" spans="5:35">
      <c r="E2414" s="239"/>
      <c r="F2414" s="28"/>
      <c r="AC2414" s="130" t="str">
        <f t="shared" ca="1" si="478"/>
        <v/>
      </c>
      <c r="AD2414" s="130" t="str">
        <f t="shared" ca="1" si="479"/>
        <v/>
      </c>
      <c r="AE2414" s="130" t="str">
        <f t="shared" ca="1" si="480"/>
        <v/>
      </c>
      <c r="AF2414" s="130" t="str">
        <f t="shared" ca="1" si="481"/>
        <v/>
      </c>
      <c r="AG2414" s="130" t="str">
        <f t="shared" ca="1" si="482"/>
        <v/>
      </c>
      <c r="AH2414" s="130" t="str">
        <f t="shared" ca="1" si="483"/>
        <v/>
      </c>
      <c r="AI2414" s="130" t="str">
        <f t="shared" ca="1" si="484"/>
        <v/>
      </c>
    </row>
    <row r="2415" spans="5:35">
      <c r="E2415" s="239"/>
      <c r="F2415" s="28"/>
      <c r="AC2415" s="130" t="str">
        <f t="shared" ca="1" si="478"/>
        <v/>
      </c>
      <c r="AD2415" s="130" t="str">
        <f t="shared" ca="1" si="479"/>
        <v/>
      </c>
      <c r="AE2415" s="130" t="str">
        <f t="shared" ca="1" si="480"/>
        <v/>
      </c>
      <c r="AF2415" s="130" t="str">
        <f t="shared" ca="1" si="481"/>
        <v/>
      </c>
      <c r="AG2415" s="130" t="str">
        <f t="shared" ca="1" si="482"/>
        <v/>
      </c>
      <c r="AH2415" s="130" t="str">
        <f t="shared" ca="1" si="483"/>
        <v/>
      </c>
      <c r="AI2415" s="130" t="str">
        <f t="shared" ca="1" si="484"/>
        <v/>
      </c>
    </row>
    <row r="2416" spans="5:35">
      <c r="E2416" s="239"/>
      <c r="F2416" s="28"/>
      <c r="AC2416" s="130" t="str">
        <f t="shared" ca="1" si="478"/>
        <v/>
      </c>
      <c r="AD2416" s="130" t="str">
        <f t="shared" ca="1" si="479"/>
        <v/>
      </c>
      <c r="AE2416" s="130" t="str">
        <f t="shared" ca="1" si="480"/>
        <v/>
      </c>
      <c r="AF2416" s="130" t="str">
        <f t="shared" ca="1" si="481"/>
        <v/>
      </c>
      <c r="AG2416" s="130" t="str">
        <f t="shared" ca="1" si="482"/>
        <v/>
      </c>
      <c r="AH2416" s="130" t="str">
        <f t="shared" ca="1" si="483"/>
        <v/>
      </c>
      <c r="AI2416" s="130" t="str">
        <f t="shared" ca="1" si="484"/>
        <v/>
      </c>
    </row>
    <row r="2417" spans="5:35">
      <c r="E2417" s="239"/>
      <c r="F2417" s="28"/>
      <c r="AC2417" s="130" t="str">
        <f t="shared" ca="1" si="478"/>
        <v/>
      </c>
      <c r="AD2417" s="130" t="str">
        <f t="shared" ca="1" si="479"/>
        <v/>
      </c>
      <c r="AE2417" s="130" t="str">
        <f t="shared" ca="1" si="480"/>
        <v/>
      </c>
      <c r="AF2417" s="130" t="str">
        <f t="shared" ca="1" si="481"/>
        <v/>
      </c>
      <c r="AG2417" s="130" t="str">
        <f t="shared" ca="1" si="482"/>
        <v/>
      </c>
      <c r="AH2417" s="130" t="str">
        <f t="shared" ca="1" si="483"/>
        <v/>
      </c>
      <c r="AI2417" s="130" t="str">
        <f t="shared" ca="1" si="484"/>
        <v/>
      </c>
    </row>
    <row r="2418" spans="5:35">
      <c r="E2418" s="239"/>
      <c r="F2418" s="28"/>
      <c r="AC2418" s="130" t="str">
        <f t="shared" ca="1" si="478"/>
        <v/>
      </c>
      <c r="AD2418" s="130" t="str">
        <f t="shared" ca="1" si="479"/>
        <v/>
      </c>
      <c r="AE2418" s="130" t="str">
        <f t="shared" ca="1" si="480"/>
        <v/>
      </c>
      <c r="AF2418" s="130" t="str">
        <f t="shared" ca="1" si="481"/>
        <v/>
      </c>
      <c r="AG2418" s="130" t="str">
        <f t="shared" ca="1" si="482"/>
        <v/>
      </c>
      <c r="AH2418" s="130" t="str">
        <f t="shared" ca="1" si="483"/>
        <v/>
      </c>
      <c r="AI2418" s="130" t="str">
        <f t="shared" ca="1" si="484"/>
        <v/>
      </c>
    </row>
    <row r="2419" spans="5:35">
      <c r="E2419" s="239"/>
      <c r="F2419" s="28"/>
      <c r="AC2419" s="130" t="str">
        <f t="shared" ca="1" si="478"/>
        <v/>
      </c>
      <c r="AD2419" s="130" t="str">
        <f t="shared" ca="1" si="479"/>
        <v/>
      </c>
      <c r="AE2419" s="130" t="str">
        <f t="shared" ca="1" si="480"/>
        <v/>
      </c>
      <c r="AF2419" s="130" t="str">
        <f t="shared" ca="1" si="481"/>
        <v/>
      </c>
      <c r="AG2419" s="130" t="str">
        <f t="shared" ca="1" si="482"/>
        <v/>
      </c>
      <c r="AH2419" s="130" t="str">
        <f t="shared" ca="1" si="483"/>
        <v/>
      </c>
      <c r="AI2419" s="130" t="str">
        <f t="shared" ca="1" si="484"/>
        <v/>
      </c>
    </row>
    <row r="2420" spans="5:35">
      <c r="E2420" s="239"/>
      <c r="F2420" s="28"/>
      <c r="AC2420" s="130" t="str">
        <f t="shared" ca="1" si="478"/>
        <v/>
      </c>
      <c r="AD2420" s="130" t="str">
        <f t="shared" ca="1" si="479"/>
        <v/>
      </c>
      <c r="AE2420" s="130" t="str">
        <f t="shared" ca="1" si="480"/>
        <v/>
      </c>
      <c r="AF2420" s="130" t="str">
        <f t="shared" ca="1" si="481"/>
        <v/>
      </c>
      <c r="AG2420" s="130" t="str">
        <f t="shared" ca="1" si="482"/>
        <v/>
      </c>
      <c r="AH2420" s="130" t="str">
        <f t="shared" ca="1" si="483"/>
        <v/>
      </c>
      <c r="AI2420" s="130" t="str">
        <f t="shared" ca="1" si="484"/>
        <v/>
      </c>
    </row>
    <row r="2421" spans="5:35">
      <c r="E2421" s="239"/>
      <c r="F2421" s="28"/>
      <c r="AC2421" s="130" t="str">
        <f t="shared" ca="1" si="478"/>
        <v/>
      </c>
      <c r="AD2421" s="130" t="str">
        <f t="shared" ca="1" si="479"/>
        <v/>
      </c>
      <c r="AE2421" s="130" t="str">
        <f t="shared" ca="1" si="480"/>
        <v/>
      </c>
      <c r="AF2421" s="130" t="str">
        <f t="shared" ca="1" si="481"/>
        <v/>
      </c>
      <c r="AG2421" s="130" t="str">
        <f t="shared" ca="1" si="482"/>
        <v/>
      </c>
      <c r="AH2421" s="130" t="str">
        <f t="shared" ca="1" si="483"/>
        <v/>
      </c>
      <c r="AI2421" s="130" t="str">
        <f t="shared" ca="1" si="484"/>
        <v/>
      </c>
    </row>
    <row r="2422" spans="5:35">
      <c r="E2422" s="239"/>
      <c r="F2422" s="28"/>
      <c r="AC2422" s="130" t="str">
        <f t="shared" ca="1" si="478"/>
        <v/>
      </c>
      <c r="AD2422" s="130" t="str">
        <f t="shared" ca="1" si="479"/>
        <v/>
      </c>
      <c r="AE2422" s="130" t="str">
        <f t="shared" ca="1" si="480"/>
        <v/>
      </c>
      <c r="AF2422" s="130" t="str">
        <f t="shared" ca="1" si="481"/>
        <v/>
      </c>
      <c r="AG2422" s="130" t="str">
        <f t="shared" ca="1" si="482"/>
        <v/>
      </c>
      <c r="AH2422" s="130" t="str">
        <f t="shared" ca="1" si="483"/>
        <v/>
      </c>
      <c r="AI2422" s="130" t="str">
        <f t="shared" ca="1" si="484"/>
        <v/>
      </c>
    </row>
    <row r="2423" spans="5:35">
      <c r="E2423" s="239"/>
      <c r="F2423" s="28"/>
      <c r="AC2423" s="130" t="str">
        <f t="shared" ca="1" si="478"/>
        <v/>
      </c>
      <c r="AD2423" s="130" t="str">
        <f t="shared" ca="1" si="479"/>
        <v/>
      </c>
      <c r="AE2423" s="130" t="str">
        <f t="shared" ca="1" si="480"/>
        <v/>
      </c>
      <c r="AF2423" s="130" t="str">
        <f t="shared" ca="1" si="481"/>
        <v/>
      </c>
      <c r="AG2423" s="130" t="str">
        <f t="shared" ca="1" si="482"/>
        <v/>
      </c>
      <c r="AH2423" s="130" t="str">
        <f t="shared" ca="1" si="483"/>
        <v/>
      </c>
      <c r="AI2423" s="130" t="str">
        <f t="shared" ca="1" si="484"/>
        <v/>
      </c>
    </row>
    <row r="2424" spans="5:35">
      <c r="E2424" s="239"/>
      <c r="F2424" s="28"/>
      <c r="AC2424" s="130" t="str">
        <f t="shared" ca="1" si="478"/>
        <v/>
      </c>
      <c r="AD2424" s="130" t="str">
        <f t="shared" ca="1" si="479"/>
        <v/>
      </c>
      <c r="AE2424" s="130" t="str">
        <f t="shared" ca="1" si="480"/>
        <v/>
      </c>
      <c r="AF2424" s="130" t="str">
        <f t="shared" ca="1" si="481"/>
        <v/>
      </c>
      <c r="AG2424" s="130" t="str">
        <f t="shared" ca="1" si="482"/>
        <v/>
      </c>
      <c r="AH2424" s="130" t="str">
        <f t="shared" ca="1" si="483"/>
        <v/>
      </c>
      <c r="AI2424" s="130" t="str">
        <f t="shared" ca="1" si="484"/>
        <v/>
      </c>
    </row>
    <row r="2425" spans="5:35">
      <c r="E2425" s="239"/>
      <c r="F2425" s="28"/>
      <c r="AC2425" s="130" t="str">
        <f t="shared" ca="1" si="478"/>
        <v/>
      </c>
      <c r="AD2425" s="130" t="str">
        <f t="shared" ca="1" si="479"/>
        <v/>
      </c>
      <c r="AE2425" s="130" t="str">
        <f t="shared" ca="1" si="480"/>
        <v/>
      </c>
      <c r="AF2425" s="130" t="str">
        <f t="shared" ca="1" si="481"/>
        <v/>
      </c>
      <c r="AG2425" s="130" t="str">
        <f t="shared" ca="1" si="482"/>
        <v/>
      </c>
      <c r="AH2425" s="130" t="str">
        <f t="shared" ca="1" si="483"/>
        <v/>
      </c>
      <c r="AI2425" s="130" t="str">
        <f t="shared" ca="1" si="484"/>
        <v/>
      </c>
    </row>
    <row r="2426" spans="5:35">
      <c r="E2426" s="239"/>
      <c r="F2426" s="28"/>
      <c r="AC2426" s="130" t="str">
        <f t="shared" ca="1" si="478"/>
        <v/>
      </c>
      <c r="AD2426" s="130" t="str">
        <f t="shared" ca="1" si="479"/>
        <v/>
      </c>
      <c r="AE2426" s="130" t="str">
        <f t="shared" ca="1" si="480"/>
        <v/>
      </c>
      <c r="AF2426" s="130" t="str">
        <f t="shared" ca="1" si="481"/>
        <v/>
      </c>
      <c r="AG2426" s="130" t="str">
        <f t="shared" ca="1" si="482"/>
        <v/>
      </c>
      <c r="AH2426" s="130" t="str">
        <f t="shared" ca="1" si="483"/>
        <v/>
      </c>
      <c r="AI2426" s="130" t="str">
        <f t="shared" ca="1" si="484"/>
        <v/>
      </c>
    </row>
    <row r="2427" spans="5:35">
      <c r="E2427" s="239"/>
      <c r="F2427" s="28"/>
      <c r="AC2427" s="130" t="str">
        <f t="shared" ca="1" si="478"/>
        <v/>
      </c>
      <c r="AD2427" s="130" t="str">
        <f t="shared" ca="1" si="479"/>
        <v/>
      </c>
      <c r="AE2427" s="130" t="str">
        <f t="shared" ca="1" si="480"/>
        <v/>
      </c>
      <c r="AF2427" s="130" t="str">
        <f t="shared" ca="1" si="481"/>
        <v/>
      </c>
      <c r="AG2427" s="130" t="str">
        <f t="shared" ca="1" si="482"/>
        <v/>
      </c>
      <c r="AH2427" s="130" t="str">
        <f t="shared" ca="1" si="483"/>
        <v/>
      </c>
      <c r="AI2427" s="130" t="str">
        <f t="shared" ca="1" si="484"/>
        <v/>
      </c>
    </row>
    <row r="2428" spans="5:35">
      <c r="E2428" s="239"/>
      <c r="F2428" s="28"/>
      <c r="AC2428" s="130" t="str">
        <f t="shared" ca="1" si="478"/>
        <v/>
      </c>
      <c r="AD2428" s="130" t="str">
        <f t="shared" ca="1" si="479"/>
        <v/>
      </c>
      <c r="AE2428" s="130" t="str">
        <f t="shared" ca="1" si="480"/>
        <v/>
      </c>
      <c r="AF2428" s="130" t="str">
        <f t="shared" ca="1" si="481"/>
        <v/>
      </c>
      <c r="AG2428" s="130" t="str">
        <f t="shared" ca="1" si="482"/>
        <v/>
      </c>
      <c r="AH2428" s="130" t="str">
        <f t="shared" ca="1" si="483"/>
        <v/>
      </c>
      <c r="AI2428" s="130" t="str">
        <f t="shared" ca="1" si="484"/>
        <v/>
      </c>
    </row>
    <row r="2429" spans="5:35">
      <c r="E2429" s="239"/>
      <c r="F2429" s="28"/>
      <c r="AC2429" s="130" t="str">
        <f t="shared" ca="1" si="478"/>
        <v/>
      </c>
      <c r="AD2429" s="130" t="str">
        <f t="shared" ca="1" si="479"/>
        <v/>
      </c>
      <c r="AE2429" s="130" t="str">
        <f t="shared" ca="1" si="480"/>
        <v/>
      </c>
      <c r="AF2429" s="130" t="str">
        <f t="shared" ca="1" si="481"/>
        <v/>
      </c>
      <c r="AG2429" s="130" t="str">
        <f t="shared" ca="1" si="482"/>
        <v/>
      </c>
      <c r="AH2429" s="130" t="str">
        <f t="shared" ca="1" si="483"/>
        <v/>
      </c>
      <c r="AI2429" s="130" t="str">
        <f t="shared" ca="1" si="484"/>
        <v/>
      </c>
    </row>
    <row r="2430" spans="5:35">
      <c r="E2430" s="239"/>
      <c r="F2430" s="28"/>
      <c r="AC2430" s="130" t="str">
        <f t="shared" ca="1" si="478"/>
        <v/>
      </c>
      <c r="AD2430" s="130" t="str">
        <f t="shared" ca="1" si="479"/>
        <v/>
      </c>
      <c r="AE2430" s="130" t="str">
        <f t="shared" ca="1" si="480"/>
        <v/>
      </c>
      <c r="AF2430" s="130" t="str">
        <f t="shared" ca="1" si="481"/>
        <v/>
      </c>
      <c r="AG2430" s="130" t="str">
        <f t="shared" ca="1" si="482"/>
        <v/>
      </c>
      <c r="AH2430" s="130" t="str">
        <f t="shared" ca="1" si="483"/>
        <v/>
      </c>
      <c r="AI2430" s="130" t="str">
        <f t="shared" ca="1" si="484"/>
        <v/>
      </c>
    </row>
    <row r="2431" spans="5:35">
      <c r="E2431" s="239"/>
      <c r="F2431" s="28"/>
      <c r="AC2431" s="130" t="str">
        <f t="shared" ca="1" si="478"/>
        <v/>
      </c>
      <c r="AD2431" s="130" t="str">
        <f t="shared" ca="1" si="479"/>
        <v/>
      </c>
      <c r="AE2431" s="130" t="str">
        <f t="shared" ca="1" si="480"/>
        <v/>
      </c>
      <c r="AF2431" s="130" t="str">
        <f t="shared" ca="1" si="481"/>
        <v/>
      </c>
      <c r="AG2431" s="130" t="str">
        <f t="shared" ca="1" si="482"/>
        <v/>
      </c>
      <c r="AH2431" s="130" t="str">
        <f t="shared" ca="1" si="483"/>
        <v/>
      </c>
      <c r="AI2431" s="130" t="str">
        <f t="shared" ca="1" si="484"/>
        <v/>
      </c>
    </row>
    <row r="2432" spans="5:35">
      <c r="E2432" s="239"/>
      <c r="F2432" s="28"/>
      <c r="AC2432" s="130" t="str">
        <f t="shared" ca="1" si="478"/>
        <v/>
      </c>
      <c r="AD2432" s="130" t="str">
        <f t="shared" ca="1" si="479"/>
        <v/>
      </c>
      <c r="AE2432" s="130" t="str">
        <f t="shared" ca="1" si="480"/>
        <v/>
      </c>
      <c r="AF2432" s="130" t="str">
        <f t="shared" ca="1" si="481"/>
        <v/>
      </c>
      <c r="AG2432" s="130" t="str">
        <f t="shared" ca="1" si="482"/>
        <v/>
      </c>
      <c r="AH2432" s="130" t="str">
        <f t="shared" ca="1" si="483"/>
        <v/>
      </c>
      <c r="AI2432" s="130" t="str">
        <f t="shared" ca="1" si="484"/>
        <v/>
      </c>
    </row>
    <row r="2433" spans="5:35">
      <c r="E2433" s="239"/>
      <c r="F2433" s="28"/>
      <c r="AC2433" s="130" t="str">
        <f t="shared" ca="1" si="478"/>
        <v/>
      </c>
      <c r="AD2433" s="130" t="str">
        <f t="shared" ca="1" si="479"/>
        <v/>
      </c>
      <c r="AE2433" s="130" t="str">
        <f t="shared" ca="1" si="480"/>
        <v/>
      </c>
      <c r="AF2433" s="130" t="str">
        <f t="shared" ca="1" si="481"/>
        <v/>
      </c>
      <c r="AG2433" s="130" t="str">
        <f t="shared" ca="1" si="482"/>
        <v/>
      </c>
      <c r="AH2433" s="130" t="str">
        <f t="shared" ca="1" si="483"/>
        <v/>
      </c>
      <c r="AI2433" s="130" t="str">
        <f t="shared" ca="1" si="484"/>
        <v/>
      </c>
    </row>
    <row r="2434" spans="5:35">
      <c r="E2434" s="239"/>
      <c r="F2434" s="28"/>
      <c r="AC2434" s="130" t="str">
        <f t="shared" ca="1" si="478"/>
        <v/>
      </c>
      <c r="AD2434" s="130" t="str">
        <f t="shared" ca="1" si="479"/>
        <v/>
      </c>
      <c r="AE2434" s="130" t="str">
        <f t="shared" ca="1" si="480"/>
        <v/>
      </c>
      <c r="AF2434" s="130" t="str">
        <f t="shared" ca="1" si="481"/>
        <v/>
      </c>
      <c r="AG2434" s="130" t="str">
        <f t="shared" ca="1" si="482"/>
        <v/>
      </c>
      <c r="AH2434" s="130" t="str">
        <f t="shared" ca="1" si="483"/>
        <v/>
      </c>
      <c r="AI2434" s="130" t="str">
        <f t="shared" ca="1" si="484"/>
        <v/>
      </c>
    </row>
    <row r="2435" spans="5:35">
      <c r="E2435" s="239"/>
      <c r="F2435" s="28"/>
      <c r="AC2435" s="130" t="str">
        <f t="shared" ref="AC2435:AC2498" ca="1" si="485">+INDIRECT(ADDRESS(INT((ROW()-2)/2)+2,21,3))</f>
        <v/>
      </c>
      <c r="AD2435" s="130" t="str">
        <f t="shared" ref="AD2435:AD2498" ca="1" si="486">+IF(ISNUMBER(AI2435),IF(ISEVEN(ROW()),$AL$2,$AL$3),"")</f>
        <v/>
      </c>
      <c r="AE2435" s="130" t="str">
        <f t="shared" ref="AE2435:AE2498" ca="1" si="487">+INDIRECT(ADDRESS(INT((ROW()-2)/2)+2,23,3))</f>
        <v/>
      </c>
      <c r="AF2435" s="130" t="str">
        <f t="shared" ref="AF2435:AF2498" ca="1" si="488">+INDIRECT(ADDRESS(INT((ROW()-2)/2)+2,24,3))</f>
        <v/>
      </c>
      <c r="AG2435" s="130" t="str">
        <f t="shared" ref="AG2435:AG2498" ca="1" si="489">+INDIRECT(ADDRESS(INT((ROW()-2)/2)+2,25,3))</f>
        <v/>
      </c>
      <c r="AH2435" s="130" t="str">
        <f t="shared" ref="AH2435:AH2498" ca="1" si="490">+INDIRECT(ADDRESS(INT((ROW()-2)/2)+2,26,3))</f>
        <v/>
      </c>
      <c r="AI2435" s="130" t="str">
        <f t="shared" ref="AI2435:AI2498" ca="1" si="491">+INDIRECT(ADDRESS(INT((ROW()-2)/2)+2,27,3))</f>
        <v/>
      </c>
    </row>
    <row r="2436" spans="5:35">
      <c r="E2436" s="239"/>
      <c r="F2436" s="28"/>
      <c r="AC2436" s="130" t="str">
        <f t="shared" ca="1" si="485"/>
        <v/>
      </c>
      <c r="AD2436" s="130" t="str">
        <f t="shared" ca="1" si="486"/>
        <v/>
      </c>
      <c r="AE2436" s="130" t="str">
        <f t="shared" ca="1" si="487"/>
        <v/>
      </c>
      <c r="AF2436" s="130" t="str">
        <f t="shared" ca="1" si="488"/>
        <v/>
      </c>
      <c r="AG2436" s="130" t="str">
        <f t="shared" ca="1" si="489"/>
        <v/>
      </c>
      <c r="AH2436" s="130" t="str">
        <f t="shared" ca="1" si="490"/>
        <v/>
      </c>
      <c r="AI2436" s="130" t="str">
        <f t="shared" ca="1" si="491"/>
        <v/>
      </c>
    </row>
    <row r="2437" spans="5:35">
      <c r="E2437" s="239"/>
      <c r="F2437" s="28"/>
      <c r="AC2437" s="130" t="str">
        <f t="shared" ca="1" si="485"/>
        <v/>
      </c>
      <c r="AD2437" s="130" t="str">
        <f t="shared" ca="1" si="486"/>
        <v/>
      </c>
      <c r="AE2437" s="130" t="str">
        <f t="shared" ca="1" si="487"/>
        <v/>
      </c>
      <c r="AF2437" s="130" t="str">
        <f t="shared" ca="1" si="488"/>
        <v/>
      </c>
      <c r="AG2437" s="130" t="str">
        <f t="shared" ca="1" si="489"/>
        <v/>
      </c>
      <c r="AH2437" s="130" t="str">
        <f t="shared" ca="1" si="490"/>
        <v/>
      </c>
      <c r="AI2437" s="130" t="str">
        <f t="shared" ca="1" si="491"/>
        <v/>
      </c>
    </row>
    <row r="2438" spans="5:35">
      <c r="E2438" s="239"/>
      <c r="F2438" s="28"/>
      <c r="AC2438" s="130" t="str">
        <f t="shared" ca="1" si="485"/>
        <v/>
      </c>
      <c r="AD2438" s="130" t="str">
        <f t="shared" ca="1" si="486"/>
        <v/>
      </c>
      <c r="AE2438" s="130" t="str">
        <f t="shared" ca="1" si="487"/>
        <v/>
      </c>
      <c r="AF2438" s="130" t="str">
        <f t="shared" ca="1" si="488"/>
        <v/>
      </c>
      <c r="AG2438" s="130" t="str">
        <f t="shared" ca="1" si="489"/>
        <v/>
      </c>
      <c r="AH2438" s="130" t="str">
        <f t="shared" ca="1" si="490"/>
        <v/>
      </c>
      <c r="AI2438" s="130" t="str">
        <f t="shared" ca="1" si="491"/>
        <v/>
      </c>
    </row>
    <row r="2439" spans="5:35">
      <c r="E2439" s="239"/>
      <c r="F2439" s="28"/>
      <c r="AC2439" s="130" t="str">
        <f t="shared" ca="1" si="485"/>
        <v/>
      </c>
      <c r="AD2439" s="130" t="str">
        <f t="shared" ca="1" si="486"/>
        <v/>
      </c>
      <c r="AE2439" s="130" t="str">
        <f t="shared" ca="1" si="487"/>
        <v/>
      </c>
      <c r="AF2439" s="130" t="str">
        <f t="shared" ca="1" si="488"/>
        <v/>
      </c>
      <c r="AG2439" s="130" t="str">
        <f t="shared" ca="1" si="489"/>
        <v/>
      </c>
      <c r="AH2439" s="130" t="str">
        <f t="shared" ca="1" si="490"/>
        <v/>
      </c>
      <c r="AI2439" s="130" t="str">
        <f t="shared" ca="1" si="491"/>
        <v/>
      </c>
    </row>
    <row r="2440" spans="5:35">
      <c r="E2440" s="239"/>
      <c r="F2440" s="28"/>
      <c r="AC2440" s="130" t="str">
        <f t="shared" ca="1" si="485"/>
        <v/>
      </c>
      <c r="AD2440" s="130" t="str">
        <f t="shared" ca="1" si="486"/>
        <v/>
      </c>
      <c r="AE2440" s="130" t="str">
        <f t="shared" ca="1" si="487"/>
        <v/>
      </c>
      <c r="AF2440" s="130" t="str">
        <f t="shared" ca="1" si="488"/>
        <v/>
      </c>
      <c r="AG2440" s="130" t="str">
        <f t="shared" ca="1" si="489"/>
        <v/>
      </c>
      <c r="AH2440" s="130" t="str">
        <f t="shared" ca="1" si="490"/>
        <v/>
      </c>
      <c r="AI2440" s="130" t="str">
        <f t="shared" ca="1" si="491"/>
        <v/>
      </c>
    </row>
    <row r="2441" spans="5:35">
      <c r="E2441" s="239"/>
      <c r="F2441" s="28"/>
      <c r="AC2441" s="130" t="str">
        <f t="shared" ca="1" si="485"/>
        <v/>
      </c>
      <c r="AD2441" s="130" t="str">
        <f t="shared" ca="1" si="486"/>
        <v/>
      </c>
      <c r="AE2441" s="130" t="str">
        <f t="shared" ca="1" si="487"/>
        <v/>
      </c>
      <c r="AF2441" s="130" t="str">
        <f t="shared" ca="1" si="488"/>
        <v/>
      </c>
      <c r="AG2441" s="130" t="str">
        <f t="shared" ca="1" si="489"/>
        <v/>
      </c>
      <c r="AH2441" s="130" t="str">
        <f t="shared" ca="1" si="490"/>
        <v/>
      </c>
      <c r="AI2441" s="130" t="str">
        <f t="shared" ca="1" si="491"/>
        <v/>
      </c>
    </row>
    <row r="2442" spans="5:35">
      <c r="E2442" s="239"/>
      <c r="F2442" s="28"/>
      <c r="AC2442" s="130" t="str">
        <f t="shared" ca="1" si="485"/>
        <v/>
      </c>
      <c r="AD2442" s="130" t="str">
        <f t="shared" ca="1" si="486"/>
        <v/>
      </c>
      <c r="AE2442" s="130" t="str">
        <f t="shared" ca="1" si="487"/>
        <v/>
      </c>
      <c r="AF2442" s="130" t="str">
        <f t="shared" ca="1" si="488"/>
        <v/>
      </c>
      <c r="AG2442" s="130" t="str">
        <f t="shared" ca="1" si="489"/>
        <v/>
      </c>
      <c r="AH2442" s="130" t="str">
        <f t="shared" ca="1" si="490"/>
        <v/>
      </c>
      <c r="AI2442" s="130" t="str">
        <f t="shared" ca="1" si="491"/>
        <v/>
      </c>
    </row>
    <row r="2443" spans="5:35">
      <c r="E2443" s="239"/>
      <c r="F2443" s="28"/>
      <c r="AC2443" s="130" t="str">
        <f t="shared" ca="1" si="485"/>
        <v/>
      </c>
      <c r="AD2443" s="130" t="str">
        <f t="shared" ca="1" si="486"/>
        <v/>
      </c>
      <c r="AE2443" s="130" t="str">
        <f t="shared" ca="1" si="487"/>
        <v/>
      </c>
      <c r="AF2443" s="130" t="str">
        <f t="shared" ca="1" si="488"/>
        <v/>
      </c>
      <c r="AG2443" s="130" t="str">
        <f t="shared" ca="1" si="489"/>
        <v/>
      </c>
      <c r="AH2443" s="130" t="str">
        <f t="shared" ca="1" si="490"/>
        <v/>
      </c>
      <c r="AI2443" s="130" t="str">
        <f t="shared" ca="1" si="491"/>
        <v/>
      </c>
    </row>
    <row r="2444" spans="5:35">
      <c r="E2444" s="239"/>
      <c r="F2444" s="28"/>
      <c r="AC2444" s="130" t="str">
        <f t="shared" ca="1" si="485"/>
        <v/>
      </c>
      <c r="AD2444" s="130" t="str">
        <f t="shared" ca="1" si="486"/>
        <v/>
      </c>
      <c r="AE2444" s="130" t="str">
        <f t="shared" ca="1" si="487"/>
        <v/>
      </c>
      <c r="AF2444" s="130" t="str">
        <f t="shared" ca="1" si="488"/>
        <v/>
      </c>
      <c r="AG2444" s="130" t="str">
        <f t="shared" ca="1" si="489"/>
        <v/>
      </c>
      <c r="AH2444" s="130" t="str">
        <f t="shared" ca="1" si="490"/>
        <v/>
      </c>
      <c r="AI2444" s="130" t="str">
        <f t="shared" ca="1" si="491"/>
        <v/>
      </c>
    </row>
    <row r="2445" spans="5:35">
      <c r="E2445" s="239"/>
      <c r="F2445" s="28"/>
      <c r="AC2445" s="130" t="str">
        <f t="shared" ca="1" si="485"/>
        <v/>
      </c>
      <c r="AD2445" s="130" t="str">
        <f t="shared" ca="1" si="486"/>
        <v/>
      </c>
      <c r="AE2445" s="130" t="str">
        <f t="shared" ca="1" si="487"/>
        <v/>
      </c>
      <c r="AF2445" s="130" t="str">
        <f t="shared" ca="1" si="488"/>
        <v/>
      </c>
      <c r="AG2445" s="130" t="str">
        <f t="shared" ca="1" si="489"/>
        <v/>
      </c>
      <c r="AH2445" s="130" t="str">
        <f t="shared" ca="1" si="490"/>
        <v/>
      </c>
      <c r="AI2445" s="130" t="str">
        <f t="shared" ca="1" si="491"/>
        <v/>
      </c>
    </row>
    <row r="2446" spans="5:35">
      <c r="E2446" s="239"/>
      <c r="F2446" s="28"/>
      <c r="AC2446" s="130" t="str">
        <f t="shared" ca="1" si="485"/>
        <v/>
      </c>
      <c r="AD2446" s="130" t="str">
        <f t="shared" ca="1" si="486"/>
        <v/>
      </c>
      <c r="AE2446" s="130" t="str">
        <f t="shared" ca="1" si="487"/>
        <v/>
      </c>
      <c r="AF2446" s="130" t="str">
        <f t="shared" ca="1" si="488"/>
        <v/>
      </c>
      <c r="AG2446" s="130" t="str">
        <f t="shared" ca="1" si="489"/>
        <v/>
      </c>
      <c r="AH2446" s="130" t="str">
        <f t="shared" ca="1" si="490"/>
        <v/>
      </c>
      <c r="AI2446" s="130" t="str">
        <f t="shared" ca="1" si="491"/>
        <v/>
      </c>
    </row>
    <row r="2447" spans="5:35">
      <c r="E2447" s="239"/>
      <c r="F2447" s="28"/>
      <c r="AC2447" s="130" t="str">
        <f t="shared" ca="1" si="485"/>
        <v/>
      </c>
      <c r="AD2447" s="130" t="str">
        <f t="shared" ca="1" si="486"/>
        <v/>
      </c>
      <c r="AE2447" s="130" t="str">
        <f t="shared" ca="1" si="487"/>
        <v/>
      </c>
      <c r="AF2447" s="130" t="str">
        <f t="shared" ca="1" si="488"/>
        <v/>
      </c>
      <c r="AG2447" s="130" t="str">
        <f t="shared" ca="1" si="489"/>
        <v/>
      </c>
      <c r="AH2447" s="130" t="str">
        <f t="shared" ca="1" si="490"/>
        <v/>
      </c>
      <c r="AI2447" s="130" t="str">
        <f t="shared" ca="1" si="491"/>
        <v/>
      </c>
    </row>
    <row r="2448" spans="5:35">
      <c r="E2448" s="239"/>
      <c r="F2448" s="28"/>
      <c r="AC2448" s="130" t="str">
        <f t="shared" ca="1" si="485"/>
        <v/>
      </c>
      <c r="AD2448" s="130" t="str">
        <f t="shared" ca="1" si="486"/>
        <v/>
      </c>
      <c r="AE2448" s="130" t="str">
        <f t="shared" ca="1" si="487"/>
        <v/>
      </c>
      <c r="AF2448" s="130" t="str">
        <f t="shared" ca="1" si="488"/>
        <v/>
      </c>
      <c r="AG2448" s="130" t="str">
        <f t="shared" ca="1" si="489"/>
        <v/>
      </c>
      <c r="AH2448" s="130" t="str">
        <f t="shared" ca="1" si="490"/>
        <v/>
      </c>
      <c r="AI2448" s="130" t="str">
        <f t="shared" ca="1" si="491"/>
        <v/>
      </c>
    </row>
    <row r="2449" spans="5:35">
      <c r="E2449" s="239"/>
      <c r="F2449" s="28"/>
      <c r="AC2449" s="130" t="str">
        <f t="shared" ca="1" si="485"/>
        <v/>
      </c>
      <c r="AD2449" s="130" t="str">
        <f t="shared" ca="1" si="486"/>
        <v/>
      </c>
      <c r="AE2449" s="130" t="str">
        <f t="shared" ca="1" si="487"/>
        <v/>
      </c>
      <c r="AF2449" s="130" t="str">
        <f t="shared" ca="1" si="488"/>
        <v/>
      </c>
      <c r="AG2449" s="130" t="str">
        <f t="shared" ca="1" si="489"/>
        <v/>
      </c>
      <c r="AH2449" s="130" t="str">
        <f t="shared" ca="1" si="490"/>
        <v/>
      </c>
      <c r="AI2449" s="130" t="str">
        <f t="shared" ca="1" si="491"/>
        <v/>
      </c>
    </row>
    <row r="2450" spans="5:35">
      <c r="E2450" s="239"/>
      <c r="F2450" s="28"/>
      <c r="AC2450" s="130" t="str">
        <f t="shared" ca="1" si="485"/>
        <v/>
      </c>
      <c r="AD2450" s="130" t="str">
        <f t="shared" ca="1" si="486"/>
        <v/>
      </c>
      <c r="AE2450" s="130" t="str">
        <f t="shared" ca="1" si="487"/>
        <v/>
      </c>
      <c r="AF2450" s="130" t="str">
        <f t="shared" ca="1" si="488"/>
        <v/>
      </c>
      <c r="AG2450" s="130" t="str">
        <f t="shared" ca="1" si="489"/>
        <v/>
      </c>
      <c r="AH2450" s="130" t="str">
        <f t="shared" ca="1" si="490"/>
        <v/>
      </c>
      <c r="AI2450" s="130" t="str">
        <f t="shared" ca="1" si="491"/>
        <v/>
      </c>
    </row>
    <row r="2451" spans="5:35">
      <c r="E2451" s="239"/>
      <c r="F2451" s="28"/>
      <c r="AC2451" s="130" t="str">
        <f t="shared" ca="1" si="485"/>
        <v/>
      </c>
      <c r="AD2451" s="130" t="str">
        <f t="shared" ca="1" si="486"/>
        <v/>
      </c>
      <c r="AE2451" s="130" t="str">
        <f t="shared" ca="1" si="487"/>
        <v/>
      </c>
      <c r="AF2451" s="130" t="str">
        <f t="shared" ca="1" si="488"/>
        <v/>
      </c>
      <c r="AG2451" s="130" t="str">
        <f t="shared" ca="1" si="489"/>
        <v/>
      </c>
      <c r="AH2451" s="130" t="str">
        <f t="shared" ca="1" si="490"/>
        <v/>
      </c>
      <c r="AI2451" s="130" t="str">
        <f t="shared" ca="1" si="491"/>
        <v/>
      </c>
    </row>
    <row r="2452" spans="5:35">
      <c r="E2452" s="239"/>
      <c r="F2452" s="28"/>
      <c r="AC2452" s="130" t="str">
        <f t="shared" ca="1" si="485"/>
        <v/>
      </c>
      <c r="AD2452" s="130" t="str">
        <f t="shared" ca="1" si="486"/>
        <v/>
      </c>
      <c r="AE2452" s="130" t="str">
        <f t="shared" ca="1" si="487"/>
        <v/>
      </c>
      <c r="AF2452" s="130" t="str">
        <f t="shared" ca="1" si="488"/>
        <v/>
      </c>
      <c r="AG2452" s="130" t="str">
        <f t="shared" ca="1" si="489"/>
        <v/>
      </c>
      <c r="AH2452" s="130" t="str">
        <f t="shared" ca="1" si="490"/>
        <v/>
      </c>
      <c r="AI2452" s="130" t="str">
        <f t="shared" ca="1" si="491"/>
        <v/>
      </c>
    </row>
    <row r="2453" spans="5:35">
      <c r="E2453" s="239"/>
      <c r="F2453" s="28"/>
      <c r="AC2453" s="130" t="str">
        <f t="shared" ca="1" si="485"/>
        <v/>
      </c>
      <c r="AD2453" s="130" t="str">
        <f t="shared" ca="1" si="486"/>
        <v/>
      </c>
      <c r="AE2453" s="130" t="str">
        <f t="shared" ca="1" si="487"/>
        <v/>
      </c>
      <c r="AF2453" s="130" t="str">
        <f t="shared" ca="1" si="488"/>
        <v/>
      </c>
      <c r="AG2453" s="130" t="str">
        <f t="shared" ca="1" si="489"/>
        <v/>
      </c>
      <c r="AH2453" s="130" t="str">
        <f t="shared" ca="1" si="490"/>
        <v/>
      </c>
      <c r="AI2453" s="130" t="str">
        <f t="shared" ca="1" si="491"/>
        <v/>
      </c>
    </row>
    <row r="2454" spans="5:35">
      <c r="E2454" s="239"/>
      <c r="F2454" s="28"/>
      <c r="AC2454" s="130" t="str">
        <f t="shared" ca="1" si="485"/>
        <v/>
      </c>
      <c r="AD2454" s="130" t="str">
        <f t="shared" ca="1" si="486"/>
        <v/>
      </c>
      <c r="AE2454" s="130" t="str">
        <f t="shared" ca="1" si="487"/>
        <v/>
      </c>
      <c r="AF2454" s="130" t="str">
        <f t="shared" ca="1" si="488"/>
        <v/>
      </c>
      <c r="AG2454" s="130" t="str">
        <f t="shared" ca="1" si="489"/>
        <v/>
      </c>
      <c r="AH2454" s="130" t="str">
        <f t="shared" ca="1" si="490"/>
        <v/>
      </c>
      <c r="AI2454" s="130" t="str">
        <f t="shared" ca="1" si="491"/>
        <v/>
      </c>
    </row>
    <row r="2455" spans="5:35">
      <c r="E2455" s="239"/>
      <c r="F2455" s="28"/>
      <c r="AC2455" s="130" t="str">
        <f t="shared" ca="1" si="485"/>
        <v/>
      </c>
      <c r="AD2455" s="130" t="str">
        <f t="shared" ca="1" si="486"/>
        <v/>
      </c>
      <c r="AE2455" s="130" t="str">
        <f t="shared" ca="1" si="487"/>
        <v/>
      </c>
      <c r="AF2455" s="130" t="str">
        <f t="shared" ca="1" si="488"/>
        <v/>
      </c>
      <c r="AG2455" s="130" t="str">
        <f t="shared" ca="1" si="489"/>
        <v/>
      </c>
      <c r="AH2455" s="130" t="str">
        <f t="shared" ca="1" si="490"/>
        <v/>
      </c>
      <c r="AI2455" s="130" t="str">
        <f t="shared" ca="1" si="491"/>
        <v/>
      </c>
    </row>
    <row r="2456" spans="5:35">
      <c r="E2456" s="239"/>
      <c r="F2456" s="28"/>
      <c r="AC2456" s="130" t="str">
        <f t="shared" ca="1" si="485"/>
        <v/>
      </c>
      <c r="AD2456" s="130" t="str">
        <f t="shared" ca="1" si="486"/>
        <v/>
      </c>
      <c r="AE2456" s="130" t="str">
        <f t="shared" ca="1" si="487"/>
        <v/>
      </c>
      <c r="AF2456" s="130" t="str">
        <f t="shared" ca="1" si="488"/>
        <v/>
      </c>
      <c r="AG2456" s="130" t="str">
        <f t="shared" ca="1" si="489"/>
        <v/>
      </c>
      <c r="AH2456" s="130" t="str">
        <f t="shared" ca="1" si="490"/>
        <v/>
      </c>
      <c r="AI2456" s="130" t="str">
        <f t="shared" ca="1" si="491"/>
        <v/>
      </c>
    </row>
    <row r="2457" spans="5:35">
      <c r="E2457" s="239"/>
      <c r="F2457" s="28"/>
      <c r="AC2457" s="130" t="str">
        <f t="shared" ca="1" si="485"/>
        <v/>
      </c>
      <c r="AD2457" s="130" t="str">
        <f t="shared" ca="1" si="486"/>
        <v/>
      </c>
      <c r="AE2457" s="130" t="str">
        <f t="shared" ca="1" si="487"/>
        <v/>
      </c>
      <c r="AF2457" s="130" t="str">
        <f t="shared" ca="1" si="488"/>
        <v/>
      </c>
      <c r="AG2457" s="130" t="str">
        <f t="shared" ca="1" si="489"/>
        <v/>
      </c>
      <c r="AH2457" s="130" t="str">
        <f t="shared" ca="1" si="490"/>
        <v/>
      </c>
      <c r="AI2457" s="130" t="str">
        <f t="shared" ca="1" si="491"/>
        <v/>
      </c>
    </row>
    <row r="2458" spans="5:35">
      <c r="E2458" s="239"/>
      <c r="F2458" s="28"/>
      <c r="AC2458" s="130" t="str">
        <f t="shared" ca="1" si="485"/>
        <v/>
      </c>
      <c r="AD2458" s="130" t="str">
        <f t="shared" ca="1" si="486"/>
        <v/>
      </c>
      <c r="AE2458" s="130" t="str">
        <f t="shared" ca="1" si="487"/>
        <v/>
      </c>
      <c r="AF2458" s="130" t="str">
        <f t="shared" ca="1" si="488"/>
        <v/>
      </c>
      <c r="AG2458" s="130" t="str">
        <f t="shared" ca="1" si="489"/>
        <v/>
      </c>
      <c r="AH2458" s="130" t="str">
        <f t="shared" ca="1" si="490"/>
        <v/>
      </c>
      <c r="AI2458" s="130" t="str">
        <f t="shared" ca="1" si="491"/>
        <v/>
      </c>
    </row>
    <row r="2459" spans="5:35">
      <c r="E2459" s="239"/>
      <c r="F2459" s="28"/>
      <c r="AC2459" s="130" t="str">
        <f t="shared" ca="1" si="485"/>
        <v/>
      </c>
      <c r="AD2459" s="130" t="str">
        <f t="shared" ca="1" si="486"/>
        <v/>
      </c>
      <c r="AE2459" s="130" t="str">
        <f t="shared" ca="1" si="487"/>
        <v/>
      </c>
      <c r="AF2459" s="130" t="str">
        <f t="shared" ca="1" si="488"/>
        <v/>
      </c>
      <c r="AG2459" s="130" t="str">
        <f t="shared" ca="1" si="489"/>
        <v/>
      </c>
      <c r="AH2459" s="130" t="str">
        <f t="shared" ca="1" si="490"/>
        <v/>
      </c>
      <c r="AI2459" s="130" t="str">
        <f t="shared" ca="1" si="491"/>
        <v/>
      </c>
    </row>
    <row r="2460" spans="5:35">
      <c r="E2460" s="239"/>
      <c r="F2460" s="28"/>
      <c r="AC2460" s="130" t="str">
        <f t="shared" ca="1" si="485"/>
        <v/>
      </c>
      <c r="AD2460" s="130" t="str">
        <f t="shared" ca="1" si="486"/>
        <v/>
      </c>
      <c r="AE2460" s="130" t="str">
        <f t="shared" ca="1" si="487"/>
        <v/>
      </c>
      <c r="AF2460" s="130" t="str">
        <f t="shared" ca="1" si="488"/>
        <v/>
      </c>
      <c r="AG2460" s="130" t="str">
        <f t="shared" ca="1" si="489"/>
        <v/>
      </c>
      <c r="AH2460" s="130" t="str">
        <f t="shared" ca="1" si="490"/>
        <v/>
      </c>
      <c r="AI2460" s="130" t="str">
        <f t="shared" ca="1" si="491"/>
        <v/>
      </c>
    </row>
    <row r="2461" spans="5:35">
      <c r="E2461" s="239"/>
      <c r="F2461" s="28"/>
      <c r="AC2461" s="130" t="str">
        <f t="shared" ca="1" si="485"/>
        <v/>
      </c>
      <c r="AD2461" s="130" t="str">
        <f t="shared" ca="1" si="486"/>
        <v/>
      </c>
      <c r="AE2461" s="130" t="str">
        <f t="shared" ca="1" si="487"/>
        <v/>
      </c>
      <c r="AF2461" s="130" t="str">
        <f t="shared" ca="1" si="488"/>
        <v/>
      </c>
      <c r="AG2461" s="130" t="str">
        <f t="shared" ca="1" si="489"/>
        <v/>
      </c>
      <c r="AH2461" s="130" t="str">
        <f t="shared" ca="1" si="490"/>
        <v/>
      </c>
      <c r="AI2461" s="130" t="str">
        <f t="shared" ca="1" si="491"/>
        <v/>
      </c>
    </row>
    <row r="2462" spans="5:35">
      <c r="E2462" s="239"/>
      <c r="F2462" s="28"/>
      <c r="AC2462" s="130" t="str">
        <f t="shared" ca="1" si="485"/>
        <v/>
      </c>
      <c r="AD2462" s="130" t="str">
        <f t="shared" ca="1" si="486"/>
        <v/>
      </c>
      <c r="AE2462" s="130" t="str">
        <f t="shared" ca="1" si="487"/>
        <v/>
      </c>
      <c r="AF2462" s="130" t="str">
        <f t="shared" ca="1" si="488"/>
        <v/>
      </c>
      <c r="AG2462" s="130" t="str">
        <f t="shared" ca="1" si="489"/>
        <v/>
      </c>
      <c r="AH2462" s="130" t="str">
        <f t="shared" ca="1" si="490"/>
        <v/>
      </c>
      <c r="AI2462" s="130" t="str">
        <f t="shared" ca="1" si="491"/>
        <v/>
      </c>
    </row>
    <row r="2463" spans="5:35">
      <c r="E2463" s="239"/>
      <c r="F2463" s="28"/>
      <c r="AC2463" s="130" t="str">
        <f t="shared" ca="1" si="485"/>
        <v/>
      </c>
      <c r="AD2463" s="130" t="str">
        <f t="shared" ca="1" si="486"/>
        <v/>
      </c>
      <c r="AE2463" s="130" t="str">
        <f t="shared" ca="1" si="487"/>
        <v/>
      </c>
      <c r="AF2463" s="130" t="str">
        <f t="shared" ca="1" si="488"/>
        <v/>
      </c>
      <c r="AG2463" s="130" t="str">
        <f t="shared" ca="1" si="489"/>
        <v/>
      </c>
      <c r="AH2463" s="130" t="str">
        <f t="shared" ca="1" si="490"/>
        <v/>
      </c>
      <c r="AI2463" s="130" t="str">
        <f t="shared" ca="1" si="491"/>
        <v/>
      </c>
    </row>
    <row r="2464" spans="5:35">
      <c r="E2464" s="239"/>
      <c r="F2464" s="28"/>
      <c r="AC2464" s="130" t="str">
        <f t="shared" ca="1" si="485"/>
        <v/>
      </c>
      <c r="AD2464" s="130" t="str">
        <f t="shared" ca="1" si="486"/>
        <v/>
      </c>
      <c r="AE2464" s="130" t="str">
        <f t="shared" ca="1" si="487"/>
        <v/>
      </c>
      <c r="AF2464" s="130" t="str">
        <f t="shared" ca="1" si="488"/>
        <v/>
      </c>
      <c r="AG2464" s="130" t="str">
        <f t="shared" ca="1" si="489"/>
        <v/>
      </c>
      <c r="AH2464" s="130" t="str">
        <f t="shared" ca="1" si="490"/>
        <v/>
      </c>
      <c r="AI2464" s="130" t="str">
        <f t="shared" ca="1" si="491"/>
        <v/>
      </c>
    </row>
    <row r="2465" spans="5:35">
      <c r="E2465" s="239"/>
      <c r="F2465" s="28"/>
      <c r="AC2465" s="130" t="str">
        <f t="shared" ca="1" si="485"/>
        <v/>
      </c>
      <c r="AD2465" s="130" t="str">
        <f t="shared" ca="1" si="486"/>
        <v/>
      </c>
      <c r="AE2465" s="130" t="str">
        <f t="shared" ca="1" si="487"/>
        <v/>
      </c>
      <c r="AF2465" s="130" t="str">
        <f t="shared" ca="1" si="488"/>
        <v/>
      </c>
      <c r="AG2465" s="130" t="str">
        <f t="shared" ca="1" si="489"/>
        <v/>
      </c>
      <c r="AH2465" s="130" t="str">
        <f t="shared" ca="1" si="490"/>
        <v/>
      </c>
      <c r="AI2465" s="130" t="str">
        <f t="shared" ca="1" si="491"/>
        <v/>
      </c>
    </row>
    <row r="2466" spans="5:35">
      <c r="E2466" s="239"/>
      <c r="F2466" s="28"/>
      <c r="AC2466" s="130" t="str">
        <f t="shared" ca="1" si="485"/>
        <v/>
      </c>
      <c r="AD2466" s="130" t="str">
        <f t="shared" ca="1" si="486"/>
        <v/>
      </c>
      <c r="AE2466" s="130" t="str">
        <f t="shared" ca="1" si="487"/>
        <v/>
      </c>
      <c r="AF2466" s="130" t="str">
        <f t="shared" ca="1" si="488"/>
        <v/>
      </c>
      <c r="AG2466" s="130" t="str">
        <f t="shared" ca="1" si="489"/>
        <v/>
      </c>
      <c r="AH2466" s="130" t="str">
        <f t="shared" ca="1" si="490"/>
        <v/>
      </c>
      <c r="AI2466" s="130" t="str">
        <f t="shared" ca="1" si="491"/>
        <v/>
      </c>
    </row>
    <row r="2467" spans="5:35">
      <c r="E2467" s="239"/>
      <c r="F2467" s="28"/>
      <c r="AC2467" s="130" t="str">
        <f t="shared" ca="1" si="485"/>
        <v/>
      </c>
      <c r="AD2467" s="130" t="str">
        <f t="shared" ca="1" si="486"/>
        <v/>
      </c>
      <c r="AE2467" s="130" t="str">
        <f t="shared" ca="1" si="487"/>
        <v/>
      </c>
      <c r="AF2467" s="130" t="str">
        <f t="shared" ca="1" si="488"/>
        <v/>
      </c>
      <c r="AG2467" s="130" t="str">
        <f t="shared" ca="1" si="489"/>
        <v/>
      </c>
      <c r="AH2467" s="130" t="str">
        <f t="shared" ca="1" si="490"/>
        <v/>
      </c>
      <c r="AI2467" s="130" t="str">
        <f t="shared" ca="1" si="491"/>
        <v/>
      </c>
    </row>
    <row r="2468" spans="5:35">
      <c r="E2468" s="239"/>
      <c r="F2468" s="28"/>
      <c r="AC2468" s="130" t="str">
        <f t="shared" ca="1" si="485"/>
        <v/>
      </c>
      <c r="AD2468" s="130" t="str">
        <f t="shared" ca="1" si="486"/>
        <v/>
      </c>
      <c r="AE2468" s="130" t="str">
        <f t="shared" ca="1" si="487"/>
        <v/>
      </c>
      <c r="AF2468" s="130" t="str">
        <f t="shared" ca="1" si="488"/>
        <v/>
      </c>
      <c r="AG2468" s="130" t="str">
        <f t="shared" ca="1" si="489"/>
        <v/>
      </c>
      <c r="AH2468" s="130" t="str">
        <f t="shared" ca="1" si="490"/>
        <v/>
      </c>
      <c r="AI2468" s="130" t="str">
        <f t="shared" ca="1" si="491"/>
        <v/>
      </c>
    </row>
    <row r="2469" spans="5:35">
      <c r="E2469" s="239"/>
      <c r="F2469" s="28"/>
      <c r="AC2469" s="130" t="str">
        <f t="shared" ca="1" si="485"/>
        <v/>
      </c>
      <c r="AD2469" s="130" t="str">
        <f t="shared" ca="1" si="486"/>
        <v/>
      </c>
      <c r="AE2469" s="130" t="str">
        <f t="shared" ca="1" si="487"/>
        <v/>
      </c>
      <c r="AF2469" s="130" t="str">
        <f t="shared" ca="1" si="488"/>
        <v/>
      </c>
      <c r="AG2469" s="130" t="str">
        <f t="shared" ca="1" si="489"/>
        <v/>
      </c>
      <c r="AH2469" s="130" t="str">
        <f t="shared" ca="1" si="490"/>
        <v/>
      </c>
      <c r="AI2469" s="130" t="str">
        <f t="shared" ca="1" si="491"/>
        <v/>
      </c>
    </row>
    <row r="2470" spans="5:35">
      <c r="E2470" s="239"/>
      <c r="F2470" s="28"/>
      <c r="AC2470" s="130" t="str">
        <f t="shared" ca="1" si="485"/>
        <v/>
      </c>
      <c r="AD2470" s="130" t="str">
        <f t="shared" ca="1" si="486"/>
        <v/>
      </c>
      <c r="AE2470" s="130" t="str">
        <f t="shared" ca="1" si="487"/>
        <v/>
      </c>
      <c r="AF2470" s="130" t="str">
        <f t="shared" ca="1" si="488"/>
        <v/>
      </c>
      <c r="AG2470" s="130" t="str">
        <f t="shared" ca="1" si="489"/>
        <v/>
      </c>
      <c r="AH2470" s="130" t="str">
        <f t="shared" ca="1" si="490"/>
        <v/>
      </c>
      <c r="AI2470" s="130" t="str">
        <f t="shared" ca="1" si="491"/>
        <v/>
      </c>
    </row>
    <row r="2471" spans="5:35">
      <c r="E2471" s="239"/>
      <c r="F2471" s="28"/>
      <c r="AC2471" s="130" t="str">
        <f t="shared" ca="1" si="485"/>
        <v/>
      </c>
      <c r="AD2471" s="130" t="str">
        <f t="shared" ca="1" si="486"/>
        <v/>
      </c>
      <c r="AE2471" s="130" t="str">
        <f t="shared" ca="1" si="487"/>
        <v/>
      </c>
      <c r="AF2471" s="130" t="str">
        <f t="shared" ca="1" si="488"/>
        <v/>
      </c>
      <c r="AG2471" s="130" t="str">
        <f t="shared" ca="1" si="489"/>
        <v/>
      </c>
      <c r="AH2471" s="130" t="str">
        <f t="shared" ca="1" si="490"/>
        <v/>
      </c>
      <c r="AI2471" s="130" t="str">
        <f t="shared" ca="1" si="491"/>
        <v/>
      </c>
    </row>
    <row r="2472" spans="5:35">
      <c r="E2472" s="239"/>
      <c r="F2472" s="28"/>
      <c r="AC2472" s="130" t="str">
        <f t="shared" ca="1" si="485"/>
        <v/>
      </c>
      <c r="AD2472" s="130" t="str">
        <f t="shared" ca="1" si="486"/>
        <v/>
      </c>
      <c r="AE2472" s="130" t="str">
        <f t="shared" ca="1" si="487"/>
        <v/>
      </c>
      <c r="AF2472" s="130" t="str">
        <f t="shared" ca="1" si="488"/>
        <v/>
      </c>
      <c r="AG2472" s="130" t="str">
        <f t="shared" ca="1" si="489"/>
        <v/>
      </c>
      <c r="AH2472" s="130" t="str">
        <f t="shared" ca="1" si="490"/>
        <v/>
      </c>
      <c r="AI2472" s="130" t="str">
        <f t="shared" ca="1" si="491"/>
        <v/>
      </c>
    </row>
    <row r="2473" spans="5:35">
      <c r="E2473" s="239"/>
      <c r="F2473" s="28"/>
      <c r="AC2473" s="130" t="str">
        <f t="shared" ca="1" si="485"/>
        <v/>
      </c>
      <c r="AD2473" s="130" t="str">
        <f t="shared" ca="1" si="486"/>
        <v/>
      </c>
      <c r="AE2473" s="130" t="str">
        <f t="shared" ca="1" si="487"/>
        <v/>
      </c>
      <c r="AF2473" s="130" t="str">
        <f t="shared" ca="1" si="488"/>
        <v/>
      </c>
      <c r="AG2473" s="130" t="str">
        <f t="shared" ca="1" si="489"/>
        <v/>
      </c>
      <c r="AH2473" s="130" t="str">
        <f t="shared" ca="1" si="490"/>
        <v/>
      </c>
      <c r="AI2473" s="130" t="str">
        <f t="shared" ca="1" si="491"/>
        <v/>
      </c>
    </row>
    <row r="2474" spans="5:35">
      <c r="E2474" s="239"/>
      <c r="F2474" s="28"/>
      <c r="AC2474" s="130" t="str">
        <f t="shared" ca="1" si="485"/>
        <v/>
      </c>
      <c r="AD2474" s="130" t="str">
        <f t="shared" ca="1" si="486"/>
        <v/>
      </c>
      <c r="AE2474" s="130" t="str">
        <f t="shared" ca="1" si="487"/>
        <v/>
      </c>
      <c r="AF2474" s="130" t="str">
        <f t="shared" ca="1" si="488"/>
        <v/>
      </c>
      <c r="AG2474" s="130" t="str">
        <f t="shared" ca="1" si="489"/>
        <v/>
      </c>
      <c r="AH2474" s="130" t="str">
        <f t="shared" ca="1" si="490"/>
        <v/>
      </c>
      <c r="AI2474" s="130" t="str">
        <f t="shared" ca="1" si="491"/>
        <v/>
      </c>
    </row>
    <row r="2475" spans="5:35">
      <c r="E2475" s="239"/>
      <c r="F2475" s="28"/>
      <c r="AC2475" s="130" t="str">
        <f t="shared" ca="1" si="485"/>
        <v/>
      </c>
      <c r="AD2475" s="130" t="str">
        <f t="shared" ca="1" si="486"/>
        <v/>
      </c>
      <c r="AE2475" s="130" t="str">
        <f t="shared" ca="1" si="487"/>
        <v/>
      </c>
      <c r="AF2475" s="130" t="str">
        <f t="shared" ca="1" si="488"/>
        <v/>
      </c>
      <c r="AG2475" s="130" t="str">
        <f t="shared" ca="1" si="489"/>
        <v/>
      </c>
      <c r="AH2475" s="130" t="str">
        <f t="shared" ca="1" si="490"/>
        <v/>
      </c>
      <c r="AI2475" s="130" t="str">
        <f t="shared" ca="1" si="491"/>
        <v/>
      </c>
    </row>
    <row r="2476" spans="5:35">
      <c r="E2476" s="239"/>
      <c r="F2476" s="28"/>
      <c r="AC2476" s="130" t="str">
        <f t="shared" ca="1" si="485"/>
        <v/>
      </c>
      <c r="AD2476" s="130" t="str">
        <f t="shared" ca="1" si="486"/>
        <v/>
      </c>
      <c r="AE2476" s="130" t="str">
        <f t="shared" ca="1" si="487"/>
        <v/>
      </c>
      <c r="AF2476" s="130" t="str">
        <f t="shared" ca="1" si="488"/>
        <v/>
      </c>
      <c r="AG2476" s="130" t="str">
        <f t="shared" ca="1" si="489"/>
        <v/>
      </c>
      <c r="AH2476" s="130" t="str">
        <f t="shared" ca="1" si="490"/>
        <v/>
      </c>
      <c r="AI2476" s="130" t="str">
        <f t="shared" ca="1" si="491"/>
        <v/>
      </c>
    </row>
    <row r="2477" spans="5:35">
      <c r="E2477" s="239"/>
      <c r="F2477" s="28"/>
      <c r="AC2477" s="130" t="str">
        <f t="shared" ca="1" si="485"/>
        <v/>
      </c>
      <c r="AD2477" s="130" t="str">
        <f t="shared" ca="1" si="486"/>
        <v/>
      </c>
      <c r="AE2477" s="130" t="str">
        <f t="shared" ca="1" si="487"/>
        <v/>
      </c>
      <c r="AF2477" s="130" t="str">
        <f t="shared" ca="1" si="488"/>
        <v/>
      </c>
      <c r="AG2477" s="130" t="str">
        <f t="shared" ca="1" si="489"/>
        <v/>
      </c>
      <c r="AH2477" s="130" t="str">
        <f t="shared" ca="1" si="490"/>
        <v/>
      </c>
      <c r="AI2477" s="130" t="str">
        <f t="shared" ca="1" si="491"/>
        <v/>
      </c>
    </row>
    <row r="2478" spans="5:35">
      <c r="E2478" s="239"/>
      <c r="F2478" s="28"/>
      <c r="AC2478" s="130" t="str">
        <f t="shared" ca="1" si="485"/>
        <v/>
      </c>
      <c r="AD2478" s="130" t="str">
        <f t="shared" ca="1" si="486"/>
        <v/>
      </c>
      <c r="AE2478" s="130" t="str">
        <f t="shared" ca="1" si="487"/>
        <v/>
      </c>
      <c r="AF2478" s="130" t="str">
        <f t="shared" ca="1" si="488"/>
        <v/>
      </c>
      <c r="AG2478" s="130" t="str">
        <f t="shared" ca="1" si="489"/>
        <v/>
      </c>
      <c r="AH2478" s="130" t="str">
        <f t="shared" ca="1" si="490"/>
        <v/>
      </c>
      <c r="AI2478" s="130" t="str">
        <f t="shared" ca="1" si="491"/>
        <v/>
      </c>
    </row>
    <row r="2479" spans="5:35">
      <c r="E2479" s="239"/>
      <c r="F2479" s="28"/>
      <c r="AC2479" s="130" t="str">
        <f t="shared" ca="1" si="485"/>
        <v/>
      </c>
      <c r="AD2479" s="130" t="str">
        <f t="shared" ca="1" si="486"/>
        <v/>
      </c>
      <c r="AE2479" s="130" t="str">
        <f t="shared" ca="1" si="487"/>
        <v/>
      </c>
      <c r="AF2479" s="130" t="str">
        <f t="shared" ca="1" si="488"/>
        <v/>
      </c>
      <c r="AG2479" s="130" t="str">
        <f t="shared" ca="1" si="489"/>
        <v/>
      </c>
      <c r="AH2479" s="130" t="str">
        <f t="shared" ca="1" si="490"/>
        <v/>
      </c>
      <c r="AI2479" s="130" t="str">
        <f t="shared" ca="1" si="491"/>
        <v/>
      </c>
    </row>
    <row r="2480" spans="5:35">
      <c r="E2480" s="239"/>
      <c r="F2480" s="28"/>
      <c r="AC2480" s="130" t="str">
        <f t="shared" ca="1" si="485"/>
        <v/>
      </c>
      <c r="AD2480" s="130" t="str">
        <f t="shared" ca="1" si="486"/>
        <v/>
      </c>
      <c r="AE2480" s="130" t="str">
        <f t="shared" ca="1" si="487"/>
        <v/>
      </c>
      <c r="AF2480" s="130" t="str">
        <f t="shared" ca="1" si="488"/>
        <v/>
      </c>
      <c r="AG2480" s="130" t="str">
        <f t="shared" ca="1" si="489"/>
        <v/>
      </c>
      <c r="AH2480" s="130" t="str">
        <f t="shared" ca="1" si="490"/>
        <v/>
      </c>
      <c r="AI2480" s="130" t="str">
        <f t="shared" ca="1" si="491"/>
        <v/>
      </c>
    </row>
    <row r="2481" spans="5:35">
      <c r="E2481" s="239"/>
      <c r="F2481" s="28"/>
      <c r="AC2481" s="130" t="str">
        <f t="shared" ca="1" si="485"/>
        <v/>
      </c>
      <c r="AD2481" s="130" t="str">
        <f t="shared" ca="1" si="486"/>
        <v/>
      </c>
      <c r="AE2481" s="130" t="str">
        <f t="shared" ca="1" si="487"/>
        <v/>
      </c>
      <c r="AF2481" s="130" t="str">
        <f t="shared" ca="1" si="488"/>
        <v/>
      </c>
      <c r="AG2481" s="130" t="str">
        <f t="shared" ca="1" si="489"/>
        <v/>
      </c>
      <c r="AH2481" s="130" t="str">
        <f t="shared" ca="1" si="490"/>
        <v/>
      </c>
      <c r="AI2481" s="130" t="str">
        <f t="shared" ca="1" si="491"/>
        <v/>
      </c>
    </row>
    <row r="2482" spans="5:35">
      <c r="E2482" s="239"/>
      <c r="F2482" s="28"/>
      <c r="AC2482" s="130" t="str">
        <f t="shared" ca="1" si="485"/>
        <v/>
      </c>
      <c r="AD2482" s="130" t="str">
        <f t="shared" ca="1" si="486"/>
        <v/>
      </c>
      <c r="AE2482" s="130" t="str">
        <f t="shared" ca="1" si="487"/>
        <v/>
      </c>
      <c r="AF2482" s="130" t="str">
        <f t="shared" ca="1" si="488"/>
        <v/>
      </c>
      <c r="AG2482" s="130" t="str">
        <f t="shared" ca="1" si="489"/>
        <v/>
      </c>
      <c r="AH2482" s="130" t="str">
        <f t="shared" ca="1" si="490"/>
        <v/>
      </c>
      <c r="AI2482" s="130" t="str">
        <f t="shared" ca="1" si="491"/>
        <v/>
      </c>
    </row>
    <row r="2483" spans="5:35">
      <c r="E2483" s="239"/>
      <c r="F2483" s="28"/>
      <c r="AC2483" s="130" t="str">
        <f t="shared" ca="1" si="485"/>
        <v/>
      </c>
      <c r="AD2483" s="130" t="str">
        <f t="shared" ca="1" si="486"/>
        <v/>
      </c>
      <c r="AE2483" s="130" t="str">
        <f t="shared" ca="1" si="487"/>
        <v/>
      </c>
      <c r="AF2483" s="130" t="str">
        <f t="shared" ca="1" si="488"/>
        <v/>
      </c>
      <c r="AG2483" s="130" t="str">
        <f t="shared" ca="1" si="489"/>
        <v/>
      </c>
      <c r="AH2483" s="130" t="str">
        <f t="shared" ca="1" si="490"/>
        <v/>
      </c>
      <c r="AI2483" s="130" t="str">
        <f t="shared" ca="1" si="491"/>
        <v/>
      </c>
    </row>
    <row r="2484" spans="5:35">
      <c r="E2484" s="239"/>
      <c r="F2484" s="28"/>
      <c r="AC2484" s="130" t="str">
        <f t="shared" ca="1" si="485"/>
        <v/>
      </c>
      <c r="AD2484" s="130" t="str">
        <f t="shared" ca="1" si="486"/>
        <v/>
      </c>
      <c r="AE2484" s="130" t="str">
        <f t="shared" ca="1" si="487"/>
        <v/>
      </c>
      <c r="AF2484" s="130" t="str">
        <f t="shared" ca="1" si="488"/>
        <v/>
      </c>
      <c r="AG2484" s="130" t="str">
        <f t="shared" ca="1" si="489"/>
        <v/>
      </c>
      <c r="AH2484" s="130" t="str">
        <f t="shared" ca="1" si="490"/>
        <v/>
      </c>
      <c r="AI2484" s="130" t="str">
        <f t="shared" ca="1" si="491"/>
        <v/>
      </c>
    </row>
    <row r="2485" spans="5:35">
      <c r="E2485" s="239"/>
      <c r="F2485" s="28"/>
      <c r="AC2485" s="130" t="str">
        <f t="shared" ca="1" si="485"/>
        <v/>
      </c>
      <c r="AD2485" s="130" t="str">
        <f t="shared" ca="1" si="486"/>
        <v/>
      </c>
      <c r="AE2485" s="130" t="str">
        <f t="shared" ca="1" si="487"/>
        <v/>
      </c>
      <c r="AF2485" s="130" t="str">
        <f t="shared" ca="1" si="488"/>
        <v/>
      </c>
      <c r="AG2485" s="130" t="str">
        <f t="shared" ca="1" si="489"/>
        <v/>
      </c>
      <c r="AH2485" s="130" t="str">
        <f t="shared" ca="1" si="490"/>
        <v/>
      </c>
      <c r="AI2485" s="130" t="str">
        <f t="shared" ca="1" si="491"/>
        <v/>
      </c>
    </row>
    <row r="2486" spans="5:35">
      <c r="E2486" s="239"/>
      <c r="F2486" s="28"/>
      <c r="AC2486" s="130" t="str">
        <f t="shared" ca="1" si="485"/>
        <v/>
      </c>
      <c r="AD2486" s="130" t="str">
        <f t="shared" ca="1" si="486"/>
        <v/>
      </c>
      <c r="AE2486" s="130" t="str">
        <f t="shared" ca="1" si="487"/>
        <v/>
      </c>
      <c r="AF2486" s="130" t="str">
        <f t="shared" ca="1" si="488"/>
        <v/>
      </c>
      <c r="AG2486" s="130" t="str">
        <f t="shared" ca="1" si="489"/>
        <v/>
      </c>
      <c r="AH2486" s="130" t="str">
        <f t="shared" ca="1" si="490"/>
        <v/>
      </c>
      <c r="AI2486" s="130" t="str">
        <f t="shared" ca="1" si="491"/>
        <v/>
      </c>
    </row>
    <row r="2487" spans="5:35">
      <c r="E2487" s="239"/>
      <c r="F2487" s="28"/>
      <c r="AC2487" s="130" t="str">
        <f t="shared" ca="1" si="485"/>
        <v/>
      </c>
      <c r="AD2487" s="130" t="str">
        <f t="shared" ca="1" si="486"/>
        <v/>
      </c>
      <c r="AE2487" s="130" t="str">
        <f t="shared" ca="1" si="487"/>
        <v/>
      </c>
      <c r="AF2487" s="130" t="str">
        <f t="shared" ca="1" si="488"/>
        <v/>
      </c>
      <c r="AG2487" s="130" t="str">
        <f t="shared" ca="1" si="489"/>
        <v/>
      </c>
      <c r="AH2487" s="130" t="str">
        <f t="shared" ca="1" si="490"/>
        <v/>
      </c>
      <c r="AI2487" s="130" t="str">
        <f t="shared" ca="1" si="491"/>
        <v/>
      </c>
    </row>
    <row r="2488" spans="5:35">
      <c r="E2488" s="239"/>
      <c r="F2488" s="28"/>
      <c r="AC2488" s="130" t="str">
        <f t="shared" ca="1" si="485"/>
        <v/>
      </c>
      <c r="AD2488" s="130" t="str">
        <f t="shared" ca="1" si="486"/>
        <v/>
      </c>
      <c r="AE2488" s="130" t="str">
        <f t="shared" ca="1" si="487"/>
        <v/>
      </c>
      <c r="AF2488" s="130" t="str">
        <f t="shared" ca="1" si="488"/>
        <v/>
      </c>
      <c r="AG2488" s="130" t="str">
        <f t="shared" ca="1" si="489"/>
        <v/>
      </c>
      <c r="AH2488" s="130" t="str">
        <f t="shared" ca="1" si="490"/>
        <v/>
      </c>
      <c r="AI2488" s="130" t="str">
        <f t="shared" ca="1" si="491"/>
        <v/>
      </c>
    </row>
    <row r="2489" spans="5:35">
      <c r="E2489" s="239"/>
      <c r="F2489" s="28"/>
      <c r="AC2489" s="130" t="str">
        <f t="shared" ca="1" si="485"/>
        <v/>
      </c>
      <c r="AD2489" s="130" t="str">
        <f t="shared" ca="1" si="486"/>
        <v/>
      </c>
      <c r="AE2489" s="130" t="str">
        <f t="shared" ca="1" si="487"/>
        <v/>
      </c>
      <c r="AF2489" s="130" t="str">
        <f t="shared" ca="1" si="488"/>
        <v/>
      </c>
      <c r="AG2489" s="130" t="str">
        <f t="shared" ca="1" si="489"/>
        <v/>
      </c>
      <c r="AH2489" s="130" t="str">
        <f t="shared" ca="1" si="490"/>
        <v/>
      </c>
      <c r="AI2489" s="130" t="str">
        <f t="shared" ca="1" si="491"/>
        <v/>
      </c>
    </row>
    <row r="2490" spans="5:35">
      <c r="E2490" s="239"/>
      <c r="F2490" s="28"/>
      <c r="AC2490" s="130" t="str">
        <f t="shared" ca="1" si="485"/>
        <v/>
      </c>
      <c r="AD2490" s="130" t="str">
        <f t="shared" ca="1" si="486"/>
        <v/>
      </c>
      <c r="AE2490" s="130" t="str">
        <f t="shared" ca="1" si="487"/>
        <v/>
      </c>
      <c r="AF2490" s="130" t="str">
        <f t="shared" ca="1" si="488"/>
        <v/>
      </c>
      <c r="AG2490" s="130" t="str">
        <f t="shared" ca="1" si="489"/>
        <v/>
      </c>
      <c r="AH2490" s="130" t="str">
        <f t="shared" ca="1" si="490"/>
        <v/>
      </c>
      <c r="AI2490" s="130" t="str">
        <f t="shared" ca="1" si="491"/>
        <v/>
      </c>
    </row>
    <row r="2491" spans="5:35">
      <c r="E2491" s="239"/>
      <c r="F2491" s="28"/>
      <c r="AC2491" s="130" t="str">
        <f t="shared" ca="1" si="485"/>
        <v/>
      </c>
      <c r="AD2491" s="130" t="str">
        <f t="shared" ca="1" si="486"/>
        <v/>
      </c>
      <c r="AE2491" s="130" t="str">
        <f t="shared" ca="1" si="487"/>
        <v/>
      </c>
      <c r="AF2491" s="130" t="str">
        <f t="shared" ca="1" si="488"/>
        <v/>
      </c>
      <c r="AG2491" s="130" t="str">
        <f t="shared" ca="1" si="489"/>
        <v/>
      </c>
      <c r="AH2491" s="130" t="str">
        <f t="shared" ca="1" si="490"/>
        <v/>
      </c>
      <c r="AI2491" s="130" t="str">
        <f t="shared" ca="1" si="491"/>
        <v/>
      </c>
    </row>
    <row r="2492" spans="5:35">
      <c r="E2492" s="239"/>
      <c r="F2492" s="28"/>
      <c r="AC2492" s="130" t="str">
        <f t="shared" ca="1" si="485"/>
        <v/>
      </c>
      <c r="AD2492" s="130" t="str">
        <f t="shared" ca="1" si="486"/>
        <v/>
      </c>
      <c r="AE2492" s="130" t="str">
        <f t="shared" ca="1" si="487"/>
        <v/>
      </c>
      <c r="AF2492" s="130" t="str">
        <f t="shared" ca="1" si="488"/>
        <v/>
      </c>
      <c r="AG2492" s="130" t="str">
        <f t="shared" ca="1" si="489"/>
        <v/>
      </c>
      <c r="AH2492" s="130" t="str">
        <f t="shared" ca="1" si="490"/>
        <v/>
      </c>
      <c r="AI2492" s="130" t="str">
        <f t="shared" ca="1" si="491"/>
        <v/>
      </c>
    </row>
    <row r="2493" spans="5:35">
      <c r="E2493" s="239"/>
      <c r="F2493" s="28"/>
      <c r="AC2493" s="130" t="str">
        <f t="shared" ca="1" si="485"/>
        <v/>
      </c>
      <c r="AD2493" s="130" t="str">
        <f t="shared" ca="1" si="486"/>
        <v/>
      </c>
      <c r="AE2493" s="130" t="str">
        <f t="shared" ca="1" si="487"/>
        <v/>
      </c>
      <c r="AF2493" s="130" t="str">
        <f t="shared" ca="1" si="488"/>
        <v/>
      </c>
      <c r="AG2493" s="130" t="str">
        <f t="shared" ca="1" si="489"/>
        <v/>
      </c>
      <c r="AH2493" s="130" t="str">
        <f t="shared" ca="1" si="490"/>
        <v/>
      </c>
      <c r="AI2493" s="130" t="str">
        <f t="shared" ca="1" si="491"/>
        <v/>
      </c>
    </row>
    <row r="2494" spans="5:35">
      <c r="E2494" s="239"/>
      <c r="F2494" s="28"/>
      <c r="AC2494" s="130" t="str">
        <f t="shared" ca="1" si="485"/>
        <v/>
      </c>
      <c r="AD2494" s="130" t="str">
        <f t="shared" ca="1" si="486"/>
        <v/>
      </c>
      <c r="AE2494" s="130" t="str">
        <f t="shared" ca="1" si="487"/>
        <v/>
      </c>
      <c r="AF2494" s="130" t="str">
        <f t="shared" ca="1" si="488"/>
        <v/>
      </c>
      <c r="AG2494" s="130" t="str">
        <f t="shared" ca="1" si="489"/>
        <v/>
      </c>
      <c r="AH2494" s="130" t="str">
        <f t="shared" ca="1" si="490"/>
        <v/>
      </c>
      <c r="AI2494" s="130" t="str">
        <f t="shared" ca="1" si="491"/>
        <v/>
      </c>
    </row>
    <row r="2495" spans="5:35">
      <c r="E2495" s="239"/>
      <c r="F2495" s="28"/>
      <c r="AC2495" s="130" t="str">
        <f t="shared" ca="1" si="485"/>
        <v/>
      </c>
      <c r="AD2495" s="130" t="str">
        <f t="shared" ca="1" si="486"/>
        <v/>
      </c>
      <c r="AE2495" s="130" t="str">
        <f t="shared" ca="1" si="487"/>
        <v/>
      </c>
      <c r="AF2495" s="130" t="str">
        <f t="shared" ca="1" si="488"/>
        <v/>
      </c>
      <c r="AG2495" s="130" t="str">
        <f t="shared" ca="1" si="489"/>
        <v/>
      </c>
      <c r="AH2495" s="130" t="str">
        <f t="shared" ca="1" si="490"/>
        <v/>
      </c>
      <c r="AI2495" s="130" t="str">
        <f t="shared" ca="1" si="491"/>
        <v/>
      </c>
    </row>
    <row r="2496" spans="5:35">
      <c r="E2496" s="239"/>
      <c r="F2496" s="28"/>
      <c r="AC2496" s="130" t="str">
        <f t="shared" ca="1" si="485"/>
        <v/>
      </c>
      <c r="AD2496" s="130" t="str">
        <f t="shared" ca="1" si="486"/>
        <v/>
      </c>
      <c r="AE2496" s="130" t="str">
        <f t="shared" ca="1" si="487"/>
        <v/>
      </c>
      <c r="AF2496" s="130" t="str">
        <f t="shared" ca="1" si="488"/>
        <v/>
      </c>
      <c r="AG2496" s="130" t="str">
        <f t="shared" ca="1" si="489"/>
        <v/>
      </c>
      <c r="AH2496" s="130" t="str">
        <f t="shared" ca="1" si="490"/>
        <v/>
      </c>
      <c r="AI2496" s="130" t="str">
        <f t="shared" ca="1" si="491"/>
        <v/>
      </c>
    </row>
    <row r="2497" spans="5:35">
      <c r="E2497" s="239"/>
      <c r="F2497" s="28"/>
      <c r="AC2497" s="130" t="str">
        <f t="shared" ca="1" si="485"/>
        <v/>
      </c>
      <c r="AD2497" s="130" t="str">
        <f t="shared" ca="1" si="486"/>
        <v/>
      </c>
      <c r="AE2497" s="130" t="str">
        <f t="shared" ca="1" si="487"/>
        <v/>
      </c>
      <c r="AF2497" s="130" t="str">
        <f t="shared" ca="1" si="488"/>
        <v/>
      </c>
      <c r="AG2497" s="130" t="str">
        <f t="shared" ca="1" si="489"/>
        <v/>
      </c>
      <c r="AH2497" s="130" t="str">
        <f t="shared" ca="1" si="490"/>
        <v/>
      </c>
      <c r="AI2497" s="130" t="str">
        <f t="shared" ca="1" si="491"/>
        <v/>
      </c>
    </row>
    <row r="2498" spans="5:35">
      <c r="E2498" s="239"/>
      <c r="F2498" s="28"/>
      <c r="AC2498" s="130" t="str">
        <f t="shared" ca="1" si="485"/>
        <v/>
      </c>
      <c r="AD2498" s="130" t="str">
        <f t="shared" ca="1" si="486"/>
        <v/>
      </c>
      <c r="AE2498" s="130" t="str">
        <f t="shared" ca="1" si="487"/>
        <v/>
      </c>
      <c r="AF2498" s="130" t="str">
        <f t="shared" ca="1" si="488"/>
        <v/>
      </c>
      <c r="AG2498" s="130" t="str">
        <f t="shared" ca="1" si="489"/>
        <v/>
      </c>
      <c r="AH2498" s="130" t="str">
        <f t="shared" ca="1" si="490"/>
        <v/>
      </c>
      <c r="AI2498" s="130" t="str">
        <f t="shared" ca="1" si="491"/>
        <v/>
      </c>
    </row>
    <row r="2499" spans="5:35">
      <c r="E2499" s="239"/>
      <c r="F2499" s="28"/>
      <c r="AC2499" s="130" t="str">
        <f t="shared" ref="AC2499:AC2562" ca="1" si="492">+INDIRECT(ADDRESS(INT((ROW()-2)/2)+2,21,3))</f>
        <v/>
      </c>
      <c r="AD2499" s="130" t="str">
        <f t="shared" ref="AD2499:AD2562" ca="1" si="493">+IF(ISNUMBER(AI2499),IF(ISEVEN(ROW()),$AL$2,$AL$3),"")</f>
        <v/>
      </c>
      <c r="AE2499" s="130" t="str">
        <f t="shared" ref="AE2499:AE2562" ca="1" si="494">+INDIRECT(ADDRESS(INT((ROW()-2)/2)+2,23,3))</f>
        <v/>
      </c>
      <c r="AF2499" s="130" t="str">
        <f t="shared" ref="AF2499:AF2562" ca="1" si="495">+INDIRECT(ADDRESS(INT((ROW()-2)/2)+2,24,3))</f>
        <v/>
      </c>
      <c r="AG2499" s="130" t="str">
        <f t="shared" ref="AG2499:AG2562" ca="1" si="496">+INDIRECT(ADDRESS(INT((ROW()-2)/2)+2,25,3))</f>
        <v/>
      </c>
      <c r="AH2499" s="130" t="str">
        <f t="shared" ref="AH2499:AH2562" ca="1" si="497">+INDIRECT(ADDRESS(INT((ROW()-2)/2)+2,26,3))</f>
        <v/>
      </c>
      <c r="AI2499" s="130" t="str">
        <f t="shared" ref="AI2499:AI2562" ca="1" si="498">+INDIRECT(ADDRESS(INT((ROW()-2)/2)+2,27,3))</f>
        <v/>
      </c>
    </row>
    <row r="2500" spans="5:35">
      <c r="E2500" s="239"/>
      <c r="F2500" s="28"/>
      <c r="AC2500" s="130" t="str">
        <f t="shared" ca="1" si="492"/>
        <v/>
      </c>
      <c r="AD2500" s="130" t="str">
        <f t="shared" ca="1" si="493"/>
        <v/>
      </c>
      <c r="AE2500" s="130" t="str">
        <f t="shared" ca="1" si="494"/>
        <v/>
      </c>
      <c r="AF2500" s="130" t="str">
        <f t="shared" ca="1" si="495"/>
        <v/>
      </c>
      <c r="AG2500" s="130" t="str">
        <f t="shared" ca="1" si="496"/>
        <v/>
      </c>
      <c r="AH2500" s="130" t="str">
        <f t="shared" ca="1" si="497"/>
        <v/>
      </c>
      <c r="AI2500" s="130" t="str">
        <f t="shared" ca="1" si="498"/>
        <v/>
      </c>
    </row>
    <row r="2501" spans="5:35">
      <c r="E2501" s="239"/>
      <c r="F2501" s="28"/>
      <c r="AC2501" s="130" t="str">
        <f t="shared" ca="1" si="492"/>
        <v/>
      </c>
      <c r="AD2501" s="130" t="str">
        <f t="shared" ca="1" si="493"/>
        <v/>
      </c>
      <c r="AE2501" s="130" t="str">
        <f t="shared" ca="1" si="494"/>
        <v/>
      </c>
      <c r="AF2501" s="130" t="str">
        <f t="shared" ca="1" si="495"/>
        <v/>
      </c>
      <c r="AG2501" s="130" t="str">
        <f t="shared" ca="1" si="496"/>
        <v/>
      </c>
      <c r="AH2501" s="130" t="str">
        <f t="shared" ca="1" si="497"/>
        <v/>
      </c>
      <c r="AI2501" s="130" t="str">
        <f t="shared" ca="1" si="498"/>
        <v/>
      </c>
    </row>
    <row r="2502" spans="5:35">
      <c r="E2502" s="239"/>
      <c r="F2502" s="28"/>
      <c r="AC2502" s="130" t="str">
        <f t="shared" ca="1" si="492"/>
        <v/>
      </c>
      <c r="AD2502" s="130" t="str">
        <f t="shared" ca="1" si="493"/>
        <v/>
      </c>
      <c r="AE2502" s="130" t="str">
        <f t="shared" ca="1" si="494"/>
        <v/>
      </c>
      <c r="AF2502" s="130" t="str">
        <f t="shared" ca="1" si="495"/>
        <v/>
      </c>
      <c r="AG2502" s="130" t="str">
        <f t="shared" ca="1" si="496"/>
        <v/>
      </c>
      <c r="AH2502" s="130" t="str">
        <f t="shared" ca="1" si="497"/>
        <v/>
      </c>
      <c r="AI2502" s="130" t="str">
        <f t="shared" ca="1" si="498"/>
        <v/>
      </c>
    </row>
    <row r="2503" spans="5:35">
      <c r="E2503" s="239"/>
      <c r="F2503" s="28"/>
      <c r="AC2503" s="130" t="str">
        <f t="shared" ca="1" si="492"/>
        <v/>
      </c>
      <c r="AD2503" s="130" t="str">
        <f t="shared" ca="1" si="493"/>
        <v/>
      </c>
      <c r="AE2503" s="130" t="str">
        <f t="shared" ca="1" si="494"/>
        <v/>
      </c>
      <c r="AF2503" s="130" t="str">
        <f t="shared" ca="1" si="495"/>
        <v/>
      </c>
      <c r="AG2503" s="130" t="str">
        <f t="shared" ca="1" si="496"/>
        <v/>
      </c>
      <c r="AH2503" s="130" t="str">
        <f t="shared" ca="1" si="497"/>
        <v/>
      </c>
      <c r="AI2503" s="130" t="str">
        <f t="shared" ca="1" si="498"/>
        <v/>
      </c>
    </row>
    <row r="2504" spans="5:35">
      <c r="E2504" s="239"/>
      <c r="F2504" s="28"/>
      <c r="AC2504" s="130" t="str">
        <f t="shared" ca="1" si="492"/>
        <v/>
      </c>
      <c r="AD2504" s="130" t="str">
        <f t="shared" ca="1" si="493"/>
        <v/>
      </c>
      <c r="AE2504" s="130" t="str">
        <f t="shared" ca="1" si="494"/>
        <v/>
      </c>
      <c r="AF2504" s="130" t="str">
        <f t="shared" ca="1" si="495"/>
        <v/>
      </c>
      <c r="AG2504" s="130" t="str">
        <f t="shared" ca="1" si="496"/>
        <v/>
      </c>
      <c r="AH2504" s="130" t="str">
        <f t="shared" ca="1" si="497"/>
        <v/>
      </c>
      <c r="AI2504" s="130" t="str">
        <f t="shared" ca="1" si="498"/>
        <v/>
      </c>
    </row>
    <row r="2505" spans="5:35">
      <c r="E2505" s="239"/>
      <c r="F2505" s="28"/>
      <c r="AC2505" s="130" t="str">
        <f t="shared" ca="1" si="492"/>
        <v/>
      </c>
      <c r="AD2505" s="130" t="str">
        <f t="shared" ca="1" si="493"/>
        <v/>
      </c>
      <c r="AE2505" s="130" t="str">
        <f t="shared" ca="1" si="494"/>
        <v/>
      </c>
      <c r="AF2505" s="130" t="str">
        <f t="shared" ca="1" si="495"/>
        <v/>
      </c>
      <c r="AG2505" s="130" t="str">
        <f t="shared" ca="1" si="496"/>
        <v/>
      </c>
      <c r="AH2505" s="130" t="str">
        <f t="shared" ca="1" si="497"/>
        <v/>
      </c>
      <c r="AI2505" s="130" t="str">
        <f t="shared" ca="1" si="498"/>
        <v/>
      </c>
    </row>
    <row r="2506" spans="5:35">
      <c r="E2506" s="239"/>
      <c r="F2506" s="28"/>
      <c r="AC2506" s="130" t="str">
        <f t="shared" ca="1" si="492"/>
        <v/>
      </c>
      <c r="AD2506" s="130" t="str">
        <f t="shared" ca="1" si="493"/>
        <v/>
      </c>
      <c r="AE2506" s="130" t="str">
        <f t="shared" ca="1" si="494"/>
        <v/>
      </c>
      <c r="AF2506" s="130" t="str">
        <f t="shared" ca="1" si="495"/>
        <v/>
      </c>
      <c r="AG2506" s="130" t="str">
        <f t="shared" ca="1" si="496"/>
        <v/>
      </c>
      <c r="AH2506" s="130" t="str">
        <f t="shared" ca="1" si="497"/>
        <v/>
      </c>
      <c r="AI2506" s="130" t="str">
        <f t="shared" ca="1" si="498"/>
        <v/>
      </c>
    </row>
    <row r="2507" spans="5:35">
      <c r="E2507" s="239"/>
      <c r="F2507" s="28"/>
      <c r="AC2507" s="130" t="str">
        <f t="shared" ca="1" si="492"/>
        <v/>
      </c>
      <c r="AD2507" s="130" t="str">
        <f t="shared" ca="1" si="493"/>
        <v/>
      </c>
      <c r="AE2507" s="130" t="str">
        <f t="shared" ca="1" si="494"/>
        <v/>
      </c>
      <c r="AF2507" s="130" t="str">
        <f t="shared" ca="1" si="495"/>
        <v/>
      </c>
      <c r="AG2507" s="130" t="str">
        <f t="shared" ca="1" si="496"/>
        <v/>
      </c>
      <c r="AH2507" s="130" t="str">
        <f t="shared" ca="1" si="497"/>
        <v/>
      </c>
      <c r="AI2507" s="130" t="str">
        <f t="shared" ca="1" si="498"/>
        <v/>
      </c>
    </row>
    <row r="2508" spans="5:35">
      <c r="E2508" s="239"/>
      <c r="F2508" s="28"/>
      <c r="AC2508" s="130" t="str">
        <f t="shared" ca="1" si="492"/>
        <v/>
      </c>
      <c r="AD2508" s="130" t="str">
        <f t="shared" ca="1" si="493"/>
        <v/>
      </c>
      <c r="AE2508" s="130" t="str">
        <f t="shared" ca="1" si="494"/>
        <v/>
      </c>
      <c r="AF2508" s="130" t="str">
        <f t="shared" ca="1" si="495"/>
        <v/>
      </c>
      <c r="AG2508" s="130" t="str">
        <f t="shared" ca="1" si="496"/>
        <v/>
      </c>
      <c r="AH2508" s="130" t="str">
        <f t="shared" ca="1" si="497"/>
        <v/>
      </c>
      <c r="AI2508" s="130" t="str">
        <f t="shared" ca="1" si="498"/>
        <v/>
      </c>
    </row>
    <row r="2509" spans="5:35">
      <c r="E2509" s="239"/>
      <c r="F2509" s="28"/>
      <c r="AC2509" s="130" t="str">
        <f t="shared" ca="1" si="492"/>
        <v/>
      </c>
      <c r="AD2509" s="130" t="str">
        <f t="shared" ca="1" si="493"/>
        <v/>
      </c>
      <c r="AE2509" s="130" t="str">
        <f t="shared" ca="1" si="494"/>
        <v/>
      </c>
      <c r="AF2509" s="130" t="str">
        <f t="shared" ca="1" si="495"/>
        <v/>
      </c>
      <c r="AG2509" s="130" t="str">
        <f t="shared" ca="1" si="496"/>
        <v/>
      </c>
      <c r="AH2509" s="130" t="str">
        <f t="shared" ca="1" si="497"/>
        <v/>
      </c>
      <c r="AI2509" s="130" t="str">
        <f t="shared" ca="1" si="498"/>
        <v/>
      </c>
    </row>
    <row r="2510" spans="5:35">
      <c r="E2510" s="239"/>
      <c r="F2510" s="28"/>
      <c r="AC2510" s="130" t="str">
        <f t="shared" ca="1" si="492"/>
        <v/>
      </c>
      <c r="AD2510" s="130" t="str">
        <f t="shared" ca="1" si="493"/>
        <v/>
      </c>
      <c r="AE2510" s="130" t="str">
        <f t="shared" ca="1" si="494"/>
        <v/>
      </c>
      <c r="AF2510" s="130" t="str">
        <f t="shared" ca="1" si="495"/>
        <v/>
      </c>
      <c r="AG2510" s="130" t="str">
        <f t="shared" ca="1" si="496"/>
        <v/>
      </c>
      <c r="AH2510" s="130" t="str">
        <f t="shared" ca="1" si="497"/>
        <v/>
      </c>
      <c r="AI2510" s="130" t="str">
        <f t="shared" ca="1" si="498"/>
        <v/>
      </c>
    </row>
    <row r="2511" spans="5:35">
      <c r="E2511" s="239"/>
      <c r="F2511" s="28"/>
      <c r="AC2511" s="130" t="str">
        <f t="shared" ca="1" si="492"/>
        <v/>
      </c>
      <c r="AD2511" s="130" t="str">
        <f t="shared" ca="1" si="493"/>
        <v/>
      </c>
      <c r="AE2511" s="130" t="str">
        <f t="shared" ca="1" si="494"/>
        <v/>
      </c>
      <c r="AF2511" s="130" t="str">
        <f t="shared" ca="1" si="495"/>
        <v/>
      </c>
      <c r="AG2511" s="130" t="str">
        <f t="shared" ca="1" si="496"/>
        <v/>
      </c>
      <c r="AH2511" s="130" t="str">
        <f t="shared" ca="1" si="497"/>
        <v/>
      </c>
      <c r="AI2511" s="130" t="str">
        <f t="shared" ca="1" si="498"/>
        <v/>
      </c>
    </row>
    <row r="2512" spans="5:35">
      <c r="E2512" s="239"/>
      <c r="F2512" s="28"/>
      <c r="AC2512" s="130" t="str">
        <f t="shared" ca="1" si="492"/>
        <v/>
      </c>
      <c r="AD2512" s="130" t="str">
        <f t="shared" ca="1" si="493"/>
        <v/>
      </c>
      <c r="AE2512" s="130" t="str">
        <f t="shared" ca="1" si="494"/>
        <v/>
      </c>
      <c r="AF2512" s="130" t="str">
        <f t="shared" ca="1" si="495"/>
        <v/>
      </c>
      <c r="AG2512" s="130" t="str">
        <f t="shared" ca="1" si="496"/>
        <v/>
      </c>
      <c r="AH2512" s="130" t="str">
        <f t="shared" ca="1" si="497"/>
        <v/>
      </c>
      <c r="AI2512" s="130" t="str">
        <f t="shared" ca="1" si="498"/>
        <v/>
      </c>
    </row>
    <row r="2513" spans="5:35">
      <c r="E2513" s="239"/>
      <c r="F2513" s="28"/>
      <c r="AC2513" s="130" t="str">
        <f t="shared" ca="1" si="492"/>
        <v/>
      </c>
      <c r="AD2513" s="130" t="str">
        <f t="shared" ca="1" si="493"/>
        <v/>
      </c>
      <c r="AE2513" s="130" t="str">
        <f t="shared" ca="1" si="494"/>
        <v/>
      </c>
      <c r="AF2513" s="130" t="str">
        <f t="shared" ca="1" si="495"/>
        <v/>
      </c>
      <c r="AG2513" s="130" t="str">
        <f t="shared" ca="1" si="496"/>
        <v/>
      </c>
      <c r="AH2513" s="130" t="str">
        <f t="shared" ca="1" si="497"/>
        <v/>
      </c>
      <c r="AI2513" s="130" t="str">
        <f t="shared" ca="1" si="498"/>
        <v/>
      </c>
    </row>
    <row r="2514" spans="5:35">
      <c r="E2514" s="239"/>
      <c r="F2514" s="28"/>
      <c r="AC2514" s="130" t="str">
        <f t="shared" ca="1" si="492"/>
        <v/>
      </c>
      <c r="AD2514" s="130" t="str">
        <f t="shared" ca="1" si="493"/>
        <v/>
      </c>
      <c r="AE2514" s="130" t="str">
        <f t="shared" ca="1" si="494"/>
        <v/>
      </c>
      <c r="AF2514" s="130" t="str">
        <f t="shared" ca="1" si="495"/>
        <v/>
      </c>
      <c r="AG2514" s="130" t="str">
        <f t="shared" ca="1" si="496"/>
        <v/>
      </c>
      <c r="AH2514" s="130" t="str">
        <f t="shared" ca="1" si="497"/>
        <v/>
      </c>
      <c r="AI2514" s="130" t="str">
        <f t="shared" ca="1" si="498"/>
        <v/>
      </c>
    </row>
    <row r="2515" spans="5:35">
      <c r="E2515" s="239"/>
      <c r="F2515" s="28"/>
      <c r="AC2515" s="130" t="str">
        <f t="shared" ca="1" si="492"/>
        <v/>
      </c>
      <c r="AD2515" s="130" t="str">
        <f t="shared" ca="1" si="493"/>
        <v/>
      </c>
      <c r="AE2515" s="130" t="str">
        <f t="shared" ca="1" si="494"/>
        <v/>
      </c>
      <c r="AF2515" s="130" t="str">
        <f t="shared" ca="1" si="495"/>
        <v/>
      </c>
      <c r="AG2515" s="130" t="str">
        <f t="shared" ca="1" si="496"/>
        <v/>
      </c>
      <c r="AH2515" s="130" t="str">
        <f t="shared" ca="1" si="497"/>
        <v/>
      </c>
      <c r="AI2515" s="130" t="str">
        <f t="shared" ca="1" si="498"/>
        <v/>
      </c>
    </row>
    <row r="2516" spans="5:35">
      <c r="E2516" s="239"/>
      <c r="F2516" s="28"/>
      <c r="AC2516" s="130" t="str">
        <f t="shared" ca="1" si="492"/>
        <v/>
      </c>
      <c r="AD2516" s="130" t="str">
        <f t="shared" ca="1" si="493"/>
        <v/>
      </c>
      <c r="AE2516" s="130" t="str">
        <f t="shared" ca="1" si="494"/>
        <v/>
      </c>
      <c r="AF2516" s="130" t="str">
        <f t="shared" ca="1" si="495"/>
        <v/>
      </c>
      <c r="AG2516" s="130" t="str">
        <f t="shared" ca="1" si="496"/>
        <v/>
      </c>
      <c r="AH2516" s="130" t="str">
        <f t="shared" ca="1" si="497"/>
        <v/>
      </c>
      <c r="AI2516" s="130" t="str">
        <f t="shared" ca="1" si="498"/>
        <v/>
      </c>
    </row>
    <row r="2517" spans="5:35">
      <c r="E2517" s="239"/>
      <c r="F2517" s="28"/>
      <c r="AC2517" s="130" t="str">
        <f t="shared" ca="1" si="492"/>
        <v/>
      </c>
      <c r="AD2517" s="130" t="str">
        <f t="shared" ca="1" si="493"/>
        <v/>
      </c>
      <c r="AE2517" s="130" t="str">
        <f t="shared" ca="1" si="494"/>
        <v/>
      </c>
      <c r="AF2517" s="130" t="str">
        <f t="shared" ca="1" si="495"/>
        <v/>
      </c>
      <c r="AG2517" s="130" t="str">
        <f t="shared" ca="1" si="496"/>
        <v/>
      </c>
      <c r="AH2517" s="130" t="str">
        <f t="shared" ca="1" si="497"/>
        <v/>
      </c>
      <c r="AI2517" s="130" t="str">
        <f t="shared" ca="1" si="498"/>
        <v/>
      </c>
    </row>
    <row r="2518" spans="5:35">
      <c r="E2518" s="239"/>
      <c r="F2518" s="28"/>
      <c r="AC2518" s="130" t="str">
        <f t="shared" ca="1" si="492"/>
        <v/>
      </c>
      <c r="AD2518" s="130" t="str">
        <f t="shared" ca="1" si="493"/>
        <v/>
      </c>
      <c r="AE2518" s="130" t="str">
        <f t="shared" ca="1" si="494"/>
        <v/>
      </c>
      <c r="AF2518" s="130" t="str">
        <f t="shared" ca="1" si="495"/>
        <v/>
      </c>
      <c r="AG2518" s="130" t="str">
        <f t="shared" ca="1" si="496"/>
        <v/>
      </c>
      <c r="AH2518" s="130" t="str">
        <f t="shared" ca="1" si="497"/>
        <v/>
      </c>
      <c r="AI2518" s="130" t="str">
        <f t="shared" ca="1" si="498"/>
        <v/>
      </c>
    </row>
    <row r="2519" spans="5:35">
      <c r="E2519" s="239"/>
      <c r="F2519" s="28"/>
      <c r="AC2519" s="130" t="str">
        <f t="shared" ca="1" si="492"/>
        <v/>
      </c>
      <c r="AD2519" s="130" t="str">
        <f t="shared" ca="1" si="493"/>
        <v/>
      </c>
      <c r="AE2519" s="130" t="str">
        <f t="shared" ca="1" si="494"/>
        <v/>
      </c>
      <c r="AF2519" s="130" t="str">
        <f t="shared" ca="1" si="495"/>
        <v/>
      </c>
      <c r="AG2519" s="130" t="str">
        <f t="shared" ca="1" si="496"/>
        <v/>
      </c>
      <c r="AH2519" s="130" t="str">
        <f t="shared" ca="1" si="497"/>
        <v/>
      </c>
      <c r="AI2519" s="130" t="str">
        <f t="shared" ca="1" si="498"/>
        <v/>
      </c>
    </row>
    <row r="2520" spans="5:35">
      <c r="E2520" s="239"/>
      <c r="F2520" s="28"/>
      <c r="AC2520" s="130" t="str">
        <f t="shared" ca="1" si="492"/>
        <v/>
      </c>
      <c r="AD2520" s="130" t="str">
        <f t="shared" ca="1" si="493"/>
        <v/>
      </c>
      <c r="AE2520" s="130" t="str">
        <f t="shared" ca="1" si="494"/>
        <v/>
      </c>
      <c r="AF2520" s="130" t="str">
        <f t="shared" ca="1" si="495"/>
        <v/>
      </c>
      <c r="AG2520" s="130" t="str">
        <f t="shared" ca="1" si="496"/>
        <v/>
      </c>
      <c r="AH2520" s="130" t="str">
        <f t="shared" ca="1" si="497"/>
        <v/>
      </c>
      <c r="AI2520" s="130" t="str">
        <f t="shared" ca="1" si="498"/>
        <v/>
      </c>
    </row>
    <row r="2521" spans="5:35">
      <c r="E2521" s="239"/>
      <c r="F2521" s="28"/>
      <c r="AC2521" s="130" t="str">
        <f t="shared" ca="1" si="492"/>
        <v/>
      </c>
      <c r="AD2521" s="130" t="str">
        <f t="shared" ca="1" si="493"/>
        <v/>
      </c>
      <c r="AE2521" s="130" t="str">
        <f t="shared" ca="1" si="494"/>
        <v/>
      </c>
      <c r="AF2521" s="130" t="str">
        <f t="shared" ca="1" si="495"/>
        <v/>
      </c>
      <c r="AG2521" s="130" t="str">
        <f t="shared" ca="1" si="496"/>
        <v/>
      </c>
      <c r="AH2521" s="130" t="str">
        <f t="shared" ca="1" si="497"/>
        <v/>
      </c>
      <c r="AI2521" s="130" t="str">
        <f t="shared" ca="1" si="498"/>
        <v/>
      </c>
    </row>
    <row r="2522" spans="5:35">
      <c r="E2522" s="239"/>
      <c r="F2522" s="28"/>
      <c r="AC2522" s="130" t="str">
        <f t="shared" ca="1" si="492"/>
        <v/>
      </c>
      <c r="AD2522" s="130" t="str">
        <f t="shared" ca="1" si="493"/>
        <v/>
      </c>
      <c r="AE2522" s="130" t="str">
        <f t="shared" ca="1" si="494"/>
        <v/>
      </c>
      <c r="AF2522" s="130" t="str">
        <f t="shared" ca="1" si="495"/>
        <v/>
      </c>
      <c r="AG2522" s="130" t="str">
        <f t="shared" ca="1" si="496"/>
        <v/>
      </c>
      <c r="AH2522" s="130" t="str">
        <f t="shared" ca="1" si="497"/>
        <v/>
      </c>
      <c r="AI2522" s="130" t="str">
        <f t="shared" ca="1" si="498"/>
        <v/>
      </c>
    </row>
    <row r="2523" spans="5:35">
      <c r="E2523" s="239"/>
      <c r="F2523" s="28"/>
      <c r="AC2523" s="130" t="str">
        <f t="shared" ca="1" si="492"/>
        <v/>
      </c>
      <c r="AD2523" s="130" t="str">
        <f t="shared" ca="1" si="493"/>
        <v/>
      </c>
      <c r="AE2523" s="130" t="str">
        <f t="shared" ca="1" si="494"/>
        <v/>
      </c>
      <c r="AF2523" s="130" t="str">
        <f t="shared" ca="1" si="495"/>
        <v/>
      </c>
      <c r="AG2523" s="130" t="str">
        <f t="shared" ca="1" si="496"/>
        <v/>
      </c>
      <c r="AH2523" s="130" t="str">
        <f t="shared" ca="1" si="497"/>
        <v/>
      </c>
      <c r="AI2523" s="130" t="str">
        <f t="shared" ca="1" si="498"/>
        <v/>
      </c>
    </row>
    <row r="2524" spans="5:35">
      <c r="E2524" s="239"/>
      <c r="F2524" s="28"/>
      <c r="AC2524" s="130" t="str">
        <f t="shared" ca="1" si="492"/>
        <v/>
      </c>
      <c r="AD2524" s="130" t="str">
        <f t="shared" ca="1" si="493"/>
        <v/>
      </c>
      <c r="AE2524" s="130" t="str">
        <f t="shared" ca="1" si="494"/>
        <v/>
      </c>
      <c r="AF2524" s="130" t="str">
        <f t="shared" ca="1" si="495"/>
        <v/>
      </c>
      <c r="AG2524" s="130" t="str">
        <f t="shared" ca="1" si="496"/>
        <v/>
      </c>
      <c r="AH2524" s="130" t="str">
        <f t="shared" ca="1" si="497"/>
        <v/>
      </c>
      <c r="AI2524" s="130" t="str">
        <f t="shared" ca="1" si="498"/>
        <v/>
      </c>
    </row>
    <row r="2525" spans="5:35">
      <c r="E2525" s="239"/>
      <c r="F2525" s="28"/>
      <c r="AC2525" s="130" t="str">
        <f t="shared" ca="1" si="492"/>
        <v/>
      </c>
      <c r="AD2525" s="130" t="str">
        <f t="shared" ca="1" si="493"/>
        <v/>
      </c>
      <c r="AE2525" s="130" t="str">
        <f t="shared" ca="1" si="494"/>
        <v/>
      </c>
      <c r="AF2525" s="130" t="str">
        <f t="shared" ca="1" si="495"/>
        <v/>
      </c>
      <c r="AG2525" s="130" t="str">
        <f t="shared" ca="1" si="496"/>
        <v/>
      </c>
      <c r="AH2525" s="130" t="str">
        <f t="shared" ca="1" si="497"/>
        <v/>
      </c>
      <c r="AI2525" s="130" t="str">
        <f t="shared" ca="1" si="498"/>
        <v/>
      </c>
    </row>
    <row r="2526" spans="5:35">
      <c r="E2526" s="239"/>
      <c r="F2526" s="28"/>
      <c r="AC2526" s="130" t="str">
        <f t="shared" ca="1" si="492"/>
        <v/>
      </c>
      <c r="AD2526" s="130" t="str">
        <f t="shared" ca="1" si="493"/>
        <v/>
      </c>
      <c r="AE2526" s="130" t="str">
        <f t="shared" ca="1" si="494"/>
        <v/>
      </c>
      <c r="AF2526" s="130" t="str">
        <f t="shared" ca="1" si="495"/>
        <v/>
      </c>
      <c r="AG2526" s="130" t="str">
        <f t="shared" ca="1" si="496"/>
        <v/>
      </c>
      <c r="AH2526" s="130" t="str">
        <f t="shared" ca="1" si="497"/>
        <v/>
      </c>
      <c r="AI2526" s="130" t="str">
        <f t="shared" ca="1" si="498"/>
        <v/>
      </c>
    </row>
    <row r="2527" spans="5:35">
      <c r="E2527" s="239"/>
      <c r="F2527" s="28"/>
      <c r="AC2527" s="130" t="str">
        <f t="shared" ca="1" si="492"/>
        <v/>
      </c>
      <c r="AD2527" s="130" t="str">
        <f t="shared" ca="1" si="493"/>
        <v/>
      </c>
      <c r="AE2527" s="130" t="str">
        <f t="shared" ca="1" si="494"/>
        <v/>
      </c>
      <c r="AF2527" s="130" t="str">
        <f t="shared" ca="1" si="495"/>
        <v/>
      </c>
      <c r="AG2527" s="130" t="str">
        <f t="shared" ca="1" si="496"/>
        <v/>
      </c>
      <c r="AH2527" s="130" t="str">
        <f t="shared" ca="1" si="497"/>
        <v/>
      </c>
      <c r="AI2527" s="130" t="str">
        <f t="shared" ca="1" si="498"/>
        <v/>
      </c>
    </row>
    <row r="2528" spans="5:35">
      <c r="E2528" s="239"/>
      <c r="F2528" s="28"/>
      <c r="AC2528" s="130" t="str">
        <f t="shared" ca="1" si="492"/>
        <v/>
      </c>
      <c r="AD2528" s="130" t="str">
        <f t="shared" ca="1" si="493"/>
        <v/>
      </c>
      <c r="AE2528" s="130" t="str">
        <f t="shared" ca="1" si="494"/>
        <v/>
      </c>
      <c r="AF2528" s="130" t="str">
        <f t="shared" ca="1" si="495"/>
        <v/>
      </c>
      <c r="AG2528" s="130" t="str">
        <f t="shared" ca="1" si="496"/>
        <v/>
      </c>
      <c r="AH2528" s="130" t="str">
        <f t="shared" ca="1" si="497"/>
        <v/>
      </c>
      <c r="AI2528" s="130" t="str">
        <f t="shared" ca="1" si="498"/>
        <v/>
      </c>
    </row>
    <row r="2529" spans="5:35">
      <c r="E2529" s="239"/>
      <c r="F2529" s="28"/>
      <c r="AC2529" s="130" t="str">
        <f t="shared" ca="1" si="492"/>
        <v/>
      </c>
      <c r="AD2529" s="130" t="str">
        <f t="shared" ca="1" si="493"/>
        <v/>
      </c>
      <c r="AE2529" s="130" t="str">
        <f t="shared" ca="1" si="494"/>
        <v/>
      </c>
      <c r="AF2529" s="130" t="str">
        <f t="shared" ca="1" si="495"/>
        <v/>
      </c>
      <c r="AG2529" s="130" t="str">
        <f t="shared" ca="1" si="496"/>
        <v/>
      </c>
      <c r="AH2529" s="130" t="str">
        <f t="shared" ca="1" si="497"/>
        <v/>
      </c>
      <c r="AI2529" s="130" t="str">
        <f t="shared" ca="1" si="498"/>
        <v/>
      </c>
    </row>
    <row r="2530" spans="5:35">
      <c r="E2530" s="239"/>
      <c r="F2530" s="28"/>
      <c r="AC2530" s="130" t="str">
        <f t="shared" ca="1" si="492"/>
        <v/>
      </c>
      <c r="AD2530" s="130" t="str">
        <f t="shared" ca="1" si="493"/>
        <v/>
      </c>
      <c r="AE2530" s="130" t="str">
        <f t="shared" ca="1" si="494"/>
        <v/>
      </c>
      <c r="AF2530" s="130" t="str">
        <f t="shared" ca="1" si="495"/>
        <v/>
      </c>
      <c r="AG2530" s="130" t="str">
        <f t="shared" ca="1" si="496"/>
        <v/>
      </c>
      <c r="AH2530" s="130" t="str">
        <f t="shared" ca="1" si="497"/>
        <v/>
      </c>
      <c r="AI2530" s="130" t="str">
        <f t="shared" ca="1" si="498"/>
        <v/>
      </c>
    </row>
    <row r="2531" spans="5:35">
      <c r="E2531" s="239"/>
      <c r="F2531" s="28"/>
      <c r="AC2531" s="130" t="str">
        <f t="shared" ca="1" si="492"/>
        <v/>
      </c>
      <c r="AD2531" s="130" t="str">
        <f t="shared" ca="1" si="493"/>
        <v/>
      </c>
      <c r="AE2531" s="130" t="str">
        <f t="shared" ca="1" si="494"/>
        <v/>
      </c>
      <c r="AF2531" s="130" t="str">
        <f t="shared" ca="1" si="495"/>
        <v/>
      </c>
      <c r="AG2531" s="130" t="str">
        <f t="shared" ca="1" si="496"/>
        <v/>
      </c>
      <c r="AH2531" s="130" t="str">
        <f t="shared" ca="1" si="497"/>
        <v/>
      </c>
      <c r="AI2531" s="130" t="str">
        <f t="shared" ca="1" si="498"/>
        <v/>
      </c>
    </row>
    <row r="2532" spans="5:35">
      <c r="E2532" s="239"/>
      <c r="F2532" s="28"/>
      <c r="AC2532" s="130" t="str">
        <f t="shared" ca="1" si="492"/>
        <v/>
      </c>
      <c r="AD2532" s="130" t="str">
        <f t="shared" ca="1" si="493"/>
        <v/>
      </c>
      <c r="AE2532" s="130" t="str">
        <f t="shared" ca="1" si="494"/>
        <v/>
      </c>
      <c r="AF2532" s="130" t="str">
        <f t="shared" ca="1" si="495"/>
        <v/>
      </c>
      <c r="AG2532" s="130" t="str">
        <f t="shared" ca="1" si="496"/>
        <v/>
      </c>
      <c r="AH2532" s="130" t="str">
        <f t="shared" ca="1" si="497"/>
        <v/>
      </c>
      <c r="AI2532" s="130" t="str">
        <f t="shared" ca="1" si="498"/>
        <v/>
      </c>
    </row>
    <row r="2533" spans="5:35">
      <c r="E2533" s="239"/>
      <c r="F2533" s="28"/>
      <c r="AC2533" s="130" t="str">
        <f t="shared" ca="1" si="492"/>
        <v/>
      </c>
      <c r="AD2533" s="130" t="str">
        <f t="shared" ca="1" si="493"/>
        <v/>
      </c>
      <c r="AE2533" s="130" t="str">
        <f t="shared" ca="1" si="494"/>
        <v/>
      </c>
      <c r="AF2533" s="130" t="str">
        <f t="shared" ca="1" si="495"/>
        <v/>
      </c>
      <c r="AG2533" s="130" t="str">
        <f t="shared" ca="1" si="496"/>
        <v/>
      </c>
      <c r="AH2533" s="130" t="str">
        <f t="shared" ca="1" si="497"/>
        <v/>
      </c>
      <c r="AI2533" s="130" t="str">
        <f t="shared" ca="1" si="498"/>
        <v/>
      </c>
    </row>
    <row r="2534" spans="5:35">
      <c r="E2534" s="239"/>
      <c r="F2534" s="28"/>
      <c r="AC2534" s="130" t="str">
        <f t="shared" ca="1" si="492"/>
        <v/>
      </c>
      <c r="AD2534" s="130" t="str">
        <f t="shared" ca="1" si="493"/>
        <v/>
      </c>
      <c r="AE2534" s="130" t="str">
        <f t="shared" ca="1" si="494"/>
        <v/>
      </c>
      <c r="AF2534" s="130" t="str">
        <f t="shared" ca="1" si="495"/>
        <v/>
      </c>
      <c r="AG2534" s="130" t="str">
        <f t="shared" ca="1" si="496"/>
        <v/>
      </c>
      <c r="AH2534" s="130" t="str">
        <f t="shared" ca="1" si="497"/>
        <v/>
      </c>
      <c r="AI2534" s="130" t="str">
        <f t="shared" ca="1" si="498"/>
        <v/>
      </c>
    </row>
    <row r="2535" spans="5:35">
      <c r="E2535" s="239"/>
      <c r="F2535" s="28"/>
      <c r="AC2535" s="130" t="str">
        <f t="shared" ca="1" si="492"/>
        <v/>
      </c>
      <c r="AD2535" s="130" t="str">
        <f t="shared" ca="1" si="493"/>
        <v/>
      </c>
      <c r="AE2535" s="130" t="str">
        <f t="shared" ca="1" si="494"/>
        <v/>
      </c>
      <c r="AF2535" s="130" t="str">
        <f t="shared" ca="1" si="495"/>
        <v/>
      </c>
      <c r="AG2535" s="130" t="str">
        <f t="shared" ca="1" si="496"/>
        <v/>
      </c>
      <c r="AH2535" s="130" t="str">
        <f t="shared" ca="1" si="497"/>
        <v/>
      </c>
      <c r="AI2535" s="130" t="str">
        <f t="shared" ca="1" si="498"/>
        <v/>
      </c>
    </row>
    <row r="2536" spans="5:35">
      <c r="E2536" s="239"/>
      <c r="F2536" s="28"/>
      <c r="AC2536" s="130" t="str">
        <f t="shared" ca="1" si="492"/>
        <v/>
      </c>
      <c r="AD2536" s="130" t="str">
        <f t="shared" ca="1" si="493"/>
        <v/>
      </c>
      <c r="AE2536" s="130" t="str">
        <f t="shared" ca="1" si="494"/>
        <v/>
      </c>
      <c r="AF2536" s="130" t="str">
        <f t="shared" ca="1" si="495"/>
        <v/>
      </c>
      <c r="AG2536" s="130" t="str">
        <f t="shared" ca="1" si="496"/>
        <v/>
      </c>
      <c r="AH2536" s="130" t="str">
        <f t="shared" ca="1" si="497"/>
        <v/>
      </c>
      <c r="AI2536" s="130" t="str">
        <f t="shared" ca="1" si="498"/>
        <v/>
      </c>
    </row>
    <row r="2537" spans="5:35">
      <c r="E2537" s="239"/>
      <c r="F2537" s="28"/>
      <c r="AC2537" s="130" t="str">
        <f t="shared" ca="1" si="492"/>
        <v/>
      </c>
      <c r="AD2537" s="130" t="str">
        <f t="shared" ca="1" si="493"/>
        <v/>
      </c>
      <c r="AE2537" s="130" t="str">
        <f t="shared" ca="1" si="494"/>
        <v/>
      </c>
      <c r="AF2537" s="130" t="str">
        <f t="shared" ca="1" si="495"/>
        <v/>
      </c>
      <c r="AG2537" s="130" t="str">
        <f t="shared" ca="1" si="496"/>
        <v/>
      </c>
      <c r="AH2537" s="130" t="str">
        <f t="shared" ca="1" si="497"/>
        <v/>
      </c>
      <c r="AI2537" s="130" t="str">
        <f t="shared" ca="1" si="498"/>
        <v/>
      </c>
    </row>
    <row r="2538" spans="5:35">
      <c r="E2538" s="239"/>
      <c r="F2538" s="28"/>
      <c r="AC2538" s="130" t="str">
        <f t="shared" ca="1" si="492"/>
        <v/>
      </c>
      <c r="AD2538" s="130" t="str">
        <f t="shared" ca="1" si="493"/>
        <v/>
      </c>
      <c r="AE2538" s="130" t="str">
        <f t="shared" ca="1" si="494"/>
        <v/>
      </c>
      <c r="AF2538" s="130" t="str">
        <f t="shared" ca="1" si="495"/>
        <v/>
      </c>
      <c r="AG2538" s="130" t="str">
        <f t="shared" ca="1" si="496"/>
        <v/>
      </c>
      <c r="AH2538" s="130" t="str">
        <f t="shared" ca="1" si="497"/>
        <v/>
      </c>
      <c r="AI2538" s="130" t="str">
        <f t="shared" ca="1" si="498"/>
        <v/>
      </c>
    </row>
    <row r="2539" spans="5:35">
      <c r="E2539" s="239"/>
      <c r="F2539" s="28"/>
      <c r="AC2539" s="130" t="str">
        <f t="shared" ca="1" si="492"/>
        <v/>
      </c>
      <c r="AD2539" s="130" t="str">
        <f t="shared" ca="1" si="493"/>
        <v/>
      </c>
      <c r="AE2539" s="130" t="str">
        <f t="shared" ca="1" si="494"/>
        <v/>
      </c>
      <c r="AF2539" s="130" t="str">
        <f t="shared" ca="1" si="495"/>
        <v/>
      </c>
      <c r="AG2539" s="130" t="str">
        <f t="shared" ca="1" si="496"/>
        <v/>
      </c>
      <c r="AH2539" s="130" t="str">
        <f t="shared" ca="1" si="497"/>
        <v/>
      </c>
      <c r="AI2539" s="130" t="str">
        <f t="shared" ca="1" si="498"/>
        <v/>
      </c>
    </row>
    <row r="2540" spans="5:35">
      <c r="E2540" s="239"/>
      <c r="F2540" s="28"/>
      <c r="AC2540" s="130" t="str">
        <f t="shared" ca="1" si="492"/>
        <v/>
      </c>
      <c r="AD2540" s="130" t="str">
        <f t="shared" ca="1" si="493"/>
        <v/>
      </c>
      <c r="AE2540" s="130" t="str">
        <f t="shared" ca="1" si="494"/>
        <v/>
      </c>
      <c r="AF2540" s="130" t="str">
        <f t="shared" ca="1" si="495"/>
        <v/>
      </c>
      <c r="AG2540" s="130" t="str">
        <f t="shared" ca="1" si="496"/>
        <v/>
      </c>
      <c r="AH2540" s="130" t="str">
        <f t="shared" ca="1" si="497"/>
        <v/>
      </c>
      <c r="AI2540" s="130" t="str">
        <f t="shared" ca="1" si="498"/>
        <v/>
      </c>
    </row>
    <row r="2541" spans="5:35">
      <c r="E2541" s="239"/>
      <c r="F2541" s="28"/>
      <c r="AC2541" s="130" t="str">
        <f t="shared" ca="1" si="492"/>
        <v/>
      </c>
      <c r="AD2541" s="130" t="str">
        <f t="shared" ca="1" si="493"/>
        <v/>
      </c>
      <c r="AE2541" s="130" t="str">
        <f t="shared" ca="1" si="494"/>
        <v/>
      </c>
      <c r="AF2541" s="130" t="str">
        <f t="shared" ca="1" si="495"/>
        <v/>
      </c>
      <c r="AG2541" s="130" t="str">
        <f t="shared" ca="1" si="496"/>
        <v/>
      </c>
      <c r="AH2541" s="130" t="str">
        <f t="shared" ca="1" si="497"/>
        <v/>
      </c>
      <c r="AI2541" s="130" t="str">
        <f t="shared" ca="1" si="498"/>
        <v/>
      </c>
    </row>
    <row r="2542" spans="5:35">
      <c r="E2542" s="239"/>
      <c r="F2542" s="28"/>
      <c r="AC2542" s="130" t="str">
        <f t="shared" ca="1" si="492"/>
        <v/>
      </c>
      <c r="AD2542" s="130" t="str">
        <f t="shared" ca="1" si="493"/>
        <v/>
      </c>
      <c r="AE2542" s="130" t="str">
        <f t="shared" ca="1" si="494"/>
        <v/>
      </c>
      <c r="AF2542" s="130" t="str">
        <f t="shared" ca="1" si="495"/>
        <v/>
      </c>
      <c r="AG2542" s="130" t="str">
        <f t="shared" ca="1" si="496"/>
        <v/>
      </c>
      <c r="AH2542" s="130" t="str">
        <f t="shared" ca="1" si="497"/>
        <v/>
      </c>
      <c r="AI2542" s="130" t="str">
        <f t="shared" ca="1" si="498"/>
        <v/>
      </c>
    </row>
    <row r="2543" spans="5:35">
      <c r="E2543" s="239"/>
      <c r="F2543" s="28"/>
      <c r="AC2543" s="130" t="str">
        <f t="shared" ca="1" si="492"/>
        <v/>
      </c>
      <c r="AD2543" s="130" t="str">
        <f t="shared" ca="1" si="493"/>
        <v/>
      </c>
      <c r="AE2543" s="130" t="str">
        <f t="shared" ca="1" si="494"/>
        <v/>
      </c>
      <c r="AF2543" s="130" t="str">
        <f t="shared" ca="1" si="495"/>
        <v/>
      </c>
      <c r="AG2543" s="130" t="str">
        <f t="shared" ca="1" si="496"/>
        <v/>
      </c>
      <c r="AH2543" s="130" t="str">
        <f t="shared" ca="1" si="497"/>
        <v/>
      </c>
      <c r="AI2543" s="130" t="str">
        <f t="shared" ca="1" si="498"/>
        <v/>
      </c>
    </row>
    <row r="2544" spans="5:35">
      <c r="E2544" s="239"/>
      <c r="F2544" s="28"/>
      <c r="AC2544" s="130" t="str">
        <f t="shared" ca="1" si="492"/>
        <v/>
      </c>
      <c r="AD2544" s="130" t="str">
        <f t="shared" ca="1" si="493"/>
        <v/>
      </c>
      <c r="AE2544" s="130" t="str">
        <f t="shared" ca="1" si="494"/>
        <v/>
      </c>
      <c r="AF2544" s="130" t="str">
        <f t="shared" ca="1" si="495"/>
        <v/>
      </c>
      <c r="AG2544" s="130" t="str">
        <f t="shared" ca="1" si="496"/>
        <v/>
      </c>
      <c r="AH2544" s="130" t="str">
        <f t="shared" ca="1" si="497"/>
        <v/>
      </c>
      <c r="AI2544" s="130" t="str">
        <f t="shared" ca="1" si="498"/>
        <v/>
      </c>
    </row>
    <row r="2545" spans="5:35">
      <c r="E2545" s="239"/>
      <c r="F2545" s="28"/>
      <c r="AC2545" s="130" t="str">
        <f t="shared" ca="1" si="492"/>
        <v/>
      </c>
      <c r="AD2545" s="130" t="str">
        <f t="shared" ca="1" si="493"/>
        <v/>
      </c>
      <c r="AE2545" s="130" t="str">
        <f t="shared" ca="1" si="494"/>
        <v/>
      </c>
      <c r="AF2545" s="130" t="str">
        <f t="shared" ca="1" si="495"/>
        <v/>
      </c>
      <c r="AG2545" s="130" t="str">
        <f t="shared" ca="1" si="496"/>
        <v/>
      </c>
      <c r="AH2545" s="130" t="str">
        <f t="shared" ca="1" si="497"/>
        <v/>
      </c>
      <c r="AI2545" s="130" t="str">
        <f t="shared" ca="1" si="498"/>
        <v/>
      </c>
    </row>
    <row r="2546" spans="5:35">
      <c r="E2546" s="239"/>
      <c r="F2546" s="28"/>
      <c r="AC2546" s="130" t="str">
        <f t="shared" ca="1" si="492"/>
        <v/>
      </c>
      <c r="AD2546" s="130" t="str">
        <f t="shared" ca="1" si="493"/>
        <v/>
      </c>
      <c r="AE2546" s="130" t="str">
        <f t="shared" ca="1" si="494"/>
        <v/>
      </c>
      <c r="AF2546" s="130" t="str">
        <f t="shared" ca="1" si="495"/>
        <v/>
      </c>
      <c r="AG2546" s="130" t="str">
        <f t="shared" ca="1" si="496"/>
        <v/>
      </c>
      <c r="AH2546" s="130" t="str">
        <f t="shared" ca="1" si="497"/>
        <v/>
      </c>
      <c r="AI2546" s="130" t="str">
        <f t="shared" ca="1" si="498"/>
        <v/>
      </c>
    </row>
    <row r="2547" spans="5:35">
      <c r="E2547" s="239"/>
      <c r="F2547" s="28"/>
      <c r="AC2547" s="130" t="str">
        <f t="shared" ca="1" si="492"/>
        <v/>
      </c>
      <c r="AD2547" s="130" t="str">
        <f t="shared" ca="1" si="493"/>
        <v/>
      </c>
      <c r="AE2547" s="130" t="str">
        <f t="shared" ca="1" si="494"/>
        <v/>
      </c>
      <c r="AF2547" s="130" t="str">
        <f t="shared" ca="1" si="495"/>
        <v/>
      </c>
      <c r="AG2547" s="130" t="str">
        <f t="shared" ca="1" si="496"/>
        <v/>
      </c>
      <c r="AH2547" s="130" t="str">
        <f t="shared" ca="1" si="497"/>
        <v/>
      </c>
      <c r="AI2547" s="130" t="str">
        <f t="shared" ca="1" si="498"/>
        <v/>
      </c>
    </row>
    <row r="2548" spans="5:35">
      <c r="E2548" s="239"/>
      <c r="F2548" s="28"/>
      <c r="AC2548" s="130" t="str">
        <f t="shared" ca="1" si="492"/>
        <v/>
      </c>
      <c r="AD2548" s="130" t="str">
        <f t="shared" ca="1" si="493"/>
        <v/>
      </c>
      <c r="AE2548" s="130" t="str">
        <f t="shared" ca="1" si="494"/>
        <v/>
      </c>
      <c r="AF2548" s="130" t="str">
        <f t="shared" ca="1" si="495"/>
        <v/>
      </c>
      <c r="AG2548" s="130" t="str">
        <f t="shared" ca="1" si="496"/>
        <v/>
      </c>
      <c r="AH2548" s="130" t="str">
        <f t="shared" ca="1" si="497"/>
        <v/>
      </c>
      <c r="AI2548" s="130" t="str">
        <f t="shared" ca="1" si="498"/>
        <v/>
      </c>
    </row>
    <row r="2549" spans="5:35">
      <c r="E2549" s="239"/>
      <c r="F2549" s="28"/>
      <c r="AC2549" s="130" t="str">
        <f t="shared" ca="1" si="492"/>
        <v/>
      </c>
      <c r="AD2549" s="130" t="str">
        <f t="shared" ca="1" si="493"/>
        <v/>
      </c>
      <c r="AE2549" s="130" t="str">
        <f t="shared" ca="1" si="494"/>
        <v/>
      </c>
      <c r="AF2549" s="130" t="str">
        <f t="shared" ca="1" si="495"/>
        <v/>
      </c>
      <c r="AG2549" s="130" t="str">
        <f t="shared" ca="1" si="496"/>
        <v/>
      </c>
      <c r="AH2549" s="130" t="str">
        <f t="shared" ca="1" si="497"/>
        <v/>
      </c>
      <c r="AI2549" s="130" t="str">
        <f t="shared" ca="1" si="498"/>
        <v/>
      </c>
    </row>
    <row r="2550" spans="5:35">
      <c r="E2550" s="239"/>
      <c r="F2550" s="28"/>
      <c r="AC2550" s="130" t="str">
        <f t="shared" ca="1" si="492"/>
        <v/>
      </c>
      <c r="AD2550" s="130" t="str">
        <f t="shared" ca="1" si="493"/>
        <v/>
      </c>
      <c r="AE2550" s="130" t="str">
        <f t="shared" ca="1" si="494"/>
        <v/>
      </c>
      <c r="AF2550" s="130" t="str">
        <f t="shared" ca="1" si="495"/>
        <v/>
      </c>
      <c r="AG2550" s="130" t="str">
        <f t="shared" ca="1" si="496"/>
        <v/>
      </c>
      <c r="AH2550" s="130" t="str">
        <f t="shared" ca="1" si="497"/>
        <v/>
      </c>
      <c r="AI2550" s="130" t="str">
        <f t="shared" ca="1" si="498"/>
        <v/>
      </c>
    </row>
    <row r="2551" spans="5:35">
      <c r="E2551" s="239"/>
      <c r="F2551" s="28"/>
      <c r="AC2551" s="130" t="str">
        <f t="shared" ca="1" si="492"/>
        <v/>
      </c>
      <c r="AD2551" s="130" t="str">
        <f t="shared" ca="1" si="493"/>
        <v/>
      </c>
      <c r="AE2551" s="130" t="str">
        <f t="shared" ca="1" si="494"/>
        <v/>
      </c>
      <c r="AF2551" s="130" t="str">
        <f t="shared" ca="1" si="495"/>
        <v/>
      </c>
      <c r="AG2551" s="130" t="str">
        <f t="shared" ca="1" si="496"/>
        <v/>
      </c>
      <c r="AH2551" s="130" t="str">
        <f t="shared" ca="1" si="497"/>
        <v/>
      </c>
      <c r="AI2551" s="130" t="str">
        <f t="shared" ca="1" si="498"/>
        <v/>
      </c>
    </row>
    <row r="2552" spans="5:35">
      <c r="E2552" s="239"/>
      <c r="F2552" s="28"/>
      <c r="AC2552" s="130" t="str">
        <f t="shared" ca="1" si="492"/>
        <v/>
      </c>
      <c r="AD2552" s="130" t="str">
        <f t="shared" ca="1" si="493"/>
        <v/>
      </c>
      <c r="AE2552" s="130" t="str">
        <f t="shared" ca="1" si="494"/>
        <v/>
      </c>
      <c r="AF2552" s="130" t="str">
        <f t="shared" ca="1" si="495"/>
        <v/>
      </c>
      <c r="AG2552" s="130" t="str">
        <f t="shared" ca="1" si="496"/>
        <v/>
      </c>
      <c r="AH2552" s="130" t="str">
        <f t="shared" ca="1" si="497"/>
        <v/>
      </c>
      <c r="AI2552" s="130" t="str">
        <f t="shared" ca="1" si="498"/>
        <v/>
      </c>
    </row>
    <row r="2553" spans="5:35">
      <c r="E2553" s="239"/>
      <c r="F2553" s="28"/>
      <c r="AC2553" s="130" t="str">
        <f t="shared" ca="1" si="492"/>
        <v/>
      </c>
      <c r="AD2553" s="130" t="str">
        <f t="shared" ca="1" si="493"/>
        <v/>
      </c>
      <c r="AE2553" s="130" t="str">
        <f t="shared" ca="1" si="494"/>
        <v/>
      </c>
      <c r="AF2553" s="130" t="str">
        <f t="shared" ca="1" si="495"/>
        <v/>
      </c>
      <c r="AG2553" s="130" t="str">
        <f t="shared" ca="1" si="496"/>
        <v/>
      </c>
      <c r="AH2553" s="130" t="str">
        <f t="shared" ca="1" si="497"/>
        <v/>
      </c>
      <c r="AI2553" s="130" t="str">
        <f t="shared" ca="1" si="498"/>
        <v/>
      </c>
    </row>
    <row r="2554" spans="5:35">
      <c r="E2554" s="239"/>
      <c r="F2554" s="28"/>
      <c r="AC2554" s="130" t="str">
        <f t="shared" ca="1" si="492"/>
        <v/>
      </c>
      <c r="AD2554" s="130" t="str">
        <f t="shared" ca="1" si="493"/>
        <v/>
      </c>
      <c r="AE2554" s="130" t="str">
        <f t="shared" ca="1" si="494"/>
        <v/>
      </c>
      <c r="AF2554" s="130" t="str">
        <f t="shared" ca="1" si="495"/>
        <v/>
      </c>
      <c r="AG2554" s="130" t="str">
        <f t="shared" ca="1" si="496"/>
        <v/>
      </c>
      <c r="AH2554" s="130" t="str">
        <f t="shared" ca="1" si="497"/>
        <v/>
      </c>
      <c r="AI2554" s="130" t="str">
        <f t="shared" ca="1" si="498"/>
        <v/>
      </c>
    </row>
    <row r="2555" spans="5:35">
      <c r="E2555" s="239"/>
      <c r="F2555" s="28"/>
      <c r="AC2555" s="130" t="str">
        <f t="shared" ca="1" si="492"/>
        <v/>
      </c>
      <c r="AD2555" s="130" t="str">
        <f t="shared" ca="1" si="493"/>
        <v/>
      </c>
      <c r="AE2555" s="130" t="str">
        <f t="shared" ca="1" si="494"/>
        <v/>
      </c>
      <c r="AF2555" s="130" t="str">
        <f t="shared" ca="1" si="495"/>
        <v/>
      </c>
      <c r="AG2555" s="130" t="str">
        <f t="shared" ca="1" si="496"/>
        <v/>
      </c>
      <c r="AH2555" s="130" t="str">
        <f t="shared" ca="1" si="497"/>
        <v/>
      </c>
      <c r="AI2555" s="130" t="str">
        <f t="shared" ca="1" si="498"/>
        <v/>
      </c>
    </row>
    <row r="2556" spans="5:35">
      <c r="E2556" s="239"/>
      <c r="F2556" s="28"/>
      <c r="AC2556" s="130" t="str">
        <f t="shared" ca="1" si="492"/>
        <v/>
      </c>
      <c r="AD2556" s="130" t="str">
        <f t="shared" ca="1" si="493"/>
        <v/>
      </c>
      <c r="AE2556" s="130" t="str">
        <f t="shared" ca="1" si="494"/>
        <v/>
      </c>
      <c r="AF2556" s="130" t="str">
        <f t="shared" ca="1" si="495"/>
        <v/>
      </c>
      <c r="AG2556" s="130" t="str">
        <f t="shared" ca="1" si="496"/>
        <v/>
      </c>
      <c r="AH2556" s="130" t="str">
        <f t="shared" ca="1" si="497"/>
        <v/>
      </c>
      <c r="AI2556" s="130" t="str">
        <f t="shared" ca="1" si="498"/>
        <v/>
      </c>
    </row>
    <row r="2557" spans="5:35">
      <c r="E2557" s="239"/>
      <c r="F2557" s="28"/>
      <c r="AC2557" s="130" t="str">
        <f t="shared" ca="1" si="492"/>
        <v/>
      </c>
      <c r="AD2557" s="130" t="str">
        <f t="shared" ca="1" si="493"/>
        <v/>
      </c>
      <c r="AE2557" s="130" t="str">
        <f t="shared" ca="1" si="494"/>
        <v/>
      </c>
      <c r="AF2557" s="130" t="str">
        <f t="shared" ca="1" si="495"/>
        <v/>
      </c>
      <c r="AG2557" s="130" t="str">
        <f t="shared" ca="1" si="496"/>
        <v/>
      </c>
      <c r="AH2557" s="130" t="str">
        <f t="shared" ca="1" si="497"/>
        <v/>
      </c>
      <c r="AI2557" s="130" t="str">
        <f t="shared" ca="1" si="498"/>
        <v/>
      </c>
    </row>
    <row r="2558" spans="5:35">
      <c r="E2558" s="239"/>
      <c r="F2558" s="28"/>
      <c r="AC2558" s="130" t="str">
        <f t="shared" ca="1" si="492"/>
        <v/>
      </c>
      <c r="AD2558" s="130" t="str">
        <f t="shared" ca="1" si="493"/>
        <v/>
      </c>
      <c r="AE2558" s="130" t="str">
        <f t="shared" ca="1" si="494"/>
        <v/>
      </c>
      <c r="AF2558" s="130" t="str">
        <f t="shared" ca="1" si="495"/>
        <v/>
      </c>
      <c r="AG2558" s="130" t="str">
        <f t="shared" ca="1" si="496"/>
        <v/>
      </c>
      <c r="AH2558" s="130" t="str">
        <f t="shared" ca="1" si="497"/>
        <v/>
      </c>
      <c r="AI2558" s="130" t="str">
        <f t="shared" ca="1" si="498"/>
        <v/>
      </c>
    </row>
    <row r="2559" spans="5:35">
      <c r="E2559" s="239"/>
      <c r="F2559" s="28"/>
      <c r="AC2559" s="130" t="str">
        <f t="shared" ca="1" si="492"/>
        <v/>
      </c>
      <c r="AD2559" s="130" t="str">
        <f t="shared" ca="1" si="493"/>
        <v/>
      </c>
      <c r="AE2559" s="130" t="str">
        <f t="shared" ca="1" si="494"/>
        <v/>
      </c>
      <c r="AF2559" s="130" t="str">
        <f t="shared" ca="1" si="495"/>
        <v/>
      </c>
      <c r="AG2559" s="130" t="str">
        <f t="shared" ca="1" si="496"/>
        <v/>
      </c>
      <c r="AH2559" s="130" t="str">
        <f t="shared" ca="1" si="497"/>
        <v/>
      </c>
      <c r="AI2559" s="130" t="str">
        <f t="shared" ca="1" si="498"/>
        <v/>
      </c>
    </row>
    <row r="2560" spans="5:35">
      <c r="E2560" s="239"/>
      <c r="F2560" s="28"/>
      <c r="AC2560" s="130" t="str">
        <f t="shared" ca="1" si="492"/>
        <v/>
      </c>
      <c r="AD2560" s="130" t="str">
        <f t="shared" ca="1" si="493"/>
        <v/>
      </c>
      <c r="AE2560" s="130" t="str">
        <f t="shared" ca="1" si="494"/>
        <v/>
      </c>
      <c r="AF2560" s="130" t="str">
        <f t="shared" ca="1" si="495"/>
        <v/>
      </c>
      <c r="AG2560" s="130" t="str">
        <f t="shared" ca="1" si="496"/>
        <v/>
      </c>
      <c r="AH2560" s="130" t="str">
        <f t="shared" ca="1" si="497"/>
        <v/>
      </c>
      <c r="AI2560" s="130" t="str">
        <f t="shared" ca="1" si="498"/>
        <v/>
      </c>
    </row>
    <row r="2561" spans="5:35">
      <c r="E2561" s="239"/>
      <c r="F2561" s="28"/>
      <c r="AC2561" s="130" t="str">
        <f t="shared" ca="1" si="492"/>
        <v/>
      </c>
      <c r="AD2561" s="130" t="str">
        <f t="shared" ca="1" si="493"/>
        <v/>
      </c>
      <c r="AE2561" s="130" t="str">
        <f t="shared" ca="1" si="494"/>
        <v/>
      </c>
      <c r="AF2561" s="130" t="str">
        <f t="shared" ca="1" si="495"/>
        <v/>
      </c>
      <c r="AG2561" s="130" t="str">
        <f t="shared" ca="1" si="496"/>
        <v/>
      </c>
      <c r="AH2561" s="130" t="str">
        <f t="shared" ca="1" si="497"/>
        <v/>
      </c>
      <c r="AI2561" s="130" t="str">
        <f t="shared" ca="1" si="498"/>
        <v/>
      </c>
    </row>
    <row r="2562" spans="5:35">
      <c r="E2562" s="239"/>
      <c r="F2562" s="28"/>
      <c r="AC2562" s="130" t="str">
        <f t="shared" ca="1" si="492"/>
        <v/>
      </c>
      <c r="AD2562" s="130" t="str">
        <f t="shared" ca="1" si="493"/>
        <v/>
      </c>
      <c r="AE2562" s="130" t="str">
        <f t="shared" ca="1" si="494"/>
        <v/>
      </c>
      <c r="AF2562" s="130" t="str">
        <f t="shared" ca="1" si="495"/>
        <v/>
      </c>
      <c r="AG2562" s="130" t="str">
        <f t="shared" ca="1" si="496"/>
        <v/>
      </c>
      <c r="AH2562" s="130" t="str">
        <f t="shared" ca="1" si="497"/>
        <v/>
      </c>
      <c r="AI2562" s="130" t="str">
        <f t="shared" ca="1" si="498"/>
        <v/>
      </c>
    </row>
    <row r="2563" spans="5:35">
      <c r="E2563" s="239"/>
      <c r="F2563" s="28"/>
      <c r="AC2563" s="130" t="str">
        <f t="shared" ref="AC2563:AC2626" ca="1" si="499">+INDIRECT(ADDRESS(INT((ROW()-2)/2)+2,21,3))</f>
        <v/>
      </c>
      <c r="AD2563" s="130" t="str">
        <f t="shared" ref="AD2563:AD2626" ca="1" si="500">+IF(ISNUMBER(AI2563),IF(ISEVEN(ROW()),$AL$2,$AL$3),"")</f>
        <v/>
      </c>
      <c r="AE2563" s="130" t="str">
        <f t="shared" ref="AE2563:AE2626" ca="1" si="501">+INDIRECT(ADDRESS(INT((ROW()-2)/2)+2,23,3))</f>
        <v/>
      </c>
      <c r="AF2563" s="130" t="str">
        <f t="shared" ref="AF2563:AF2626" ca="1" si="502">+INDIRECT(ADDRESS(INT((ROW()-2)/2)+2,24,3))</f>
        <v/>
      </c>
      <c r="AG2563" s="130" t="str">
        <f t="shared" ref="AG2563:AG2626" ca="1" si="503">+INDIRECT(ADDRESS(INT((ROW()-2)/2)+2,25,3))</f>
        <v/>
      </c>
      <c r="AH2563" s="130" t="str">
        <f t="shared" ref="AH2563:AH2626" ca="1" si="504">+INDIRECT(ADDRESS(INT((ROW()-2)/2)+2,26,3))</f>
        <v/>
      </c>
      <c r="AI2563" s="130" t="str">
        <f t="shared" ref="AI2563:AI2626" ca="1" si="505">+INDIRECT(ADDRESS(INT((ROW()-2)/2)+2,27,3))</f>
        <v/>
      </c>
    </row>
    <row r="2564" spans="5:35">
      <c r="E2564" s="239"/>
      <c r="F2564" s="28"/>
      <c r="AC2564" s="130" t="str">
        <f t="shared" ca="1" si="499"/>
        <v/>
      </c>
      <c r="AD2564" s="130" t="str">
        <f t="shared" ca="1" si="500"/>
        <v/>
      </c>
      <c r="AE2564" s="130" t="str">
        <f t="shared" ca="1" si="501"/>
        <v/>
      </c>
      <c r="AF2564" s="130" t="str">
        <f t="shared" ca="1" si="502"/>
        <v/>
      </c>
      <c r="AG2564" s="130" t="str">
        <f t="shared" ca="1" si="503"/>
        <v/>
      </c>
      <c r="AH2564" s="130" t="str">
        <f t="shared" ca="1" si="504"/>
        <v/>
      </c>
      <c r="AI2564" s="130" t="str">
        <f t="shared" ca="1" si="505"/>
        <v/>
      </c>
    </row>
    <row r="2565" spans="5:35">
      <c r="E2565" s="239"/>
      <c r="F2565" s="28"/>
      <c r="AC2565" s="130" t="str">
        <f t="shared" ca="1" si="499"/>
        <v/>
      </c>
      <c r="AD2565" s="130" t="str">
        <f t="shared" ca="1" si="500"/>
        <v/>
      </c>
      <c r="AE2565" s="130" t="str">
        <f t="shared" ca="1" si="501"/>
        <v/>
      </c>
      <c r="AF2565" s="130" t="str">
        <f t="shared" ca="1" si="502"/>
        <v/>
      </c>
      <c r="AG2565" s="130" t="str">
        <f t="shared" ca="1" si="503"/>
        <v/>
      </c>
      <c r="AH2565" s="130" t="str">
        <f t="shared" ca="1" si="504"/>
        <v/>
      </c>
      <c r="AI2565" s="130" t="str">
        <f t="shared" ca="1" si="505"/>
        <v/>
      </c>
    </row>
    <row r="2566" spans="5:35">
      <c r="E2566" s="239"/>
      <c r="F2566" s="28"/>
      <c r="AC2566" s="130" t="str">
        <f t="shared" ca="1" si="499"/>
        <v/>
      </c>
      <c r="AD2566" s="130" t="str">
        <f t="shared" ca="1" si="500"/>
        <v/>
      </c>
      <c r="AE2566" s="130" t="str">
        <f t="shared" ca="1" si="501"/>
        <v/>
      </c>
      <c r="AF2566" s="130" t="str">
        <f t="shared" ca="1" si="502"/>
        <v/>
      </c>
      <c r="AG2566" s="130" t="str">
        <f t="shared" ca="1" si="503"/>
        <v/>
      </c>
      <c r="AH2566" s="130" t="str">
        <f t="shared" ca="1" si="504"/>
        <v/>
      </c>
      <c r="AI2566" s="130" t="str">
        <f t="shared" ca="1" si="505"/>
        <v/>
      </c>
    </row>
    <row r="2567" spans="5:35">
      <c r="E2567" s="239"/>
      <c r="F2567" s="28"/>
      <c r="AC2567" s="130" t="str">
        <f t="shared" ca="1" si="499"/>
        <v/>
      </c>
      <c r="AD2567" s="130" t="str">
        <f t="shared" ca="1" si="500"/>
        <v/>
      </c>
      <c r="AE2567" s="130" t="str">
        <f t="shared" ca="1" si="501"/>
        <v/>
      </c>
      <c r="AF2567" s="130" t="str">
        <f t="shared" ca="1" si="502"/>
        <v/>
      </c>
      <c r="AG2567" s="130" t="str">
        <f t="shared" ca="1" si="503"/>
        <v/>
      </c>
      <c r="AH2567" s="130" t="str">
        <f t="shared" ca="1" si="504"/>
        <v/>
      </c>
      <c r="AI2567" s="130" t="str">
        <f t="shared" ca="1" si="505"/>
        <v/>
      </c>
    </row>
    <row r="2568" spans="5:35">
      <c r="E2568" s="239"/>
      <c r="F2568" s="28"/>
      <c r="AC2568" s="130" t="str">
        <f t="shared" ca="1" si="499"/>
        <v/>
      </c>
      <c r="AD2568" s="130" t="str">
        <f t="shared" ca="1" si="500"/>
        <v/>
      </c>
      <c r="AE2568" s="130" t="str">
        <f t="shared" ca="1" si="501"/>
        <v/>
      </c>
      <c r="AF2568" s="130" t="str">
        <f t="shared" ca="1" si="502"/>
        <v/>
      </c>
      <c r="AG2568" s="130" t="str">
        <f t="shared" ca="1" si="503"/>
        <v/>
      </c>
      <c r="AH2568" s="130" t="str">
        <f t="shared" ca="1" si="504"/>
        <v/>
      </c>
      <c r="AI2568" s="130" t="str">
        <f t="shared" ca="1" si="505"/>
        <v/>
      </c>
    </row>
    <row r="2569" spans="5:35">
      <c r="E2569" s="239"/>
      <c r="F2569" s="28"/>
      <c r="AC2569" s="130" t="str">
        <f t="shared" ca="1" si="499"/>
        <v/>
      </c>
      <c r="AD2569" s="130" t="str">
        <f t="shared" ca="1" si="500"/>
        <v/>
      </c>
      <c r="AE2569" s="130" t="str">
        <f t="shared" ca="1" si="501"/>
        <v/>
      </c>
      <c r="AF2569" s="130" t="str">
        <f t="shared" ca="1" si="502"/>
        <v/>
      </c>
      <c r="AG2569" s="130" t="str">
        <f t="shared" ca="1" si="503"/>
        <v/>
      </c>
      <c r="AH2569" s="130" t="str">
        <f t="shared" ca="1" si="504"/>
        <v/>
      </c>
      <c r="AI2569" s="130" t="str">
        <f t="shared" ca="1" si="505"/>
        <v/>
      </c>
    </row>
    <row r="2570" spans="5:35">
      <c r="E2570" s="239"/>
      <c r="F2570" s="28"/>
      <c r="AC2570" s="130" t="str">
        <f t="shared" ca="1" si="499"/>
        <v/>
      </c>
      <c r="AD2570" s="130" t="str">
        <f t="shared" ca="1" si="500"/>
        <v/>
      </c>
      <c r="AE2570" s="130" t="str">
        <f t="shared" ca="1" si="501"/>
        <v/>
      </c>
      <c r="AF2570" s="130" t="str">
        <f t="shared" ca="1" si="502"/>
        <v/>
      </c>
      <c r="AG2570" s="130" t="str">
        <f t="shared" ca="1" si="503"/>
        <v/>
      </c>
      <c r="AH2570" s="130" t="str">
        <f t="shared" ca="1" si="504"/>
        <v/>
      </c>
      <c r="AI2570" s="130" t="str">
        <f t="shared" ca="1" si="505"/>
        <v/>
      </c>
    </row>
    <row r="2571" spans="5:35">
      <c r="E2571" s="239"/>
      <c r="F2571" s="28"/>
      <c r="AC2571" s="130" t="str">
        <f t="shared" ca="1" si="499"/>
        <v/>
      </c>
      <c r="AD2571" s="130" t="str">
        <f t="shared" ca="1" si="500"/>
        <v/>
      </c>
      <c r="AE2571" s="130" t="str">
        <f t="shared" ca="1" si="501"/>
        <v/>
      </c>
      <c r="AF2571" s="130" t="str">
        <f t="shared" ca="1" si="502"/>
        <v/>
      </c>
      <c r="AG2571" s="130" t="str">
        <f t="shared" ca="1" si="503"/>
        <v/>
      </c>
      <c r="AH2571" s="130" t="str">
        <f t="shared" ca="1" si="504"/>
        <v/>
      </c>
      <c r="AI2571" s="130" t="str">
        <f t="shared" ca="1" si="505"/>
        <v/>
      </c>
    </row>
    <row r="2572" spans="5:35">
      <c r="E2572" s="239"/>
      <c r="F2572" s="28"/>
      <c r="AC2572" s="130" t="str">
        <f t="shared" ca="1" si="499"/>
        <v/>
      </c>
      <c r="AD2572" s="130" t="str">
        <f t="shared" ca="1" si="500"/>
        <v/>
      </c>
      <c r="AE2572" s="130" t="str">
        <f t="shared" ca="1" si="501"/>
        <v/>
      </c>
      <c r="AF2572" s="130" t="str">
        <f t="shared" ca="1" si="502"/>
        <v/>
      </c>
      <c r="AG2572" s="130" t="str">
        <f t="shared" ca="1" si="503"/>
        <v/>
      </c>
      <c r="AH2572" s="130" t="str">
        <f t="shared" ca="1" si="504"/>
        <v/>
      </c>
      <c r="AI2572" s="130" t="str">
        <f t="shared" ca="1" si="505"/>
        <v/>
      </c>
    </row>
    <row r="2573" spans="5:35">
      <c r="E2573" s="239"/>
      <c r="F2573" s="28"/>
      <c r="AC2573" s="130" t="str">
        <f t="shared" ca="1" si="499"/>
        <v/>
      </c>
      <c r="AD2573" s="130" t="str">
        <f t="shared" ca="1" si="500"/>
        <v/>
      </c>
      <c r="AE2573" s="130" t="str">
        <f t="shared" ca="1" si="501"/>
        <v/>
      </c>
      <c r="AF2573" s="130" t="str">
        <f t="shared" ca="1" si="502"/>
        <v/>
      </c>
      <c r="AG2573" s="130" t="str">
        <f t="shared" ca="1" si="503"/>
        <v/>
      </c>
      <c r="AH2573" s="130" t="str">
        <f t="shared" ca="1" si="504"/>
        <v/>
      </c>
      <c r="AI2573" s="130" t="str">
        <f t="shared" ca="1" si="505"/>
        <v/>
      </c>
    </row>
    <row r="2574" spans="5:35">
      <c r="E2574" s="239"/>
      <c r="F2574" s="28"/>
      <c r="AC2574" s="130" t="str">
        <f t="shared" ca="1" si="499"/>
        <v/>
      </c>
      <c r="AD2574" s="130" t="str">
        <f t="shared" ca="1" si="500"/>
        <v/>
      </c>
      <c r="AE2574" s="130" t="str">
        <f t="shared" ca="1" si="501"/>
        <v/>
      </c>
      <c r="AF2574" s="130" t="str">
        <f t="shared" ca="1" si="502"/>
        <v/>
      </c>
      <c r="AG2574" s="130" t="str">
        <f t="shared" ca="1" si="503"/>
        <v/>
      </c>
      <c r="AH2574" s="130" t="str">
        <f t="shared" ca="1" si="504"/>
        <v/>
      </c>
      <c r="AI2574" s="130" t="str">
        <f t="shared" ca="1" si="505"/>
        <v/>
      </c>
    </row>
    <row r="2575" spans="5:35">
      <c r="E2575" s="239"/>
      <c r="F2575" s="28"/>
      <c r="AC2575" s="130" t="str">
        <f t="shared" ca="1" si="499"/>
        <v/>
      </c>
      <c r="AD2575" s="130" t="str">
        <f t="shared" ca="1" si="500"/>
        <v/>
      </c>
      <c r="AE2575" s="130" t="str">
        <f t="shared" ca="1" si="501"/>
        <v/>
      </c>
      <c r="AF2575" s="130" t="str">
        <f t="shared" ca="1" si="502"/>
        <v/>
      </c>
      <c r="AG2575" s="130" t="str">
        <f t="shared" ca="1" si="503"/>
        <v/>
      </c>
      <c r="AH2575" s="130" t="str">
        <f t="shared" ca="1" si="504"/>
        <v/>
      </c>
      <c r="AI2575" s="130" t="str">
        <f t="shared" ca="1" si="505"/>
        <v/>
      </c>
    </row>
    <row r="2576" spans="5:35">
      <c r="E2576" s="239"/>
      <c r="F2576" s="28"/>
      <c r="AC2576" s="130" t="str">
        <f t="shared" ca="1" si="499"/>
        <v/>
      </c>
      <c r="AD2576" s="130" t="str">
        <f t="shared" ca="1" si="500"/>
        <v/>
      </c>
      <c r="AE2576" s="130" t="str">
        <f t="shared" ca="1" si="501"/>
        <v/>
      </c>
      <c r="AF2576" s="130" t="str">
        <f t="shared" ca="1" si="502"/>
        <v/>
      </c>
      <c r="AG2576" s="130" t="str">
        <f t="shared" ca="1" si="503"/>
        <v/>
      </c>
      <c r="AH2576" s="130" t="str">
        <f t="shared" ca="1" si="504"/>
        <v/>
      </c>
      <c r="AI2576" s="130" t="str">
        <f t="shared" ca="1" si="505"/>
        <v/>
      </c>
    </row>
    <row r="2577" spans="5:35">
      <c r="E2577" s="239"/>
      <c r="F2577" s="28"/>
      <c r="AC2577" s="130" t="str">
        <f t="shared" ca="1" si="499"/>
        <v/>
      </c>
      <c r="AD2577" s="130" t="str">
        <f t="shared" ca="1" si="500"/>
        <v/>
      </c>
      <c r="AE2577" s="130" t="str">
        <f t="shared" ca="1" si="501"/>
        <v/>
      </c>
      <c r="AF2577" s="130" t="str">
        <f t="shared" ca="1" si="502"/>
        <v/>
      </c>
      <c r="AG2577" s="130" t="str">
        <f t="shared" ca="1" si="503"/>
        <v/>
      </c>
      <c r="AH2577" s="130" t="str">
        <f t="shared" ca="1" si="504"/>
        <v/>
      </c>
      <c r="AI2577" s="130" t="str">
        <f t="shared" ca="1" si="505"/>
        <v/>
      </c>
    </row>
    <row r="2578" spans="5:35">
      <c r="E2578" s="239"/>
      <c r="F2578" s="28"/>
      <c r="AC2578" s="130" t="str">
        <f t="shared" ca="1" si="499"/>
        <v/>
      </c>
      <c r="AD2578" s="130" t="str">
        <f t="shared" ca="1" si="500"/>
        <v/>
      </c>
      <c r="AE2578" s="130" t="str">
        <f t="shared" ca="1" si="501"/>
        <v/>
      </c>
      <c r="AF2578" s="130" t="str">
        <f t="shared" ca="1" si="502"/>
        <v/>
      </c>
      <c r="AG2578" s="130" t="str">
        <f t="shared" ca="1" si="503"/>
        <v/>
      </c>
      <c r="AH2578" s="130" t="str">
        <f t="shared" ca="1" si="504"/>
        <v/>
      </c>
      <c r="AI2578" s="130" t="str">
        <f t="shared" ca="1" si="505"/>
        <v/>
      </c>
    </row>
    <row r="2579" spans="5:35">
      <c r="E2579" s="239"/>
      <c r="F2579" s="28"/>
      <c r="AC2579" s="130" t="str">
        <f t="shared" ca="1" si="499"/>
        <v/>
      </c>
      <c r="AD2579" s="130" t="str">
        <f t="shared" ca="1" si="500"/>
        <v/>
      </c>
      <c r="AE2579" s="130" t="str">
        <f t="shared" ca="1" si="501"/>
        <v/>
      </c>
      <c r="AF2579" s="130" t="str">
        <f t="shared" ca="1" si="502"/>
        <v/>
      </c>
      <c r="AG2579" s="130" t="str">
        <f t="shared" ca="1" si="503"/>
        <v/>
      </c>
      <c r="AH2579" s="130" t="str">
        <f t="shared" ca="1" si="504"/>
        <v/>
      </c>
      <c r="AI2579" s="130" t="str">
        <f t="shared" ca="1" si="505"/>
        <v/>
      </c>
    </row>
    <row r="2580" spans="5:35">
      <c r="E2580" s="239"/>
      <c r="F2580" s="28"/>
      <c r="AC2580" s="130" t="str">
        <f t="shared" ca="1" si="499"/>
        <v/>
      </c>
      <c r="AD2580" s="130" t="str">
        <f t="shared" ca="1" si="500"/>
        <v/>
      </c>
      <c r="AE2580" s="130" t="str">
        <f t="shared" ca="1" si="501"/>
        <v/>
      </c>
      <c r="AF2580" s="130" t="str">
        <f t="shared" ca="1" si="502"/>
        <v/>
      </c>
      <c r="AG2580" s="130" t="str">
        <f t="shared" ca="1" si="503"/>
        <v/>
      </c>
      <c r="AH2580" s="130" t="str">
        <f t="shared" ca="1" si="504"/>
        <v/>
      </c>
      <c r="AI2580" s="130" t="str">
        <f t="shared" ca="1" si="505"/>
        <v/>
      </c>
    </row>
    <row r="2581" spans="5:35">
      <c r="E2581" s="239"/>
      <c r="F2581" s="28"/>
      <c r="AC2581" s="130" t="str">
        <f t="shared" ca="1" si="499"/>
        <v/>
      </c>
      <c r="AD2581" s="130" t="str">
        <f t="shared" ca="1" si="500"/>
        <v/>
      </c>
      <c r="AE2581" s="130" t="str">
        <f t="shared" ca="1" si="501"/>
        <v/>
      </c>
      <c r="AF2581" s="130" t="str">
        <f t="shared" ca="1" si="502"/>
        <v/>
      </c>
      <c r="AG2581" s="130" t="str">
        <f t="shared" ca="1" si="503"/>
        <v/>
      </c>
      <c r="AH2581" s="130" t="str">
        <f t="shared" ca="1" si="504"/>
        <v/>
      </c>
      <c r="AI2581" s="130" t="str">
        <f t="shared" ca="1" si="505"/>
        <v/>
      </c>
    </row>
    <row r="2582" spans="5:35">
      <c r="E2582" s="239"/>
      <c r="F2582" s="28"/>
      <c r="AC2582" s="130" t="str">
        <f t="shared" ca="1" si="499"/>
        <v/>
      </c>
      <c r="AD2582" s="130" t="str">
        <f t="shared" ca="1" si="500"/>
        <v/>
      </c>
      <c r="AE2582" s="130" t="str">
        <f t="shared" ca="1" si="501"/>
        <v/>
      </c>
      <c r="AF2582" s="130" t="str">
        <f t="shared" ca="1" si="502"/>
        <v/>
      </c>
      <c r="AG2582" s="130" t="str">
        <f t="shared" ca="1" si="503"/>
        <v/>
      </c>
      <c r="AH2582" s="130" t="str">
        <f t="shared" ca="1" si="504"/>
        <v/>
      </c>
      <c r="AI2582" s="130" t="str">
        <f t="shared" ca="1" si="505"/>
        <v/>
      </c>
    </row>
    <row r="2583" spans="5:35">
      <c r="E2583" s="239"/>
      <c r="F2583" s="28"/>
      <c r="AC2583" s="130" t="str">
        <f t="shared" ca="1" si="499"/>
        <v/>
      </c>
      <c r="AD2583" s="130" t="str">
        <f t="shared" ca="1" si="500"/>
        <v/>
      </c>
      <c r="AE2583" s="130" t="str">
        <f t="shared" ca="1" si="501"/>
        <v/>
      </c>
      <c r="AF2583" s="130" t="str">
        <f t="shared" ca="1" si="502"/>
        <v/>
      </c>
      <c r="AG2583" s="130" t="str">
        <f t="shared" ca="1" si="503"/>
        <v/>
      </c>
      <c r="AH2583" s="130" t="str">
        <f t="shared" ca="1" si="504"/>
        <v/>
      </c>
      <c r="AI2583" s="130" t="str">
        <f t="shared" ca="1" si="505"/>
        <v/>
      </c>
    </row>
    <row r="2584" spans="5:35">
      <c r="E2584" s="239"/>
      <c r="F2584" s="28"/>
      <c r="AC2584" s="130" t="str">
        <f t="shared" ca="1" si="499"/>
        <v/>
      </c>
      <c r="AD2584" s="130" t="str">
        <f t="shared" ca="1" si="500"/>
        <v/>
      </c>
      <c r="AE2584" s="130" t="str">
        <f t="shared" ca="1" si="501"/>
        <v/>
      </c>
      <c r="AF2584" s="130" t="str">
        <f t="shared" ca="1" si="502"/>
        <v/>
      </c>
      <c r="AG2584" s="130" t="str">
        <f t="shared" ca="1" si="503"/>
        <v/>
      </c>
      <c r="AH2584" s="130" t="str">
        <f t="shared" ca="1" si="504"/>
        <v/>
      </c>
      <c r="AI2584" s="130" t="str">
        <f t="shared" ca="1" si="505"/>
        <v/>
      </c>
    </row>
    <row r="2585" spans="5:35">
      <c r="E2585" s="239"/>
      <c r="F2585" s="28"/>
      <c r="AC2585" s="130" t="str">
        <f t="shared" ca="1" si="499"/>
        <v/>
      </c>
      <c r="AD2585" s="130" t="str">
        <f t="shared" ca="1" si="500"/>
        <v/>
      </c>
      <c r="AE2585" s="130" t="str">
        <f t="shared" ca="1" si="501"/>
        <v/>
      </c>
      <c r="AF2585" s="130" t="str">
        <f t="shared" ca="1" si="502"/>
        <v/>
      </c>
      <c r="AG2585" s="130" t="str">
        <f t="shared" ca="1" si="503"/>
        <v/>
      </c>
      <c r="AH2585" s="130" t="str">
        <f t="shared" ca="1" si="504"/>
        <v/>
      </c>
      <c r="AI2585" s="130" t="str">
        <f t="shared" ca="1" si="505"/>
        <v/>
      </c>
    </row>
    <row r="2586" spans="5:35">
      <c r="E2586" s="239"/>
      <c r="F2586" s="28"/>
      <c r="AC2586" s="130" t="str">
        <f t="shared" ca="1" si="499"/>
        <v/>
      </c>
      <c r="AD2586" s="130" t="str">
        <f t="shared" ca="1" si="500"/>
        <v/>
      </c>
      <c r="AE2586" s="130" t="str">
        <f t="shared" ca="1" si="501"/>
        <v/>
      </c>
      <c r="AF2586" s="130" t="str">
        <f t="shared" ca="1" si="502"/>
        <v/>
      </c>
      <c r="AG2586" s="130" t="str">
        <f t="shared" ca="1" si="503"/>
        <v/>
      </c>
      <c r="AH2586" s="130" t="str">
        <f t="shared" ca="1" si="504"/>
        <v/>
      </c>
      <c r="AI2586" s="130" t="str">
        <f t="shared" ca="1" si="505"/>
        <v/>
      </c>
    </row>
    <row r="2587" spans="5:35">
      <c r="E2587" s="239"/>
      <c r="F2587" s="28"/>
      <c r="AC2587" s="130" t="str">
        <f t="shared" ca="1" si="499"/>
        <v/>
      </c>
      <c r="AD2587" s="130" t="str">
        <f t="shared" ca="1" si="500"/>
        <v/>
      </c>
      <c r="AE2587" s="130" t="str">
        <f t="shared" ca="1" si="501"/>
        <v/>
      </c>
      <c r="AF2587" s="130" t="str">
        <f t="shared" ca="1" si="502"/>
        <v/>
      </c>
      <c r="AG2587" s="130" t="str">
        <f t="shared" ca="1" si="503"/>
        <v/>
      </c>
      <c r="AH2587" s="130" t="str">
        <f t="shared" ca="1" si="504"/>
        <v/>
      </c>
      <c r="AI2587" s="130" t="str">
        <f t="shared" ca="1" si="505"/>
        <v/>
      </c>
    </row>
    <row r="2588" spans="5:35">
      <c r="E2588" s="239"/>
      <c r="F2588" s="28"/>
      <c r="AC2588" s="130" t="str">
        <f t="shared" ca="1" si="499"/>
        <v/>
      </c>
      <c r="AD2588" s="130" t="str">
        <f t="shared" ca="1" si="500"/>
        <v/>
      </c>
      <c r="AE2588" s="130" t="str">
        <f t="shared" ca="1" si="501"/>
        <v/>
      </c>
      <c r="AF2588" s="130" t="str">
        <f t="shared" ca="1" si="502"/>
        <v/>
      </c>
      <c r="AG2588" s="130" t="str">
        <f t="shared" ca="1" si="503"/>
        <v/>
      </c>
      <c r="AH2588" s="130" t="str">
        <f t="shared" ca="1" si="504"/>
        <v/>
      </c>
      <c r="AI2588" s="130" t="str">
        <f t="shared" ca="1" si="505"/>
        <v/>
      </c>
    </row>
    <row r="2589" spans="5:35">
      <c r="E2589" s="239"/>
      <c r="F2589" s="28"/>
      <c r="AC2589" s="130" t="str">
        <f t="shared" ca="1" si="499"/>
        <v/>
      </c>
      <c r="AD2589" s="130" t="str">
        <f t="shared" ca="1" si="500"/>
        <v/>
      </c>
      <c r="AE2589" s="130" t="str">
        <f t="shared" ca="1" si="501"/>
        <v/>
      </c>
      <c r="AF2589" s="130" t="str">
        <f t="shared" ca="1" si="502"/>
        <v/>
      </c>
      <c r="AG2589" s="130" t="str">
        <f t="shared" ca="1" si="503"/>
        <v/>
      </c>
      <c r="AH2589" s="130" t="str">
        <f t="shared" ca="1" si="504"/>
        <v/>
      </c>
      <c r="AI2589" s="130" t="str">
        <f t="shared" ca="1" si="505"/>
        <v/>
      </c>
    </row>
    <row r="2590" spans="5:35">
      <c r="E2590" s="239"/>
      <c r="F2590" s="28"/>
      <c r="AC2590" s="130" t="str">
        <f t="shared" ca="1" si="499"/>
        <v/>
      </c>
      <c r="AD2590" s="130" t="str">
        <f t="shared" ca="1" si="500"/>
        <v/>
      </c>
      <c r="AE2590" s="130" t="str">
        <f t="shared" ca="1" si="501"/>
        <v/>
      </c>
      <c r="AF2590" s="130" t="str">
        <f t="shared" ca="1" si="502"/>
        <v/>
      </c>
      <c r="AG2590" s="130" t="str">
        <f t="shared" ca="1" si="503"/>
        <v/>
      </c>
      <c r="AH2590" s="130" t="str">
        <f t="shared" ca="1" si="504"/>
        <v/>
      </c>
      <c r="AI2590" s="130" t="str">
        <f t="shared" ca="1" si="505"/>
        <v/>
      </c>
    </row>
    <row r="2591" spans="5:35">
      <c r="E2591" s="239"/>
      <c r="F2591" s="28"/>
      <c r="AC2591" s="130" t="str">
        <f t="shared" ca="1" si="499"/>
        <v/>
      </c>
      <c r="AD2591" s="130" t="str">
        <f t="shared" ca="1" si="500"/>
        <v/>
      </c>
      <c r="AE2591" s="130" t="str">
        <f t="shared" ca="1" si="501"/>
        <v/>
      </c>
      <c r="AF2591" s="130" t="str">
        <f t="shared" ca="1" si="502"/>
        <v/>
      </c>
      <c r="AG2591" s="130" t="str">
        <f t="shared" ca="1" si="503"/>
        <v/>
      </c>
      <c r="AH2591" s="130" t="str">
        <f t="shared" ca="1" si="504"/>
        <v/>
      </c>
      <c r="AI2591" s="130" t="str">
        <f t="shared" ca="1" si="505"/>
        <v/>
      </c>
    </row>
    <row r="2592" spans="5:35">
      <c r="E2592" s="239"/>
      <c r="F2592" s="28"/>
      <c r="AC2592" s="130" t="str">
        <f t="shared" ca="1" si="499"/>
        <v/>
      </c>
      <c r="AD2592" s="130" t="str">
        <f t="shared" ca="1" si="500"/>
        <v/>
      </c>
      <c r="AE2592" s="130" t="str">
        <f t="shared" ca="1" si="501"/>
        <v/>
      </c>
      <c r="AF2592" s="130" t="str">
        <f t="shared" ca="1" si="502"/>
        <v/>
      </c>
      <c r="AG2592" s="130" t="str">
        <f t="shared" ca="1" si="503"/>
        <v/>
      </c>
      <c r="AH2592" s="130" t="str">
        <f t="shared" ca="1" si="504"/>
        <v/>
      </c>
      <c r="AI2592" s="130" t="str">
        <f t="shared" ca="1" si="505"/>
        <v/>
      </c>
    </row>
    <row r="2593" spans="5:35">
      <c r="E2593" s="239"/>
      <c r="F2593" s="28"/>
      <c r="AC2593" s="130" t="str">
        <f t="shared" ca="1" si="499"/>
        <v/>
      </c>
      <c r="AD2593" s="130" t="str">
        <f t="shared" ca="1" si="500"/>
        <v/>
      </c>
      <c r="AE2593" s="130" t="str">
        <f t="shared" ca="1" si="501"/>
        <v/>
      </c>
      <c r="AF2593" s="130" t="str">
        <f t="shared" ca="1" si="502"/>
        <v/>
      </c>
      <c r="AG2593" s="130" t="str">
        <f t="shared" ca="1" si="503"/>
        <v/>
      </c>
      <c r="AH2593" s="130" t="str">
        <f t="shared" ca="1" si="504"/>
        <v/>
      </c>
      <c r="AI2593" s="130" t="str">
        <f t="shared" ca="1" si="505"/>
        <v/>
      </c>
    </row>
    <row r="2594" spans="5:35">
      <c r="E2594" s="239"/>
      <c r="F2594" s="28"/>
      <c r="AC2594" s="130" t="str">
        <f t="shared" ca="1" si="499"/>
        <v/>
      </c>
      <c r="AD2594" s="130" t="str">
        <f t="shared" ca="1" si="500"/>
        <v/>
      </c>
      <c r="AE2594" s="130" t="str">
        <f t="shared" ca="1" si="501"/>
        <v/>
      </c>
      <c r="AF2594" s="130" t="str">
        <f t="shared" ca="1" si="502"/>
        <v/>
      </c>
      <c r="AG2594" s="130" t="str">
        <f t="shared" ca="1" si="503"/>
        <v/>
      </c>
      <c r="AH2594" s="130" t="str">
        <f t="shared" ca="1" si="504"/>
        <v/>
      </c>
      <c r="AI2594" s="130" t="str">
        <f t="shared" ca="1" si="505"/>
        <v/>
      </c>
    </row>
    <row r="2595" spans="5:35">
      <c r="E2595" s="239"/>
      <c r="F2595" s="28"/>
      <c r="AC2595" s="130" t="str">
        <f t="shared" ca="1" si="499"/>
        <v/>
      </c>
      <c r="AD2595" s="130" t="str">
        <f t="shared" ca="1" si="500"/>
        <v/>
      </c>
      <c r="AE2595" s="130" t="str">
        <f t="shared" ca="1" si="501"/>
        <v/>
      </c>
      <c r="AF2595" s="130" t="str">
        <f t="shared" ca="1" si="502"/>
        <v/>
      </c>
      <c r="AG2595" s="130" t="str">
        <f t="shared" ca="1" si="503"/>
        <v/>
      </c>
      <c r="AH2595" s="130" t="str">
        <f t="shared" ca="1" si="504"/>
        <v/>
      </c>
      <c r="AI2595" s="130" t="str">
        <f t="shared" ca="1" si="505"/>
        <v/>
      </c>
    </row>
    <row r="2596" spans="5:35">
      <c r="E2596" s="239"/>
      <c r="F2596" s="28"/>
      <c r="AC2596" s="130" t="str">
        <f t="shared" ca="1" si="499"/>
        <v/>
      </c>
      <c r="AD2596" s="130" t="str">
        <f t="shared" ca="1" si="500"/>
        <v/>
      </c>
      <c r="AE2596" s="130" t="str">
        <f t="shared" ca="1" si="501"/>
        <v/>
      </c>
      <c r="AF2596" s="130" t="str">
        <f t="shared" ca="1" si="502"/>
        <v/>
      </c>
      <c r="AG2596" s="130" t="str">
        <f t="shared" ca="1" si="503"/>
        <v/>
      </c>
      <c r="AH2596" s="130" t="str">
        <f t="shared" ca="1" si="504"/>
        <v/>
      </c>
      <c r="AI2596" s="130" t="str">
        <f t="shared" ca="1" si="505"/>
        <v/>
      </c>
    </row>
    <row r="2597" spans="5:35">
      <c r="E2597" s="239"/>
      <c r="F2597" s="28"/>
      <c r="AC2597" s="130" t="str">
        <f t="shared" ca="1" si="499"/>
        <v/>
      </c>
      <c r="AD2597" s="130" t="str">
        <f t="shared" ca="1" si="500"/>
        <v/>
      </c>
      <c r="AE2597" s="130" t="str">
        <f t="shared" ca="1" si="501"/>
        <v/>
      </c>
      <c r="AF2597" s="130" t="str">
        <f t="shared" ca="1" si="502"/>
        <v/>
      </c>
      <c r="AG2597" s="130" t="str">
        <f t="shared" ca="1" si="503"/>
        <v/>
      </c>
      <c r="AH2597" s="130" t="str">
        <f t="shared" ca="1" si="504"/>
        <v/>
      </c>
      <c r="AI2597" s="130" t="str">
        <f t="shared" ca="1" si="505"/>
        <v/>
      </c>
    </row>
    <row r="2598" spans="5:35">
      <c r="E2598" s="239"/>
      <c r="F2598" s="28"/>
      <c r="AC2598" s="130" t="str">
        <f t="shared" ca="1" si="499"/>
        <v/>
      </c>
      <c r="AD2598" s="130" t="str">
        <f t="shared" ca="1" si="500"/>
        <v/>
      </c>
      <c r="AE2598" s="130" t="str">
        <f t="shared" ca="1" si="501"/>
        <v/>
      </c>
      <c r="AF2598" s="130" t="str">
        <f t="shared" ca="1" si="502"/>
        <v/>
      </c>
      <c r="AG2598" s="130" t="str">
        <f t="shared" ca="1" si="503"/>
        <v/>
      </c>
      <c r="AH2598" s="130" t="str">
        <f t="shared" ca="1" si="504"/>
        <v/>
      </c>
      <c r="AI2598" s="130" t="str">
        <f t="shared" ca="1" si="505"/>
        <v/>
      </c>
    </row>
    <row r="2599" spans="5:35">
      <c r="E2599" s="239"/>
      <c r="F2599" s="28"/>
      <c r="AC2599" s="130" t="str">
        <f t="shared" ca="1" si="499"/>
        <v/>
      </c>
      <c r="AD2599" s="130" t="str">
        <f t="shared" ca="1" si="500"/>
        <v/>
      </c>
      <c r="AE2599" s="130" t="str">
        <f t="shared" ca="1" si="501"/>
        <v/>
      </c>
      <c r="AF2599" s="130" t="str">
        <f t="shared" ca="1" si="502"/>
        <v/>
      </c>
      <c r="AG2599" s="130" t="str">
        <f t="shared" ca="1" si="503"/>
        <v/>
      </c>
      <c r="AH2599" s="130" t="str">
        <f t="shared" ca="1" si="504"/>
        <v/>
      </c>
      <c r="AI2599" s="130" t="str">
        <f t="shared" ca="1" si="505"/>
        <v/>
      </c>
    </row>
    <row r="2600" spans="5:35">
      <c r="E2600" s="239"/>
      <c r="F2600" s="28"/>
      <c r="AC2600" s="130" t="str">
        <f t="shared" ca="1" si="499"/>
        <v/>
      </c>
      <c r="AD2600" s="130" t="str">
        <f t="shared" ca="1" si="500"/>
        <v/>
      </c>
      <c r="AE2600" s="130" t="str">
        <f t="shared" ca="1" si="501"/>
        <v/>
      </c>
      <c r="AF2600" s="130" t="str">
        <f t="shared" ca="1" si="502"/>
        <v/>
      </c>
      <c r="AG2600" s="130" t="str">
        <f t="shared" ca="1" si="503"/>
        <v/>
      </c>
      <c r="AH2600" s="130" t="str">
        <f t="shared" ca="1" si="504"/>
        <v/>
      </c>
      <c r="AI2600" s="130" t="str">
        <f t="shared" ca="1" si="505"/>
        <v/>
      </c>
    </row>
    <row r="2601" spans="5:35">
      <c r="E2601" s="239"/>
      <c r="F2601" s="28"/>
      <c r="AC2601" s="130" t="str">
        <f t="shared" ca="1" si="499"/>
        <v/>
      </c>
      <c r="AD2601" s="130" t="str">
        <f t="shared" ca="1" si="500"/>
        <v/>
      </c>
      <c r="AE2601" s="130" t="str">
        <f t="shared" ca="1" si="501"/>
        <v/>
      </c>
      <c r="AF2601" s="130" t="str">
        <f t="shared" ca="1" si="502"/>
        <v/>
      </c>
      <c r="AG2601" s="130" t="str">
        <f t="shared" ca="1" si="503"/>
        <v/>
      </c>
      <c r="AH2601" s="130" t="str">
        <f t="shared" ca="1" si="504"/>
        <v/>
      </c>
      <c r="AI2601" s="130" t="str">
        <f t="shared" ca="1" si="505"/>
        <v/>
      </c>
    </row>
    <row r="2602" spans="5:35">
      <c r="E2602" s="239"/>
      <c r="F2602" s="28"/>
      <c r="AC2602" s="130" t="str">
        <f t="shared" ca="1" si="499"/>
        <v/>
      </c>
      <c r="AD2602" s="130" t="str">
        <f t="shared" ca="1" si="500"/>
        <v/>
      </c>
      <c r="AE2602" s="130" t="str">
        <f t="shared" ca="1" si="501"/>
        <v/>
      </c>
      <c r="AF2602" s="130" t="str">
        <f t="shared" ca="1" si="502"/>
        <v/>
      </c>
      <c r="AG2602" s="130" t="str">
        <f t="shared" ca="1" si="503"/>
        <v/>
      </c>
      <c r="AH2602" s="130" t="str">
        <f t="shared" ca="1" si="504"/>
        <v/>
      </c>
      <c r="AI2602" s="130" t="str">
        <f t="shared" ca="1" si="505"/>
        <v/>
      </c>
    </row>
    <row r="2603" spans="5:35">
      <c r="E2603" s="239"/>
      <c r="F2603" s="28"/>
      <c r="AC2603" s="130" t="str">
        <f t="shared" ca="1" si="499"/>
        <v/>
      </c>
      <c r="AD2603" s="130" t="str">
        <f t="shared" ca="1" si="500"/>
        <v/>
      </c>
      <c r="AE2603" s="130" t="str">
        <f t="shared" ca="1" si="501"/>
        <v/>
      </c>
      <c r="AF2603" s="130" t="str">
        <f t="shared" ca="1" si="502"/>
        <v/>
      </c>
      <c r="AG2603" s="130" t="str">
        <f t="shared" ca="1" si="503"/>
        <v/>
      </c>
      <c r="AH2603" s="130" t="str">
        <f t="shared" ca="1" si="504"/>
        <v/>
      </c>
      <c r="AI2603" s="130" t="str">
        <f t="shared" ca="1" si="505"/>
        <v/>
      </c>
    </row>
    <row r="2604" spans="5:35">
      <c r="E2604" s="239"/>
      <c r="F2604" s="28"/>
      <c r="AC2604" s="130" t="str">
        <f t="shared" ca="1" si="499"/>
        <v/>
      </c>
      <c r="AD2604" s="130" t="str">
        <f t="shared" ca="1" si="500"/>
        <v/>
      </c>
      <c r="AE2604" s="130" t="str">
        <f t="shared" ca="1" si="501"/>
        <v/>
      </c>
      <c r="AF2604" s="130" t="str">
        <f t="shared" ca="1" si="502"/>
        <v/>
      </c>
      <c r="AG2604" s="130" t="str">
        <f t="shared" ca="1" si="503"/>
        <v/>
      </c>
      <c r="AH2604" s="130" t="str">
        <f t="shared" ca="1" si="504"/>
        <v/>
      </c>
      <c r="AI2604" s="130" t="str">
        <f t="shared" ca="1" si="505"/>
        <v/>
      </c>
    </row>
    <row r="2605" spans="5:35">
      <c r="E2605" s="239"/>
      <c r="F2605" s="28"/>
      <c r="AC2605" s="130" t="str">
        <f t="shared" ca="1" si="499"/>
        <v/>
      </c>
      <c r="AD2605" s="130" t="str">
        <f t="shared" ca="1" si="500"/>
        <v/>
      </c>
      <c r="AE2605" s="130" t="str">
        <f t="shared" ca="1" si="501"/>
        <v/>
      </c>
      <c r="AF2605" s="130" t="str">
        <f t="shared" ca="1" si="502"/>
        <v/>
      </c>
      <c r="AG2605" s="130" t="str">
        <f t="shared" ca="1" si="503"/>
        <v/>
      </c>
      <c r="AH2605" s="130" t="str">
        <f t="shared" ca="1" si="504"/>
        <v/>
      </c>
      <c r="AI2605" s="130" t="str">
        <f t="shared" ca="1" si="505"/>
        <v/>
      </c>
    </row>
    <row r="2606" spans="5:35">
      <c r="E2606" s="239"/>
      <c r="F2606" s="28"/>
      <c r="AC2606" s="130" t="str">
        <f t="shared" ca="1" si="499"/>
        <v/>
      </c>
      <c r="AD2606" s="130" t="str">
        <f t="shared" ca="1" si="500"/>
        <v/>
      </c>
      <c r="AE2606" s="130" t="str">
        <f t="shared" ca="1" si="501"/>
        <v/>
      </c>
      <c r="AF2606" s="130" t="str">
        <f t="shared" ca="1" si="502"/>
        <v/>
      </c>
      <c r="AG2606" s="130" t="str">
        <f t="shared" ca="1" si="503"/>
        <v/>
      </c>
      <c r="AH2606" s="130" t="str">
        <f t="shared" ca="1" si="504"/>
        <v/>
      </c>
      <c r="AI2606" s="130" t="str">
        <f t="shared" ca="1" si="505"/>
        <v/>
      </c>
    </row>
    <row r="2607" spans="5:35">
      <c r="E2607" s="239"/>
      <c r="F2607" s="28"/>
      <c r="AC2607" s="130" t="str">
        <f t="shared" ca="1" si="499"/>
        <v/>
      </c>
      <c r="AD2607" s="130" t="str">
        <f t="shared" ca="1" si="500"/>
        <v/>
      </c>
      <c r="AE2607" s="130" t="str">
        <f t="shared" ca="1" si="501"/>
        <v/>
      </c>
      <c r="AF2607" s="130" t="str">
        <f t="shared" ca="1" si="502"/>
        <v/>
      </c>
      <c r="AG2607" s="130" t="str">
        <f t="shared" ca="1" si="503"/>
        <v/>
      </c>
      <c r="AH2607" s="130" t="str">
        <f t="shared" ca="1" si="504"/>
        <v/>
      </c>
      <c r="AI2607" s="130" t="str">
        <f t="shared" ca="1" si="505"/>
        <v/>
      </c>
    </row>
    <row r="2608" spans="5:35">
      <c r="E2608" s="239"/>
      <c r="F2608" s="28"/>
      <c r="AC2608" s="130" t="str">
        <f t="shared" ca="1" si="499"/>
        <v/>
      </c>
      <c r="AD2608" s="130" t="str">
        <f t="shared" ca="1" si="500"/>
        <v/>
      </c>
      <c r="AE2608" s="130" t="str">
        <f t="shared" ca="1" si="501"/>
        <v/>
      </c>
      <c r="AF2608" s="130" t="str">
        <f t="shared" ca="1" si="502"/>
        <v/>
      </c>
      <c r="AG2608" s="130" t="str">
        <f t="shared" ca="1" si="503"/>
        <v/>
      </c>
      <c r="AH2608" s="130" t="str">
        <f t="shared" ca="1" si="504"/>
        <v/>
      </c>
      <c r="AI2608" s="130" t="str">
        <f t="shared" ca="1" si="505"/>
        <v/>
      </c>
    </row>
    <row r="2609" spans="5:35">
      <c r="E2609" s="239"/>
      <c r="F2609" s="28"/>
      <c r="AC2609" s="130" t="str">
        <f t="shared" ca="1" si="499"/>
        <v/>
      </c>
      <c r="AD2609" s="130" t="str">
        <f t="shared" ca="1" si="500"/>
        <v/>
      </c>
      <c r="AE2609" s="130" t="str">
        <f t="shared" ca="1" si="501"/>
        <v/>
      </c>
      <c r="AF2609" s="130" t="str">
        <f t="shared" ca="1" si="502"/>
        <v/>
      </c>
      <c r="AG2609" s="130" t="str">
        <f t="shared" ca="1" si="503"/>
        <v/>
      </c>
      <c r="AH2609" s="130" t="str">
        <f t="shared" ca="1" si="504"/>
        <v/>
      </c>
      <c r="AI2609" s="130" t="str">
        <f t="shared" ca="1" si="505"/>
        <v/>
      </c>
    </row>
    <row r="2610" spans="5:35">
      <c r="E2610" s="239"/>
      <c r="F2610" s="28"/>
      <c r="AC2610" s="130" t="str">
        <f t="shared" ca="1" si="499"/>
        <v/>
      </c>
      <c r="AD2610" s="130" t="str">
        <f t="shared" ca="1" si="500"/>
        <v/>
      </c>
      <c r="AE2610" s="130" t="str">
        <f t="shared" ca="1" si="501"/>
        <v/>
      </c>
      <c r="AF2610" s="130" t="str">
        <f t="shared" ca="1" si="502"/>
        <v/>
      </c>
      <c r="AG2610" s="130" t="str">
        <f t="shared" ca="1" si="503"/>
        <v/>
      </c>
      <c r="AH2610" s="130" t="str">
        <f t="shared" ca="1" si="504"/>
        <v/>
      </c>
      <c r="AI2610" s="130" t="str">
        <f t="shared" ca="1" si="505"/>
        <v/>
      </c>
    </row>
    <row r="2611" spans="5:35">
      <c r="E2611" s="239"/>
      <c r="F2611" s="28"/>
      <c r="AC2611" s="130" t="str">
        <f t="shared" ca="1" si="499"/>
        <v/>
      </c>
      <c r="AD2611" s="130" t="str">
        <f t="shared" ca="1" si="500"/>
        <v/>
      </c>
      <c r="AE2611" s="130" t="str">
        <f t="shared" ca="1" si="501"/>
        <v/>
      </c>
      <c r="AF2611" s="130" t="str">
        <f t="shared" ca="1" si="502"/>
        <v/>
      </c>
      <c r="AG2611" s="130" t="str">
        <f t="shared" ca="1" si="503"/>
        <v/>
      </c>
      <c r="AH2611" s="130" t="str">
        <f t="shared" ca="1" si="504"/>
        <v/>
      </c>
      <c r="AI2611" s="130" t="str">
        <f t="shared" ca="1" si="505"/>
        <v/>
      </c>
    </row>
    <row r="2612" spans="5:35">
      <c r="E2612" s="239"/>
      <c r="F2612" s="28"/>
      <c r="AC2612" s="130" t="str">
        <f t="shared" ca="1" si="499"/>
        <v/>
      </c>
      <c r="AD2612" s="130" t="str">
        <f t="shared" ca="1" si="500"/>
        <v/>
      </c>
      <c r="AE2612" s="130" t="str">
        <f t="shared" ca="1" si="501"/>
        <v/>
      </c>
      <c r="AF2612" s="130" t="str">
        <f t="shared" ca="1" si="502"/>
        <v/>
      </c>
      <c r="AG2612" s="130" t="str">
        <f t="shared" ca="1" si="503"/>
        <v/>
      </c>
      <c r="AH2612" s="130" t="str">
        <f t="shared" ca="1" si="504"/>
        <v/>
      </c>
      <c r="AI2612" s="130" t="str">
        <f t="shared" ca="1" si="505"/>
        <v/>
      </c>
    </row>
    <row r="2613" spans="5:35">
      <c r="E2613" s="239"/>
      <c r="F2613" s="28"/>
      <c r="AC2613" s="130" t="str">
        <f t="shared" ca="1" si="499"/>
        <v/>
      </c>
      <c r="AD2613" s="130" t="str">
        <f t="shared" ca="1" si="500"/>
        <v/>
      </c>
      <c r="AE2613" s="130" t="str">
        <f t="shared" ca="1" si="501"/>
        <v/>
      </c>
      <c r="AF2613" s="130" t="str">
        <f t="shared" ca="1" si="502"/>
        <v/>
      </c>
      <c r="AG2613" s="130" t="str">
        <f t="shared" ca="1" si="503"/>
        <v/>
      </c>
      <c r="AH2613" s="130" t="str">
        <f t="shared" ca="1" si="504"/>
        <v/>
      </c>
      <c r="AI2613" s="130" t="str">
        <f t="shared" ca="1" si="505"/>
        <v/>
      </c>
    </row>
    <row r="2614" spans="5:35">
      <c r="E2614" s="239"/>
      <c r="F2614" s="28"/>
      <c r="AC2614" s="130" t="str">
        <f t="shared" ca="1" si="499"/>
        <v/>
      </c>
      <c r="AD2614" s="130" t="str">
        <f t="shared" ca="1" si="500"/>
        <v/>
      </c>
      <c r="AE2614" s="130" t="str">
        <f t="shared" ca="1" si="501"/>
        <v/>
      </c>
      <c r="AF2614" s="130" t="str">
        <f t="shared" ca="1" si="502"/>
        <v/>
      </c>
      <c r="AG2614" s="130" t="str">
        <f t="shared" ca="1" si="503"/>
        <v/>
      </c>
      <c r="AH2614" s="130" t="str">
        <f t="shared" ca="1" si="504"/>
        <v/>
      </c>
      <c r="AI2614" s="130" t="str">
        <f t="shared" ca="1" si="505"/>
        <v/>
      </c>
    </row>
    <row r="2615" spans="5:35">
      <c r="E2615" s="239"/>
      <c r="F2615" s="28"/>
      <c r="AC2615" s="130" t="str">
        <f t="shared" ca="1" si="499"/>
        <v/>
      </c>
      <c r="AD2615" s="130" t="str">
        <f t="shared" ca="1" si="500"/>
        <v/>
      </c>
      <c r="AE2615" s="130" t="str">
        <f t="shared" ca="1" si="501"/>
        <v/>
      </c>
      <c r="AF2615" s="130" t="str">
        <f t="shared" ca="1" si="502"/>
        <v/>
      </c>
      <c r="AG2615" s="130" t="str">
        <f t="shared" ca="1" si="503"/>
        <v/>
      </c>
      <c r="AH2615" s="130" t="str">
        <f t="shared" ca="1" si="504"/>
        <v/>
      </c>
      <c r="AI2615" s="130" t="str">
        <f t="shared" ca="1" si="505"/>
        <v/>
      </c>
    </row>
    <row r="2616" spans="5:35">
      <c r="E2616" s="239"/>
      <c r="F2616" s="28"/>
      <c r="AC2616" s="130" t="str">
        <f t="shared" ca="1" si="499"/>
        <v/>
      </c>
      <c r="AD2616" s="130" t="str">
        <f t="shared" ca="1" si="500"/>
        <v/>
      </c>
      <c r="AE2616" s="130" t="str">
        <f t="shared" ca="1" si="501"/>
        <v/>
      </c>
      <c r="AF2616" s="130" t="str">
        <f t="shared" ca="1" si="502"/>
        <v/>
      </c>
      <c r="AG2616" s="130" t="str">
        <f t="shared" ca="1" si="503"/>
        <v/>
      </c>
      <c r="AH2616" s="130" t="str">
        <f t="shared" ca="1" si="504"/>
        <v/>
      </c>
      <c r="AI2616" s="130" t="str">
        <f t="shared" ca="1" si="505"/>
        <v/>
      </c>
    </row>
    <row r="2617" spans="5:35">
      <c r="E2617" s="239"/>
      <c r="F2617" s="28"/>
      <c r="AC2617" s="130" t="str">
        <f t="shared" ca="1" si="499"/>
        <v/>
      </c>
      <c r="AD2617" s="130" t="str">
        <f t="shared" ca="1" si="500"/>
        <v/>
      </c>
      <c r="AE2617" s="130" t="str">
        <f t="shared" ca="1" si="501"/>
        <v/>
      </c>
      <c r="AF2617" s="130" t="str">
        <f t="shared" ca="1" si="502"/>
        <v/>
      </c>
      <c r="AG2617" s="130" t="str">
        <f t="shared" ca="1" si="503"/>
        <v/>
      </c>
      <c r="AH2617" s="130" t="str">
        <f t="shared" ca="1" si="504"/>
        <v/>
      </c>
      <c r="AI2617" s="130" t="str">
        <f t="shared" ca="1" si="505"/>
        <v/>
      </c>
    </row>
    <row r="2618" spans="5:35">
      <c r="E2618" s="239"/>
      <c r="F2618" s="28"/>
      <c r="AC2618" s="130" t="str">
        <f t="shared" ca="1" si="499"/>
        <v/>
      </c>
      <c r="AD2618" s="130" t="str">
        <f t="shared" ca="1" si="500"/>
        <v/>
      </c>
      <c r="AE2618" s="130" t="str">
        <f t="shared" ca="1" si="501"/>
        <v/>
      </c>
      <c r="AF2618" s="130" t="str">
        <f t="shared" ca="1" si="502"/>
        <v/>
      </c>
      <c r="AG2618" s="130" t="str">
        <f t="shared" ca="1" si="503"/>
        <v/>
      </c>
      <c r="AH2618" s="130" t="str">
        <f t="shared" ca="1" si="504"/>
        <v/>
      </c>
      <c r="AI2618" s="130" t="str">
        <f t="shared" ca="1" si="505"/>
        <v/>
      </c>
    </row>
    <row r="2619" spans="5:35">
      <c r="E2619" s="239"/>
      <c r="F2619" s="28"/>
      <c r="AC2619" s="130" t="str">
        <f t="shared" ca="1" si="499"/>
        <v/>
      </c>
      <c r="AD2619" s="130" t="str">
        <f t="shared" ca="1" si="500"/>
        <v/>
      </c>
      <c r="AE2619" s="130" t="str">
        <f t="shared" ca="1" si="501"/>
        <v/>
      </c>
      <c r="AF2619" s="130" t="str">
        <f t="shared" ca="1" si="502"/>
        <v/>
      </c>
      <c r="AG2619" s="130" t="str">
        <f t="shared" ca="1" si="503"/>
        <v/>
      </c>
      <c r="AH2619" s="130" t="str">
        <f t="shared" ca="1" si="504"/>
        <v/>
      </c>
      <c r="AI2619" s="130" t="str">
        <f t="shared" ca="1" si="505"/>
        <v/>
      </c>
    </row>
    <row r="2620" spans="5:35">
      <c r="E2620" s="239"/>
      <c r="F2620" s="28"/>
      <c r="AC2620" s="130" t="str">
        <f t="shared" ca="1" si="499"/>
        <v/>
      </c>
      <c r="AD2620" s="130" t="str">
        <f t="shared" ca="1" si="500"/>
        <v/>
      </c>
      <c r="AE2620" s="130" t="str">
        <f t="shared" ca="1" si="501"/>
        <v/>
      </c>
      <c r="AF2620" s="130" t="str">
        <f t="shared" ca="1" si="502"/>
        <v/>
      </c>
      <c r="AG2620" s="130" t="str">
        <f t="shared" ca="1" si="503"/>
        <v/>
      </c>
      <c r="AH2620" s="130" t="str">
        <f t="shared" ca="1" si="504"/>
        <v/>
      </c>
      <c r="AI2620" s="130" t="str">
        <f t="shared" ca="1" si="505"/>
        <v/>
      </c>
    </row>
    <row r="2621" spans="5:35">
      <c r="E2621" s="239"/>
      <c r="F2621" s="28"/>
      <c r="AC2621" s="130" t="str">
        <f t="shared" ca="1" si="499"/>
        <v/>
      </c>
      <c r="AD2621" s="130" t="str">
        <f t="shared" ca="1" si="500"/>
        <v/>
      </c>
      <c r="AE2621" s="130" t="str">
        <f t="shared" ca="1" si="501"/>
        <v/>
      </c>
      <c r="AF2621" s="130" t="str">
        <f t="shared" ca="1" si="502"/>
        <v/>
      </c>
      <c r="AG2621" s="130" t="str">
        <f t="shared" ca="1" si="503"/>
        <v/>
      </c>
      <c r="AH2621" s="130" t="str">
        <f t="shared" ca="1" si="504"/>
        <v/>
      </c>
      <c r="AI2621" s="130" t="str">
        <f t="shared" ca="1" si="505"/>
        <v/>
      </c>
    </row>
    <row r="2622" spans="5:35">
      <c r="E2622" s="239"/>
      <c r="F2622" s="28"/>
      <c r="AC2622" s="130" t="str">
        <f t="shared" ca="1" si="499"/>
        <v/>
      </c>
      <c r="AD2622" s="130" t="str">
        <f t="shared" ca="1" si="500"/>
        <v/>
      </c>
      <c r="AE2622" s="130" t="str">
        <f t="shared" ca="1" si="501"/>
        <v/>
      </c>
      <c r="AF2622" s="130" t="str">
        <f t="shared" ca="1" si="502"/>
        <v/>
      </c>
      <c r="AG2622" s="130" t="str">
        <f t="shared" ca="1" si="503"/>
        <v/>
      </c>
      <c r="AH2622" s="130" t="str">
        <f t="shared" ca="1" si="504"/>
        <v/>
      </c>
      <c r="AI2622" s="130" t="str">
        <f t="shared" ca="1" si="505"/>
        <v/>
      </c>
    </row>
    <row r="2623" spans="5:35">
      <c r="E2623" s="239"/>
      <c r="F2623" s="28"/>
      <c r="AC2623" s="130" t="str">
        <f t="shared" ca="1" si="499"/>
        <v/>
      </c>
      <c r="AD2623" s="130" t="str">
        <f t="shared" ca="1" si="500"/>
        <v/>
      </c>
      <c r="AE2623" s="130" t="str">
        <f t="shared" ca="1" si="501"/>
        <v/>
      </c>
      <c r="AF2623" s="130" t="str">
        <f t="shared" ca="1" si="502"/>
        <v/>
      </c>
      <c r="AG2623" s="130" t="str">
        <f t="shared" ca="1" si="503"/>
        <v/>
      </c>
      <c r="AH2623" s="130" t="str">
        <f t="shared" ca="1" si="504"/>
        <v/>
      </c>
      <c r="AI2623" s="130" t="str">
        <f t="shared" ca="1" si="505"/>
        <v/>
      </c>
    </row>
    <row r="2624" spans="5:35">
      <c r="E2624" s="239"/>
      <c r="F2624" s="28"/>
      <c r="AC2624" s="130" t="str">
        <f t="shared" ca="1" si="499"/>
        <v/>
      </c>
      <c r="AD2624" s="130" t="str">
        <f t="shared" ca="1" si="500"/>
        <v/>
      </c>
      <c r="AE2624" s="130" t="str">
        <f t="shared" ca="1" si="501"/>
        <v/>
      </c>
      <c r="AF2624" s="130" t="str">
        <f t="shared" ca="1" si="502"/>
        <v/>
      </c>
      <c r="AG2624" s="130" t="str">
        <f t="shared" ca="1" si="503"/>
        <v/>
      </c>
      <c r="AH2624" s="130" t="str">
        <f t="shared" ca="1" si="504"/>
        <v/>
      </c>
      <c r="AI2624" s="130" t="str">
        <f t="shared" ca="1" si="505"/>
        <v/>
      </c>
    </row>
    <row r="2625" spans="5:35">
      <c r="E2625" s="239"/>
      <c r="F2625" s="28"/>
      <c r="AC2625" s="130" t="str">
        <f t="shared" ca="1" si="499"/>
        <v/>
      </c>
      <c r="AD2625" s="130" t="str">
        <f t="shared" ca="1" si="500"/>
        <v/>
      </c>
      <c r="AE2625" s="130" t="str">
        <f t="shared" ca="1" si="501"/>
        <v/>
      </c>
      <c r="AF2625" s="130" t="str">
        <f t="shared" ca="1" si="502"/>
        <v/>
      </c>
      <c r="AG2625" s="130" t="str">
        <f t="shared" ca="1" si="503"/>
        <v/>
      </c>
      <c r="AH2625" s="130" t="str">
        <f t="shared" ca="1" si="504"/>
        <v/>
      </c>
      <c r="AI2625" s="130" t="str">
        <f t="shared" ca="1" si="505"/>
        <v/>
      </c>
    </row>
    <row r="2626" spans="5:35">
      <c r="E2626" s="239"/>
      <c r="F2626" s="28"/>
      <c r="AC2626" s="130" t="str">
        <f t="shared" ca="1" si="499"/>
        <v/>
      </c>
      <c r="AD2626" s="130" t="str">
        <f t="shared" ca="1" si="500"/>
        <v/>
      </c>
      <c r="AE2626" s="130" t="str">
        <f t="shared" ca="1" si="501"/>
        <v/>
      </c>
      <c r="AF2626" s="130" t="str">
        <f t="shared" ca="1" si="502"/>
        <v/>
      </c>
      <c r="AG2626" s="130" t="str">
        <f t="shared" ca="1" si="503"/>
        <v/>
      </c>
      <c r="AH2626" s="130" t="str">
        <f t="shared" ca="1" si="504"/>
        <v/>
      </c>
      <c r="AI2626" s="130" t="str">
        <f t="shared" ca="1" si="505"/>
        <v/>
      </c>
    </row>
    <row r="2627" spans="5:35">
      <c r="E2627" s="239"/>
      <c r="F2627" s="28"/>
      <c r="AC2627" s="130" t="str">
        <f t="shared" ref="AC2627:AC2690" ca="1" si="506">+INDIRECT(ADDRESS(INT((ROW()-2)/2)+2,21,3))</f>
        <v/>
      </c>
      <c r="AD2627" s="130" t="str">
        <f t="shared" ref="AD2627:AD2690" ca="1" si="507">+IF(ISNUMBER(AI2627),IF(ISEVEN(ROW()),$AL$2,$AL$3),"")</f>
        <v/>
      </c>
      <c r="AE2627" s="130" t="str">
        <f t="shared" ref="AE2627:AE2690" ca="1" si="508">+INDIRECT(ADDRESS(INT((ROW()-2)/2)+2,23,3))</f>
        <v/>
      </c>
      <c r="AF2627" s="130" t="str">
        <f t="shared" ref="AF2627:AF2690" ca="1" si="509">+INDIRECT(ADDRESS(INT((ROW()-2)/2)+2,24,3))</f>
        <v/>
      </c>
      <c r="AG2627" s="130" t="str">
        <f t="shared" ref="AG2627:AG2690" ca="1" si="510">+INDIRECT(ADDRESS(INT((ROW()-2)/2)+2,25,3))</f>
        <v/>
      </c>
      <c r="AH2627" s="130" t="str">
        <f t="shared" ref="AH2627:AH2690" ca="1" si="511">+INDIRECT(ADDRESS(INT((ROW()-2)/2)+2,26,3))</f>
        <v/>
      </c>
      <c r="AI2627" s="130" t="str">
        <f t="shared" ref="AI2627:AI2690" ca="1" si="512">+INDIRECT(ADDRESS(INT((ROW()-2)/2)+2,27,3))</f>
        <v/>
      </c>
    </row>
    <row r="2628" spans="5:35">
      <c r="E2628" s="239"/>
      <c r="F2628" s="28"/>
      <c r="AC2628" s="130" t="str">
        <f t="shared" ca="1" si="506"/>
        <v/>
      </c>
      <c r="AD2628" s="130" t="str">
        <f t="shared" ca="1" si="507"/>
        <v/>
      </c>
      <c r="AE2628" s="130" t="str">
        <f t="shared" ca="1" si="508"/>
        <v/>
      </c>
      <c r="AF2628" s="130" t="str">
        <f t="shared" ca="1" si="509"/>
        <v/>
      </c>
      <c r="AG2628" s="130" t="str">
        <f t="shared" ca="1" si="510"/>
        <v/>
      </c>
      <c r="AH2628" s="130" t="str">
        <f t="shared" ca="1" si="511"/>
        <v/>
      </c>
      <c r="AI2628" s="130" t="str">
        <f t="shared" ca="1" si="512"/>
        <v/>
      </c>
    </row>
    <row r="2629" spans="5:35">
      <c r="E2629" s="239"/>
      <c r="F2629" s="28"/>
      <c r="AC2629" s="130" t="str">
        <f t="shared" ca="1" si="506"/>
        <v/>
      </c>
      <c r="AD2629" s="130" t="str">
        <f t="shared" ca="1" si="507"/>
        <v/>
      </c>
      <c r="AE2629" s="130" t="str">
        <f t="shared" ca="1" si="508"/>
        <v/>
      </c>
      <c r="AF2629" s="130" t="str">
        <f t="shared" ca="1" si="509"/>
        <v/>
      </c>
      <c r="AG2629" s="130" t="str">
        <f t="shared" ca="1" si="510"/>
        <v/>
      </c>
      <c r="AH2629" s="130" t="str">
        <f t="shared" ca="1" si="511"/>
        <v/>
      </c>
      <c r="AI2629" s="130" t="str">
        <f t="shared" ca="1" si="512"/>
        <v/>
      </c>
    </row>
    <row r="2630" spans="5:35">
      <c r="E2630" s="239"/>
      <c r="F2630" s="28"/>
      <c r="AC2630" s="130" t="str">
        <f t="shared" ca="1" si="506"/>
        <v/>
      </c>
      <c r="AD2630" s="130" t="str">
        <f t="shared" ca="1" si="507"/>
        <v/>
      </c>
      <c r="AE2630" s="130" t="str">
        <f t="shared" ca="1" si="508"/>
        <v/>
      </c>
      <c r="AF2630" s="130" t="str">
        <f t="shared" ca="1" si="509"/>
        <v/>
      </c>
      <c r="AG2630" s="130" t="str">
        <f t="shared" ca="1" si="510"/>
        <v/>
      </c>
      <c r="AH2630" s="130" t="str">
        <f t="shared" ca="1" si="511"/>
        <v/>
      </c>
      <c r="AI2630" s="130" t="str">
        <f t="shared" ca="1" si="512"/>
        <v/>
      </c>
    </row>
    <row r="2631" spans="5:35">
      <c r="E2631" s="239"/>
      <c r="F2631" s="28"/>
      <c r="AC2631" s="130" t="str">
        <f t="shared" ca="1" si="506"/>
        <v/>
      </c>
      <c r="AD2631" s="130" t="str">
        <f t="shared" ca="1" si="507"/>
        <v/>
      </c>
      <c r="AE2631" s="130" t="str">
        <f t="shared" ca="1" si="508"/>
        <v/>
      </c>
      <c r="AF2631" s="130" t="str">
        <f t="shared" ca="1" si="509"/>
        <v/>
      </c>
      <c r="AG2631" s="130" t="str">
        <f t="shared" ca="1" si="510"/>
        <v/>
      </c>
      <c r="AH2631" s="130" t="str">
        <f t="shared" ca="1" si="511"/>
        <v/>
      </c>
      <c r="AI2631" s="130" t="str">
        <f t="shared" ca="1" si="512"/>
        <v/>
      </c>
    </row>
    <row r="2632" spans="5:35">
      <c r="E2632" s="239"/>
      <c r="F2632" s="28"/>
      <c r="AC2632" s="130" t="str">
        <f t="shared" ca="1" si="506"/>
        <v/>
      </c>
      <c r="AD2632" s="130" t="str">
        <f t="shared" ca="1" si="507"/>
        <v/>
      </c>
      <c r="AE2632" s="130" t="str">
        <f t="shared" ca="1" si="508"/>
        <v/>
      </c>
      <c r="AF2632" s="130" t="str">
        <f t="shared" ca="1" si="509"/>
        <v/>
      </c>
      <c r="AG2632" s="130" t="str">
        <f t="shared" ca="1" si="510"/>
        <v/>
      </c>
      <c r="AH2632" s="130" t="str">
        <f t="shared" ca="1" si="511"/>
        <v/>
      </c>
      <c r="AI2632" s="130" t="str">
        <f t="shared" ca="1" si="512"/>
        <v/>
      </c>
    </row>
    <row r="2633" spans="5:35">
      <c r="E2633" s="239"/>
      <c r="F2633" s="28"/>
      <c r="AC2633" s="130" t="str">
        <f t="shared" ca="1" si="506"/>
        <v/>
      </c>
      <c r="AD2633" s="130" t="str">
        <f t="shared" ca="1" si="507"/>
        <v/>
      </c>
      <c r="AE2633" s="130" t="str">
        <f t="shared" ca="1" si="508"/>
        <v/>
      </c>
      <c r="AF2633" s="130" t="str">
        <f t="shared" ca="1" si="509"/>
        <v/>
      </c>
      <c r="AG2633" s="130" t="str">
        <f t="shared" ca="1" si="510"/>
        <v/>
      </c>
      <c r="AH2633" s="130" t="str">
        <f t="shared" ca="1" si="511"/>
        <v/>
      </c>
      <c r="AI2633" s="130" t="str">
        <f t="shared" ca="1" si="512"/>
        <v/>
      </c>
    </row>
    <row r="2634" spans="5:35">
      <c r="E2634" s="239"/>
      <c r="F2634" s="28"/>
      <c r="AC2634" s="130" t="str">
        <f t="shared" ca="1" si="506"/>
        <v/>
      </c>
      <c r="AD2634" s="130" t="str">
        <f t="shared" ca="1" si="507"/>
        <v/>
      </c>
      <c r="AE2634" s="130" t="str">
        <f t="shared" ca="1" si="508"/>
        <v/>
      </c>
      <c r="AF2634" s="130" t="str">
        <f t="shared" ca="1" si="509"/>
        <v/>
      </c>
      <c r="AG2634" s="130" t="str">
        <f t="shared" ca="1" si="510"/>
        <v/>
      </c>
      <c r="AH2634" s="130" t="str">
        <f t="shared" ca="1" si="511"/>
        <v/>
      </c>
      <c r="AI2634" s="130" t="str">
        <f t="shared" ca="1" si="512"/>
        <v/>
      </c>
    </row>
    <row r="2635" spans="5:35">
      <c r="E2635" s="239"/>
      <c r="F2635" s="28"/>
      <c r="AC2635" s="130" t="str">
        <f t="shared" ca="1" si="506"/>
        <v/>
      </c>
      <c r="AD2635" s="130" t="str">
        <f t="shared" ca="1" si="507"/>
        <v/>
      </c>
      <c r="AE2635" s="130" t="str">
        <f t="shared" ca="1" si="508"/>
        <v/>
      </c>
      <c r="AF2635" s="130" t="str">
        <f t="shared" ca="1" si="509"/>
        <v/>
      </c>
      <c r="AG2635" s="130" t="str">
        <f t="shared" ca="1" si="510"/>
        <v/>
      </c>
      <c r="AH2635" s="130" t="str">
        <f t="shared" ca="1" si="511"/>
        <v/>
      </c>
      <c r="AI2635" s="130" t="str">
        <f t="shared" ca="1" si="512"/>
        <v/>
      </c>
    </row>
    <row r="2636" spans="5:35">
      <c r="E2636" s="239"/>
      <c r="F2636" s="28"/>
      <c r="AC2636" s="130" t="str">
        <f t="shared" ca="1" si="506"/>
        <v/>
      </c>
      <c r="AD2636" s="130" t="str">
        <f t="shared" ca="1" si="507"/>
        <v/>
      </c>
      <c r="AE2636" s="130" t="str">
        <f t="shared" ca="1" si="508"/>
        <v/>
      </c>
      <c r="AF2636" s="130" t="str">
        <f t="shared" ca="1" si="509"/>
        <v/>
      </c>
      <c r="AG2636" s="130" t="str">
        <f t="shared" ca="1" si="510"/>
        <v/>
      </c>
      <c r="AH2636" s="130" t="str">
        <f t="shared" ca="1" si="511"/>
        <v/>
      </c>
      <c r="AI2636" s="130" t="str">
        <f t="shared" ca="1" si="512"/>
        <v/>
      </c>
    </row>
    <row r="2637" spans="5:35">
      <c r="E2637" s="239"/>
      <c r="F2637" s="28"/>
      <c r="AC2637" s="130" t="str">
        <f t="shared" ca="1" si="506"/>
        <v/>
      </c>
      <c r="AD2637" s="130" t="str">
        <f t="shared" ca="1" si="507"/>
        <v/>
      </c>
      <c r="AE2637" s="130" t="str">
        <f t="shared" ca="1" si="508"/>
        <v/>
      </c>
      <c r="AF2637" s="130" t="str">
        <f t="shared" ca="1" si="509"/>
        <v/>
      </c>
      <c r="AG2637" s="130" t="str">
        <f t="shared" ca="1" si="510"/>
        <v/>
      </c>
      <c r="AH2637" s="130" t="str">
        <f t="shared" ca="1" si="511"/>
        <v/>
      </c>
      <c r="AI2637" s="130" t="str">
        <f t="shared" ca="1" si="512"/>
        <v/>
      </c>
    </row>
    <row r="2638" spans="5:35">
      <c r="E2638" s="239"/>
      <c r="F2638" s="28"/>
      <c r="AC2638" s="130" t="str">
        <f t="shared" ca="1" si="506"/>
        <v/>
      </c>
      <c r="AD2638" s="130" t="str">
        <f t="shared" ca="1" si="507"/>
        <v/>
      </c>
      <c r="AE2638" s="130" t="str">
        <f t="shared" ca="1" si="508"/>
        <v/>
      </c>
      <c r="AF2638" s="130" t="str">
        <f t="shared" ca="1" si="509"/>
        <v/>
      </c>
      <c r="AG2638" s="130" t="str">
        <f t="shared" ca="1" si="510"/>
        <v/>
      </c>
      <c r="AH2638" s="130" t="str">
        <f t="shared" ca="1" si="511"/>
        <v/>
      </c>
      <c r="AI2638" s="130" t="str">
        <f t="shared" ca="1" si="512"/>
        <v/>
      </c>
    </row>
    <row r="2639" spans="5:35">
      <c r="E2639" s="239"/>
      <c r="F2639" s="28"/>
      <c r="AC2639" s="130" t="str">
        <f t="shared" ca="1" si="506"/>
        <v/>
      </c>
      <c r="AD2639" s="130" t="str">
        <f t="shared" ca="1" si="507"/>
        <v/>
      </c>
      <c r="AE2639" s="130" t="str">
        <f t="shared" ca="1" si="508"/>
        <v/>
      </c>
      <c r="AF2639" s="130" t="str">
        <f t="shared" ca="1" si="509"/>
        <v/>
      </c>
      <c r="AG2639" s="130" t="str">
        <f t="shared" ca="1" si="510"/>
        <v/>
      </c>
      <c r="AH2639" s="130" t="str">
        <f t="shared" ca="1" si="511"/>
        <v/>
      </c>
      <c r="AI2639" s="130" t="str">
        <f t="shared" ca="1" si="512"/>
        <v/>
      </c>
    </row>
    <row r="2640" spans="5:35">
      <c r="E2640" s="239"/>
      <c r="F2640" s="28"/>
      <c r="AC2640" s="130" t="str">
        <f t="shared" ca="1" si="506"/>
        <v/>
      </c>
      <c r="AD2640" s="130" t="str">
        <f t="shared" ca="1" si="507"/>
        <v/>
      </c>
      <c r="AE2640" s="130" t="str">
        <f t="shared" ca="1" si="508"/>
        <v/>
      </c>
      <c r="AF2640" s="130" t="str">
        <f t="shared" ca="1" si="509"/>
        <v/>
      </c>
      <c r="AG2640" s="130" t="str">
        <f t="shared" ca="1" si="510"/>
        <v/>
      </c>
      <c r="AH2640" s="130" t="str">
        <f t="shared" ca="1" si="511"/>
        <v/>
      </c>
      <c r="AI2640" s="130" t="str">
        <f t="shared" ca="1" si="512"/>
        <v/>
      </c>
    </row>
    <row r="2641" spans="5:35">
      <c r="E2641" s="239"/>
      <c r="F2641" s="28"/>
      <c r="AC2641" s="130" t="str">
        <f t="shared" ca="1" si="506"/>
        <v/>
      </c>
      <c r="AD2641" s="130" t="str">
        <f t="shared" ca="1" si="507"/>
        <v/>
      </c>
      <c r="AE2641" s="130" t="str">
        <f t="shared" ca="1" si="508"/>
        <v/>
      </c>
      <c r="AF2641" s="130" t="str">
        <f t="shared" ca="1" si="509"/>
        <v/>
      </c>
      <c r="AG2641" s="130" t="str">
        <f t="shared" ca="1" si="510"/>
        <v/>
      </c>
      <c r="AH2641" s="130" t="str">
        <f t="shared" ca="1" si="511"/>
        <v/>
      </c>
      <c r="AI2641" s="130" t="str">
        <f t="shared" ca="1" si="512"/>
        <v/>
      </c>
    </row>
    <row r="2642" spans="5:35">
      <c r="E2642" s="239"/>
      <c r="F2642" s="28"/>
      <c r="AC2642" s="130" t="str">
        <f t="shared" ca="1" si="506"/>
        <v/>
      </c>
      <c r="AD2642" s="130" t="str">
        <f t="shared" ca="1" si="507"/>
        <v/>
      </c>
      <c r="AE2642" s="130" t="str">
        <f t="shared" ca="1" si="508"/>
        <v/>
      </c>
      <c r="AF2642" s="130" t="str">
        <f t="shared" ca="1" si="509"/>
        <v/>
      </c>
      <c r="AG2642" s="130" t="str">
        <f t="shared" ca="1" si="510"/>
        <v/>
      </c>
      <c r="AH2642" s="130" t="str">
        <f t="shared" ca="1" si="511"/>
        <v/>
      </c>
      <c r="AI2642" s="130" t="str">
        <f t="shared" ca="1" si="512"/>
        <v/>
      </c>
    </row>
    <row r="2643" spans="5:35">
      <c r="E2643" s="239"/>
      <c r="F2643" s="28"/>
      <c r="AC2643" s="130" t="str">
        <f t="shared" ca="1" si="506"/>
        <v/>
      </c>
      <c r="AD2643" s="130" t="str">
        <f t="shared" ca="1" si="507"/>
        <v/>
      </c>
      <c r="AE2643" s="130" t="str">
        <f t="shared" ca="1" si="508"/>
        <v/>
      </c>
      <c r="AF2643" s="130" t="str">
        <f t="shared" ca="1" si="509"/>
        <v/>
      </c>
      <c r="AG2643" s="130" t="str">
        <f t="shared" ca="1" si="510"/>
        <v/>
      </c>
      <c r="AH2643" s="130" t="str">
        <f t="shared" ca="1" si="511"/>
        <v/>
      </c>
      <c r="AI2643" s="130" t="str">
        <f t="shared" ca="1" si="512"/>
        <v/>
      </c>
    </row>
    <row r="2644" spans="5:35">
      <c r="E2644" s="239"/>
      <c r="F2644" s="28"/>
      <c r="AC2644" s="130" t="str">
        <f t="shared" ca="1" si="506"/>
        <v/>
      </c>
      <c r="AD2644" s="130" t="str">
        <f t="shared" ca="1" si="507"/>
        <v/>
      </c>
      <c r="AE2644" s="130" t="str">
        <f t="shared" ca="1" si="508"/>
        <v/>
      </c>
      <c r="AF2644" s="130" t="str">
        <f t="shared" ca="1" si="509"/>
        <v/>
      </c>
      <c r="AG2644" s="130" t="str">
        <f t="shared" ca="1" si="510"/>
        <v/>
      </c>
      <c r="AH2644" s="130" t="str">
        <f t="shared" ca="1" si="511"/>
        <v/>
      </c>
      <c r="AI2644" s="130" t="str">
        <f t="shared" ca="1" si="512"/>
        <v/>
      </c>
    </row>
    <row r="2645" spans="5:35">
      <c r="E2645" s="239"/>
      <c r="F2645" s="28"/>
      <c r="AC2645" s="130" t="str">
        <f t="shared" ca="1" si="506"/>
        <v/>
      </c>
      <c r="AD2645" s="130" t="str">
        <f t="shared" ca="1" si="507"/>
        <v/>
      </c>
      <c r="AE2645" s="130" t="str">
        <f t="shared" ca="1" si="508"/>
        <v/>
      </c>
      <c r="AF2645" s="130" t="str">
        <f t="shared" ca="1" si="509"/>
        <v/>
      </c>
      <c r="AG2645" s="130" t="str">
        <f t="shared" ca="1" si="510"/>
        <v/>
      </c>
      <c r="AH2645" s="130" t="str">
        <f t="shared" ca="1" si="511"/>
        <v/>
      </c>
      <c r="AI2645" s="130" t="str">
        <f t="shared" ca="1" si="512"/>
        <v/>
      </c>
    </row>
    <row r="2646" spans="5:35">
      <c r="E2646" s="239"/>
      <c r="F2646" s="28"/>
      <c r="AC2646" s="130" t="str">
        <f t="shared" ca="1" si="506"/>
        <v/>
      </c>
      <c r="AD2646" s="130" t="str">
        <f t="shared" ca="1" si="507"/>
        <v/>
      </c>
      <c r="AE2646" s="130" t="str">
        <f t="shared" ca="1" si="508"/>
        <v/>
      </c>
      <c r="AF2646" s="130" t="str">
        <f t="shared" ca="1" si="509"/>
        <v/>
      </c>
      <c r="AG2646" s="130" t="str">
        <f t="shared" ca="1" si="510"/>
        <v/>
      </c>
      <c r="AH2646" s="130" t="str">
        <f t="shared" ca="1" si="511"/>
        <v/>
      </c>
      <c r="AI2646" s="130" t="str">
        <f t="shared" ca="1" si="512"/>
        <v/>
      </c>
    </row>
    <row r="2647" spans="5:35">
      <c r="E2647" s="239"/>
      <c r="F2647" s="28"/>
      <c r="AC2647" s="130" t="str">
        <f t="shared" ca="1" si="506"/>
        <v/>
      </c>
      <c r="AD2647" s="130" t="str">
        <f t="shared" ca="1" si="507"/>
        <v/>
      </c>
      <c r="AE2647" s="130" t="str">
        <f t="shared" ca="1" si="508"/>
        <v/>
      </c>
      <c r="AF2647" s="130" t="str">
        <f t="shared" ca="1" si="509"/>
        <v/>
      </c>
      <c r="AG2647" s="130" t="str">
        <f t="shared" ca="1" si="510"/>
        <v/>
      </c>
      <c r="AH2647" s="130" t="str">
        <f t="shared" ca="1" si="511"/>
        <v/>
      </c>
      <c r="AI2647" s="130" t="str">
        <f t="shared" ca="1" si="512"/>
        <v/>
      </c>
    </row>
    <row r="2648" spans="5:35">
      <c r="E2648" s="239"/>
      <c r="F2648" s="28"/>
      <c r="AC2648" s="130" t="str">
        <f t="shared" ca="1" si="506"/>
        <v/>
      </c>
      <c r="AD2648" s="130" t="str">
        <f t="shared" ca="1" si="507"/>
        <v/>
      </c>
      <c r="AE2648" s="130" t="str">
        <f t="shared" ca="1" si="508"/>
        <v/>
      </c>
      <c r="AF2648" s="130" t="str">
        <f t="shared" ca="1" si="509"/>
        <v/>
      </c>
      <c r="AG2648" s="130" t="str">
        <f t="shared" ca="1" si="510"/>
        <v/>
      </c>
      <c r="AH2648" s="130" t="str">
        <f t="shared" ca="1" si="511"/>
        <v/>
      </c>
      <c r="AI2648" s="130" t="str">
        <f t="shared" ca="1" si="512"/>
        <v/>
      </c>
    </row>
    <row r="2649" spans="5:35">
      <c r="E2649" s="239"/>
      <c r="F2649" s="28"/>
      <c r="AC2649" s="130" t="str">
        <f t="shared" ca="1" si="506"/>
        <v/>
      </c>
      <c r="AD2649" s="130" t="str">
        <f t="shared" ca="1" si="507"/>
        <v/>
      </c>
      <c r="AE2649" s="130" t="str">
        <f t="shared" ca="1" si="508"/>
        <v/>
      </c>
      <c r="AF2649" s="130" t="str">
        <f t="shared" ca="1" si="509"/>
        <v/>
      </c>
      <c r="AG2649" s="130" t="str">
        <f t="shared" ca="1" si="510"/>
        <v/>
      </c>
      <c r="AH2649" s="130" t="str">
        <f t="shared" ca="1" si="511"/>
        <v/>
      </c>
      <c r="AI2649" s="130" t="str">
        <f t="shared" ca="1" si="512"/>
        <v/>
      </c>
    </row>
    <row r="2650" spans="5:35">
      <c r="E2650" s="239"/>
      <c r="F2650" s="28"/>
      <c r="AC2650" s="130" t="str">
        <f t="shared" ca="1" si="506"/>
        <v/>
      </c>
      <c r="AD2650" s="130" t="str">
        <f t="shared" ca="1" si="507"/>
        <v/>
      </c>
      <c r="AE2650" s="130" t="str">
        <f t="shared" ca="1" si="508"/>
        <v/>
      </c>
      <c r="AF2650" s="130" t="str">
        <f t="shared" ca="1" si="509"/>
        <v/>
      </c>
      <c r="AG2650" s="130" t="str">
        <f t="shared" ca="1" si="510"/>
        <v/>
      </c>
      <c r="AH2650" s="130" t="str">
        <f t="shared" ca="1" si="511"/>
        <v/>
      </c>
      <c r="AI2650" s="130" t="str">
        <f t="shared" ca="1" si="512"/>
        <v/>
      </c>
    </row>
    <row r="2651" spans="5:35">
      <c r="E2651" s="239"/>
      <c r="F2651" s="28"/>
      <c r="AC2651" s="130" t="str">
        <f t="shared" ca="1" si="506"/>
        <v/>
      </c>
      <c r="AD2651" s="130" t="str">
        <f t="shared" ca="1" si="507"/>
        <v/>
      </c>
      <c r="AE2651" s="130" t="str">
        <f t="shared" ca="1" si="508"/>
        <v/>
      </c>
      <c r="AF2651" s="130" t="str">
        <f t="shared" ca="1" si="509"/>
        <v/>
      </c>
      <c r="AG2651" s="130" t="str">
        <f t="shared" ca="1" si="510"/>
        <v/>
      </c>
      <c r="AH2651" s="130" t="str">
        <f t="shared" ca="1" si="511"/>
        <v/>
      </c>
      <c r="AI2651" s="130" t="str">
        <f t="shared" ca="1" si="512"/>
        <v/>
      </c>
    </row>
    <row r="2652" spans="5:35">
      <c r="E2652" s="239"/>
      <c r="F2652" s="28"/>
      <c r="AC2652" s="130" t="str">
        <f t="shared" ca="1" si="506"/>
        <v/>
      </c>
      <c r="AD2652" s="130" t="str">
        <f t="shared" ca="1" si="507"/>
        <v/>
      </c>
      <c r="AE2652" s="130" t="str">
        <f t="shared" ca="1" si="508"/>
        <v/>
      </c>
      <c r="AF2652" s="130" t="str">
        <f t="shared" ca="1" si="509"/>
        <v/>
      </c>
      <c r="AG2652" s="130" t="str">
        <f t="shared" ca="1" si="510"/>
        <v/>
      </c>
      <c r="AH2652" s="130" t="str">
        <f t="shared" ca="1" si="511"/>
        <v/>
      </c>
      <c r="AI2652" s="130" t="str">
        <f t="shared" ca="1" si="512"/>
        <v/>
      </c>
    </row>
    <row r="2653" spans="5:35">
      <c r="E2653" s="239"/>
      <c r="F2653" s="28"/>
      <c r="AC2653" s="130" t="str">
        <f t="shared" ca="1" si="506"/>
        <v/>
      </c>
      <c r="AD2653" s="130" t="str">
        <f t="shared" ca="1" si="507"/>
        <v/>
      </c>
      <c r="AE2653" s="130" t="str">
        <f t="shared" ca="1" si="508"/>
        <v/>
      </c>
      <c r="AF2653" s="130" t="str">
        <f t="shared" ca="1" si="509"/>
        <v/>
      </c>
      <c r="AG2653" s="130" t="str">
        <f t="shared" ca="1" si="510"/>
        <v/>
      </c>
      <c r="AH2653" s="130" t="str">
        <f t="shared" ca="1" si="511"/>
        <v/>
      </c>
      <c r="AI2653" s="130" t="str">
        <f t="shared" ca="1" si="512"/>
        <v/>
      </c>
    </row>
    <row r="2654" spans="5:35">
      <c r="E2654" s="239"/>
      <c r="F2654" s="28"/>
      <c r="AC2654" s="130" t="str">
        <f t="shared" ca="1" si="506"/>
        <v/>
      </c>
      <c r="AD2654" s="130" t="str">
        <f t="shared" ca="1" si="507"/>
        <v/>
      </c>
      <c r="AE2654" s="130" t="str">
        <f t="shared" ca="1" si="508"/>
        <v/>
      </c>
      <c r="AF2654" s="130" t="str">
        <f t="shared" ca="1" si="509"/>
        <v/>
      </c>
      <c r="AG2654" s="130" t="str">
        <f t="shared" ca="1" si="510"/>
        <v/>
      </c>
      <c r="AH2654" s="130" t="str">
        <f t="shared" ca="1" si="511"/>
        <v/>
      </c>
      <c r="AI2654" s="130" t="str">
        <f t="shared" ca="1" si="512"/>
        <v/>
      </c>
    </row>
    <row r="2655" spans="5:35">
      <c r="E2655" s="239"/>
      <c r="F2655" s="28"/>
      <c r="AC2655" s="130" t="str">
        <f t="shared" ca="1" si="506"/>
        <v/>
      </c>
      <c r="AD2655" s="130" t="str">
        <f t="shared" ca="1" si="507"/>
        <v/>
      </c>
      <c r="AE2655" s="130" t="str">
        <f t="shared" ca="1" si="508"/>
        <v/>
      </c>
      <c r="AF2655" s="130" t="str">
        <f t="shared" ca="1" si="509"/>
        <v/>
      </c>
      <c r="AG2655" s="130" t="str">
        <f t="shared" ca="1" si="510"/>
        <v/>
      </c>
      <c r="AH2655" s="130" t="str">
        <f t="shared" ca="1" si="511"/>
        <v/>
      </c>
      <c r="AI2655" s="130" t="str">
        <f t="shared" ca="1" si="512"/>
        <v/>
      </c>
    </row>
    <row r="2656" spans="5:35">
      <c r="E2656" s="239"/>
      <c r="F2656" s="28"/>
      <c r="AC2656" s="130" t="str">
        <f t="shared" ca="1" si="506"/>
        <v/>
      </c>
      <c r="AD2656" s="130" t="str">
        <f t="shared" ca="1" si="507"/>
        <v/>
      </c>
      <c r="AE2656" s="130" t="str">
        <f t="shared" ca="1" si="508"/>
        <v/>
      </c>
      <c r="AF2656" s="130" t="str">
        <f t="shared" ca="1" si="509"/>
        <v/>
      </c>
      <c r="AG2656" s="130" t="str">
        <f t="shared" ca="1" si="510"/>
        <v/>
      </c>
      <c r="AH2656" s="130" t="str">
        <f t="shared" ca="1" si="511"/>
        <v/>
      </c>
      <c r="AI2656" s="130" t="str">
        <f t="shared" ca="1" si="512"/>
        <v/>
      </c>
    </row>
    <row r="2657" spans="5:35">
      <c r="E2657" s="239"/>
      <c r="F2657" s="28"/>
      <c r="AC2657" s="130" t="str">
        <f t="shared" ca="1" si="506"/>
        <v/>
      </c>
      <c r="AD2657" s="130" t="str">
        <f t="shared" ca="1" si="507"/>
        <v/>
      </c>
      <c r="AE2657" s="130" t="str">
        <f t="shared" ca="1" si="508"/>
        <v/>
      </c>
      <c r="AF2657" s="130" t="str">
        <f t="shared" ca="1" si="509"/>
        <v/>
      </c>
      <c r="AG2657" s="130" t="str">
        <f t="shared" ca="1" si="510"/>
        <v/>
      </c>
      <c r="AH2657" s="130" t="str">
        <f t="shared" ca="1" si="511"/>
        <v/>
      </c>
      <c r="AI2657" s="130" t="str">
        <f t="shared" ca="1" si="512"/>
        <v/>
      </c>
    </row>
    <row r="2658" spans="5:35">
      <c r="E2658" s="239"/>
      <c r="F2658" s="28"/>
      <c r="AC2658" s="130" t="str">
        <f t="shared" ca="1" si="506"/>
        <v/>
      </c>
      <c r="AD2658" s="130" t="str">
        <f t="shared" ca="1" si="507"/>
        <v/>
      </c>
      <c r="AE2658" s="130" t="str">
        <f t="shared" ca="1" si="508"/>
        <v/>
      </c>
      <c r="AF2658" s="130" t="str">
        <f t="shared" ca="1" si="509"/>
        <v/>
      </c>
      <c r="AG2658" s="130" t="str">
        <f t="shared" ca="1" si="510"/>
        <v/>
      </c>
      <c r="AH2658" s="130" t="str">
        <f t="shared" ca="1" si="511"/>
        <v/>
      </c>
      <c r="AI2658" s="130" t="str">
        <f t="shared" ca="1" si="512"/>
        <v/>
      </c>
    </row>
    <row r="2659" spans="5:35">
      <c r="E2659" s="239"/>
      <c r="F2659" s="28"/>
      <c r="AC2659" s="130" t="str">
        <f t="shared" ca="1" si="506"/>
        <v/>
      </c>
      <c r="AD2659" s="130" t="str">
        <f t="shared" ca="1" si="507"/>
        <v/>
      </c>
      <c r="AE2659" s="130" t="str">
        <f t="shared" ca="1" si="508"/>
        <v/>
      </c>
      <c r="AF2659" s="130" t="str">
        <f t="shared" ca="1" si="509"/>
        <v/>
      </c>
      <c r="AG2659" s="130" t="str">
        <f t="shared" ca="1" si="510"/>
        <v/>
      </c>
      <c r="AH2659" s="130" t="str">
        <f t="shared" ca="1" si="511"/>
        <v/>
      </c>
      <c r="AI2659" s="130" t="str">
        <f t="shared" ca="1" si="512"/>
        <v/>
      </c>
    </row>
    <row r="2660" spans="5:35">
      <c r="E2660" s="239"/>
      <c r="F2660" s="28"/>
      <c r="AC2660" s="130" t="str">
        <f t="shared" ca="1" si="506"/>
        <v/>
      </c>
      <c r="AD2660" s="130" t="str">
        <f t="shared" ca="1" si="507"/>
        <v/>
      </c>
      <c r="AE2660" s="130" t="str">
        <f t="shared" ca="1" si="508"/>
        <v/>
      </c>
      <c r="AF2660" s="130" t="str">
        <f t="shared" ca="1" si="509"/>
        <v/>
      </c>
      <c r="AG2660" s="130" t="str">
        <f t="shared" ca="1" si="510"/>
        <v/>
      </c>
      <c r="AH2660" s="130" t="str">
        <f t="shared" ca="1" si="511"/>
        <v/>
      </c>
      <c r="AI2660" s="130" t="str">
        <f t="shared" ca="1" si="512"/>
        <v/>
      </c>
    </row>
    <row r="2661" spans="5:35">
      <c r="E2661" s="239"/>
      <c r="F2661" s="28"/>
      <c r="AC2661" s="130" t="str">
        <f t="shared" ca="1" si="506"/>
        <v/>
      </c>
      <c r="AD2661" s="130" t="str">
        <f t="shared" ca="1" si="507"/>
        <v/>
      </c>
      <c r="AE2661" s="130" t="str">
        <f t="shared" ca="1" si="508"/>
        <v/>
      </c>
      <c r="AF2661" s="130" t="str">
        <f t="shared" ca="1" si="509"/>
        <v/>
      </c>
      <c r="AG2661" s="130" t="str">
        <f t="shared" ca="1" si="510"/>
        <v/>
      </c>
      <c r="AH2661" s="130" t="str">
        <f t="shared" ca="1" si="511"/>
        <v/>
      </c>
      <c r="AI2661" s="130" t="str">
        <f t="shared" ca="1" si="512"/>
        <v/>
      </c>
    </row>
    <row r="2662" spans="5:35">
      <c r="E2662" s="239"/>
      <c r="F2662" s="28"/>
      <c r="AC2662" s="130" t="str">
        <f t="shared" ca="1" si="506"/>
        <v/>
      </c>
      <c r="AD2662" s="130" t="str">
        <f t="shared" ca="1" si="507"/>
        <v/>
      </c>
      <c r="AE2662" s="130" t="str">
        <f t="shared" ca="1" si="508"/>
        <v/>
      </c>
      <c r="AF2662" s="130" t="str">
        <f t="shared" ca="1" si="509"/>
        <v/>
      </c>
      <c r="AG2662" s="130" t="str">
        <f t="shared" ca="1" si="510"/>
        <v/>
      </c>
      <c r="AH2662" s="130" t="str">
        <f t="shared" ca="1" si="511"/>
        <v/>
      </c>
      <c r="AI2662" s="130" t="str">
        <f t="shared" ca="1" si="512"/>
        <v/>
      </c>
    </row>
    <row r="2663" spans="5:35">
      <c r="E2663" s="239"/>
      <c r="F2663" s="28"/>
      <c r="AC2663" s="130" t="str">
        <f t="shared" ca="1" si="506"/>
        <v/>
      </c>
      <c r="AD2663" s="130" t="str">
        <f t="shared" ca="1" si="507"/>
        <v/>
      </c>
      <c r="AE2663" s="130" t="str">
        <f t="shared" ca="1" si="508"/>
        <v/>
      </c>
      <c r="AF2663" s="130" t="str">
        <f t="shared" ca="1" si="509"/>
        <v/>
      </c>
      <c r="AG2663" s="130" t="str">
        <f t="shared" ca="1" si="510"/>
        <v/>
      </c>
      <c r="AH2663" s="130" t="str">
        <f t="shared" ca="1" si="511"/>
        <v/>
      </c>
      <c r="AI2663" s="130" t="str">
        <f t="shared" ca="1" si="512"/>
        <v/>
      </c>
    </row>
    <row r="2664" spans="5:35">
      <c r="E2664" s="239"/>
      <c r="F2664" s="28"/>
      <c r="AC2664" s="130" t="str">
        <f t="shared" ca="1" si="506"/>
        <v/>
      </c>
      <c r="AD2664" s="130" t="str">
        <f t="shared" ca="1" si="507"/>
        <v/>
      </c>
      <c r="AE2664" s="130" t="str">
        <f t="shared" ca="1" si="508"/>
        <v/>
      </c>
      <c r="AF2664" s="130" t="str">
        <f t="shared" ca="1" si="509"/>
        <v/>
      </c>
      <c r="AG2664" s="130" t="str">
        <f t="shared" ca="1" si="510"/>
        <v/>
      </c>
      <c r="AH2664" s="130" t="str">
        <f t="shared" ca="1" si="511"/>
        <v/>
      </c>
      <c r="AI2664" s="130" t="str">
        <f t="shared" ca="1" si="512"/>
        <v/>
      </c>
    </row>
    <row r="2665" spans="5:35">
      <c r="E2665" s="239"/>
      <c r="F2665" s="28"/>
      <c r="AC2665" s="130" t="str">
        <f t="shared" ca="1" si="506"/>
        <v/>
      </c>
      <c r="AD2665" s="130" t="str">
        <f t="shared" ca="1" si="507"/>
        <v/>
      </c>
      <c r="AE2665" s="130" t="str">
        <f t="shared" ca="1" si="508"/>
        <v/>
      </c>
      <c r="AF2665" s="130" t="str">
        <f t="shared" ca="1" si="509"/>
        <v/>
      </c>
      <c r="AG2665" s="130" t="str">
        <f t="shared" ca="1" si="510"/>
        <v/>
      </c>
      <c r="AH2665" s="130" t="str">
        <f t="shared" ca="1" si="511"/>
        <v/>
      </c>
      <c r="AI2665" s="130" t="str">
        <f t="shared" ca="1" si="512"/>
        <v/>
      </c>
    </row>
    <row r="2666" spans="5:35">
      <c r="E2666" s="239"/>
      <c r="F2666" s="28"/>
      <c r="AC2666" s="130" t="str">
        <f t="shared" ca="1" si="506"/>
        <v/>
      </c>
      <c r="AD2666" s="130" t="str">
        <f t="shared" ca="1" si="507"/>
        <v/>
      </c>
      <c r="AE2666" s="130" t="str">
        <f t="shared" ca="1" si="508"/>
        <v/>
      </c>
      <c r="AF2666" s="130" t="str">
        <f t="shared" ca="1" si="509"/>
        <v/>
      </c>
      <c r="AG2666" s="130" t="str">
        <f t="shared" ca="1" si="510"/>
        <v/>
      </c>
      <c r="AH2666" s="130" t="str">
        <f t="shared" ca="1" si="511"/>
        <v/>
      </c>
      <c r="AI2666" s="130" t="str">
        <f t="shared" ca="1" si="512"/>
        <v/>
      </c>
    </row>
    <row r="2667" spans="5:35">
      <c r="E2667" s="239"/>
      <c r="F2667" s="28"/>
      <c r="AC2667" s="130" t="str">
        <f t="shared" ca="1" si="506"/>
        <v/>
      </c>
      <c r="AD2667" s="130" t="str">
        <f t="shared" ca="1" si="507"/>
        <v/>
      </c>
      <c r="AE2667" s="130" t="str">
        <f t="shared" ca="1" si="508"/>
        <v/>
      </c>
      <c r="AF2667" s="130" t="str">
        <f t="shared" ca="1" si="509"/>
        <v/>
      </c>
      <c r="AG2667" s="130" t="str">
        <f t="shared" ca="1" si="510"/>
        <v/>
      </c>
      <c r="AH2667" s="130" t="str">
        <f t="shared" ca="1" si="511"/>
        <v/>
      </c>
      <c r="AI2667" s="130" t="str">
        <f t="shared" ca="1" si="512"/>
        <v/>
      </c>
    </row>
    <row r="2668" spans="5:35">
      <c r="E2668" s="239"/>
      <c r="F2668" s="28"/>
      <c r="AC2668" s="130" t="str">
        <f t="shared" ca="1" si="506"/>
        <v/>
      </c>
      <c r="AD2668" s="130" t="str">
        <f t="shared" ca="1" si="507"/>
        <v/>
      </c>
      <c r="AE2668" s="130" t="str">
        <f t="shared" ca="1" si="508"/>
        <v/>
      </c>
      <c r="AF2668" s="130" t="str">
        <f t="shared" ca="1" si="509"/>
        <v/>
      </c>
      <c r="AG2668" s="130" t="str">
        <f t="shared" ca="1" si="510"/>
        <v/>
      </c>
      <c r="AH2668" s="130" t="str">
        <f t="shared" ca="1" si="511"/>
        <v/>
      </c>
      <c r="AI2668" s="130" t="str">
        <f t="shared" ca="1" si="512"/>
        <v/>
      </c>
    </row>
    <row r="2669" spans="5:35">
      <c r="E2669" s="239"/>
      <c r="F2669" s="28"/>
      <c r="AC2669" s="130" t="str">
        <f t="shared" ca="1" si="506"/>
        <v/>
      </c>
      <c r="AD2669" s="130" t="str">
        <f t="shared" ca="1" si="507"/>
        <v/>
      </c>
      <c r="AE2669" s="130" t="str">
        <f t="shared" ca="1" si="508"/>
        <v/>
      </c>
      <c r="AF2669" s="130" t="str">
        <f t="shared" ca="1" si="509"/>
        <v/>
      </c>
      <c r="AG2669" s="130" t="str">
        <f t="shared" ca="1" si="510"/>
        <v/>
      </c>
      <c r="AH2669" s="130" t="str">
        <f t="shared" ca="1" si="511"/>
        <v/>
      </c>
      <c r="AI2669" s="130" t="str">
        <f t="shared" ca="1" si="512"/>
        <v/>
      </c>
    </row>
    <row r="2670" spans="5:35">
      <c r="E2670" s="239"/>
      <c r="F2670" s="28"/>
      <c r="AC2670" s="130" t="str">
        <f t="shared" ca="1" si="506"/>
        <v/>
      </c>
      <c r="AD2670" s="130" t="str">
        <f t="shared" ca="1" si="507"/>
        <v/>
      </c>
      <c r="AE2670" s="130" t="str">
        <f t="shared" ca="1" si="508"/>
        <v/>
      </c>
      <c r="AF2670" s="130" t="str">
        <f t="shared" ca="1" si="509"/>
        <v/>
      </c>
      <c r="AG2670" s="130" t="str">
        <f t="shared" ca="1" si="510"/>
        <v/>
      </c>
      <c r="AH2670" s="130" t="str">
        <f t="shared" ca="1" si="511"/>
        <v/>
      </c>
      <c r="AI2670" s="130" t="str">
        <f t="shared" ca="1" si="512"/>
        <v/>
      </c>
    </row>
    <row r="2671" spans="5:35">
      <c r="E2671" s="239"/>
      <c r="F2671" s="28"/>
      <c r="AC2671" s="130" t="str">
        <f t="shared" ca="1" si="506"/>
        <v/>
      </c>
      <c r="AD2671" s="130" t="str">
        <f t="shared" ca="1" si="507"/>
        <v/>
      </c>
      <c r="AE2671" s="130" t="str">
        <f t="shared" ca="1" si="508"/>
        <v/>
      </c>
      <c r="AF2671" s="130" t="str">
        <f t="shared" ca="1" si="509"/>
        <v/>
      </c>
      <c r="AG2671" s="130" t="str">
        <f t="shared" ca="1" si="510"/>
        <v/>
      </c>
      <c r="AH2671" s="130" t="str">
        <f t="shared" ca="1" si="511"/>
        <v/>
      </c>
      <c r="AI2671" s="130" t="str">
        <f t="shared" ca="1" si="512"/>
        <v/>
      </c>
    </row>
    <row r="2672" spans="5:35">
      <c r="E2672" s="239"/>
      <c r="F2672" s="28"/>
      <c r="AC2672" s="130" t="str">
        <f t="shared" ca="1" si="506"/>
        <v/>
      </c>
      <c r="AD2672" s="130" t="str">
        <f t="shared" ca="1" si="507"/>
        <v/>
      </c>
      <c r="AE2672" s="130" t="str">
        <f t="shared" ca="1" si="508"/>
        <v/>
      </c>
      <c r="AF2672" s="130" t="str">
        <f t="shared" ca="1" si="509"/>
        <v/>
      </c>
      <c r="AG2672" s="130" t="str">
        <f t="shared" ca="1" si="510"/>
        <v/>
      </c>
      <c r="AH2672" s="130" t="str">
        <f t="shared" ca="1" si="511"/>
        <v/>
      </c>
      <c r="AI2672" s="130" t="str">
        <f t="shared" ca="1" si="512"/>
        <v/>
      </c>
    </row>
    <row r="2673" spans="5:35">
      <c r="E2673" s="239"/>
      <c r="F2673" s="28"/>
      <c r="AC2673" s="130" t="str">
        <f t="shared" ca="1" si="506"/>
        <v/>
      </c>
      <c r="AD2673" s="130" t="str">
        <f t="shared" ca="1" si="507"/>
        <v/>
      </c>
      <c r="AE2673" s="130" t="str">
        <f t="shared" ca="1" si="508"/>
        <v/>
      </c>
      <c r="AF2673" s="130" t="str">
        <f t="shared" ca="1" si="509"/>
        <v/>
      </c>
      <c r="AG2673" s="130" t="str">
        <f t="shared" ca="1" si="510"/>
        <v/>
      </c>
      <c r="AH2673" s="130" t="str">
        <f t="shared" ca="1" si="511"/>
        <v/>
      </c>
      <c r="AI2673" s="130" t="str">
        <f t="shared" ca="1" si="512"/>
        <v/>
      </c>
    </row>
    <row r="2674" spans="5:35">
      <c r="E2674" s="239"/>
      <c r="F2674" s="28"/>
      <c r="AC2674" s="130" t="str">
        <f t="shared" ca="1" si="506"/>
        <v/>
      </c>
      <c r="AD2674" s="130" t="str">
        <f t="shared" ca="1" si="507"/>
        <v/>
      </c>
      <c r="AE2674" s="130" t="str">
        <f t="shared" ca="1" si="508"/>
        <v/>
      </c>
      <c r="AF2674" s="130" t="str">
        <f t="shared" ca="1" si="509"/>
        <v/>
      </c>
      <c r="AG2674" s="130" t="str">
        <f t="shared" ca="1" si="510"/>
        <v/>
      </c>
      <c r="AH2674" s="130" t="str">
        <f t="shared" ca="1" si="511"/>
        <v/>
      </c>
      <c r="AI2674" s="130" t="str">
        <f t="shared" ca="1" si="512"/>
        <v/>
      </c>
    </row>
    <row r="2675" spans="5:35">
      <c r="E2675" s="239"/>
      <c r="F2675" s="28"/>
      <c r="AC2675" s="130" t="str">
        <f t="shared" ca="1" si="506"/>
        <v/>
      </c>
      <c r="AD2675" s="130" t="str">
        <f t="shared" ca="1" si="507"/>
        <v/>
      </c>
      <c r="AE2675" s="130" t="str">
        <f t="shared" ca="1" si="508"/>
        <v/>
      </c>
      <c r="AF2675" s="130" t="str">
        <f t="shared" ca="1" si="509"/>
        <v/>
      </c>
      <c r="AG2675" s="130" t="str">
        <f t="shared" ca="1" si="510"/>
        <v/>
      </c>
      <c r="AH2675" s="130" t="str">
        <f t="shared" ca="1" si="511"/>
        <v/>
      </c>
      <c r="AI2675" s="130" t="str">
        <f t="shared" ca="1" si="512"/>
        <v/>
      </c>
    </row>
    <row r="2676" spans="5:35">
      <c r="E2676" s="239"/>
      <c r="F2676" s="28"/>
      <c r="AC2676" s="130" t="str">
        <f t="shared" ca="1" si="506"/>
        <v/>
      </c>
      <c r="AD2676" s="130" t="str">
        <f t="shared" ca="1" si="507"/>
        <v/>
      </c>
      <c r="AE2676" s="130" t="str">
        <f t="shared" ca="1" si="508"/>
        <v/>
      </c>
      <c r="AF2676" s="130" t="str">
        <f t="shared" ca="1" si="509"/>
        <v/>
      </c>
      <c r="AG2676" s="130" t="str">
        <f t="shared" ca="1" si="510"/>
        <v/>
      </c>
      <c r="AH2676" s="130" t="str">
        <f t="shared" ca="1" si="511"/>
        <v/>
      </c>
      <c r="AI2676" s="130" t="str">
        <f t="shared" ca="1" si="512"/>
        <v/>
      </c>
    </row>
    <row r="2677" spans="5:35">
      <c r="E2677" s="239"/>
      <c r="F2677" s="28"/>
      <c r="AC2677" s="130" t="str">
        <f t="shared" ca="1" si="506"/>
        <v/>
      </c>
      <c r="AD2677" s="130" t="str">
        <f t="shared" ca="1" si="507"/>
        <v/>
      </c>
      <c r="AE2677" s="130" t="str">
        <f t="shared" ca="1" si="508"/>
        <v/>
      </c>
      <c r="AF2677" s="130" t="str">
        <f t="shared" ca="1" si="509"/>
        <v/>
      </c>
      <c r="AG2677" s="130" t="str">
        <f t="shared" ca="1" si="510"/>
        <v/>
      </c>
      <c r="AH2677" s="130" t="str">
        <f t="shared" ca="1" si="511"/>
        <v/>
      </c>
      <c r="AI2677" s="130" t="str">
        <f t="shared" ca="1" si="512"/>
        <v/>
      </c>
    </row>
    <row r="2678" spans="5:35">
      <c r="E2678" s="239"/>
      <c r="F2678" s="28"/>
      <c r="AC2678" s="130" t="str">
        <f t="shared" ca="1" si="506"/>
        <v/>
      </c>
      <c r="AD2678" s="130" t="str">
        <f t="shared" ca="1" si="507"/>
        <v/>
      </c>
      <c r="AE2678" s="130" t="str">
        <f t="shared" ca="1" si="508"/>
        <v/>
      </c>
      <c r="AF2678" s="130" t="str">
        <f t="shared" ca="1" si="509"/>
        <v/>
      </c>
      <c r="AG2678" s="130" t="str">
        <f t="shared" ca="1" si="510"/>
        <v/>
      </c>
      <c r="AH2678" s="130" t="str">
        <f t="shared" ca="1" si="511"/>
        <v/>
      </c>
      <c r="AI2678" s="130" t="str">
        <f t="shared" ca="1" si="512"/>
        <v/>
      </c>
    </row>
    <row r="2679" spans="5:35">
      <c r="E2679" s="239"/>
      <c r="F2679" s="28"/>
      <c r="AC2679" s="130" t="str">
        <f t="shared" ca="1" si="506"/>
        <v/>
      </c>
      <c r="AD2679" s="130" t="str">
        <f t="shared" ca="1" si="507"/>
        <v/>
      </c>
      <c r="AE2679" s="130" t="str">
        <f t="shared" ca="1" si="508"/>
        <v/>
      </c>
      <c r="AF2679" s="130" t="str">
        <f t="shared" ca="1" si="509"/>
        <v/>
      </c>
      <c r="AG2679" s="130" t="str">
        <f t="shared" ca="1" si="510"/>
        <v/>
      </c>
      <c r="AH2679" s="130" t="str">
        <f t="shared" ca="1" si="511"/>
        <v/>
      </c>
      <c r="AI2679" s="130" t="str">
        <f t="shared" ca="1" si="512"/>
        <v/>
      </c>
    </row>
    <row r="2680" spans="5:35">
      <c r="E2680" s="239"/>
      <c r="F2680" s="28"/>
      <c r="AC2680" s="130" t="str">
        <f t="shared" ca="1" si="506"/>
        <v/>
      </c>
      <c r="AD2680" s="130" t="str">
        <f t="shared" ca="1" si="507"/>
        <v/>
      </c>
      <c r="AE2680" s="130" t="str">
        <f t="shared" ca="1" si="508"/>
        <v/>
      </c>
      <c r="AF2680" s="130" t="str">
        <f t="shared" ca="1" si="509"/>
        <v/>
      </c>
      <c r="AG2680" s="130" t="str">
        <f t="shared" ca="1" si="510"/>
        <v/>
      </c>
      <c r="AH2680" s="130" t="str">
        <f t="shared" ca="1" si="511"/>
        <v/>
      </c>
      <c r="AI2680" s="130" t="str">
        <f t="shared" ca="1" si="512"/>
        <v/>
      </c>
    </row>
    <row r="2681" spans="5:35">
      <c r="E2681" s="239"/>
      <c r="F2681" s="28"/>
      <c r="AC2681" s="130" t="str">
        <f t="shared" ca="1" si="506"/>
        <v/>
      </c>
      <c r="AD2681" s="130" t="str">
        <f t="shared" ca="1" si="507"/>
        <v/>
      </c>
      <c r="AE2681" s="130" t="str">
        <f t="shared" ca="1" si="508"/>
        <v/>
      </c>
      <c r="AF2681" s="130" t="str">
        <f t="shared" ca="1" si="509"/>
        <v/>
      </c>
      <c r="AG2681" s="130" t="str">
        <f t="shared" ca="1" si="510"/>
        <v/>
      </c>
      <c r="AH2681" s="130" t="str">
        <f t="shared" ca="1" si="511"/>
        <v/>
      </c>
      <c r="AI2681" s="130" t="str">
        <f t="shared" ca="1" si="512"/>
        <v/>
      </c>
    </row>
    <row r="2682" spans="5:35">
      <c r="E2682" s="239"/>
      <c r="F2682" s="28"/>
      <c r="AC2682" s="130" t="str">
        <f t="shared" ca="1" si="506"/>
        <v/>
      </c>
      <c r="AD2682" s="130" t="str">
        <f t="shared" ca="1" si="507"/>
        <v/>
      </c>
      <c r="AE2682" s="130" t="str">
        <f t="shared" ca="1" si="508"/>
        <v/>
      </c>
      <c r="AF2682" s="130" t="str">
        <f t="shared" ca="1" si="509"/>
        <v/>
      </c>
      <c r="AG2682" s="130" t="str">
        <f t="shared" ca="1" si="510"/>
        <v/>
      </c>
      <c r="AH2682" s="130" t="str">
        <f t="shared" ca="1" si="511"/>
        <v/>
      </c>
      <c r="AI2682" s="130" t="str">
        <f t="shared" ca="1" si="512"/>
        <v/>
      </c>
    </row>
    <row r="2683" spans="5:35">
      <c r="E2683" s="239"/>
      <c r="F2683" s="28"/>
      <c r="AC2683" s="130" t="str">
        <f t="shared" ca="1" si="506"/>
        <v/>
      </c>
      <c r="AD2683" s="130" t="str">
        <f t="shared" ca="1" si="507"/>
        <v/>
      </c>
      <c r="AE2683" s="130" t="str">
        <f t="shared" ca="1" si="508"/>
        <v/>
      </c>
      <c r="AF2683" s="130" t="str">
        <f t="shared" ca="1" si="509"/>
        <v/>
      </c>
      <c r="AG2683" s="130" t="str">
        <f t="shared" ca="1" si="510"/>
        <v/>
      </c>
      <c r="AH2683" s="130" t="str">
        <f t="shared" ca="1" si="511"/>
        <v/>
      </c>
      <c r="AI2683" s="130" t="str">
        <f t="shared" ca="1" si="512"/>
        <v/>
      </c>
    </row>
    <row r="2684" spans="5:35">
      <c r="AC2684" s="130" t="str">
        <f t="shared" ca="1" si="506"/>
        <v/>
      </c>
      <c r="AD2684" s="130" t="str">
        <f t="shared" ca="1" si="507"/>
        <v/>
      </c>
      <c r="AE2684" s="130" t="str">
        <f t="shared" ca="1" si="508"/>
        <v/>
      </c>
      <c r="AF2684" s="130" t="str">
        <f t="shared" ca="1" si="509"/>
        <v/>
      </c>
      <c r="AG2684" s="130" t="str">
        <f t="shared" ca="1" si="510"/>
        <v/>
      </c>
      <c r="AH2684" s="130" t="str">
        <f t="shared" ca="1" si="511"/>
        <v/>
      </c>
      <c r="AI2684" s="130" t="str">
        <f t="shared" ca="1" si="512"/>
        <v/>
      </c>
    </row>
    <row r="2685" spans="5:35">
      <c r="AC2685" s="130" t="str">
        <f t="shared" ca="1" si="506"/>
        <v/>
      </c>
      <c r="AD2685" s="130" t="str">
        <f t="shared" ca="1" si="507"/>
        <v/>
      </c>
      <c r="AE2685" s="130" t="str">
        <f t="shared" ca="1" si="508"/>
        <v/>
      </c>
      <c r="AF2685" s="130" t="str">
        <f t="shared" ca="1" si="509"/>
        <v/>
      </c>
      <c r="AG2685" s="130" t="str">
        <f t="shared" ca="1" si="510"/>
        <v/>
      </c>
      <c r="AH2685" s="130" t="str">
        <f t="shared" ca="1" si="511"/>
        <v/>
      </c>
      <c r="AI2685" s="130" t="str">
        <f t="shared" ca="1" si="512"/>
        <v/>
      </c>
    </row>
    <row r="2686" spans="5:35">
      <c r="AC2686" s="130" t="str">
        <f t="shared" ca="1" si="506"/>
        <v/>
      </c>
      <c r="AD2686" s="130" t="str">
        <f t="shared" ca="1" si="507"/>
        <v/>
      </c>
      <c r="AE2686" s="130" t="str">
        <f t="shared" ca="1" si="508"/>
        <v/>
      </c>
      <c r="AF2686" s="130" t="str">
        <f t="shared" ca="1" si="509"/>
        <v/>
      </c>
      <c r="AG2686" s="130" t="str">
        <f t="shared" ca="1" si="510"/>
        <v/>
      </c>
      <c r="AH2686" s="130" t="str">
        <f t="shared" ca="1" si="511"/>
        <v/>
      </c>
      <c r="AI2686" s="130" t="str">
        <f t="shared" ca="1" si="512"/>
        <v/>
      </c>
    </row>
    <row r="2687" spans="5:35">
      <c r="AC2687" s="130" t="str">
        <f t="shared" ca="1" si="506"/>
        <v/>
      </c>
      <c r="AD2687" s="130" t="str">
        <f t="shared" ca="1" si="507"/>
        <v/>
      </c>
      <c r="AE2687" s="130" t="str">
        <f t="shared" ca="1" si="508"/>
        <v/>
      </c>
      <c r="AF2687" s="130" t="str">
        <f t="shared" ca="1" si="509"/>
        <v/>
      </c>
      <c r="AG2687" s="130" t="str">
        <f t="shared" ca="1" si="510"/>
        <v/>
      </c>
      <c r="AH2687" s="130" t="str">
        <f t="shared" ca="1" si="511"/>
        <v/>
      </c>
      <c r="AI2687" s="130" t="str">
        <f t="shared" ca="1" si="512"/>
        <v/>
      </c>
    </row>
    <row r="2688" spans="5:35">
      <c r="AC2688" s="130" t="str">
        <f t="shared" ca="1" si="506"/>
        <v/>
      </c>
      <c r="AD2688" s="130" t="str">
        <f t="shared" ca="1" si="507"/>
        <v/>
      </c>
      <c r="AE2688" s="130" t="str">
        <f t="shared" ca="1" si="508"/>
        <v/>
      </c>
      <c r="AF2688" s="130" t="str">
        <f t="shared" ca="1" si="509"/>
        <v/>
      </c>
      <c r="AG2688" s="130" t="str">
        <f t="shared" ca="1" si="510"/>
        <v/>
      </c>
      <c r="AH2688" s="130" t="str">
        <f t="shared" ca="1" si="511"/>
        <v/>
      </c>
      <c r="AI2688" s="130" t="str">
        <f t="shared" ca="1" si="512"/>
        <v/>
      </c>
    </row>
    <row r="2689" spans="29:35">
      <c r="AC2689" s="130" t="str">
        <f t="shared" ca="1" si="506"/>
        <v/>
      </c>
      <c r="AD2689" s="130" t="str">
        <f t="shared" ca="1" si="507"/>
        <v/>
      </c>
      <c r="AE2689" s="130" t="str">
        <f t="shared" ca="1" si="508"/>
        <v/>
      </c>
      <c r="AF2689" s="130" t="str">
        <f t="shared" ca="1" si="509"/>
        <v/>
      </c>
      <c r="AG2689" s="130" t="str">
        <f t="shared" ca="1" si="510"/>
        <v/>
      </c>
      <c r="AH2689" s="130" t="str">
        <f t="shared" ca="1" si="511"/>
        <v/>
      </c>
      <c r="AI2689" s="130" t="str">
        <f t="shared" ca="1" si="512"/>
        <v/>
      </c>
    </row>
    <row r="2690" spans="29:35">
      <c r="AC2690" s="130" t="str">
        <f t="shared" ca="1" si="506"/>
        <v/>
      </c>
      <c r="AD2690" s="130" t="str">
        <f t="shared" ca="1" si="507"/>
        <v/>
      </c>
      <c r="AE2690" s="130" t="str">
        <f t="shared" ca="1" si="508"/>
        <v/>
      </c>
      <c r="AF2690" s="130" t="str">
        <f t="shared" ca="1" si="509"/>
        <v/>
      </c>
      <c r="AG2690" s="130" t="str">
        <f t="shared" ca="1" si="510"/>
        <v/>
      </c>
      <c r="AH2690" s="130" t="str">
        <f t="shared" ca="1" si="511"/>
        <v/>
      </c>
      <c r="AI2690" s="130" t="str">
        <f t="shared" ca="1" si="512"/>
        <v/>
      </c>
    </row>
    <row r="2691" spans="29:35">
      <c r="AC2691" s="130" t="str">
        <f t="shared" ref="AC2691:AC2754" ca="1" si="513">+INDIRECT(ADDRESS(INT((ROW()-2)/2)+2,21,3))</f>
        <v/>
      </c>
      <c r="AD2691" s="130" t="str">
        <f t="shared" ref="AD2691:AD2754" ca="1" si="514">+IF(ISNUMBER(AI2691),IF(ISEVEN(ROW()),$AL$2,$AL$3),"")</f>
        <v/>
      </c>
      <c r="AE2691" s="130" t="str">
        <f t="shared" ref="AE2691:AE2754" ca="1" si="515">+INDIRECT(ADDRESS(INT((ROW()-2)/2)+2,23,3))</f>
        <v/>
      </c>
      <c r="AF2691" s="130" t="str">
        <f t="shared" ref="AF2691:AF2754" ca="1" si="516">+INDIRECT(ADDRESS(INT((ROW()-2)/2)+2,24,3))</f>
        <v/>
      </c>
      <c r="AG2691" s="130" t="str">
        <f t="shared" ref="AG2691:AG2754" ca="1" si="517">+INDIRECT(ADDRESS(INT((ROW()-2)/2)+2,25,3))</f>
        <v/>
      </c>
      <c r="AH2691" s="130" t="str">
        <f t="shared" ref="AH2691:AH2754" ca="1" si="518">+INDIRECT(ADDRESS(INT((ROW()-2)/2)+2,26,3))</f>
        <v/>
      </c>
      <c r="AI2691" s="130" t="str">
        <f t="shared" ref="AI2691:AI2754" ca="1" si="519">+INDIRECT(ADDRESS(INT((ROW()-2)/2)+2,27,3))</f>
        <v/>
      </c>
    </row>
    <row r="2692" spans="29:35">
      <c r="AC2692" s="130" t="str">
        <f t="shared" ca="1" si="513"/>
        <v/>
      </c>
      <c r="AD2692" s="130" t="str">
        <f t="shared" ca="1" si="514"/>
        <v/>
      </c>
      <c r="AE2692" s="130" t="str">
        <f t="shared" ca="1" si="515"/>
        <v/>
      </c>
      <c r="AF2692" s="130" t="str">
        <f t="shared" ca="1" si="516"/>
        <v/>
      </c>
      <c r="AG2692" s="130" t="str">
        <f t="shared" ca="1" si="517"/>
        <v/>
      </c>
      <c r="AH2692" s="130" t="str">
        <f t="shared" ca="1" si="518"/>
        <v/>
      </c>
      <c r="AI2692" s="130" t="str">
        <f t="shared" ca="1" si="519"/>
        <v/>
      </c>
    </row>
    <row r="2693" spans="29:35">
      <c r="AC2693" s="130" t="str">
        <f t="shared" ca="1" si="513"/>
        <v/>
      </c>
      <c r="AD2693" s="130" t="str">
        <f t="shared" ca="1" si="514"/>
        <v/>
      </c>
      <c r="AE2693" s="130" t="str">
        <f t="shared" ca="1" si="515"/>
        <v/>
      </c>
      <c r="AF2693" s="130" t="str">
        <f t="shared" ca="1" si="516"/>
        <v/>
      </c>
      <c r="AG2693" s="130" t="str">
        <f t="shared" ca="1" si="517"/>
        <v/>
      </c>
      <c r="AH2693" s="130" t="str">
        <f t="shared" ca="1" si="518"/>
        <v/>
      </c>
      <c r="AI2693" s="130" t="str">
        <f t="shared" ca="1" si="519"/>
        <v/>
      </c>
    </row>
    <row r="2694" spans="29:35">
      <c r="AC2694" s="130" t="str">
        <f t="shared" ca="1" si="513"/>
        <v/>
      </c>
      <c r="AD2694" s="130" t="str">
        <f t="shared" ca="1" si="514"/>
        <v/>
      </c>
      <c r="AE2694" s="130" t="str">
        <f t="shared" ca="1" si="515"/>
        <v/>
      </c>
      <c r="AF2694" s="130" t="str">
        <f t="shared" ca="1" si="516"/>
        <v/>
      </c>
      <c r="AG2694" s="130" t="str">
        <f t="shared" ca="1" si="517"/>
        <v/>
      </c>
      <c r="AH2694" s="130" t="str">
        <f t="shared" ca="1" si="518"/>
        <v/>
      </c>
      <c r="AI2694" s="130" t="str">
        <f t="shared" ca="1" si="519"/>
        <v/>
      </c>
    </row>
    <row r="2695" spans="29:35">
      <c r="AC2695" s="130" t="str">
        <f t="shared" ca="1" si="513"/>
        <v/>
      </c>
      <c r="AD2695" s="130" t="str">
        <f t="shared" ca="1" si="514"/>
        <v/>
      </c>
      <c r="AE2695" s="130" t="str">
        <f t="shared" ca="1" si="515"/>
        <v/>
      </c>
      <c r="AF2695" s="130" t="str">
        <f t="shared" ca="1" si="516"/>
        <v/>
      </c>
      <c r="AG2695" s="130" t="str">
        <f t="shared" ca="1" si="517"/>
        <v/>
      </c>
      <c r="AH2695" s="130" t="str">
        <f t="shared" ca="1" si="518"/>
        <v/>
      </c>
      <c r="AI2695" s="130" t="str">
        <f t="shared" ca="1" si="519"/>
        <v/>
      </c>
    </row>
    <row r="2696" spans="29:35">
      <c r="AC2696" s="130" t="str">
        <f t="shared" ca="1" si="513"/>
        <v/>
      </c>
      <c r="AD2696" s="130" t="str">
        <f t="shared" ca="1" si="514"/>
        <v/>
      </c>
      <c r="AE2696" s="130" t="str">
        <f t="shared" ca="1" si="515"/>
        <v/>
      </c>
      <c r="AF2696" s="130" t="str">
        <f t="shared" ca="1" si="516"/>
        <v/>
      </c>
      <c r="AG2696" s="130" t="str">
        <f t="shared" ca="1" si="517"/>
        <v/>
      </c>
      <c r="AH2696" s="130" t="str">
        <f t="shared" ca="1" si="518"/>
        <v/>
      </c>
      <c r="AI2696" s="130" t="str">
        <f t="shared" ca="1" si="519"/>
        <v/>
      </c>
    </row>
    <row r="2697" spans="29:35">
      <c r="AC2697" s="130" t="str">
        <f t="shared" ca="1" si="513"/>
        <v/>
      </c>
      <c r="AD2697" s="130" t="str">
        <f t="shared" ca="1" si="514"/>
        <v/>
      </c>
      <c r="AE2697" s="130" t="str">
        <f t="shared" ca="1" si="515"/>
        <v/>
      </c>
      <c r="AF2697" s="130" t="str">
        <f t="shared" ca="1" si="516"/>
        <v/>
      </c>
      <c r="AG2697" s="130" t="str">
        <f t="shared" ca="1" si="517"/>
        <v/>
      </c>
      <c r="AH2697" s="130" t="str">
        <f t="shared" ca="1" si="518"/>
        <v/>
      </c>
      <c r="AI2697" s="130" t="str">
        <f t="shared" ca="1" si="519"/>
        <v/>
      </c>
    </row>
    <row r="2698" spans="29:35">
      <c r="AC2698" s="130" t="str">
        <f t="shared" ca="1" si="513"/>
        <v/>
      </c>
      <c r="AD2698" s="130" t="str">
        <f t="shared" ca="1" si="514"/>
        <v/>
      </c>
      <c r="AE2698" s="130" t="str">
        <f t="shared" ca="1" si="515"/>
        <v/>
      </c>
      <c r="AF2698" s="130" t="str">
        <f t="shared" ca="1" si="516"/>
        <v/>
      </c>
      <c r="AG2698" s="130" t="str">
        <f t="shared" ca="1" si="517"/>
        <v/>
      </c>
      <c r="AH2698" s="130" t="str">
        <f t="shared" ca="1" si="518"/>
        <v/>
      </c>
      <c r="AI2698" s="130" t="str">
        <f t="shared" ca="1" si="519"/>
        <v/>
      </c>
    </row>
    <row r="2699" spans="29:35">
      <c r="AC2699" s="130" t="str">
        <f t="shared" ca="1" si="513"/>
        <v/>
      </c>
      <c r="AD2699" s="130" t="str">
        <f t="shared" ca="1" si="514"/>
        <v/>
      </c>
      <c r="AE2699" s="130" t="str">
        <f t="shared" ca="1" si="515"/>
        <v/>
      </c>
      <c r="AF2699" s="130" t="str">
        <f t="shared" ca="1" si="516"/>
        <v/>
      </c>
      <c r="AG2699" s="130" t="str">
        <f t="shared" ca="1" si="517"/>
        <v/>
      </c>
      <c r="AH2699" s="130" t="str">
        <f t="shared" ca="1" si="518"/>
        <v/>
      </c>
      <c r="AI2699" s="130" t="str">
        <f t="shared" ca="1" si="519"/>
        <v/>
      </c>
    </row>
    <row r="2700" spans="29:35">
      <c r="AC2700" s="130" t="str">
        <f t="shared" ca="1" si="513"/>
        <v/>
      </c>
      <c r="AD2700" s="130" t="str">
        <f t="shared" ca="1" si="514"/>
        <v/>
      </c>
      <c r="AE2700" s="130" t="str">
        <f t="shared" ca="1" si="515"/>
        <v/>
      </c>
      <c r="AF2700" s="130" t="str">
        <f t="shared" ca="1" si="516"/>
        <v/>
      </c>
      <c r="AG2700" s="130" t="str">
        <f t="shared" ca="1" si="517"/>
        <v/>
      </c>
      <c r="AH2700" s="130" t="str">
        <f t="shared" ca="1" si="518"/>
        <v/>
      </c>
      <c r="AI2700" s="130" t="str">
        <f t="shared" ca="1" si="519"/>
        <v/>
      </c>
    </row>
    <row r="2701" spans="29:35">
      <c r="AC2701" s="130" t="str">
        <f t="shared" ca="1" si="513"/>
        <v/>
      </c>
      <c r="AD2701" s="130" t="str">
        <f t="shared" ca="1" si="514"/>
        <v/>
      </c>
      <c r="AE2701" s="130" t="str">
        <f t="shared" ca="1" si="515"/>
        <v/>
      </c>
      <c r="AF2701" s="130" t="str">
        <f t="shared" ca="1" si="516"/>
        <v/>
      </c>
      <c r="AG2701" s="130" t="str">
        <f t="shared" ca="1" si="517"/>
        <v/>
      </c>
      <c r="AH2701" s="130" t="str">
        <f t="shared" ca="1" si="518"/>
        <v/>
      </c>
      <c r="AI2701" s="130" t="str">
        <f t="shared" ca="1" si="519"/>
        <v/>
      </c>
    </row>
    <row r="2702" spans="29:35">
      <c r="AC2702" s="130" t="str">
        <f t="shared" ca="1" si="513"/>
        <v/>
      </c>
      <c r="AD2702" s="130" t="str">
        <f t="shared" ca="1" si="514"/>
        <v/>
      </c>
      <c r="AE2702" s="130" t="str">
        <f t="shared" ca="1" si="515"/>
        <v/>
      </c>
      <c r="AF2702" s="130" t="str">
        <f t="shared" ca="1" si="516"/>
        <v/>
      </c>
      <c r="AG2702" s="130" t="str">
        <f t="shared" ca="1" si="517"/>
        <v/>
      </c>
      <c r="AH2702" s="130" t="str">
        <f t="shared" ca="1" si="518"/>
        <v/>
      </c>
      <c r="AI2702" s="130" t="str">
        <f t="shared" ca="1" si="519"/>
        <v/>
      </c>
    </row>
    <row r="2703" spans="29:35">
      <c r="AC2703" s="130" t="str">
        <f t="shared" ca="1" si="513"/>
        <v/>
      </c>
      <c r="AD2703" s="130" t="str">
        <f t="shared" ca="1" si="514"/>
        <v/>
      </c>
      <c r="AE2703" s="130" t="str">
        <f t="shared" ca="1" si="515"/>
        <v/>
      </c>
      <c r="AF2703" s="130" t="str">
        <f t="shared" ca="1" si="516"/>
        <v/>
      </c>
      <c r="AG2703" s="130" t="str">
        <f t="shared" ca="1" si="517"/>
        <v/>
      </c>
      <c r="AH2703" s="130" t="str">
        <f t="shared" ca="1" si="518"/>
        <v/>
      </c>
      <c r="AI2703" s="130" t="str">
        <f t="shared" ca="1" si="519"/>
        <v/>
      </c>
    </row>
    <row r="2704" spans="29:35">
      <c r="AC2704" s="130" t="str">
        <f t="shared" ca="1" si="513"/>
        <v/>
      </c>
      <c r="AD2704" s="130" t="str">
        <f t="shared" ca="1" si="514"/>
        <v/>
      </c>
      <c r="AE2704" s="130" t="str">
        <f t="shared" ca="1" si="515"/>
        <v/>
      </c>
      <c r="AF2704" s="130" t="str">
        <f t="shared" ca="1" si="516"/>
        <v/>
      </c>
      <c r="AG2704" s="130" t="str">
        <f t="shared" ca="1" si="517"/>
        <v/>
      </c>
      <c r="AH2704" s="130" t="str">
        <f t="shared" ca="1" si="518"/>
        <v/>
      </c>
      <c r="AI2704" s="130" t="str">
        <f t="shared" ca="1" si="519"/>
        <v/>
      </c>
    </row>
    <row r="2705" spans="29:35">
      <c r="AC2705" s="130" t="str">
        <f t="shared" ca="1" si="513"/>
        <v/>
      </c>
      <c r="AD2705" s="130" t="str">
        <f t="shared" ca="1" si="514"/>
        <v/>
      </c>
      <c r="AE2705" s="130" t="str">
        <f t="shared" ca="1" si="515"/>
        <v/>
      </c>
      <c r="AF2705" s="130" t="str">
        <f t="shared" ca="1" si="516"/>
        <v/>
      </c>
      <c r="AG2705" s="130" t="str">
        <f t="shared" ca="1" si="517"/>
        <v/>
      </c>
      <c r="AH2705" s="130" t="str">
        <f t="shared" ca="1" si="518"/>
        <v/>
      </c>
      <c r="AI2705" s="130" t="str">
        <f t="shared" ca="1" si="519"/>
        <v/>
      </c>
    </row>
    <row r="2706" spans="29:35">
      <c r="AC2706" s="130" t="str">
        <f t="shared" ca="1" si="513"/>
        <v/>
      </c>
      <c r="AD2706" s="130" t="str">
        <f t="shared" ca="1" si="514"/>
        <v/>
      </c>
      <c r="AE2706" s="130" t="str">
        <f t="shared" ca="1" si="515"/>
        <v/>
      </c>
      <c r="AF2706" s="130" t="str">
        <f t="shared" ca="1" si="516"/>
        <v/>
      </c>
      <c r="AG2706" s="130" t="str">
        <f t="shared" ca="1" si="517"/>
        <v/>
      </c>
      <c r="AH2706" s="130" t="str">
        <f t="shared" ca="1" si="518"/>
        <v/>
      </c>
      <c r="AI2706" s="130" t="str">
        <f t="shared" ca="1" si="519"/>
        <v/>
      </c>
    </row>
    <row r="2707" spans="29:35">
      <c r="AC2707" s="130" t="str">
        <f t="shared" ca="1" si="513"/>
        <v/>
      </c>
      <c r="AD2707" s="130" t="str">
        <f t="shared" ca="1" si="514"/>
        <v/>
      </c>
      <c r="AE2707" s="130" t="str">
        <f t="shared" ca="1" si="515"/>
        <v/>
      </c>
      <c r="AF2707" s="130" t="str">
        <f t="shared" ca="1" si="516"/>
        <v/>
      </c>
      <c r="AG2707" s="130" t="str">
        <f t="shared" ca="1" si="517"/>
        <v/>
      </c>
      <c r="AH2707" s="130" t="str">
        <f t="shared" ca="1" si="518"/>
        <v/>
      </c>
      <c r="AI2707" s="130" t="str">
        <f t="shared" ca="1" si="519"/>
        <v/>
      </c>
    </row>
    <row r="2708" spans="29:35">
      <c r="AC2708" s="130" t="str">
        <f t="shared" ca="1" si="513"/>
        <v/>
      </c>
      <c r="AD2708" s="130" t="str">
        <f t="shared" ca="1" si="514"/>
        <v/>
      </c>
      <c r="AE2708" s="130" t="str">
        <f t="shared" ca="1" si="515"/>
        <v/>
      </c>
      <c r="AF2708" s="130" t="str">
        <f t="shared" ca="1" si="516"/>
        <v/>
      </c>
      <c r="AG2708" s="130" t="str">
        <f t="shared" ca="1" si="517"/>
        <v/>
      </c>
      <c r="AH2708" s="130" t="str">
        <f t="shared" ca="1" si="518"/>
        <v/>
      </c>
      <c r="AI2708" s="130" t="str">
        <f t="shared" ca="1" si="519"/>
        <v/>
      </c>
    </row>
    <row r="2709" spans="29:35">
      <c r="AC2709" s="130" t="str">
        <f t="shared" ca="1" si="513"/>
        <v/>
      </c>
      <c r="AD2709" s="130" t="str">
        <f t="shared" ca="1" si="514"/>
        <v/>
      </c>
      <c r="AE2709" s="130" t="str">
        <f t="shared" ca="1" si="515"/>
        <v/>
      </c>
      <c r="AF2709" s="130" t="str">
        <f t="shared" ca="1" si="516"/>
        <v/>
      </c>
      <c r="AG2709" s="130" t="str">
        <f t="shared" ca="1" si="517"/>
        <v/>
      </c>
      <c r="AH2709" s="130" t="str">
        <f t="shared" ca="1" si="518"/>
        <v/>
      </c>
      <c r="AI2709" s="130" t="str">
        <f t="shared" ca="1" si="519"/>
        <v/>
      </c>
    </row>
    <row r="2710" spans="29:35">
      <c r="AC2710" s="130" t="str">
        <f t="shared" ca="1" si="513"/>
        <v/>
      </c>
      <c r="AD2710" s="130" t="str">
        <f t="shared" ca="1" si="514"/>
        <v/>
      </c>
      <c r="AE2710" s="130" t="str">
        <f t="shared" ca="1" si="515"/>
        <v/>
      </c>
      <c r="AF2710" s="130" t="str">
        <f t="shared" ca="1" si="516"/>
        <v/>
      </c>
      <c r="AG2710" s="130" t="str">
        <f t="shared" ca="1" si="517"/>
        <v/>
      </c>
      <c r="AH2710" s="130" t="str">
        <f t="shared" ca="1" si="518"/>
        <v/>
      </c>
      <c r="AI2710" s="130" t="str">
        <f t="shared" ca="1" si="519"/>
        <v/>
      </c>
    </row>
    <row r="2711" spans="29:35">
      <c r="AC2711" s="130" t="str">
        <f t="shared" ca="1" si="513"/>
        <v/>
      </c>
      <c r="AD2711" s="130" t="str">
        <f t="shared" ca="1" si="514"/>
        <v/>
      </c>
      <c r="AE2711" s="130" t="str">
        <f t="shared" ca="1" si="515"/>
        <v/>
      </c>
      <c r="AF2711" s="130" t="str">
        <f t="shared" ca="1" si="516"/>
        <v/>
      </c>
      <c r="AG2711" s="130" t="str">
        <f t="shared" ca="1" si="517"/>
        <v/>
      </c>
      <c r="AH2711" s="130" t="str">
        <f t="shared" ca="1" si="518"/>
        <v/>
      </c>
      <c r="AI2711" s="130" t="str">
        <f t="shared" ca="1" si="519"/>
        <v/>
      </c>
    </row>
    <row r="2712" spans="29:35">
      <c r="AC2712" s="130" t="str">
        <f t="shared" ca="1" si="513"/>
        <v/>
      </c>
      <c r="AD2712" s="130" t="str">
        <f t="shared" ca="1" si="514"/>
        <v/>
      </c>
      <c r="AE2712" s="130" t="str">
        <f t="shared" ca="1" si="515"/>
        <v/>
      </c>
      <c r="AF2712" s="130" t="str">
        <f t="shared" ca="1" si="516"/>
        <v/>
      </c>
      <c r="AG2712" s="130" t="str">
        <f t="shared" ca="1" si="517"/>
        <v/>
      </c>
      <c r="AH2712" s="130" t="str">
        <f t="shared" ca="1" si="518"/>
        <v/>
      </c>
      <c r="AI2712" s="130" t="str">
        <f t="shared" ca="1" si="519"/>
        <v/>
      </c>
    </row>
    <row r="2713" spans="29:35">
      <c r="AC2713" s="130" t="str">
        <f t="shared" ca="1" si="513"/>
        <v/>
      </c>
      <c r="AD2713" s="130" t="str">
        <f t="shared" ca="1" si="514"/>
        <v/>
      </c>
      <c r="AE2713" s="130" t="str">
        <f t="shared" ca="1" si="515"/>
        <v/>
      </c>
      <c r="AF2713" s="130" t="str">
        <f t="shared" ca="1" si="516"/>
        <v/>
      </c>
      <c r="AG2713" s="130" t="str">
        <f t="shared" ca="1" si="517"/>
        <v/>
      </c>
      <c r="AH2713" s="130" t="str">
        <f t="shared" ca="1" si="518"/>
        <v/>
      </c>
      <c r="AI2713" s="130" t="str">
        <f t="shared" ca="1" si="519"/>
        <v/>
      </c>
    </row>
    <row r="2714" spans="29:35">
      <c r="AC2714" s="130" t="str">
        <f t="shared" ca="1" si="513"/>
        <v/>
      </c>
      <c r="AD2714" s="130" t="str">
        <f t="shared" ca="1" si="514"/>
        <v/>
      </c>
      <c r="AE2714" s="130" t="str">
        <f t="shared" ca="1" si="515"/>
        <v/>
      </c>
      <c r="AF2714" s="130" t="str">
        <f t="shared" ca="1" si="516"/>
        <v/>
      </c>
      <c r="AG2714" s="130" t="str">
        <f t="shared" ca="1" si="517"/>
        <v/>
      </c>
      <c r="AH2714" s="130" t="str">
        <f t="shared" ca="1" si="518"/>
        <v/>
      </c>
      <c r="AI2714" s="130" t="str">
        <f t="shared" ca="1" si="519"/>
        <v/>
      </c>
    </row>
    <row r="2715" spans="29:35">
      <c r="AC2715" s="130" t="str">
        <f t="shared" ca="1" si="513"/>
        <v/>
      </c>
      <c r="AD2715" s="130" t="str">
        <f t="shared" ca="1" si="514"/>
        <v/>
      </c>
      <c r="AE2715" s="130" t="str">
        <f t="shared" ca="1" si="515"/>
        <v/>
      </c>
      <c r="AF2715" s="130" t="str">
        <f t="shared" ca="1" si="516"/>
        <v/>
      </c>
      <c r="AG2715" s="130" t="str">
        <f t="shared" ca="1" si="517"/>
        <v/>
      </c>
      <c r="AH2715" s="130" t="str">
        <f t="shared" ca="1" si="518"/>
        <v/>
      </c>
      <c r="AI2715" s="130" t="str">
        <f t="shared" ca="1" si="519"/>
        <v/>
      </c>
    </row>
    <row r="2716" spans="29:35">
      <c r="AC2716" s="130" t="str">
        <f t="shared" ca="1" si="513"/>
        <v/>
      </c>
      <c r="AD2716" s="130" t="str">
        <f t="shared" ca="1" si="514"/>
        <v/>
      </c>
      <c r="AE2716" s="130" t="str">
        <f t="shared" ca="1" si="515"/>
        <v/>
      </c>
      <c r="AF2716" s="130" t="str">
        <f t="shared" ca="1" si="516"/>
        <v/>
      </c>
      <c r="AG2716" s="130" t="str">
        <f t="shared" ca="1" si="517"/>
        <v/>
      </c>
      <c r="AH2716" s="130" t="str">
        <f t="shared" ca="1" si="518"/>
        <v/>
      </c>
      <c r="AI2716" s="130" t="str">
        <f t="shared" ca="1" si="519"/>
        <v/>
      </c>
    </row>
    <row r="2717" spans="29:35">
      <c r="AC2717" s="130" t="str">
        <f t="shared" ca="1" si="513"/>
        <v/>
      </c>
      <c r="AD2717" s="130" t="str">
        <f t="shared" ca="1" si="514"/>
        <v/>
      </c>
      <c r="AE2717" s="130" t="str">
        <f t="shared" ca="1" si="515"/>
        <v/>
      </c>
      <c r="AF2717" s="130" t="str">
        <f t="shared" ca="1" si="516"/>
        <v/>
      </c>
      <c r="AG2717" s="130" t="str">
        <f t="shared" ca="1" si="517"/>
        <v/>
      </c>
      <c r="AH2717" s="130" t="str">
        <f t="shared" ca="1" si="518"/>
        <v/>
      </c>
      <c r="AI2717" s="130" t="str">
        <f t="shared" ca="1" si="519"/>
        <v/>
      </c>
    </row>
    <row r="2718" spans="29:35">
      <c r="AC2718" s="130" t="str">
        <f t="shared" ca="1" si="513"/>
        <v/>
      </c>
      <c r="AD2718" s="130" t="str">
        <f t="shared" ca="1" si="514"/>
        <v/>
      </c>
      <c r="AE2718" s="130" t="str">
        <f t="shared" ca="1" si="515"/>
        <v/>
      </c>
      <c r="AF2718" s="130" t="str">
        <f t="shared" ca="1" si="516"/>
        <v/>
      </c>
      <c r="AG2718" s="130" t="str">
        <f t="shared" ca="1" si="517"/>
        <v/>
      </c>
      <c r="AH2718" s="130" t="str">
        <f t="shared" ca="1" si="518"/>
        <v/>
      </c>
      <c r="AI2718" s="130" t="str">
        <f t="shared" ca="1" si="519"/>
        <v/>
      </c>
    </row>
    <row r="2719" spans="29:35">
      <c r="AC2719" s="130" t="str">
        <f t="shared" ca="1" si="513"/>
        <v/>
      </c>
      <c r="AD2719" s="130" t="str">
        <f t="shared" ca="1" si="514"/>
        <v/>
      </c>
      <c r="AE2719" s="130" t="str">
        <f t="shared" ca="1" si="515"/>
        <v/>
      </c>
      <c r="AF2719" s="130" t="str">
        <f t="shared" ca="1" si="516"/>
        <v/>
      </c>
      <c r="AG2719" s="130" t="str">
        <f t="shared" ca="1" si="517"/>
        <v/>
      </c>
      <c r="AH2719" s="130" t="str">
        <f t="shared" ca="1" si="518"/>
        <v/>
      </c>
      <c r="AI2719" s="130" t="str">
        <f t="shared" ca="1" si="519"/>
        <v/>
      </c>
    </row>
    <row r="2720" spans="29:35">
      <c r="AC2720" s="130" t="str">
        <f t="shared" ca="1" si="513"/>
        <v/>
      </c>
      <c r="AD2720" s="130" t="str">
        <f t="shared" ca="1" si="514"/>
        <v/>
      </c>
      <c r="AE2720" s="130" t="str">
        <f t="shared" ca="1" si="515"/>
        <v/>
      </c>
      <c r="AF2720" s="130" t="str">
        <f t="shared" ca="1" si="516"/>
        <v/>
      </c>
      <c r="AG2720" s="130" t="str">
        <f t="shared" ca="1" si="517"/>
        <v/>
      </c>
      <c r="AH2720" s="130" t="str">
        <f t="shared" ca="1" si="518"/>
        <v/>
      </c>
      <c r="AI2720" s="130" t="str">
        <f t="shared" ca="1" si="519"/>
        <v/>
      </c>
    </row>
    <row r="2721" spans="29:35">
      <c r="AC2721" s="130" t="str">
        <f t="shared" ca="1" si="513"/>
        <v/>
      </c>
      <c r="AD2721" s="130" t="str">
        <f t="shared" ca="1" si="514"/>
        <v/>
      </c>
      <c r="AE2721" s="130" t="str">
        <f t="shared" ca="1" si="515"/>
        <v/>
      </c>
      <c r="AF2721" s="130" t="str">
        <f t="shared" ca="1" si="516"/>
        <v/>
      </c>
      <c r="AG2721" s="130" t="str">
        <f t="shared" ca="1" si="517"/>
        <v/>
      </c>
      <c r="AH2721" s="130" t="str">
        <f t="shared" ca="1" si="518"/>
        <v/>
      </c>
      <c r="AI2721" s="130" t="str">
        <f t="shared" ca="1" si="519"/>
        <v/>
      </c>
    </row>
    <row r="2722" spans="29:35">
      <c r="AC2722" s="130" t="str">
        <f t="shared" ca="1" si="513"/>
        <v/>
      </c>
      <c r="AD2722" s="130" t="str">
        <f t="shared" ca="1" si="514"/>
        <v/>
      </c>
      <c r="AE2722" s="130" t="str">
        <f t="shared" ca="1" si="515"/>
        <v/>
      </c>
      <c r="AF2722" s="130" t="str">
        <f t="shared" ca="1" si="516"/>
        <v/>
      </c>
      <c r="AG2722" s="130" t="str">
        <f t="shared" ca="1" si="517"/>
        <v/>
      </c>
      <c r="AH2722" s="130" t="str">
        <f t="shared" ca="1" si="518"/>
        <v/>
      </c>
      <c r="AI2722" s="130" t="str">
        <f t="shared" ca="1" si="519"/>
        <v/>
      </c>
    </row>
    <row r="2723" spans="29:35">
      <c r="AC2723" s="130" t="str">
        <f t="shared" ca="1" si="513"/>
        <v/>
      </c>
      <c r="AD2723" s="130" t="str">
        <f t="shared" ca="1" si="514"/>
        <v/>
      </c>
      <c r="AE2723" s="130" t="str">
        <f t="shared" ca="1" si="515"/>
        <v/>
      </c>
      <c r="AF2723" s="130" t="str">
        <f t="shared" ca="1" si="516"/>
        <v/>
      </c>
      <c r="AG2723" s="130" t="str">
        <f t="shared" ca="1" si="517"/>
        <v/>
      </c>
      <c r="AH2723" s="130" t="str">
        <f t="shared" ca="1" si="518"/>
        <v/>
      </c>
      <c r="AI2723" s="130" t="str">
        <f t="shared" ca="1" si="519"/>
        <v/>
      </c>
    </row>
    <row r="2724" spans="29:35">
      <c r="AC2724" s="130" t="str">
        <f t="shared" ca="1" si="513"/>
        <v/>
      </c>
      <c r="AD2724" s="130" t="str">
        <f t="shared" ca="1" si="514"/>
        <v/>
      </c>
      <c r="AE2724" s="130" t="str">
        <f t="shared" ca="1" si="515"/>
        <v/>
      </c>
      <c r="AF2724" s="130" t="str">
        <f t="shared" ca="1" si="516"/>
        <v/>
      </c>
      <c r="AG2724" s="130" t="str">
        <f t="shared" ca="1" si="517"/>
        <v/>
      </c>
      <c r="AH2724" s="130" t="str">
        <f t="shared" ca="1" si="518"/>
        <v/>
      </c>
      <c r="AI2724" s="130" t="str">
        <f t="shared" ca="1" si="519"/>
        <v/>
      </c>
    </row>
    <row r="2725" spans="29:35">
      <c r="AC2725" s="130" t="str">
        <f t="shared" ca="1" si="513"/>
        <v/>
      </c>
      <c r="AD2725" s="130" t="str">
        <f t="shared" ca="1" si="514"/>
        <v/>
      </c>
      <c r="AE2725" s="130" t="str">
        <f t="shared" ca="1" si="515"/>
        <v/>
      </c>
      <c r="AF2725" s="130" t="str">
        <f t="shared" ca="1" si="516"/>
        <v/>
      </c>
      <c r="AG2725" s="130" t="str">
        <f t="shared" ca="1" si="517"/>
        <v/>
      </c>
      <c r="AH2725" s="130" t="str">
        <f t="shared" ca="1" si="518"/>
        <v/>
      </c>
      <c r="AI2725" s="130" t="str">
        <f t="shared" ca="1" si="519"/>
        <v/>
      </c>
    </row>
    <row r="2726" spans="29:35">
      <c r="AC2726" s="130" t="str">
        <f t="shared" ca="1" si="513"/>
        <v/>
      </c>
      <c r="AD2726" s="130" t="str">
        <f t="shared" ca="1" si="514"/>
        <v/>
      </c>
      <c r="AE2726" s="130" t="str">
        <f t="shared" ca="1" si="515"/>
        <v/>
      </c>
      <c r="AF2726" s="130" t="str">
        <f t="shared" ca="1" si="516"/>
        <v/>
      </c>
      <c r="AG2726" s="130" t="str">
        <f t="shared" ca="1" si="517"/>
        <v/>
      </c>
      <c r="AH2726" s="130" t="str">
        <f t="shared" ca="1" si="518"/>
        <v/>
      </c>
      <c r="AI2726" s="130" t="str">
        <f t="shared" ca="1" si="519"/>
        <v/>
      </c>
    </row>
    <row r="2727" spans="29:35">
      <c r="AC2727" s="130" t="str">
        <f t="shared" ca="1" si="513"/>
        <v/>
      </c>
      <c r="AD2727" s="130" t="str">
        <f t="shared" ca="1" si="514"/>
        <v/>
      </c>
      <c r="AE2727" s="130" t="str">
        <f t="shared" ca="1" si="515"/>
        <v/>
      </c>
      <c r="AF2727" s="130" t="str">
        <f t="shared" ca="1" si="516"/>
        <v/>
      </c>
      <c r="AG2727" s="130" t="str">
        <f t="shared" ca="1" si="517"/>
        <v/>
      </c>
      <c r="AH2727" s="130" t="str">
        <f t="shared" ca="1" si="518"/>
        <v/>
      </c>
      <c r="AI2727" s="130" t="str">
        <f t="shared" ca="1" si="519"/>
        <v/>
      </c>
    </row>
    <row r="2728" spans="29:35">
      <c r="AC2728" s="130" t="str">
        <f t="shared" ca="1" si="513"/>
        <v/>
      </c>
      <c r="AD2728" s="130" t="str">
        <f t="shared" ca="1" si="514"/>
        <v/>
      </c>
      <c r="AE2728" s="130" t="str">
        <f t="shared" ca="1" si="515"/>
        <v/>
      </c>
      <c r="AF2728" s="130" t="str">
        <f t="shared" ca="1" si="516"/>
        <v/>
      </c>
      <c r="AG2728" s="130" t="str">
        <f t="shared" ca="1" si="517"/>
        <v/>
      </c>
      <c r="AH2728" s="130" t="str">
        <f t="shared" ca="1" si="518"/>
        <v/>
      </c>
      <c r="AI2728" s="130" t="str">
        <f t="shared" ca="1" si="519"/>
        <v/>
      </c>
    </row>
    <row r="2729" spans="29:35">
      <c r="AC2729" s="130" t="str">
        <f t="shared" ca="1" si="513"/>
        <v/>
      </c>
      <c r="AD2729" s="130" t="str">
        <f t="shared" ca="1" si="514"/>
        <v/>
      </c>
      <c r="AE2729" s="130" t="str">
        <f t="shared" ca="1" si="515"/>
        <v/>
      </c>
      <c r="AF2729" s="130" t="str">
        <f t="shared" ca="1" si="516"/>
        <v/>
      </c>
      <c r="AG2729" s="130" t="str">
        <f t="shared" ca="1" si="517"/>
        <v/>
      </c>
      <c r="AH2729" s="130" t="str">
        <f t="shared" ca="1" si="518"/>
        <v/>
      </c>
      <c r="AI2729" s="130" t="str">
        <f t="shared" ca="1" si="519"/>
        <v/>
      </c>
    </row>
    <row r="2730" spans="29:35">
      <c r="AC2730" s="130" t="str">
        <f t="shared" ca="1" si="513"/>
        <v/>
      </c>
      <c r="AD2730" s="130" t="str">
        <f t="shared" ca="1" si="514"/>
        <v/>
      </c>
      <c r="AE2730" s="130" t="str">
        <f t="shared" ca="1" si="515"/>
        <v/>
      </c>
      <c r="AF2730" s="130" t="str">
        <f t="shared" ca="1" si="516"/>
        <v/>
      </c>
      <c r="AG2730" s="130" t="str">
        <f t="shared" ca="1" si="517"/>
        <v/>
      </c>
      <c r="AH2730" s="130" t="str">
        <f t="shared" ca="1" si="518"/>
        <v/>
      </c>
      <c r="AI2730" s="130" t="str">
        <f t="shared" ca="1" si="519"/>
        <v/>
      </c>
    </row>
    <row r="2731" spans="29:35">
      <c r="AC2731" s="130" t="str">
        <f t="shared" ca="1" si="513"/>
        <v/>
      </c>
      <c r="AD2731" s="130" t="str">
        <f t="shared" ca="1" si="514"/>
        <v/>
      </c>
      <c r="AE2731" s="130" t="str">
        <f t="shared" ca="1" si="515"/>
        <v/>
      </c>
      <c r="AF2731" s="130" t="str">
        <f t="shared" ca="1" si="516"/>
        <v/>
      </c>
      <c r="AG2731" s="130" t="str">
        <f t="shared" ca="1" si="517"/>
        <v/>
      </c>
      <c r="AH2731" s="130" t="str">
        <f t="shared" ca="1" si="518"/>
        <v/>
      </c>
      <c r="AI2731" s="130" t="str">
        <f t="shared" ca="1" si="519"/>
        <v/>
      </c>
    </row>
    <row r="2732" spans="29:35">
      <c r="AC2732" s="130" t="str">
        <f t="shared" ca="1" si="513"/>
        <v/>
      </c>
      <c r="AD2732" s="130" t="str">
        <f t="shared" ca="1" si="514"/>
        <v/>
      </c>
      <c r="AE2732" s="130" t="str">
        <f t="shared" ca="1" si="515"/>
        <v/>
      </c>
      <c r="AF2732" s="130" t="str">
        <f t="shared" ca="1" si="516"/>
        <v/>
      </c>
      <c r="AG2732" s="130" t="str">
        <f t="shared" ca="1" si="517"/>
        <v/>
      </c>
      <c r="AH2732" s="130" t="str">
        <f t="shared" ca="1" si="518"/>
        <v/>
      </c>
      <c r="AI2732" s="130" t="str">
        <f t="shared" ca="1" si="519"/>
        <v/>
      </c>
    </row>
    <row r="2733" spans="29:35">
      <c r="AC2733" s="130" t="str">
        <f t="shared" ca="1" si="513"/>
        <v/>
      </c>
      <c r="AD2733" s="130" t="str">
        <f t="shared" ca="1" si="514"/>
        <v/>
      </c>
      <c r="AE2733" s="130" t="str">
        <f t="shared" ca="1" si="515"/>
        <v/>
      </c>
      <c r="AF2733" s="130" t="str">
        <f t="shared" ca="1" si="516"/>
        <v/>
      </c>
      <c r="AG2733" s="130" t="str">
        <f t="shared" ca="1" si="517"/>
        <v/>
      </c>
      <c r="AH2733" s="130" t="str">
        <f t="shared" ca="1" si="518"/>
        <v/>
      </c>
      <c r="AI2733" s="130" t="str">
        <f t="shared" ca="1" si="519"/>
        <v/>
      </c>
    </row>
    <row r="2734" spans="29:35">
      <c r="AC2734" s="130" t="str">
        <f t="shared" ca="1" si="513"/>
        <v/>
      </c>
      <c r="AD2734" s="130" t="str">
        <f t="shared" ca="1" si="514"/>
        <v/>
      </c>
      <c r="AE2734" s="130" t="str">
        <f t="shared" ca="1" si="515"/>
        <v/>
      </c>
      <c r="AF2734" s="130" t="str">
        <f t="shared" ca="1" si="516"/>
        <v/>
      </c>
      <c r="AG2734" s="130" t="str">
        <f t="shared" ca="1" si="517"/>
        <v/>
      </c>
      <c r="AH2734" s="130" t="str">
        <f t="shared" ca="1" si="518"/>
        <v/>
      </c>
      <c r="AI2734" s="130" t="str">
        <f t="shared" ca="1" si="519"/>
        <v/>
      </c>
    </row>
    <row r="2735" spans="29:35">
      <c r="AC2735" s="130" t="str">
        <f t="shared" ca="1" si="513"/>
        <v/>
      </c>
      <c r="AD2735" s="130" t="str">
        <f t="shared" ca="1" si="514"/>
        <v/>
      </c>
      <c r="AE2735" s="130" t="str">
        <f t="shared" ca="1" si="515"/>
        <v/>
      </c>
      <c r="AF2735" s="130" t="str">
        <f t="shared" ca="1" si="516"/>
        <v/>
      </c>
      <c r="AG2735" s="130" t="str">
        <f t="shared" ca="1" si="517"/>
        <v/>
      </c>
      <c r="AH2735" s="130" t="str">
        <f t="shared" ca="1" si="518"/>
        <v/>
      </c>
      <c r="AI2735" s="130" t="str">
        <f t="shared" ca="1" si="519"/>
        <v/>
      </c>
    </row>
    <row r="2736" spans="29:35">
      <c r="AC2736" s="130" t="str">
        <f t="shared" ca="1" si="513"/>
        <v/>
      </c>
      <c r="AD2736" s="130" t="str">
        <f t="shared" ca="1" si="514"/>
        <v/>
      </c>
      <c r="AE2736" s="130" t="str">
        <f t="shared" ca="1" si="515"/>
        <v/>
      </c>
      <c r="AF2736" s="130" t="str">
        <f t="shared" ca="1" si="516"/>
        <v/>
      </c>
      <c r="AG2736" s="130" t="str">
        <f t="shared" ca="1" si="517"/>
        <v/>
      </c>
      <c r="AH2736" s="130" t="str">
        <f t="shared" ca="1" si="518"/>
        <v/>
      </c>
      <c r="AI2736" s="130" t="str">
        <f t="shared" ca="1" si="519"/>
        <v/>
      </c>
    </row>
    <row r="2737" spans="29:35">
      <c r="AC2737" s="130" t="str">
        <f t="shared" ca="1" si="513"/>
        <v/>
      </c>
      <c r="AD2737" s="130" t="str">
        <f t="shared" ca="1" si="514"/>
        <v/>
      </c>
      <c r="AE2737" s="130" t="str">
        <f t="shared" ca="1" si="515"/>
        <v/>
      </c>
      <c r="AF2737" s="130" t="str">
        <f t="shared" ca="1" si="516"/>
        <v/>
      </c>
      <c r="AG2737" s="130" t="str">
        <f t="shared" ca="1" si="517"/>
        <v/>
      </c>
      <c r="AH2737" s="130" t="str">
        <f t="shared" ca="1" si="518"/>
        <v/>
      </c>
      <c r="AI2737" s="130" t="str">
        <f t="shared" ca="1" si="519"/>
        <v/>
      </c>
    </row>
    <row r="2738" spans="29:35">
      <c r="AC2738" s="130" t="str">
        <f t="shared" ca="1" si="513"/>
        <v/>
      </c>
      <c r="AD2738" s="130" t="str">
        <f t="shared" ca="1" si="514"/>
        <v/>
      </c>
      <c r="AE2738" s="130" t="str">
        <f t="shared" ca="1" si="515"/>
        <v/>
      </c>
      <c r="AF2738" s="130" t="str">
        <f t="shared" ca="1" si="516"/>
        <v/>
      </c>
      <c r="AG2738" s="130" t="str">
        <f t="shared" ca="1" si="517"/>
        <v/>
      </c>
      <c r="AH2738" s="130" t="str">
        <f t="shared" ca="1" si="518"/>
        <v/>
      </c>
      <c r="AI2738" s="130" t="str">
        <f t="shared" ca="1" si="519"/>
        <v/>
      </c>
    </row>
    <row r="2739" spans="29:35">
      <c r="AC2739" s="130" t="str">
        <f t="shared" ca="1" si="513"/>
        <v/>
      </c>
      <c r="AD2739" s="130" t="str">
        <f t="shared" ca="1" si="514"/>
        <v/>
      </c>
      <c r="AE2739" s="130" t="str">
        <f t="shared" ca="1" si="515"/>
        <v/>
      </c>
      <c r="AF2739" s="130" t="str">
        <f t="shared" ca="1" si="516"/>
        <v/>
      </c>
      <c r="AG2739" s="130" t="str">
        <f t="shared" ca="1" si="517"/>
        <v/>
      </c>
      <c r="AH2739" s="130" t="str">
        <f t="shared" ca="1" si="518"/>
        <v/>
      </c>
      <c r="AI2739" s="130" t="str">
        <f t="shared" ca="1" si="519"/>
        <v/>
      </c>
    </row>
    <row r="2740" spans="29:35">
      <c r="AC2740" s="130" t="str">
        <f t="shared" ca="1" si="513"/>
        <v/>
      </c>
      <c r="AD2740" s="130" t="str">
        <f t="shared" ca="1" si="514"/>
        <v/>
      </c>
      <c r="AE2740" s="130" t="str">
        <f t="shared" ca="1" si="515"/>
        <v/>
      </c>
      <c r="AF2740" s="130" t="str">
        <f t="shared" ca="1" si="516"/>
        <v/>
      </c>
      <c r="AG2740" s="130" t="str">
        <f t="shared" ca="1" si="517"/>
        <v/>
      </c>
      <c r="AH2740" s="130" t="str">
        <f t="shared" ca="1" si="518"/>
        <v/>
      </c>
      <c r="AI2740" s="130" t="str">
        <f t="shared" ca="1" si="519"/>
        <v/>
      </c>
    </row>
    <row r="2741" spans="29:35">
      <c r="AC2741" s="130" t="str">
        <f t="shared" ca="1" si="513"/>
        <v/>
      </c>
      <c r="AD2741" s="130" t="str">
        <f t="shared" ca="1" si="514"/>
        <v/>
      </c>
      <c r="AE2741" s="130" t="str">
        <f t="shared" ca="1" si="515"/>
        <v/>
      </c>
      <c r="AF2741" s="130" t="str">
        <f t="shared" ca="1" si="516"/>
        <v/>
      </c>
      <c r="AG2741" s="130" t="str">
        <f t="shared" ca="1" si="517"/>
        <v/>
      </c>
      <c r="AH2741" s="130" t="str">
        <f t="shared" ca="1" si="518"/>
        <v/>
      </c>
      <c r="AI2741" s="130" t="str">
        <f t="shared" ca="1" si="519"/>
        <v/>
      </c>
    </row>
    <row r="2742" spans="29:35">
      <c r="AC2742" s="130" t="str">
        <f t="shared" ca="1" si="513"/>
        <v/>
      </c>
      <c r="AD2742" s="130" t="str">
        <f t="shared" ca="1" si="514"/>
        <v/>
      </c>
      <c r="AE2742" s="130" t="str">
        <f t="shared" ca="1" si="515"/>
        <v/>
      </c>
      <c r="AF2742" s="130" t="str">
        <f t="shared" ca="1" si="516"/>
        <v/>
      </c>
      <c r="AG2742" s="130" t="str">
        <f t="shared" ca="1" si="517"/>
        <v/>
      </c>
      <c r="AH2742" s="130" t="str">
        <f t="shared" ca="1" si="518"/>
        <v/>
      </c>
      <c r="AI2742" s="130" t="str">
        <f t="shared" ca="1" si="519"/>
        <v/>
      </c>
    </row>
    <row r="2743" spans="29:35">
      <c r="AC2743" s="130" t="str">
        <f t="shared" ca="1" si="513"/>
        <v/>
      </c>
      <c r="AD2743" s="130" t="str">
        <f t="shared" ca="1" si="514"/>
        <v/>
      </c>
      <c r="AE2743" s="130" t="str">
        <f t="shared" ca="1" si="515"/>
        <v/>
      </c>
      <c r="AF2743" s="130" t="str">
        <f t="shared" ca="1" si="516"/>
        <v/>
      </c>
      <c r="AG2743" s="130" t="str">
        <f t="shared" ca="1" si="517"/>
        <v/>
      </c>
      <c r="AH2743" s="130" t="str">
        <f t="shared" ca="1" si="518"/>
        <v/>
      </c>
      <c r="AI2743" s="130" t="str">
        <f t="shared" ca="1" si="519"/>
        <v/>
      </c>
    </row>
    <row r="2744" spans="29:35">
      <c r="AC2744" s="130" t="str">
        <f t="shared" ca="1" si="513"/>
        <v/>
      </c>
      <c r="AD2744" s="130" t="str">
        <f t="shared" ca="1" si="514"/>
        <v/>
      </c>
      <c r="AE2744" s="130" t="str">
        <f t="shared" ca="1" si="515"/>
        <v/>
      </c>
      <c r="AF2744" s="130" t="str">
        <f t="shared" ca="1" si="516"/>
        <v/>
      </c>
      <c r="AG2744" s="130" t="str">
        <f t="shared" ca="1" si="517"/>
        <v/>
      </c>
      <c r="AH2744" s="130" t="str">
        <f t="shared" ca="1" si="518"/>
        <v/>
      </c>
      <c r="AI2744" s="130" t="str">
        <f t="shared" ca="1" si="519"/>
        <v/>
      </c>
    </row>
    <row r="2745" spans="29:35">
      <c r="AC2745" s="130" t="str">
        <f t="shared" ca="1" si="513"/>
        <v/>
      </c>
      <c r="AD2745" s="130" t="str">
        <f t="shared" ca="1" si="514"/>
        <v/>
      </c>
      <c r="AE2745" s="130" t="str">
        <f t="shared" ca="1" si="515"/>
        <v/>
      </c>
      <c r="AF2745" s="130" t="str">
        <f t="shared" ca="1" si="516"/>
        <v/>
      </c>
      <c r="AG2745" s="130" t="str">
        <f t="shared" ca="1" si="517"/>
        <v/>
      </c>
      <c r="AH2745" s="130" t="str">
        <f t="shared" ca="1" si="518"/>
        <v/>
      </c>
      <c r="AI2745" s="130" t="str">
        <f t="shared" ca="1" si="519"/>
        <v/>
      </c>
    </row>
    <row r="2746" spans="29:35">
      <c r="AC2746" s="130" t="str">
        <f t="shared" ca="1" si="513"/>
        <v/>
      </c>
      <c r="AD2746" s="130" t="str">
        <f t="shared" ca="1" si="514"/>
        <v/>
      </c>
      <c r="AE2746" s="130" t="str">
        <f t="shared" ca="1" si="515"/>
        <v/>
      </c>
      <c r="AF2746" s="130" t="str">
        <f t="shared" ca="1" si="516"/>
        <v/>
      </c>
      <c r="AG2746" s="130" t="str">
        <f t="shared" ca="1" si="517"/>
        <v/>
      </c>
      <c r="AH2746" s="130" t="str">
        <f t="shared" ca="1" si="518"/>
        <v/>
      </c>
      <c r="AI2746" s="130" t="str">
        <f t="shared" ca="1" si="519"/>
        <v/>
      </c>
    </row>
    <row r="2747" spans="29:35">
      <c r="AC2747" s="130" t="str">
        <f t="shared" ca="1" si="513"/>
        <v/>
      </c>
      <c r="AD2747" s="130" t="str">
        <f t="shared" ca="1" si="514"/>
        <v/>
      </c>
      <c r="AE2747" s="130" t="str">
        <f t="shared" ca="1" si="515"/>
        <v/>
      </c>
      <c r="AF2747" s="130" t="str">
        <f t="shared" ca="1" si="516"/>
        <v/>
      </c>
      <c r="AG2747" s="130" t="str">
        <f t="shared" ca="1" si="517"/>
        <v/>
      </c>
      <c r="AH2747" s="130" t="str">
        <f t="shared" ca="1" si="518"/>
        <v/>
      </c>
      <c r="AI2747" s="130" t="str">
        <f t="shared" ca="1" si="519"/>
        <v/>
      </c>
    </row>
    <row r="2748" spans="29:35">
      <c r="AC2748" s="130" t="str">
        <f t="shared" ca="1" si="513"/>
        <v/>
      </c>
      <c r="AD2748" s="130" t="str">
        <f t="shared" ca="1" si="514"/>
        <v/>
      </c>
      <c r="AE2748" s="130" t="str">
        <f t="shared" ca="1" si="515"/>
        <v/>
      </c>
      <c r="AF2748" s="130" t="str">
        <f t="shared" ca="1" si="516"/>
        <v/>
      </c>
      <c r="AG2748" s="130" t="str">
        <f t="shared" ca="1" si="517"/>
        <v/>
      </c>
      <c r="AH2748" s="130" t="str">
        <f t="shared" ca="1" si="518"/>
        <v/>
      </c>
      <c r="AI2748" s="130" t="str">
        <f t="shared" ca="1" si="519"/>
        <v/>
      </c>
    </row>
    <row r="2749" spans="29:35">
      <c r="AC2749" s="130" t="str">
        <f t="shared" ca="1" si="513"/>
        <v/>
      </c>
      <c r="AD2749" s="130" t="str">
        <f t="shared" ca="1" si="514"/>
        <v/>
      </c>
      <c r="AE2749" s="130" t="str">
        <f t="shared" ca="1" si="515"/>
        <v/>
      </c>
      <c r="AF2749" s="130" t="str">
        <f t="shared" ca="1" si="516"/>
        <v/>
      </c>
      <c r="AG2749" s="130" t="str">
        <f t="shared" ca="1" si="517"/>
        <v/>
      </c>
      <c r="AH2749" s="130" t="str">
        <f t="shared" ca="1" si="518"/>
        <v/>
      </c>
      <c r="AI2749" s="130" t="str">
        <f t="shared" ca="1" si="519"/>
        <v/>
      </c>
    </row>
    <row r="2750" spans="29:35">
      <c r="AC2750" s="130" t="str">
        <f t="shared" ca="1" si="513"/>
        <v/>
      </c>
      <c r="AD2750" s="130" t="str">
        <f t="shared" ca="1" si="514"/>
        <v/>
      </c>
      <c r="AE2750" s="130" t="str">
        <f t="shared" ca="1" si="515"/>
        <v/>
      </c>
      <c r="AF2750" s="130" t="str">
        <f t="shared" ca="1" si="516"/>
        <v/>
      </c>
      <c r="AG2750" s="130" t="str">
        <f t="shared" ca="1" si="517"/>
        <v/>
      </c>
      <c r="AH2750" s="130" t="str">
        <f t="shared" ca="1" si="518"/>
        <v/>
      </c>
      <c r="AI2750" s="130" t="str">
        <f t="shared" ca="1" si="519"/>
        <v/>
      </c>
    </row>
    <row r="2751" spans="29:35">
      <c r="AC2751" s="130" t="str">
        <f t="shared" ca="1" si="513"/>
        <v/>
      </c>
      <c r="AD2751" s="130" t="str">
        <f t="shared" ca="1" si="514"/>
        <v/>
      </c>
      <c r="AE2751" s="130" t="str">
        <f t="shared" ca="1" si="515"/>
        <v/>
      </c>
      <c r="AF2751" s="130" t="str">
        <f t="shared" ca="1" si="516"/>
        <v/>
      </c>
      <c r="AG2751" s="130" t="str">
        <f t="shared" ca="1" si="517"/>
        <v/>
      </c>
      <c r="AH2751" s="130" t="str">
        <f t="shared" ca="1" si="518"/>
        <v/>
      </c>
      <c r="AI2751" s="130" t="str">
        <f t="shared" ca="1" si="519"/>
        <v/>
      </c>
    </row>
    <row r="2752" spans="29:35">
      <c r="AC2752" s="130" t="str">
        <f t="shared" ca="1" si="513"/>
        <v/>
      </c>
      <c r="AD2752" s="130" t="str">
        <f t="shared" ca="1" si="514"/>
        <v/>
      </c>
      <c r="AE2752" s="130" t="str">
        <f t="shared" ca="1" si="515"/>
        <v/>
      </c>
      <c r="AF2752" s="130" t="str">
        <f t="shared" ca="1" si="516"/>
        <v/>
      </c>
      <c r="AG2752" s="130" t="str">
        <f t="shared" ca="1" si="517"/>
        <v/>
      </c>
      <c r="AH2752" s="130" t="str">
        <f t="shared" ca="1" si="518"/>
        <v/>
      </c>
      <c r="AI2752" s="130" t="str">
        <f t="shared" ca="1" si="519"/>
        <v/>
      </c>
    </row>
    <row r="2753" spans="29:35">
      <c r="AC2753" s="130" t="str">
        <f t="shared" ca="1" si="513"/>
        <v/>
      </c>
      <c r="AD2753" s="130" t="str">
        <f t="shared" ca="1" si="514"/>
        <v/>
      </c>
      <c r="AE2753" s="130" t="str">
        <f t="shared" ca="1" si="515"/>
        <v/>
      </c>
      <c r="AF2753" s="130" t="str">
        <f t="shared" ca="1" si="516"/>
        <v/>
      </c>
      <c r="AG2753" s="130" t="str">
        <f t="shared" ca="1" si="517"/>
        <v/>
      </c>
      <c r="AH2753" s="130" t="str">
        <f t="shared" ca="1" si="518"/>
        <v/>
      </c>
      <c r="AI2753" s="130" t="str">
        <f t="shared" ca="1" si="519"/>
        <v/>
      </c>
    </row>
    <row r="2754" spans="29:35">
      <c r="AC2754" s="130" t="str">
        <f t="shared" ca="1" si="513"/>
        <v/>
      </c>
      <c r="AD2754" s="130" t="str">
        <f t="shared" ca="1" si="514"/>
        <v/>
      </c>
      <c r="AE2754" s="130" t="str">
        <f t="shared" ca="1" si="515"/>
        <v/>
      </c>
      <c r="AF2754" s="130" t="str">
        <f t="shared" ca="1" si="516"/>
        <v/>
      </c>
      <c r="AG2754" s="130" t="str">
        <f t="shared" ca="1" si="517"/>
        <v/>
      </c>
      <c r="AH2754" s="130" t="str">
        <f t="shared" ca="1" si="518"/>
        <v/>
      </c>
      <c r="AI2754" s="130" t="str">
        <f t="shared" ca="1" si="519"/>
        <v/>
      </c>
    </row>
    <row r="2755" spans="29:35">
      <c r="AC2755" s="130" t="str">
        <f t="shared" ref="AC2755:AC2818" ca="1" si="520">+INDIRECT(ADDRESS(INT((ROW()-2)/2)+2,21,3))</f>
        <v/>
      </c>
      <c r="AD2755" s="130" t="str">
        <f t="shared" ref="AD2755:AD2818" ca="1" si="521">+IF(ISNUMBER(AI2755),IF(ISEVEN(ROW()),$AL$2,$AL$3),"")</f>
        <v/>
      </c>
      <c r="AE2755" s="130" t="str">
        <f t="shared" ref="AE2755:AE2818" ca="1" si="522">+INDIRECT(ADDRESS(INT((ROW()-2)/2)+2,23,3))</f>
        <v/>
      </c>
      <c r="AF2755" s="130" t="str">
        <f t="shared" ref="AF2755:AF2818" ca="1" si="523">+INDIRECT(ADDRESS(INT((ROW()-2)/2)+2,24,3))</f>
        <v/>
      </c>
      <c r="AG2755" s="130" t="str">
        <f t="shared" ref="AG2755:AG2818" ca="1" si="524">+INDIRECT(ADDRESS(INT((ROW()-2)/2)+2,25,3))</f>
        <v/>
      </c>
      <c r="AH2755" s="130" t="str">
        <f t="shared" ref="AH2755:AH2818" ca="1" si="525">+INDIRECT(ADDRESS(INT((ROW()-2)/2)+2,26,3))</f>
        <v/>
      </c>
      <c r="AI2755" s="130" t="str">
        <f t="shared" ref="AI2755:AI2818" ca="1" si="526">+INDIRECT(ADDRESS(INT((ROW()-2)/2)+2,27,3))</f>
        <v/>
      </c>
    </row>
    <row r="2756" spans="29:35">
      <c r="AC2756" s="130" t="str">
        <f t="shared" ca="1" si="520"/>
        <v/>
      </c>
      <c r="AD2756" s="130" t="str">
        <f t="shared" ca="1" si="521"/>
        <v/>
      </c>
      <c r="AE2756" s="130" t="str">
        <f t="shared" ca="1" si="522"/>
        <v/>
      </c>
      <c r="AF2756" s="130" t="str">
        <f t="shared" ca="1" si="523"/>
        <v/>
      </c>
      <c r="AG2756" s="130" t="str">
        <f t="shared" ca="1" si="524"/>
        <v/>
      </c>
      <c r="AH2756" s="130" t="str">
        <f t="shared" ca="1" si="525"/>
        <v/>
      </c>
      <c r="AI2756" s="130" t="str">
        <f t="shared" ca="1" si="526"/>
        <v/>
      </c>
    </row>
    <row r="2757" spans="29:35">
      <c r="AC2757" s="130" t="str">
        <f t="shared" ca="1" si="520"/>
        <v/>
      </c>
      <c r="AD2757" s="130" t="str">
        <f t="shared" ca="1" si="521"/>
        <v/>
      </c>
      <c r="AE2757" s="130" t="str">
        <f t="shared" ca="1" si="522"/>
        <v/>
      </c>
      <c r="AF2757" s="130" t="str">
        <f t="shared" ca="1" si="523"/>
        <v/>
      </c>
      <c r="AG2757" s="130" t="str">
        <f t="shared" ca="1" si="524"/>
        <v/>
      </c>
      <c r="AH2757" s="130" t="str">
        <f t="shared" ca="1" si="525"/>
        <v/>
      </c>
      <c r="AI2757" s="130" t="str">
        <f t="shared" ca="1" si="526"/>
        <v/>
      </c>
    </row>
    <row r="2758" spans="29:35">
      <c r="AC2758" s="130" t="str">
        <f t="shared" ca="1" si="520"/>
        <v/>
      </c>
      <c r="AD2758" s="130" t="str">
        <f t="shared" ca="1" si="521"/>
        <v/>
      </c>
      <c r="AE2758" s="130" t="str">
        <f t="shared" ca="1" si="522"/>
        <v/>
      </c>
      <c r="AF2758" s="130" t="str">
        <f t="shared" ca="1" si="523"/>
        <v/>
      </c>
      <c r="AG2758" s="130" t="str">
        <f t="shared" ca="1" si="524"/>
        <v/>
      </c>
      <c r="AH2758" s="130" t="str">
        <f t="shared" ca="1" si="525"/>
        <v/>
      </c>
      <c r="AI2758" s="130" t="str">
        <f t="shared" ca="1" si="526"/>
        <v/>
      </c>
    </row>
    <row r="2759" spans="29:35">
      <c r="AC2759" s="130" t="str">
        <f t="shared" ca="1" si="520"/>
        <v/>
      </c>
      <c r="AD2759" s="130" t="str">
        <f t="shared" ca="1" si="521"/>
        <v/>
      </c>
      <c r="AE2759" s="130" t="str">
        <f t="shared" ca="1" si="522"/>
        <v/>
      </c>
      <c r="AF2759" s="130" t="str">
        <f t="shared" ca="1" si="523"/>
        <v/>
      </c>
      <c r="AG2759" s="130" t="str">
        <f t="shared" ca="1" si="524"/>
        <v/>
      </c>
      <c r="AH2759" s="130" t="str">
        <f t="shared" ca="1" si="525"/>
        <v/>
      </c>
      <c r="AI2759" s="130" t="str">
        <f t="shared" ca="1" si="526"/>
        <v/>
      </c>
    </row>
    <row r="2760" spans="29:35">
      <c r="AC2760" s="130" t="str">
        <f t="shared" ca="1" si="520"/>
        <v/>
      </c>
      <c r="AD2760" s="130" t="str">
        <f t="shared" ca="1" si="521"/>
        <v/>
      </c>
      <c r="AE2760" s="130" t="str">
        <f t="shared" ca="1" si="522"/>
        <v/>
      </c>
      <c r="AF2760" s="130" t="str">
        <f t="shared" ca="1" si="523"/>
        <v/>
      </c>
      <c r="AG2760" s="130" t="str">
        <f t="shared" ca="1" si="524"/>
        <v/>
      </c>
      <c r="AH2760" s="130" t="str">
        <f t="shared" ca="1" si="525"/>
        <v/>
      </c>
      <c r="AI2760" s="130" t="str">
        <f t="shared" ca="1" si="526"/>
        <v/>
      </c>
    </row>
    <row r="2761" spans="29:35">
      <c r="AC2761" s="130" t="str">
        <f t="shared" ca="1" si="520"/>
        <v/>
      </c>
      <c r="AD2761" s="130" t="str">
        <f t="shared" ca="1" si="521"/>
        <v/>
      </c>
      <c r="AE2761" s="130" t="str">
        <f t="shared" ca="1" si="522"/>
        <v/>
      </c>
      <c r="AF2761" s="130" t="str">
        <f t="shared" ca="1" si="523"/>
        <v/>
      </c>
      <c r="AG2761" s="130" t="str">
        <f t="shared" ca="1" si="524"/>
        <v/>
      </c>
      <c r="AH2761" s="130" t="str">
        <f t="shared" ca="1" si="525"/>
        <v/>
      </c>
      <c r="AI2761" s="130" t="str">
        <f t="shared" ca="1" si="526"/>
        <v/>
      </c>
    </row>
    <row r="2762" spans="29:35">
      <c r="AC2762" s="130" t="str">
        <f t="shared" ca="1" si="520"/>
        <v/>
      </c>
      <c r="AD2762" s="130" t="str">
        <f t="shared" ca="1" si="521"/>
        <v/>
      </c>
      <c r="AE2762" s="130" t="str">
        <f t="shared" ca="1" si="522"/>
        <v/>
      </c>
      <c r="AF2762" s="130" t="str">
        <f t="shared" ca="1" si="523"/>
        <v/>
      </c>
      <c r="AG2762" s="130" t="str">
        <f t="shared" ca="1" si="524"/>
        <v/>
      </c>
      <c r="AH2762" s="130" t="str">
        <f t="shared" ca="1" si="525"/>
        <v/>
      </c>
      <c r="AI2762" s="130" t="str">
        <f t="shared" ca="1" si="526"/>
        <v/>
      </c>
    </row>
    <row r="2763" spans="29:35">
      <c r="AC2763" s="130" t="str">
        <f t="shared" ca="1" si="520"/>
        <v/>
      </c>
      <c r="AD2763" s="130" t="str">
        <f t="shared" ca="1" si="521"/>
        <v/>
      </c>
      <c r="AE2763" s="130" t="str">
        <f t="shared" ca="1" si="522"/>
        <v/>
      </c>
      <c r="AF2763" s="130" t="str">
        <f t="shared" ca="1" si="523"/>
        <v/>
      </c>
      <c r="AG2763" s="130" t="str">
        <f t="shared" ca="1" si="524"/>
        <v/>
      </c>
      <c r="AH2763" s="130" t="str">
        <f t="shared" ca="1" si="525"/>
        <v/>
      </c>
      <c r="AI2763" s="130" t="str">
        <f t="shared" ca="1" si="526"/>
        <v/>
      </c>
    </row>
    <row r="2764" spans="29:35">
      <c r="AC2764" s="130" t="str">
        <f t="shared" ca="1" si="520"/>
        <v/>
      </c>
      <c r="AD2764" s="130" t="str">
        <f t="shared" ca="1" si="521"/>
        <v/>
      </c>
      <c r="AE2764" s="130" t="str">
        <f t="shared" ca="1" si="522"/>
        <v/>
      </c>
      <c r="AF2764" s="130" t="str">
        <f t="shared" ca="1" si="523"/>
        <v/>
      </c>
      <c r="AG2764" s="130" t="str">
        <f t="shared" ca="1" si="524"/>
        <v/>
      </c>
      <c r="AH2764" s="130" t="str">
        <f t="shared" ca="1" si="525"/>
        <v/>
      </c>
      <c r="AI2764" s="130" t="str">
        <f t="shared" ca="1" si="526"/>
        <v/>
      </c>
    </row>
    <row r="2765" spans="29:35">
      <c r="AC2765" s="130" t="str">
        <f t="shared" ca="1" si="520"/>
        <v/>
      </c>
      <c r="AD2765" s="130" t="str">
        <f t="shared" ca="1" si="521"/>
        <v/>
      </c>
      <c r="AE2765" s="130" t="str">
        <f t="shared" ca="1" si="522"/>
        <v/>
      </c>
      <c r="AF2765" s="130" t="str">
        <f t="shared" ca="1" si="523"/>
        <v/>
      </c>
      <c r="AG2765" s="130" t="str">
        <f t="shared" ca="1" si="524"/>
        <v/>
      </c>
      <c r="AH2765" s="130" t="str">
        <f t="shared" ca="1" si="525"/>
        <v/>
      </c>
      <c r="AI2765" s="130" t="str">
        <f t="shared" ca="1" si="526"/>
        <v/>
      </c>
    </row>
    <row r="2766" spans="29:35">
      <c r="AC2766" s="130" t="str">
        <f t="shared" ca="1" si="520"/>
        <v/>
      </c>
      <c r="AD2766" s="130" t="str">
        <f t="shared" ca="1" si="521"/>
        <v/>
      </c>
      <c r="AE2766" s="130" t="str">
        <f t="shared" ca="1" si="522"/>
        <v/>
      </c>
      <c r="AF2766" s="130" t="str">
        <f t="shared" ca="1" si="523"/>
        <v/>
      </c>
      <c r="AG2766" s="130" t="str">
        <f t="shared" ca="1" si="524"/>
        <v/>
      </c>
      <c r="AH2766" s="130" t="str">
        <f t="shared" ca="1" si="525"/>
        <v/>
      </c>
      <c r="AI2766" s="130" t="str">
        <f t="shared" ca="1" si="526"/>
        <v/>
      </c>
    </row>
    <row r="2767" spans="29:35">
      <c r="AC2767" s="130" t="str">
        <f t="shared" ca="1" si="520"/>
        <v/>
      </c>
      <c r="AD2767" s="130" t="str">
        <f t="shared" ca="1" si="521"/>
        <v/>
      </c>
      <c r="AE2767" s="130" t="str">
        <f t="shared" ca="1" si="522"/>
        <v/>
      </c>
      <c r="AF2767" s="130" t="str">
        <f t="shared" ca="1" si="523"/>
        <v/>
      </c>
      <c r="AG2767" s="130" t="str">
        <f t="shared" ca="1" si="524"/>
        <v/>
      </c>
      <c r="AH2767" s="130" t="str">
        <f t="shared" ca="1" si="525"/>
        <v/>
      </c>
      <c r="AI2767" s="130" t="str">
        <f t="shared" ca="1" si="526"/>
        <v/>
      </c>
    </row>
    <row r="2768" spans="29:35">
      <c r="AC2768" s="130" t="str">
        <f t="shared" ca="1" si="520"/>
        <v/>
      </c>
      <c r="AD2768" s="130" t="str">
        <f t="shared" ca="1" si="521"/>
        <v/>
      </c>
      <c r="AE2768" s="130" t="str">
        <f t="shared" ca="1" si="522"/>
        <v/>
      </c>
      <c r="AF2768" s="130" t="str">
        <f t="shared" ca="1" si="523"/>
        <v/>
      </c>
      <c r="AG2768" s="130" t="str">
        <f t="shared" ca="1" si="524"/>
        <v/>
      </c>
      <c r="AH2768" s="130" t="str">
        <f t="shared" ca="1" si="525"/>
        <v/>
      </c>
      <c r="AI2768" s="130" t="str">
        <f t="shared" ca="1" si="526"/>
        <v/>
      </c>
    </row>
    <row r="2769" spans="29:35">
      <c r="AC2769" s="130" t="str">
        <f t="shared" ca="1" si="520"/>
        <v/>
      </c>
      <c r="AD2769" s="130" t="str">
        <f t="shared" ca="1" si="521"/>
        <v/>
      </c>
      <c r="AE2769" s="130" t="str">
        <f t="shared" ca="1" si="522"/>
        <v/>
      </c>
      <c r="AF2769" s="130" t="str">
        <f t="shared" ca="1" si="523"/>
        <v/>
      </c>
      <c r="AG2769" s="130" t="str">
        <f t="shared" ca="1" si="524"/>
        <v/>
      </c>
      <c r="AH2769" s="130" t="str">
        <f t="shared" ca="1" si="525"/>
        <v/>
      </c>
      <c r="AI2769" s="130" t="str">
        <f t="shared" ca="1" si="526"/>
        <v/>
      </c>
    </row>
    <row r="2770" spans="29:35">
      <c r="AC2770" s="130" t="str">
        <f t="shared" ca="1" si="520"/>
        <v/>
      </c>
      <c r="AD2770" s="130" t="str">
        <f t="shared" ca="1" si="521"/>
        <v/>
      </c>
      <c r="AE2770" s="130" t="str">
        <f t="shared" ca="1" si="522"/>
        <v/>
      </c>
      <c r="AF2770" s="130" t="str">
        <f t="shared" ca="1" si="523"/>
        <v/>
      </c>
      <c r="AG2770" s="130" t="str">
        <f t="shared" ca="1" si="524"/>
        <v/>
      </c>
      <c r="AH2770" s="130" t="str">
        <f t="shared" ca="1" si="525"/>
        <v/>
      </c>
      <c r="AI2770" s="130" t="str">
        <f t="shared" ca="1" si="526"/>
        <v/>
      </c>
    </row>
    <row r="2771" spans="29:35">
      <c r="AC2771" s="130" t="str">
        <f t="shared" ca="1" si="520"/>
        <v/>
      </c>
      <c r="AD2771" s="130" t="str">
        <f t="shared" ca="1" si="521"/>
        <v/>
      </c>
      <c r="AE2771" s="130" t="str">
        <f t="shared" ca="1" si="522"/>
        <v/>
      </c>
      <c r="AF2771" s="130" t="str">
        <f t="shared" ca="1" si="523"/>
        <v/>
      </c>
      <c r="AG2771" s="130" t="str">
        <f t="shared" ca="1" si="524"/>
        <v/>
      </c>
      <c r="AH2771" s="130" t="str">
        <f t="shared" ca="1" si="525"/>
        <v/>
      </c>
      <c r="AI2771" s="130" t="str">
        <f t="shared" ca="1" si="526"/>
        <v/>
      </c>
    </row>
    <row r="2772" spans="29:35">
      <c r="AC2772" s="130" t="str">
        <f t="shared" ca="1" si="520"/>
        <v/>
      </c>
      <c r="AD2772" s="130" t="str">
        <f t="shared" ca="1" si="521"/>
        <v/>
      </c>
      <c r="AE2772" s="130" t="str">
        <f t="shared" ca="1" si="522"/>
        <v/>
      </c>
      <c r="AF2772" s="130" t="str">
        <f t="shared" ca="1" si="523"/>
        <v/>
      </c>
      <c r="AG2772" s="130" t="str">
        <f t="shared" ca="1" si="524"/>
        <v/>
      </c>
      <c r="AH2772" s="130" t="str">
        <f t="shared" ca="1" si="525"/>
        <v/>
      </c>
      <c r="AI2772" s="130" t="str">
        <f t="shared" ca="1" si="526"/>
        <v/>
      </c>
    </row>
    <row r="2773" spans="29:35">
      <c r="AC2773" s="130" t="str">
        <f t="shared" ca="1" si="520"/>
        <v/>
      </c>
      <c r="AD2773" s="130" t="str">
        <f t="shared" ca="1" si="521"/>
        <v/>
      </c>
      <c r="AE2773" s="130" t="str">
        <f t="shared" ca="1" si="522"/>
        <v/>
      </c>
      <c r="AF2773" s="130" t="str">
        <f t="shared" ca="1" si="523"/>
        <v/>
      </c>
      <c r="AG2773" s="130" t="str">
        <f t="shared" ca="1" si="524"/>
        <v/>
      </c>
      <c r="AH2773" s="130" t="str">
        <f t="shared" ca="1" si="525"/>
        <v/>
      </c>
      <c r="AI2773" s="130" t="str">
        <f t="shared" ca="1" si="526"/>
        <v/>
      </c>
    </row>
    <row r="2774" spans="29:35">
      <c r="AC2774" s="130" t="str">
        <f t="shared" ca="1" si="520"/>
        <v/>
      </c>
      <c r="AD2774" s="130" t="str">
        <f t="shared" ca="1" si="521"/>
        <v/>
      </c>
      <c r="AE2774" s="130" t="str">
        <f t="shared" ca="1" si="522"/>
        <v/>
      </c>
      <c r="AF2774" s="130" t="str">
        <f t="shared" ca="1" si="523"/>
        <v/>
      </c>
      <c r="AG2774" s="130" t="str">
        <f t="shared" ca="1" si="524"/>
        <v/>
      </c>
      <c r="AH2774" s="130" t="str">
        <f t="shared" ca="1" si="525"/>
        <v/>
      </c>
      <c r="AI2774" s="130" t="str">
        <f t="shared" ca="1" si="526"/>
        <v/>
      </c>
    </row>
    <row r="2775" spans="29:35">
      <c r="AC2775" s="130" t="str">
        <f t="shared" ca="1" si="520"/>
        <v/>
      </c>
      <c r="AD2775" s="130" t="str">
        <f t="shared" ca="1" si="521"/>
        <v/>
      </c>
      <c r="AE2775" s="130" t="str">
        <f t="shared" ca="1" si="522"/>
        <v/>
      </c>
      <c r="AF2775" s="130" t="str">
        <f t="shared" ca="1" si="523"/>
        <v/>
      </c>
      <c r="AG2775" s="130" t="str">
        <f t="shared" ca="1" si="524"/>
        <v/>
      </c>
      <c r="AH2775" s="130" t="str">
        <f t="shared" ca="1" si="525"/>
        <v/>
      </c>
      <c r="AI2775" s="130" t="str">
        <f t="shared" ca="1" si="526"/>
        <v/>
      </c>
    </row>
    <row r="2776" spans="29:35">
      <c r="AC2776" s="130" t="str">
        <f t="shared" ca="1" si="520"/>
        <v/>
      </c>
      <c r="AD2776" s="130" t="str">
        <f t="shared" ca="1" si="521"/>
        <v/>
      </c>
      <c r="AE2776" s="130" t="str">
        <f t="shared" ca="1" si="522"/>
        <v/>
      </c>
      <c r="AF2776" s="130" t="str">
        <f t="shared" ca="1" si="523"/>
        <v/>
      </c>
      <c r="AG2776" s="130" t="str">
        <f t="shared" ca="1" si="524"/>
        <v/>
      </c>
      <c r="AH2776" s="130" t="str">
        <f t="shared" ca="1" si="525"/>
        <v/>
      </c>
      <c r="AI2776" s="130" t="str">
        <f t="shared" ca="1" si="526"/>
        <v/>
      </c>
    </row>
    <row r="2777" spans="29:35">
      <c r="AC2777" s="130" t="str">
        <f t="shared" ca="1" si="520"/>
        <v/>
      </c>
      <c r="AD2777" s="130" t="str">
        <f t="shared" ca="1" si="521"/>
        <v/>
      </c>
      <c r="AE2777" s="130" t="str">
        <f t="shared" ca="1" si="522"/>
        <v/>
      </c>
      <c r="AF2777" s="130" t="str">
        <f t="shared" ca="1" si="523"/>
        <v/>
      </c>
      <c r="AG2777" s="130" t="str">
        <f t="shared" ca="1" si="524"/>
        <v/>
      </c>
      <c r="AH2777" s="130" t="str">
        <f t="shared" ca="1" si="525"/>
        <v/>
      </c>
      <c r="AI2777" s="130" t="str">
        <f t="shared" ca="1" si="526"/>
        <v/>
      </c>
    </row>
    <row r="2778" spans="29:35">
      <c r="AC2778" s="130" t="str">
        <f t="shared" ca="1" si="520"/>
        <v/>
      </c>
      <c r="AD2778" s="130" t="str">
        <f t="shared" ca="1" si="521"/>
        <v/>
      </c>
      <c r="AE2778" s="130" t="str">
        <f t="shared" ca="1" si="522"/>
        <v/>
      </c>
      <c r="AF2778" s="130" t="str">
        <f t="shared" ca="1" si="523"/>
        <v/>
      </c>
      <c r="AG2778" s="130" t="str">
        <f t="shared" ca="1" si="524"/>
        <v/>
      </c>
      <c r="AH2778" s="130" t="str">
        <f t="shared" ca="1" si="525"/>
        <v/>
      </c>
      <c r="AI2778" s="130" t="str">
        <f t="shared" ca="1" si="526"/>
        <v/>
      </c>
    </row>
    <row r="2779" spans="29:35">
      <c r="AC2779" s="130" t="str">
        <f t="shared" ca="1" si="520"/>
        <v/>
      </c>
      <c r="AD2779" s="130" t="str">
        <f t="shared" ca="1" si="521"/>
        <v/>
      </c>
      <c r="AE2779" s="130" t="str">
        <f t="shared" ca="1" si="522"/>
        <v/>
      </c>
      <c r="AF2779" s="130" t="str">
        <f t="shared" ca="1" si="523"/>
        <v/>
      </c>
      <c r="AG2779" s="130" t="str">
        <f t="shared" ca="1" si="524"/>
        <v/>
      </c>
      <c r="AH2779" s="130" t="str">
        <f t="shared" ca="1" si="525"/>
        <v/>
      </c>
      <c r="AI2779" s="130" t="str">
        <f t="shared" ca="1" si="526"/>
        <v/>
      </c>
    </row>
    <row r="2780" spans="29:35">
      <c r="AC2780" s="130" t="str">
        <f t="shared" ca="1" si="520"/>
        <v/>
      </c>
      <c r="AD2780" s="130" t="str">
        <f t="shared" ca="1" si="521"/>
        <v/>
      </c>
      <c r="AE2780" s="130" t="str">
        <f t="shared" ca="1" si="522"/>
        <v/>
      </c>
      <c r="AF2780" s="130" t="str">
        <f t="shared" ca="1" si="523"/>
        <v/>
      </c>
      <c r="AG2780" s="130" t="str">
        <f t="shared" ca="1" si="524"/>
        <v/>
      </c>
      <c r="AH2780" s="130" t="str">
        <f t="shared" ca="1" si="525"/>
        <v/>
      </c>
      <c r="AI2780" s="130" t="str">
        <f t="shared" ca="1" si="526"/>
        <v/>
      </c>
    </row>
    <row r="2781" spans="29:35">
      <c r="AC2781" s="130" t="str">
        <f t="shared" ca="1" si="520"/>
        <v/>
      </c>
      <c r="AD2781" s="130" t="str">
        <f t="shared" ca="1" si="521"/>
        <v/>
      </c>
      <c r="AE2781" s="130" t="str">
        <f t="shared" ca="1" si="522"/>
        <v/>
      </c>
      <c r="AF2781" s="130" t="str">
        <f t="shared" ca="1" si="523"/>
        <v/>
      </c>
      <c r="AG2781" s="130" t="str">
        <f t="shared" ca="1" si="524"/>
        <v/>
      </c>
      <c r="AH2781" s="130" t="str">
        <f t="shared" ca="1" si="525"/>
        <v/>
      </c>
      <c r="AI2781" s="130" t="str">
        <f t="shared" ca="1" si="526"/>
        <v/>
      </c>
    </row>
    <row r="2782" spans="29:35">
      <c r="AC2782" s="130" t="str">
        <f t="shared" ca="1" si="520"/>
        <v/>
      </c>
      <c r="AD2782" s="130" t="str">
        <f t="shared" ca="1" si="521"/>
        <v/>
      </c>
      <c r="AE2782" s="130" t="str">
        <f t="shared" ca="1" si="522"/>
        <v/>
      </c>
      <c r="AF2782" s="130" t="str">
        <f t="shared" ca="1" si="523"/>
        <v/>
      </c>
      <c r="AG2782" s="130" t="str">
        <f t="shared" ca="1" si="524"/>
        <v/>
      </c>
      <c r="AH2782" s="130" t="str">
        <f t="shared" ca="1" si="525"/>
        <v/>
      </c>
      <c r="AI2782" s="130" t="str">
        <f t="shared" ca="1" si="526"/>
        <v/>
      </c>
    </row>
    <row r="2783" spans="29:35">
      <c r="AC2783" s="130" t="str">
        <f t="shared" ca="1" si="520"/>
        <v/>
      </c>
      <c r="AD2783" s="130" t="str">
        <f t="shared" ca="1" si="521"/>
        <v/>
      </c>
      <c r="AE2783" s="130" t="str">
        <f t="shared" ca="1" si="522"/>
        <v/>
      </c>
      <c r="AF2783" s="130" t="str">
        <f t="shared" ca="1" si="523"/>
        <v/>
      </c>
      <c r="AG2783" s="130" t="str">
        <f t="shared" ca="1" si="524"/>
        <v/>
      </c>
      <c r="AH2783" s="130" t="str">
        <f t="shared" ca="1" si="525"/>
        <v/>
      </c>
      <c r="AI2783" s="130" t="str">
        <f t="shared" ca="1" si="526"/>
        <v/>
      </c>
    </row>
    <row r="2784" spans="29:35">
      <c r="AC2784" s="130" t="str">
        <f t="shared" ca="1" si="520"/>
        <v/>
      </c>
      <c r="AD2784" s="130" t="str">
        <f t="shared" ca="1" si="521"/>
        <v/>
      </c>
      <c r="AE2784" s="130" t="str">
        <f t="shared" ca="1" si="522"/>
        <v/>
      </c>
      <c r="AF2784" s="130" t="str">
        <f t="shared" ca="1" si="523"/>
        <v/>
      </c>
      <c r="AG2784" s="130" t="str">
        <f t="shared" ca="1" si="524"/>
        <v/>
      </c>
      <c r="AH2784" s="130" t="str">
        <f t="shared" ca="1" si="525"/>
        <v/>
      </c>
      <c r="AI2784" s="130" t="str">
        <f t="shared" ca="1" si="526"/>
        <v/>
      </c>
    </row>
    <row r="2785" spans="29:35">
      <c r="AC2785" s="130" t="str">
        <f t="shared" ca="1" si="520"/>
        <v/>
      </c>
      <c r="AD2785" s="130" t="str">
        <f t="shared" ca="1" si="521"/>
        <v/>
      </c>
      <c r="AE2785" s="130" t="str">
        <f t="shared" ca="1" si="522"/>
        <v/>
      </c>
      <c r="AF2785" s="130" t="str">
        <f t="shared" ca="1" si="523"/>
        <v/>
      </c>
      <c r="AG2785" s="130" t="str">
        <f t="shared" ca="1" si="524"/>
        <v/>
      </c>
      <c r="AH2785" s="130" t="str">
        <f t="shared" ca="1" si="525"/>
        <v/>
      </c>
      <c r="AI2785" s="130" t="str">
        <f t="shared" ca="1" si="526"/>
        <v/>
      </c>
    </row>
    <row r="2786" spans="29:35">
      <c r="AC2786" s="130" t="str">
        <f t="shared" ca="1" si="520"/>
        <v/>
      </c>
      <c r="AD2786" s="130" t="str">
        <f t="shared" ca="1" si="521"/>
        <v/>
      </c>
      <c r="AE2786" s="130" t="str">
        <f t="shared" ca="1" si="522"/>
        <v/>
      </c>
      <c r="AF2786" s="130" t="str">
        <f t="shared" ca="1" si="523"/>
        <v/>
      </c>
      <c r="AG2786" s="130" t="str">
        <f t="shared" ca="1" si="524"/>
        <v/>
      </c>
      <c r="AH2786" s="130" t="str">
        <f t="shared" ca="1" si="525"/>
        <v/>
      </c>
      <c r="AI2786" s="130" t="str">
        <f t="shared" ca="1" si="526"/>
        <v/>
      </c>
    </row>
    <row r="2787" spans="29:35">
      <c r="AC2787" s="130" t="str">
        <f t="shared" ca="1" si="520"/>
        <v/>
      </c>
      <c r="AD2787" s="130" t="str">
        <f t="shared" ca="1" si="521"/>
        <v/>
      </c>
      <c r="AE2787" s="130" t="str">
        <f t="shared" ca="1" si="522"/>
        <v/>
      </c>
      <c r="AF2787" s="130" t="str">
        <f t="shared" ca="1" si="523"/>
        <v/>
      </c>
      <c r="AG2787" s="130" t="str">
        <f t="shared" ca="1" si="524"/>
        <v/>
      </c>
      <c r="AH2787" s="130" t="str">
        <f t="shared" ca="1" si="525"/>
        <v/>
      </c>
      <c r="AI2787" s="130" t="str">
        <f t="shared" ca="1" si="526"/>
        <v/>
      </c>
    </row>
    <row r="2788" spans="29:35">
      <c r="AC2788" s="130" t="str">
        <f t="shared" ca="1" si="520"/>
        <v/>
      </c>
      <c r="AD2788" s="130" t="str">
        <f t="shared" ca="1" si="521"/>
        <v/>
      </c>
      <c r="AE2788" s="130" t="str">
        <f t="shared" ca="1" si="522"/>
        <v/>
      </c>
      <c r="AF2788" s="130" t="str">
        <f t="shared" ca="1" si="523"/>
        <v/>
      </c>
      <c r="AG2788" s="130" t="str">
        <f t="shared" ca="1" si="524"/>
        <v/>
      </c>
      <c r="AH2788" s="130" t="str">
        <f t="shared" ca="1" si="525"/>
        <v/>
      </c>
      <c r="AI2788" s="130" t="str">
        <f t="shared" ca="1" si="526"/>
        <v/>
      </c>
    </row>
    <row r="2789" spans="29:35">
      <c r="AC2789" s="130" t="str">
        <f t="shared" ca="1" si="520"/>
        <v/>
      </c>
      <c r="AD2789" s="130" t="str">
        <f t="shared" ca="1" si="521"/>
        <v/>
      </c>
      <c r="AE2789" s="130" t="str">
        <f t="shared" ca="1" si="522"/>
        <v/>
      </c>
      <c r="AF2789" s="130" t="str">
        <f t="shared" ca="1" si="523"/>
        <v/>
      </c>
      <c r="AG2789" s="130" t="str">
        <f t="shared" ca="1" si="524"/>
        <v/>
      </c>
      <c r="AH2789" s="130" t="str">
        <f t="shared" ca="1" si="525"/>
        <v/>
      </c>
      <c r="AI2789" s="130" t="str">
        <f t="shared" ca="1" si="526"/>
        <v/>
      </c>
    </row>
    <row r="2790" spans="29:35">
      <c r="AC2790" s="130" t="str">
        <f t="shared" ca="1" si="520"/>
        <v/>
      </c>
      <c r="AD2790" s="130" t="str">
        <f t="shared" ca="1" si="521"/>
        <v/>
      </c>
      <c r="AE2790" s="130" t="str">
        <f t="shared" ca="1" si="522"/>
        <v/>
      </c>
      <c r="AF2790" s="130" t="str">
        <f t="shared" ca="1" si="523"/>
        <v/>
      </c>
      <c r="AG2790" s="130" t="str">
        <f t="shared" ca="1" si="524"/>
        <v/>
      </c>
      <c r="AH2790" s="130" t="str">
        <f t="shared" ca="1" si="525"/>
        <v/>
      </c>
      <c r="AI2790" s="130" t="str">
        <f t="shared" ca="1" si="526"/>
        <v/>
      </c>
    </row>
    <row r="2791" spans="29:35">
      <c r="AC2791" s="130" t="str">
        <f t="shared" ca="1" si="520"/>
        <v/>
      </c>
      <c r="AD2791" s="130" t="str">
        <f t="shared" ca="1" si="521"/>
        <v/>
      </c>
      <c r="AE2791" s="130" t="str">
        <f t="shared" ca="1" si="522"/>
        <v/>
      </c>
      <c r="AF2791" s="130" t="str">
        <f t="shared" ca="1" si="523"/>
        <v/>
      </c>
      <c r="AG2791" s="130" t="str">
        <f t="shared" ca="1" si="524"/>
        <v/>
      </c>
      <c r="AH2791" s="130" t="str">
        <f t="shared" ca="1" si="525"/>
        <v/>
      </c>
      <c r="AI2791" s="130" t="str">
        <f t="shared" ca="1" si="526"/>
        <v/>
      </c>
    </row>
    <row r="2792" spans="29:35">
      <c r="AC2792" s="130" t="str">
        <f t="shared" ca="1" si="520"/>
        <v/>
      </c>
      <c r="AD2792" s="130" t="str">
        <f t="shared" ca="1" si="521"/>
        <v/>
      </c>
      <c r="AE2792" s="130" t="str">
        <f t="shared" ca="1" si="522"/>
        <v/>
      </c>
      <c r="AF2792" s="130" t="str">
        <f t="shared" ca="1" si="523"/>
        <v/>
      </c>
      <c r="AG2792" s="130" t="str">
        <f t="shared" ca="1" si="524"/>
        <v/>
      </c>
      <c r="AH2792" s="130" t="str">
        <f t="shared" ca="1" si="525"/>
        <v/>
      </c>
      <c r="AI2792" s="130" t="str">
        <f t="shared" ca="1" si="526"/>
        <v/>
      </c>
    </row>
    <row r="2793" spans="29:35">
      <c r="AC2793" s="130" t="str">
        <f t="shared" ca="1" si="520"/>
        <v/>
      </c>
      <c r="AD2793" s="130" t="str">
        <f t="shared" ca="1" si="521"/>
        <v/>
      </c>
      <c r="AE2793" s="130" t="str">
        <f t="shared" ca="1" si="522"/>
        <v/>
      </c>
      <c r="AF2793" s="130" t="str">
        <f t="shared" ca="1" si="523"/>
        <v/>
      </c>
      <c r="AG2793" s="130" t="str">
        <f t="shared" ca="1" si="524"/>
        <v/>
      </c>
      <c r="AH2793" s="130" t="str">
        <f t="shared" ca="1" si="525"/>
        <v/>
      </c>
      <c r="AI2793" s="130" t="str">
        <f t="shared" ca="1" si="526"/>
        <v/>
      </c>
    </row>
    <row r="2794" spans="29:35">
      <c r="AC2794" s="130" t="str">
        <f t="shared" ca="1" si="520"/>
        <v/>
      </c>
      <c r="AD2794" s="130" t="str">
        <f t="shared" ca="1" si="521"/>
        <v/>
      </c>
      <c r="AE2794" s="130" t="str">
        <f t="shared" ca="1" si="522"/>
        <v/>
      </c>
      <c r="AF2794" s="130" t="str">
        <f t="shared" ca="1" si="523"/>
        <v/>
      </c>
      <c r="AG2794" s="130" t="str">
        <f t="shared" ca="1" si="524"/>
        <v/>
      </c>
      <c r="AH2794" s="130" t="str">
        <f t="shared" ca="1" si="525"/>
        <v/>
      </c>
      <c r="AI2794" s="130" t="str">
        <f t="shared" ca="1" si="526"/>
        <v/>
      </c>
    </row>
    <row r="2795" spans="29:35">
      <c r="AC2795" s="130" t="str">
        <f t="shared" ca="1" si="520"/>
        <v/>
      </c>
      <c r="AD2795" s="130" t="str">
        <f t="shared" ca="1" si="521"/>
        <v/>
      </c>
      <c r="AE2795" s="130" t="str">
        <f t="shared" ca="1" si="522"/>
        <v/>
      </c>
      <c r="AF2795" s="130" t="str">
        <f t="shared" ca="1" si="523"/>
        <v/>
      </c>
      <c r="AG2795" s="130" t="str">
        <f t="shared" ca="1" si="524"/>
        <v/>
      </c>
      <c r="AH2795" s="130" t="str">
        <f t="shared" ca="1" si="525"/>
        <v/>
      </c>
      <c r="AI2795" s="130" t="str">
        <f t="shared" ca="1" si="526"/>
        <v/>
      </c>
    </row>
    <row r="2796" spans="29:35">
      <c r="AC2796" s="130" t="str">
        <f t="shared" ca="1" si="520"/>
        <v/>
      </c>
      <c r="AD2796" s="130" t="str">
        <f t="shared" ca="1" si="521"/>
        <v/>
      </c>
      <c r="AE2796" s="130" t="str">
        <f t="shared" ca="1" si="522"/>
        <v/>
      </c>
      <c r="AF2796" s="130" t="str">
        <f t="shared" ca="1" si="523"/>
        <v/>
      </c>
      <c r="AG2796" s="130" t="str">
        <f t="shared" ca="1" si="524"/>
        <v/>
      </c>
      <c r="AH2796" s="130" t="str">
        <f t="shared" ca="1" si="525"/>
        <v/>
      </c>
      <c r="AI2796" s="130" t="str">
        <f t="shared" ca="1" si="526"/>
        <v/>
      </c>
    </row>
    <row r="2797" spans="29:35">
      <c r="AC2797" s="130" t="str">
        <f t="shared" ca="1" si="520"/>
        <v/>
      </c>
      <c r="AD2797" s="130" t="str">
        <f t="shared" ca="1" si="521"/>
        <v/>
      </c>
      <c r="AE2797" s="130" t="str">
        <f t="shared" ca="1" si="522"/>
        <v/>
      </c>
      <c r="AF2797" s="130" t="str">
        <f t="shared" ca="1" si="523"/>
        <v/>
      </c>
      <c r="AG2797" s="130" t="str">
        <f t="shared" ca="1" si="524"/>
        <v/>
      </c>
      <c r="AH2797" s="130" t="str">
        <f t="shared" ca="1" si="525"/>
        <v/>
      </c>
      <c r="AI2797" s="130" t="str">
        <f t="shared" ca="1" si="526"/>
        <v/>
      </c>
    </row>
    <row r="2798" spans="29:35">
      <c r="AC2798" s="130" t="str">
        <f t="shared" ca="1" si="520"/>
        <v/>
      </c>
      <c r="AD2798" s="130" t="str">
        <f t="shared" ca="1" si="521"/>
        <v/>
      </c>
      <c r="AE2798" s="130" t="str">
        <f t="shared" ca="1" si="522"/>
        <v/>
      </c>
      <c r="AF2798" s="130" t="str">
        <f t="shared" ca="1" si="523"/>
        <v/>
      </c>
      <c r="AG2798" s="130" t="str">
        <f t="shared" ca="1" si="524"/>
        <v/>
      </c>
      <c r="AH2798" s="130" t="str">
        <f t="shared" ca="1" si="525"/>
        <v/>
      </c>
      <c r="AI2798" s="130" t="str">
        <f t="shared" ca="1" si="526"/>
        <v/>
      </c>
    </row>
    <row r="2799" spans="29:35">
      <c r="AC2799" s="130" t="str">
        <f t="shared" ca="1" si="520"/>
        <v/>
      </c>
      <c r="AD2799" s="130" t="str">
        <f t="shared" ca="1" si="521"/>
        <v/>
      </c>
      <c r="AE2799" s="130" t="str">
        <f t="shared" ca="1" si="522"/>
        <v/>
      </c>
      <c r="AF2799" s="130" t="str">
        <f t="shared" ca="1" si="523"/>
        <v/>
      </c>
      <c r="AG2799" s="130" t="str">
        <f t="shared" ca="1" si="524"/>
        <v/>
      </c>
      <c r="AH2799" s="130" t="str">
        <f t="shared" ca="1" si="525"/>
        <v/>
      </c>
      <c r="AI2799" s="130" t="str">
        <f t="shared" ca="1" si="526"/>
        <v/>
      </c>
    </row>
    <row r="2800" spans="29:35">
      <c r="AC2800" s="130" t="str">
        <f t="shared" ca="1" si="520"/>
        <v/>
      </c>
      <c r="AD2800" s="130" t="str">
        <f t="shared" ca="1" si="521"/>
        <v/>
      </c>
      <c r="AE2800" s="130" t="str">
        <f t="shared" ca="1" si="522"/>
        <v/>
      </c>
      <c r="AF2800" s="130" t="str">
        <f t="shared" ca="1" si="523"/>
        <v/>
      </c>
      <c r="AG2800" s="130" t="str">
        <f t="shared" ca="1" si="524"/>
        <v/>
      </c>
      <c r="AH2800" s="130" t="str">
        <f t="shared" ca="1" si="525"/>
        <v/>
      </c>
      <c r="AI2800" s="130" t="str">
        <f t="shared" ca="1" si="526"/>
        <v/>
      </c>
    </row>
    <row r="2801" spans="29:35">
      <c r="AC2801" s="130" t="str">
        <f t="shared" ca="1" si="520"/>
        <v/>
      </c>
      <c r="AD2801" s="130" t="str">
        <f t="shared" ca="1" si="521"/>
        <v/>
      </c>
      <c r="AE2801" s="130" t="str">
        <f t="shared" ca="1" si="522"/>
        <v/>
      </c>
      <c r="AF2801" s="130" t="str">
        <f t="shared" ca="1" si="523"/>
        <v/>
      </c>
      <c r="AG2801" s="130" t="str">
        <f t="shared" ca="1" si="524"/>
        <v/>
      </c>
      <c r="AH2801" s="130" t="str">
        <f t="shared" ca="1" si="525"/>
        <v/>
      </c>
      <c r="AI2801" s="130" t="str">
        <f t="shared" ca="1" si="526"/>
        <v/>
      </c>
    </row>
    <row r="2802" spans="29:35">
      <c r="AC2802" s="130" t="str">
        <f t="shared" ca="1" si="520"/>
        <v/>
      </c>
      <c r="AD2802" s="130" t="str">
        <f t="shared" ca="1" si="521"/>
        <v/>
      </c>
      <c r="AE2802" s="130" t="str">
        <f t="shared" ca="1" si="522"/>
        <v/>
      </c>
      <c r="AF2802" s="130" t="str">
        <f t="shared" ca="1" si="523"/>
        <v/>
      </c>
      <c r="AG2802" s="130" t="str">
        <f t="shared" ca="1" si="524"/>
        <v/>
      </c>
      <c r="AH2802" s="130" t="str">
        <f t="shared" ca="1" si="525"/>
        <v/>
      </c>
      <c r="AI2802" s="130" t="str">
        <f t="shared" ca="1" si="526"/>
        <v/>
      </c>
    </row>
    <row r="2803" spans="29:35">
      <c r="AC2803" s="130" t="str">
        <f t="shared" ca="1" si="520"/>
        <v/>
      </c>
      <c r="AD2803" s="130" t="str">
        <f t="shared" ca="1" si="521"/>
        <v/>
      </c>
      <c r="AE2803" s="130" t="str">
        <f t="shared" ca="1" si="522"/>
        <v/>
      </c>
      <c r="AF2803" s="130" t="str">
        <f t="shared" ca="1" si="523"/>
        <v/>
      </c>
      <c r="AG2803" s="130" t="str">
        <f t="shared" ca="1" si="524"/>
        <v/>
      </c>
      <c r="AH2803" s="130" t="str">
        <f t="shared" ca="1" si="525"/>
        <v/>
      </c>
      <c r="AI2803" s="130" t="str">
        <f t="shared" ca="1" si="526"/>
        <v/>
      </c>
    </row>
    <row r="2804" spans="29:35">
      <c r="AC2804" s="130" t="str">
        <f t="shared" ca="1" si="520"/>
        <v/>
      </c>
      <c r="AD2804" s="130" t="str">
        <f t="shared" ca="1" si="521"/>
        <v/>
      </c>
      <c r="AE2804" s="130" t="str">
        <f t="shared" ca="1" si="522"/>
        <v/>
      </c>
      <c r="AF2804" s="130" t="str">
        <f t="shared" ca="1" si="523"/>
        <v/>
      </c>
      <c r="AG2804" s="130" t="str">
        <f t="shared" ca="1" si="524"/>
        <v/>
      </c>
      <c r="AH2804" s="130" t="str">
        <f t="shared" ca="1" si="525"/>
        <v/>
      </c>
      <c r="AI2804" s="130" t="str">
        <f t="shared" ca="1" si="526"/>
        <v/>
      </c>
    </row>
    <row r="2805" spans="29:35">
      <c r="AC2805" s="130" t="str">
        <f t="shared" ca="1" si="520"/>
        <v/>
      </c>
      <c r="AD2805" s="130" t="str">
        <f t="shared" ca="1" si="521"/>
        <v/>
      </c>
      <c r="AE2805" s="130" t="str">
        <f t="shared" ca="1" si="522"/>
        <v/>
      </c>
      <c r="AF2805" s="130" t="str">
        <f t="shared" ca="1" si="523"/>
        <v/>
      </c>
      <c r="AG2805" s="130" t="str">
        <f t="shared" ca="1" si="524"/>
        <v/>
      </c>
      <c r="AH2805" s="130" t="str">
        <f t="shared" ca="1" si="525"/>
        <v/>
      </c>
      <c r="AI2805" s="130" t="str">
        <f t="shared" ca="1" si="526"/>
        <v/>
      </c>
    </row>
    <row r="2806" spans="29:35">
      <c r="AC2806" s="130" t="str">
        <f t="shared" ca="1" si="520"/>
        <v/>
      </c>
      <c r="AD2806" s="130" t="str">
        <f t="shared" ca="1" si="521"/>
        <v/>
      </c>
      <c r="AE2806" s="130" t="str">
        <f t="shared" ca="1" si="522"/>
        <v/>
      </c>
      <c r="AF2806" s="130" t="str">
        <f t="shared" ca="1" si="523"/>
        <v/>
      </c>
      <c r="AG2806" s="130" t="str">
        <f t="shared" ca="1" si="524"/>
        <v/>
      </c>
      <c r="AH2806" s="130" t="str">
        <f t="shared" ca="1" si="525"/>
        <v/>
      </c>
      <c r="AI2806" s="130" t="str">
        <f t="shared" ca="1" si="526"/>
        <v/>
      </c>
    </row>
    <row r="2807" spans="29:35">
      <c r="AC2807" s="130" t="str">
        <f t="shared" ca="1" si="520"/>
        <v/>
      </c>
      <c r="AD2807" s="130" t="str">
        <f t="shared" ca="1" si="521"/>
        <v/>
      </c>
      <c r="AE2807" s="130" t="str">
        <f t="shared" ca="1" si="522"/>
        <v/>
      </c>
      <c r="AF2807" s="130" t="str">
        <f t="shared" ca="1" si="523"/>
        <v/>
      </c>
      <c r="AG2807" s="130" t="str">
        <f t="shared" ca="1" si="524"/>
        <v/>
      </c>
      <c r="AH2807" s="130" t="str">
        <f t="shared" ca="1" si="525"/>
        <v/>
      </c>
      <c r="AI2807" s="130" t="str">
        <f t="shared" ca="1" si="526"/>
        <v/>
      </c>
    </row>
    <row r="2808" spans="29:35">
      <c r="AC2808" s="130" t="str">
        <f t="shared" ca="1" si="520"/>
        <v/>
      </c>
      <c r="AD2808" s="130" t="str">
        <f t="shared" ca="1" si="521"/>
        <v/>
      </c>
      <c r="AE2808" s="130" t="str">
        <f t="shared" ca="1" si="522"/>
        <v/>
      </c>
      <c r="AF2808" s="130" t="str">
        <f t="shared" ca="1" si="523"/>
        <v/>
      </c>
      <c r="AG2808" s="130" t="str">
        <f t="shared" ca="1" si="524"/>
        <v/>
      </c>
      <c r="AH2808" s="130" t="str">
        <f t="shared" ca="1" si="525"/>
        <v/>
      </c>
      <c r="AI2808" s="130" t="str">
        <f t="shared" ca="1" si="526"/>
        <v/>
      </c>
    </row>
    <row r="2809" spans="29:35">
      <c r="AC2809" s="130" t="str">
        <f t="shared" ca="1" si="520"/>
        <v/>
      </c>
      <c r="AD2809" s="130" t="str">
        <f t="shared" ca="1" si="521"/>
        <v/>
      </c>
      <c r="AE2809" s="130" t="str">
        <f t="shared" ca="1" si="522"/>
        <v/>
      </c>
      <c r="AF2809" s="130" t="str">
        <f t="shared" ca="1" si="523"/>
        <v/>
      </c>
      <c r="AG2809" s="130" t="str">
        <f t="shared" ca="1" si="524"/>
        <v/>
      </c>
      <c r="AH2809" s="130" t="str">
        <f t="shared" ca="1" si="525"/>
        <v/>
      </c>
      <c r="AI2809" s="130" t="str">
        <f t="shared" ca="1" si="526"/>
        <v/>
      </c>
    </row>
    <row r="2810" spans="29:35">
      <c r="AC2810" s="130" t="str">
        <f t="shared" ca="1" si="520"/>
        <v/>
      </c>
      <c r="AD2810" s="130" t="str">
        <f t="shared" ca="1" si="521"/>
        <v/>
      </c>
      <c r="AE2810" s="130" t="str">
        <f t="shared" ca="1" si="522"/>
        <v/>
      </c>
      <c r="AF2810" s="130" t="str">
        <f t="shared" ca="1" si="523"/>
        <v/>
      </c>
      <c r="AG2810" s="130" t="str">
        <f t="shared" ca="1" si="524"/>
        <v/>
      </c>
      <c r="AH2810" s="130" t="str">
        <f t="shared" ca="1" si="525"/>
        <v/>
      </c>
      <c r="AI2810" s="130" t="str">
        <f t="shared" ca="1" si="526"/>
        <v/>
      </c>
    </row>
    <row r="2811" spans="29:35">
      <c r="AC2811" s="130" t="str">
        <f t="shared" ca="1" si="520"/>
        <v/>
      </c>
      <c r="AD2811" s="130" t="str">
        <f t="shared" ca="1" si="521"/>
        <v/>
      </c>
      <c r="AE2811" s="130" t="str">
        <f t="shared" ca="1" si="522"/>
        <v/>
      </c>
      <c r="AF2811" s="130" t="str">
        <f t="shared" ca="1" si="523"/>
        <v/>
      </c>
      <c r="AG2811" s="130" t="str">
        <f t="shared" ca="1" si="524"/>
        <v/>
      </c>
      <c r="AH2811" s="130" t="str">
        <f t="shared" ca="1" si="525"/>
        <v/>
      </c>
      <c r="AI2811" s="130" t="str">
        <f t="shared" ca="1" si="526"/>
        <v/>
      </c>
    </row>
    <row r="2812" spans="29:35">
      <c r="AC2812" s="130" t="str">
        <f t="shared" ca="1" si="520"/>
        <v/>
      </c>
      <c r="AD2812" s="130" t="str">
        <f t="shared" ca="1" si="521"/>
        <v/>
      </c>
      <c r="AE2812" s="130" t="str">
        <f t="shared" ca="1" si="522"/>
        <v/>
      </c>
      <c r="AF2812" s="130" t="str">
        <f t="shared" ca="1" si="523"/>
        <v/>
      </c>
      <c r="AG2812" s="130" t="str">
        <f t="shared" ca="1" si="524"/>
        <v/>
      </c>
      <c r="AH2812" s="130" t="str">
        <f t="shared" ca="1" si="525"/>
        <v/>
      </c>
      <c r="AI2812" s="130" t="str">
        <f t="shared" ca="1" si="526"/>
        <v/>
      </c>
    </row>
    <row r="2813" spans="29:35">
      <c r="AC2813" s="130" t="str">
        <f t="shared" ca="1" si="520"/>
        <v/>
      </c>
      <c r="AD2813" s="130" t="str">
        <f t="shared" ca="1" si="521"/>
        <v/>
      </c>
      <c r="AE2813" s="130" t="str">
        <f t="shared" ca="1" si="522"/>
        <v/>
      </c>
      <c r="AF2813" s="130" t="str">
        <f t="shared" ca="1" si="523"/>
        <v/>
      </c>
      <c r="AG2813" s="130" t="str">
        <f t="shared" ca="1" si="524"/>
        <v/>
      </c>
      <c r="AH2813" s="130" t="str">
        <f t="shared" ca="1" si="525"/>
        <v/>
      </c>
      <c r="AI2813" s="130" t="str">
        <f t="shared" ca="1" si="526"/>
        <v/>
      </c>
    </row>
    <row r="2814" spans="29:35">
      <c r="AC2814" s="130" t="str">
        <f t="shared" ca="1" si="520"/>
        <v/>
      </c>
      <c r="AD2814" s="130" t="str">
        <f t="shared" ca="1" si="521"/>
        <v/>
      </c>
      <c r="AE2814" s="130" t="str">
        <f t="shared" ca="1" si="522"/>
        <v/>
      </c>
      <c r="AF2814" s="130" t="str">
        <f t="shared" ca="1" si="523"/>
        <v/>
      </c>
      <c r="AG2814" s="130" t="str">
        <f t="shared" ca="1" si="524"/>
        <v/>
      </c>
      <c r="AH2814" s="130" t="str">
        <f t="shared" ca="1" si="525"/>
        <v/>
      </c>
      <c r="AI2814" s="130" t="str">
        <f t="shared" ca="1" si="526"/>
        <v/>
      </c>
    </row>
    <row r="2815" spans="29:35">
      <c r="AC2815" s="130" t="str">
        <f t="shared" ca="1" si="520"/>
        <v/>
      </c>
      <c r="AD2815" s="130" t="str">
        <f t="shared" ca="1" si="521"/>
        <v/>
      </c>
      <c r="AE2815" s="130" t="str">
        <f t="shared" ca="1" si="522"/>
        <v/>
      </c>
      <c r="AF2815" s="130" t="str">
        <f t="shared" ca="1" si="523"/>
        <v/>
      </c>
      <c r="AG2815" s="130" t="str">
        <f t="shared" ca="1" si="524"/>
        <v/>
      </c>
      <c r="AH2815" s="130" t="str">
        <f t="shared" ca="1" si="525"/>
        <v/>
      </c>
      <c r="AI2815" s="130" t="str">
        <f t="shared" ca="1" si="526"/>
        <v/>
      </c>
    </row>
    <row r="2816" spans="29:35">
      <c r="AC2816" s="130" t="str">
        <f t="shared" ca="1" si="520"/>
        <v/>
      </c>
      <c r="AD2816" s="130" t="str">
        <f t="shared" ca="1" si="521"/>
        <v/>
      </c>
      <c r="AE2816" s="130" t="str">
        <f t="shared" ca="1" si="522"/>
        <v/>
      </c>
      <c r="AF2816" s="130" t="str">
        <f t="shared" ca="1" si="523"/>
        <v/>
      </c>
      <c r="AG2816" s="130" t="str">
        <f t="shared" ca="1" si="524"/>
        <v/>
      </c>
      <c r="AH2816" s="130" t="str">
        <f t="shared" ca="1" si="525"/>
        <v/>
      </c>
      <c r="AI2816" s="130" t="str">
        <f t="shared" ca="1" si="526"/>
        <v/>
      </c>
    </row>
    <row r="2817" spans="29:35">
      <c r="AC2817" s="130" t="str">
        <f t="shared" ca="1" si="520"/>
        <v/>
      </c>
      <c r="AD2817" s="130" t="str">
        <f t="shared" ca="1" si="521"/>
        <v/>
      </c>
      <c r="AE2817" s="130" t="str">
        <f t="shared" ca="1" si="522"/>
        <v/>
      </c>
      <c r="AF2817" s="130" t="str">
        <f t="shared" ca="1" si="523"/>
        <v/>
      </c>
      <c r="AG2817" s="130" t="str">
        <f t="shared" ca="1" si="524"/>
        <v/>
      </c>
      <c r="AH2817" s="130" t="str">
        <f t="shared" ca="1" si="525"/>
        <v/>
      </c>
      <c r="AI2817" s="130" t="str">
        <f t="shared" ca="1" si="526"/>
        <v/>
      </c>
    </row>
    <row r="2818" spans="29:35">
      <c r="AC2818" s="130" t="str">
        <f t="shared" ca="1" si="520"/>
        <v/>
      </c>
      <c r="AD2818" s="130" t="str">
        <f t="shared" ca="1" si="521"/>
        <v/>
      </c>
      <c r="AE2818" s="130" t="str">
        <f t="shared" ca="1" si="522"/>
        <v/>
      </c>
      <c r="AF2818" s="130" t="str">
        <f t="shared" ca="1" si="523"/>
        <v/>
      </c>
      <c r="AG2818" s="130" t="str">
        <f t="shared" ca="1" si="524"/>
        <v/>
      </c>
      <c r="AH2818" s="130" t="str">
        <f t="shared" ca="1" si="525"/>
        <v/>
      </c>
      <c r="AI2818" s="130" t="str">
        <f t="shared" ca="1" si="526"/>
        <v/>
      </c>
    </row>
    <row r="2819" spans="29:35">
      <c r="AC2819" s="130" t="str">
        <f t="shared" ref="AC2819:AC2882" ca="1" si="527">+INDIRECT(ADDRESS(INT((ROW()-2)/2)+2,21,3))</f>
        <v/>
      </c>
      <c r="AD2819" s="130" t="str">
        <f t="shared" ref="AD2819:AD2882" ca="1" si="528">+IF(ISNUMBER(AI2819),IF(ISEVEN(ROW()),$AL$2,$AL$3),"")</f>
        <v/>
      </c>
      <c r="AE2819" s="130" t="str">
        <f t="shared" ref="AE2819:AE2882" ca="1" si="529">+INDIRECT(ADDRESS(INT((ROW()-2)/2)+2,23,3))</f>
        <v/>
      </c>
      <c r="AF2819" s="130" t="str">
        <f t="shared" ref="AF2819:AF2882" ca="1" si="530">+INDIRECT(ADDRESS(INT((ROW()-2)/2)+2,24,3))</f>
        <v/>
      </c>
      <c r="AG2819" s="130" t="str">
        <f t="shared" ref="AG2819:AG2882" ca="1" si="531">+INDIRECT(ADDRESS(INT((ROW()-2)/2)+2,25,3))</f>
        <v/>
      </c>
      <c r="AH2819" s="130" t="str">
        <f t="shared" ref="AH2819:AH2882" ca="1" si="532">+INDIRECT(ADDRESS(INT((ROW()-2)/2)+2,26,3))</f>
        <v/>
      </c>
      <c r="AI2819" s="130" t="str">
        <f t="shared" ref="AI2819:AI2882" ca="1" si="533">+INDIRECT(ADDRESS(INT((ROW()-2)/2)+2,27,3))</f>
        <v/>
      </c>
    </row>
    <row r="2820" spans="29:35">
      <c r="AC2820" s="130" t="str">
        <f t="shared" ca="1" si="527"/>
        <v/>
      </c>
      <c r="AD2820" s="130" t="str">
        <f t="shared" ca="1" si="528"/>
        <v/>
      </c>
      <c r="AE2820" s="130" t="str">
        <f t="shared" ca="1" si="529"/>
        <v/>
      </c>
      <c r="AF2820" s="130" t="str">
        <f t="shared" ca="1" si="530"/>
        <v/>
      </c>
      <c r="AG2820" s="130" t="str">
        <f t="shared" ca="1" si="531"/>
        <v/>
      </c>
      <c r="AH2820" s="130" t="str">
        <f t="shared" ca="1" si="532"/>
        <v/>
      </c>
      <c r="AI2820" s="130" t="str">
        <f t="shared" ca="1" si="533"/>
        <v/>
      </c>
    </row>
    <row r="2821" spans="29:35">
      <c r="AC2821" s="130" t="str">
        <f t="shared" ca="1" si="527"/>
        <v/>
      </c>
      <c r="AD2821" s="130" t="str">
        <f t="shared" ca="1" si="528"/>
        <v/>
      </c>
      <c r="AE2821" s="130" t="str">
        <f t="shared" ca="1" si="529"/>
        <v/>
      </c>
      <c r="AF2821" s="130" t="str">
        <f t="shared" ca="1" si="530"/>
        <v/>
      </c>
      <c r="AG2821" s="130" t="str">
        <f t="shared" ca="1" si="531"/>
        <v/>
      </c>
      <c r="AH2821" s="130" t="str">
        <f t="shared" ca="1" si="532"/>
        <v/>
      </c>
      <c r="AI2821" s="130" t="str">
        <f t="shared" ca="1" si="533"/>
        <v/>
      </c>
    </row>
    <row r="2822" spans="29:35">
      <c r="AC2822" s="130" t="str">
        <f t="shared" ca="1" si="527"/>
        <v/>
      </c>
      <c r="AD2822" s="130" t="str">
        <f t="shared" ca="1" si="528"/>
        <v/>
      </c>
      <c r="AE2822" s="130" t="str">
        <f t="shared" ca="1" si="529"/>
        <v/>
      </c>
      <c r="AF2822" s="130" t="str">
        <f t="shared" ca="1" si="530"/>
        <v/>
      </c>
      <c r="AG2822" s="130" t="str">
        <f t="shared" ca="1" si="531"/>
        <v/>
      </c>
      <c r="AH2822" s="130" t="str">
        <f t="shared" ca="1" si="532"/>
        <v/>
      </c>
      <c r="AI2822" s="130" t="str">
        <f t="shared" ca="1" si="533"/>
        <v/>
      </c>
    </row>
    <row r="2823" spans="29:35">
      <c r="AC2823" s="130" t="str">
        <f t="shared" ca="1" si="527"/>
        <v/>
      </c>
      <c r="AD2823" s="130" t="str">
        <f t="shared" ca="1" si="528"/>
        <v/>
      </c>
      <c r="AE2823" s="130" t="str">
        <f t="shared" ca="1" si="529"/>
        <v/>
      </c>
      <c r="AF2823" s="130" t="str">
        <f t="shared" ca="1" si="530"/>
        <v/>
      </c>
      <c r="AG2823" s="130" t="str">
        <f t="shared" ca="1" si="531"/>
        <v/>
      </c>
      <c r="AH2823" s="130" t="str">
        <f t="shared" ca="1" si="532"/>
        <v/>
      </c>
      <c r="AI2823" s="130" t="str">
        <f t="shared" ca="1" si="533"/>
        <v/>
      </c>
    </row>
    <row r="2824" spans="29:35">
      <c r="AC2824" s="130" t="str">
        <f t="shared" ca="1" si="527"/>
        <v/>
      </c>
      <c r="AD2824" s="130" t="str">
        <f t="shared" ca="1" si="528"/>
        <v/>
      </c>
      <c r="AE2824" s="130" t="str">
        <f t="shared" ca="1" si="529"/>
        <v/>
      </c>
      <c r="AF2824" s="130" t="str">
        <f t="shared" ca="1" si="530"/>
        <v/>
      </c>
      <c r="AG2824" s="130" t="str">
        <f t="shared" ca="1" si="531"/>
        <v/>
      </c>
      <c r="AH2824" s="130" t="str">
        <f t="shared" ca="1" si="532"/>
        <v/>
      </c>
      <c r="AI2824" s="130" t="str">
        <f t="shared" ca="1" si="533"/>
        <v/>
      </c>
    </row>
    <row r="2825" spans="29:35">
      <c r="AC2825" s="130" t="str">
        <f t="shared" ca="1" si="527"/>
        <v/>
      </c>
      <c r="AD2825" s="130" t="str">
        <f t="shared" ca="1" si="528"/>
        <v/>
      </c>
      <c r="AE2825" s="130" t="str">
        <f t="shared" ca="1" si="529"/>
        <v/>
      </c>
      <c r="AF2825" s="130" t="str">
        <f t="shared" ca="1" si="530"/>
        <v/>
      </c>
      <c r="AG2825" s="130" t="str">
        <f t="shared" ca="1" si="531"/>
        <v/>
      </c>
      <c r="AH2825" s="130" t="str">
        <f t="shared" ca="1" si="532"/>
        <v/>
      </c>
      <c r="AI2825" s="130" t="str">
        <f t="shared" ca="1" si="533"/>
        <v/>
      </c>
    </row>
    <row r="2826" spans="29:35">
      <c r="AC2826" s="130" t="str">
        <f t="shared" ca="1" si="527"/>
        <v/>
      </c>
      <c r="AD2826" s="130" t="str">
        <f t="shared" ca="1" si="528"/>
        <v/>
      </c>
      <c r="AE2826" s="130" t="str">
        <f t="shared" ca="1" si="529"/>
        <v/>
      </c>
      <c r="AF2826" s="130" t="str">
        <f t="shared" ca="1" si="530"/>
        <v/>
      </c>
      <c r="AG2826" s="130" t="str">
        <f t="shared" ca="1" si="531"/>
        <v/>
      </c>
      <c r="AH2826" s="130" t="str">
        <f t="shared" ca="1" si="532"/>
        <v/>
      </c>
      <c r="AI2826" s="130" t="str">
        <f t="shared" ca="1" si="533"/>
        <v/>
      </c>
    </row>
    <row r="2827" spans="29:35">
      <c r="AC2827" s="130" t="str">
        <f t="shared" ca="1" si="527"/>
        <v/>
      </c>
      <c r="AD2827" s="130" t="str">
        <f t="shared" ca="1" si="528"/>
        <v/>
      </c>
      <c r="AE2827" s="130" t="str">
        <f t="shared" ca="1" si="529"/>
        <v/>
      </c>
      <c r="AF2827" s="130" t="str">
        <f t="shared" ca="1" si="530"/>
        <v/>
      </c>
      <c r="AG2827" s="130" t="str">
        <f t="shared" ca="1" si="531"/>
        <v/>
      </c>
      <c r="AH2827" s="130" t="str">
        <f t="shared" ca="1" si="532"/>
        <v/>
      </c>
      <c r="AI2827" s="130" t="str">
        <f t="shared" ca="1" si="533"/>
        <v/>
      </c>
    </row>
    <row r="2828" spans="29:35">
      <c r="AC2828" s="130" t="str">
        <f t="shared" ca="1" si="527"/>
        <v/>
      </c>
      <c r="AD2828" s="130" t="str">
        <f t="shared" ca="1" si="528"/>
        <v/>
      </c>
      <c r="AE2828" s="130" t="str">
        <f t="shared" ca="1" si="529"/>
        <v/>
      </c>
      <c r="AF2828" s="130" t="str">
        <f t="shared" ca="1" si="530"/>
        <v/>
      </c>
      <c r="AG2828" s="130" t="str">
        <f t="shared" ca="1" si="531"/>
        <v/>
      </c>
      <c r="AH2828" s="130" t="str">
        <f t="shared" ca="1" si="532"/>
        <v/>
      </c>
      <c r="AI2828" s="130" t="str">
        <f t="shared" ca="1" si="533"/>
        <v/>
      </c>
    </row>
    <row r="2829" spans="29:35">
      <c r="AC2829" s="130" t="str">
        <f t="shared" ca="1" si="527"/>
        <v/>
      </c>
      <c r="AD2829" s="130" t="str">
        <f t="shared" ca="1" si="528"/>
        <v/>
      </c>
      <c r="AE2829" s="130" t="str">
        <f t="shared" ca="1" si="529"/>
        <v/>
      </c>
      <c r="AF2829" s="130" t="str">
        <f t="shared" ca="1" si="530"/>
        <v/>
      </c>
      <c r="AG2829" s="130" t="str">
        <f t="shared" ca="1" si="531"/>
        <v/>
      </c>
      <c r="AH2829" s="130" t="str">
        <f t="shared" ca="1" si="532"/>
        <v/>
      </c>
      <c r="AI2829" s="130" t="str">
        <f t="shared" ca="1" si="533"/>
        <v/>
      </c>
    </row>
    <row r="2830" spans="29:35">
      <c r="AC2830" s="130" t="str">
        <f t="shared" ca="1" si="527"/>
        <v/>
      </c>
      <c r="AD2830" s="130" t="str">
        <f t="shared" ca="1" si="528"/>
        <v/>
      </c>
      <c r="AE2830" s="130" t="str">
        <f t="shared" ca="1" si="529"/>
        <v/>
      </c>
      <c r="AF2830" s="130" t="str">
        <f t="shared" ca="1" si="530"/>
        <v/>
      </c>
      <c r="AG2830" s="130" t="str">
        <f t="shared" ca="1" si="531"/>
        <v/>
      </c>
      <c r="AH2830" s="130" t="str">
        <f t="shared" ca="1" si="532"/>
        <v/>
      </c>
      <c r="AI2830" s="130" t="str">
        <f t="shared" ca="1" si="533"/>
        <v/>
      </c>
    </row>
    <row r="2831" spans="29:35">
      <c r="AC2831" s="130" t="str">
        <f t="shared" ca="1" si="527"/>
        <v/>
      </c>
      <c r="AD2831" s="130" t="str">
        <f t="shared" ca="1" si="528"/>
        <v/>
      </c>
      <c r="AE2831" s="130" t="str">
        <f t="shared" ca="1" si="529"/>
        <v/>
      </c>
      <c r="AF2831" s="130" t="str">
        <f t="shared" ca="1" si="530"/>
        <v/>
      </c>
      <c r="AG2831" s="130" t="str">
        <f t="shared" ca="1" si="531"/>
        <v/>
      </c>
      <c r="AH2831" s="130" t="str">
        <f t="shared" ca="1" si="532"/>
        <v/>
      </c>
      <c r="AI2831" s="130" t="str">
        <f t="shared" ca="1" si="533"/>
        <v/>
      </c>
    </row>
    <row r="2832" spans="29:35">
      <c r="AC2832" s="130" t="str">
        <f t="shared" ca="1" si="527"/>
        <v/>
      </c>
      <c r="AD2832" s="130" t="str">
        <f t="shared" ca="1" si="528"/>
        <v/>
      </c>
      <c r="AE2832" s="130" t="str">
        <f t="shared" ca="1" si="529"/>
        <v/>
      </c>
      <c r="AF2832" s="130" t="str">
        <f t="shared" ca="1" si="530"/>
        <v/>
      </c>
      <c r="AG2832" s="130" t="str">
        <f t="shared" ca="1" si="531"/>
        <v/>
      </c>
      <c r="AH2832" s="130" t="str">
        <f t="shared" ca="1" si="532"/>
        <v/>
      </c>
      <c r="AI2832" s="130" t="str">
        <f t="shared" ca="1" si="533"/>
        <v/>
      </c>
    </row>
    <row r="2833" spans="29:35">
      <c r="AC2833" s="130" t="str">
        <f t="shared" ca="1" si="527"/>
        <v/>
      </c>
      <c r="AD2833" s="130" t="str">
        <f t="shared" ca="1" si="528"/>
        <v/>
      </c>
      <c r="AE2833" s="130" t="str">
        <f t="shared" ca="1" si="529"/>
        <v/>
      </c>
      <c r="AF2833" s="130" t="str">
        <f t="shared" ca="1" si="530"/>
        <v/>
      </c>
      <c r="AG2833" s="130" t="str">
        <f t="shared" ca="1" si="531"/>
        <v/>
      </c>
      <c r="AH2833" s="130" t="str">
        <f t="shared" ca="1" si="532"/>
        <v/>
      </c>
      <c r="AI2833" s="130" t="str">
        <f t="shared" ca="1" si="533"/>
        <v/>
      </c>
    </row>
    <row r="2834" spans="29:35">
      <c r="AC2834" s="130" t="str">
        <f t="shared" ca="1" si="527"/>
        <v/>
      </c>
      <c r="AD2834" s="130" t="str">
        <f t="shared" ca="1" si="528"/>
        <v/>
      </c>
      <c r="AE2834" s="130" t="str">
        <f t="shared" ca="1" si="529"/>
        <v/>
      </c>
      <c r="AF2834" s="130" t="str">
        <f t="shared" ca="1" si="530"/>
        <v/>
      </c>
      <c r="AG2834" s="130" t="str">
        <f t="shared" ca="1" si="531"/>
        <v/>
      </c>
      <c r="AH2834" s="130" t="str">
        <f t="shared" ca="1" si="532"/>
        <v/>
      </c>
      <c r="AI2834" s="130" t="str">
        <f t="shared" ca="1" si="533"/>
        <v/>
      </c>
    </row>
    <row r="2835" spans="29:35">
      <c r="AC2835" s="130" t="str">
        <f t="shared" ca="1" si="527"/>
        <v/>
      </c>
      <c r="AD2835" s="130" t="str">
        <f t="shared" ca="1" si="528"/>
        <v/>
      </c>
      <c r="AE2835" s="130" t="str">
        <f t="shared" ca="1" si="529"/>
        <v/>
      </c>
      <c r="AF2835" s="130" t="str">
        <f t="shared" ca="1" si="530"/>
        <v/>
      </c>
      <c r="AG2835" s="130" t="str">
        <f t="shared" ca="1" si="531"/>
        <v/>
      </c>
      <c r="AH2835" s="130" t="str">
        <f t="shared" ca="1" si="532"/>
        <v/>
      </c>
      <c r="AI2835" s="130" t="str">
        <f t="shared" ca="1" si="533"/>
        <v/>
      </c>
    </row>
    <row r="2836" spans="29:35">
      <c r="AC2836" s="130" t="str">
        <f t="shared" ca="1" si="527"/>
        <v/>
      </c>
      <c r="AD2836" s="130" t="str">
        <f t="shared" ca="1" si="528"/>
        <v/>
      </c>
      <c r="AE2836" s="130" t="str">
        <f t="shared" ca="1" si="529"/>
        <v/>
      </c>
      <c r="AF2836" s="130" t="str">
        <f t="shared" ca="1" si="530"/>
        <v/>
      </c>
      <c r="AG2836" s="130" t="str">
        <f t="shared" ca="1" si="531"/>
        <v/>
      </c>
      <c r="AH2836" s="130" t="str">
        <f t="shared" ca="1" si="532"/>
        <v/>
      </c>
      <c r="AI2836" s="130" t="str">
        <f t="shared" ca="1" si="533"/>
        <v/>
      </c>
    </row>
    <row r="2837" spans="29:35">
      <c r="AC2837" s="130" t="str">
        <f t="shared" ca="1" si="527"/>
        <v/>
      </c>
      <c r="AD2837" s="130" t="str">
        <f t="shared" ca="1" si="528"/>
        <v/>
      </c>
      <c r="AE2837" s="130" t="str">
        <f t="shared" ca="1" si="529"/>
        <v/>
      </c>
      <c r="AF2837" s="130" t="str">
        <f t="shared" ca="1" si="530"/>
        <v/>
      </c>
      <c r="AG2837" s="130" t="str">
        <f t="shared" ca="1" si="531"/>
        <v/>
      </c>
      <c r="AH2837" s="130" t="str">
        <f t="shared" ca="1" si="532"/>
        <v/>
      </c>
      <c r="AI2837" s="130" t="str">
        <f t="shared" ca="1" si="533"/>
        <v/>
      </c>
    </row>
    <row r="2838" spans="29:35">
      <c r="AC2838" s="130" t="str">
        <f t="shared" ca="1" si="527"/>
        <v/>
      </c>
      <c r="AD2838" s="130" t="str">
        <f t="shared" ca="1" si="528"/>
        <v/>
      </c>
      <c r="AE2838" s="130" t="str">
        <f t="shared" ca="1" si="529"/>
        <v/>
      </c>
      <c r="AF2838" s="130" t="str">
        <f t="shared" ca="1" si="530"/>
        <v/>
      </c>
      <c r="AG2838" s="130" t="str">
        <f t="shared" ca="1" si="531"/>
        <v/>
      </c>
      <c r="AH2838" s="130" t="str">
        <f t="shared" ca="1" si="532"/>
        <v/>
      </c>
      <c r="AI2838" s="130" t="str">
        <f t="shared" ca="1" si="533"/>
        <v/>
      </c>
    </row>
    <row r="2839" spans="29:35">
      <c r="AC2839" s="130" t="str">
        <f t="shared" ca="1" si="527"/>
        <v/>
      </c>
      <c r="AD2839" s="130" t="str">
        <f t="shared" ca="1" si="528"/>
        <v/>
      </c>
      <c r="AE2839" s="130" t="str">
        <f t="shared" ca="1" si="529"/>
        <v/>
      </c>
      <c r="AF2839" s="130" t="str">
        <f t="shared" ca="1" si="530"/>
        <v/>
      </c>
      <c r="AG2839" s="130" t="str">
        <f t="shared" ca="1" si="531"/>
        <v/>
      </c>
      <c r="AH2839" s="130" t="str">
        <f t="shared" ca="1" si="532"/>
        <v/>
      </c>
      <c r="AI2839" s="130" t="str">
        <f t="shared" ca="1" si="533"/>
        <v/>
      </c>
    </row>
    <row r="2840" spans="29:35">
      <c r="AC2840" s="130" t="str">
        <f t="shared" ca="1" si="527"/>
        <v/>
      </c>
      <c r="AD2840" s="130" t="str">
        <f t="shared" ca="1" si="528"/>
        <v/>
      </c>
      <c r="AE2840" s="130" t="str">
        <f t="shared" ca="1" si="529"/>
        <v/>
      </c>
      <c r="AF2840" s="130" t="str">
        <f t="shared" ca="1" si="530"/>
        <v/>
      </c>
      <c r="AG2840" s="130" t="str">
        <f t="shared" ca="1" si="531"/>
        <v/>
      </c>
      <c r="AH2840" s="130" t="str">
        <f t="shared" ca="1" si="532"/>
        <v/>
      </c>
      <c r="AI2840" s="130" t="str">
        <f t="shared" ca="1" si="533"/>
        <v/>
      </c>
    </row>
    <row r="2841" spans="29:35">
      <c r="AC2841" s="130" t="str">
        <f t="shared" ca="1" si="527"/>
        <v/>
      </c>
      <c r="AD2841" s="130" t="str">
        <f t="shared" ca="1" si="528"/>
        <v/>
      </c>
      <c r="AE2841" s="130" t="str">
        <f t="shared" ca="1" si="529"/>
        <v/>
      </c>
      <c r="AF2841" s="130" t="str">
        <f t="shared" ca="1" si="530"/>
        <v/>
      </c>
      <c r="AG2841" s="130" t="str">
        <f t="shared" ca="1" si="531"/>
        <v/>
      </c>
      <c r="AH2841" s="130" t="str">
        <f t="shared" ca="1" si="532"/>
        <v/>
      </c>
      <c r="AI2841" s="130" t="str">
        <f t="shared" ca="1" si="533"/>
        <v/>
      </c>
    </row>
    <row r="2842" spans="29:35">
      <c r="AC2842" s="130" t="str">
        <f t="shared" ca="1" si="527"/>
        <v/>
      </c>
      <c r="AD2842" s="130" t="str">
        <f t="shared" ca="1" si="528"/>
        <v/>
      </c>
      <c r="AE2842" s="130" t="str">
        <f t="shared" ca="1" si="529"/>
        <v/>
      </c>
      <c r="AF2842" s="130" t="str">
        <f t="shared" ca="1" si="530"/>
        <v/>
      </c>
      <c r="AG2842" s="130" t="str">
        <f t="shared" ca="1" si="531"/>
        <v/>
      </c>
      <c r="AH2842" s="130" t="str">
        <f t="shared" ca="1" si="532"/>
        <v/>
      </c>
      <c r="AI2842" s="130" t="str">
        <f t="shared" ca="1" si="533"/>
        <v/>
      </c>
    </row>
    <row r="2843" spans="29:35">
      <c r="AC2843" s="130" t="str">
        <f t="shared" ca="1" si="527"/>
        <v/>
      </c>
      <c r="AD2843" s="130" t="str">
        <f t="shared" ca="1" si="528"/>
        <v/>
      </c>
      <c r="AE2843" s="130" t="str">
        <f t="shared" ca="1" si="529"/>
        <v/>
      </c>
      <c r="AF2843" s="130" t="str">
        <f t="shared" ca="1" si="530"/>
        <v/>
      </c>
      <c r="AG2843" s="130" t="str">
        <f t="shared" ca="1" si="531"/>
        <v/>
      </c>
      <c r="AH2843" s="130" t="str">
        <f t="shared" ca="1" si="532"/>
        <v/>
      </c>
      <c r="AI2843" s="130" t="str">
        <f t="shared" ca="1" si="533"/>
        <v/>
      </c>
    </row>
    <row r="2844" spans="29:35">
      <c r="AC2844" s="130" t="str">
        <f t="shared" ca="1" si="527"/>
        <v/>
      </c>
      <c r="AD2844" s="130" t="str">
        <f t="shared" ca="1" si="528"/>
        <v/>
      </c>
      <c r="AE2844" s="130" t="str">
        <f t="shared" ca="1" si="529"/>
        <v/>
      </c>
      <c r="AF2844" s="130" t="str">
        <f t="shared" ca="1" si="530"/>
        <v/>
      </c>
      <c r="AG2844" s="130" t="str">
        <f t="shared" ca="1" si="531"/>
        <v/>
      </c>
      <c r="AH2844" s="130" t="str">
        <f t="shared" ca="1" si="532"/>
        <v/>
      </c>
      <c r="AI2844" s="130" t="str">
        <f t="shared" ca="1" si="533"/>
        <v/>
      </c>
    </row>
    <row r="2845" spans="29:35">
      <c r="AC2845" s="130" t="str">
        <f t="shared" ca="1" si="527"/>
        <v/>
      </c>
      <c r="AD2845" s="130" t="str">
        <f t="shared" ca="1" si="528"/>
        <v/>
      </c>
      <c r="AE2845" s="130" t="str">
        <f t="shared" ca="1" si="529"/>
        <v/>
      </c>
      <c r="AF2845" s="130" t="str">
        <f t="shared" ca="1" si="530"/>
        <v/>
      </c>
      <c r="AG2845" s="130" t="str">
        <f t="shared" ca="1" si="531"/>
        <v/>
      </c>
      <c r="AH2845" s="130" t="str">
        <f t="shared" ca="1" si="532"/>
        <v/>
      </c>
      <c r="AI2845" s="130" t="str">
        <f t="shared" ca="1" si="533"/>
        <v/>
      </c>
    </row>
    <row r="2846" spans="29:35">
      <c r="AC2846" s="130" t="str">
        <f t="shared" ca="1" si="527"/>
        <v/>
      </c>
      <c r="AD2846" s="130" t="str">
        <f t="shared" ca="1" si="528"/>
        <v/>
      </c>
      <c r="AE2846" s="130" t="str">
        <f t="shared" ca="1" si="529"/>
        <v/>
      </c>
      <c r="AF2846" s="130" t="str">
        <f t="shared" ca="1" si="530"/>
        <v/>
      </c>
      <c r="AG2846" s="130" t="str">
        <f t="shared" ca="1" si="531"/>
        <v/>
      </c>
      <c r="AH2846" s="130" t="str">
        <f t="shared" ca="1" si="532"/>
        <v/>
      </c>
      <c r="AI2846" s="130" t="str">
        <f t="shared" ca="1" si="533"/>
        <v/>
      </c>
    </row>
    <row r="2847" spans="29:35">
      <c r="AC2847" s="130" t="str">
        <f t="shared" ca="1" si="527"/>
        <v/>
      </c>
      <c r="AD2847" s="130" t="str">
        <f t="shared" ca="1" si="528"/>
        <v/>
      </c>
      <c r="AE2847" s="130" t="str">
        <f t="shared" ca="1" si="529"/>
        <v/>
      </c>
      <c r="AF2847" s="130" t="str">
        <f t="shared" ca="1" si="530"/>
        <v/>
      </c>
      <c r="AG2847" s="130" t="str">
        <f t="shared" ca="1" si="531"/>
        <v/>
      </c>
      <c r="AH2847" s="130" t="str">
        <f t="shared" ca="1" si="532"/>
        <v/>
      </c>
      <c r="AI2847" s="130" t="str">
        <f t="shared" ca="1" si="533"/>
        <v/>
      </c>
    </row>
    <row r="2848" spans="29:35">
      <c r="AC2848" s="130" t="str">
        <f t="shared" ca="1" si="527"/>
        <v/>
      </c>
      <c r="AD2848" s="130" t="str">
        <f t="shared" ca="1" si="528"/>
        <v/>
      </c>
      <c r="AE2848" s="130" t="str">
        <f t="shared" ca="1" si="529"/>
        <v/>
      </c>
      <c r="AF2848" s="130" t="str">
        <f t="shared" ca="1" si="530"/>
        <v/>
      </c>
      <c r="AG2848" s="130" t="str">
        <f t="shared" ca="1" si="531"/>
        <v/>
      </c>
      <c r="AH2848" s="130" t="str">
        <f t="shared" ca="1" si="532"/>
        <v/>
      </c>
      <c r="AI2848" s="130" t="str">
        <f t="shared" ca="1" si="533"/>
        <v/>
      </c>
    </row>
    <row r="2849" spans="29:35">
      <c r="AC2849" s="130" t="str">
        <f t="shared" ca="1" si="527"/>
        <v/>
      </c>
      <c r="AD2849" s="130" t="str">
        <f t="shared" ca="1" si="528"/>
        <v/>
      </c>
      <c r="AE2849" s="130" t="str">
        <f t="shared" ca="1" si="529"/>
        <v/>
      </c>
      <c r="AF2849" s="130" t="str">
        <f t="shared" ca="1" si="530"/>
        <v/>
      </c>
      <c r="AG2849" s="130" t="str">
        <f t="shared" ca="1" si="531"/>
        <v/>
      </c>
      <c r="AH2849" s="130" t="str">
        <f t="shared" ca="1" si="532"/>
        <v/>
      </c>
      <c r="AI2849" s="130" t="str">
        <f t="shared" ca="1" si="533"/>
        <v/>
      </c>
    </row>
    <row r="2850" spans="29:35">
      <c r="AC2850" s="130" t="str">
        <f t="shared" ca="1" si="527"/>
        <v/>
      </c>
      <c r="AD2850" s="130" t="str">
        <f t="shared" ca="1" si="528"/>
        <v/>
      </c>
      <c r="AE2850" s="130" t="str">
        <f t="shared" ca="1" si="529"/>
        <v/>
      </c>
      <c r="AF2850" s="130" t="str">
        <f t="shared" ca="1" si="530"/>
        <v/>
      </c>
      <c r="AG2850" s="130" t="str">
        <f t="shared" ca="1" si="531"/>
        <v/>
      </c>
      <c r="AH2850" s="130" t="str">
        <f t="shared" ca="1" si="532"/>
        <v/>
      </c>
      <c r="AI2850" s="130" t="str">
        <f t="shared" ca="1" si="533"/>
        <v/>
      </c>
    </row>
    <row r="2851" spans="29:35">
      <c r="AC2851" s="130" t="str">
        <f t="shared" ca="1" si="527"/>
        <v/>
      </c>
      <c r="AD2851" s="130" t="str">
        <f t="shared" ca="1" si="528"/>
        <v/>
      </c>
      <c r="AE2851" s="130" t="str">
        <f t="shared" ca="1" si="529"/>
        <v/>
      </c>
      <c r="AF2851" s="130" t="str">
        <f t="shared" ca="1" si="530"/>
        <v/>
      </c>
      <c r="AG2851" s="130" t="str">
        <f t="shared" ca="1" si="531"/>
        <v/>
      </c>
      <c r="AH2851" s="130" t="str">
        <f t="shared" ca="1" si="532"/>
        <v/>
      </c>
      <c r="AI2851" s="130" t="str">
        <f t="shared" ca="1" si="533"/>
        <v/>
      </c>
    </row>
    <row r="2852" spans="29:35">
      <c r="AC2852" s="130" t="str">
        <f t="shared" ca="1" si="527"/>
        <v/>
      </c>
      <c r="AD2852" s="130" t="str">
        <f t="shared" ca="1" si="528"/>
        <v/>
      </c>
      <c r="AE2852" s="130" t="str">
        <f t="shared" ca="1" si="529"/>
        <v/>
      </c>
      <c r="AF2852" s="130" t="str">
        <f t="shared" ca="1" si="530"/>
        <v/>
      </c>
      <c r="AG2852" s="130" t="str">
        <f t="shared" ca="1" si="531"/>
        <v/>
      </c>
      <c r="AH2852" s="130" t="str">
        <f t="shared" ca="1" si="532"/>
        <v/>
      </c>
      <c r="AI2852" s="130" t="str">
        <f t="shared" ca="1" si="533"/>
        <v/>
      </c>
    </row>
    <row r="2853" spans="29:35">
      <c r="AC2853" s="130" t="str">
        <f t="shared" ca="1" si="527"/>
        <v/>
      </c>
      <c r="AD2853" s="130" t="str">
        <f t="shared" ca="1" si="528"/>
        <v/>
      </c>
      <c r="AE2853" s="130" t="str">
        <f t="shared" ca="1" si="529"/>
        <v/>
      </c>
      <c r="AF2853" s="130" t="str">
        <f t="shared" ca="1" si="530"/>
        <v/>
      </c>
      <c r="AG2853" s="130" t="str">
        <f t="shared" ca="1" si="531"/>
        <v/>
      </c>
      <c r="AH2853" s="130" t="str">
        <f t="shared" ca="1" si="532"/>
        <v/>
      </c>
      <c r="AI2853" s="130" t="str">
        <f t="shared" ca="1" si="533"/>
        <v/>
      </c>
    </row>
    <row r="2854" spans="29:35">
      <c r="AC2854" s="130" t="str">
        <f t="shared" ca="1" si="527"/>
        <v/>
      </c>
      <c r="AD2854" s="130" t="str">
        <f t="shared" ca="1" si="528"/>
        <v/>
      </c>
      <c r="AE2854" s="130" t="str">
        <f t="shared" ca="1" si="529"/>
        <v/>
      </c>
      <c r="AF2854" s="130" t="str">
        <f t="shared" ca="1" si="530"/>
        <v/>
      </c>
      <c r="AG2854" s="130" t="str">
        <f t="shared" ca="1" si="531"/>
        <v/>
      </c>
      <c r="AH2854" s="130" t="str">
        <f t="shared" ca="1" si="532"/>
        <v/>
      </c>
      <c r="AI2854" s="130" t="str">
        <f t="shared" ca="1" si="533"/>
        <v/>
      </c>
    </row>
    <row r="2855" spans="29:35">
      <c r="AC2855" s="130" t="str">
        <f t="shared" ca="1" si="527"/>
        <v/>
      </c>
      <c r="AD2855" s="130" t="str">
        <f t="shared" ca="1" si="528"/>
        <v/>
      </c>
      <c r="AE2855" s="130" t="str">
        <f t="shared" ca="1" si="529"/>
        <v/>
      </c>
      <c r="AF2855" s="130" t="str">
        <f t="shared" ca="1" si="530"/>
        <v/>
      </c>
      <c r="AG2855" s="130" t="str">
        <f t="shared" ca="1" si="531"/>
        <v/>
      </c>
      <c r="AH2855" s="130" t="str">
        <f t="shared" ca="1" si="532"/>
        <v/>
      </c>
      <c r="AI2855" s="130" t="str">
        <f t="shared" ca="1" si="533"/>
        <v/>
      </c>
    </row>
    <row r="2856" spans="29:35">
      <c r="AC2856" s="130" t="str">
        <f t="shared" ca="1" si="527"/>
        <v/>
      </c>
      <c r="AD2856" s="130" t="str">
        <f t="shared" ca="1" si="528"/>
        <v/>
      </c>
      <c r="AE2856" s="130" t="str">
        <f t="shared" ca="1" si="529"/>
        <v/>
      </c>
      <c r="AF2856" s="130" t="str">
        <f t="shared" ca="1" si="530"/>
        <v/>
      </c>
      <c r="AG2856" s="130" t="str">
        <f t="shared" ca="1" si="531"/>
        <v/>
      </c>
      <c r="AH2856" s="130" t="str">
        <f t="shared" ca="1" si="532"/>
        <v/>
      </c>
      <c r="AI2856" s="130" t="str">
        <f t="shared" ca="1" si="533"/>
        <v/>
      </c>
    </row>
    <row r="2857" spans="29:35">
      <c r="AC2857" s="130" t="str">
        <f t="shared" ca="1" si="527"/>
        <v/>
      </c>
      <c r="AD2857" s="130" t="str">
        <f t="shared" ca="1" si="528"/>
        <v/>
      </c>
      <c r="AE2857" s="130" t="str">
        <f t="shared" ca="1" si="529"/>
        <v/>
      </c>
      <c r="AF2857" s="130" t="str">
        <f t="shared" ca="1" si="530"/>
        <v/>
      </c>
      <c r="AG2857" s="130" t="str">
        <f t="shared" ca="1" si="531"/>
        <v/>
      </c>
      <c r="AH2857" s="130" t="str">
        <f t="shared" ca="1" si="532"/>
        <v/>
      </c>
      <c r="AI2857" s="130" t="str">
        <f t="shared" ca="1" si="533"/>
        <v/>
      </c>
    </row>
    <row r="2858" spans="29:35">
      <c r="AC2858" s="130" t="str">
        <f t="shared" ca="1" si="527"/>
        <v/>
      </c>
      <c r="AD2858" s="130" t="str">
        <f t="shared" ca="1" si="528"/>
        <v/>
      </c>
      <c r="AE2858" s="130" t="str">
        <f t="shared" ca="1" si="529"/>
        <v/>
      </c>
      <c r="AF2858" s="130" t="str">
        <f t="shared" ca="1" si="530"/>
        <v/>
      </c>
      <c r="AG2858" s="130" t="str">
        <f t="shared" ca="1" si="531"/>
        <v/>
      </c>
      <c r="AH2858" s="130" t="str">
        <f t="shared" ca="1" si="532"/>
        <v/>
      </c>
      <c r="AI2858" s="130" t="str">
        <f t="shared" ca="1" si="533"/>
        <v/>
      </c>
    </row>
    <row r="2859" spans="29:35">
      <c r="AC2859" s="130" t="str">
        <f t="shared" ca="1" si="527"/>
        <v/>
      </c>
      <c r="AD2859" s="130" t="str">
        <f t="shared" ca="1" si="528"/>
        <v/>
      </c>
      <c r="AE2859" s="130" t="str">
        <f t="shared" ca="1" si="529"/>
        <v/>
      </c>
      <c r="AF2859" s="130" t="str">
        <f t="shared" ca="1" si="530"/>
        <v/>
      </c>
      <c r="AG2859" s="130" t="str">
        <f t="shared" ca="1" si="531"/>
        <v/>
      </c>
      <c r="AH2859" s="130" t="str">
        <f t="shared" ca="1" si="532"/>
        <v/>
      </c>
      <c r="AI2859" s="130" t="str">
        <f t="shared" ca="1" si="533"/>
        <v/>
      </c>
    </row>
    <row r="2860" spans="29:35">
      <c r="AC2860" s="130" t="str">
        <f t="shared" ca="1" si="527"/>
        <v/>
      </c>
      <c r="AD2860" s="130" t="str">
        <f t="shared" ca="1" si="528"/>
        <v/>
      </c>
      <c r="AE2860" s="130" t="str">
        <f t="shared" ca="1" si="529"/>
        <v/>
      </c>
      <c r="AF2860" s="130" t="str">
        <f t="shared" ca="1" si="530"/>
        <v/>
      </c>
      <c r="AG2860" s="130" t="str">
        <f t="shared" ca="1" si="531"/>
        <v/>
      </c>
      <c r="AH2860" s="130" t="str">
        <f t="shared" ca="1" si="532"/>
        <v/>
      </c>
      <c r="AI2860" s="130" t="str">
        <f t="shared" ca="1" si="533"/>
        <v/>
      </c>
    </row>
    <row r="2861" spans="29:35">
      <c r="AC2861" s="130" t="str">
        <f t="shared" ca="1" si="527"/>
        <v/>
      </c>
      <c r="AD2861" s="130" t="str">
        <f t="shared" ca="1" si="528"/>
        <v/>
      </c>
      <c r="AE2861" s="130" t="str">
        <f t="shared" ca="1" si="529"/>
        <v/>
      </c>
      <c r="AF2861" s="130" t="str">
        <f t="shared" ca="1" si="530"/>
        <v/>
      </c>
      <c r="AG2861" s="130" t="str">
        <f t="shared" ca="1" si="531"/>
        <v/>
      </c>
      <c r="AH2861" s="130" t="str">
        <f t="shared" ca="1" si="532"/>
        <v/>
      </c>
      <c r="AI2861" s="130" t="str">
        <f t="shared" ca="1" si="533"/>
        <v/>
      </c>
    </row>
    <row r="2862" spans="29:35">
      <c r="AC2862" s="130" t="str">
        <f t="shared" ca="1" si="527"/>
        <v/>
      </c>
      <c r="AD2862" s="130" t="str">
        <f t="shared" ca="1" si="528"/>
        <v/>
      </c>
      <c r="AE2862" s="130" t="str">
        <f t="shared" ca="1" si="529"/>
        <v/>
      </c>
      <c r="AF2862" s="130" t="str">
        <f t="shared" ca="1" si="530"/>
        <v/>
      </c>
      <c r="AG2862" s="130" t="str">
        <f t="shared" ca="1" si="531"/>
        <v/>
      </c>
      <c r="AH2862" s="130" t="str">
        <f t="shared" ca="1" si="532"/>
        <v/>
      </c>
      <c r="AI2862" s="130" t="str">
        <f t="shared" ca="1" si="533"/>
        <v/>
      </c>
    </row>
    <row r="2863" spans="29:35">
      <c r="AC2863" s="130" t="str">
        <f t="shared" ca="1" si="527"/>
        <v/>
      </c>
      <c r="AD2863" s="130" t="str">
        <f t="shared" ca="1" si="528"/>
        <v/>
      </c>
      <c r="AE2863" s="130" t="str">
        <f t="shared" ca="1" si="529"/>
        <v/>
      </c>
      <c r="AF2863" s="130" t="str">
        <f t="shared" ca="1" si="530"/>
        <v/>
      </c>
      <c r="AG2863" s="130" t="str">
        <f t="shared" ca="1" si="531"/>
        <v/>
      </c>
      <c r="AH2863" s="130" t="str">
        <f t="shared" ca="1" si="532"/>
        <v/>
      </c>
      <c r="AI2863" s="130" t="str">
        <f t="shared" ca="1" si="533"/>
        <v/>
      </c>
    </row>
    <row r="2864" spans="29:35">
      <c r="AC2864" s="130" t="str">
        <f t="shared" ca="1" si="527"/>
        <v/>
      </c>
      <c r="AD2864" s="130" t="str">
        <f t="shared" ca="1" si="528"/>
        <v/>
      </c>
      <c r="AE2864" s="130" t="str">
        <f t="shared" ca="1" si="529"/>
        <v/>
      </c>
      <c r="AF2864" s="130" t="str">
        <f t="shared" ca="1" si="530"/>
        <v/>
      </c>
      <c r="AG2864" s="130" t="str">
        <f t="shared" ca="1" si="531"/>
        <v/>
      </c>
      <c r="AH2864" s="130" t="str">
        <f t="shared" ca="1" si="532"/>
        <v/>
      </c>
      <c r="AI2864" s="130" t="str">
        <f t="shared" ca="1" si="533"/>
        <v/>
      </c>
    </row>
    <row r="2865" spans="29:35">
      <c r="AC2865" s="130" t="str">
        <f t="shared" ca="1" si="527"/>
        <v/>
      </c>
      <c r="AD2865" s="130" t="str">
        <f t="shared" ca="1" si="528"/>
        <v/>
      </c>
      <c r="AE2865" s="130" t="str">
        <f t="shared" ca="1" si="529"/>
        <v/>
      </c>
      <c r="AF2865" s="130" t="str">
        <f t="shared" ca="1" si="530"/>
        <v/>
      </c>
      <c r="AG2865" s="130" t="str">
        <f t="shared" ca="1" si="531"/>
        <v/>
      </c>
      <c r="AH2865" s="130" t="str">
        <f t="shared" ca="1" si="532"/>
        <v/>
      </c>
      <c r="AI2865" s="130" t="str">
        <f t="shared" ca="1" si="533"/>
        <v/>
      </c>
    </row>
    <row r="2866" spans="29:35">
      <c r="AC2866" s="130" t="str">
        <f t="shared" ca="1" si="527"/>
        <v/>
      </c>
      <c r="AD2866" s="130" t="str">
        <f t="shared" ca="1" si="528"/>
        <v/>
      </c>
      <c r="AE2866" s="130" t="str">
        <f t="shared" ca="1" si="529"/>
        <v/>
      </c>
      <c r="AF2866" s="130" t="str">
        <f t="shared" ca="1" si="530"/>
        <v/>
      </c>
      <c r="AG2866" s="130" t="str">
        <f t="shared" ca="1" si="531"/>
        <v/>
      </c>
      <c r="AH2866" s="130" t="str">
        <f t="shared" ca="1" si="532"/>
        <v/>
      </c>
      <c r="AI2866" s="130" t="str">
        <f t="shared" ca="1" si="533"/>
        <v/>
      </c>
    </row>
    <row r="2867" spans="29:35">
      <c r="AC2867" s="130" t="str">
        <f t="shared" ca="1" si="527"/>
        <v/>
      </c>
      <c r="AD2867" s="130" t="str">
        <f t="shared" ca="1" si="528"/>
        <v/>
      </c>
      <c r="AE2867" s="130" t="str">
        <f t="shared" ca="1" si="529"/>
        <v/>
      </c>
      <c r="AF2867" s="130" t="str">
        <f t="shared" ca="1" si="530"/>
        <v/>
      </c>
      <c r="AG2867" s="130" t="str">
        <f t="shared" ca="1" si="531"/>
        <v/>
      </c>
      <c r="AH2867" s="130" t="str">
        <f t="shared" ca="1" si="532"/>
        <v/>
      </c>
      <c r="AI2867" s="130" t="str">
        <f t="shared" ca="1" si="533"/>
        <v/>
      </c>
    </row>
    <row r="2868" spans="29:35">
      <c r="AC2868" s="130" t="str">
        <f t="shared" ca="1" si="527"/>
        <v/>
      </c>
      <c r="AD2868" s="130" t="str">
        <f t="shared" ca="1" si="528"/>
        <v/>
      </c>
      <c r="AE2868" s="130" t="str">
        <f t="shared" ca="1" si="529"/>
        <v/>
      </c>
      <c r="AF2868" s="130" t="str">
        <f t="shared" ca="1" si="530"/>
        <v/>
      </c>
      <c r="AG2868" s="130" t="str">
        <f t="shared" ca="1" si="531"/>
        <v/>
      </c>
      <c r="AH2868" s="130" t="str">
        <f t="shared" ca="1" si="532"/>
        <v/>
      </c>
      <c r="AI2868" s="130" t="str">
        <f t="shared" ca="1" si="533"/>
        <v/>
      </c>
    </row>
    <row r="2869" spans="29:35">
      <c r="AC2869" s="130" t="str">
        <f t="shared" ca="1" si="527"/>
        <v/>
      </c>
      <c r="AD2869" s="130" t="str">
        <f t="shared" ca="1" si="528"/>
        <v/>
      </c>
      <c r="AE2869" s="130" t="str">
        <f t="shared" ca="1" si="529"/>
        <v/>
      </c>
      <c r="AF2869" s="130" t="str">
        <f t="shared" ca="1" si="530"/>
        <v/>
      </c>
      <c r="AG2869" s="130" t="str">
        <f t="shared" ca="1" si="531"/>
        <v/>
      </c>
      <c r="AH2869" s="130" t="str">
        <f t="shared" ca="1" si="532"/>
        <v/>
      </c>
      <c r="AI2869" s="130" t="str">
        <f t="shared" ca="1" si="533"/>
        <v/>
      </c>
    </row>
    <row r="2870" spans="29:35">
      <c r="AC2870" s="130" t="str">
        <f t="shared" ca="1" si="527"/>
        <v/>
      </c>
      <c r="AD2870" s="130" t="str">
        <f t="shared" ca="1" si="528"/>
        <v/>
      </c>
      <c r="AE2870" s="130" t="str">
        <f t="shared" ca="1" si="529"/>
        <v/>
      </c>
      <c r="AF2870" s="130" t="str">
        <f t="shared" ca="1" si="530"/>
        <v/>
      </c>
      <c r="AG2870" s="130" t="str">
        <f t="shared" ca="1" si="531"/>
        <v/>
      </c>
      <c r="AH2870" s="130" t="str">
        <f t="shared" ca="1" si="532"/>
        <v/>
      </c>
      <c r="AI2870" s="130" t="str">
        <f t="shared" ca="1" si="533"/>
        <v/>
      </c>
    </row>
    <row r="2871" spans="29:35">
      <c r="AC2871" s="130" t="str">
        <f t="shared" ca="1" si="527"/>
        <v/>
      </c>
      <c r="AD2871" s="130" t="str">
        <f t="shared" ca="1" si="528"/>
        <v/>
      </c>
      <c r="AE2871" s="130" t="str">
        <f t="shared" ca="1" si="529"/>
        <v/>
      </c>
      <c r="AF2871" s="130" t="str">
        <f t="shared" ca="1" si="530"/>
        <v/>
      </c>
      <c r="AG2871" s="130" t="str">
        <f t="shared" ca="1" si="531"/>
        <v/>
      </c>
      <c r="AH2871" s="130" t="str">
        <f t="shared" ca="1" si="532"/>
        <v/>
      </c>
      <c r="AI2871" s="130" t="str">
        <f t="shared" ca="1" si="533"/>
        <v/>
      </c>
    </row>
    <row r="2872" spans="29:35">
      <c r="AC2872" s="130" t="str">
        <f t="shared" ca="1" si="527"/>
        <v/>
      </c>
      <c r="AD2872" s="130" t="str">
        <f t="shared" ca="1" si="528"/>
        <v/>
      </c>
      <c r="AE2872" s="130" t="str">
        <f t="shared" ca="1" si="529"/>
        <v/>
      </c>
      <c r="AF2872" s="130" t="str">
        <f t="shared" ca="1" si="530"/>
        <v/>
      </c>
      <c r="AG2872" s="130" t="str">
        <f t="shared" ca="1" si="531"/>
        <v/>
      </c>
      <c r="AH2872" s="130" t="str">
        <f t="shared" ca="1" si="532"/>
        <v/>
      </c>
      <c r="AI2872" s="130" t="str">
        <f t="shared" ca="1" si="533"/>
        <v/>
      </c>
    </row>
    <row r="2873" spans="29:35">
      <c r="AC2873" s="130" t="str">
        <f t="shared" ca="1" si="527"/>
        <v/>
      </c>
      <c r="AD2873" s="130" t="str">
        <f t="shared" ca="1" si="528"/>
        <v/>
      </c>
      <c r="AE2873" s="130" t="str">
        <f t="shared" ca="1" si="529"/>
        <v/>
      </c>
      <c r="AF2873" s="130" t="str">
        <f t="shared" ca="1" si="530"/>
        <v/>
      </c>
      <c r="AG2873" s="130" t="str">
        <f t="shared" ca="1" si="531"/>
        <v/>
      </c>
      <c r="AH2873" s="130" t="str">
        <f t="shared" ca="1" si="532"/>
        <v/>
      </c>
      <c r="AI2873" s="130" t="str">
        <f t="shared" ca="1" si="533"/>
        <v/>
      </c>
    </row>
    <row r="2874" spans="29:35">
      <c r="AC2874" s="130" t="str">
        <f t="shared" ca="1" si="527"/>
        <v/>
      </c>
      <c r="AD2874" s="130" t="str">
        <f t="shared" ca="1" si="528"/>
        <v/>
      </c>
      <c r="AE2874" s="130" t="str">
        <f t="shared" ca="1" si="529"/>
        <v/>
      </c>
      <c r="AF2874" s="130" t="str">
        <f t="shared" ca="1" si="530"/>
        <v/>
      </c>
      <c r="AG2874" s="130" t="str">
        <f t="shared" ca="1" si="531"/>
        <v/>
      </c>
      <c r="AH2874" s="130" t="str">
        <f t="shared" ca="1" si="532"/>
        <v/>
      </c>
      <c r="AI2874" s="130" t="str">
        <f t="shared" ca="1" si="533"/>
        <v/>
      </c>
    </row>
    <row r="2875" spans="29:35">
      <c r="AC2875" s="130" t="str">
        <f t="shared" ca="1" si="527"/>
        <v/>
      </c>
      <c r="AD2875" s="130" t="str">
        <f t="shared" ca="1" si="528"/>
        <v/>
      </c>
      <c r="AE2875" s="130" t="str">
        <f t="shared" ca="1" si="529"/>
        <v/>
      </c>
      <c r="AF2875" s="130" t="str">
        <f t="shared" ca="1" si="530"/>
        <v/>
      </c>
      <c r="AG2875" s="130" t="str">
        <f t="shared" ca="1" si="531"/>
        <v/>
      </c>
      <c r="AH2875" s="130" t="str">
        <f t="shared" ca="1" si="532"/>
        <v/>
      </c>
      <c r="AI2875" s="130" t="str">
        <f t="shared" ca="1" si="533"/>
        <v/>
      </c>
    </row>
    <row r="2876" spans="29:35">
      <c r="AC2876" s="130" t="str">
        <f t="shared" ca="1" si="527"/>
        <v/>
      </c>
      <c r="AD2876" s="130" t="str">
        <f t="shared" ca="1" si="528"/>
        <v/>
      </c>
      <c r="AE2876" s="130" t="str">
        <f t="shared" ca="1" si="529"/>
        <v/>
      </c>
      <c r="AF2876" s="130" t="str">
        <f t="shared" ca="1" si="530"/>
        <v/>
      </c>
      <c r="AG2876" s="130" t="str">
        <f t="shared" ca="1" si="531"/>
        <v/>
      </c>
      <c r="AH2876" s="130" t="str">
        <f t="shared" ca="1" si="532"/>
        <v/>
      </c>
      <c r="AI2876" s="130" t="str">
        <f t="shared" ca="1" si="533"/>
        <v/>
      </c>
    </row>
    <row r="2877" spans="29:35">
      <c r="AC2877" s="130" t="str">
        <f t="shared" ca="1" si="527"/>
        <v/>
      </c>
      <c r="AD2877" s="130" t="str">
        <f t="shared" ca="1" si="528"/>
        <v/>
      </c>
      <c r="AE2877" s="130" t="str">
        <f t="shared" ca="1" si="529"/>
        <v/>
      </c>
      <c r="AF2877" s="130" t="str">
        <f t="shared" ca="1" si="530"/>
        <v/>
      </c>
      <c r="AG2877" s="130" t="str">
        <f t="shared" ca="1" si="531"/>
        <v/>
      </c>
      <c r="AH2877" s="130" t="str">
        <f t="shared" ca="1" si="532"/>
        <v/>
      </c>
      <c r="AI2877" s="130" t="str">
        <f t="shared" ca="1" si="533"/>
        <v/>
      </c>
    </row>
    <row r="2878" spans="29:35">
      <c r="AC2878" s="130" t="str">
        <f t="shared" ca="1" si="527"/>
        <v/>
      </c>
      <c r="AD2878" s="130" t="str">
        <f t="shared" ca="1" si="528"/>
        <v/>
      </c>
      <c r="AE2878" s="130" t="str">
        <f t="shared" ca="1" si="529"/>
        <v/>
      </c>
      <c r="AF2878" s="130" t="str">
        <f t="shared" ca="1" si="530"/>
        <v/>
      </c>
      <c r="AG2878" s="130" t="str">
        <f t="shared" ca="1" si="531"/>
        <v/>
      </c>
      <c r="AH2878" s="130" t="str">
        <f t="shared" ca="1" si="532"/>
        <v/>
      </c>
      <c r="AI2878" s="130" t="str">
        <f t="shared" ca="1" si="533"/>
        <v/>
      </c>
    </row>
    <row r="2879" spans="29:35">
      <c r="AC2879" s="130" t="str">
        <f t="shared" ca="1" si="527"/>
        <v/>
      </c>
      <c r="AD2879" s="130" t="str">
        <f t="shared" ca="1" si="528"/>
        <v/>
      </c>
      <c r="AE2879" s="130" t="str">
        <f t="shared" ca="1" si="529"/>
        <v/>
      </c>
      <c r="AF2879" s="130" t="str">
        <f t="shared" ca="1" si="530"/>
        <v/>
      </c>
      <c r="AG2879" s="130" t="str">
        <f t="shared" ca="1" si="531"/>
        <v/>
      </c>
      <c r="AH2879" s="130" t="str">
        <f t="shared" ca="1" si="532"/>
        <v/>
      </c>
      <c r="AI2879" s="130" t="str">
        <f t="shared" ca="1" si="533"/>
        <v/>
      </c>
    </row>
    <row r="2880" spans="29:35">
      <c r="AC2880" s="130" t="str">
        <f t="shared" ca="1" si="527"/>
        <v/>
      </c>
      <c r="AD2880" s="130" t="str">
        <f t="shared" ca="1" si="528"/>
        <v/>
      </c>
      <c r="AE2880" s="130" t="str">
        <f t="shared" ca="1" si="529"/>
        <v/>
      </c>
      <c r="AF2880" s="130" t="str">
        <f t="shared" ca="1" si="530"/>
        <v/>
      </c>
      <c r="AG2880" s="130" t="str">
        <f t="shared" ca="1" si="531"/>
        <v/>
      </c>
      <c r="AH2880" s="130" t="str">
        <f t="shared" ca="1" si="532"/>
        <v/>
      </c>
      <c r="AI2880" s="130" t="str">
        <f t="shared" ca="1" si="533"/>
        <v/>
      </c>
    </row>
    <row r="2881" spans="29:35">
      <c r="AC2881" s="130" t="str">
        <f t="shared" ca="1" si="527"/>
        <v/>
      </c>
      <c r="AD2881" s="130" t="str">
        <f t="shared" ca="1" si="528"/>
        <v/>
      </c>
      <c r="AE2881" s="130" t="str">
        <f t="shared" ca="1" si="529"/>
        <v/>
      </c>
      <c r="AF2881" s="130" t="str">
        <f t="shared" ca="1" si="530"/>
        <v/>
      </c>
      <c r="AG2881" s="130" t="str">
        <f t="shared" ca="1" si="531"/>
        <v/>
      </c>
      <c r="AH2881" s="130" t="str">
        <f t="shared" ca="1" si="532"/>
        <v/>
      </c>
      <c r="AI2881" s="130" t="str">
        <f t="shared" ca="1" si="533"/>
        <v/>
      </c>
    </row>
    <row r="2882" spans="29:35">
      <c r="AC2882" s="130" t="str">
        <f t="shared" ca="1" si="527"/>
        <v/>
      </c>
      <c r="AD2882" s="130" t="str">
        <f t="shared" ca="1" si="528"/>
        <v/>
      </c>
      <c r="AE2882" s="130" t="str">
        <f t="shared" ca="1" si="529"/>
        <v/>
      </c>
      <c r="AF2882" s="130" t="str">
        <f t="shared" ca="1" si="530"/>
        <v/>
      </c>
      <c r="AG2882" s="130" t="str">
        <f t="shared" ca="1" si="531"/>
        <v/>
      </c>
      <c r="AH2882" s="130" t="str">
        <f t="shared" ca="1" si="532"/>
        <v/>
      </c>
      <c r="AI2882" s="130" t="str">
        <f t="shared" ca="1" si="533"/>
        <v/>
      </c>
    </row>
    <row r="2883" spans="29:35">
      <c r="AC2883" s="130" t="str">
        <f t="shared" ref="AC2883:AC2946" ca="1" si="534">+INDIRECT(ADDRESS(INT((ROW()-2)/2)+2,21,3))</f>
        <v/>
      </c>
      <c r="AD2883" s="130" t="str">
        <f t="shared" ref="AD2883:AD2946" ca="1" si="535">+IF(ISNUMBER(AI2883),IF(ISEVEN(ROW()),$AL$2,$AL$3),"")</f>
        <v/>
      </c>
      <c r="AE2883" s="130" t="str">
        <f t="shared" ref="AE2883:AE2946" ca="1" si="536">+INDIRECT(ADDRESS(INT((ROW()-2)/2)+2,23,3))</f>
        <v/>
      </c>
      <c r="AF2883" s="130" t="str">
        <f t="shared" ref="AF2883:AF2946" ca="1" si="537">+INDIRECT(ADDRESS(INT((ROW()-2)/2)+2,24,3))</f>
        <v/>
      </c>
      <c r="AG2883" s="130" t="str">
        <f t="shared" ref="AG2883:AG2946" ca="1" si="538">+INDIRECT(ADDRESS(INT((ROW()-2)/2)+2,25,3))</f>
        <v/>
      </c>
      <c r="AH2883" s="130" t="str">
        <f t="shared" ref="AH2883:AH2946" ca="1" si="539">+INDIRECT(ADDRESS(INT((ROW()-2)/2)+2,26,3))</f>
        <v/>
      </c>
      <c r="AI2883" s="130" t="str">
        <f t="shared" ref="AI2883:AI2946" ca="1" si="540">+INDIRECT(ADDRESS(INT((ROW()-2)/2)+2,27,3))</f>
        <v/>
      </c>
    </row>
    <row r="2884" spans="29:35">
      <c r="AC2884" s="130" t="str">
        <f t="shared" ca="1" si="534"/>
        <v/>
      </c>
      <c r="AD2884" s="130" t="str">
        <f t="shared" ca="1" si="535"/>
        <v/>
      </c>
      <c r="AE2884" s="130" t="str">
        <f t="shared" ca="1" si="536"/>
        <v/>
      </c>
      <c r="AF2884" s="130" t="str">
        <f t="shared" ca="1" si="537"/>
        <v/>
      </c>
      <c r="AG2884" s="130" t="str">
        <f t="shared" ca="1" si="538"/>
        <v/>
      </c>
      <c r="AH2884" s="130" t="str">
        <f t="shared" ca="1" si="539"/>
        <v/>
      </c>
      <c r="AI2884" s="130" t="str">
        <f t="shared" ca="1" si="540"/>
        <v/>
      </c>
    </row>
    <row r="2885" spans="29:35">
      <c r="AC2885" s="130" t="str">
        <f t="shared" ca="1" si="534"/>
        <v/>
      </c>
      <c r="AD2885" s="130" t="str">
        <f t="shared" ca="1" si="535"/>
        <v/>
      </c>
      <c r="AE2885" s="130" t="str">
        <f t="shared" ca="1" si="536"/>
        <v/>
      </c>
      <c r="AF2885" s="130" t="str">
        <f t="shared" ca="1" si="537"/>
        <v/>
      </c>
      <c r="AG2885" s="130" t="str">
        <f t="shared" ca="1" si="538"/>
        <v/>
      </c>
      <c r="AH2885" s="130" t="str">
        <f t="shared" ca="1" si="539"/>
        <v/>
      </c>
      <c r="AI2885" s="130" t="str">
        <f t="shared" ca="1" si="540"/>
        <v/>
      </c>
    </row>
    <row r="2886" spans="29:35">
      <c r="AC2886" s="130" t="str">
        <f t="shared" ca="1" si="534"/>
        <v/>
      </c>
      <c r="AD2886" s="130" t="str">
        <f t="shared" ca="1" si="535"/>
        <v/>
      </c>
      <c r="AE2886" s="130" t="str">
        <f t="shared" ca="1" si="536"/>
        <v/>
      </c>
      <c r="AF2886" s="130" t="str">
        <f t="shared" ca="1" si="537"/>
        <v/>
      </c>
      <c r="AG2886" s="130" t="str">
        <f t="shared" ca="1" si="538"/>
        <v/>
      </c>
      <c r="AH2886" s="130" t="str">
        <f t="shared" ca="1" si="539"/>
        <v/>
      </c>
      <c r="AI2886" s="130" t="str">
        <f t="shared" ca="1" si="540"/>
        <v/>
      </c>
    </row>
    <row r="2887" spans="29:35">
      <c r="AC2887" s="130" t="str">
        <f t="shared" ca="1" si="534"/>
        <v/>
      </c>
      <c r="AD2887" s="130" t="str">
        <f t="shared" ca="1" si="535"/>
        <v/>
      </c>
      <c r="AE2887" s="130" t="str">
        <f t="shared" ca="1" si="536"/>
        <v/>
      </c>
      <c r="AF2887" s="130" t="str">
        <f t="shared" ca="1" si="537"/>
        <v/>
      </c>
      <c r="AG2887" s="130" t="str">
        <f t="shared" ca="1" si="538"/>
        <v/>
      </c>
      <c r="AH2887" s="130" t="str">
        <f t="shared" ca="1" si="539"/>
        <v/>
      </c>
      <c r="AI2887" s="130" t="str">
        <f t="shared" ca="1" si="540"/>
        <v/>
      </c>
    </row>
    <row r="2888" spans="29:35">
      <c r="AC2888" s="130" t="str">
        <f t="shared" ca="1" si="534"/>
        <v/>
      </c>
      <c r="AD2888" s="130" t="str">
        <f t="shared" ca="1" si="535"/>
        <v/>
      </c>
      <c r="AE2888" s="130" t="str">
        <f t="shared" ca="1" si="536"/>
        <v/>
      </c>
      <c r="AF2888" s="130" t="str">
        <f t="shared" ca="1" si="537"/>
        <v/>
      </c>
      <c r="AG2888" s="130" t="str">
        <f t="shared" ca="1" si="538"/>
        <v/>
      </c>
      <c r="AH2888" s="130" t="str">
        <f t="shared" ca="1" si="539"/>
        <v/>
      </c>
      <c r="AI2888" s="130" t="str">
        <f t="shared" ca="1" si="540"/>
        <v/>
      </c>
    </row>
    <row r="2889" spans="29:35">
      <c r="AC2889" s="130" t="str">
        <f t="shared" ca="1" si="534"/>
        <v/>
      </c>
      <c r="AD2889" s="130" t="str">
        <f t="shared" ca="1" si="535"/>
        <v/>
      </c>
      <c r="AE2889" s="130" t="str">
        <f t="shared" ca="1" si="536"/>
        <v/>
      </c>
      <c r="AF2889" s="130" t="str">
        <f t="shared" ca="1" si="537"/>
        <v/>
      </c>
      <c r="AG2889" s="130" t="str">
        <f t="shared" ca="1" si="538"/>
        <v/>
      </c>
      <c r="AH2889" s="130" t="str">
        <f t="shared" ca="1" si="539"/>
        <v/>
      </c>
      <c r="AI2889" s="130" t="str">
        <f t="shared" ca="1" si="540"/>
        <v/>
      </c>
    </row>
    <row r="2890" spans="29:35">
      <c r="AC2890" s="130" t="str">
        <f t="shared" ca="1" si="534"/>
        <v/>
      </c>
      <c r="AD2890" s="130" t="str">
        <f t="shared" ca="1" si="535"/>
        <v/>
      </c>
      <c r="AE2890" s="130" t="str">
        <f t="shared" ca="1" si="536"/>
        <v/>
      </c>
      <c r="AF2890" s="130" t="str">
        <f t="shared" ca="1" si="537"/>
        <v/>
      </c>
      <c r="AG2890" s="130" t="str">
        <f t="shared" ca="1" si="538"/>
        <v/>
      </c>
      <c r="AH2890" s="130" t="str">
        <f t="shared" ca="1" si="539"/>
        <v/>
      </c>
      <c r="AI2890" s="130" t="str">
        <f t="shared" ca="1" si="540"/>
        <v/>
      </c>
    </row>
    <row r="2891" spans="29:35">
      <c r="AC2891" s="130" t="str">
        <f t="shared" ca="1" si="534"/>
        <v/>
      </c>
      <c r="AD2891" s="130" t="str">
        <f t="shared" ca="1" si="535"/>
        <v/>
      </c>
      <c r="AE2891" s="130" t="str">
        <f t="shared" ca="1" si="536"/>
        <v/>
      </c>
      <c r="AF2891" s="130" t="str">
        <f t="shared" ca="1" si="537"/>
        <v/>
      </c>
      <c r="AG2891" s="130" t="str">
        <f t="shared" ca="1" si="538"/>
        <v/>
      </c>
      <c r="AH2891" s="130" t="str">
        <f t="shared" ca="1" si="539"/>
        <v/>
      </c>
      <c r="AI2891" s="130" t="str">
        <f t="shared" ca="1" si="540"/>
        <v/>
      </c>
    </row>
    <row r="2892" spans="29:35">
      <c r="AC2892" s="130" t="str">
        <f t="shared" ca="1" si="534"/>
        <v/>
      </c>
      <c r="AD2892" s="130" t="str">
        <f t="shared" ca="1" si="535"/>
        <v/>
      </c>
      <c r="AE2892" s="130" t="str">
        <f t="shared" ca="1" si="536"/>
        <v/>
      </c>
      <c r="AF2892" s="130" t="str">
        <f t="shared" ca="1" si="537"/>
        <v/>
      </c>
      <c r="AG2892" s="130" t="str">
        <f t="shared" ca="1" si="538"/>
        <v/>
      </c>
      <c r="AH2892" s="130" t="str">
        <f t="shared" ca="1" si="539"/>
        <v/>
      </c>
      <c r="AI2892" s="130" t="str">
        <f t="shared" ca="1" si="540"/>
        <v/>
      </c>
    </row>
    <row r="2893" spans="29:35">
      <c r="AC2893" s="130" t="str">
        <f t="shared" ca="1" si="534"/>
        <v/>
      </c>
      <c r="AD2893" s="130" t="str">
        <f t="shared" ca="1" si="535"/>
        <v/>
      </c>
      <c r="AE2893" s="130" t="str">
        <f t="shared" ca="1" si="536"/>
        <v/>
      </c>
      <c r="AF2893" s="130" t="str">
        <f t="shared" ca="1" si="537"/>
        <v/>
      </c>
      <c r="AG2893" s="130" t="str">
        <f t="shared" ca="1" si="538"/>
        <v/>
      </c>
      <c r="AH2893" s="130" t="str">
        <f t="shared" ca="1" si="539"/>
        <v/>
      </c>
      <c r="AI2893" s="130" t="str">
        <f t="shared" ca="1" si="540"/>
        <v/>
      </c>
    </row>
    <row r="2894" spans="29:35">
      <c r="AC2894" s="130" t="str">
        <f t="shared" ca="1" si="534"/>
        <v/>
      </c>
      <c r="AD2894" s="130" t="str">
        <f t="shared" ca="1" si="535"/>
        <v/>
      </c>
      <c r="AE2894" s="130" t="str">
        <f t="shared" ca="1" si="536"/>
        <v/>
      </c>
      <c r="AF2894" s="130" t="str">
        <f t="shared" ca="1" si="537"/>
        <v/>
      </c>
      <c r="AG2894" s="130" t="str">
        <f t="shared" ca="1" si="538"/>
        <v/>
      </c>
      <c r="AH2894" s="130" t="str">
        <f t="shared" ca="1" si="539"/>
        <v/>
      </c>
      <c r="AI2894" s="130" t="str">
        <f t="shared" ca="1" si="540"/>
        <v/>
      </c>
    </row>
    <row r="2895" spans="29:35">
      <c r="AC2895" s="130" t="str">
        <f t="shared" ca="1" si="534"/>
        <v/>
      </c>
      <c r="AD2895" s="130" t="str">
        <f t="shared" ca="1" si="535"/>
        <v/>
      </c>
      <c r="AE2895" s="130" t="str">
        <f t="shared" ca="1" si="536"/>
        <v/>
      </c>
      <c r="AF2895" s="130" t="str">
        <f t="shared" ca="1" si="537"/>
        <v/>
      </c>
      <c r="AG2895" s="130" t="str">
        <f t="shared" ca="1" si="538"/>
        <v/>
      </c>
      <c r="AH2895" s="130" t="str">
        <f t="shared" ca="1" si="539"/>
        <v/>
      </c>
      <c r="AI2895" s="130" t="str">
        <f t="shared" ca="1" si="540"/>
        <v/>
      </c>
    </row>
    <row r="2896" spans="29:35">
      <c r="AC2896" s="130" t="str">
        <f t="shared" ca="1" si="534"/>
        <v/>
      </c>
      <c r="AD2896" s="130" t="str">
        <f t="shared" ca="1" si="535"/>
        <v/>
      </c>
      <c r="AE2896" s="130" t="str">
        <f t="shared" ca="1" si="536"/>
        <v/>
      </c>
      <c r="AF2896" s="130" t="str">
        <f t="shared" ca="1" si="537"/>
        <v/>
      </c>
      <c r="AG2896" s="130" t="str">
        <f t="shared" ca="1" si="538"/>
        <v/>
      </c>
      <c r="AH2896" s="130" t="str">
        <f t="shared" ca="1" si="539"/>
        <v/>
      </c>
      <c r="AI2896" s="130" t="str">
        <f t="shared" ca="1" si="540"/>
        <v/>
      </c>
    </row>
    <row r="2897" spans="29:35">
      <c r="AC2897" s="130" t="str">
        <f t="shared" ca="1" si="534"/>
        <v/>
      </c>
      <c r="AD2897" s="130" t="str">
        <f t="shared" ca="1" si="535"/>
        <v/>
      </c>
      <c r="AE2897" s="130" t="str">
        <f t="shared" ca="1" si="536"/>
        <v/>
      </c>
      <c r="AF2897" s="130" t="str">
        <f t="shared" ca="1" si="537"/>
        <v/>
      </c>
      <c r="AG2897" s="130" t="str">
        <f t="shared" ca="1" si="538"/>
        <v/>
      </c>
      <c r="AH2897" s="130" t="str">
        <f t="shared" ca="1" si="539"/>
        <v/>
      </c>
      <c r="AI2897" s="130" t="str">
        <f t="shared" ca="1" si="540"/>
        <v/>
      </c>
    </row>
    <row r="2898" spans="29:35">
      <c r="AC2898" s="130" t="str">
        <f t="shared" ca="1" si="534"/>
        <v/>
      </c>
      <c r="AD2898" s="130" t="str">
        <f t="shared" ca="1" si="535"/>
        <v/>
      </c>
      <c r="AE2898" s="130" t="str">
        <f t="shared" ca="1" si="536"/>
        <v/>
      </c>
      <c r="AF2898" s="130" t="str">
        <f t="shared" ca="1" si="537"/>
        <v/>
      </c>
      <c r="AG2898" s="130" t="str">
        <f t="shared" ca="1" si="538"/>
        <v/>
      </c>
      <c r="AH2898" s="130" t="str">
        <f t="shared" ca="1" si="539"/>
        <v/>
      </c>
      <c r="AI2898" s="130" t="str">
        <f t="shared" ca="1" si="540"/>
        <v/>
      </c>
    </row>
    <row r="2899" spans="29:35">
      <c r="AC2899" s="130" t="str">
        <f t="shared" ca="1" si="534"/>
        <v/>
      </c>
      <c r="AD2899" s="130" t="str">
        <f t="shared" ca="1" si="535"/>
        <v/>
      </c>
      <c r="AE2899" s="130" t="str">
        <f t="shared" ca="1" si="536"/>
        <v/>
      </c>
      <c r="AF2899" s="130" t="str">
        <f t="shared" ca="1" si="537"/>
        <v/>
      </c>
      <c r="AG2899" s="130" t="str">
        <f t="shared" ca="1" si="538"/>
        <v/>
      </c>
      <c r="AH2899" s="130" t="str">
        <f t="shared" ca="1" si="539"/>
        <v/>
      </c>
      <c r="AI2899" s="130" t="str">
        <f t="shared" ca="1" si="540"/>
        <v/>
      </c>
    </row>
    <row r="2900" spans="29:35">
      <c r="AC2900" s="130" t="str">
        <f t="shared" ca="1" si="534"/>
        <v/>
      </c>
      <c r="AD2900" s="130" t="str">
        <f t="shared" ca="1" si="535"/>
        <v/>
      </c>
      <c r="AE2900" s="130" t="str">
        <f t="shared" ca="1" si="536"/>
        <v/>
      </c>
      <c r="AF2900" s="130" t="str">
        <f t="shared" ca="1" si="537"/>
        <v/>
      </c>
      <c r="AG2900" s="130" t="str">
        <f t="shared" ca="1" si="538"/>
        <v/>
      </c>
      <c r="AH2900" s="130" t="str">
        <f t="shared" ca="1" si="539"/>
        <v/>
      </c>
      <c r="AI2900" s="130" t="str">
        <f t="shared" ca="1" si="540"/>
        <v/>
      </c>
    </row>
    <row r="2901" spans="29:35">
      <c r="AC2901" s="130" t="str">
        <f t="shared" ca="1" si="534"/>
        <v/>
      </c>
      <c r="AD2901" s="130" t="str">
        <f t="shared" ca="1" si="535"/>
        <v/>
      </c>
      <c r="AE2901" s="130" t="str">
        <f t="shared" ca="1" si="536"/>
        <v/>
      </c>
      <c r="AF2901" s="130" t="str">
        <f t="shared" ca="1" si="537"/>
        <v/>
      </c>
      <c r="AG2901" s="130" t="str">
        <f t="shared" ca="1" si="538"/>
        <v/>
      </c>
      <c r="AH2901" s="130" t="str">
        <f t="shared" ca="1" si="539"/>
        <v/>
      </c>
      <c r="AI2901" s="130" t="str">
        <f t="shared" ca="1" si="540"/>
        <v/>
      </c>
    </row>
    <row r="2902" spans="29:35">
      <c r="AC2902" s="130" t="str">
        <f t="shared" ca="1" si="534"/>
        <v/>
      </c>
      <c r="AD2902" s="130" t="str">
        <f t="shared" ca="1" si="535"/>
        <v/>
      </c>
      <c r="AE2902" s="130" t="str">
        <f t="shared" ca="1" si="536"/>
        <v/>
      </c>
      <c r="AF2902" s="130" t="str">
        <f t="shared" ca="1" si="537"/>
        <v/>
      </c>
      <c r="AG2902" s="130" t="str">
        <f t="shared" ca="1" si="538"/>
        <v/>
      </c>
      <c r="AH2902" s="130" t="str">
        <f t="shared" ca="1" si="539"/>
        <v/>
      </c>
      <c r="AI2902" s="130" t="str">
        <f t="shared" ca="1" si="540"/>
        <v/>
      </c>
    </row>
    <row r="2903" spans="29:35">
      <c r="AC2903" s="130" t="str">
        <f t="shared" ca="1" si="534"/>
        <v/>
      </c>
      <c r="AD2903" s="130" t="str">
        <f t="shared" ca="1" si="535"/>
        <v/>
      </c>
      <c r="AE2903" s="130" t="str">
        <f t="shared" ca="1" si="536"/>
        <v/>
      </c>
      <c r="AF2903" s="130" t="str">
        <f t="shared" ca="1" si="537"/>
        <v/>
      </c>
      <c r="AG2903" s="130" t="str">
        <f t="shared" ca="1" si="538"/>
        <v/>
      </c>
      <c r="AH2903" s="130" t="str">
        <f t="shared" ca="1" si="539"/>
        <v/>
      </c>
      <c r="AI2903" s="130" t="str">
        <f t="shared" ca="1" si="540"/>
        <v/>
      </c>
    </row>
    <row r="2904" spans="29:35">
      <c r="AC2904" s="130" t="str">
        <f t="shared" ca="1" si="534"/>
        <v/>
      </c>
      <c r="AD2904" s="130" t="str">
        <f t="shared" ca="1" si="535"/>
        <v/>
      </c>
      <c r="AE2904" s="130" t="str">
        <f t="shared" ca="1" si="536"/>
        <v/>
      </c>
      <c r="AF2904" s="130" t="str">
        <f t="shared" ca="1" si="537"/>
        <v/>
      </c>
      <c r="AG2904" s="130" t="str">
        <f t="shared" ca="1" si="538"/>
        <v/>
      </c>
      <c r="AH2904" s="130" t="str">
        <f t="shared" ca="1" si="539"/>
        <v/>
      </c>
      <c r="AI2904" s="130" t="str">
        <f t="shared" ca="1" si="540"/>
        <v/>
      </c>
    </row>
    <row r="2905" spans="29:35">
      <c r="AC2905" s="130" t="str">
        <f t="shared" ca="1" si="534"/>
        <v/>
      </c>
      <c r="AD2905" s="130" t="str">
        <f t="shared" ca="1" si="535"/>
        <v/>
      </c>
      <c r="AE2905" s="130" t="str">
        <f t="shared" ca="1" si="536"/>
        <v/>
      </c>
      <c r="AF2905" s="130" t="str">
        <f t="shared" ca="1" si="537"/>
        <v/>
      </c>
      <c r="AG2905" s="130" t="str">
        <f t="shared" ca="1" si="538"/>
        <v/>
      </c>
      <c r="AH2905" s="130" t="str">
        <f t="shared" ca="1" si="539"/>
        <v/>
      </c>
      <c r="AI2905" s="130" t="str">
        <f t="shared" ca="1" si="540"/>
        <v/>
      </c>
    </row>
    <row r="2906" spans="29:35">
      <c r="AC2906" s="130" t="str">
        <f t="shared" ca="1" si="534"/>
        <v/>
      </c>
      <c r="AD2906" s="130" t="str">
        <f t="shared" ca="1" si="535"/>
        <v/>
      </c>
      <c r="AE2906" s="130" t="str">
        <f t="shared" ca="1" si="536"/>
        <v/>
      </c>
      <c r="AF2906" s="130" t="str">
        <f t="shared" ca="1" si="537"/>
        <v/>
      </c>
      <c r="AG2906" s="130" t="str">
        <f t="shared" ca="1" si="538"/>
        <v/>
      </c>
      <c r="AH2906" s="130" t="str">
        <f t="shared" ca="1" si="539"/>
        <v/>
      </c>
      <c r="AI2906" s="130" t="str">
        <f t="shared" ca="1" si="540"/>
        <v/>
      </c>
    </row>
    <row r="2907" spans="29:35">
      <c r="AC2907" s="130" t="str">
        <f t="shared" ca="1" si="534"/>
        <v/>
      </c>
      <c r="AD2907" s="130" t="str">
        <f t="shared" ca="1" si="535"/>
        <v/>
      </c>
      <c r="AE2907" s="130" t="str">
        <f t="shared" ca="1" si="536"/>
        <v/>
      </c>
      <c r="AF2907" s="130" t="str">
        <f t="shared" ca="1" si="537"/>
        <v/>
      </c>
      <c r="AG2907" s="130" t="str">
        <f t="shared" ca="1" si="538"/>
        <v/>
      </c>
      <c r="AH2907" s="130" t="str">
        <f t="shared" ca="1" si="539"/>
        <v/>
      </c>
      <c r="AI2907" s="130" t="str">
        <f t="shared" ca="1" si="540"/>
        <v/>
      </c>
    </row>
    <row r="2908" spans="29:35">
      <c r="AC2908" s="130" t="str">
        <f t="shared" ca="1" si="534"/>
        <v/>
      </c>
      <c r="AD2908" s="130" t="str">
        <f t="shared" ca="1" si="535"/>
        <v/>
      </c>
      <c r="AE2908" s="130" t="str">
        <f t="shared" ca="1" si="536"/>
        <v/>
      </c>
      <c r="AF2908" s="130" t="str">
        <f t="shared" ca="1" si="537"/>
        <v/>
      </c>
      <c r="AG2908" s="130" t="str">
        <f t="shared" ca="1" si="538"/>
        <v/>
      </c>
      <c r="AH2908" s="130" t="str">
        <f t="shared" ca="1" si="539"/>
        <v/>
      </c>
      <c r="AI2908" s="130" t="str">
        <f t="shared" ca="1" si="540"/>
        <v/>
      </c>
    </row>
    <row r="2909" spans="29:35">
      <c r="AC2909" s="130" t="str">
        <f t="shared" ca="1" si="534"/>
        <v/>
      </c>
      <c r="AD2909" s="130" t="str">
        <f t="shared" ca="1" si="535"/>
        <v/>
      </c>
      <c r="AE2909" s="130" t="str">
        <f t="shared" ca="1" si="536"/>
        <v/>
      </c>
      <c r="AF2909" s="130" t="str">
        <f t="shared" ca="1" si="537"/>
        <v/>
      </c>
      <c r="AG2909" s="130" t="str">
        <f t="shared" ca="1" si="538"/>
        <v/>
      </c>
      <c r="AH2909" s="130" t="str">
        <f t="shared" ca="1" si="539"/>
        <v/>
      </c>
      <c r="AI2909" s="130" t="str">
        <f t="shared" ca="1" si="540"/>
        <v/>
      </c>
    </row>
    <row r="2910" spans="29:35">
      <c r="AC2910" s="130" t="str">
        <f t="shared" ca="1" si="534"/>
        <v/>
      </c>
      <c r="AD2910" s="130" t="str">
        <f t="shared" ca="1" si="535"/>
        <v/>
      </c>
      <c r="AE2910" s="130" t="str">
        <f t="shared" ca="1" si="536"/>
        <v/>
      </c>
      <c r="AF2910" s="130" t="str">
        <f t="shared" ca="1" si="537"/>
        <v/>
      </c>
      <c r="AG2910" s="130" t="str">
        <f t="shared" ca="1" si="538"/>
        <v/>
      </c>
      <c r="AH2910" s="130" t="str">
        <f t="shared" ca="1" si="539"/>
        <v/>
      </c>
      <c r="AI2910" s="130" t="str">
        <f t="shared" ca="1" si="540"/>
        <v/>
      </c>
    </row>
    <row r="2911" spans="29:35">
      <c r="AC2911" s="130" t="str">
        <f t="shared" ca="1" si="534"/>
        <v/>
      </c>
      <c r="AD2911" s="130" t="str">
        <f t="shared" ca="1" si="535"/>
        <v/>
      </c>
      <c r="AE2911" s="130" t="str">
        <f t="shared" ca="1" si="536"/>
        <v/>
      </c>
      <c r="AF2911" s="130" t="str">
        <f t="shared" ca="1" si="537"/>
        <v/>
      </c>
      <c r="AG2911" s="130" t="str">
        <f t="shared" ca="1" si="538"/>
        <v/>
      </c>
      <c r="AH2911" s="130" t="str">
        <f t="shared" ca="1" si="539"/>
        <v/>
      </c>
      <c r="AI2911" s="130" t="str">
        <f t="shared" ca="1" si="540"/>
        <v/>
      </c>
    </row>
    <row r="2912" spans="29:35">
      <c r="AC2912" s="130" t="str">
        <f t="shared" ca="1" si="534"/>
        <v/>
      </c>
      <c r="AD2912" s="130" t="str">
        <f t="shared" ca="1" si="535"/>
        <v/>
      </c>
      <c r="AE2912" s="130" t="str">
        <f t="shared" ca="1" si="536"/>
        <v/>
      </c>
      <c r="AF2912" s="130" t="str">
        <f t="shared" ca="1" si="537"/>
        <v/>
      </c>
      <c r="AG2912" s="130" t="str">
        <f t="shared" ca="1" si="538"/>
        <v/>
      </c>
      <c r="AH2912" s="130" t="str">
        <f t="shared" ca="1" si="539"/>
        <v/>
      </c>
      <c r="AI2912" s="130" t="str">
        <f t="shared" ca="1" si="540"/>
        <v/>
      </c>
    </row>
    <row r="2913" spans="29:35">
      <c r="AC2913" s="130" t="str">
        <f t="shared" ca="1" si="534"/>
        <v/>
      </c>
      <c r="AD2913" s="130" t="str">
        <f t="shared" ca="1" si="535"/>
        <v/>
      </c>
      <c r="AE2913" s="130" t="str">
        <f t="shared" ca="1" si="536"/>
        <v/>
      </c>
      <c r="AF2913" s="130" t="str">
        <f t="shared" ca="1" si="537"/>
        <v/>
      </c>
      <c r="AG2913" s="130" t="str">
        <f t="shared" ca="1" si="538"/>
        <v/>
      </c>
      <c r="AH2913" s="130" t="str">
        <f t="shared" ca="1" si="539"/>
        <v/>
      </c>
      <c r="AI2913" s="130" t="str">
        <f t="shared" ca="1" si="540"/>
        <v/>
      </c>
    </row>
    <row r="2914" spans="29:35">
      <c r="AC2914" s="130" t="str">
        <f t="shared" ca="1" si="534"/>
        <v/>
      </c>
      <c r="AD2914" s="130" t="str">
        <f t="shared" ca="1" si="535"/>
        <v/>
      </c>
      <c r="AE2914" s="130" t="str">
        <f t="shared" ca="1" si="536"/>
        <v/>
      </c>
      <c r="AF2914" s="130" t="str">
        <f t="shared" ca="1" si="537"/>
        <v/>
      </c>
      <c r="AG2914" s="130" t="str">
        <f t="shared" ca="1" si="538"/>
        <v/>
      </c>
      <c r="AH2914" s="130" t="str">
        <f t="shared" ca="1" si="539"/>
        <v/>
      </c>
      <c r="AI2914" s="130" t="str">
        <f t="shared" ca="1" si="540"/>
        <v/>
      </c>
    </row>
    <row r="2915" spans="29:35">
      <c r="AC2915" s="130" t="str">
        <f t="shared" ca="1" si="534"/>
        <v/>
      </c>
      <c r="AD2915" s="130" t="str">
        <f t="shared" ca="1" si="535"/>
        <v/>
      </c>
      <c r="AE2915" s="130" t="str">
        <f t="shared" ca="1" si="536"/>
        <v/>
      </c>
      <c r="AF2915" s="130" t="str">
        <f t="shared" ca="1" si="537"/>
        <v/>
      </c>
      <c r="AG2915" s="130" t="str">
        <f t="shared" ca="1" si="538"/>
        <v/>
      </c>
      <c r="AH2915" s="130" t="str">
        <f t="shared" ca="1" si="539"/>
        <v/>
      </c>
      <c r="AI2915" s="130" t="str">
        <f t="shared" ca="1" si="540"/>
        <v/>
      </c>
    </row>
    <row r="2916" spans="29:35">
      <c r="AC2916" s="130" t="str">
        <f t="shared" ca="1" si="534"/>
        <v/>
      </c>
      <c r="AD2916" s="130" t="str">
        <f t="shared" ca="1" si="535"/>
        <v/>
      </c>
      <c r="AE2916" s="130" t="str">
        <f t="shared" ca="1" si="536"/>
        <v/>
      </c>
      <c r="AF2916" s="130" t="str">
        <f t="shared" ca="1" si="537"/>
        <v/>
      </c>
      <c r="AG2916" s="130" t="str">
        <f t="shared" ca="1" si="538"/>
        <v/>
      </c>
      <c r="AH2916" s="130" t="str">
        <f t="shared" ca="1" si="539"/>
        <v/>
      </c>
      <c r="AI2916" s="130" t="str">
        <f t="shared" ca="1" si="540"/>
        <v/>
      </c>
    </row>
    <row r="2917" spans="29:35">
      <c r="AC2917" s="130" t="str">
        <f t="shared" ca="1" si="534"/>
        <v/>
      </c>
      <c r="AD2917" s="130" t="str">
        <f t="shared" ca="1" si="535"/>
        <v/>
      </c>
      <c r="AE2917" s="130" t="str">
        <f t="shared" ca="1" si="536"/>
        <v/>
      </c>
      <c r="AF2917" s="130" t="str">
        <f t="shared" ca="1" si="537"/>
        <v/>
      </c>
      <c r="AG2917" s="130" t="str">
        <f t="shared" ca="1" si="538"/>
        <v/>
      </c>
      <c r="AH2917" s="130" t="str">
        <f t="shared" ca="1" si="539"/>
        <v/>
      </c>
      <c r="AI2917" s="130" t="str">
        <f t="shared" ca="1" si="540"/>
        <v/>
      </c>
    </row>
    <row r="2918" spans="29:35">
      <c r="AC2918" s="130" t="str">
        <f t="shared" ca="1" si="534"/>
        <v/>
      </c>
      <c r="AD2918" s="130" t="str">
        <f t="shared" ca="1" si="535"/>
        <v/>
      </c>
      <c r="AE2918" s="130" t="str">
        <f t="shared" ca="1" si="536"/>
        <v/>
      </c>
      <c r="AF2918" s="130" t="str">
        <f t="shared" ca="1" si="537"/>
        <v/>
      </c>
      <c r="AG2918" s="130" t="str">
        <f t="shared" ca="1" si="538"/>
        <v/>
      </c>
      <c r="AH2918" s="130" t="str">
        <f t="shared" ca="1" si="539"/>
        <v/>
      </c>
      <c r="AI2918" s="130" t="str">
        <f t="shared" ca="1" si="540"/>
        <v/>
      </c>
    </row>
    <row r="2919" spans="29:35">
      <c r="AC2919" s="130" t="str">
        <f t="shared" ca="1" si="534"/>
        <v/>
      </c>
      <c r="AD2919" s="130" t="str">
        <f t="shared" ca="1" si="535"/>
        <v/>
      </c>
      <c r="AE2919" s="130" t="str">
        <f t="shared" ca="1" si="536"/>
        <v/>
      </c>
      <c r="AF2919" s="130" t="str">
        <f t="shared" ca="1" si="537"/>
        <v/>
      </c>
      <c r="AG2919" s="130" t="str">
        <f t="shared" ca="1" si="538"/>
        <v/>
      </c>
      <c r="AH2919" s="130" t="str">
        <f t="shared" ca="1" si="539"/>
        <v/>
      </c>
      <c r="AI2919" s="130" t="str">
        <f t="shared" ca="1" si="540"/>
        <v/>
      </c>
    </row>
    <row r="2920" spans="29:35">
      <c r="AC2920" s="130" t="str">
        <f t="shared" ca="1" si="534"/>
        <v/>
      </c>
      <c r="AD2920" s="130" t="str">
        <f t="shared" ca="1" si="535"/>
        <v/>
      </c>
      <c r="AE2920" s="130" t="str">
        <f t="shared" ca="1" si="536"/>
        <v/>
      </c>
      <c r="AF2920" s="130" t="str">
        <f t="shared" ca="1" si="537"/>
        <v/>
      </c>
      <c r="AG2920" s="130" t="str">
        <f t="shared" ca="1" si="538"/>
        <v/>
      </c>
      <c r="AH2920" s="130" t="str">
        <f t="shared" ca="1" si="539"/>
        <v/>
      </c>
      <c r="AI2920" s="130" t="str">
        <f t="shared" ca="1" si="540"/>
        <v/>
      </c>
    </row>
    <row r="2921" spans="29:35">
      <c r="AC2921" s="130" t="str">
        <f t="shared" ca="1" si="534"/>
        <v/>
      </c>
      <c r="AD2921" s="130" t="str">
        <f t="shared" ca="1" si="535"/>
        <v/>
      </c>
      <c r="AE2921" s="130" t="str">
        <f t="shared" ca="1" si="536"/>
        <v/>
      </c>
      <c r="AF2921" s="130" t="str">
        <f t="shared" ca="1" si="537"/>
        <v/>
      </c>
      <c r="AG2921" s="130" t="str">
        <f t="shared" ca="1" si="538"/>
        <v/>
      </c>
      <c r="AH2921" s="130" t="str">
        <f t="shared" ca="1" si="539"/>
        <v/>
      </c>
      <c r="AI2921" s="130" t="str">
        <f t="shared" ca="1" si="540"/>
        <v/>
      </c>
    </row>
    <row r="2922" spans="29:35">
      <c r="AC2922" s="130" t="str">
        <f t="shared" ca="1" si="534"/>
        <v/>
      </c>
      <c r="AD2922" s="130" t="str">
        <f t="shared" ca="1" si="535"/>
        <v/>
      </c>
      <c r="AE2922" s="130" t="str">
        <f t="shared" ca="1" si="536"/>
        <v/>
      </c>
      <c r="AF2922" s="130" t="str">
        <f t="shared" ca="1" si="537"/>
        <v/>
      </c>
      <c r="AG2922" s="130" t="str">
        <f t="shared" ca="1" si="538"/>
        <v/>
      </c>
      <c r="AH2922" s="130" t="str">
        <f t="shared" ca="1" si="539"/>
        <v/>
      </c>
      <c r="AI2922" s="130" t="str">
        <f t="shared" ca="1" si="540"/>
        <v/>
      </c>
    </row>
    <row r="2923" spans="29:35">
      <c r="AC2923" s="130" t="str">
        <f t="shared" ca="1" si="534"/>
        <v/>
      </c>
      <c r="AD2923" s="130" t="str">
        <f t="shared" ca="1" si="535"/>
        <v/>
      </c>
      <c r="AE2923" s="130" t="str">
        <f t="shared" ca="1" si="536"/>
        <v/>
      </c>
      <c r="AF2923" s="130" t="str">
        <f t="shared" ca="1" si="537"/>
        <v/>
      </c>
      <c r="AG2923" s="130" t="str">
        <f t="shared" ca="1" si="538"/>
        <v/>
      </c>
      <c r="AH2923" s="130" t="str">
        <f t="shared" ca="1" si="539"/>
        <v/>
      </c>
      <c r="AI2923" s="130" t="str">
        <f t="shared" ca="1" si="540"/>
        <v/>
      </c>
    </row>
    <row r="2924" spans="29:35">
      <c r="AC2924" s="130" t="str">
        <f t="shared" ca="1" si="534"/>
        <v/>
      </c>
      <c r="AD2924" s="130" t="str">
        <f t="shared" ca="1" si="535"/>
        <v/>
      </c>
      <c r="AE2924" s="130" t="str">
        <f t="shared" ca="1" si="536"/>
        <v/>
      </c>
      <c r="AF2924" s="130" t="str">
        <f t="shared" ca="1" si="537"/>
        <v/>
      </c>
      <c r="AG2924" s="130" t="str">
        <f t="shared" ca="1" si="538"/>
        <v/>
      </c>
      <c r="AH2924" s="130" t="str">
        <f t="shared" ca="1" si="539"/>
        <v/>
      </c>
      <c r="AI2924" s="130" t="str">
        <f t="shared" ca="1" si="540"/>
        <v/>
      </c>
    </row>
    <row r="2925" spans="29:35">
      <c r="AC2925" s="130" t="str">
        <f t="shared" ca="1" si="534"/>
        <v/>
      </c>
      <c r="AD2925" s="130" t="str">
        <f t="shared" ca="1" si="535"/>
        <v/>
      </c>
      <c r="AE2925" s="130" t="str">
        <f t="shared" ca="1" si="536"/>
        <v/>
      </c>
      <c r="AF2925" s="130" t="str">
        <f t="shared" ca="1" si="537"/>
        <v/>
      </c>
      <c r="AG2925" s="130" t="str">
        <f t="shared" ca="1" si="538"/>
        <v/>
      </c>
      <c r="AH2925" s="130" t="str">
        <f t="shared" ca="1" si="539"/>
        <v/>
      </c>
      <c r="AI2925" s="130" t="str">
        <f t="shared" ca="1" si="540"/>
        <v/>
      </c>
    </row>
    <row r="2926" spans="29:35">
      <c r="AC2926" s="130" t="str">
        <f t="shared" ca="1" si="534"/>
        <v/>
      </c>
      <c r="AD2926" s="130" t="str">
        <f t="shared" ca="1" si="535"/>
        <v/>
      </c>
      <c r="AE2926" s="130" t="str">
        <f t="shared" ca="1" si="536"/>
        <v/>
      </c>
      <c r="AF2926" s="130" t="str">
        <f t="shared" ca="1" si="537"/>
        <v/>
      </c>
      <c r="AG2926" s="130" t="str">
        <f t="shared" ca="1" si="538"/>
        <v/>
      </c>
      <c r="AH2926" s="130" t="str">
        <f t="shared" ca="1" si="539"/>
        <v/>
      </c>
      <c r="AI2926" s="130" t="str">
        <f t="shared" ca="1" si="540"/>
        <v/>
      </c>
    </row>
    <row r="2927" spans="29:35">
      <c r="AC2927" s="130" t="str">
        <f t="shared" ca="1" si="534"/>
        <v/>
      </c>
      <c r="AD2927" s="130" t="str">
        <f t="shared" ca="1" si="535"/>
        <v/>
      </c>
      <c r="AE2927" s="130" t="str">
        <f t="shared" ca="1" si="536"/>
        <v/>
      </c>
      <c r="AF2927" s="130" t="str">
        <f t="shared" ca="1" si="537"/>
        <v/>
      </c>
      <c r="AG2927" s="130" t="str">
        <f t="shared" ca="1" si="538"/>
        <v/>
      </c>
      <c r="AH2927" s="130" t="str">
        <f t="shared" ca="1" si="539"/>
        <v/>
      </c>
      <c r="AI2927" s="130" t="str">
        <f t="shared" ca="1" si="540"/>
        <v/>
      </c>
    </row>
    <row r="2928" spans="29:35">
      <c r="AC2928" s="130" t="str">
        <f t="shared" ca="1" si="534"/>
        <v/>
      </c>
      <c r="AD2928" s="130" t="str">
        <f t="shared" ca="1" si="535"/>
        <v/>
      </c>
      <c r="AE2928" s="130" t="str">
        <f t="shared" ca="1" si="536"/>
        <v/>
      </c>
      <c r="AF2928" s="130" t="str">
        <f t="shared" ca="1" si="537"/>
        <v/>
      </c>
      <c r="AG2928" s="130" t="str">
        <f t="shared" ca="1" si="538"/>
        <v/>
      </c>
      <c r="AH2928" s="130" t="str">
        <f t="shared" ca="1" si="539"/>
        <v/>
      </c>
      <c r="AI2928" s="130" t="str">
        <f t="shared" ca="1" si="540"/>
        <v/>
      </c>
    </row>
    <row r="2929" spans="29:35">
      <c r="AC2929" s="130" t="str">
        <f t="shared" ca="1" si="534"/>
        <v/>
      </c>
      <c r="AD2929" s="130" t="str">
        <f t="shared" ca="1" si="535"/>
        <v/>
      </c>
      <c r="AE2929" s="130" t="str">
        <f t="shared" ca="1" si="536"/>
        <v/>
      </c>
      <c r="AF2929" s="130" t="str">
        <f t="shared" ca="1" si="537"/>
        <v/>
      </c>
      <c r="AG2929" s="130" t="str">
        <f t="shared" ca="1" si="538"/>
        <v/>
      </c>
      <c r="AH2929" s="130" t="str">
        <f t="shared" ca="1" si="539"/>
        <v/>
      </c>
      <c r="AI2929" s="130" t="str">
        <f t="shared" ca="1" si="540"/>
        <v/>
      </c>
    </row>
    <row r="2930" spans="29:35">
      <c r="AC2930" s="130" t="str">
        <f t="shared" ca="1" si="534"/>
        <v/>
      </c>
      <c r="AD2930" s="130" t="str">
        <f t="shared" ca="1" si="535"/>
        <v/>
      </c>
      <c r="AE2930" s="130" t="str">
        <f t="shared" ca="1" si="536"/>
        <v/>
      </c>
      <c r="AF2930" s="130" t="str">
        <f t="shared" ca="1" si="537"/>
        <v/>
      </c>
      <c r="AG2930" s="130" t="str">
        <f t="shared" ca="1" si="538"/>
        <v/>
      </c>
      <c r="AH2930" s="130" t="str">
        <f t="shared" ca="1" si="539"/>
        <v/>
      </c>
      <c r="AI2930" s="130" t="str">
        <f t="shared" ca="1" si="540"/>
        <v/>
      </c>
    </row>
    <row r="2931" spans="29:35">
      <c r="AC2931" s="130" t="str">
        <f t="shared" ca="1" si="534"/>
        <v/>
      </c>
      <c r="AD2931" s="130" t="str">
        <f t="shared" ca="1" si="535"/>
        <v/>
      </c>
      <c r="AE2931" s="130" t="str">
        <f t="shared" ca="1" si="536"/>
        <v/>
      </c>
      <c r="AF2931" s="130" t="str">
        <f t="shared" ca="1" si="537"/>
        <v/>
      </c>
      <c r="AG2931" s="130" t="str">
        <f t="shared" ca="1" si="538"/>
        <v/>
      </c>
      <c r="AH2931" s="130" t="str">
        <f t="shared" ca="1" si="539"/>
        <v/>
      </c>
      <c r="AI2931" s="130" t="str">
        <f t="shared" ca="1" si="540"/>
        <v/>
      </c>
    </row>
    <row r="2932" spans="29:35">
      <c r="AC2932" s="130" t="str">
        <f t="shared" ca="1" si="534"/>
        <v/>
      </c>
      <c r="AD2932" s="130" t="str">
        <f t="shared" ca="1" si="535"/>
        <v/>
      </c>
      <c r="AE2932" s="130" t="str">
        <f t="shared" ca="1" si="536"/>
        <v/>
      </c>
      <c r="AF2932" s="130" t="str">
        <f t="shared" ca="1" si="537"/>
        <v/>
      </c>
      <c r="AG2932" s="130" t="str">
        <f t="shared" ca="1" si="538"/>
        <v/>
      </c>
      <c r="AH2932" s="130" t="str">
        <f t="shared" ca="1" si="539"/>
        <v/>
      </c>
      <c r="AI2932" s="130" t="str">
        <f t="shared" ca="1" si="540"/>
        <v/>
      </c>
    </row>
    <row r="2933" spans="29:35">
      <c r="AC2933" s="130" t="str">
        <f t="shared" ca="1" si="534"/>
        <v/>
      </c>
      <c r="AD2933" s="130" t="str">
        <f t="shared" ca="1" si="535"/>
        <v/>
      </c>
      <c r="AE2933" s="130" t="str">
        <f t="shared" ca="1" si="536"/>
        <v/>
      </c>
      <c r="AF2933" s="130" t="str">
        <f t="shared" ca="1" si="537"/>
        <v/>
      </c>
      <c r="AG2933" s="130" t="str">
        <f t="shared" ca="1" si="538"/>
        <v/>
      </c>
      <c r="AH2933" s="130" t="str">
        <f t="shared" ca="1" si="539"/>
        <v/>
      </c>
      <c r="AI2933" s="130" t="str">
        <f t="shared" ca="1" si="540"/>
        <v/>
      </c>
    </row>
    <row r="2934" spans="29:35">
      <c r="AC2934" s="130" t="str">
        <f t="shared" ca="1" si="534"/>
        <v/>
      </c>
      <c r="AD2934" s="130" t="str">
        <f t="shared" ca="1" si="535"/>
        <v/>
      </c>
      <c r="AE2934" s="130" t="str">
        <f t="shared" ca="1" si="536"/>
        <v/>
      </c>
      <c r="AF2934" s="130" t="str">
        <f t="shared" ca="1" si="537"/>
        <v/>
      </c>
      <c r="AG2934" s="130" t="str">
        <f t="shared" ca="1" si="538"/>
        <v/>
      </c>
      <c r="AH2934" s="130" t="str">
        <f t="shared" ca="1" si="539"/>
        <v/>
      </c>
      <c r="AI2934" s="130" t="str">
        <f t="shared" ca="1" si="540"/>
        <v/>
      </c>
    </row>
    <row r="2935" spans="29:35">
      <c r="AC2935" s="130" t="str">
        <f t="shared" ca="1" si="534"/>
        <v/>
      </c>
      <c r="AD2935" s="130" t="str">
        <f t="shared" ca="1" si="535"/>
        <v/>
      </c>
      <c r="AE2935" s="130" t="str">
        <f t="shared" ca="1" si="536"/>
        <v/>
      </c>
      <c r="AF2935" s="130" t="str">
        <f t="shared" ca="1" si="537"/>
        <v/>
      </c>
      <c r="AG2935" s="130" t="str">
        <f t="shared" ca="1" si="538"/>
        <v/>
      </c>
      <c r="AH2935" s="130" t="str">
        <f t="shared" ca="1" si="539"/>
        <v/>
      </c>
      <c r="AI2935" s="130" t="str">
        <f t="shared" ca="1" si="540"/>
        <v/>
      </c>
    </row>
    <row r="2936" spans="29:35">
      <c r="AC2936" s="130" t="str">
        <f t="shared" ca="1" si="534"/>
        <v/>
      </c>
      <c r="AD2936" s="130" t="str">
        <f t="shared" ca="1" si="535"/>
        <v/>
      </c>
      <c r="AE2936" s="130" t="str">
        <f t="shared" ca="1" si="536"/>
        <v/>
      </c>
      <c r="AF2936" s="130" t="str">
        <f t="shared" ca="1" si="537"/>
        <v/>
      </c>
      <c r="AG2936" s="130" t="str">
        <f t="shared" ca="1" si="538"/>
        <v/>
      </c>
      <c r="AH2936" s="130" t="str">
        <f t="shared" ca="1" si="539"/>
        <v/>
      </c>
      <c r="AI2936" s="130" t="str">
        <f t="shared" ca="1" si="540"/>
        <v/>
      </c>
    </row>
    <row r="2937" spans="29:35">
      <c r="AC2937" s="130" t="str">
        <f t="shared" ca="1" si="534"/>
        <v/>
      </c>
      <c r="AD2937" s="130" t="str">
        <f t="shared" ca="1" si="535"/>
        <v/>
      </c>
      <c r="AE2937" s="130" t="str">
        <f t="shared" ca="1" si="536"/>
        <v/>
      </c>
      <c r="AF2937" s="130" t="str">
        <f t="shared" ca="1" si="537"/>
        <v/>
      </c>
      <c r="AG2937" s="130" t="str">
        <f t="shared" ca="1" si="538"/>
        <v/>
      </c>
      <c r="AH2937" s="130" t="str">
        <f t="shared" ca="1" si="539"/>
        <v/>
      </c>
      <c r="AI2937" s="130" t="str">
        <f t="shared" ca="1" si="540"/>
        <v/>
      </c>
    </row>
    <row r="2938" spans="29:35">
      <c r="AC2938" s="130" t="str">
        <f t="shared" ca="1" si="534"/>
        <v/>
      </c>
      <c r="AD2938" s="130" t="str">
        <f t="shared" ca="1" si="535"/>
        <v/>
      </c>
      <c r="AE2938" s="130" t="str">
        <f t="shared" ca="1" si="536"/>
        <v/>
      </c>
      <c r="AF2938" s="130" t="str">
        <f t="shared" ca="1" si="537"/>
        <v/>
      </c>
      <c r="AG2938" s="130" t="str">
        <f t="shared" ca="1" si="538"/>
        <v/>
      </c>
      <c r="AH2938" s="130" t="str">
        <f t="shared" ca="1" si="539"/>
        <v/>
      </c>
      <c r="AI2938" s="130" t="str">
        <f t="shared" ca="1" si="540"/>
        <v/>
      </c>
    </row>
    <row r="2939" spans="29:35">
      <c r="AC2939" s="130" t="str">
        <f t="shared" ca="1" si="534"/>
        <v/>
      </c>
      <c r="AD2939" s="130" t="str">
        <f t="shared" ca="1" si="535"/>
        <v/>
      </c>
      <c r="AE2939" s="130" t="str">
        <f t="shared" ca="1" si="536"/>
        <v/>
      </c>
      <c r="AF2939" s="130" t="str">
        <f t="shared" ca="1" si="537"/>
        <v/>
      </c>
      <c r="AG2939" s="130" t="str">
        <f t="shared" ca="1" si="538"/>
        <v/>
      </c>
      <c r="AH2939" s="130" t="str">
        <f t="shared" ca="1" si="539"/>
        <v/>
      </c>
      <c r="AI2939" s="130" t="str">
        <f t="shared" ca="1" si="540"/>
        <v/>
      </c>
    </row>
    <row r="2940" spans="29:35">
      <c r="AC2940" s="130" t="str">
        <f t="shared" ca="1" si="534"/>
        <v/>
      </c>
      <c r="AD2940" s="130" t="str">
        <f t="shared" ca="1" si="535"/>
        <v/>
      </c>
      <c r="AE2940" s="130" t="str">
        <f t="shared" ca="1" si="536"/>
        <v/>
      </c>
      <c r="AF2940" s="130" t="str">
        <f t="shared" ca="1" si="537"/>
        <v/>
      </c>
      <c r="AG2940" s="130" t="str">
        <f t="shared" ca="1" si="538"/>
        <v/>
      </c>
      <c r="AH2940" s="130" t="str">
        <f t="shared" ca="1" si="539"/>
        <v/>
      </c>
      <c r="AI2940" s="130" t="str">
        <f t="shared" ca="1" si="540"/>
        <v/>
      </c>
    </row>
    <row r="2941" spans="29:35">
      <c r="AC2941" s="130" t="str">
        <f t="shared" ca="1" si="534"/>
        <v/>
      </c>
      <c r="AD2941" s="130" t="str">
        <f t="shared" ca="1" si="535"/>
        <v/>
      </c>
      <c r="AE2941" s="130" t="str">
        <f t="shared" ca="1" si="536"/>
        <v/>
      </c>
      <c r="AF2941" s="130" t="str">
        <f t="shared" ca="1" si="537"/>
        <v/>
      </c>
      <c r="AG2941" s="130" t="str">
        <f t="shared" ca="1" si="538"/>
        <v/>
      </c>
      <c r="AH2941" s="130" t="str">
        <f t="shared" ca="1" si="539"/>
        <v/>
      </c>
      <c r="AI2941" s="130" t="str">
        <f t="shared" ca="1" si="540"/>
        <v/>
      </c>
    </row>
    <row r="2942" spans="29:35">
      <c r="AC2942" s="130" t="str">
        <f t="shared" ca="1" si="534"/>
        <v/>
      </c>
      <c r="AD2942" s="130" t="str">
        <f t="shared" ca="1" si="535"/>
        <v/>
      </c>
      <c r="AE2942" s="130" t="str">
        <f t="shared" ca="1" si="536"/>
        <v/>
      </c>
      <c r="AF2942" s="130" t="str">
        <f t="shared" ca="1" si="537"/>
        <v/>
      </c>
      <c r="AG2942" s="130" t="str">
        <f t="shared" ca="1" si="538"/>
        <v/>
      </c>
      <c r="AH2942" s="130" t="str">
        <f t="shared" ca="1" si="539"/>
        <v/>
      </c>
      <c r="AI2942" s="130" t="str">
        <f t="shared" ca="1" si="540"/>
        <v/>
      </c>
    </row>
    <row r="2943" spans="29:35">
      <c r="AC2943" s="130" t="str">
        <f t="shared" ca="1" si="534"/>
        <v/>
      </c>
      <c r="AD2943" s="130" t="str">
        <f t="shared" ca="1" si="535"/>
        <v/>
      </c>
      <c r="AE2943" s="130" t="str">
        <f t="shared" ca="1" si="536"/>
        <v/>
      </c>
      <c r="AF2943" s="130" t="str">
        <f t="shared" ca="1" si="537"/>
        <v/>
      </c>
      <c r="AG2943" s="130" t="str">
        <f t="shared" ca="1" si="538"/>
        <v/>
      </c>
      <c r="AH2943" s="130" t="str">
        <f t="shared" ca="1" si="539"/>
        <v/>
      </c>
      <c r="AI2943" s="130" t="str">
        <f t="shared" ca="1" si="540"/>
        <v/>
      </c>
    </row>
    <row r="2944" spans="29:35">
      <c r="AC2944" s="130" t="str">
        <f t="shared" ca="1" si="534"/>
        <v/>
      </c>
      <c r="AD2944" s="130" t="str">
        <f t="shared" ca="1" si="535"/>
        <v/>
      </c>
      <c r="AE2944" s="130" t="str">
        <f t="shared" ca="1" si="536"/>
        <v/>
      </c>
      <c r="AF2944" s="130" t="str">
        <f t="shared" ca="1" si="537"/>
        <v/>
      </c>
      <c r="AG2944" s="130" t="str">
        <f t="shared" ca="1" si="538"/>
        <v/>
      </c>
      <c r="AH2944" s="130" t="str">
        <f t="shared" ca="1" si="539"/>
        <v/>
      </c>
      <c r="AI2944" s="130" t="str">
        <f t="shared" ca="1" si="540"/>
        <v/>
      </c>
    </row>
    <row r="2945" spans="29:35">
      <c r="AC2945" s="130" t="str">
        <f t="shared" ca="1" si="534"/>
        <v/>
      </c>
      <c r="AD2945" s="130" t="str">
        <f t="shared" ca="1" si="535"/>
        <v/>
      </c>
      <c r="AE2945" s="130" t="str">
        <f t="shared" ca="1" si="536"/>
        <v/>
      </c>
      <c r="AF2945" s="130" t="str">
        <f t="shared" ca="1" si="537"/>
        <v/>
      </c>
      <c r="AG2945" s="130" t="str">
        <f t="shared" ca="1" si="538"/>
        <v/>
      </c>
      <c r="AH2945" s="130" t="str">
        <f t="shared" ca="1" si="539"/>
        <v/>
      </c>
      <c r="AI2945" s="130" t="str">
        <f t="shared" ca="1" si="540"/>
        <v/>
      </c>
    </row>
    <row r="2946" spans="29:35">
      <c r="AC2946" s="130" t="str">
        <f t="shared" ca="1" si="534"/>
        <v/>
      </c>
      <c r="AD2946" s="130" t="str">
        <f t="shared" ca="1" si="535"/>
        <v/>
      </c>
      <c r="AE2946" s="130" t="str">
        <f t="shared" ca="1" si="536"/>
        <v/>
      </c>
      <c r="AF2946" s="130" t="str">
        <f t="shared" ca="1" si="537"/>
        <v/>
      </c>
      <c r="AG2946" s="130" t="str">
        <f t="shared" ca="1" si="538"/>
        <v/>
      </c>
      <c r="AH2946" s="130" t="str">
        <f t="shared" ca="1" si="539"/>
        <v/>
      </c>
      <c r="AI2946" s="130" t="str">
        <f t="shared" ca="1" si="540"/>
        <v/>
      </c>
    </row>
    <row r="2947" spans="29:35">
      <c r="AC2947" s="130" t="str">
        <f t="shared" ref="AC2947:AC3010" ca="1" si="541">+INDIRECT(ADDRESS(INT((ROW()-2)/2)+2,21,3))</f>
        <v/>
      </c>
      <c r="AD2947" s="130" t="str">
        <f t="shared" ref="AD2947:AD3010" ca="1" si="542">+IF(ISNUMBER(AI2947),IF(ISEVEN(ROW()),$AL$2,$AL$3),"")</f>
        <v/>
      </c>
      <c r="AE2947" s="130" t="str">
        <f t="shared" ref="AE2947:AE3010" ca="1" si="543">+INDIRECT(ADDRESS(INT((ROW()-2)/2)+2,23,3))</f>
        <v/>
      </c>
      <c r="AF2947" s="130" t="str">
        <f t="shared" ref="AF2947:AF3010" ca="1" si="544">+INDIRECT(ADDRESS(INT((ROW()-2)/2)+2,24,3))</f>
        <v/>
      </c>
      <c r="AG2947" s="130" t="str">
        <f t="shared" ref="AG2947:AG3010" ca="1" si="545">+INDIRECT(ADDRESS(INT((ROW()-2)/2)+2,25,3))</f>
        <v/>
      </c>
      <c r="AH2947" s="130" t="str">
        <f t="shared" ref="AH2947:AH3010" ca="1" si="546">+INDIRECT(ADDRESS(INT((ROW()-2)/2)+2,26,3))</f>
        <v/>
      </c>
      <c r="AI2947" s="130" t="str">
        <f t="shared" ref="AI2947:AI3010" ca="1" si="547">+INDIRECT(ADDRESS(INT((ROW()-2)/2)+2,27,3))</f>
        <v/>
      </c>
    </row>
    <row r="2948" spans="29:35">
      <c r="AC2948" s="130" t="str">
        <f t="shared" ca="1" si="541"/>
        <v/>
      </c>
      <c r="AD2948" s="130" t="str">
        <f t="shared" ca="1" si="542"/>
        <v/>
      </c>
      <c r="AE2948" s="130" t="str">
        <f t="shared" ca="1" si="543"/>
        <v/>
      </c>
      <c r="AF2948" s="130" t="str">
        <f t="shared" ca="1" si="544"/>
        <v/>
      </c>
      <c r="AG2948" s="130" t="str">
        <f t="shared" ca="1" si="545"/>
        <v/>
      </c>
      <c r="AH2948" s="130" t="str">
        <f t="shared" ca="1" si="546"/>
        <v/>
      </c>
      <c r="AI2948" s="130" t="str">
        <f t="shared" ca="1" si="547"/>
        <v/>
      </c>
    </row>
    <row r="2949" spans="29:35">
      <c r="AC2949" s="130" t="str">
        <f t="shared" ca="1" si="541"/>
        <v/>
      </c>
      <c r="AD2949" s="130" t="str">
        <f t="shared" ca="1" si="542"/>
        <v/>
      </c>
      <c r="AE2949" s="130" t="str">
        <f t="shared" ca="1" si="543"/>
        <v/>
      </c>
      <c r="AF2949" s="130" t="str">
        <f t="shared" ca="1" si="544"/>
        <v/>
      </c>
      <c r="AG2949" s="130" t="str">
        <f t="shared" ca="1" si="545"/>
        <v/>
      </c>
      <c r="AH2949" s="130" t="str">
        <f t="shared" ca="1" si="546"/>
        <v/>
      </c>
      <c r="AI2949" s="130" t="str">
        <f t="shared" ca="1" si="547"/>
        <v/>
      </c>
    </row>
    <row r="2950" spans="29:35">
      <c r="AC2950" s="130" t="str">
        <f t="shared" ca="1" si="541"/>
        <v/>
      </c>
      <c r="AD2950" s="130" t="str">
        <f t="shared" ca="1" si="542"/>
        <v/>
      </c>
      <c r="AE2950" s="130" t="str">
        <f t="shared" ca="1" si="543"/>
        <v/>
      </c>
      <c r="AF2950" s="130" t="str">
        <f t="shared" ca="1" si="544"/>
        <v/>
      </c>
      <c r="AG2950" s="130" t="str">
        <f t="shared" ca="1" si="545"/>
        <v/>
      </c>
      <c r="AH2950" s="130" t="str">
        <f t="shared" ca="1" si="546"/>
        <v/>
      </c>
      <c r="AI2950" s="130" t="str">
        <f t="shared" ca="1" si="547"/>
        <v/>
      </c>
    </row>
    <row r="2951" spans="29:35">
      <c r="AC2951" s="130" t="str">
        <f t="shared" ca="1" si="541"/>
        <v/>
      </c>
      <c r="AD2951" s="130" t="str">
        <f t="shared" ca="1" si="542"/>
        <v/>
      </c>
      <c r="AE2951" s="130" t="str">
        <f t="shared" ca="1" si="543"/>
        <v/>
      </c>
      <c r="AF2951" s="130" t="str">
        <f t="shared" ca="1" si="544"/>
        <v/>
      </c>
      <c r="AG2951" s="130" t="str">
        <f t="shared" ca="1" si="545"/>
        <v/>
      </c>
      <c r="AH2951" s="130" t="str">
        <f t="shared" ca="1" si="546"/>
        <v/>
      </c>
      <c r="AI2951" s="130" t="str">
        <f t="shared" ca="1" si="547"/>
        <v/>
      </c>
    </row>
    <row r="2952" spans="29:35">
      <c r="AC2952" s="130" t="str">
        <f t="shared" ca="1" si="541"/>
        <v/>
      </c>
      <c r="AD2952" s="130" t="str">
        <f t="shared" ca="1" si="542"/>
        <v/>
      </c>
      <c r="AE2952" s="130" t="str">
        <f t="shared" ca="1" si="543"/>
        <v/>
      </c>
      <c r="AF2952" s="130" t="str">
        <f t="shared" ca="1" si="544"/>
        <v/>
      </c>
      <c r="AG2952" s="130" t="str">
        <f t="shared" ca="1" si="545"/>
        <v/>
      </c>
      <c r="AH2952" s="130" t="str">
        <f t="shared" ca="1" si="546"/>
        <v/>
      </c>
      <c r="AI2952" s="130" t="str">
        <f t="shared" ca="1" si="547"/>
        <v/>
      </c>
    </row>
    <row r="2953" spans="29:35">
      <c r="AC2953" s="130" t="str">
        <f t="shared" ca="1" si="541"/>
        <v/>
      </c>
      <c r="AD2953" s="130" t="str">
        <f t="shared" ca="1" si="542"/>
        <v/>
      </c>
      <c r="AE2953" s="130" t="str">
        <f t="shared" ca="1" si="543"/>
        <v/>
      </c>
      <c r="AF2953" s="130" t="str">
        <f t="shared" ca="1" si="544"/>
        <v/>
      </c>
      <c r="AG2953" s="130" t="str">
        <f t="shared" ca="1" si="545"/>
        <v/>
      </c>
      <c r="AH2953" s="130" t="str">
        <f t="shared" ca="1" si="546"/>
        <v/>
      </c>
      <c r="AI2953" s="130" t="str">
        <f t="shared" ca="1" si="547"/>
        <v/>
      </c>
    </row>
    <row r="2954" spans="29:35">
      <c r="AC2954" s="130" t="str">
        <f t="shared" ca="1" si="541"/>
        <v/>
      </c>
      <c r="AD2954" s="130" t="str">
        <f t="shared" ca="1" si="542"/>
        <v/>
      </c>
      <c r="AE2954" s="130" t="str">
        <f t="shared" ca="1" si="543"/>
        <v/>
      </c>
      <c r="AF2954" s="130" t="str">
        <f t="shared" ca="1" si="544"/>
        <v/>
      </c>
      <c r="AG2954" s="130" t="str">
        <f t="shared" ca="1" si="545"/>
        <v/>
      </c>
      <c r="AH2954" s="130" t="str">
        <f t="shared" ca="1" si="546"/>
        <v/>
      </c>
      <c r="AI2954" s="130" t="str">
        <f t="shared" ca="1" si="547"/>
        <v/>
      </c>
    </row>
    <row r="2955" spans="29:35">
      <c r="AC2955" s="130" t="str">
        <f t="shared" ca="1" si="541"/>
        <v/>
      </c>
      <c r="AD2955" s="130" t="str">
        <f t="shared" ca="1" si="542"/>
        <v/>
      </c>
      <c r="AE2955" s="130" t="str">
        <f t="shared" ca="1" si="543"/>
        <v/>
      </c>
      <c r="AF2955" s="130" t="str">
        <f t="shared" ca="1" si="544"/>
        <v/>
      </c>
      <c r="AG2955" s="130" t="str">
        <f t="shared" ca="1" si="545"/>
        <v/>
      </c>
      <c r="AH2955" s="130" t="str">
        <f t="shared" ca="1" si="546"/>
        <v/>
      </c>
      <c r="AI2955" s="130" t="str">
        <f t="shared" ca="1" si="547"/>
        <v/>
      </c>
    </row>
    <row r="2956" spans="29:35">
      <c r="AC2956" s="130" t="str">
        <f t="shared" ca="1" si="541"/>
        <v/>
      </c>
      <c r="AD2956" s="130" t="str">
        <f t="shared" ca="1" si="542"/>
        <v/>
      </c>
      <c r="AE2956" s="130" t="str">
        <f t="shared" ca="1" si="543"/>
        <v/>
      </c>
      <c r="AF2956" s="130" t="str">
        <f t="shared" ca="1" si="544"/>
        <v/>
      </c>
      <c r="AG2956" s="130" t="str">
        <f t="shared" ca="1" si="545"/>
        <v/>
      </c>
      <c r="AH2956" s="130" t="str">
        <f t="shared" ca="1" si="546"/>
        <v/>
      </c>
      <c r="AI2956" s="130" t="str">
        <f t="shared" ca="1" si="547"/>
        <v/>
      </c>
    </row>
    <row r="2957" spans="29:35">
      <c r="AC2957" s="130" t="str">
        <f t="shared" ca="1" si="541"/>
        <v/>
      </c>
      <c r="AD2957" s="130" t="str">
        <f t="shared" ca="1" si="542"/>
        <v/>
      </c>
      <c r="AE2957" s="130" t="str">
        <f t="shared" ca="1" si="543"/>
        <v/>
      </c>
      <c r="AF2957" s="130" t="str">
        <f t="shared" ca="1" si="544"/>
        <v/>
      </c>
      <c r="AG2957" s="130" t="str">
        <f t="shared" ca="1" si="545"/>
        <v/>
      </c>
      <c r="AH2957" s="130" t="str">
        <f t="shared" ca="1" si="546"/>
        <v/>
      </c>
      <c r="AI2957" s="130" t="str">
        <f t="shared" ca="1" si="547"/>
        <v/>
      </c>
    </row>
    <row r="2958" spans="29:35">
      <c r="AC2958" s="130" t="str">
        <f t="shared" ca="1" si="541"/>
        <v/>
      </c>
      <c r="AD2958" s="130" t="str">
        <f t="shared" ca="1" si="542"/>
        <v/>
      </c>
      <c r="AE2958" s="130" t="str">
        <f t="shared" ca="1" si="543"/>
        <v/>
      </c>
      <c r="AF2958" s="130" t="str">
        <f t="shared" ca="1" si="544"/>
        <v/>
      </c>
      <c r="AG2958" s="130" t="str">
        <f t="shared" ca="1" si="545"/>
        <v/>
      </c>
      <c r="AH2958" s="130" t="str">
        <f t="shared" ca="1" si="546"/>
        <v/>
      </c>
      <c r="AI2958" s="130" t="str">
        <f t="shared" ca="1" si="547"/>
        <v/>
      </c>
    </row>
    <row r="2959" spans="29:35">
      <c r="AC2959" s="130" t="str">
        <f t="shared" ca="1" si="541"/>
        <v/>
      </c>
      <c r="AD2959" s="130" t="str">
        <f t="shared" ca="1" si="542"/>
        <v/>
      </c>
      <c r="AE2959" s="130" t="str">
        <f t="shared" ca="1" si="543"/>
        <v/>
      </c>
      <c r="AF2959" s="130" t="str">
        <f t="shared" ca="1" si="544"/>
        <v/>
      </c>
      <c r="AG2959" s="130" t="str">
        <f t="shared" ca="1" si="545"/>
        <v/>
      </c>
      <c r="AH2959" s="130" t="str">
        <f t="shared" ca="1" si="546"/>
        <v/>
      </c>
      <c r="AI2959" s="130" t="str">
        <f t="shared" ca="1" si="547"/>
        <v/>
      </c>
    </row>
    <row r="2960" spans="29:35">
      <c r="AC2960" s="130" t="str">
        <f t="shared" ca="1" si="541"/>
        <v/>
      </c>
      <c r="AD2960" s="130" t="str">
        <f t="shared" ca="1" si="542"/>
        <v/>
      </c>
      <c r="AE2960" s="130" t="str">
        <f t="shared" ca="1" si="543"/>
        <v/>
      </c>
      <c r="AF2960" s="130" t="str">
        <f t="shared" ca="1" si="544"/>
        <v/>
      </c>
      <c r="AG2960" s="130" t="str">
        <f t="shared" ca="1" si="545"/>
        <v/>
      </c>
      <c r="AH2960" s="130" t="str">
        <f t="shared" ca="1" si="546"/>
        <v/>
      </c>
      <c r="AI2960" s="130" t="str">
        <f t="shared" ca="1" si="547"/>
        <v/>
      </c>
    </row>
    <row r="2961" spans="29:35">
      <c r="AC2961" s="130" t="str">
        <f t="shared" ca="1" si="541"/>
        <v/>
      </c>
      <c r="AD2961" s="130" t="str">
        <f t="shared" ca="1" si="542"/>
        <v/>
      </c>
      <c r="AE2961" s="130" t="str">
        <f t="shared" ca="1" si="543"/>
        <v/>
      </c>
      <c r="AF2961" s="130" t="str">
        <f t="shared" ca="1" si="544"/>
        <v/>
      </c>
      <c r="AG2961" s="130" t="str">
        <f t="shared" ca="1" si="545"/>
        <v/>
      </c>
      <c r="AH2961" s="130" t="str">
        <f t="shared" ca="1" si="546"/>
        <v/>
      </c>
      <c r="AI2961" s="130" t="str">
        <f t="shared" ca="1" si="547"/>
        <v/>
      </c>
    </row>
    <row r="2962" spans="29:35">
      <c r="AC2962" s="130" t="str">
        <f t="shared" ca="1" si="541"/>
        <v/>
      </c>
      <c r="AD2962" s="130" t="str">
        <f t="shared" ca="1" si="542"/>
        <v/>
      </c>
      <c r="AE2962" s="130" t="str">
        <f t="shared" ca="1" si="543"/>
        <v/>
      </c>
      <c r="AF2962" s="130" t="str">
        <f t="shared" ca="1" si="544"/>
        <v/>
      </c>
      <c r="AG2962" s="130" t="str">
        <f t="shared" ca="1" si="545"/>
        <v/>
      </c>
      <c r="AH2962" s="130" t="str">
        <f t="shared" ca="1" si="546"/>
        <v/>
      </c>
      <c r="AI2962" s="130" t="str">
        <f t="shared" ca="1" si="547"/>
        <v/>
      </c>
    </row>
    <row r="2963" spans="29:35">
      <c r="AC2963" s="130" t="str">
        <f t="shared" ca="1" si="541"/>
        <v/>
      </c>
      <c r="AD2963" s="130" t="str">
        <f t="shared" ca="1" si="542"/>
        <v/>
      </c>
      <c r="AE2963" s="130" t="str">
        <f t="shared" ca="1" si="543"/>
        <v/>
      </c>
      <c r="AF2963" s="130" t="str">
        <f t="shared" ca="1" si="544"/>
        <v/>
      </c>
      <c r="AG2963" s="130" t="str">
        <f t="shared" ca="1" si="545"/>
        <v/>
      </c>
      <c r="AH2963" s="130" t="str">
        <f t="shared" ca="1" si="546"/>
        <v/>
      </c>
      <c r="AI2963" s="130" t="str">
        <f t="shared" ca="1" si="547"/>
        <v/>
      </c>
    </row>
    <row r="2964" spans="29:35">
      <c r="AC2964" s="130" t="str">
        <f t="shared" ca="1" si="541"/>
        <v/>
      </c>
      <c r="AD2964" s="130" t="str">
        <f t="shared" ca="1" si="542"/>
        <v/>
      </c>
      <c r="AE2964" s="130" t="str">
        <f t="shared" ca="1" si="543"/>
        <v/>
      </c>
      <c r="AF2964" s="130" t="str">
        <f t="shared" ca="1" si="544"/>
        <v/>
      </c>
      <c r="AG2964" s="130" t="str">
        <f t="shared" ca="1" si="545"/>
        <v/>
      </c>
      <c r="AH2964" s="130" t="str">
        <f t="shared" ca="1" si="546"/>
        <v/>
      </c>
      <c r="AI2964" s="130" t="str">
        <f t="shared" ca="1" si="547"/>
        <v/>
      </c>
    </row>
    <row r="2965" spans="29:35">
      <c r="AC2965" s="130" t="str">
        <f t="shared" ca="1" si="541"/>
        <v/>
      </c>
      <c r="AD2965" s="130" t="str">
        <f t="shared" ca="1" si="542"/>
        <v/>
      </c>
      <c r="AE2965" s="130" t="str">
        <f t="shared" ca="1" si="543"/>
        <v/>
      </c>
      <c r="AF2965" s="130" t="str">
        <f t="shared" ca="1" si="544"/>
        <v/>
      </c>
      <c r="AG2965" s="130" t="str">
        <f t="shared" ca="1" si="545"/>
        <v/>
      </c>
      <c r="AH2965" s="130" t="str">
        <f t="shared" ca="1" si="546"/>
        <v/>
      </c>
      <c r="AI2965" s="130" t="str">
        <f t="shared" ca="1" si="547"/>
        <v/>
      </c>
    </row>
    <row r="2966" spans="29:35">
      <c r="AC2966" s="130" t="str">
        <f t="shared" ca="1" si="541"/>
        <v/>
      </c>
      <c r="AD2966" s="130" t="str">
        <f t="shared" ca="1" si="542"/>
        <v/>
      </c>
      <c r="AE2966" s="130" t="str">
        <f t="shared" ca="1" si="543"/>
        <v/>
      </c>
      <c r="AF2966" s="130" t="str">
        <f t="shared" ca="1" si="544"/>
        <v/>
      </c>
      <c r="AG2966" s="130" t="str">
        <f t="shared" ca="1" si="545"/>
        <v/>
      </c>
      <c r="AH2966" s="130" t="str">
        <f t="shared" ca="1" si="546"/>
        <v/>
      </c>
      <c r="AI2966" s="130" t="str">
        <f t="shared" ca="1" si="547"/>
        <v/>
      </c>
    </row>
    <row r="2967" spans="29:35">
      <c r="AC2967" s="130" t="str">
        <f t="shared" ca="1" si="541"/>
        <v/>
      </c>
      <c r="AD2967" s="130" t="str">
        <f t="shared" ca="1" si="542"/>
        <v/>
      </c>
      <c r="AE2967" s="130" t="str">
        <f t="shared" ca="1" si="543"/>
        <v/>
      </c>
      <c r="AF2967" s="130" t="str">
        <f t="shared" ca="1" si="544"/>
        <v/>
      </c>
      <c r="AG2967" s="130" t="str">
        <f t="shared" ca="1" si="545"/>
        <v/>
      </c>
      <c r="AH2967" s="130" t="str">
        <f t="shared" ca="1" si="546"/>
        <v/>
      </c>
      <c r="AI2967" s="130" t="str">
        <f t="shared" ca="1" si="547"/>
        <v/>
      </c>
    </row>
    <row r="2968" spans="29:35">
      <c r="AC2968" s="130" t="str">
        <f t="shared" ca="1" si="541"/>
        <v/>
      </c>
      <c r="AD2968" s="130" t="str">
        <f t="shared" ca="1" si="542"/>
        <v/>
      </c>
      <c r="AE2968" s="130" t="str">
        <f t="shared" ca="1" si="543"/>
        <v/>
      </c>
      <c r="AF2968" s="130" t="str">
        <f t="shared" ca="1" si="544"/>
        <v/>
      </c>
      <c r="AG2968" s="130" t="str">
        <f t="shared" ca="1" si="545"/>
        <v/>
      </c>
      <c r="AH2968" s="130" t="str">
        <f t="shared" ca="1" si="546"/>
        <v/>
      </c>
      <c r="AI2968" s="130" t="str">
        <f t="shared" ca="1" si="547"/>
        <v/>
      </c>
    </row>
    <row r="2969" spans="29:35">
      <c r="AC2969" s="130" t="str">
        <f t="shared" ca="1" si="541"/>
        <v/>
      </c>
      <c r="AD2969" s="130" t="str">
        <f t="shared" ca="1" si="542"/>
        <v/>
      </c>
      <c r="AE2969" s="130" t="str">
        <f t="shared" ca="1" si="543"/>
        <v/>
      </c>
      <c r="AF2969" s="130" t="str">
        <f t="shared" ca="1" si="544"/>
        <v/>
      </c>
      <c r="AG2969" s="130" t="str">
        <f t="shared" ca="1" si="545"/>
        <v/>
      </c>
      <c r="AH2969" s="130" t="str">
        <f t="shared" ca="1" si="546"/>
        <v/>
      </c>
      <c r="AI2969" s="130" t="str">
        <f t="shared" ca="1" si="547"/>
        <v/>
      </c>
    </row>
    <row r="2970" spans="29:35">
      <c r="AC2970" s="130" t="str">
        <f t="shared" ca="1" si="541"/>
        <v/>
      </c>
      <c r="AD2970" s="130" t="str">
        <f t="shared" ca="1" si="542"/>
        <v/>
      </c>
      <c r="AE2970" s="130" t="str">
        <f t="shared" ca="1" si="543"/>
        <v/>
      </c>
      <c r="AF2970" s="130" t="str">
        <f t="shared" ca="1" si="544"/>
        <v/>
      </c>
      <c r="AG2970" s="130" t="str">
        <f t="shared" ca="1" si="545"/>
        <v/>
      </c>
      <c r="AH2970" s="130" t="str">
        <f t="shared" ca="1" si="546"/>
        <v/>
      </c>
      <c r="AI2970" s="130" t="str">
        <f t="shared" ca="1" si="547"/>
        <v/>
      </c>
    </row>
    <row r="2971" spans="29:35">
      <c r="AC2971" s="130" t="str">
        <f t="shared" ca="1" si="541"/>
        <v/>
      </c>
      <c r="AD2971" s="130" t="str">
        <f t="shared" ca="1" si="542"/>
        <v/>
      </c>
      <c r="AE2971" s="130" t="str">
        <f t="shared" ca="1" si="543"/>
        <v/>
      </c>
      <c r="AF2971" s="130" t="str">
        <f t="shared" ca="1" si="544"/>
        <v/>
      </c>
      <c r="AG2971" s="130" t="str">
        <f t="shared" ca="1" si="545"/>
        <v/>
      </c>
      <c r="AH2971" s="130" t="str">
        <f t="shared" ca="1" si="546"/>
        <v/>
      </c>
      <c r="AI2971" s="130" t="str">
        <f t="shared" ca="1" si="547"/>
        <v/>
      </c>
    </row>
    <row r="2972" spans="29:35">
      <c r="AC2972" s="130" t="str">
        <f t="shared" ca="1" si="541"/>
        <v/>
      </c>
      <c r="AD2972" s="130" t="str">
        <f t="shared" ca="1" si="542"/>
        <v/>
      </c>
      <c r="AE2972" s="130" t="str">
        <f t="shared" ca="1" si="543"/>
        <v/>
      </c>
      <c r="AF2972" s="130" t="str">
        <f t="shared" ca="1" si="544"/>
        <v/>
      </c>
      <c r="AG2972" s="130" t="str">
        <f t="shared" ca="1" si="545"/>
        <v/>
      </c>
      <c r="AH2972" s="130" t="str">
        <f t="shared" ca="1" si="546"/>
        <v/>
      </c>
      <c r="AI2972" s="130" t="str">
        <f t="shared" ca="1" si="547"/>
        <v/>
      </c>
    </row>
    <row r="2973" spans="29:35">
      <c r="AC2973" s="130" t="str">
        <f t="shared" ca="1" si="541"/>
        <v/>
      </c>
      <c r="AD2973" s="130" t="str">
        <f t="shared" ca="1" si="542"/>
        <v/>
      </c>
      <c r="AE2973" s="130" t="str">
        <f t="shared" ca="1" si="543"/>
        <v/>
      </c>
      <c r="AF2973" s="130" t="str">
        <f t="shared" ca="1" si="544"/>
        <v/>
      </c>
      <c r="AG2973" s="130" t="str">
        <f t="shared" ca="1" si="545"/>
        <v/>
      </c>
      <c r="AH2973" s="130" t="str">
        <f t="shared" ca="1" si="546"/>
        <v/>
      </c>
      <c r="AI2973" s="130" t="str">
        <f t="shared" ca="1" si="547"/>
        <v/>
      </c>
    </row>
    <row r="2974" spans="29:35">
      <c r="AC2974" s="130" t="str">
        <f t="shared" ca="1" si="541"/>
        <v/>
      </c>
      <c r="AD2974" s="130" t="str">
        <f t="shared" ca="1" si="542"/>
        <v/>
      </c>
      <c r="AE2974" s="130" t="str">
        <f t="shared" ca="1" si="543"/>
        <v/>
      </c>
      <c r="AF2974" s="130" t="str">
        <f t="shared" ca="1" si="544"/>
        <v/>
      </c>
      <c r="AG2974" s="130" t="str">
        <f t="shared" ca="1" si="545"/>
        <v/>
      </c>
      <c r="AH2974" s="130" t="str">
        <f t="shared" ca="1" si="546"/>
        <v/>
      </c>
      <c r="AI2974" s="130" t="str">
        <f t="shared" ca="1" si="547"/>
        <v/>
      </c>
    </row>
    <row r="2975" spans="29:35">
      <c r="AC2975" s="130" t="str">
        <f t="shared" ca="1" si="541"/>
        <v/>
      </c>
      <c r="AD2975" s="130" t="str">
        <f t="shared" ca="1" si="542"/>
        <v/>
      </c>
      <c r="AE2975" s="130" t="str">
        <f t="shared" ca="1" si="543"/>
        <v/>
      </c>
      <c r="AF2975" s="130" t="str">
        <f t="shared" ca="1" si="544"/>
        <v/>
      </c>
      <c r="AG2975" s="130" t="str">
        <f t="shared" ca="1" si="545"/>
        <v/>
      </c>
      <c r="AH2975" s="130" t="str">
        <f t="shared" ca="1" si="546"/>
        <v/>
      </c>
      <c r="AI2975" s="130" t="str">
        <f t="shared" ca="1" si="547"/>
        <v/>
      </c>
    </row>
    <row r="2976" spans="29:35">
      <c r="AC2976" s="130" t="str">
        <f t="shared" ca="1" si="541"/>
        <v/>
      </c>
      <c r="AD2976" s="130" t="str">
        <f t="shared" ca="1" si="542"/>
        <v/>
      </c>
      <c r="AE2976" s="130" t="str">
        <f t="shared" ca="1" si="543"/>
        <v/>
      </c>
      <c r="AF2976" s="130" t="str">
        <f t="shared" ca="1" si="544"/>
        <v/>
      </c>
      <c r="AG2976" s="130" t="str">
        <f t="shared" ca="1" si="545"/>
        <v/>
      </c>
      <c r="AH2976" s="130" t="str">
        <f t="shared" ca="1" si="546"/>
        <v/>
      </c>
      <c r="AI2976" s="130" t="str">
        <f t="shared" ca="1" si="547"/>
        <v/>
      </c>
    </row>
    <row r="2977" spans="29:35">
      <c r="AC2977" s="130" t="str">
        <f t="shared" ca="1" si="541"/>
        <v/>
      </c>
      <c r="AD2977" s="130" t="str">
        <f t="shared" ca="1" si="542"/>
        <v/>
      </c>
      <c r="AE2977" s="130" t="str">
        <f t="shared" ca="1" si="543"/>
        <v/>
      </c>
      <c r="AF2977" s="130" t="str">
        <f t="shared" ca="1" si="544"/>
        <v/>
      </c>
      <c r="AG2977" s="130" t="str">
        <f t="shared" ca="1" si="545"/>
        <v/>
      </c>
      <c r="AH2977" s="130" t="str">
        <f t="shared" ca="1" si="546"/>
        <v/>
      </c>
      <c r="AI2977" s="130" t="str">
        <f t="shared" ca="1" si="547"/>
        <v/>
      </c>
    </row>
    <row r="2978" spans="29:35">
      <c r="AC2978" s="130" t="str">
        <f t="shared" ca="1" si="541"/>
        <v/>
      </c>
      <c r="AD2978" s="130" t="str">
        <f t="shared" ca="1" si="542"/>
        <v/>
      </c>
      <c r="AE2978" s="130" t="str">
        <f t="shared" ca="1" si="543"/>
        <v/>
      </c>
      <c r="AF2978" s="130" t="str">
        <f t="shared" ca="1" si="544"/>
        <v/>
      </c>
      <c r="AG2978" s="130" t="str">
        <f t="shared" ca="1" si="545"/>
        <v/>
      </c>
      <c r="AH2978" s="130" t="str">
        <f t="shared" ca="1" si="546"/>
        <v/>
      </c>
      <c r="AI2978" s="130" t="str">
        <f t="shared" ca="1" si="547"/>
        <v/>
      </c>
    </row>
    <row r="2979" spans="29:35">
      <c r="AC2979" s="130" t="str">
        <f t="shared" ca="1" si="541"/>
        <v/>
      </c>
      <c r="AD2979" s="130" t="str">
        <f t="shared" ca="1" si="542"/>
        <v/>
      </c>
      <c r="AE2979" s="130" t="str">
        <f t="shared" ca="1" si="543"/>
        <v/>
      </c>
      <c r="AF2979" s="130" t="str">
        <f t="shared" ca="1" si="544"/>
        <v/>
      </c>
      <c r="AG2979" s="130" t="str">
        <f t="shared" ca="1" si="545"/>
        <v/>
      </c>
      <c r="AH2979" s="130" t="str">
        <f t="shared" ca="1" si="546"/>
        <v/>
      </c>
      <c r="AI2979" s="130" t="str">
        <f t="shared" ca="1" si="547"/>
        <v/>
      </c>
    </row>
    <row r="2980" spans="29:35">
      <c r="AC2980" s="130" t="str">
        <f t="shared" ca="1" si="541"/>
        <v/>
      </c>
      <c r="AD2980" s="130" t="str">
        <f t="shared" ca="1" si="542"/>
        <v/>
      </c>
      <c r="AE2980" s="130" t="str">
        <f t="shared" ca="1" si="543"/>
        <v/>
      </c>
      <c r="AF2980" s="130" t="str">
        <f t="shared" ca="1" si="544"/>
        <v/>
      </c>
      <c r="AG2980" s="130" t="str">
        <f t="shared" ca="1" si="545"/>
        <v/>
      </c>
      <c r="AH2980" s="130" t="str">
        <f t="shared" ca="1" si="546"/>
        <v/>
      </c>
      <c r="AI2980" s="130" t="str">
        <f t="shared" ca="1" si="547"/>
        <v/>
      </c>
    </row>
    <row r="2981" spans="29:35">
      <c r="AC2981" s="130" t="str">
        <f t="shared" ca="1" si="541"/>
        <v/>
      </c>
      <c r="AD2981" s="130" t="str">
        <f t="shared" ca="1" si="542"/>
        <v/>
      </c>
      <c r="AE2981" s="130" t="str">
        <f t="shared" ca="1" si="543"/>
        <v/>
      </c>
      <c r="AF2981" s="130" t="str">
        <f t="shared" ca="1" si="544"/>
        <v/>
      </c>
      <c r="AG2981" s="130" t="str">
        <f t="shared" ca="1" si="545"/>
        <v/>
      </c>
      <c r="AH2981" s="130" t="str">
        <f t="shared" ca="1" si="546"/>
        <v/>
      </c>
      <c r="AI2981" s="130" t="str">
        <f t="shared" ca="1" si="547"/>
        <v/>
      </c>
    </row>
    <row r="2982" spans="29:35">
      <c r="AC2982" s="130" t="str">
        <f t="shared" ca="1" si="541"/>
        <v/>
      </c>
      <c r="AD2982" s="130" t="str">
        <f t="shared" ca="1" si="542"/>
        <v/>
      </c>
      <c r="AE2982" s="130" t="str">
        <f t="shared" ca="1" si="543"/>
        <v/>
      </c>
      <c r="AF2982" s="130" t="str">
        <f t="shared" ca="1" si="544"/>
        <v/>
      </c>
      <c r="AG2982" s="130" t="str">
        <f t="shared" ca="1" si="545"/>
        <v/>
      </c>
      <c r="AH2982" s="130" t="str">
        <f t="shared" ca="1" si="546"/>
        <v/>
      </c>
      <c r="AI2982" s="130" t="str">
        <f t="shared" ca="1" si="547"/>
        <v/>
      </c>
    </row>
    <row r="2983" spans="29:35">
      <c r="AC2983" s="130" t="str">
        <f t="shared" ca="1" si="541"/>
        <v/>
      </c>
      <c r="AD2983" s="130" t="str">
        <f t="shared" ca="1" si="542"/>
        <v/>
      </c>
      <c r="AE2983" s="130" t="str">
        <f t="shared" ca="1" si="543"/>
        <v/>
      </c>
      <c r="AF2983" s="130" t="str">
        <f t="shared" ca="1" si="544"/>
        <v/>
      </c>
      <c r="AG2983" s="130" t="str">
        <f t="shared" ca="1" si="545"/>
        <v/>
      </c>
      <c r="AH2983" s="130" t="str">
        <f t="shared" ca="1" si="546"/>
        <v/>
      </c>
      <c r="AI2983" s="130" t="str">
        <f t="shared" ca="1" si="547"/>
        <v/>
      </c>
    </row>
    <row r="2984" spans="29:35">
      <c r="AC2984" s="130" t="str">
        <f t="shared" ca="1" si="541"/>
        <v/>
      </c>
      <c r="AD2984" s="130" t="str">
        <f t="shared" ca="1" si="542"/>
        <v/>
      </c>
      <c r="AE2984" s="130" t="str">
        <f t="shared" ca="1" si="543"/>
        <v/>
      </c>
      <c r="AF2984" s="130" t="str">
        <f t="shared" ca="1" si="544"/>
        <v/>
      </c>
      <c r="AG2984" s="130" t="str">
        <f t="shared" ca="1" si="545"/>
        <v/>
      </c>
      <c r="AH2984" s="130" t="str">
        <f t="shared" ca="1" si="546"/>
        <v/>
      </c>
      <c r="AI2984" s="130" t="str">
        <f t="shared" ca="1" si="547"/>
        <v/>
      </c>
    </row>
    <row r="2985" spans="29:35">
      <c r="AC2985" s="130" t="str">
        <f t="shared" ca="1" si="541"/>
        <v/>
      </c>
      <c r="AD2985" s="130" t="str">
        <f t="shared" ca="1" si="542"/>
        <v/>
      </c>
      <c r="AE2985" s="130" t="str">
        <f t="shared" ca="1" si="543"/>
        <v/>
      </c>
      <c r="AF2985" s="130" t="str">
        <f t="shared" ca="1" si="544"/>
        <v/>
      </c>
      <c r="AG2985" s="130" t="str">
        <f t="shared" ca="1" si="545"/>
        <v/>
      </c>
      <c r="AH2985" s="130" t="str">
        <f t="shared" ca="1" si="546"/>
        <v/>
      </c>
      <c r="AI2985" s="130" t="str">
        <f t="shared" ca="1" si="547"/>
        <v/>
      </c>
    </row>
    <row r="2986" spans="29:35">
      <c r="AC2986" s="130" t="str">
        <f t="shared" ca="1" si="541"/>
        <v/>
      </c>
      <c r="AD2986" s="130" t="str">
        <f t="shared" ca="1" si="542"/>
        <v/>
      </c>
      <c r="AE2986" s="130" t="str">
        <f t="shared" ca="1" si="543"/>
        <v/>
      </c>
      <c r="AF2986" s="130" t="str">
        <f t="shared" ca="1" si="544"/>
        <v/>
      </c>
      <c r="AG2986" s="130" t="str">
        <f t="shared" ca="1" si="545"/>
        <v/>
      </c>
      <c r="AH2986" s="130" t="str">
        <f t="shared" ca="1" si="546"/>
        <v/>
      </c>
      <c r="AI2986" s="130" t="str">
        <f t="shared" ca="1" si="547"/>
        <v/>
      </c>
    </row>
    <row r="2987" spans="29:35">
      <c r="AC2987" s="130" t="str">
        <f t="shared" ca="1" si="541"/>
        <v/>
      </c>
      <c r="AD2987" s="130" t="str">
        <f t="shared" ca="1" si="542"/>
        <v/>
      </c>
      <c r="AE2987" s="130" t="str">
        <f t="shared" ca="1" si="543"/>
        <v/>
      </c>
      <c r="AF2987" s="130" t="str">
        <f t="shared" ca="1" si="544"/>
        <v/>
      </c>
      <c r="AG2987" s="130" t="str">
        <f t="shared" ca="1" si="545"/>
        <v/>
      </c>
      <c r="AH2987" s="130" t="str">
        <f t="shared" ca="1" si="546"/>
        <v/>
      </c>
      <c r="AI2987" s="130" t="str">
        <f t="shared" ca="1" si="547"/>
        <v/>
      </c>
    </row>
    <row r="2988" spans="29:35">
      <c r="AC2988" s="130" t="str">
        <f t="shared" ca="1" si="541"/>
        <v/>
      </c>
      <c r="AD2988" s="130" t="str">
        <f t="shared" ca="1" si="542"/>
        <v/>
      </c>
      <c r="AE2988" s="130" t="str">
        <f t="shared" ca="1" si="543"/>
        <v/>
      </c>
      <c r="AF2988" s="130" t="str">
        <f t="shared" ca="1" si="544"/>
        <v/>
      </c>
      <c r="AG2988" s="130" t="str">
        <f t="shared" ca="1" si="545"/>
        <v/>
      </c>
      <c r="AH2988" s="130" t="str">
        <f t="shared" ca="1" si="546"/>
        <v/>
      </c>
      <c r="AI2988" s="130" t="str">
        <f t="shared" ca="1" si="547"/>
        <v/>
      </c>
    </row>
    <row r="2989" spans="29:35">
      <c r="AC2989" s="130" t="str">
        <f t="shared" ca="1" si="541"/>
        <v/>
      </c>
      <c r="AD2989" s="130" t="str">
        <f t="shared" ca="1" si="542"/>
        <v/>
      </c>
      <c r="AE2989" s="130" t="str">
        <f t="shared" ca="1" si="543"/>
        <v/>
      </c>
      <c r="AF2989" s="130" t="str">
        <f t="shared" ca="1" si="544"/>
        <v/>
      </c>
      <c r="AG2989" s="130" t="str">
        <f t="shared" ca="1" si="545"/>
        <v/>
      </c>
      <c r="AH2989" s="130" t="str">
        <f t="shared" ca="1" si="546"/>
        <v/>
      </c>
      <c r="AI2989" s="130" t="str">
        <f t="shared" ca="1" si="547"/>
        <v/>
      </c>
    </row>
    <row r="2990" spans="29:35">
      <c r="AC2990" s="130" t="str">
        <f t="shared" ca="1" si="541"/>
        <v/>
      </c>
      <c r="AD2990" s="130" t="str">
        <f t="shared" ca="1" si="542"/>
        <v/>
      </c>
      <c r="AE2990" s="130" t="str">
        <f t="shared" ca="1" si="543"/>
        <v/>
      </c>
      <c r="AF2990" s="130" t="str">
        <f t="shared" ca="1" si="544"/>
        <v/>
      </c>
      <c r="AG2990" s="130" t="str">
        <f t="shared" ca="1" si="545"/>
        <v/>
      </c>
      <c r="AH2990" s="130" t="str">
        <f t="shared" ca="1" si="546"/>
        <v/>
      </c>
      <c r="AI2990" s="130" t="str">
        <f t="shared" ca="1" si="547"/>
        <v/>
      </c>
    </row>
    <row r="2991" spans="29:35">
      <c r="AC2991" s="130" t="str">
        <f t="shared" ca="1" si="541"/>
        <v/>
      </c>
      <c r="AD2991" s="130" t="str">
        <f t="shared" ca="1" si="542"/>
        <v/>
      </c>
      <c r="AE2991" s="130" t="str">
        <f t="shared" ca="1" si="543"/>
        <v/>
      </c>
      <c r="AF2991" s="130" t="str">
        <f t="shared" ca="1" si="544"/>
        <v/>
      </c>
      <c r="AG2991" s="130" t="str">
        <f t="shared" ca="1" si="545"/>
        <v/>
      </c>
      <c r="AH2991" s="130" t="str">
        <f t="shared" ca="1" si="546"/>
        <v/>
      </c>
      <c r="AI2991" s="130" t="str">
        <f t="shared" ca="1" si="547"/>
        <v/>
      </c>
    </row>
    <row r="2992" spans="29:35">
      <c r="AC2992" s="130" t="str">
        <f t="shared" ca="1" si="541"/>
        <v/>
      </c>
      <c r="AD2992" s="130" t="str">
        <f t="shared" ca="1" si="542"/>
        <v/>
      </c>
      <c r="AE2992" s="130" t="str">
        <f t="shared" ca="1" si="543"/>
        <v/>
      </c>
      <c r="AF2992" s="130" t="str">
        <f t="shared" ca="1" si="544"/>
        <v/>
      </c>
      <c r="AG2992" s="130" t="str">
        <f t="shared" ca="1" si="545"/>
        <v/>
      </c>
      <c r="AH2992" s="130" t="str">
        <f t="shared" ca="1" si="546"/>
        <v/>
      </c>
      <c r="AI2992" s="130" t="str">
        <f t="shared" ca="1" si="547"/>
        <v/>
      </c>
    </row>
    <row r="2993" spans="29:35">
      <c r="AC2993" s="130" t="str">
        <f t="shared" ca="1" si="541"/>
        <v/>
      </c>
      <c r="AD2993" s="130" t="str">
        <f t="shared" ca="1" si="542"/>
        <v/>
      </c>
      <c r="AE2993" s="130" t="str">
        <f t="shared" ca="1" si="543"/>
        <v/>
      </c>
      <c r="AF2993" s="130" t="str">
        <f t="shared" ca="1" si="544"/>
        <v/>
      </c>
      <c r="AG2993" s="130" t="str">
        <f t="shared" ca="1" si="545"/>
        <v/>
      </c>
      <c r="AH2993" s="130" t="str">
        <f t="shared" ca="1" si="546"/>
        <v/>
      </c>
      <c r="AI2993" s="130" t="str">
        <f t="shared" ca="1" si="547"/>
        <v/>
      </c>
    </row>
    <row r="2994" spans="29:35">
      <c r="AC2994" s="130" t="str">
        <f t="shared" ca="1" si="541"/>
        <v/>
      </c>
      <c r="AD2994" s="130" t="str">
        <f t="shared" ca="1" si="542"/>
        <v/>
      </c>
      <c r="AE2994" s="130" t="str">
        <f t="shared" ca="1" si="543"/>
        <v/>
      </c>
      <c r="AF2994" s="130" t="str">
        <f t="shared" ca="1" si="544"/>
        <v/>
      </c>
      <c r="AG2994" s="130" t="str">
        <f t="shared" ca="1" si="545"/>
        <v/>
      </c>
      <c r="AH2994" s="130" t="str">
        <f t="shared" ca="1" si="546"/>
        <v/>
      </c>
      <c r="AI2994" s="130" t="str">
        <f t="shared" ca="1" si="547"/>
        <v/>
      </c>
    </row>
    <row r="2995" spans="29:35">
      <c r="AC2995" s="130" t="str">
        <f t="shared" ca="1" si="541"/>
        <v/>
      </c>
      <c r="AD2995" s="130" t="str">
        <f t="shared" ca="1" si="542"/>
        <v/>
      </c>
      <c r="AE2995" s="130" t="str">
        <f t="shared" ca="1" si="543"/>
        <v/>
      </c>
      <c r="AF2995" s="130" t="str">
        <f t="shared" ca="1" si="544"/>
        <v/>
      </c>
      <c r="AG2995" s="130" t="str">
        <f t="shared" ca="1" si="545"/>
        <v/>
      </c>
      <c r="AH2995" s="130" t="str">
        <f t="shared" ca="1" si="546"/>
        <v/>
      </c>
      <c r="AI2995" s="130" t="str">
        <f t="shared" ca="1" si="547"/>
        <v/>
      </c>
    </row>
    <row r="2996" spans="29:35">
      <c r="AC2996" s="130" t="str">
        <f t="shared" ca="1" si="541"/>
        <v/>
      </c>
      <c r="AD2996" s="130" t="str">
        <f t="shared" ca="1" si="542"/>
        <v/>
      </c>
      <c r="AE2996" s="130" t="str">
        <f t="shared" ca="1" si="543"/>
        <v/>
      </c>
      <c r="AF2996" s="130" t="str">
        <f t="shared" ca="1" si="544"/>
        <v/>
      </c>
      <c r="AG2996" s="130" t="str">
        <f t="shared" ca="1" si="545"/>
        <v/>
      </c>
      <c r="AH2996" s="130" t="str">
        <f t="shared" ca="1" si="546"/>
        <v/>
      </c>
      <c r="AI2996" s="130" t="str">
        <f t="shared" ca="1" si="547"/>
        <v/>
      </c>
    </row>
    <row r="2997" spans="29:35">
      <c r="AC2997" s="130" t="str">
        <f t="shared" ca="1" si="541"/>
        <v/>
      </c>
      <c r="AD2997" s="130" t="str">
        <f t="shared" ca="1" si="542"/>
        <v/>
      </c>
      <c r="AE2997" s="130" t="str">
        <f t="shared" ca="1" si="543"/>
        <v/>
      </c>
      <c r="AF2997" s="130" t="str">
        <f t="shared" ca="1" si="544"/>
        <v/>
      </c>
      <c r="AG2997" s="130" t="str">
        <f t="shared" ca="1" si="545"/>
        <v/>
      </c>
      <c r="AH2997" s="130" t="str">
        <f t="shared" ca="1" si="546"/>
        <v/>
      </c>
      <c r="AI2997" s="130" t="str">
        <f t="shared" ca="1" si="547"/>
        <v/>
      </c>
    </row>
    <row r="2998" spans="29:35">
      <c r="AC2998" s="130" t="str">
        <f t="shared" ca="1" si="541"/>
        <v/>
      </c>
      <c r="AD2998" s="130" t="str">
        <f t="shared" ca="1" si="542"/>
        <v/>
      </c>
      <c r="AE2998" s="130" t="str">
        <f t="shared" ca="1" si="543"/>
        <v/>
      </c>
      <c r="AF2998" s="130" t="str">
        <f t="shared" ca="1" si="544"/>
        <v/>
      </c>
      <c r="AG2998" s="130" t="str">
        <f t="shared" ca="1" si="545"/>
        <v/>
      </c>
      <c r="AH2998" s="130" t="str">
        <f t="shared" ca="1" si="546"/>
        <v/>
      </c>
      <c r="AI2998" s="130" t="str">
        <f t="shared" ca="1" si="547"/>
        <v/>
      </c>
    </row>
    <row r="2999" spans="29:35">
      <c r="AC2999" s="130" t="str">
        <f t="shared" ca="1" si="541"/>
        <v/>
      </c>
      <c r="AD2999" s="130" t="str">
        <f t="shared" ca="1" si="542"/>
        <v/>
      </c>
      <c r="AE2999" s="130" t="str">
        <f t="shared" ca="1" si="543"/>
        <v/>
      </c>
      <c r="AF2999" s="130" t="str">
        <f t="shared" ca="1" si="544"/>
        <v/>
      </c>
      <c r="AG2999" s="130" t="str">
        <f t="shared" ca="1" si="545"/>
        <v/>
      </c>
      <c r="AH2999" s="130" t="str">
        <f t="shared" ca="1" si="546"/>
        <v/>
      </c>
      <c r="AI2999" s="130" t="str">
        <f t="shared" ca="1" si="547"/>
        <v/>
      </c>
    </row>
    <row r="3000" spans="29:35">
      <c r="AC3000" s="130" t="str">
        <f t="shared" ca="1" si="541"/>
        <v/>
      </c>
      <c r="AD3000" s="130" t="str">
        <f t="shared" ca="1" si="542"/>
        <v/>
      </c>
      <c r="AE3000" s="130" t="str">
        <f t="shared" ca="1" si="543"/>
        <v/>
      </c>
      <c r="AF3000" s="130" t="str">
        <f t="shared" ca="1" si="544"/>
        <v/>
      </c>
      <c r="AG3000" s="130" t="str">
        <f t="shared" ca="1" si="545"/>
        <v/>
      </c>
      <c r="AH3000" s="130" t="str">
        <f t="shared" ca="1" si="546"/>
        <v/>
      </c>
      <c r="AI3000" s="130" t="str">
        <f t="shared" ca="1" si="547"/>
        <v/>
      </c>
    </row>
    <row r="3001" spans="29:35">
      <c r="AC3001" s="130" t="str">
        <f t="shared" ca="1" si="541"/>
        <v/>
      </c>
      <c r="AD3001" s="130" t="str">
        <f t="shared" ca="1" si="542"/>
        <v/>
      </c>
      <c r="AE3001" s="130" t="str">
        <f t="shared" ca="1" si="543"/>
        <v/>
      </c>
      <c r="AF3001" s="130" t="str">
        <f t="shared" ca="1" si="544"/>
        <v/>
      </c>
      <c r="AG3001" s="130" t="str">
        <f t="shared" ca="1" si="545"/>
        <v/>
      </c>
      <c r="AH3001" s="130" t="str">
        <f t="shared" ca="1" si="546"/>
        <v/>
      </c>
      <c r="AI3001" s="130" t="str">
        <f t="shared" ca="1" si="547"/>
        <v/>
      </c>
    </row>
    <row r="3002" spans="29:35">
      <c r="AC3002" s="130" t="str">
        <f t="shared" ca="1" si="541"/>
        <v/>
      </c>
      <c r="AD3002" s="130" t="str">
        <f t="shared" ca="1" si="542"/>
        <v/>
      </c>
      <c r="AE3002" s="130" t="str">
        <f t="shared" ca="1" si="543"/>
        <v/>
      </c>
      <c r="AF3002" s="130" t="str">
        <f t="shared" ca="1" si="544"/>
        <v/>
      </c>
      <c r="AG3002" s="130" t="str">
        <f t="shared" ca="1" si="545"/>
        <v/>
      </c>
      <c r="AH3002" s="130" t="str">
        <f t="shared" ca="1" si="546"/>
        <v/>
      </c>
      <c r="AI3002" s="130" t="str">
        <f t="shared" ca="1" si="547"/>
        <v/>
      </c>
    </row>
    <row r="3003" spans="29:35">
      <c r="AC3003" s="130" t="str">
        <f t="shared" ca="1" si="541"/>
        <v/>
      </c>
      <c r="AD3003" s="130" t="str">
        <f t="shared" ca="1" si="542"/>
        <v/>
      </c>
      <c r="AE3003" s="130" t="str">
        <f t="shared" ca="1" si="543"/>
        <v/>
      </c>
      <c r="AF3003" s="130" t="str">
        <f t="shared" ca="1" si="544"/>
        <v/>
      </c>
      <c r="AG3003" s="130" t="str">
        <f t="shared" ca="1" si="545"/>
        <v/>
      </c>
      <c r="AH3003" s="130" t="str">
        <f t="shared" ca="1" si="546"/>
        <v/>
      </c>
      <c r="AI3003" s="130" t="str">
        <f t="shared" ca="1" si="547"/>
        <v/>
      </c>
    </row>
    <row r="3004" spans="29:35">
      <c r="AC3004" s="130" t="str">
        <f t="shared" ca="1" si="541"/>
        <v/>
      </c>
      <c r="AD3004" s="130" t="str">
        <f t="shared" ca="1" si="542"/>
        <v/>
      </c>
      <c r="AE3004" s="130" t="str">
        <f t="shared" ca="1" si="543"/>
        <v/>
      </c>
      <c r="AF3004" s="130" t="str">
        <f t="shared" ca="1" si="544"/>
        <v/>
      </c>
      <c r="AG3004" s="130" t="str">
        <f t="shared" ca="1" si="545"/>
        <v/>
      </c>
      <c r="AH3004" s="130" t="str">
        <f t="shared" ca="1" si="546"/>
        <v/>
      </c>
      <c r="AI3004" s="130" t="str">
        <f t="shared" ca="1" si="547"/>
        <v/>
      </c>
    </row>
    <row r="3005" spans="29:35">
      <c r="AC3005" s="130" t="str">
        <f t="shared" ca="1" si="541"/>
        <v/>
      </c>
      <c r="AD3005" s="130" t="str">
        <f t="shared" ca="1" si="542"/>
        <v/>
      </c>
      <c r="AE3005" s="130" t="str">
        <f t="shared" ca="1" si="543"/>
        <v/>
      </c>
      <c r="AF3005" s="130" t="str">
        <f t="shared" ca="1" si="544"/>
        <v/>
      </c>
      <c r="AG3005" s="130" t="str">
        <f t="shared" ca="1" si="545"/>
        <v/>
      </c>
      <c r="AH3005" s="130" t="str">
        <f t="shared" ca="1" si="546"/>
        <v/>
      </c>
      <c r="AI3005" s="130" t="str">
        <f t="shared" ca="1" si="547"/>
        <v/>
      </c>
    </row>
    <row r="3006" spans="29:35">
      <c r="AC3006" s="130" t="str">
        <f t="shared" ca="1" si="541"/>
        <v/>
      </c>
      <c r="AD3006" s="130" t="str">
        <f t="shared" ca="1" si="542"/>
        <v/>
      </c>
      <c r="AE3006" s="130" t="str">
        <f t="shared" ca="1" si="543"/>
        <v/>
      </c>
      <c r="AF3006" s="130" t="str">
        <f t="shared" ca="1" si="544"/>
        <v/>
      </c>
      <c r="AG3006" s="130" t="str">
        <f t="shared" ca="1" si="545"/>
        <v/>
      </c>
      <c r="AH3006" s="130" t="str">
        <f t="shared" ca="1" si="546"/>
        <v/>
      </c>
      <c r="AI3006" s="130" t="str">
        <f t="shared" ca="1" si="547"/>
        <v/>
      </c>
    </row>
    <row r="3007" spans="29:35">
      <c r="AC3007" s="130" t="str">
        <f t="shared" ca="1" si="541"/>
        <v/>
      </c>
      <c r="AD3007" s="130" t="str">
        <f t="shared" ca="1" si="542"/>
        <v/>
      </c>
      <c r="AE3007" s="130" t="str">
        <f t="shared" ca="1" si="543"/>
        <v/>
      </c>
      <c r="AF3007" s="130" t="str">
        <f t="shared" ca="1" si="544"/>
        <v/>
      </c>
      <c r="AG3007" s="130" t="str">
        <f t="shared" ca="1" si="545"/>
        <v/>
      </c>
      <c r="AH3007" s="130" t="str">
        <f t="shared" ca="1" si="546"/>
        <v/>
      </c>
      <c r="AI3007" s="130" t="str">
        <f t="shared" ca="1" si="547"/>
        <v/>
      </c>
    </row>
    <row r="3008" spans="29:35">
      <c r="AC3008" s="130" t="str">
        <f t="shared" ca="1" si="541"/>
        <v/>
      </c>
      <c r="AD3008" s="130" t="str">
        <f t="shared" ca="1" si="542"/>
        <v/>
      </c>
      <c r="AE3008" s="130" t="str">
        <f t="shared" ca="1" si="543"/>
        <v/>
      </c>
      <c r="AF3008" s="130" t="str">
        <f t="shared" ca="1" si="544"/>
        <v/>
      </c>
      <c r="AG3008" s="130" t="str">
        <f t="shared" ca="1" si="545"/>
        <v/>
      </c>
      <c r="AH3008" s="130" t="str">
        <f t="shared" ca="1" si="546"/>
        <v/>
      </c>
      <c r="AI3008" s="130" t="str">
        <f t="shared" ca="1" si="547"/>
        <v/>
      </c>
    </row>
    <row r="3009" spans="29:35">
      <c r="AC3009" s="130" t="str">
        <f t="shared" ca="1" si="541"/>
        <v/>
      </c>
      <c r="AD3009" s="130" t="str">
        <f t="shared" ca="1" si="542"/>
        <v/>
      </c>
      <c r="AE3009" s="130" t="str">
        <f t="shared" ca="1" si="543"/>
        <v/>
      </c>
      <c r="AF3009" s="130" t="str">
        <f t="shared" ca="1" si="544"/>
        <v/>
      </c>
      <c r="AG3009" s="130" t="str">
        <f t="shared" ca="1" si="545"/>
        <v/>
      </c>
      <c r="AH3009" s="130" t="str">
        <f t="shared" ca="1" si="546"/>
        <v/>
      </c>
      <c r="AI3009" s="130" t="str">
        <f t="shared" ca="1" si="547"/>
        <v/>
      </c>
    </row>
    <row r="3010" spans="29:35">
      <c r="AC3010" s="130" t="str">
        <f t="shared" ca="1" si="541"/>
        <v/>
      </c>
      <c r="AD3010" s="130" t="str">
        <f t="shared" ca="1" si="542"/>
        <v/>
      </c>
      <c r="AE3010" s="130" t="str">
        <f t="shared" ca="1" si="543"/>
        <v/>
      </c>
      <c r="AF3010" s="130" t="str">
        <f t="shared" ca="1" si="544"/>
        <v/>
      </c>
      <c r="AG3010" s="130" t="str">
        <f t="shared" ca="1" si="545"/>
        <v/>
      </c>
      <c r="AH3010" s="130" t="str">
        <f t="shared" ca="1" si="546"/>
        <v/>
      </c>
      <c r="AI3010" s="130" t="str">
        <f t="shared" ca="1" si="547"/>
        <v/>
      </c>
    </row>
    <row r="3011" spans="29:35">
      <c r="AC3011" s="130" t="str">
        <f t="shared" ref="AC3011:AC3074" ca="1" si="548">+INDIRECT(ADDRESS(INT((ROW()-2)/2)+2,21,3))</f>
        <v/>
      </c>
      <c r="AD3011" s="130" t="str">
        <f t="shared" ref="AD3011:AD3074" ca="1" si="549">+IF(ISNUMBER(AI3011),IF(ISEVEN(ROW()),$AL$2,$AL$3),"")</f>
        <v/>
      </c>
      <c r="AE3011" s="130" t="str">
        <f t="shared" ref="AE3011:AE3074" ca="1" si="550">+INDIRECT(ADDRESS(INT((ROW()-2)/2)+2,23,3))</f>
        <v/>
      </c>
      <c r="AF3011" s="130" t="str">
        <f t="shared" ref="AF3011:AF3074" ca="1" si="551">+INDIRECT(ADDRESS(INT((ROW()-2)/2)+2,24,3))</f>
        <v/>
      </c>
      <c r="AG3011" s="130" t="str">
        <f t="shared" ref="AG3011:AG3074" ca="1" si="552">+INDIRECT(ADDRESS(INT((ROW()-2)/2)+2,25,3))</f>
        <v/>
      </c>
      <c r="AH3011" s="130" t="str">
        <f t="shared" ref="AH3011:AH3074" ca="1" si="553">+INDIRECT(ADDRESS(INT((ROW()-2)/2)+2,26,3))</f>
        <v/>
      </c>
      <c r="AI3011" s="130" t="str">
        <f t="shared" ref="AI3011:AI3074" ca="1" si="554">+INDIRECT(ADDRESS(INT((ROW()-2)/2)+2,27,3))</f>
        <v/>
      </c>
    </row>
    <row r="3012" spans="29:35">
      <c r="AC3012" s="130" t="str">
        <f t="shared" ca="1" si="548"/>
        <v/>
      </c>
      <c r="AD3012" s="130" t="str">
        <f t="shared" ca="1" si="549"/>
        <v/>
      </c>
      <c r="AE3012" s="130" t="str">
        <f t="shared" ca="1" si="550"/>
        <v/>
      </c>
      <c r="AF3012" s="130" t="str">
        <f t="shared" ca="1" si="551"/>
        <v/>
      </c>
      <c r="AG3012" s="130" t="str">
        <f t="shared" ca="1" si="552"/>
        <v/>
      </c>
      <c r="AH3012" s="130" t="str">
        <f t="shared" ca="1" si="553"/>
        <v/>
      </c>
      <c r="AI3012" s="130" t="str">
        <f t="shared" ca="1" si="554"/>
        <v/>
      </c>
    </row>
    <row r="3013" spans="29:35">
      <c r="AC3013" s="130" t="str">
        <f t="shared" ca="1" si="548"/>
        <v/>
      </c>
      <c r="AD3013" s="130" t="str">
        <f t="shared" ca="1" si="549"/>
        <v/>
      </c>
      <c r="AE3013" s="130" t="str">
        <f t="shared" ca="1" si="550"/>
        <v/>
      </c>
      <c r="AF3013" s="130" t="str">
        <f t="shared" ca="1" si="551"/>
        <v/>
      </c>
      <c r="AG3013" s="130" t="str">
        <f t="shared" ca="1" si="552"/>
        <v/>
      </c>
      <c r="AH3013" s="130" t="str">
        <f t="shared" ca="1" si="553"/>
        <v/>
      </c>
      <c r="AI3013" s="130" t="str">
        <f t="shared" ca="1" si="554"/>
        <v/>
      </c>
    </row>
    <row r="3014" spans="29:35">
      <c r="AC3014" s="130" t="str">
        <f t="shared" ca="1" si="548"/>
        <v/>
      </c>
      <c r="AD3014" s="130" t="str">
        <f t="shared" ca="1" si="549"/>
        <v/>
      </c>
      <c r="AE3014" s="130" t="str">
        <f t="shared" ca="1" si="550"/>
        <v/>
      </c>
      <c r="AF3014" s="130" t="str">
        <f t="shared" ca="1" si="551"/>
        <v/>
      </c>
      <c r="AG3014" s="130" t="str">
        <f t="shared" ca="1" si="552"/>
        <v/>
      </c>
      <c r="AH3014" s="130" t="str">
        <f t="shared" ca="1" si="553"/>
        <v/>
      </c>
      <c r="AI3014" s="130" t="str">
        <f t="shared" ca="1" si="554"/>
        <v/>
      </c>
    </row>
    <row r="3015" spans="29:35">
      <c r="AC3015" s="130" t="str">
        <f t="shared" ca="1" si="548"/>
        <v/>
      </c>
      <c r="AD3015" s="130" t="str">
        <f t="shared" ca="1" si="549"/>
        <v/>
      </c>
      <c r="AE3015" s="130" t="str">
        <f t="shared" ca="1" si="550"/>
        <v/>
      </c>
      <c r="AF3015" s="130" t="str">
        <f t="shared" ca="1" si="551"/>
        <v/>
      </c>
      <c r="AG3015" s="130" t="str">
        <f t="shared" ca="1" si="552"/>
        <v/>
      </c>
      <c r="AH3015" s="130" t="str">
        <f t="shared" ca="1" si="553"/>
        <v/>
      </c>
      <c r="AI3015" s="130" t="str">
        <f t="shared" ca="1" si="554"/>
        <v/>
      </c>
    </row>
    <row r="3016" spans="29:35">
      <c r="AC3016" s="130" t="str">
        <f t="shared" ca="1" si="548"/>
        <v/>
      </c>
      <c r="AD3016" s="130" t="str">
        <f t="shared" ca="1" si="549"/>
        <v/>
      </c>
      <c r="AE3016" s="130" t="str">
        <f t="shared" ca="1" si="550"/>
        <v/>
      </c>
      <c r="AF3016" s="130" t="str">
        <f t="shared" ca="1" si="551"/>
        <v/>
      </c>
      <c r="AG3016" s="130" t="str">
        <f t="shared" ca="1" si="552"/>
        <v/>
      </c>
      <c r="AH3016" s="130" t="str">
        <f t="shared" ca="1" si="553"/>
        <v/>
      </c>
      <c r="AI3016" s="130" t="str">
        <f t="shared" ca="1" si="554"/>
        <v/>
      </c>
    </row>
    <row r="3017" spans="29:35">
      <c r="AC3017" s="130" t="str">
        <f t="shared" ca="1" si="548"/>
        <v/>
      </c>
      <c r="AD3017" s="130" t="str">
        <f t="shared" ca="1" si="549"/>
        <v/>
      </c>
      <c r="AE3017" s="130" t="str">
        <f t="shared" ca="1" si="550"/>
        <v/>
      </c>
      <c r="AF3017" s="130" t="str">
        <f t="shared" ca="1" si="551"/>
        <v/>
      </c>
      <c r="AG3017" s="130" t="str">
        <f t="shared" ca="1" si="552"/>
        <v/>
      </c>
      <c r="AH3017" s="130" t="str">
        <f t="shared" ca="1" si="553"/>
        <v/>
      </c>
      <c r="AI3017" s="130" t="str">
        <f t="shared" ca="1" si="554"/>
        <v/>
      </c>
    </row>
    <row r="3018" spans="29:35">
      <c r="AC3018" s="130" t="str">
        <f t="shared" ca="1" si="548"/>
        <v/>
      </c>
      <c r="AD3018" s="130" t="str">
        <f t="shared" ca="1" si="549"/>
        <v/>
      </c>
      <c r="AE3018" s="130" t="str">
        <f t="shared" ca="1" si="550"/>
        <v/>
      </c>
      <c r="AF3018" s="130" t="str">
        <f t="shared" ca="1" si="551"/>
        <v/>
      </c>
      <c r="AG3018" s="130" t="str">
        <f t="shared" ca="1" si="552"/>
        <v/>
      </c>
      <c r="AH3018" s="130" t="str">
        <f t="shared" ca="1" si="553"/>
        <v/>
      </c>
      <c r="AI3018" s="130" t="str">
        <f t="shared" ca="1" si="554"/>
        <v/>
      </c>
    </row>
    <row r="3019" spans="29:35">
      <c r="AC3019" s="130" t="str">
        <f t="shared" ca="1" si="548"/>
        <v/>
      </c>
      <c r="AD3019" s="130" t="str">
        <f t="shared" ca="1" si="549"/>
        <v/>
      </c>
      <c r="AE3019" s="130" t="str">
        <f t="shared" ca="1" si="550"/>
        <v/>
      </c>
      <c r="AF3019" s="130" t="str">
        <f t="shared" ca="1" si="551"/>
        <v/>
      </c>
      <c r="AG3019" s="130" t="str">
        <f t="shared" ca="1" si="552"/>
        <v/>
      </c>
      <c r="AH3019" s="130" t="str">
        <f t="shared" ca="1" si="553"/>
        <v/>
      </c>
      <c r="AI3019" s="130" t="str">
        <f t="shared" ca="1" si="554"/>
        <v/>
      </c>
    </row>
    <row r="3020" spans="29:35">
      <c r="AC3020" s="130" t="str">
        <f t="shared" ca="1" si="548"/>
        <v/>
      </c>
      <c r="AD3020" s="130" t="str">
        <f t="shared" ca="1" si="549"/>
        <v/>
      </c>
      <c r="AE3020" s="130" t="str">
        <f t="shared" ca="1" si="550"/>
        <v/>
      </c>
      <c r="AF3020" s="130" t="str">
        <f t="shared" ca="1" si="551"/>
        <v/>
      </c>
      <c r="AG3020" s="130" t="str">
        <f t="shared" ca="1" si="552"/>
        <v/>
      </c>
      <c r="AH3020" s="130" t="str">
        <f t="shared" ca="1" si="553"/>
        <v/>
      </c>
      <c r="AI3020" s="130" t="str">
        <f t="shared" ca="1" si="554"/>
        <v/>
      </c>
    </row>
    <row r="3021" spans="29:35">
      <c r="AC3021" s="130" t="str">
        <f t="shared" ca="1" si="548"/>
        <v/>
      </c>
      <c r="AD3021" s="130" t="str">
        <f t="shared" ca="1" si="549"/>
        <v/>
      </c>
      <c r="AE3021" s="130" t="str">
        <f t="shared" ca="1" si="550"/>
        <v/>
      </c>
      <c r="AF3021" s="130" t="str">
        <f t="shared" ca="1" si="551"/>
        <v/>
      </c>
      <c r="AG3021" s="130" t="str">
        <f t="shared" ca="1" si="552"/>
        <v/>
      </c>
      <c r="AH3021" s="130" t="str">
        <f t="shared" ca="1" si="553"/>
        <v/>
      </c>
      <c r="AI3021" s="130" t="str">
        <f t="shared" ca="1" si="554"/>
        <v/>
      </c>
    </row>
    <row r="3022" spans="29:35">
      <c r="AC3022" s="130" t="str">
        <f t="shared" ca="1" si="548"/>
        <v/>
      </c>
      <c r="AD3022" s="130" t="str">
        <f t="shared" ca="1" si="549"/>
        <v/>
      </c>
      <c r="AE3022" s="130" t="str">
        <f t="shared" ca="1" si="550"/>
        <v/>
      </c>
      <c r="AF3022" s="130" t="str">
        <f t="shared" ca="1" si="551"/>
        <v/>
      </c>
      <c r="AG3022" s="130" t="str">
        <f t="shared" ca="1" si="552"/>
        <v/>
      </c>
      <c r="AH3022" s="130" t="str">
        <f t="shared" ca="1" si="553"/>
        <v/>
      </c>
      <c r="AI3022" s="130" t="str">
        <f t="shared" ca="1" si="554"/>
        <v/>
      </c>
    </row>
    <row r="3023" spans="29:35">
      <c r="AC3023" s="130" t="str">
        <f t="shared" ca="1" si="548"/>
        <v/>
      </c>
      <c r="AD3023" s="130" t="str">
        <f t="shared" ca="1" si="549"/>
        <v/>
      </c>
      <c r="AE3023" s="130" t="str">
        <f t="shared" ca="1" si="550"/>
        <v/>
      </c>
      <c r="AF3023" s="130" t="str">
        <f t="shared" ca="1" si="551"/>
        <v/>
      </c>
      <c r="AG3023" s="130" t="str">
        <f t="shared" ca="1" si="552"/>
        <v/>
      </c>
      <c r="AH3023" s="130" t="str">
        <f t="shared" ca="1" si="553"/>
        <v/>
      </c>
      <c r="AI3023" s="130" t="str">
        <f t="shared" ca="1" si="554"/>
        <v/>
      </c>
    </row>
    <row r="3024" spans="29:35">
      <c r="AC3024" s="130" t="str">
        <f t="shared" ca="1" si="548"/>
        <v/>
      </c>
      <c r="AD3024" s="130" t="str">
        <f t="shared" ca="1" si="549"/>
        <v/>
      </c>
      <c r="AE3024" s="130" t="str">
        <f t="shared" ca="1" si="550"/>
        <v/>
      </c>
      <c r="AF3024" s="130" t="str">
        <f t="shared" ca="1" si="551"/>
        <v/>
      </c>
      <c r="AG3024" s="130" t="str">
        <f t="shared" ca="1" si="552"/>
        <v/>
      </c>
      <c r="AH3024" s="130" t="str">
        <f t="shared" ca="1" si="553"/>
        <v/>
      </c>
      <c r="AI3024" s="130" t="str">
        <f t="shared" ca="1" si="554"/>
        <v/>
      </c>
    </row>
    <row r="3025" spans="29:35">
      <c r="AC3025" s="130" t="str">
        <f t="shared" ca="1" si="548"/>
        <v/>
      </c>
      <c r="AD3025" s="130" t="str">
        <f t="shared" ca="1" si="549"/>
        <v/>
      </c>
      <c r="AE3025" s="130" t="str">
        <f t="shared" ca="1" si="550"/>
        <v/>
      </c>
      <c r="AF3025" s="130" t="str">
        <f t="shared" ca="1" si="551"/>
        <v/>
      </c>
      <c r="AG3025" s="130" t="str">
        <f t="shared" ca="1" si="552"/>
        <v/>
      </c>
      <c r="AH3025" s="130" t="str">
        <f t="shared" ca="1" si="553"/>
        <v/>
      </c>
      <c r="AI3025" s="130" t="str">
        <f t="shared" ca="1" si="554"/>
        <v/>
      </c>
    </row>
    <row r="3026" spans="29:35">
      <c r="AC3026" s="130" t="str">
        <f t="shared" ca="1" si="548"/>
        <v/>
      </c>
      <c r="AD3026" s="130" t="str">
        <f t="shared" ca="1" si="549"/>
        <v/>
      </c>
      <c r="AE3026" s="130" t="str">
        <f t="shared" ca="1" si="550"/>
        <v/>
      </c>
      <c r="AF3026" s="130" t="str">
        <f t="shared" ca="1" si="551"/>
        <v/>
      </c>
      <c r="AG3026" s="130" t="str">
        <f t="shared" ca="1" si="552"/>
        <v/>
      </c>
      <c r="AH3026" s="130" t="str">
        <f t="shared" ca="1" si="553"/>
        <v/>
      </c>
      <c r="AI3026" s="130" t="str">
        <f t="shared" ca="1" si="554"/>
        <v/>
      </c>
    </row>
    <row r="3027" spans="29:35">
      <c r="AC3027" s="130" t="str">
        <f t="shared" ca="1" si="548"/>
        <v/>
      </c>
      <c r="AD3027" s="130" t="str">
        <f t="shared" ca="1" si="549"/>
        <v/>
      </c>
      <c r="AE3027" s="130" t="str">
        <f t="shared" ca="1" si="550"/>
        <v/>
      </c>
      <c r="AF3027" s="130" t="str">
        <f t="shared" ca="1" si="551"/>
        <v/>
      </c>
      <c r="AG3027" s="130" t="str">
        <f t="shared" ca="1" si="552"/>
        <v/>
      </c>
      <c r="AH3027" s="130" t="str">
        <f t="shared" ca="1" si="553"/>
        <v/>
      </c>
      <c r="AI3027" s="130" t="str">
        <f t="shared" ca="1" si="554"/>
        <v/>
      </c>
    </row>
    <row r="3028" spans="29:35">
      <c r="AC3028" s="130" t="str">
        <f t="shared" ca="1" si="548"/>
        <v/>
      </c>
      <c r="AD3028" s="130" t="str">
        <f t="shared" ca="1" si="549"/>
        <v/>
      </c>
      <c r="AE3028" s="130" t="str">
        <f t="shared" ca="1" si="550"/>
        <v/>
      </c>
      <c r="AF3028" s="130" t="str">
        <f t="shared" ca="1" si="551"/>
        <v/>
      </c>
      <c r="AG3028" s="130" t="str">
        <f t="shared" ca="1" si="552"/>
        <v/>
      </c>
      <c r="AH3028" s="130" t="str">
        <f t="shared" ca="1" si="553"/>
        <v/>
      </c>
      <c r="AI3028" s="130" t="str">
        <f t="shared" ca="1" si="554"/>
        <v/>
      </c>
    </row>
    <row r="3029" spans="29:35">
      <c r="AC3029" s="130" t="str">
        <f t="shared" ca="1" si="548"/>
        <v/>
      </c>
      <c r="AD3029" s="130" t="str">
        <f t="shared" ca="1" si="549"/>
        <v/>
      </c>
      <c r="AE3029" s="130" t="str">
        <f t="shared" ca="1" si="550"/>
        <v/>
      </c>
      <c r="AF3029" s="130" t="str">
        <f t="shared" ca="1" si="551"/>
        <v/>
      </c>
      <c r="AG3029" s="130" t="str">
        <f t="shared" ca="1" si="552"/>
        <v/>
      </c>
      <c r="AH3029" s="130" t="str">
        <f t="shared" ca="1" si="553"/>
        <v/>
      </c>
      <c r="AI3029" s="130" t="str">
        <f t="shared" ca="1" si="554"/>
        <v/>
      </c>
    </row>
    <row r="3030" spans="29:35">
      <c r="AC3030" s="130" t="str">
        <f t="shared" ca="1" si="548"/>
        <v/>
      </c>
      <c r="AD3030" s="130" t="str">
        <f t="shared" ca="1" si="549"/>
        <v/>
      </c>
      <c r="AE3030" s="130" t="str">
        <f t="shared" ca="1" si="550"/>
        <v/>
      </c>
      <c r="AF3030" s="130" t="str">
        <f t="shared" ca="1" si="551"/>
        <v/>
      </c>
      <c r="AG3030" s="130" t="str">
        <f t="shared" ca="1" si="552"/>
        <v/>
      </c>
      <c r="AH3030" s="130" t="str">
        <f t="shared" ca="1" si="553"/>
        <v/>
      </c>
      <c r="AI3030" s="130" t="str">
        <f t="shared" ca="1" si="554"/>
        <v/>
      </c>
    </row>
    <row r="3031" spans="29:35">
      <c r="AC3031" s="130" t="str">
        <f t="shared" ca="1" si="548"/>
        <v/>
      </c>
      <c r="AD3031" s="130" t="str">
        <f t="shared" ca="1" si="549"/>
        <v/>
      </c>
      <c r="AE3031" s="130" t="str">
        <f t="shared" ca="1" si="550"/>
        <v/>
      </c>
      <c r="AF3031" s="130" t="str">
        <f t="shared" ca="1" si="551"/>
        <v/>
      </c>
      <c r="AG3031" s="130" t="str">
        <f t="shared" ca="1" si="552"/>
        <v/>
      </c>
      <c r="AH3031" s="130" t="str">
        <f t="shared" ca="1" si="553"/>
        <v/>
      </c>
      <c r="AI3031" s="130" t="str">
        <f t="shared" ca="1" si="554"/>
        <v/>
      </c>
    </row>
    <row r="3032" spans="29:35">
      <c r="AC3032" s="130" t="str">
        <f t="shared" ca="1" si="548"/>
        <v/>
      </c>
      <c r="AD3032" s="130" t="str">
        <f t="shared" ca="1" si="549"/>
        <v/>
      </c>
      <c r="AE3032" s="130" t="str">
        <f t="shared" ca="1" si="550"/>
        <v/>
      </c>
      <c r="AF3032" s="130" t="str">
        <f t="shared" ca="1" si="551"/>
        <v/>
      </c>
      <c r="AG3032" s="130" t="str">
        <f t="shared" ca="1" si="552"/>
        <v/>
      </c>
      <c r="AH3032" s="130" t="str">
        <f t="shared" ca="1" si="553"/>
        <v/>
      </c>
      <c r="AI3032" s="130" t="str">
        <f t="shared" ca="1" si="554"/>
        <v/>
      </c>
    </row>
    <row r="3033" spans="29:35">
      <c r="AC3033" s="130" t="str">
        <f t="shared" ca="1" si="548"/>
        <v/>
      </c>
      <c r="AD3033" s="130" t="str">
        <f t="shared" ca="1" si="549"/>
        <v/>
      </c>
      <c r="AE3033" s="130" t="str">
        <f t="shared" ca="1" si="550"/>
        <v/>
      </c>
      <c r="AF3033" s="130" t="str">
        <f t="shared" ca="1" si="551"/>
        <v/>
      </c>
      <c r="AG3033" s="130" t="str">
        <f t="shared" ca="1" si="552"/>
        <v/>
      </c>
      <c r="AH3033" s="130" t="str">
        <f t="shared" ca="1" si="553"/>
        <v/>
      </c>
      <c r="AI3033" s="130" t="str">
        <f t="shared" ca="1" si="554"/>
        <v/>
      </c>
    </row>
    <row r="3034" spans="29:35">
      <c r="AC3034" s="130" t="str">
        <f t="shared" ca="1" si="548"/>
        <v/>
      </c>
      <c r="AD3034" s="130" t="str">
        <f t="shared" ca="1" si="549"/>
        <v/>
      </c>
      <c r="AE3034" s="130" t="str">
        <f t="shared" ca="1" si="550"/>
        <v/>
      </c>
      <c r="AF3034" s="130" t="str">
        <f t="shared" ca="1" si="551"/>
        <v/>
      </c>
      <c r="AG3034" s="130" t="str">
        <f t="shared" ca="1" si="552"/>
        <v/>
      </c>
      <c r="AH3034" s="130" t="str">
        <f t="shared" ca="1" si="553"/>
        <v/>
      </c>
      <c r="AI3034" s="130" t="str">
        <f t="shared" ca="1" si="554"/>
        <v/>
      </c>
    </row>
    <row r="3035" spans="29:35">
      <c r="AC3035" s="130" t="str">
        <f t="shared" ca="1" si="548"/>
        <v/>
      </c>
      <c r="AD3035" s="130" t="str">
        <f t="shared" ca="1" si="549"/>
        <v/>
      </c>
      <c r="AE3035" s="130" t="str">
        <f t="shared" ca="1" si="550"/>
        <v/>
      </c>
      <c r="AF3035" s="130" t="str">
        <f t="shared" ca="1" si="551"/>
        <v/>
      </c>
      <c r="AG3035" s="130" t="str">
        <f t="shared" ca="1" si="552"/>
        <v/>
      </c>
      <c r="AH3035" s="130" t="str">
        <f t="shared" ca="1" si="553"/>
        <v/>
      </c>
      <c r="AI3035" s="130" t="str">
        <f t="shared" ca="1" si="554"/>
        <v/>
      </c>
    </row>
    <row r="3036" spans="29:35">
      <c r="AC3036" s="130" t="str">
        <f t="shared" ca="1" si="548"/>
        <v/>
      </c>
      <c r="AD3036" s="130" t="str">
        <f t="shared" ca="1" si="549"/>
        <v/>
      </c>
      <c r="AE3036" s="130" t="str">
        <f t="shared" ca="1" si="550"/>
        <v/>
      </c>
      <c r="AF3036" s="130" t="str">
        <f t="shared" ca="1" si="551"/>
        <v/>
      </c>
      <c r="AG3036" s="130" t="str">
        <f t="shared" ca="1" si="552"/>
        <v/>
      </c>
      <c r="AH3036" s="130" t="str">
        <f t="shared" ca="1" si="553"/>
        <v/>
      </c>
      <c r="AI3036" s="130" t="str">
        <f t="shared" ca="1" si="554"/>
        <v/>
      </c>
    </row>
    <row r="3037" spans="29:35">
      <c r="AC3037" s="130" t="str">
        <f t="shared" ca="1" si="548"/>
        <v/>
      </c>
      <c r="AD3037" s="130" t="str">
        <f t="shared" ca="1" si="549"/>
        <v/>
      </c>
      <c r="AE3037" s="130" t="str">
        <f t="shared" ca="1" si="550"/>
        <v/>
      </c>
      <c r="AF3037" s="130" t="str">
        <f t="shared" ca="1" si="551"/>
        <v/>
      </c>
      <c r="AG3037" s="130" t="str">
        <f t="shared" ca="1" si="552"/>
        <v/>
      </c>
      <c r="AH3037" s="130" t="str">
        <f t="shared" ca="1" si="553"/>
        <v/>
      </c>
      <c r="AI3037" s="130" t="str">
        <f t="shared" ca="1" si="554"/>
        <v/>
      </c>
    </row>
    <row r="3038" spans="29:35">
      <c r="AC3038" s="130" t="str">
        <f t="shared" ca="1" si="548"/>
        <v/>
      </c>
      <c r="AD3038" s="130" t="str">
        <f t="shared" ca="1" si="549"/>
        <v/>
      </c>
      <c r="AE3038" s="130" t="str">
        <f t="shared" ca="1" si="550"/>
        <v/>
      </c>
      <c r="AF3038" s="130" t="str">
        <f t="shared" ca="1" si="551"/>
        <v/>
      </c>
      <c r="AG3038" s="130" t="str">
        <f t="shared" ca="1" si="552"/>
        <v/>
      </c>
      <c r="AH3038" s="130" t="str">
        <f t="shared" ca="1" si="553"/>
        <v/>
      </c>
      <c r="AI3038" s="130" t="str">
        <f t="shared" ca="1" si="554"/>
        <v/>
      </c>
    </row>
    <row r="3039" spans="29:35">
      <c r="AC3039" s="130" t="str">
        <f t="shared" ca="1" si="548"/>
        <v/>
      </c>
      <c r="AD3039" s="130" t="str">
        <f t="shared" ca="1" si="549"/>
        <v/>
      </c>
      <c r="AE3039" s="130" t="str">
        <f t="shared" ca="1" si="550"/>
        <v/>
      </c>
      <c r="AF3039" s="130" t="str">
        <f t="shared" ca="1" si="551"/>
        <v/>
      </c>
      <c r="AG3039" s="130" t="str">
        <f t="shared" ca="1" si="552"/>
        <v/>
      </c>
      <c r="AH3039" s="130" t="str">
        <f t="shared" ca="1" si="553"/>
        <v/>
      </c>
      <c r="AI3039" s="130" t="str">
        <f t="shared" ca="1" si="554"/>
        <v/>
      </c>
    </row>
    <row r="3040" spans="29:35">
      <c r="AC3040" s="130" t="str">
        <f t="shared" ca="1" si="548"/>
        <v/>
      </c>
      <c r="AD3040" s="130" t="str">
        <f t="shared" ca="1" si="549"/>
        <v/>
      </c>
      <c r="AE3040" s="130" t="str">
        <f t="shared" ca="1" si="550"/>
        <v/>
      </c>
      <c r="AF3040" s="130" t="str">
        <f t="shared" ca="1" si="551"/>
        <v/>
      </c>
      <c r="AG3040" s="130" t="str">
        <f t="shared" ca="1" si="552"/>
        <v/>
      </c>
      <c r="AH3040" s="130" t="str">
        <f t="shared" ca="1" si="553"/>
        <v/>
      </c>
      <c r="AI3040" s="130" t="str">
        <f t="shared" ca="1" si="554"/>
        <v/>
      </c>
    </row>
    <row r="3041" spans="29:35">
      <c r="AC3041" s="130" t="str">
        <f t="shared" ca="1" si="548"/>
        <v/>
      </c>
      <c r="AD3041" s="130" t="str">
        <f t="shared" ca="1" si="549"/>
        <v/>
      </c>
      <c r="AE3041" s="130" t="str">
        <f t="shared" ca="1" si="550"/>
        <v/>
      </c>
      <c r="AF3041" s="130" t="str">
        <f t="shared" ca="1" si="551"/>
        <v/>
      </c>
      <c r="AG3041" s="130" t="str">
        <f t="shared" ca="1" si="552"/>
        <v/>
      </c>
      <c r="AH3041" s="130" t="str">
        <f t="shared" ca="1" si="553"/>
        <v/>
      </c>
      <c r="AI3041" s="130" t="str">
        <f t="shared" ca="1" si="554"/>
        <v/>
      </c>
    </row>
    <row r="3042" spans="29:35">
      <c r="AC3042" s="130" t="str">
        <f t="shared" ca="1" si="548"/>
        <v/>
      </c>
      <c r="AD3042" s="130" t="str">
        <f t="shared" ca="1" si="549"/>
        <v/>
      </c>
      <c r="AE3042" s="130" t="str">
        <f t="shared" ca="1" si="550"/>
        <v/>
      </c>
      <c r="AF3042" s="130" t="str">
        <f t="shared" ca="1" si="551"/>
        <v/>
      </c>
      <c r="AG3042" s="130" t="str">
        <f t="shared" ca="1" si="552"/>
        <v/>
      </c>
      <c r="AH3042" s="130" t="str">
        <f t="shared" ca="1" si="553"/>
        <v/>
      </c>
      <c r="AI3042" s="130" t="str">
        <f t="shared" ca="1" si="554"/>
        <v/>
      </c>
    </row>
    <row r="3043" spans="29:35">
      <c r="AC3043" s="130" t="str">
        <f t="shared" ca="1" si="548"/>
        <v/>
      </c>
      <c r="AD3043" s="130" t="str">
        <f t="shared" ca="1" si="549"/>
        <v/>
      </c>
      <c r="AE3043" s="130" t="str">
        <f t="shared" ca="1" si="550"/>
        <v/>
      </c>
      <c r="AF3043" s="130" t="str">
        <f t="shared" ca="1" si="551"/>
        <v/>
      </c>
      <c r="AG3043" s="130" t="str">
        <f t="shared" ca="1" si="552"/>
        <v/>
      </c>
      <c r="AH3043" s="130" t="str">
        <f t="shared" ca="1" si="553"/>
        <v/>
      </c>
      <c r="AI3043" s="130" t="str">
        <f t="shared" ca="1" si="554"/>
        <v/>
      </c>
    </row>
    <row r="3044" spans="29:35">
      <c r="AC3044" s="130" t="str">
        <f t="shared" ca="1" si="548"/>
        <v/>
      </c>
      <c r="AD3044" s="130" t="str">
        <f t="shared" ca="1" si="549"/>
        <v/>
      </c>
      <c r="AE3044" s="130" t="str">
        <f t="shared" ca="1" si="550"/>
        <v/>
      </c>
      <c r="AF3044" s="130" t="str">
        <f t="shared" ca="1" si="551"/>
        <v/>
      </c>
      <c r="AG3044" s="130" t="str">
        <f t="shared" ca="1" si="552"/>
        <v/>
      </c>
      <c r="AH3044" s="130" t="str">
        <f t="shared" ca="1" si="553"/>
        <v/>
      </c>
      <c r="AI3044" s="130" t="str">
        <f t="shared" ca="1" si="554"/>
        <v/>
      </c>
    </row>
    <row r="3045" spans="29:35">
      <c r="AC3045" s="130" t="str">
        <f t="shared" ca="1" si="548"/>
        <v/>
      </c>
      <c r="AD3045" s="130" t="str">
        <f t="shared" ca="1" si="549"/>
        <v/>
      </c>
      <c r="AE3045" s="130" t="str">
        <f t="shared" ca="1" si="550"/>
        <v/>
      </c>
      <c r="AF3045" s="130" t="str">
        <f t="shared" ca="1" si="551"/>
        <v/>
      </c>
      <c r="AG3045" s="130" t="str">
        <f t="shared" ca="1" si="552"/>
        <v/>
      </c>
      <c r="AH3045" s="130" t="str">
        <f t="shared" ca="1" si="553"/>
        <v/>
      </c>
      <c r="AI3045" s="130" t="str">
        <f t="shared" ca="1" si="554"/>
        <v/>
      </c>
    </row>
    <row r="3046" spans="29:35">
      <c r="AC3046" s="130" t="str">
        <f t="shared" ca="1" si="548"/>
        <v/>
      </c>
      <c r="AD3046" s="130" t="str">
        <f t="shared" ca="1" si="549"/>
        <v/>
      </c>
      <c r="AE3046" s="130" t="str">
        <f t="shared" ca="1" si="550"/>
        <v/>
      </c>
      <c r="AF3046" s="130" t="str">
        <f t="shared" ca="1" si="551"/>
        <v/>
      </c>
      <c r="AG3046" s="130" t="str">
        <f t="shared" ca="1" si="552"/>
        <v/>
      </c>
      <c r="AH3046" s="130" t="str">
        <f t="shared" ca="1" si="553"/>
        <v/>
      </c>
      <c r="AI3046" s="130" t="str">
        <f t="shared" ca="1" si="554"/>
        <v/>
      </c>
    </row>
    <row r="3047" spans="29:35">
      <c r="AC3047" s="130" t="str">
        <f t="shared" ca="1" si="548"/>
        <v/>
      </c>
      <c r="AD3047" s="130" t="str">
        <f t="shared" ca="1" si="549"/>
        <v/>
      </c>
      <c r="AE3047" s="130" t="str">
        <f t="shared" ca="1" si="550"/>
        <v/>
      </c>
      <c r="AF3047" s="130" t="str">
        <f t="shared" ca="1" si="551"/>
        <v/>
      </c>
      <c r="AG3047" s="130" t="str">
        <f t="shared" ca="1" si="552"/>
        <v/>
      </c>
      <c r="AH3047" s="130" t="str">
        <f t="shared" ca="1" si="553"/>
        <v/>
      </c>
      <c r="AI3047" s="130" t="str">
        <f t="shared" ca="1" si="554"/>
        <v/>
      </c>
    </row>
    <row r="3048" spans="29:35">
      <c r="AC3048" s="130" t="str">
        <f t="shared" ca="1" si="548"/>
        <v/>
      </c>
      <c r="AD3048" s="130" t="str">
        <f t="shared" ca="1" si="549"/>
        <v/>
      </c>
      <c r="AE3048" s="130" t="str">
        <f t="shared" ca="1" si="550"/>
        <v/>
      </c>
      <c r="AF3048" s="130" t="str">
        <f t="shared" ca="1" si="551"/>
        <v/>
      </c>
      <c r="AG3048" s="130" t="str">
        <f t="shared" ca="1" si="552"/>
        <v/>
      </c>
      <c r="AH3048" s="130" t="str">
        <f t="shared" ca="1" si="553"/>
        <v/>
      </c>
      <c r="AI3048" s="130" t="str">
        <f t="shared" ca="1" si="554"/>
        <v/>
      </c>
    </row>
    <row r="3049" spans="29:35">
      <c r="AC3049" s="130" t="str">
        <f t="shared" ca="1" si="548"/>
        <v/>
      </c>
      <c r="AD3049" s="130" t="str">
        <f t="shared" ca="1" si="549"/>
        <v/>
      </c>
      <c r="AE3049" s="130" t="str">
        <f t="shared" ca="1" si="550"/>
        <v/>
      </c>
      <c r="AF3049" s="130" t="str">
        <f t="shared" ca="1" si="551"/>
        <v/>
      </c>
      <c r="AG3049" s="130" t="str">
        <f t="shared" ca="1" si="552"/>
        <v/>
      </c>
      <c r="AH3049" s="130" t="str">
        <f t="shared" ca="1" si="553"/>
        <v/>
      </c>
      <c r="AI3049" s="130" t="str">
        <f t="shared" ca="1" si="554"/>
        <v/>
      </c>
    </row>
    <row r="3050" spans="29:35">
      <c r="AC3050" s="130" t="str">
        <f t="shared" ca="1" si="548"/>
        <v/>
      </c>
      <c r="AD3050" s="130" t="str">
        <f t="shared" ca="1" si="549"/>
        <v/>
      </c>
      <c r="AE3050" s="130" t="str">
        <f t="shared" ca="1" si="550"/>
        <v/>
      </c>
      <c r="AF3050" s="130" t="str">
        <f t="shared" ca="1" si="551"/>
        <v/>
      </c>
      <c r="AG3050" s="130" t="str">
        <f t="shared" ca="1" si="552"/>
        <v/>
      </c>
      <c r="AH3050" s="130" t="str">
        <f t="shared" ca="1" si="553"/>
        <v/>
      </c>
      <c r="AI3050" s="130" t="str">
        <f t="shared" ca="1" si="554"/>
        <v/>
      </c>
    </row>
    <row r="3051" spans="29:35">
      <c r="AC3051" s="130" t="str">
        <f t="shared" ca="1" si="548"/>
        <v/>
      </c>
      <c r="AD3051" s="130" t="str">
        <f t="shared" ca="1" si="549"/>
        <v/>
      </c>
      <c r="AE3051" s="130" t="str">
        <f t="shared" ca="1" si="550"/>
        <v/>
      </c>
      <c r="AF3051" s="130" t="str">
        <f t="shared" ca="1" si="551"/>
        <v/>
      </c>
      <c r="AG3051" s="130" t="str">
        <f t="shared" ca="1" si="552"/>
        <v/>
      </c>
      <c r="AH3051" s="130" t="str">
        <f t="shared" ca="1" si="553"/>
        <v/>
      </c>
      <c r="AI3051" s="130" t="str">
        <f t="shared" ca="1" si="554"/>
        <v/>
      </c>
    </row>
    <row r="3052" spans="29:35">
      <c r="AC3052" s="130" t="str">
        <f t="shared" ca="1" si="548"/>
        <v/>
      </c>
      <c r="AD3052" s="130" t="str">
        <f t="shared" ca="1" si="549"/>
        <v/>
      </c>
      <c r="AE3052" s="130" t="str">
        <f t="shared" ca="1" si="550"/>
        <v/>
      </c>
      <c r="AF3052" s="130" t="str">
        <f t="shared" ca="1" si="551"/>
        <v/>
      </c>
      <c r="AG3052" s="130" t="str">
        <f t="shared" ca="1" si="552"/>
        <v/>
      </c>
      <c r="AH3052" s="130" t="str">
        <f t="shared" ca="1" si="553"/>
        <v/>
      </c>
      <c r="AI3052" s="130" t="str">
        <f t="shared" ca="1" si="554"/>
        <v/>
      </c>
    </row>
    <row r="3053" spans="29:35">
      <c r="AC3053" s="130" t="str">
        <f t="shared" ca="1" si="548"/>
        <v/>
      </c>
      <c r="AD3053" s="130" t="str">
        <f t="shared" ca="1" si="549"/>
        <v/>
      </c>
      <c r="AE3053" s="130" t="str">
        <f t="shared" ca="1" si="550"/>
        <v/>
      </c>
      <c r="AF3053" s="130" t="str">
        <f t="shared" ca="1" si="551"/>
        <v/>
      </c>
      <c r="AG3053" s="130" t="str">
        <f t="shared" ca="1" si="552"/>
        <v/>
      </c>
      <c r="AH3053" s="130" t="str">
        <f t="shared" ca="1" si="553"/>
        <v/>
      </c>
      <c r="AI3053" s="130" t="str">
        <f t="shared" ca="1" si="554"/>
        <v/>
      </c>
    </row>
    <row r="3054" spans="29:35">
      <c r="AC3054" s="130" t="str">
        <f t="shared" ca="1" si="548"/>
        <v/>
      </c>
      <c r="AD3054" s="130" t="str">
        <f t="shared" ca="1" si="549"/>
        <v/>
      </c>
      <c r="AE3054" s="130" t="str">
        <f t="shared" ca="1" si="550"/>
        <v/>
      </c>
      <c r="AF3054" s="130" t="str">
        <f t="shared" ca="1" si="551"/>
        <v/>
      </c>
      <c r="AG3054" s="130" t="str">
        <f t="shared" ca="1" si="552"/>
        <v/>
      </c>
      <c r="AH3054" s="130" t="str">
        <f t="shared" ca="1" si="553"/>
        <v/>
      </c>
      <c r="AI3054" s="130" t="str">
        <f t="shared" ca="1" si="554"/>
        <v/>
      </c>
    </row>
    <row r="3055" spans="29:35">
      <c r="AC3055" s="130" t="str">
        <f t="shared" ca="1" si="548"/>
        <v/>
      </c>
      <c r="AD3055" s="130" t="str">
        <f t="shared" ca="1" si="549"/>
        <v/>
      </c>
      <c r="AE3055" s="130" t="str">
        <f t="shared" ca="1" si="550"/>
        <v/>
      </c>
      <c r="AF3055" s="130" t="str">
        <f t="shared" ca="1" si="551"/>
        <v/>
      </c>
      <c r="AG3055" s="130" t="str">
        <f t="shared" ca="1" si="552"/>
        <v/>
      </c>
      <c r="AH3055" s="130" t="str">
        <f t="shared" ca="1" si="553"/>
        <v/>
      </c>
      <c r="AI3055" s="130" t="str">
        <f t="shared" ca="1" si="554"/>
        <v/>
      </c>
    </row>
    <row r="3056" spans="29:35">
      <c r="AC3056" s="130" t="str">
        <f t="shared" ca="1" si="548"/>
        <v/>
      </c>
      <c r="AD3056" s="130" t="str">
        <f t="shared" ca="1" si="549"/>
        <v/>
      </c>
      <c r="AE3056" s="130" t="str">
        <f t="shared" ca="1" si="550"/>
        <v/>
      </c>
      <c r="AF3056" s="130" t="str">
        <f t="shared" ca="1" si="551"/>
        <v/>
      </c>
      <c r="AG3056" s="130" t="str">
        <f t="shared" ca="1" si="552"/>
        <v/>
      </c>
      <c r="AH3056" s="130" t="str">
        <f t="shared" ca="1" si="553"/>
        <v/>
      </c>
      <c r="AI3056" s="130" t="str">
        <f t="shared" ca="1" si="554"/>
        <v/>
      </c>
    </row>
    <row r="3057" spans="29:35">
      <c r="AC3057" s="130" t="str">
        <f t="shared" ca="1" si="548"/>
        <v/>
      </c>
      <c r="AD3057" s="130" t="str">
        <f t="shared" ca="1" si="549"/>
        <v/>
      </c>
      <c r="AE3057" s="130" t="str">
        <f t="shared" ca="1" si="550"/>
        <v/>
      </c>
      <c r="AF3057" s="130" t="str">
        <f t="shared" ca="1" si="551"/>
        <v/>
      </c>
      <c r="AG3057" s="130" t="str">
        <f t="shared" ca="1" si="552"/>
        <v/>
      </c>
      <c r="AH3057" s="130" t="str">
        <f t="shared" ca="1" si="553"/>
        <v/>
      </c>
      <c r="AI3057" s="130" t="str">
        <f t="shared" ca="1" si="554"/>
        <v/>
      </c>
    </row>
    <row r="3058" spans="29:35">
      <c r="AC3058" s="130" t="str">
        <f t="shared" ca="1" si="548"/>
        <v/>
      </c>
      <c r="AD3058" s="130" t="str">
        <f t="shared" ca="1" si="549"/>
        <v/>
      </c>
      <c r="AE3058" s="130" t="str">
        <f t="shared" ca="1" si="550"/>
        <v/>
      </c>
      <c r="AF3058" s="130" t="str">
        <f t="shared" ca="1" si="551"/>
        <v/>
      </c>
      <c r="AG3058" s="130" t="str">
        <f t="shared" ca="1" si="552"/>
        <v/>
      </c>
      <c r="AH3058" s="130" t="str">
        <f t="shared" ca="1" si="553"/>
        <v/>
      </c>
      <c r="AI3058" s="130" t="str">
        <f t="shared" ca="1" si="554"/>
        <v/>
      </c>
    </row>
    <row r="3059" spans="29:35">
      <c r="AC3059" s="130" t="str">
        <f t="shared" ca="1" si="548"/>
        <v/>
      </c>
      <c r="AD3059" s="130" t="str">
        <f t="shared" ca="1" si="549"/>
        <v/>
      </c>
      <c r="AE3059" s="130" t="str">
        <f t="shared" ca="1" si="550"/>
        <v/>
      </c>
      <c r="AF3059" s="130" t="str">
        <f t="shared" ca="1" si="551"/>
        <v/>
      </c>
      <c r="AG3059" s="130" t="str">
        <f t="shared" ca="1" si="552"/>
        <v/>
      </c>
      <c r="AH3059" s="130" t="str">
        <f t="shared" ca="1" si="553"/>
        <v/>
      </c>
      <c r="AI3059" s="130" t="str">
        <f t="shared" ca="1" si="554"/>
        <v/>
      </c>
    </row>
    <row r="3060" spans="29:35">
      <c r="AC3060" s="130" t="str">
        <f t="shared" ca="1" si="548"/>
        <v/>
      </c>
      <c r="AD3060" s="130" t="str">
        <f t="shared" ca="1" si="549"/>
        <v/>
      </c>
      <c r="AE3060" s="130" t="str">
        <f t="shared" ca="1" si="550"/>
        <v/>
      </c>
      <c r="AF3060" s="130" t="str">
        <f t="shared" ca="1" si="551"/>
        <v/>
      </c>
      <c r="AG3060" s="130" t="str">
        <f t="shared" ca="1" si="552"/>
        <v/>
      </c>
      <c r="AH3060" s="130" t="str">
        <f t="shared" ca="1" si="553"/>
        <v/>
      </c>
      <c r="AI3060" s="130" t="str">
        <f t="shared" ca="1" si="554"/>
        <v/>
      </c>
    </row>
    <row r="3061" spans="29:35">
      <c r="AC3061" s="130" t="str">
        <f t="shared" ca="1" si="548"/>
        <v/>
      </c>
      <c r="AD3061" s="130" t="str">
        <f t="shared" ca="1" si="549"/>
        <v/>
      </c>
      <c r="AE3061" s="130" t="str">
        <f t="shared" ca="1" si="550"/>
        <v/>
      </c>
      <c r="AF3061" s="130" t="str">
        <f t="shared" ca="1" si="551"/>
        <v/>
      </c>
      <c r="AG3061" s="130" t="str">
        <f t="shared" ca="1" si="552"/>
        <v/>
      </c>
      <c r="AH3061" s="130" t="str">
        <f t="shared" ca="1" si="553"/>
        <v/>
      </c>
      <c r="AI3061" s="130" t="str">
        <f t="shared" ca="1" si="554"/>
        <v/>
      </c>
    </row>
    <row r="3062" spans="29:35">
      <c r="AC3062" s="130" t="str">
        <f t="shared" ca="1" si="548"/>
        <v/>
      </c>
      <c r="AD3062" s="130" t="str">
        <f t="shared" ca="1" si="549"/>
        <v/>
      </c>
      <c r="AE3062" s="130" t="str">
        <f t="shared" ca="1" si="550"/>
        <v/>
      </c>
      <c r="AF3062" s="130" t="str">
        <f t="shared" ca="1" si="551"/>
        <v/>
      </c>
      <c r="AG3062" s="130" t="str">
        <f t="shared" ca="1" si="552"/>
        <v/>
      </c>
      <c r="AH3062" s="130" t="str">
        <f t="shared" ca="1" si="553"/>
        <v/>
      </c>
      <c r="AI3062" s="130" t="str">
        <f t="shared" ca="1" si="554"/>
        <v/>
      </c>
    </row>
    <row r="3063" spans="29:35">
      <c r="AC3063" s="130" t="str">
        <f t="shared" ca="1" si="548"/>
        <v/>
      </c>
      <c r="AD3063" s="130" t="str">
        <f t="shared" ca="1" si="549"/>
        <v/>
      </c>
      <c r="AE3063" s="130" t="str">
        <f t="shared" ca="1" si="550"/>
        <v/>
      </c>
      <c r="AF3063" s="130" t="str">
        <f t="shared" ca="1" si="551"/>
        <v/>
      </c>
      <c r="AG3063" s="130" t="str">
        <f t="shared" ca="1" si="552"/>
        <v/>
      </c>
      <c r="AH3063" s="130" t="str">
        <f t="shared" ca="1" si="553"/>
        <v/>
      </c>
      <c r="AI3063" s="130" t="str">
        <f t="shared" ca="1" si="554"/>
        <v/>
      </c>
    </row>
    <row r="3064" spans="29:35">
      <c r="AC3064" s="130" t="str">
        <f t="shared" ca="1" si="548"/>
        <v/>
      </c>
      <c r="AD3064" s="130" t="str">
        <f t="shared" ca="1" si="549"/>
        <v/>
      </c>
      <c r="AE3064" s="130" t="str">
        <f t="shared" ca="1" si="550"/>
        <v/>
      </c>
      <c r="AF3064" s="130" t="str">
        <f t="shared" ca="1" si="551"/>
        <v/>
      </c>
      <c r="AG3064" s="130" t="str">
        <f t="shared" ca="1" si="552"/>
        <v/>
      </c>
      <c r="AH3064" s="130" t="str">
        <f t="shared" ca="1" si="553"/>
        <v/>
      </c>
      <c r="AI3064" s="130" t="str">
        <f t="shared" ca="1" si="554"/>
        <v/>
      </c>
    </row>
    <row r="3065" spans="29:35">
      <c r="AC3065" s="130" t="str">
        <f t="shared" ca="1" si="548"/>
        <v/>
      </c>
      <c r="AD3065" s="130" t="str">
        <f t="shared" ca="1" si="549"/>
        <v/>
      </c>
      <c r="AE3065" s="130" t="str">
        <f t="shared" ca="1" si="550"/>
        <v/>
      </c>
      <c r="AF3065" s="130" t="str">
        <f t="shared" ca="1" si="551"/>
        <v/>
      </c>
      <c r="AG3065" s="130" t="str">
        <f t="shared" ca="1" si="552"/>
        <v/>
      </c>
      <c r="AH3065" s="130" t="str">
        <f t="shared" ca="1" si="553"/>
        <v/>
      </c>
      <c r="AI3065" s="130" t="str">
        <f t="shared" ca="1" si="554"/>
        <v/>
      </c>
    </row>
    <row r="3066" spans="29:35">
      <c r="AC3066" s="130" t="str">
        <f t="shared" ca="1" si="548"/>
        <v/>
      </c>
      <c r="AD3066" s="130" t="str">
        <f t="shared" ca="1" si="549"/>
        <v/>
      </c>
      <c r="AE3066" s="130" t="str">
        <f t="shared" ca="1" si="550"/>
        <v/>
      </c>
      <c r="AF3066" s="130" t="str">
        <f t="shared" ca="1" si="551"/>
        <v/>
      </c>
      <c r="AG3066" s="130" t="str">
        <f t="shared" ca="1" si="552"/>
        <v/>
      </c>
      <c r="AH3066" s="130" t="str">
        <f t="shared" ca="1" si="553"/>
        <v/>
      </c>
      <c r="AI3066" s="130" t="str">
        <f t="shared" ca="1" si="554"/>
        <v/>
      </c>
    </row>
    <row r="3067" spans="29:35">
      <c r="AC3067" s="130" t="str">
        <f t="shared" ca="1" si="548"/>
        <v/>
      </c>
      <c r="AD3067" s="130" t="str">
        <f t="shared" ca="1" si="549"/>
        <v/>
      </c>
      <c r="AE3067" s="130" t="str">
        <f t="shared" ca="1" si="550"/>
        <v/>
      </c>
      <c r="AF3067" s="130" t="str">
        <f t="shared" ca="1" si="551"/>
        <v/>
      </c>
      <c r="AG3067" s="130" t="str">
        <f t="shared" ca="1" si="552"/>
        <v/>
      </c>
      <c r="AH3067" s="130" t="str">
        <f t="shared" ca="1" si="553"/>
        <v/>
      </c>
      <c r="AI3067" s="130" t="str">
        <f t="shared" ca="1" si="554"/>
        <v/>
      </c>
    </row>
    <row r="3068" spans="29:35">
      <c r="AC3068" s="130" t="str">
        <f t="shared" ca="1" si="548"/>
        <v/>
      </c>
      <c r="AD3068" s="130" t="str">
        <f t="shared" ca="1" si="549"/>
        <v/>
      </c>
      <c r="AE3068" s="130" t="str">
        <f t="shared" ca="1" si="550"/>
        <v/>
      </c>
      <c r="AF3068" s="130" t="str">
        <f t="shared" ca="1" si="551"/>
        <v/>
      </c>
      <c r="AG3068" s="130" t="str">
        <f t="shared" ca="1" si="552"/>
        <v/>
      </c>
      <c r="AH3068" s="130" t="str">
        <f t="shared" ca="1" si="553"/>
        <v/>
      </c>
      <c r="AI3068" s="130" t="str">
        <f t="shared" ca="1" si="554"/>
        <v/>
      </c>
    </row>
    <row r="3069" spans="29:35">
      <c r="AC3069" s="130" t="str">
        <f t="shared" ca="1" si="548"/>
        <v/>
      </c>
      <c r="AD3069" s="130" t="str">
        <f t="shared" ca="1" si="549"/>
        <v/>
      </c>
      <c r="AE3069" s="130" t="str">
        <f t="shared" ca="1" si="550"/>
        <v/>
      </c>
      <c r="AF3069" s="130" t="str">
        <f t="shared" ca="1" si="551"/>
        <v/>
      </c>
      <c r="AG3069" s="130" t="str">
        <f t="shared" ca="1" si="552"/>
        <v/>
      </c>
      <c r="AH3069" s="130" t="str">
        <f t="shared" ca="1" si="553"/>
        <v/>
      </c>
      <c r="AI3069" s="130" t="str">
        <f t="shared" ca="1" si="554"/>
        <v/>
      </c>
    </row>
    <row r="3070" spans="29:35">
      <c r="AC3070" s="130" t="str">
        <f t="shared" ca="1" si="548"/>
        <v/>
      </c>
      <c r="AD3070" s="130" t="str">
        <f t="shared" ca="1" si="549"/>
        <v/>
      </c>
      <c r="AE3070" s="130" t="str">
        <f t="shared" ca="1" si="550"/>
        <v/>
      </c>
      <c r="AF3070" s="130" t="str">
        <f t="shared" ca="1" si="551"/>
        <v/>
      </c>
      <c r="AG3070" s="130" t="str">
        <f t="shared" ca="1" si="552"/>
        <v/>
      </c>
      <c r="AH3070" s="130" t="str">
        <f t="shared" ca="1" si="553"/>
        <v/>
      </c>
      <c r="AI3070" s="130" t="str">
        <f t="shared" ca="1" si="554"/>
        <v/>
      </c>
    </row>
    <row r="3071" spans="29:35">
      <c r="AC3071" s="130" t="str">
        <f t="shared" ca="1" si="548"/>
        <v/>
      </c>
      <c r="AD3071" s="130" t="str">
        <f t="shared" ca="1" si="549"/>
        <v/>
      </c>
      <c r="AE3071" s="130" t="str">
        <f t="shared" ca="1" si="550"/>
        <v/>
      </c>
      <c r="AF3071" s="130" t="str">
        <f t="shared" ca="1" si="551"/>
        <v/>
      </c>
      <c r="AG3071" s="130" t="str">
        <f t="shared" ca="1" si="552"/>
        <v/>
      </c>
      <c r="AH3071" s="130" t="str">
        <f t="shared" ca="1" si="553"/>
        <v/>
      </c>
      <c r="AI3071" s="130" t="str">
        <f t="shared" ca="1" si="554"/>
        <v/>
      </c>
    </row>
    <row r="3072" spans="29:35">
      <c r="AC3072" s="130" t="str">
        <f t="shared" ca="1" si="548"/>
        <v/>
      </c>
      <c r="AD3072" s="130" t="str">
        <f t="shared" ca="1" si="549"/>
        <v/>
      </c>
      <c r="AE3072" s="130" t="str">
        <f t="shared" ca="1" si="550"/>
        <v/>
      </c>
      <c r="AF3072" s="130" t="str">
        <f t="shared" ca="1" si="551"/>
        <v/>
      </c>
      <c r="AG3072" s="130" t="str">
        <f t="shared" ca="1" si="552"/>
        <v/>
      </c>
      <c r="AH3072" s="130" t="str">
        <f t="shared" ca="1" si="553"/>
        <v/>
      </c>
      <c r="AI3072" s="130" t="str">
        <f t="shared" ca="1" si="554"/>
        <v/>
      </c>
    </row>
    <row r="3073" spans="29:35">
      <c r="AC3073" s="130" t="str">
        <f t="shared" ca="1" si="548"/>
        <v/>
      </c>
      <c r="AD3073" s="130" t="str">
        <f t="shared" ca="1" si="549"/>
        <v/>
      </c>
      <c r="AE3073" s="130" t="str">
        <f t="shared" ca="1" si="550"/>
        <v/>
      </c>
      <c r="AF3073" s="130" t="str">
        <f t="shared" ca="1" si="551"/>
        <v/>
      </c>
      <c r="AG3073" s="130" t="str">
        <f t="shared" ca="1" si="552"/>
        <v/>
      </c>
      <c r="AH3073" s="130" t="str">
        <f t="shared" ca="1" si="553"/>
        <v/>
      </c>
      <c r="AI3073" s="130" t="str">
        <f t="shared" ca="1" si="554"/>
        <v/>
      </c>
    </row>
    <row r="3074" spans="29:35">
      <c r="AC3074" s="130" t="str">
        <f t="shared" ca="1" si="548"/>
        <v/>
      </c>
      <c r="AD3074" s="130" t="str">
        <f t="shared" ca="1" si="549"/>
        <v/>
      </c>
      <c r="AE3074" s="130" t="str">
        <f t="shared" ca="1" si="550"/>
        <v/>
      </c>
      <c r="AF3074" s="130" t="str">
        <f t="shared" ca="1" si="551"/>
        <v/>
      </c>
      <c r="AG3074" s="130" t="str">
        <f t="shared" ca="1" si="552"/>
        <v/>
      </c>
      <c r="AH3074" s="130" t="str">
        <f t="shared" ca="1" si="553"/>
        <v/>
      </c>
      <c r="AI3074" s="130" t="str">
        <f t="shared" ca="1" si="554"/>
        <v/>
      </c>
    </row>
    <row r="3075" spans="29:35">
      <c r="AC3075" s="130" t="str">
        <f t="shared" ref="AC3075:AC3138" ca="1" si="555">+INDIRECT(ADDRESS(INT((ROW()-2)/2)+2,21,3))</f>
        <v/>
      </c>
      <c r="AD3075" s="130" t="str">
        <f t="shared" ref="AD3075:AD3138" ca="1" si="556">+IF(ISNUMBER(AI3075),IF(ISEVEN(ROW()),$AL$2,$AL$3),"")</f>
        <v/>
      </c>
      <c r="AE3075" s="130" t="str">
        <f t="shared" ref="AE3075:AE3138" ca="1" si="557">+INDIRECT(ADDRESS(INT((ROW()-2)/2)+2,23,3))</f>
        <v/>
      </c>
      <c r="AF3075" s="130" t="str">
        <f t="shared" ref="AF3075:AF3138" ca="1" si="558">+INDIRECT(ADDRESS(INT((ROW()-2)/2)+2,24,3))</f>
        <v/>
      </c>
      <c r="AG3075" s="130" t="str">
        <f t="shared" ref="AG3075:AG3138" ca="1" si="559">+INDIRECT(ADDRESS(INT((ROW()-2)/2)+2,25,3))</f>
        <v/>
      </c>
      <c r="AH3075" s="130" t="str">
        <f t="shared" ref="AH3075:AH3138" ca="1" si="560">+INDIRECT(ADDRESS(INT((ROW()-2)/2)+2,26,3))</f>
        <v/>
      </c>
      <c r="AI3075" s="130" t="str">
        <f t="shared" ref="AI3075:AI3138" ca="1" si="561">+INDIRECT(ADDRESS(INT((ROW()-2)/2)+2,27,3))</f>
        <v/>
      </c>
    </row>
    <row r="3076" spans="29:35">
      <c r="AC3076" s="130" t="str">
        <f t="shared" ca="1" si="555"/>
        <v/>
      </c>
      <c r="AD3076" s="130" t="str">
        <f t="shared" ca="1" si="556"/>
        <v/>
      </c>
      <c r="AE3076" s="130" t="str">
        <f t="shared" ca="1" si="557"/>
        <v/>
      </c>
      <c r="AF3076" s="130" t="str">
        <f t="shared" ca="1" si="558"/>
        <v/>
      </c>
      <c r="AG3076" s="130" t="str">
        <f t="shared" ca="1" si="559"/>
        <v/>
      </c>
      <c r="AH3076" s="130" t="str">
        <f t="shared" ca="1" si="560"/>
        <v/>
      </c>
      <c r="AI3076" s="130" t="str">
        <f t="shared" ca="1" si="561"/>
        <v/>
      </c>
    </row>
    <row r="3077" spans="29:35">
      <c r="AC3077" s="130" t="str">
        <f t="shared" ca="1" si="555"/>
        <v/>
      </c>
      <c r="AD3077" s="130" t="str">
        <f t="shared" ca="1" si="556"/>
        <v/>
      </c>
      <c r="AE3077" s="130" t="str">
        <f t="shared" ca="1" si="557"/>
        <v/>
      </c>
      <c r="AF3077" s="130" t="str">
        <f t="shared" ca="1" si="558"/>
        <v/>
      </c>
      <c r="AG3077" s="130" t="str">
        <f t="shared" ca="1" si="559"/>
        <v/>
      </c>
      <c r="AH3077" s="130" t="str">
        <f t="shared" ca="1" si="560"/>
        <v/>
      </c>
      <c r="AI3077" s="130" t="str">
        <f t="shared" ca="1" si="561"/>
        <v/>
      </c>
    </row>
    <row r="3078" spans="29:35">
      <c r="AC3078" s="130" t="str">
        <f t="shared" ca="1" si="555"/>
        <v/>
      </c>
      <c r="AD3078" s="130" t="str">
        <f t="shared" ca="1" si="556"/>
        <v/>
      </c>
      <c r="AE3078" s="130" t="str">
        <f t="shared" ca="1" si="557"/>
        <v/>
      </c>
      <c r="AF3078" s="130" t="str">
        <f t="shared" ca="1" si="558"/>
        <v/>
      </c>
      <c r="AG3078" s="130" t="str">
        <f t="shared" ca="1" si="559"/>
        <v/>
      </c>
      <c r="AH3078" s="130" t="str">
        <f t="shared" ca="1" si="560"/>
        <v/>
      </c>
      <c r="AI3078" s="130" t="str">
        <f t="shared" ca="1" si="561"/>
        <v/>
      </c>
    </row>
    <row r="3079" spans="29:35">
      <c r="AC3079" s="130" t="str">
        <f t="shared" ca="1" si="555"/>
        <v/>
      </c>
      <c r="AD3079" s="130" t="str">
        <f t="shared" ca="1" si="556"/>
        <v/>
      </c>
      <c r="AE3079" s="130" t="str">
        <f t="shared" ca="1" si="557"/>
        <v/>
      </c>
      <c r="AF3079" s="130" t="str">
        <f t="shared" ca="1" si="558"/>
        <v/>
      </c>
      <c r="AG3079" s="130" t="str">
        <f t="shared" ca="1" si="559"/>
        <v/>
      </c>
      <c r="AH3079" s="130" t="str">
        <f t="shared" ca="1" si="560"/>
        <v/>
      </c>
      <c r="AI3079" s="130" t="str">
        <f t="shared" ca="1" si="561"/>
        <v/>
      </c>
    </row>
    <row r="3080" spans="29:35">
      <c r="AC3080" s="130" t="str">
        <f t="shared" ca="1" si="555"/>
        <v/>
      </c>
      <c r="AD3080" s="130" t="str">
        <f t="shared" ca="1" si="556"/>
        <v/>
      </c>
      <c r="AE3080" s="130" t="str">
        <f t="shared" ca="1" si="557"/>
        <v/>
      </c>
      <c r="AF3080" s="130" t="str">
        <f t="shared" ca="1" si="558"/>
        <v/>
      </c>
      <c r="AG3080" s="130" t="str">
        <f t="shared" ca="1" si="559"/>
        <v/>
      </c>
      <c r="AH3080" s="130" t="str">
        <f t="shared" ca="1" si="560"/>
        <v/>
      </c>
      <c r="AI3080" s="130" t="str">
        <f t="shared" ca="1" si="561"/>
        <v/>
      </c>
    </row>
    <row r="3081" spans="29:35">
      <c r="AC3081" s="130" t="str">
        <f t="shared" ca="1" si="555"/>
        <v/>
      </c>
      <c r="AD3081" s="130" t="str">
        <f t="shared" ca="1" si="556"/>
        <v/>
      </c>
      <c r="AE3081" s="130" t="str">
        <f t="shared" ca="1" si="557"/>
        <v/>
      </c>
      <c r="AF3081" s="130" t="str">
        <f t="shared" ca="1" si="558"/>
        <v/>
      </c>
      <c r="AG3081" s="130" t="str">
        <f t="shared" ca="1" si="559"/>
        <v/>
      </c>
      <c r="AH3081" s="130" t="str">
        <f t="shared" ca="1" si="560"/>
        <v/>
      </c>
      <c r="AI3081" s="130" t="str">
        <f t="shared" ca="1" si="561"/>
        <v/>
      </c>
    </row>
    <row r="3082" spans="29:35">
      <c r="AC3082" s="130" t="str">
        <f t="shared" ca="1" si="555"/>
        <v/>
      </c>
      <c r="AD3082" s="130" t="str">
        <f t="shared" ca="1" si="556"/>
        <v/>
      </c>
      <c r="AE3082" s="130" t="str">
        <f t="shared" ca="1" si="557"/>
        <v/>
      </c>
      <c r="AF3082" s="130" t="str">
        <f t="shared" ca="1" si="558"/>
        <v/>
      </c>
      <c r="AG3082" s="130" t="str">
        <f t="shared" ca="1" si="559"/>
        <v/>
      </c>
      <c r="AH3082" s="130" t="str">
        <f t="shared" ca="1" si="560"/>
        <v/>
      </c>
      <c r="AI3082" s="130" t="str">
        <f t="shared" ca="1" si="561"/>
        <v/>
      </c>
    </row>
    <row r="3083" spans="29:35">
      <c r="AC3083" s="130" t="str">
        <f t="shared" ca="1" si="555"/>
        <v/>
      </c>
      <c r="AD3083" s="130" t="str">
        <f t="shared" ca="1" si="556"/>
        <v/>
      </c>
      <c r="AE3083" s="130" t="str">
        <f t="shared" ca="1" si="557"/>
        <v/>
      </c>
      <c r="AF3083" s="130" t="str">
        <f t="shared" ca="1" si="558"/>
        <v/>
      </c>
      <c r="AG3083" s="130" t="str">
        <f t="shared" ca="1" si="559"/>
        <v/>
      </c>
      <c r="AH3083" s="130" t="str">
        <f t="shared" ca="1" si="560"/>
        <v/>
      </c>
      <c r="AI3083" s="130" t="str">
        <f t="shared" ca="1" si="561"/>
        <v/>
      </c>
    </row>
    <row r="3084" spans="29:35">
      <c r="AC3084" s="130" t="str">
        <f t="shared" ca="1" si="555"/>
        <v/>
      </c>
      <c r="AD3084" s="130" t="str">
        <f t="shared" ca="1" si="556"/>
        <v/>
      </c>
      <c r="AE3084" s="130" t="str">
        <f t="shared" ca="1" si="557"/>
        <v/>
      </c>
      <c r="AF3084" s="130" t="str">
        <f t="shared" ca="1" si="558"/>
        <v/>
      </c>
      <c r="AG3084" s="130" t="str">
        <f t="shared" ca="1" si="559"/>
        <v/>
      </c>
      <c r="AH3084" s="130" t="str">
        <f t="shared" ca="1" si="560"/>
        <v/>
      </c>
      <c r="AI3084" s="130" t="str">
        <f t="shared" ca="1" si="561"/>
        <v/>
      </c>
    </row>
    <row r="3085" spans="29:35">
      <c r="AC3085" s="130" t="str">
        <f t="shared" ca="1" si="555"/>
        <v/>
      </c>
      <c r="AD3085" s="130" t="str">
        <f t="shared" ca="1" si="556"/>
        <v/>
      </c>
      <c r="AE3085" s="130" t="str">
        <f t="shared" ca="1" si="557"/>
        <v/>
      </c>
      <c r="AF3085" s="130" t="str">
        <f t="shared" ca="1" si="558"/>
        <v/>
      </c>
      <c r="AG3085" s="130" t="str">
        <f t="shared" ca="1" si="559"/>
        <v/>
      </c>
      <c r="AH3085" s="130" t="str">
        <f t="shared" ca="1" si="560"/>
        <v/>
      </c>
      <c r="AI3085" s="130" t="str">
        <f t="shared" ca="1" si="561"/>
        <v/>
      </c>
    </row>
    <row r="3086" spans="29:35">
      <c r="AC3086" s="130" t="str">
        <f t="shared" ca="1" si="555"/>
        <v/>
      </c>
      <c r="AD3086" s="130" t="str">
        <f t="shared" ca="1" si="556"/>
        <v/>
      </c>
      <c r="AE3086" s="130" t="str">
        <f t="shared" ca="1" si="557"/>
        <v/>
      </c>
      <c r="AF3086" s="130" t="str">
        <f t="shared" ca="1" si="558"/>
        <v/>
      </c>
      <c r="AG3086" s="130" t="str">
        <f t="shared" ca="1" si="559"/>
        <v/>
      </c>
      <c r="AH3086" s="130" t="str">
        <f t="shared" ca="1" si="560"/>
        <v/>
      </c>
      <c r="AI3086" s="130" t="str">
        <f t="shared" ca="1" si="561"/>
        <v/>
      </c>
    </row>
    <row r="3087" spans="29:35">
      <c r="AC3087" s="130" t="str">
        <f t="shared" ca="1" si="555"/>
        <v/>
      </c>
      <c r="AD3087" s="130" t="str">
        <f t="shared" ca="1" si="556"/>
        <v/>
      </c>
      <c r="AE3087" s="130" t="str">
        <f t="shared" ca="1" si="557"/>
        <v/>
      </c>
      <c r="AF3087" s="130" t="str">
        <f t="shared" ca="1" si="558"/>
        <v/>
      </c>
      <c r="AG3087" s="130" t="str">
        <f t="shared" ca="1" si="559"/>
        <v/>
      </c>
      <c r="AH3087" s="130" t="str">
        <f t="shared" ca="1" si="560"/>
        <v/>
      </c>
      <c r="AI3087" s="130" t="str">
        <f t="shared" ca="1" si="561"/>
        <v/>
      </c>
    </row>
    <row r="3088" spans="29:35">
      <c r="AC3088" s="130" t="str">
        <f t="shared" ca="1" si="555"/>
        <v/>
      </c>
      <c r="AD3088" s="130" t="str">
        <f t="shared" ca="1" si="556"/>
        <v/>
      </c>
      <c r="AE3088" s="130" t="str">
        <f t="shared" ca="1" si="557"/>
        <v/>
      </c>
      <c r="AF3088" s="130" t="str">
        <f t="shared" ca="1" si="558"/>
        <v/>
      </c>
      <c r="AG3088" s="130" t="str">
        <f t="shared" ca="1" si="559"/>
        <v/>
      </c>
      <c r="AH3088" s="130" t="str">
        <f t="shared" ca="1" si="560"/>
        <v/>
      </c>
      <c r="AI3088" s="130" t="str">
        <f t="shared" ca="1" si="561"/>
        <v/>
      </c>
    </row>
    <row r="3089" spans="29:35">
      <c r="AC3089" s="130" t="str">
        <f t="shared" ca="1" si="555"/>
        <v/>
      </c>
      <c r="AD3089" s="130" t="str">
        <f t="shared" ca="1" si="556"/>
        <v/>
      </c>
      <c r="AE3089" s="130" t="str">
        <f t="shared" ca="1" si="557"/>
        <v/>
      </c>
      <c r="AF3089" s="130" t="str">
        <f t="shared" ca="1" si="558"/>
        <v/>
      </c>
      <c r="AG3089" s="130" t="str">
        <f t="shared" ca="1" si="559"/>
        <v/>
      </c>
      <c r="AH3089" s="130" t="str">
        <f t="shared" ca="1" si="560"/>
        <v/>
      </c>
      <c r="AI3089" s="130" t="str">
        <f t="shared" ca="1" si="561"/>
        <v/>
      </c>
    </row>
    <row r="3090" spans="29:35">
      <c r="AC3090" s="130" t="str">
        <f t="shared" ca="1" si="555"/>
        <v/>
      </c>
      <c r="AD3090" s="130" t="str">
        <f t="shared" ca="1" si="556"/>
        <v/>
      </c>
      <c r="AE3090" s="130" t="str">
        <f t="shared" ca="1" si="557"/>
        <v/>
      </c>
      <c r="AF3090" s="130" t="str">
        <f t="shared" ca="1" si="558"/>
        <v/>
      </c>
      <c r="AG3090" s="130" t="str">
        <f t="shared" ca="1" si="559"/>
        <v/>
      </c>
      <c r="AH3090" s="130" t="str">
        <f t="shared" ca="1" si="560"/>
        <v/>
      </c>
      <c r="AI3090" s="130" t="str">
        <f t="shared" ca="1" si="561"/>
        <v/>
      </c>
    </row>
    <row r="3091" spans="29:35">
      <c r="AC3091" s="130" t="str">
        <f t="shared" ca="1" si="555"/>
        <v/>
      </c>
      <c r="AD3091" s="130" t="str">
        <f t="shared" ca="1" si="556"/>
        <v/>
      </c>
      <c r="AE3091" s="130" t="str">
        <f t="shared" ca="1" si="557"/>
        <v/>
      </c>
      <c r="AF3091" s="130" t="str">
        <f t="shared" ca="1" si="558"/>
        <v/>
      </c>
      <c r="AG3091" s="130" t="str">
        <f t="shared" ca="1" si="559"/>
        <v/>
      </c>
      <c r="AH3091" s="130" t="str">
        <f t="shared" ca="1" si="560"/>
        <v/>
      </c>
      <c r="AI3091" s="130" t="str">
        <f t="shared" ca="1" si="561"/>
        <v/>
      </c>
    </row>
    <row r="3092" spans="29:35">
      <c r="AC3092" s="130" t="str">
        <f t="shared" ca="1" si="555"/>
        <v/>
      </c>
      <c r="AD3092" s="130" t="str">
        <f t="shared" ca="1" si="556"/>
        <v/>
      </c>
      <c r="AE3092" s="130" t="str">
        <f t="shared" ca="1" si="557"/>
        <v/>
      </c>
      <c r="AF3092" s="130" t="str">
        <f t="shared" ca="1" si="558"/>
        <v/>
      </c>
      <c r="AG3092" s="130" t="str">
        <f t="shared" ca="1" si="559"/>
        <v/>
      </c>
      <c r="AH3092" s="130" t="str">
        <f t="shared" ca="1" si="560"/>
        <v/>
      </c>
      <c r="AI3092" s="130" t="str">
        <f t="shared" ca="1" si="561"/>
        <v/>
      </c>
    </row>
    <row r="3093" spans="29:35">
      <c r="AC3093" s="130" t="str">
        <f t="shared" ca="1" si="555"/>
        <v/>
      </c>
      <c r="AD3093" s="130" t="str">
        <f t="shared" ca="1" si="556"/>
        <v/>
      </c>
      <c r="AE3093" s="130" t="str">
        <f t="shared" ca="1" si="557"/>
        <v/>
      </c>
      <c r="AF3093" s="130" t="str">
        <f t="shared" ca="1" si="558"/>
        <v/>
      </c>
      <c r="AG3093" s="130" t="str">
        <f t="shared" ca="1" si="559"/>
        <v/>
      </c>
      <c r="AH3093" s="130" t="str">
        <f t="shared" ca="1" si="560"/>
        <v/>
      </c>
      <c r="AI3093" s="130" t="str">
        <f t="shared" ca="1" si="561"/>
        <v/>
      </c>
    </row>
    <row r="3094" spans="29:35">
      <c r="AC3094" s="130" t="str">
        <f t="shared" ca="1" si="555"/>
        <v/>
      </c>
      <c r="AD3094" s="130" t="str">
        <f t="shared" ca="1" si="556"/>
        <v/>
      </c>
      <c r="AE3094" s="130" t="str">
        <f t="shared" ca="1" si="557"/>
        <v/>
      </c>
      <c r="AF3094" s="130" t="str">
        <f t="shared" ca="1" si="558"/>
        <v/>
      </c>
      <c r="AG3094" s="130" t="str">
        <f t="shared" ca="1" si="559"/>
        <v/>
      </c>
      <c r="AH3094" s="130" t="str">
        <f t="shared" ca="1" si="560"/>
        <v/>
      </c>
      <c r="AI3094" s="130" t="str">
        <f t="shared" ca="1" si="561"/>
        <v/>
      </c>
    </row>
    <row r="3095" spans="29:35">
      <c r="AC3095" s="130" t="str">
        <f t="shared" ca="1" si="555"/>
        <v/>
      </c>
      <c r="AD3095" s="130" t="str">
        <f t="shared" ca="1" si="556"/>
        <v/>
      </c>
      <c r="AE3095" s="130" t="str">
        <f t="shared" ca="1" si="557"/>
        <v/>
      </c>
      <c r="AF3095" s="130" t="str">
        <f t="shared" ca="1" si="558"/>
        <v/>
      </c>
      <c r="AG3095" s="130" t="str">
        <f t="shared" ca="1" si="559"/>
        <v/>
      </c>
      <c r="AH3095" s="130" t="str">
        <f t="shared" ca="1" si="560"/>
        <v/>
      </c>
      <c r="AI3095" s="130" t="str">
        <f t="shared" ca="1" si="561"/>
        <v/>
      </c>
    </row>
    <row r="3096" spans="29:35">
      <c r="AC3096" s="130" t="str">
        <f t="shared" ca="1" si="555"/>
        <v/>
      </c>
      <c r="AD3096" s="130" t="str">
        <f t="shared" ca="1" si="556"/>
        <v/>
      </c>
      <c r="AE3096" s="130" t="str">
        <f t="shared" ca="1" si="557"/>
        <v/>
      </c>
      <c r="AF3096" s="130" t="str">
        <f t="shared" ca="1" si="558"/>
        <v/>
      </c>
      <c r="AG3096" s="130" t="str">
        <f t="shared" ca="1" si="559"/>
        <v/>
      </c>
      <c r="AH3096" s="130" t="str">
        <f t="shared" ca="1" si="560"/>
        <v/>
      </c>
      <c r="AI3096" s="130" t="str">
        <f t="shared" ca="1" si="561"/>
        <v/>
      </c>
    </row>
    <row r="3097" spans="29:35">
      <c r="AC3097" s="130" t="str">
        <f t="shared" ca="1" si="555"/>
        <v/>
      </c>
      <c r="AD3097" s="130" t="str">
        <f t="shared" ca="1" si="556"/>
        <v/>
      </c>
      <c r="AE3097" s="130" t="str">
        <f t="shared" ca="1" si="557"/>
        <v/>
      </c>
      <c r="AF3097" s="130" t="str">
        <f t="shared" ca="1" si="558"/>
        <v/>
      </c>
      <c r="AG3097" s="130" t="str">
        <f t="shared" ca="1" si="559"/>
        <v/>
      </c>
      <c r="AH3097" s="130" t="str">
        <f t="shared" ca="1" si="560"/>
        <v/>
      </c>
      <c r="AI3097" s="130" t="str">
        <f t="shared" ca="1" si="561"/>
        <v/>
      </c>
    </row>
    <row r="3098" spans="29:35">
      <c r="AC3098" s="130" t="str">
        <f t="shared" ca="1" si="555"/>
        <v/>
      </c>
      <c r="AD3098" s="130" t="str">
        <f t="shared" ca="1" si="556"/>
        <v/>
      </c>
      <c r="AE3098" s="130" t="str">
        <f t="shared" ca="1" si="557"/>
        <v/>
      </c>
      <c r="AF3098" s="130" t="str">
        <f t="shared" ca="1" si="558"/>
        <v/>
      </c>
      <c r="AG3098" s="130" t="str">
        <f t="shared" ca="1" si="559"/>
        <v/>
      </c>
      <c r="AH3098" s="130" t="str">
        <f t="shared" ca="1" si="560"/>
        <v/>
      </c>
      <c r="AI3098" s="130" t="str">
        <f t="shared" ca="1" si="561"/>
        <v/>
      </c>
    </row>
    <row r="3099" spans="29:35">
      <c r="AC3099" s="130" t="str">
        <f t="shared" ca="1" si="555"/>
        <v/>
      </c>
      <c r="AD3099" s="130" t="str">
        <f t="shared" ca="1" si="556"/>
        <v/>
      </c>
      <c r="AE3099" s="130" t="str">
        <f t="shared" ca="1" si="557"/>
        <v/>
      </c>
      <c r="AF3099" s="130" t="str">
        <f t="shared" ca="1" si="558"/>
        <v/>
      </c>
      <c r="AG3099" s="130" t="str">
        <f t="shared" ca="1" si="559"/>
        <v/>
      </c>
      <c r="AH3099" s="130" t="str">
        <f t="shared" ca="1" si="560"/>
        <v/>
      </c>
      <c r="AI3099" s="130" t="str">
        <f t="shared" ca="1" si="561"/>
        <v/>
      </c>
    </row>
    <row r="3100" spans="29:35">
      <c r="AC3100" s="130" t="str">
        <f t="shared" ca="1" si="555"/>
        <v/>
      </c>
      <c r="AD3100" s="130" t="str">
        <f t="shared" ca="1" si="556"/>
        <v/>
      </c>
      <c r="AE3100" s="130" t="str">
        <f t="shared" ca="1" si="557"/>
        <v/>
      </c>
      <c r="AF3100" s="130" t="str">
        <f t="shared" ca="1" si="558"/>
        <v/>
      </c>
      <c r="AG3100" s="130" t="str">
        <f t="shared" ca="1" si="559"/>
        <v/>
      </c>
      <c r="AH3100" s="130" t="str">
        <f t="shared" ca="1" si="560"/>
        <v/>
      </c>
      <c r="AI3100" s="130" t="str">
        <f t="shared" ca="1" si="561"/>
        <v/>
      </c>
    </row>
    <row r="3101" spans="29:35">
      <c r="AC3101" s="130" t="str">
        <f t="shared" ca="1" si="555"/>
        <v/>
      </c>
      <c r="AD3101" s="130" t="str">
        <f t="shared" ca="1" si="556"/>
        <v/>
      </c>
      <c r="AE3101" s="130" t="str">
        <f t="shared" ca="1" si="557"/>
        <v/>
      </c>
      <c r="AF3101" s="130" t="str">
        <f t="shared" ca="1" si="558"/>
        <v/>
      </c>
      <c r="AG3101" s="130" t="str">
        <f t="shared" ca="1" si="559"/>
        <v/>
      </c>
      <c r="AH3101" s="130" t="str">
        <f t="shared" ca="1" si="560"/>
        <v/>
      </c>
      <c r="AI3101" s="130" t="str">
        <f t="shared" ca="1" si="561"/>
        <v/>
      </c>
    </row>
    <row r="3102" spans="29:35">
      <c r="AC3102" s="130" t="str">
        <f t="shared" ca="1" si="555"/>
        <v/>
      </c>
      <c r="AD3102" s="130" t="str">
        <f t="shared" ca="1" si="556"/>
        <v/>
      </c>
      <c r="AE3102" s="130" t="str">
        <f t="shared" ca="1" si="557"/>
        <v/>
      </c>
      <c r="AF3102" s="130" t="str">
        <f t="shared" ca="1" si="558"/>
        <v/>
      </c>
      <c r="AG3102" s="130" t="str">
        <f t="shared" ca="1" si="559"/>
        <v/>
      </c>
      <c r="AH3102" s="130" t="str">
        <f t="shared" ca="1" si="560"/>
        <v/>
      </c>
      <c r="AI3102" s="130" t="str">
        <f t="shared" ca="1" si="561"/>
        <v/>
      </c>
    </row>
    <row r="3103" spans="29:35">
      <c r="AC3103" s="130" t="str">
        <f t="shared" ca="1" si="555"/>
        <v/>
      </c>
      <c r="AD3103" s="130" t="str">
        <f t="shared" ca="1" si="556"/>
        <v/>
      </c>
      <c r="AE3103" s="130" t="str">
        <f t="shared" ca="1" si="557"/>
        <v/>
      </c>
      <c r="AF3103" s="130" t="str">
        <f t="shared" ca="1" si="558"/>
        <v/>
      </c>
      <c r="AG3103" s="130" t="str">
        <f t="shared" ca="1" si="559"/>
        <v/>
      </c>
      <c r="AH3103" s="130" t="str">
        <f t="shared" ca="1" si="560"/>
        <v/>
      </c>
      <c r="AI3103" s="130" t="str">
        <f t="shared" ca="1" si="561"/>
        <v/>
      </c>
    </row>
    <row r="3104" spans="29:35">
      <c r="AC3104" s="130" t="str">
        <f t="shared" ca="1" si="555"/>
        <v/>
      </c>
      <c r="AD3104" s="130" t="str">
        <f t="shared" ca="1" si="556"/>
        <v/>
      </c>
      <c r="AE3104" s="130" t="str">
        <f t="shared" ca="1" si="557"/>
        <v/>
      </c>
      <c r="AF3104" s="130" t="str">
        <f t="shared" ca="1" si="558"/>
        <v/>
      </c>
      <c r="AG3104" s="130" t="str">
        <f t="shared" ca="1" si="559"/>
        <v/>
      </c>
      <c r="AH3104" s="130" t="str">
        <f t="shared" ca="1" si="560"/>
        <v/>
      </c>
      <c r="AI3104" s="130" t="str">
        <f t="shared" ca="1" si="561"/>
        <v/>
      </c>
    </row>
    <row r="3105" spans="29:35">
      <c r="AC3105" s="130" t="str">
        <f t="shared" ca="1" si="555"/>
        <v/>
      </c>
      <c r="AD3105" s="130" t="str">
        <f t="shared" ca="1" si="556"/>
        <v/>
      </c>
      <c r="AE3105" s="130" t="str">
        <f t="shared" ca="1" si="557"/>
        <v/>
      </c>
      <c r="AF3105" s="130" t="str">
        <f t="shared" ca="1" si="558"/>
        <v/>
      </c>
      <c r="AG3105" s="130" t="str">
        <f t="shared" ca="1" si="559"/>
        <v/>
      </c>
      <c r="AH3105" s="130" t="str">
        <f t="shared" ca="1" si="560"/>
        <v/>
      </c>
      <c r="AI3105" s="130" t="str">
        <f t="shared" ca="1" si="561"/>
        <v/>
      </c>
    </row>
    <row r="3106" spans="29:35">
      <c r="AC3106" s="130" t="str">
        <f t="shared" ca="1" si="555"/>
        <v/>
      </c>
      <c r="AD3106" s="130" t="str">
        <f t="shared" ca="1" si="556"/>
        <v/>
      </c>
      <c r="AE3106" s="130" t="str">
        <f t="shared" ca="1" si="557"/>
        <v/>
      </c>
      <c r="AF3106" s="130" t="str">
        <f t="shared" ca="1" si="558"/>
        <v/>
      </c>
      <c r="AG3106" s="130" t="str">
        <f t="shared" ca="1" si="559"/>
        <v/>
      </c>
      <c r="AH3106" s="130" t="str">
        <f t="shared" ca="1" si="560"/>
        <v/>
      </c>
      <c r="AI3106" s="130" t="str">
        <f t="shared" ca="1" si="561"/>
        <v/>
      </c>
    </row>
    <row r="3107" spans="29:35">
      <c r="AC3107" s="130" t="str">
        <f t="shared" ca="1" si="555"/>
        <v/>
      </c>
      <c r="AD3107" s="130" t="str">
        <f t="shared" ca="1" si="556"/>
        <v/>
      </c>
      <c r="AE3107" s="130" t="str">
        <f t="shared" ca="1" si="557"/>
        <v/>
      </c>
      <c r="AF3107" s="130" t="str">
        <f t="shared" ca="1" si="558"/>
        <v/>
      </c>
      <c r="AG3107" s="130" t="str">
        <f t="shared" ca="1" si="559"/>
        <v/>
      </c>
      <c r="AH3107" s="130" t="str">
        <f t="shared" ca="1" si="560"/>
        <v/>
      </c>
      <c r="AI3107" s="130" t="str">
        <f t="shared" ca="1" si="561"/>
        <v/>
      </c>
    </row>
    <row r="3108" spans="29:35">
      <c r="AC3108" s="130" t="str">
        <f t="shared" ca="1" si="555"/>
        <v/>
      </c>
      <c r="AD3108" s="130" t="str">
        <f t="shared" ca="1" si="556"/>
        <v/>
      </c>
      <c r="AE3108" s="130" t="str">
        <f t="shared" ca="1" si="557"/>
        <v/>
      </c>
      <c r="AF3108" s="130" t="str">
        <f t="shared" ca="1" si="558"/>
        <v/>
      </c>
      <c r="AG3108" s="130" t="str">
        <f t="shared" ca="1" si="559"/>
        <v/>
      </c>
      <c r="AH3108" s="130" t="str">
        <f t="shared" ca="1" si="560"/>
        <v/>
      </c>
      <c r="AI3108" s="130" t="str">
        <f t="shared" ca="1" si="561"/>
        <v/>
      </c>
    </row>
    <row r="3109" spans="29:35">
      <c r="AC3109" s="130" t="str">
        <f t="shared" ca="1" si="555"/>
        <v/>
      </c>
      <c r="AD3109" s="130" t="str">
        <f t="shared" ca="1" si="556"/>
        <v/>
      </c>
      <c r="AE3109" s="130" t="str">
        <f t="shared" ca="1" si="557"/>
        <v/>
      </c>
      <c r="AF3109" s="130" t="str">
        <f t="shared" ca="1" si="558"/>
        <v/>
      </c>
      <c r="AG3109" s="130" t="str">
        <f t="shared" ca="1" si="559"/>
        <v/>
      </c>
      <c r="AH3109" s="130" t="str">
        <f t="shared" ca="1" si="560"/>
        <v/>
      </c>
      <c r="AI3109" s="130" t="str">
        <f t="shared" ca="1" si="561"/>
        <v/>
      </c>
    </row>
    <row r="3110" spans="29:35">
      <c r="AC3110" s="130" t="str">
        <f t="shared" ca="1" si="555"/>
        <v/>
      </c>
      <c r="AD3110" s="130" t="str">
        <f t="shared" ca="1" si="556"/>
        <v/>
      </c>
      <c r="AE3110" s="130" t="str">
        <f t="shared" ca="1" si="557"/>
        <v/>
      </c>
      <c r="AF3110" s="130" t="str">
        <f t="shared" ca="1" si="558"/>
        <v/>
      </c>
      <c r="AG3110" s="130" t="str">
        <f t="shared" ca="1" si="559"/>
        <v/>
      </c>
      <c r="AH3110" s="130" t="str">
        <f t="shared" ca="1" si="560"/>
        <v/>
      </c>
      <c r="AI3110" s="130" t="str">
        <f t="shared" ca="1" si="561"/>
        <v/>
      </c>
    </row>
    <row r="3111" spans="29:35">
      <c r="AC3111" s="130" t="str">
        <f t="shared" ca="1" si="555"/>
        <v/>
      </c>
      <c r="AD3111" s="130" t="str">
        <f t="shared" ca="1" si="556"/>
        <v/>
      </c>
      <c r="AE3111" s="130" t="str">
        <f t="shared" ca="1" si="557"/>
        <v/>
      </c>
      <c r="AF3111" s="130" t="str">
        <f t="shared" ca="1" si="558"/>
        <v/>
      </c>
      <c r="AG3111" s="130" t="str">
        <f t="shared" ca="1" si="559"/>
        <v/>
      </c>
      <c r="AH3111" s="130" t="str">
        <f t="shared" ca="1" si="560"/>
        <v/>
      </c>
      <c r="AI3111" s="130" t="str">
        <f t="shared" ca="1" si="561"/>
        <v/>
      </c>
    </row>
    <row r="3112" spans="29:35">
      <c r="AC3112" s="130" t="str">
        <f t="shared" ca="1" si="555"/>
        <v/>
      </c>
      <c r="AD3112" s="130" t="str">
        <f t="shared" ca="1" si="556"/>
        <v/>
      </c>
      <c r="AE3112" s="130" t="str">
        <f t="shared" ca="1" si="557"/>
        <v/>
      </c>
      <c r="AF3112" s="130" t="str">
        <f t="shared" ca="1" si="558"/>
        <v/>
      </c>
      <c r="AG3112" s="130" t="str">
        <f t="shared" ca="1" si="559"/>
        <v/>
      </c>
      <c r="AH3112" s="130" t="str">
        <f t="shared" ca="1" si="560"/>
        <v/>
      </c>
      <c r="AI3112" s="130" t="str">
        <f t="shared" ca="1" si="561"/>
        <v/>
      </c>
    </row>
    <row r="3113" spans="29:35">
      <c r="AC3113" s="130" t="str">
        <f t="shared" ca="1" si="555"/>
        <v/>
      </c>
      <c r="AD3113" s="130" t="str">
        <f t="shared" ca="1" si="556"/>
        <v/>
      </c>
      <c r="AE3113" s="130" t="str">
        <f t="shared" ca="1" si="557"/>
        <v/>
      </c>
      <c r="AF3113" s="130" t="str">
        <f t="shared" ca="1" si="558"/>
        <v/>
      </c>
      <c r="AG3113" s="130" t="str">
        <f t="shared" ca="1" si="559"/>
        <v/>
      </c>
      <c r="AH3113" s="130" t="str">
        <f t="shared" ca="1" si="560"/>
        <v/>
      </c>
      <c r="AI3113" s="130" t="str">
        <f t="shared" ca="1" si="561"/>
        <v/>
      </c>
    </row>
    <row r="3114" spans="29:35">
      <c r="AC3114" s="130" t="str">
        <f t="shared" ca="1" si="555"/>
        <v/>
      </c>
      <c r="AD3114" s="130" t="str">
        <f t="shared" ca="1" si="556"/>
        <v/>
      </c>
      <c r="AE3114" s="130" t="str">
        <f t="shared" ca="1" si="557"/>
        <v/>
      </c>
      <c r="AF3114" s="130" t="str">
        <f t="shared" ca="1" si="558"/>
        <v/>
      </c>
      <c r="AG3114" s="130" t="str">
        <f t="shared" ca="1" si="559"/>
        <v/>
      </c>
      <c r="AH3114" s="130" t="str">
        <f t="shared" ca="1" si="560"/>
        <v/>
      </c>
      <c r="AI3114" s="130" t="str">
        <f t="shared" ca="1" si="561"/>
        <v/>
      </c>
    </row>
    <row r="3115" spans="29:35">
      <c r="AC3115" s="130" t="str">
        <f t="shared" ca="1" si="555"/>
        <v/>
      </c>
      <c r="AD3115" s="130" t="str">
        <f t="shared" ca="1" si="556"/>
        <v/>
      </c>
      <c r="AE3115" s="130" t="str">
        <f t="shared" ca="1" si="557"/>
        <v/>
      </c>
      <c r="AF3115" s="130" t="str">
        <f t="shared" ca="1" si="558"/>
        <v/>
      </c>
      <c r="AG3115" s="130" t="str">
        <f t="shared" ca="1" si="559"/>
        <v/>
      </c>
      <c r="AH3115" s="130" t="str">
        <f t="shared" ca="1" si="560"/>
        <v/>
      </c>
      <c r="AI3115" s="130" t="str">
        <f t="shared" ca="1" si="561"/>
        <v/>
      </c>
    </row>
    <row r="3116" spans="29:35">
      <c r="AC3116" s="130" t="str">
        <f t="shared" ca="1" si="555"/>
        <v/>
      </c>
      <c r="AD3116" s="130" t="str">
        <f t="shared" ca="1" si="556"/>
        <v/>
      </c>
      <c r="AE3116" s="130" t="str">
        <f t="shared" ca="1" si="557"/>
        <v/>
      </c>
      <c r="AF3116" s="130" t="str">
        <f t="shared" ca="1" si="558"/>
        <v/>
      </c>
      <c r="AG3116" s="130" t="str">
        <f t="shared" ca="1" si="559"/>
        <v/>
      </c>
      <c r="AH3116" s="130" t="str">
        <f t="shared" ca="1" si="560"/>
        <v/>
      </c>
      <c r="AI3116" s="130" t="str">
        <f t="shared" ca="1" si="561"/>
        <v/>
      </c>
    </row>
    <row r="3117" spans="29:35">
      <c r="AC3117" s="130" t="str">
        <f t="shared" ca="1" si="555"/>
        <v/>
      </c>
      <c r="AD3117" s="130" t="str">
        <f t="shared" ca="1" si="556"/>
        <v/>
      </c>
      <c r="AE3117" s="130" t="str">
        <f t="shared" ca="1" si="557"/>
        <v/>
      </c>
      <c r="AF3117" s="130" t="str">
        <f t="shared" ca="1" si="558"/>
        <v/>
      </c>
      <c r="AG3117" s="130" t="str">
        <f t="shared" ca="1" si="559"/>
        <v/>
      </c>
      <c r="AH3117" s="130" t="str">
        <f t="shared" ca="1" si="560"/>
        <v/>
      </c>
      <c r="AI3117" s="130" t="str">
        <f t="shared" ca="1" si="561"/>
        <v/>
      </c>
    </row>
    <row r="3118" spans="29:35">
      <c r="AC3118" s="130" t="str">
        <f t="shared" ca="1" si="555"/>
        <v/>
      </c>
      <c r="AD3118" s="130" t="str">
        <f t="shared" ca="1" si="556"/>
        <v/>
      </c>
      <c r="AE3118" s="130" t="str">
        <f t="shared" ca="1" si="557"/>
        <v/>
      </c>
      <c r="AF3118" s="130" t="str">
        <f t="shared" ca="1" si="558"/>
        <v/>
      </c>
      <c r="AG3118" s="130" t="str">
        <f t="shared" ca="1" si="559"/>
        <v/>
      </c>
      <c r="AH3118" s="130" t="str">
        <f t="shared" ca="1" si="560"/>
        <v/>
      </c>
      <c r="AI3118" s="130" t="str">
        <f t="shared" ca="1" si="561"/>
        <v/>
      </c>
    </row>
    <row r="3119" spans="29:35">
      <c r="AC3119" s="130" t="str">
        <f t="shared" ca="1" si="555"/>
        <v/>
      </c>
      <c r="AD3119" s="130" t="str">
        <f t="shared" ca="1" si="556"/>
        <v/>
      </c>
      <c r="AE3119" s="130" t="str">
        <f t="shared" ca="1" si="557"/>
        <v/>
      </c>
      <c r="AF3119" s="130" t="str">
        <f t="shared" ca="1" si="558"/>
        <v/>
      </c>
      <c r="AG3119" s="130" t="str">
        <f t="shared" ca="1" si="559"/>
        <v/>
      </c>
      <c r="AH3119" s="130" t="str">
        <f t="shared" ca="1" si="560"/>
        <v/>
      </c>
      <c r="AI3119" s="130" t="str">
        <f t="shared" ca="1" si="561"/>
        <v/>
      </c>
    </row>
    <row r="3120" spans="29:35">
      <c r="AC3120" s="130" t="str">
        <f t="shared" ca="1" si="555"/>
        <v/>
      </c>
      <c r="AD3120" s="130" t="str">
        <f t="shared" ca="1" si="556"/>
        <v/>
      </c>
      <c r="AE3120" s="130" t="str">
        <f t="shared" ca="1" si="557"/>
        <v/>
      </c>
      <c r="AF3120" s="130" t="str">
        <f t="shared" ca="1" si="558"/>
        <v/>
      </c>
      <c r="AG3120" s="130" t="str">
        <f t="shared" ca="1" si="559"/>
        <v/>
      </c>
      <c r="AH3120" s="130" t="str">
        <f t="shared" ca="1" si="560"/>
        <v/>
      </c>
      <c r="AI3120" s="130" t="str">
        <f t="shared" ca="1" si="561"/>
        <v/>
      </c>
    </row>
    <row r="3121" spans="29:35">
      <c r="AC3121" s="130" t="str">
        <f t="shared" ca="1" si="555"/>
        <v/>
      </c>
      <c r="AD3121" s="130" t="str">
        <f t="shared" ca="1" si="556"/>
        <v/>
      </c>
      <c r="AE3121" s="130" t="str">
        <f t="shared" ca="1" si="557"/>
        <v/>
      </c>
      <c r="AF3121" s="130" t="str">
        <f t="shared" ca="1" si="558"/>
        <v/>
      </c>
      <c r="AG3121" s="130" t="str">
        <f t="shared" ca="1" si="559"/>
        <v/>
      </c>
      <c r="AH3121" s="130" t="str">
        <f t="shared" ca="1" si="560"/>
        <v/>
      </c>
      <c r="AI3121" s="130" t="str">
        <f t="shared" ca="1" si="561"/>
        <v/>
      </c>
    </row>
    <row r="3122" spans="29:35">
      <c r="AC3122" s="130" t="str">
        <f t="shared" ca="1" si="555"/>
        <v/>
      </c>
      <c r="AD3122" s="130" t="str">
        <f t="shared" ca="1" si="556"/>
        <v/>
      </c>
      <c r="AE3122" s="130" t="str">
        <f t="shared" ca="1" si="557"/>
        <v/>
      </c>
      <c r="AF3122" s="130" t="str">
        <f t="shared" ca="1" si="558"/>
        <v/>
      </c>
      <c r="AG3122" s="130" t="str">
        <f t="shared" ca="1" si="559"/>
        <v/>
      </c>
      <c r="AH3122" s="130" t="str">
        <f t="shared" ca="1" si="560"/>
        <v/>
      </c>
      <c r="AI3122" s="130" t="str">
        <f t="shared" ca="1" si="561"/>
        <v/>
      </c>
    </row>
    <row r="3123" spans="29:35">
      <c r="AC3123" s="130" t="str">
        <f t="shared" ca="1" si="555"/>
        <v/>
      </c>
      <c r="AD3123" s="130" t="str">
        <f t="shared" ca="1" si="556"/>
        <v/>
      </c>
      <c r="AE3123" s="130" t="str">
        <f t="shared" ca="1" si="557"/>
        <v/>
      </c>
      <c r="AF3123" s="130" t="str">
        <f t="shared" ca="1" si="558"/>
        <v/>
      </c>
      <c r="AG3123" s="130" t="str">
        <f t="shared" ca="1" si="559"/>
        <v/>
      </c>
      <c r="AH3123" s="130" t="str">
        <f t="shared" ca="1" si="560"/>
        <v/>
      </c>
      <c r="AI3123" s="130" t="str">
        <f t="shared" ca="1" si="561"/>
        <v/>
      </c>
    </row>
    <row r="3124" spans="29:35">
      <c r="AC3124" s="130" t="str">
        <f t="shared" ca="1" si="555"/>
        <v/>
      </c>
      <c r="AD3124" s="130" t="str">
        <f t="shared" ca="1" si="556"/>
        <v/>
      </c>
      <c r="AE3124" s="130" t="str">
        <f t="shared" ca="1" si="557"/>
        <v/>
      </c>
      <c r="AF3124" s="130" t="str">
        <f t="shared" ca="1" si="558"/>
        <v/>
      </c>
      <c r="AG3124" s="130" t="str">
        <f t="shared" ca="1" si="559"/>
        <v/>
      </c>
      <c r="AH3124" s="130" t="str">
        <f t="shared" ca="1" si="560"/>
        <v/>
      </c>
      <c r="AI3124" s="130" t="str">
        <f t="shared" ca="1" si="561"/>
        <v/>
      </c>
    </row>
    <row r="3125" spans="29:35">
      <c r="AC3125" s="130" t="str">
        <f t="shared" ca="1" si="555"/>
        <v/>
      </c>
      <c r="AD3125" s="130" t="str">
        <f t="shared" ca="1" si="556"/>
        <v/>
      </c>
      <c r="AE3125" s="130" t="str">
        <f t="shared" ca="1" si="557"/>
        <v/>
      </c>
      <c r="AF3125" s="130" t="str">
        <f t="shared" ca="1" si="558"/>
        <v/>
      </c>
      <c r="AG3125" s="130" t="str">
        <f t="shared" ca="1" si="559"/>
        <v/>
      </c>
      <c r="AH3125" s="130" t="str">
        <f t="shared" ca="1" si="560"/>
        <v/>
      </c>
      <c r="AI3125" s="130" t="str">
        <f t="shared" ca="1" si="561"/>
        <v/>
      </c>
    </row>
    <row r="3126" spans="29:35">
      <c r="AC3126" s="130" t="str">
        <f t="shared" ca="1" si="555"/>
        <v/>
      </c>
      <c r="AD3126" s="130" t="str">
        <f t="shared" ca="1" si="556"/>
        <v/>
      </c>
      <c r="AE3126" s="130" t="str">
        <f t="shared" ca="1" si="557"/>
        <v/>
      </c>
      <c r="AF3126" s="130" t="str">
        <f t="shared" ca="1" si="558"/>
        <v/>
      </c>
      <c r="AG3126" s="130" t="str">
        <f t="shared" ca="1" si="559"/>
        <v/>
      </c>
      <c r="AH3126" s="130" t="str">
        <f t="shared" ca="1" si="560"/>
        <v/>
      </c>
      <c r="AI3126" s="130" t="str">
        <f t="shared" ca="1" si="561"/>
        <v/>
      </c>
    </row>
    <row r="3127" spans="29:35">
      <c r="AC3127" s="130" t="str">
        <f t="shared" ca="1" si="555"/>
        <v/>
      </c>
      <c r="AD3127" s="130" t="str">
        <f t="shared" ca="1" si="556"/>
        <v/>
      </c>
      <c r="AE3127" s="130" t="str">
        <f t="shared" ca="1" si="557"/>
        <v/>
      </c>
      <c r="AF3127" s="130" t="str">
        <f t="shared" ca="1" si="558"/>
        <v/>
      </c>
      <c r="AG3127" s="130" t="str">
        <f t="shared" ca="1" si="559"/>
        <v/>
      </c>
      <c r="AH3127" s="130" t="str">
        <f t="shared" ca="1" si="560"/>
        <v/>
      </c>
      <c r="AI3127" s="130" t="str">
        <f t="shared" ca="1" si="561"/>
        <v/>
      </c>
    </row>
    <row r="3128" spans="29:35">
      <c r="AC3128" s="130" t="str">
        <f t="shared" ca="1" si="555"/>
        <v/>
      </c>
      <c r="AD3128" s="130" t="str">
        <f t="shared" ca="1" si="556"/>
        <v/>
      </c>
      <c r="AE3128" s="130" t="str">
        <f t="shared" ca="1" si="557"/>
        <v/>
      </c>
      <c r="AF3128" s="130" t="str">
        <f t="shared" ca="1" si="558"/>
        <v/>
      </c>
      <c r="AG3128" s="130" t="str">
        <f t="shared" ca="1" si="559"/>
        <v/>
      </c>
      <c r="AH3128" s="130" t="str">
        <f t="shared" ca="1" si="560"/>
        <v/>
      </c>
      <c r="AI3128" s="130" t="str">
        <f t="shared" ca="1" si="561"/>
        <v/>
      </c>
    </row>
    <row r="3129" spans="29:35">
      <c r="AC3129" s="130" t="str">
        <f t="shared" ca="1" si="555"/>
        <v/>
      </c>
      <c r="AD3129" s="130" t="str">
        <f t="shared" ca="1" si="556"/>
        <v/>
      </c>
      <c r="AE3129" s="130" t="str">
        <f t="shared" ca="1" si="557"/>
        <v/>
      </c>
      <c r="AF3129" s="130" t="str">
        <f t="shared" ca="1" si="558"/>
        <v/>
      </c>
      <c r="AG3129" s="130" t="str">
        <f t="shared" ca="1" si="559"/>
        <v/>
      </c>
      <c r="AH3129" s="130" t="str">
        <f t="shared" ca="1" si="560"/>
        <v/>
      </c>
      <c r="AI3129" s="130" t="str">
        <f t="shared" ca="1" si="561"/>
        <v/>
      </c>
    </row>
    <row r="3130" spans="29:35">
      <c r="AC3130" s="130" t="str">
        <f t="shared" ca="1" si="555"/>
        <v/>
      </c>
      <c r="AD3130" s="130" t="str">
        <f t="shared" ca="1" si="556"/>
        <v/>
      </c>
      <c r="AE3130" s="130" t="str">
        <f t="shared" ca="1" si="557"/>
        <v/>
      </c>
      <c r="AF3130" s="130" t="str">
        <f t="shared" ca="1" si="558"/>
        <v/>
      </c>
      <c r="AG3130" s="130" t="str">
        <f t="shared" ca="1" si="559"/>
        <v/>
      </c>
      <c r="AH3130" s="130" t="str">
        <f t="shared" ca="1" si="560"/>
        <v/>
      </c>
      <c r="AI3130" s="130" t="str">
        <f t="shared" ca="1" si="561"/>
        <v/>
      </c>
    </row>
    <row r="3131" spans="29:35">
      <c r="AC3131" s="130" t="str">
        <f t="shared" ca="1" si="555"/>
        <v/>
      </c>
      <c r="AD3131" s="130" t="str">
        <f t="shared" ca="1" si="556"/>
        <v/>
      </c>
      <c r="AE3131" s="130" t="str">
        <f t="shared" ca="1" si="557"/>
        <v/>
      </c>
      <c r="AF3131" s="130" t="str">
        <f t="shared" ca="1" si="558"/>
        <v/>
      </c>
      <c r="AG3131" s="130" t="str">
        <f t="shared" ca="1" si="559"/>
        <v/>
      </c>
      <c r="AH3131" s="130" t="str">
        <f t="shared" ca="1" si="560"/>
        <v/>
      </c>
      <c r="AI3131" s="130" t="str">
        <f t="shared" ca="1" si="561"/>
        <v/>
      </c>
    </row>
    <row r="3132" spans="29:35">
      <c r="AC3132" s="130" t="str">
        <f t="shared" ca="1" si="555"/>
        <v/>
      </c>
      <c r="AD3132" s="130" t="str">
        <f t="shared" ca="1" si="556"/>
        <v/>
      </c>
      <c r="AE3132" s="130" t="str">
        <f t="shared" ca="1" si="557"/>
        <v/>
      </c>
      <c r="AF3132" s="130" t="str">
        <f t="shared" ca="1" si="558"/>
        <v/>
      </c>
      <c r="AG3132" s="130" t="str">
        <f t="shared" ca="1" si="559"/>
        <v/>
      </c>
      <c r="AH3132" s="130" t="str">
        <f t="shared" ca="1" si="560"/>
        <v/>
      </c>
      <c r="AI3132" s="130" t="str">
        <f t="shared" ca="1" si="561"/>
        <v/>
      </c>
    </row>
    <row r="3133" spans="29:35">
      <c r="AC3133" s="130" t="str">
        <f t="shared" ca="1" si="555"/>
        <v/>
      </c>
      <c r="AD3133" s="130" t="str">
        <f t="shared" ca="1" si="556"/>
        <v/>
      </c>
      <c r="AE3133" s="130" t="str">
        <f t="shared" ca="1" si="557"/>
        <v/>
      </c>
      <c r="AF3133" s="130" t="str">
        <f t="shared" ca="1" si="558"/>
        <v/>
      </c>
      <c r="AG3133" s="130" t="str">
        <f t="shared" ca="1" si="559"/>
        <v/>
      </c>
      <c r="AH3133" s="130" t="str">
        <f t="shared" ca="1" si="560"/>
        <v/>
      </c>
      <c r="AI3133" s="130" t="str">
        <f t="shared" ca="1" si="561"/>
        <v/>
      </c>
    </row>
    <row r="3134" spans="29:35">
      <c r="AC3134" s="130" t="str">
        <f t="shared" ca="1" si="555"/>
        <v/>
      </c>
      <c r="AD3134" s="130" t="str">
        <f t="shared" ca="1" si="556"/>
        <v/>
      </c>
      <c r="AE3134" s="130" t="str">
        <f t="shared" ca="1" si="557"/>
        <v/>
      </c>
      <c r="AF3134" s="130" t="str">
        <f t="shared" ca="1" si="558"/>
        <v/>
      </c>
      <c r="AG3134" s="130" t="str">
        <f t="shared" ca="1" si="559"/>
        <v/>
      </c>
      <c r="AH3134" s="130" t="str">
        <f t="shared" ca="1" si="560"/>
        <v/>
      </c>
      <c r="AI3134" s="130" t="str">
        <f t="shared" ca="1" si="561"/>
        <v/>
      </c>
    </row>
    <row r="3135" spans="29:35">
      <c r="AC3135" s="130" t="str">
        <f t="shared" ca="1" si="555"/>
        <v/>
      </c>
      <c r="AD3135" s="130" t="str">
        <f t="shared" ca="1" si="556"/>
        <v/>
      </c>
      <c r="AE3135" s="130" t="str">
        <f t="shared" ca="1" si="557"/>
        <v/>
      </c>
      <c r="AF3135" s="130" t="str">
        <f t="shared" ca="1" si="558"/>
        <v/>
      </c>
      <c r="AG3135" s="130" t="str">
        <f t="shared" ca="1" si="559"/>
        <v/>
      </c>
      <c r="AH3135" s="130" t="str">
        <f t="shared" ca="1" si="560"/>
        <v/>
      </c>
      <c r="AI3135" s="130" t="str">
        <f t="shared" ca="1" si="561"/>
        <v/>
      </c>
    </row>
    <row r="3136" spans="29:35">
      <c r="AC3136" s="130" t="str">
        <f t="shared" ca="1" si="555"/>
        <v/>
      </c>
      <c r="AD3136" s="130" t="str">
        <f t="shared" ca="1" si="556"/>
        <v/>
      </c>
      <c r="AE3136" s="130" t="str">
        <f t="shared" ca="1" si="557"/>
        <v/>
      </c>
      <c r="AF3136" s="130" t="str">
        <f t="shared" ca="1" si="558"/>
        <v/>
      </c>
      <c r="AG3136" s="130" t="str">
        <f t="shared" ca="1" si="559"/>
        <v/>
      </c>
      <c r="AH3136" s="130" t="str">
        <f t="shared" ca="1" si="560"/>
        <v/>
      </c>
      <c r="AI3136" s="130" t="str">
        <f t="shared" ca="1" si="561"/>
        <v/>
      </c>
    </row>
    <row r="3137" spans="29:35">
      <c r="AC3137" s="130" t="str">
        <f t="shared" ca="1" si="555"/>
        <v/>
      </c>
      <c r="AD3137" s="130" t="str">
        <f t="shared" ca="1" si="556"/>
        <v/>
      </c>
      <c r="AE3137" s="130" t="str">
        <f t="shared" ca="1" si="557"/>
        <v/>
      </c>
      <c r="AF3137" s="130" t="str">
        <f t="shared" ca="1" si="558"/>
        <v/>
      </c>
      <c r="AG3137" s="130" t="str">
        <f t="shared" ca="1" si="559"/>
        <v/>
      </c>
      <c r="AH3137" s="130" t="str">
        <f t="shared" ca="1" si="560"/>
        <v/>
      </c>
      <c r="AI3137" s="130" t="str">
        <f t="shared" ca="1" si="561"/>
        <v/>
      </c>
    </row>
    <row r="3138" spans="29:35">
      <c r="AC3138" s="130" t="str">
        <f t="shared" ca="1" si="555"/>
        <v/>
      </c>
      <c r="AD3138" s="130" t="str">
        <f t="shared" ca="1" si="556"/>
        <v/>
      </c>
      <c r="AE3138" s="130" t="str">
        <f t="shared" ca="1" si="557"/>
        <v/>
      </c>
      <c r="AF3138" s="130" t="str">
        <f t="shared" ca="1" si="558"/>
        <v/>
      </c>
      <c r="AG3138" s="130" t="str">
        <f t="shared" ca="1" si="559"/>
        <v/>
      </c>
      <c r="AH3138" s="130" t="str">
        <f t="shared" ca="1" si="560"/>
        <v/>
      </c>
      <c r="AI3138" s="130" t="str">
        <f t="shared" ca="1" si="561"/>
        <v/>
      </c>
    </row>
    <row r="3139" spans="29:35">
      <c r="AC3139" s="130" t="str">
        <f t="shared" ref="AC3139:AC3202" ca="1" si="562">+INDIRECT(ADDRESS(INT((ROW()-2)/2)+2,21,3))</f>
        <v/>
      </c>
      <c r="AD3139" s="130" t="str">
        <f t="shared" ref="AD3139:AD3202" ca="1" si="563">+IF(ISNUMBER(AI3139),IF(ISEVEN(ROW()),$AL$2,$AL$3),"")</f>
        <v/>
      </c>
      <c r="AE3139" s="130" t="str">
        <f t="shared" ref="AE3139:AE3202" ca="1" si="564">+INDIRECT(ADDRESS(INT((ROW()-2)/2)+2,23,3))</f>
        <v/>
      </c>
      <c r="AF3139" s="130" t="str">
        <f t="shared" ref="AF3139:AF3202" ca="1" si="565">+INDIRECT(ADDRESS(INT((ROW()-2)/2)+2,24,3))</f>
        <v/>
      </c>
      <c r="AG3139" s="130" t="str">
        <f t="shared" ref="AG3139:AG3202" ca="1" si="566">+INDIRECT(ADDRESS(INT((ROW()-2)/2)+2,25,3))</f>
        <v/>
      </c>
      <c r="AH3139" s="130" t="str">
        <f t="shared" ref="AH3139:AH3202" ca="1" si="567">+INDIRECT(ADDRESS(INT((ROW()-2)/2)+2,26,3))</f>
        <v/>
      </c>
      <c r="AI3139" s="130" t="str">
        <f t="shared" ref="AI3139:AI3202" ca="1" si="568">+INDIRECT(ADDRESS(INT((ROW()-2)/2)+2,27,3))</f>
        <v/>
      </c>
    </row>
    <row r="3140" spans="29:35">
      <c r="AC3140" s="130" t="str">
        <f t="shared" ca="1" si="562"/>
        <v/>
      </c>
      <c r="AD3140" s="130" t="str">
        <f t="shared" ca="1" si="563"/>
        <v/>
      </c>
      <c r="AE3140" s="130" t="str">
        <f t="shared" ca="1" si="564"/>
        <v/>
      </c>
      <c r="AF3140" s="130" t="str">
        <f t="shared" ca="1" si="565"/>
        <v/>
      </c>
      <c r="AG3140" s="130" t="str">
        <f t="shared" ca="1" si="566"/>
        <v/>
      </c>
      <c r="AH3140" s="130" t="str">
        <f t="shared" ca="1" si="567"/>
        <v/>
      </c>
      <c r="AI3140" s="130" t="str">
        <f t="shared" ca="1" si="568"/>
        <v/>
      </c>
    </row>
    <row r="3141" spans="29:35">
      <c r="AC3141" s="130" t="str">
        <f t="shared" ca="1" si="562"/>
        <v/>
      </c>
      <c r="AD3141" s="130" t="str">
        <f t="shared" ca="1" si="563"/>
        <v/>
      </c>
      <c r="AE3141" s="130" t="str">
        <f t="shared" ca="1" si="564"/>
        <v/>
      </c>
      <c r="AF3141" s="130" t="str">
        <f t="shared" ca="1" si="565"/>
        <v/>
      </c>
      <c r="AG3141" s="130" t="str">
        <f t="shared" ca="1" si="566"/>
        <v/>
      </c>
      <c r="AH3141" s="130" t="str">
        <f t="shared" ca="1" si="567"/>
        <v/>
      </c>
      <c r="AI3141" s="130" t="str">
        <f t="shared" ca="1" si="568"/>
        <v/>
      </c>
    </row>
    <row r="3142" spans="29:35">
      <c r="AC3142" s="130" t="str">
        <f t="shared" ca="1" si="562"/>
        <v/>
      </c>
      <c r="AD3142" s="130" t="str">
        <f t="shared" ca="1" si="563"/>
        <v/>
      </c>
      <c r="AE3142" s="130" t="str">
        <f t="shared" ca="1" si="564"/>
        <v/>
      </c>
      <c r="AF3142" s="130" t="str">
        <f t="shared" ca="1" si="565"/>
        <v/>
      </c>
      <c r="AG3142" s="130" t="str">
        <f t="shared" ca="1" si="566"/>
        <v/>
      </c>
      <c r="AH3142" s="130" t="str">
        <f t="shared" ca="1" si="567"/>
        <v/>
      </c>
      <c r="AI3142" s="130" t="str">
        <f t="shared" ca="1" si="568"/>
        <v/>
      </c>
    </row>
    <row r="3143" spans="29:35">
      <c r="AC3143" s="130" t="str">
        <f t="shared" ca="1" si="562"/>
        <v/>
      </c>
      <c r="AD3143" s="130" t="str">
        <f t="shared" ca="1" si="563"/>
        <v/>
      </c>
      <c r="AE3143" s="130" t="str">
        <f t="shared" ca="1" si="564"/>
        <v/>
      </c>
      <c r="AF3143" s="130" t="str">
        <f t="shared" ca="1" si="565"/>
        <v/>
      </c>
      <c r="AG3143" s="130" t="str">
        <f t="shared" ca="1" si="566"/>
        <v/>
      </c>
      <c r="AH3143" s="130" t="str">
        <f t="shared" ca="1" si="567"/>
        <v/>
      </c>
      <c r="AI3143" s="130" t="str">
        <f t="shared" ca="1" si="568"/>
        <v/>
      </c>
    </row>
    <row r="3144" spans="29:35">
      <c r="AC3144" s="130" t="str">
        <f t="shared" ca="1" si="562"/>
        <v/>
      </c>
      <c r="AD3144" s="130" t="str">
        <f t="shared" ca="1" si="563"/>
        <v/>
      </c>
      <c r="AE3144" s="130" t="str">
        <f t="shared" ca="1" si="564"/>
        <v/>
      </c>
      <c r="AF3144" s="130" t="str">
        <f t="shared" ca="1" si="565"/>
        <v/>
      </c>
      <c r="AG3144" s="130" t="str">
        <f t="shared" ca="1" si="566"/>
        <v/>
      </c>
      <c r="AH3144" s="130" t="str">
        <f t="shared" ca="1" si="567"/>
        <v/>
      </c>
      <c r="AI3144" s="130" t="str">
        <f t="shared" ca="1" si="568"/>
        <v/>
      </c>
    </row>
    <row r="3145" spans="29:35">
      <c r="AC3145" s="130" t="str">
        <f t="shared" ca="1" si="562"/>
        <v/>
      </c>
      <c r="AD3145" s="130" t="str">
        <f t="shared" ca="1" si="563"/>
        <v/>
      </c>
      <c r="AE3145" s="130" t="str">
        <f t="shared" ca="1" si="564"/>
        <v/>
      </c>
      <c r="AF3145" s="130" t="str">
        <f t="shared" ca="1" si="565"/>
        <v/>
      </c>
      <c r="AG3145" s="130" t="str">
        <f t="shared" ca="1" si="566"/>
        <v/>
      </c>
      <c r="AH3145" s="130" t="str">
        <f t="shared" ca="1" si="567"/>
        <v/>
      </c>
      <c r="AI3145" s="130" t="str">
        <f t="shared" ca="1" si="568"/>
        <v/>
      </c>
    </row>
    <row r="3146" spans="29:35">
      <c r="AC3146" s="130" t="str">
        <f t="shared" ca="1" si="562"/>
        <v/>
      </c>
      <c r="AD3146" s="130" t="str">
        <f t="shared" ca="1" si="563"/>
        <v/>
      </c>
      <c r="AE3146" s="130" t="str">
        <f t="shared" ca="1" si="564"/>
        <v/>
      </c>
      <c r="AF3146" s="130" t="str">
        <f t="shared" ca="1" si="565"/>
        <v/>
      </c>
      <c r="AG3146" s="130" t="str">
        <f t="shared" ca="1" si="566"/>
        <v/>
      </c>
      <c r="AH3146" s="130" t="str">
        <f t="shared" ca="1" si="567"/>
        <v/>
      </c>
      <c r="AI3146" s="130" t="str">
        <f t="shared" ca="1" si="568"/>
        <v/>
      </c>
    </row>
    <row r="3147" spans="29:35">
      <c r="AC3147" s="130" t="str">
        <f t="shared" ca="1" si="562"/>
        <v/>
      </c>
      <c r="AD3147" s="130" t="str">
        <f t="shared" ca="1" si="563"/>
        <v/>
      </c>
      <c r="AE3147" s="130" t="str">
        <f t="shared" ca="1" si="564"/>
        <v/>
      </c>
      <c r="AF3147" s="130" t="str">
        <f t="shared" ca="1" si="565"/>
        <v/>
      </c>
      <c r="AG3147" s="130" t="str">
        <f t="shared" ca="1" si="566"/>
        <v/>
      </c>
      <c r="AH3147" s="130" t="str">
        <f t="shared" ca="1" si="567"/>
        <v/>
      </c>
      <c r="AI3147" s="130" t="str">
        <f t="shared" ca="1" si="568"/>
        <v/>
      </c>
    </row>
    <row r="3148" spans="29:35">
      <c r="AC3148" s="130" t="str">
        <f t="shared" ca="1" si="562"/>
        <v/>
      </c>
      <c r="AD3148" s="130" t="str">
        <f t="shared" ca="1" si="563"/>
        <v/>
      </c>
      <c r="AE3148" s="130" t="str">
        <f t="shared" ca="1" si="564"/>
        <v/>
      </c>
      <c r="AF3148" s="130" t="str">
        <f t="shared" ca="1" si="565"/>
        <v/>
      </c>
      <c r="AG3148" s="130" t="str">
        <f t="shared" ca="1" si="566"/>
        <v/>
      </c>
      <c r="AH3148" s="130" t="str">
        <f t="shared" ca="1" si="567"/>
        <v/>
      </c>
      <c r="AI3148" s="130" t="str">
        <f t="shared" ca="1" si="568"/>
        <v/>
      </c>
    </row>
    <row r="3149" spans="29:35">
      <c r="AC3149" s="130" t="str">
        <f t="shared" ca="1" si="562"/>
        <v/>
      </c>
      <c r="AD3149" s="130" t="str">
        <f t="shared" ca="1" si="563"/>
        <v/>
      </c>
      <c r="AE3149" s="130" t="str">
        <f t="shared" ca="1" si="564"/>
        <v/>
      </c>
      <c r="AF3149" s="130" t="str">
        <f t="shared" ca="1" si="565"/>
        <v/>
      </c>
      <c r="AG3149" s="130" t="str">
        <f t="shared" ca="1" si="566"/>
        <v/>
      </c>
      <c r="AH3149" s="130" t="str">
        <f t="shared" ca="1" si="567"/>
        <v/>
      </c>
      <c r="AI3149" s="130" t="str">
        <f t="shared" ca="1" si="568"/>
        <v/>
      </c>
    </row>
    <row r="3150" spans="29:35">
      <c r="AC3150" s="130" t="str">
        <f t="shared" ca="1" si="562"/>
        <v/>
      </c>
      <c r="AD3150" s="130" t="str">
        <f t="shared" ca="1" si="563"/>
        <v/>
      </c>
      <c r="AE3150" s="130" t="str">
        <f t="shared" ca="1" si="564"/>
        <v/>
      </c>
      <c r="AF3150" s="130" t="str">
        <f t="shared" ca="1" si="565"/>
        <v/>
      </c>
      <c r="AG3150" s="130" t="str">
        <f t="shared" ca="1" si="566"/>
        <v/>
      </c>
      <c r="AH3150" s="130" t="str">
        <f t="shared" ca="1" si="567"/>
        <v/>
      </c>
      <c r="AI3150" s="130" t="str">
        <f t="shared" ca="1" si="568"/>
        <v/>
      </c>
    </row>
    <row r="3151" spans="29:35">
      <c r="AC3151" s="130" t="str">
        <f t="shared" ca="1" si="562"/>
        <v/>
      </c>
      <c r="AD3151" s="130" t="str">
        <f t="shared" ca="1" si="563"/>
        <v/>
      </c>
      <c r="AE3151" s="130" t="str">
        <f t="shared" ca="1" si="564"/>
        <v/>
      </c>
      <c r="AF3151" s="130" t="str">
        <f t="shared" ca="1" si="565"/>
        <v/>
      </c>
      <c r="AG3151" s="130" t="str">
        <f t="shared" ca="1" si="566"/>
        <v/>
      </c>
      <c r="AH3151" s="130" t="str">
        <f t="shared" ca="1" si="567"/>
        <v/>
      </c>
      <c r="AI3151" s="130" t="str">
        <f t="shared" ca="1" si="568"/>
        <v/>
      </c>
    </row>
    <row r="3152" spans="29:35">
      <c r="AC3152" s="130" t="str">
        <f t="shared" ca="1" si="562"/>
        <v/>
      </c>
      <c r="AD3152" s="130" t="str">
        <f t="shared" ca="1" si="563"/>
        <v/>
      </c>
      <c r="AE3152" s="130" t="str">
        <f t="shared" ca="1" si="564"/>
        <v/>
      </c>
      <c r="AF3152" s="130" t="str">
        <f t="shared" ca="1" si="565"/>
        <v/>
      </c>
      <c r="AG3152" s="130" t="str">
        <f t="shared" ca="1" si="566"/>
        <v/>
      </c>
      <c r="AH3152" s="130" t="str">
        <f t="shared" ca="1" si="567"/>
        <v/>
      </c>
      <c r="AI3152" s="130" t="str">
        <f t="shared" ca="1" si="568"/>
        <v/>
      </c>
    </row>
    <row r="3153" spans="29:35">
      <c r="AC3153" s="130" t="str">
        <f t="shared" ca="1" si="562"/>
        <v/>
      </c>
      <c r="AD3153" s="130" t="str">
        <f t="shared" ca="1" si="563"/>
        <v/>
      </c>
      <c r="AE3153" s="130" t="str">
        <f t="shared" ca="1" si="564"/>
        <v/>
      </c>
      <c r="AF3153" s="130" t="str">
        <f t="shared" ca="1" si="565"/>
        <v/>
      </c>
      <c r="AG3153" s="130" t="str">
        <f t="shared" ca="1" si="566"/>
        <v/>
      </c>
      <c r="AH3153" s="130" t="str">
        <f t="shared" ca="1" si="567"/>
        <v/>
      </c>
      <c r="AI3153" s="130" t="str">
        <f t="shared" ca="1" si="568"/>
        <v/>
      </c>
    </row>
    <row r="3154" spans="29:35">
      <c r="AC3154" s="130" t="str">
        <f t="shared" ca="1" si="562"/>
        <v/>
      </c>
      <c r="AD3154" s="130" t="str">
        <f t="shared" ca="1" si="563"/>
        <v/>
      </c>
      <c r="AE3154" s="130" t="str">
        <f t="shared" ca="1" si="564"/>
        <v/>
      </c>
      <c r="AF3154" s="130" t="str">
        <f t="shared" ca="1" si="565"/>
        <v/>
      </c>
      <c r="AG3154" s="130" t="str">
        <f t="shared" ca="1" si="566"/>
        <v/>
      </c>
      <c r="AH3154" s="130" t="str">
        <f t="shared" ca="1" si="567"/>
        <v/>
      </c>
      <c r="AI3154" s="130" t="str">
        <f t="shared" ca="1" si="568"/>
        <v/>
      </c>
    </row>
    <row r="3155" spans="29:35">
      <c r="AC3155" s="130" t="str">
        <f t="shared" ca="1" si="562"/>
        <v/>
      </c>
      <c r="AD3155" s="130" t="str">
        <f t="shared" ca="1" si="563"/>
        <v/>
      </c>
      <c r="AE3155" s="130" t="str">
        <f t="shared" ca="1" si="564"/>
        <v/>
      </c>
      <c r="AF3155" s="130" t="str">
        <f t="shared" ca="1" si="565"/>
        <v/>
      </c>
      <c r="AG3155" s="130" t="str">
        <f t="shared" ca="1" si="566"/>
        <v/>
      </c>
      <c r="AH3155" s="130" t="str">
        <f t="shared" ca="1" si="567"/>
        <v/>
      </c>
      <c r="AI3155" s="130" t="str">
        <f t="shared" ca="1" si="568"/>
        <v/>
      </c>
    </row>
    <row r="3156" spans="29:35">
      <c r="AC3156" s="130" t="str">
        <f t="shared" ca="1" si="562"/>
        <v/>
      </c>
      <c r="AD3156" s="130" t="str">
        <f t="shared" ca="1" si="563"/>
        <v/>
      </c>
      <c r="AE3156" s="130" t="str">
        <f t="shared" ca="1" si="564"/>
        <v/>
      </c>
      <c r="AF3156" s="130" t="str">
        <f t="shared" ca="1" si="565"/>
        <v/>
      </c>
      <c r="AG3156" s="130" t="str">
        <f t="shared" ca="1" si="566"/>
        <v/>
      </c>
      <c r="AH3156" s="130" t="str">
        <f t="shared" ca="1" si="567"/>
        <v/>
      </c>
      <c r="AI3156" s="130" t="str">
        <f t="shared" ca="1" si="568"/>
        <v/>
      </c>
    </row>
    <row r="3157" spans="29:35">
      <c r="AC3157" s="130" t="str">
        <f t="shared" ca="1" si="562"/>
        <v/>
      </c>
      <c r="AD3157" s="130" t="str">
        <f t="shared" ca="1" si="563"/>
        <v/>
      </c>
      <c r="AE3157" s="130" t="str">
        <f t="shared" ca="1" si="564"/>
        <v/>
      </c>
      <c r="AF3157" s="130" t="str">
        <f t="shared" ca="1" si="565"/>
        <v/>
      </c>
      <c r="AG3157" s="130" t="str">
        <f t="shared" ca="1" si="566"/>
        <v/>
      </c>
      <c r="AH3157" s="130" t="str">
        <f t="shared" ca="1" si="567"/>
        <v/>
      </c>
      <c r="AI3157" s="130" t="str">
        <f t="shared" ca="1" si="568"/>
        <v/>
      </c>
    </row>
    <row r="3158" spans="29:35">
      <c r="AC3158" s="130" t="str">
        <f t="shared" ca="1" si="562"/>
        <v/>
      </c>
      <c r="AD3158" s="130" t="str">
        <f t="shared" ca="1" si="563"/>
        <v/>
      </c>
      <c r="AE3158" s="130" t="str">
        <f t="shared" ca="1" si="564"/>
        <v/>
      </c>
      <c r="AF3158" s="130" t="str">
        <f t="shared" ca="1" si="565"/>
        <v/>
      </c>
      <c r="AG3158" s="130" t="str">
        <f t="shared" ca="1" si="566"/>
        <v/>
      </c>
      <c r="AH3158" s="130" t="str">
        <f t="shared" ca="1" si="567"/>
        <v/>
      </c>
      <c r="AI3158" s="130" t="str">
        <f t="shared" ca="1" si="568"/>
        <v/>
      </c>
    </row>
    <row r="3159" spans="29:35">
      <c r="AC3159" s="130" t="str">
        <f t="shared" ca="1" si="562"/>
        <v/>
      </c>
      <c r="AD3159" s="130" t="str">
        <f t="shared" ca="1" si="563"/>
        <v/>
      </c>
      <c r="AE3159" s="130" t="str">
        <f t="shared" ca="1" si="564"/>
        <v/>
      </c>
      <c r="AF3159" s="130" t="str">
        <f t="shared" ca="1" si="565"/>
        <v/>
      </c>
      <c r="AG3159" s="130" t="str">
        <f t="shared" ca="1" si="566"/>
        <v/>
      </c>
      <c r="AH3159" s="130" t="str">
        <f t="shared" ca="1" si="567"/>
        <v/>
      </c>
      <c r="AI3159" s="130" t="str">
        <f t="shared" ca="1" si="568"/>
        <v/>
      </c>
    </row>
    <row r="3160" spans="29:35">
      <c r="AC3160" s="130" t="str">
        <f t="shared" ca="1" si="562"/>
        <v/>
      </c>
      <c r="AD3160" s="130" t="str">
        <f t="shared" ca="1" si="563"/>
        <v/>
      </c>
      <c r="AE3160" s="130" t="str">
        <f t="shared" ca="1" si="564"/>
        <v/>
      </c>
      <c r="AF3160" s="130" t="str">
        <f t="shared" ca="1" si="565"/>
        <v/>
      </c>
      <c r="AG3160" s="130" t="str">
        <f t="shared" ca="1" si="566"/>
        <v/>
      </c>
      <c r="AH3160" s="130" t="str">
        <f t="shared" ca="1" si="567"/>
        <v/>
      </c>
      <c r="AI3160" s="130" t="str">
        <f t="shared" ca="1" si="568"/>
        <v/>
      </c>
    </row>
    <row r="3161" spans="29:35">
      <c r="AC3161" s="130" t="str">
        <f t="shared" ca="1" si="562"/>
        <v/>
      </c>
      <c r="AD3161" s="130" t="str">
        <f t="shared" ca="1" si="563"/>
        <v/>
      </c>
      <c r="AE3161" s="130" t="str">
        <f t="shared" ca="1" si="564"/>
        <v/>
      </c>
      <c r="AF3161" s="130" t="str">
        <f t="shared" ca="1" si="565"/>
        <v/>
      </c>
      <c r="AG3161" s="130" t="str">
        <f t="shared" ca="1" si="566"/>
        <v/>
      </c>
      <c r="AH3161" s="130" t="str">
        <f t="shared" ca="1" si="567"/>
        <v/>
      </c>
      <c r="AI3161" s="130" t="str">
        <f t="shared" ca="1" si="568"/>
        <v/>
      </c>
    </row>
    <row r="3162" spans="29:35">
      <c r="AC3162" s="130" t="str">
        <f t="shared" ca="1" si="562"/>
        <v/>
      </c>
      <c r="AD3162" s="130" t="str">
        <f t="shared" ca="1" si="563"/>
        <v/>
      </c>
      <c r="AE3162" s="130" t="str">
        <f t="shared" ca="1" si="564"/>
        <v/>
      </c>
      <c r="AF3162" s="130" t="str">
        <f t="shared" ca="1" si="565"/>
        <v/>
      </c>
      <c r="AG3162" s="130" t="str">
        <f t="shared" ca="1" si="566"/>
        <v/>
      </c>
      <c r="AH3162" s="130" t="str">
        <f t="shared" ca="1" si="567"/>
        <v/>
      </c>
      <c r="AI3162" s="130" t="str">
        <f t="shared" ca="1" si="568"/>
        <v/>
      </c>
    </row>
    <row r="3163" spans="29:35">
      <c r="AC3163" s="130" t="str">
        <f t="shared" ca="1" si="562"/>
        <v/>
      </c>
      <c r="AD3163" s="130" t="str">
        <f t="shared" ca="1" si="563"/>
        <v/>
      </c>
      <c r="AE3163" s="130" t="str">
        <f t="shared" ca="1" si="564"/>
        <v/>
      </c>
      <c r="AF3163" s="130" t="str">
        <f t="shared" ca="1" si="565"/>
        <v/>
      </c>
      <c r="AG3163" s="130" t="str">
        <f t="shared" ca="1" si="566"/>
        <v/>
      </c>
      <c r="AH3163" s="130" t="str">
        <f t="shared" ca="1" si="567"/>
        <v/>
      </c>
      <c r="AI3163" s="130" t="str">
        <f t="shared" ca="1" si="568"/>
        <v/>
      </c>
    </row>
    <row r="3164" spans="29:35">
      <c r="AC3164" s="130" t="str">
        <f t="shared" ca="1" si="562"/>
        <v/>
      </c>
      <c r="AD3164" s="130" t="str">
        <f t="shared" ca="1" si="563"/>
        <v/>
      </c>
      <c r="AE3164" s="130" t="str">
        <f t="shared" ca="1" si="564"/>
        <v/>
      </c>
      <c r="AF3164" s="130" t="str">
        <f t="shared" ca="1" si="565"/>
        <v/>
      </c>
      <c r="AG3164" s="130" t="str">
        <f t="shared" ca="1" si="566"/>
        <v/>
      </c>
      <c r="AH3164" s="130" t="str">
        <f t="shared" ca="1" si="567"/>
        <v/>
      </c>
      <c r="AI3164" s="130" t="str">
        <f t="shared" ca="1" si="568"/>
        <v/>
      </c>
    </row>
    <row r="3165" spans="29:35">
      <c r="AC3165" s="130" t="str">
        <f t="shared" ca="1" si="562"/>
        <v/>
      </c>
      <c r="AD3165" s="130" t="str">
        <f t="shared" ca="1" si="563"/>
        <v/>
      </c>
      <c r="AE3165" s="130" t="str">
        <f t="shared" ca="1" si="564"/>
        <v/>
      </c>
      <c r="AF3165" s="130" t="str">
        <f t="shared" ca="1" si="565"/>
        <v/>
      </c>
      <c r="AG3165" s="130" t="str">
        <f t="shared" ca="1" si="566"/>
        <v/>
      </c>
      <c r="AH3165" s="130" t="str">
        <f t="shared" ca="1" si="567"/>
        <v/>
      </c>
      <c r="AI3165" s="130" t="str">
        <f t="shared" ca="1" si="568"/>
        <v/>
      </c>
    </row>
    <row r="3166" spans="29:35">
      <c r="AC3166" s="130" t="str">
        <f t="shared" ca="1" si="562"/>
        <v/>
      </c>
      <c r="AD3166" s="130" t="str">
        <f t="shared" ca="1" si="563"/>
        <v/>
      </c>
      <c r="AE3166" s="130" t="str">
        <f t="shared" ca="1" si="564"/>
        <v/>
      </c>
      <c r="AF3166" s="130" t="str">
        <f t="shared" ca="1" si="565"/>
        <v/>
      </c>
      <c r="AG3166" s="130" t="str">
        <f t="shared" ca="1" si="566"/>
        <v/>
      </c>
      <c r="AH3166" s="130" t="str">
        <f t="shared" ca="1" si="567"/>
        <v/>
      </c>
      <c r="AI3166" s="130" t="str">
        <f t="shared" ca="1" si="568"/>
        <v/>
      </c>
    </row>
    <row r="3167" spans="29:35">
      <c r="AC3167" s="130" t="str">
        <f t="shared" ca="1" si="562"/>
        <v/>
      </c>
      <c r="AD3167" s="130" t="str">
        <f t="shared" ca="1" si="563"/>
        <v/>
      </c>
      <c r="AE3167" s="130" t="str">
        <f t="shared" ca="1" si="564"/>
        <v/>
      </c>
      <c r="AF3167" s="130" t="str">
        <f t="shared" ca="1" si="565"/>
        <v/>
      </c>
      <c r="AG3167" s="130" t="str">
        <f t="shared" ca="1" si="566"/>
        <v/>
      </c>
      <c r="AH3167" s="130" t="str">
        <f t="shared" ca="1" si="567"/>
        <v/>
      </c>
      <c r="AI3167" s="130" t="str">
        <f t="shared" ca="1" si="568"/>
        <v/>
      </c>
    </row>
    <row r="3168" spans="29:35">
      <c r="AC3168" s="130" t="str">
        <f t="shared" ca="1" si="562"/>
        <v/>
      </c>
      <c r="AD3168" s="130" t="str">
        <f t="shared" ca="1" si="563"/>
        <v/>
      </c>
      <c r="AE3168" s="130" t="str">
        <f t="shared" ca="1" si="564"/>
        <v/>
      </c>
      <c r="AF3168" s="130" t="str">
        <f t="shared" ca="1" si="565"/>
        <v/>
      </c>
      <c r="AG3168" s="130" t="str">
        <f t="shared" ca="1" si="566"/>
        <v/>
      </c>
      <c r="AH3168" s="130" t="str">
        <f t="shared" ca="1" si="567"/>
        <v/>
      </c>
      <c r="AI3168" s="130" t="str">
        <f t="shared" ca="1" si="568"/>
        <v/>
      </c>
    </row>
    <row r="3169" spans="29:35">
      <c r="AC3169" s="130" t="str">
        <f t="shared" ca="1" si="562"/>
        <v/>
      </c>
      <c r="AD3169" s="130" t="str">
        <f t="shared" ca="1" si="563"/>
        <v/>
      </c>
      <c r="AE3169" s="130" t="str">
        <f t="shared" ca="1" si="564"/>
        <v/>
      </c>
      <c r="AF3169" s="130" t="str">
        <f t="shared" ca="1" si="565"/>
        <v/>
      </c>
      <c r="AG3169" s="130" t="str">
        <f t="shared" ca="1" si="566"/>
        <v/>
      </c>
      <c r="AH3169" s="130" t="str">
        <f t="shared" ca="1" si="567"/>
        <v/>
      </c>
      <c r="AI3169" s="130" t="str">
        <f t="shared" ca="1" si="568"/>
        <v/>
      </c>
    </row>
    <row r="3170" spans="29:35">
      <c r="AC3170" s="130" t="str">
        <f t="shared" ca="1" si="562"/>
        <v/>
      </c>
      <c r="AD3170" s="130" t="str">
        <f t="shared" ca="1" si="563"/>
        <v/>
      </c>
      <c r="AE3170" s="130" t="str">
        <f t="shared" ca="1" si="564"/>
        <v/>
      </c>
      <c r="AF3170" s="130" t="str">
        <f t="shared" ca="1" si="565"/>
        <v/>
      </c>
      <c r="AG3170" s="130" t="str">
        <f t="shared" ca="1" si="566"/>
        <v/>
      </c>
      <c r="AH3170" s="130" t="str">
        <f t="shared" ca="1" si="567"/>
        <v/>
      </c>
      <c r="AI3170" s="130" t="str">
        <f t="shared" ca="1" si="568"/>
        <v/>
      </c>
    </row>
    <row r="3171" spans="29:35">
      <c r="AC3171" s="130" t="str">
        <f t="shared" ca="1" si="562"/>
        <v/>
      </c>
      <c r="AD3171" s="130" t="str">
        <f t="shared" ca="1" si="563"/>
        <v/>
      </c>
      <c r="AE3171" s="130" t="str">
        <f t="shared" ca="1" si="564"/>
        <v/>
      </c>
      <c r="AF3171" s="130" t="str">
        <f t="shared" ca="1" si="565"/>
        <v/>
      </c>
      <c r="AG3171" s="130" t="str">
        <f t="shared" ca="1" si="566"/>
        <v/>
      </c>
      <c r="AH3171" s="130" t="str">
        <f t="shared" ca="1" si="567"/>
        <v/>
      </c>
      <c r="AI3171" s="130" t="str">
        <f t="shared" ca="1" si="568"/>
        <v/>
      </c>
    </row>
    <row r="3172" spans="29:35">
      <c r="AC3172" s="130" t="str">
        <f t="shared" ca="1" si="562"/>
        <v/>
      </c>
      <c r="AD3172" s="130" t="str">
        <f t="shared" ca="1" si="563"/>
        <v/>
      </c>
      <c r="AE3172" s="130" t="str">
        <f t="shared" ca="1" si="564"/>
        <v/>
      </c>
      <c r="AF3172" s="130" t="str">
        <f t="shared" ca="1" si="565"/>
        <v/>
      </c>
      <c r="AG3172" s="130" t="str">
        <f t="shared" ca="1" si="566"/>
        <v/>
      </c>
      <c r="AH3172" s="130" t="str">
        <f t="shared" ca="1" si="567"/>
        <v/>
      </c>
      <c r="AI3172" s="130" t="str">
        <f t="shared" ca="1" si="568"/>
        <v/>
      </c>
    </row>
    <row r="3173" spans="29:35">
      <c r="AC3173" s="130" t="str">
        <f t="shared" ca="1" si="562"/>
        <v/>
      </c>
      <c r="AD3173" s="130" t="str">
        <f t="shared" ca="1" si="563"/>
        <v/>
      </c>
      <c r="AE3173" s="130" t="str">
        <f t="shared" ca="1" si="564"/>
        <v/>
      </c>
      <c r="AF3173" s="130" t="str">
        <f t="shared" ca="1" si="565"/>
        <v/>
      </c>
      <c r="AG3173" s="130" t="str">
        <f t="shared" ca="1" si="566"/>
        <v/>
      </c>
      <c r="AH3173" s="130" t="str">
        <f t="shared" ca="1" si="567"/>
        <v/>
      </c>
      <c r="AI3173" s="130" t="str">
        <f t="shared" ca="1" si="568"/>
        <v/>
      </c>
    </row>
    <row r="3174" spans="29:35">
      <c r="AC3174" s="130" t="str">
        <f t="shared" ca="1" si="562"/>
        <v/>
      </c>
      <c r="AD3174" s="130" t="str">
        <f t="shared" ca="1" si="563"/>
        <v/>
      </c>
      <c r="AE3174" s="130" t="str">
        <f t="shared" ca="1" si="564"/>
        <v/>
      </c>
      <c r="AF3174" s="130" t="str">
        <f t="shared" ca="1" si="565"/>
        <v/>
      </c>
      <c r="AG3174" s="130" t="str">
        <f t="shared" ca="1" si="566"/>
        <v/>
      </c>
      <c r="AH3174" s="130" t="str">
        <f t="shared" ca="1" si="567"/>
        <v/>
      </c>
      <c r="AI3174" s="130" t="str">
        <f t="shared" ca="1" si="568"/>
        <v/>
      </c>
    </row>
    <row r="3175" spans="29:35">
      <c r="AC3175" s="130" t="str">
        <f t="shared" ca="1" si="562"/>
        <v/>
      </c>
      <c r="AD3175" s="130" t="str">
        <f t="shared" ca="1" si="563"/>
        <v/>
      </c>
      <c r="AE3175" s="130" t="str">
        <f t="shared" ca="1" si="564"/>
        <v/>
      </c>
      <c r="AF3175" s="130" t="str">
        <f t="shared" ca="1" si="565"/>
        <v/>
      </c>
      <c r="AG3175" s="130" t="str">
        <f t="shared" ca="1" si="566"/>
        <v/>
      </c>
      <c r="AH3175" s="130" t="str">
        <f t="shared" ca="1" si="567"/>
        <v/>
      </c>
      <c r="AI3175" s="130" t="str">
        <f t="shared" ca="1" si="568"/>
        <v/>
      </c>
    </row>
    <row r="3176" spans="29:35">
      <c r="AC3176" s="130" t="str">
        <f t="shared" ca="1" si="562"/>
        <v/>
      </c>
      <c r="AD3176" s="130" t="str">
        <f t="shared" ca="1" si="563"/>
        <v/>
      </c>
      <c r="AE3176" s="130" t="str">
        <f t="shared" ca="1" si="564"/>
        <v/>
      </c>
      <c r="AF3176" s="130" t="str">
        <f t="shared" ca="1" si="565"/>
        <v/>
      </c>
      <c r="AG3176" s="130" t="str">
        <f t="shared" ca="1" si="566"/>
        <v/>
      </c>
      <c r="AH3176" s="130" t="str">
        <f t="shared" ca="1" si="567"/>
        <v/>
      </c>
      <c r="AI3176" s="130" t="str">
        <f t="shared" ca="1" si="568"/>
        <v/>
      </c>
    </row>
    <row r="3177" spans="29:35">
      <c r="AC3177" s="130" t="str">
        <f t="shared" ca="1" si="562"/>
        <v/>
      </c>
      <c r="AD3177" s="130" t="str">
        <f t="shared" ca="1" si="563"/>
        <v/>
      </c>
      <c r="AE3177" s="130" t="str">
        <f t="shared" ca="1" si="564"/>
        <v/>
      </c>
      <c r="AF3177" s="130" t="str">
        <f t="shared" ca="1" si="565"/>
        <v/>
      </c>
      <c r="AG3177" s="130" t="str">
        <f t="shared" ca="1" si="566"/>
        <v/>
      </c>
      <c r="AH3177" s="130" t="str">
        <f t="shared" ca="1" si="567"/>
        <v/>
      </c>
      <c r="AI3177" s="130" t="str">
        <f t="shared" ca="1" si="568"/>
        <v/>
      </c>
    </row>
    <row r="3178" spans="29:35">
      <c r="AC3178" s="130" t="str">
        <f t="shared" ca="1" si="562"/>
        <v/>
      </c>
      <c r="AD3178" s="130" t="str">
        <f t="shared" ca="1" si="563"/>
        <v/>
      </c>
      <c r="AE3178" s="130" t="str">
        <f t="shared" ca="1" si="564"/>
        <v/>
      </c>
      <c r="AF3178" s="130" t="str">
        <f t="shared" ca="1" si="565"/>
        <v/>
      </c>
      <c r="AG3178" s="130" t="str">
        <f t="shared" ca="1" si="566"/>
        <v/>
      </c>
      <c r="AH3178" s="130" t="str">
        <f t="shared" ca="1" si="567"/>
        <v/>
      </c>
      <c r="AI3178" s="130" t="str">
        <f t="shared" ca="1" si="568"/>
        <v/>
      </c>
    </row>
    <row r="3179" spans="29:35">
      <c r="AC3179" s="130" t="str">
        <f t="shared" ca="1" si="562"/>
        <v/>
      </c>
      <c r="AD3179" s="130" t="str">
        <f t="shared" ca="1" si="563"/>
        <v/>
      </c>
      <c r="AE3179" s="130" t="str">
        <f t="shared" ca="1" si="564"/>
        <v/>
      </c>
      <c r="AF3179" s="130" t="str">
        <f t="shared" ca="1" si="565"/>
        <v/>
      </c>
      <c r="AG3179" s="130" t="str">
        <f t="shared" ca="1" si="566"/>
        <v/>
      </c>
      <c r="AH3179" s="130" t="str">
        <f t="shared" ca="1" si="567"/>
        <v/>
      </c>
      <c r="AI3179" s="130" t="str">
        <f t="shared" ca="1" si="568"/>
        <v/>
      </c>
    </row>
    <row r="3180" spans="29:35">
      <c r="AC3180" s="130" t="str">
        <f t="shared" ca="1" si="562"/>
        <v/>
      </c>
      <c r="AD3180" s="130" t="str">
        <f t="shared" ca="1" si="563"/>
        <v/>
      </c>
      <c r="AE3180" s="130" t="str">
        <f t="shared" ca="1" si="564"/>
        <v/>
      </c>
      <c r="AF3180" s="130" t="str">
        <f t="shared" ca="1" si="565"/>
        <v/>
      </c>
      <c r="AG3180" s="130" t="str">
        <f t="shared" ca="1" si="566"/>
        <v/>
      </c>
      <c r="AH3180" s="130" t="str">
        <f t="shared" ca="1" si="567"/>
        <v/>
      </c>
      <c r="AI3180" s="130" t="str">
        <f t="shared" ca="1" si="568"/>
        <v/>
      </c>
    </row>
    <row r="3181" spans="29:35">
      <c r="AC3181" s="130" t="str">
        <f t="shared" ca="1" si="562"/>
        <v/>
      </c>
      <c r="AD3181" s="130" t="str">
        <f t="shared" ca="1" si="563"/>
        <v/>
      </c>
      <c r="AE3181" s="130" t="str">
        <f t="shared" ca="1" si="564"/>
        <v/>
      </c>
      <c r="AF3181" s="130" t="str">
        <f t="shared" ca="1" si="565"/>
        <v/>
      </c>
      <c r="AG3181" s="130" t="str">
        <f t="shared" ca="1" si="566"/>
        <v/>
      </c>
      <c r="AH3181" s="130" t="str">
        <f t="shared" ca="1" si="567"/>
        <v/>
      </c>
      <c r="AI3181" s="130" t="str">
        <f t="shared" ca="1" si="568"/>
        <v/>
      </c>
    </row>
    <row r="3182" spans="29:35">
      <c r="AC3182" s="130" t="str">
        <f t="shared" ca="1" si="562"/>
        <v/>
      </c>
      <c r="AD3182" s="130" t="str">
        <f t="shared" ca="1" si="563"/>
        <v/>
      </c>
      <c r="AE3182" s="130" t="str">
        <f t="shared" ca="1" si="564"/>
        <v/>
      </c>
      <c r="AF3182" s="130" t="str">
        <f t="shared" ca="1" si="565"/>
        <v/>
      </c>
      <c r="AG3182" s="130" t="str">
        <f t="shared" ca="1" si="566"/>
        <v/>
      </c>
      <c r="AH3182" s="130" t="str">
        <f t="shared" ca="1" si="567"/>
        <v/>
      </c>
      <c r="AI3182" s="130" t="str">
        <f t="shared" ca="1" si="568"/>
        <v/>
      </c>
    </row>
    <row r="3183" spans="29:35">
      <c r="AC3183" s="130" t="str">
        <f t="shared" ca="1" si="562"/>
        <v/>
      </c>
      <c r="AD3183" s="130" t="str">
        <f t="shared" ca="1" si="563"/>
        <v/>
      </c>
      <c r="AE3183" s="130" t="str">
        <f t="shared" ca="1" si="564"/>
        <v/>
      </c>
      <c r="AF3183" s="130" t="str">
        <f t="shared" ca="1" si="565"/>
        <v/>
      </c>
      <c r="AG3183" s="130" t="str">
        <f t="shared" ca="1" si="566"/>
        <v/>
      </c>
      <c r="AH3183" s="130" t="str">
        <f t="shared" ca="1" si="567"/>
        <v/>
      </c>
      <c r="AI3183" s="130" t="str">
        <f t="shared" ca="1" si="568"/>
        <v/>
      </c>
    </row>
    <row r="3184" spans="29:35">
      <c r="AC3184" s="130" t="str">
        <f t="shared" ca="1" si="562"/>
        <v/>
      </c>
      <c r="AD3184" s="130" t="str">
        <f t="shared" ca="1" si="563"/>
        <v/>
      </c>
      <c r="AE3184" s="130" t="str">
        <f t="shared" ca="1" si="564"/>
        <v/>
      </c>
      <c r="AF3184" s="130" t="str">
        <f t="shared" ca="1" si="565"/>
        <v/>
      </c>
      <c r="AG3184" s="130" t="str">
        <f t="shared" ca="1" si="566"/>
        <v/>
      </c>
      <c r="AH3184" s="130" t="str">
        <f t="shared" ca="1" si="567"/>
        <v/>
      </c>
      <c r="AI3184" s="130" t="str">
        <f t="shared" ca="1" si="568"/>
        <v/>
      </c>
    </row>
    <row r="3185" spans="29:35">
      <c r="AC3185" s="130" t="str">
        <f t="shared" ca="1" si="562"/>
        <v/>
      </c>
      <c r="AD3185" s="130" t="str">
        <f t="shared" ca="1" si="563"/>
        <v/>
      </c>
      <c r="AE3185" s="130" t="str">
        <f t="shared" ca="1" si="564"/>
        <v/>
      </c>
      <c r="AF3185" s="130" t="str">
        <f t="shared" ca="1" si="565"/>
        <v/>
      </c>
      <c r="AG3185" s="130" t="str">
        <f t="shared" ca="1" si="566"/>
        <v/>
      </c>
      <c r="AH3185" s="130" t="str">
        <f t="shared" ca="1" si="567"/>
        <v/>
      </c>
      <c r="AI3185" s="130" t="str">
        <f t="shared" ca="1" si="568"/>
        <v/>
      </c>
    </row>
    <row r="3186" spans="29:35">
      <c r="AC3186" s="130" t="str">
        <f t="shared" ca="1" si="562"/>
        <v/>
      </c>
      <c r="AD3186" s="130" t="str">
        <f t="shared" ca="1" si="563"/>
        <v/>
      </c>
      <c r="AE3186" s="130" t="str">
        <f t="shared" ca="1" si="564"/>
        <v/>
      </c>
      <c r="AF3186" s="130" t="str">
        <f t="shared" ca="1" si="565"/>
        <v/>
      </c>
      <c r="AG3186" s="130" t="str">
        <f t="shared" ca="1" si="566"/>
        <v/>
      </c>
      <c r="AH3186" s="130" t="str">
        <f t="shared" ca="1" si="567"/>
        <v/>
      </c>
      <c r="AI3186" s="130" t="str">
        <f t="shared" ca="1" si="568"/>
        <v/>
      </c>
    </row>
    <row r="3187" spans="29:35">
      <c r="AC3187" s="130" t="str">
        <f t="shared" ca="1" si="562"/>
        <v/>
      </c>
      <c r="AD3187" s="130" t="str">
        <f t="shared" ca="1" si="563"/>
        <v/>
      </c>
      <c r="AE3187" s="130" t="str">
        <f t="shared" ca="1" si="564"/>
        <v/>
      </c>
      <c r="AF3187" s="130" t="str">
        <f t="shared" ca="1" si="565"/>
        <v/>
      </c>
      <c r="AG3187" s="130" t="str">
        <f t="shared" ca="1" si="566"/>
        <v/>
      </c>
      <c r="AH3187" s="130" t="str">
        <f t="shared" ca="1" si="567"/>
        <v/>
      </c>
      <c r="AI3187" s="130" t="str">
        <f t="shared" ca="1" si="568"/>
        <v/>
      </c>
    </row>
    <row r="3188" spans="29:35">
      <c r="AC3188" s="130" t="str">
        <f t="shared" ca="1" si="562"/>
        <v/>
      </c>
      <c r="AD3188" s="130" t="str">
        <f t="shared" ca="1" si="563"/>
        <v/>
      </c>
      <c r="AE3188" s="130" t="str">
        <f t="shared" ca="1" si="564"/>
        <v/>
      </c>
      <c r="AF3188" s="130" t="str">
        <f t="shared" ca="1" si="565"/>
        <v/>
      </c>
      <c r="AG3188" s="130" t="str">
        <f t="shared" ca="1" si="566"/>
        <v/>
      </c>
      <c r="AH3188" s="130" t="str">
        <f t="shared" ca="1" si="567"/>
        <v/>
      </c>
      <c r="AI3188" s="130" t="str">
        <f t="shared" ca="1" si="568"/>
        <v/>
      </c>
    </row>
    <row r="3189" spans="29:35">
      <c r="AC3189" s="130" t="str">
        <f t="shared" ca="1" si="562"/>
        <v/>
      </c>
      <c r="AD3189" s="130" t="str">
        <f t="shared" ca="1" si="563"/>
        <v/>
      </c>
      <c r="AE3189" s="130" t="str">
        <f t="shared" ca="1" si="564"/>
        <v/>
      </c>
      <c r="AF3189" s="130" t="str">
        <f t="shared" ca="1" si="565"/>
        <v/>
      </c>
      <c r="AG3189" s="130" t="str">
        <f t="shared" ca="1" si="566"/>
        <v/>
      </c>
      <c r="AH3189" s="130" t="str">
        <f t="shared" ca="1" si="567"/>
        <v/>
      </c>
      <c r="AI3189" s="130" t="str">
        <f t="shared" ca="1" si="568"/>
        <v/>
      </c>
    </row>
    <row r="3190" spans="29:35">
      <c r="AC3190" s="130" t="str">
        <f t="shared" ca="1" si="562"/>
        <v/>
      </c>
      <c r="AD3190" s="130" t="str">
        <f t="shared" ca="1" si="563"/>
        <v/>
      </c>
      <c r="AE3190" s="130" t="str">
        <f t="shared" ca="1" si="564"/>
        <v/>
      </c>
      <c r="AF3190" s="130" t="str">
        <f t="shared" ca="1" si="565"/>
        <v/>
      </c>
      <c r="AG3190" s="130" t="str">
        <f t="shared" ca="1" si="566"/>
        <v/>
      </c>
      <c r="AH3190" s="130" t="str">
        <f t="shared" ca="1" si="567"/>
        <v/>
      </c>
      <c r="AI3190" s="130" t="str">
        <f t="shared" ca="1" si="568"/>
        <v/>
      </c>
    </row>
    <row r="3191" spans="29:35">
      <c r="AC3191" s="130" t="str">
        <f t="shared" ca="1" si="562"/>
        <v/>
      </c>
      <c r="AD3191" s="130" t="str">
        <f t="shared" ca="1" si="563"/>
        <v/>
      </c>
      <c r="AE3191" s="130" t="str">
        <f t="shared" ca="1" si="564"/>
        <v/>
      </c>
      <c r="AF3191" s="130" t="str">
        <f t="shared" ca="1" si="565"/>
        <v/>
      </c>
      <c r="AG3191" s="130" t="str">
        <f t="shared" ca="1" si="566"/>
        <v/>
      </c>
      <c r="AH3191" s="130" t="str">
        <f t="shared" ca="1" si="567"/>
        <v/>
      </c>
      <c r="AI3191" s="130" t="str">
        <f t="shared" ca="1" si="568"/>
        <v/>
      </c>
    </row>
    <row r="3192" spans="29:35">
      <c r="AC3192" s="130" t="str">
        <f t="shared" ca="1" si="562"/>
        <v/>
      </c>
      <c r="AD3192" s="130" t="str">
        <f t="shared" ca="1" si="563"/>
        <v/>
      </c>
      <c r="AE3192" s="130" t="str">
        <f t="shared" ca="1" si="564"/>
        <v/>
      </c>
      <c r="AF3192" s="130" t="str">
        <f t="shared" ca="1" si="565"/>
        <v/>
      </c>
      <c r="AG3192" s="130" t="str">
        <f t="shared" ca="1" si="566"/>
        <v/>
      </c>
      <c r="AH3192" s="130" t="str">
        <f t="shared" ca="1" si="567"/>
        <v/>
      </c>
      <c r="AI3192" s="130" t="str">
        <f t="shared" ca="1" si="568"/>
        <v/>
      </c>
    </row>
    <row r="3193" spans="29:35">
      <c r="AC3193" s="130" t="str">
        <f t="shared" ca="1" si="562"/>
        <v/>
      </c>
      <c r="AD3193" s="130" t="str">
        <f t="shared" ca="1" si="563"/>
        <v/>
      </c>
      <c r="AE3193" s="130" t="str">
        <f t="shared" ca="1" si="564"/>
        <v/>
      </c>
      <c r="AF3193" s="130" t="str">
        <f t="shared" ca="1" si="565"/>
        <v/>
      </c>
      <c r="AG3193" s="130" t="str">
        <f t="shared" ca="1" si="566"/>
        <v/>
      </c>
      <c r="AH3193" s="130" t="str">
        <f t="shared" ca="1" si="567"/>
        <v/>
      </c>
      <c r="AI3193" s="130" t="str">
        <f t="shared" ca="1" si="568"/>
        <v/>
      </c>
    </row>
    <row r="3194" spans="29:35">
      <c r="AC3194" s="130" t="str">
        <f t="shared" ca="1" si="562"/>
        <v/>
      </c>
      <c r="AD3194" s="130" t="str">
        <f t="shared" ca="1" si="563"/>
        <v/>
      </c>
      <c r="AE3194" s="130" t="str">
        <f t="shared" ca="1" si="564"/>
        <v/>
      </c>
      <c r="AF3194" s="130" t="str">
        <f t="shared" ca="1" si="565"/>
        <v/>
      </c>
      <c r="AG3194" s="130" t="str">
        <f t="shared" ca="1" si="566"/>
        <v/>
      </c>
      <c r="AH3194" s="130" t="str">
        <f t="shared" ca="1" si="567"/>
        <v/>
      </c>
      <c r="AI3194" s="130" t="str">
        <f t="shared" ca="1" si="568"/>
        <v/>
      </c>
    </row>
    <row r="3195" spans="29:35">
      <c r="AC3195" s="130" t="str">
        <f t="shared" ca="1" si="562"/>
        <v/>
      </c>
      <c r="AD3195" s="130" t="str">
        <f t="shared" ca="1" si="563"/>
        <v/>
      </c>
      <c r="AE3195" s="130" t="str">
        <f t="shared" ca="1" si="564"/>
        <v/>
      </c>
      <c r="AF3195" s="130" t="str">
        <f t="shared" ca="1" si="565"/>
        <v/>
      </c>
      <c r="AG3195" s="130" t="str">
        <f t="shared" ca="1" si="566"/>
        <v/>
      </c>
      <c r="AH3195" s="130" t="str">
        <f t="shared" ca="1" si="567"/>
        <v/>
      </c>
      <c r="AI3195" s="130" t="str">
        <f t="shared" ca="1" si="568"/>
        <v/>
      </c>
    </row>
    <row r="3196" spans="29:35">
      <c r="AC3196" s="130" t="str">
        <f t="shared" ca="1" si="562"/>
        <v/>
      </c>
      <c r="AD3196" s="130" t="str">
        <f t="shared" ca="1" si="563"/>
        <v/>
      </c>
      <c r="AE3196" s="130" t="str">
        <f t="shared" ca="1" si="564"/>
        <v/>
      </c>
      <c r="AF3196" s="130" t="str">
        <f t="shared" ca="1" si="565"/>
        <v/>
      </c>
      <c r="AG3196" s="130" t="str">
        <f t="shared" ca="1" si="566"/>
        <v/>
      </c>
      <c r="AH3196" s="130" t="str">
        <f t="shared" ca="1" si="567"/>
        <v/>
      </c>
      <c r="AI3196" s="130" t="str">
        <f t="shared" ca="1" si="568"/>
        <v/>
      </c>
    </row>
    <row r="3197" spans="29:35">
      <c r="AC3197" s="130" t="str">
        <f t="shared" ca="1" si="562"/>
        <v/>
      </c>
      <c r="AD3197" s="130" t="str">
        <f t="shared" ca="1" si="563"/>
        <v/>
      </c>
      <c r="AE3197" s="130" t="str">
        <f t="shared" ca="1" si="564"/>
        <v/>
      </c>
      <c r="AF3197" s="130" t="str">
        <f t="shared" ca="1" si="565"/>
        <v/>
      </c>
      <c r="AG3197" s="130" t="str">
        <f t="shared" ca="1" si="566"/>
        <v/>
      </c>
      <c r="AH3197" s="130" t="str">
        <f t="shared" ca="1" si="567"/>
        <v/>
      </c>
      <c r="AI3197" s="130" t="str">
        <f t="shared" ca="1" si="568"/>
        <v/>
      </c>
    </row>
    <row r="3198" spans="29:35">
      <c r="AC3198" s="130" t="str">
        <f t="shared" ca="1" si="562"/>
        <v/>
      </c>
      <c r="AD3198" s="130" t="str">
        <f t="shared" ca="1" si="563"/>
        <v/>
      </c>
      <c r="AE3198" s="130" t="str">
        <f t="shared" ca="1" si="564"/>
        <v/>
      </c>
      <c r="AF3198" s="130" t="str">
        <f t="shared" ca="1" si="565"/>
        <v/>
      </c>
      <c r="AG3198" s="130" t="str">
        <f t="shared" ca="1" si="566"/>
        <v/>
      </c>
      <c r="AH3198" s="130" t="str">
        <f t="shared" ca="1" si="567"/>
        <v/>
      </c>
      <c r="AI3198" s="130" t="str">
        <f t="shared" ca="1" si="568"/>
        <v/>
      </c>
    </row>
    <row r="3199" spans="29:35">
      <c r="AC3199" s="130" t="str">
        <f t="shared" ca="1" si="562"/>
        <v/>
      </c>
      <c r="AD3199" s="130" t="str">
        <f t="shared" ca="1" si="563"/>
        <v/>
      </c>
      <c r="AE3199" s="130" t="str">
        <f t="shared" ca="1" si="564"/>
        <v/>
      </c>
      <c r="AF3199" s="130" t="str">
        <f t="shared" ca="1" si="565"/>
        <v/>
      </c>
      <c r="AG3199" s="130" t="str">
        <f t="shared" ca="1" si="566"/>
        <v/>
      </c>
      <c r="AH3199" s="130" t="str">
        <f t="shared" ca="1" si="567"/>
        <v/>
      </c>
      <c r="AI3199" s="130" t="str">
        <f t="shared" ca="1" si="568"/>
        <v/>
      </c>
    </row>
    <row r="3200" spans="29:35">
      <c r="AC3200" s="130" t="str">
        <f t="shared" ca="1" si="562"/>
        <v/>
      </c>
      <c r="AD3200" s="130" t="str">
        <f t="shared" ca="1" si="563"/>
        <v/>
      </c>
      <c r="AE3200" s="130" t="str">
        <f t="shared" ca="1" si="564"/>
        <v/>
      </c>
      <c r="AF3200" s="130" t="str">
        <f t="shared" ca="1" si="565"/>
        <v/>
      </c>
      <c r="AG3200" s="130" t="str">
        <f t="shared" ca="1" si="566"/>
        <v/>
      </c>
      <c r="AH3200" s="130" t="str">
        <f t="shared" ca="1" si="567"/>
        <v/>
      </c>
      <c r="AI3200" s="130" t="str">
        <f t="shared" ca="1" si="568"/>
        <v/>
      </c>
    </row>
    <row r="3201" spans="29:35">
      <c r="AC3201" s="130" t="str">
        <f t="shared" ca="1" si="562"/>
        <v/>
      </c>
      <c r="AD3201" s="130" t="str">
        <f t="shared" ca="1" si="563"/>
        <v/>
      </c>
      <c r="AE3201" s="130" t="str">
        <f t="shared" ca="1" si="564"/>
        <v/>
      </c>
      <c r="AF3201" s="130" t="str">
        <f t="shared" ca="1" si="565"/>
        <v/>
      </c>
      <c r="AG3201" s="130" t="str">
        <f t="shared" ca="1" si="566"/>
        <v/>
      </c>
      <c r="AH3201" s="130" t="str">
        <f t="shared" ca="1" si="567"/>
        <v/>
      </c>
      <c r="AI3201" s="130" t="str">
        <f t="shared" ca="1" si="568"/>
        <v/>
      </c>
    </row>
    <row r="3202" spans="29:35">
      <c r="AC3202" s="130" t="str">
        <f t="shared" ca="1" si="562"/>
        <v/>
      </c>
      <c r="AD3202" s="130" t="str">
        <f t="shared" ca="1" si="563"/>
        <v/>
      </c>
      <c r="AE3202" s="130" t="str">
        <f t="shared" ca="1" si="564"/>
        <v/>
      </c>
      <c r="AF3202" s="130" t="str">
        <f t="shared" ca="1" si="565"/>
        <v/>
      </c>
      <c r="AG3202" s="130" t="str">
        <f t="shared" ca="1" si="566"/>
        <v/>
      </c>
      <c r="AH3202" s="130" t="str">
        <f t="shared" ca="1" si="567"/>
        <v/>
      </c>
      <c r="AI3202" s="130" t="str">
        <f t="shared" ca="1" si="568"/>
        <v/>
      </c>
    </row>
    <row r="3203" spans="29:35">
      <c r="AC3203" s="130" t="str">
        <f t="shared" ref="AC3203:AC3266" ca="1" si="569">+INDIRECT(ADDRESS(INT((ROW()-2)/2)+2,21,3))</f>
        <v/>
      </c>
      <c r="AD3203" s="130" t="str">
        <f t="shared" ref="AD3203:AD3266" ca="1" si="570">+IF(ISNUMBER(AI3203),IF(ISEVEN(ROW()),$AL$2,$AL$3),"")</f>
        <v/>
      </c>
      <c r="AE3203" s="130" t="str">
        <f t="shared" ref="AE3203:AE3266" ca="1" si="571">+INDIRECT(ADDRESS(INT((ROW()-2)/2)+2,23,3))</f>
        <v/>
      </c>
      <c r="AF3203" s="130" t="str">
        <f t="shared" ref="AF3203:AF3266" ca="1" si="572">+INDIRECT(ADDRESS(INT((ROW()-2)/2)+2,24,3))</f>
        <v/>
      </c>
      <c r="AG3203" s="130" t="str">
        <f t="shared" ref="AG3203:AG3266" ca="1" si="573">+INDIRECT(ADDRESS(INT((ROW()-2)/2)+2,25,3))</f>
        <v/>
      </c>
      <c r="AH3203" s="130" t="str">
        <f t="shared" ref="AH3203:AH3266" ca="1" si="574">+INDIRECT(ADDRESS(INT((ROW()-2)/2)+2,26,3))</f>
        <v/>
      </c>
      <c r="AI3203" s="130" t="str">
        <f t="shared" ref="AI3203:AI3266" ca="1" si="575">+INDIRECT(ADDRESS(INT((ROW()-2)/2)+2,27,3))</f>
        <v/>
      </c>
    </row>
    <row r="3204" spans="29:35">
      <c r="AC3204" s="130" t="str">
        <f t="shared" ca="1" si="569"/>
        <v/>
      </c>
      <c r="AD3204" s="130" t="str">
        <f t="shared" ca="1" si="570"/>
        <v/>
      </c>
      <c r="AE3204" s="130" t="str">
        <f t="shared" ca="1" si="571"/>
        <v/>
      </c>
      <c r="AF3204" s="130" t="str">
        <f t="shared" ca="1" si="572"/>
        <v/>
      </c>
      <c r="AG3204" s="130" t="str">
        <f t="shared" ca="1" si="573"/>
        <v/>
      </c>
      <c r="AH3204" s="130" t="str">
        <f t="shared" ca="1" si="574"/>
        <v/>
      </c>
      <c r="AI3204" s="130" t="str">
        <f t="shared" ca="1" si="575"/>
        <v/>
      </c>
    </row>
    <row r="3205" spans="29:35">
      <c r="AC3205" s="130" t="str">
        <f t="shared" ca="1" si="569"/>
        <v/>
      </c>
      <c r="AD3205" s="130" t="str">
        <f t="shared" ca="1" si="570"/>
        <v/>
      </c>
      <c r="AE3205" s="130" t="str">
        <f t="shared" ca="1" si="571"/>
        <v/>
      </c>
      <c r="AF3205" s="130" t="str">
        <f t="shared" ca="1" si="572"/>
        <v/>
      </c>
      <c r="AG3205" s="130" t="str">
        <f t="shared" ca="1" si="573"/>
        <v/>
      </c>
      <c r="AH3205" s="130" t="str">
        <f t="shared" ca="1" si="574"/>
        <v/>
      </c>
      <c r="AI3205" s="130" t="str">
        <f t="shared" ca="1" si="575"/>
        <v/>
      </c>
    </row>
    <row r="3206" spans="29:35">
      <c r="AC3206" s="130" t="str">
        <f t="shared" ca="1" si="569"/>
        <v/>
      </c>
      <c r="AD3206" s="130" t="str">
        <f t="shared" ca="1" si="570"/>
        <v/>
      </c>
      <c r="AE3206" s="130" t="str">
        <f t="shared" ca="1" si="571"/>
        <v/>
      </c>
      <c r="AF3206" s="130" t="str">
        <f t="shared" ca="1" si="572"/>
        <v/>
      </c>
      <c r="AG3206" s="130" t="str">
        <f t="shared" ca="1" si="573"/>
        <v/>
      </c>
      <c r="AH3206" s="130" t="str">
        <f t="shared" ca="1" si="574"/>
        <v/>
      </c>
      <c r="AI3206" s="130" t="str">
        <f t="shared" ca="1" si="575"/>
        <v/>
      </c>
    </row>
    <row r="3207" spans="29:35">
      <c r="AC3207" s="130" t="str">
        <f t="shared" ca="1" si="569"/>
        <v/>
      </c>
      <c r="AD3207" s="130" t="str">
        <f t="shared" ca="1" si="570"/>
        <v/>
      </c>
      <c r="AE3207" s="130" t="str">
        <f t="shared" ca="1" si="571"/>
        <v/>
      </c>
      <c r="AF3207" s="130" t="str">
        <f t="shared" ca="1" si="572"/>
        <v/>
      </c>
      <c r="AG3207" s="130" t="str">
        <f t="shared" ca="1" si="573"/>
        <v/>
      </c>
      <c r="AH3207" s="130" t="str">
        <f t="shared" ca="1" si="574"/>
        <v/>
      </c>
      <c r="AI3207" s="130" t="str">
        <f t="shared" ca="1" si="575"/>
        <v/>
      </c>
    </row>
    <row r="3208" spans="29:35">
      <c r="AC3208" s="130" t="str">
        <f t="shared" ca="1" si="569"/>
        <v/>
      </c>
      <c r="AD3208" s="130" t="str">
        <f t="shared" ca="1" si="570"/>
        <v/>
      </c>
      <c r="AE3208" s="130" t="str">
        <f t="shared" ca="1" si="571"/>
        <v/>
      </c>
      <c r="AF3208" s="130" t="str">
        <f t="shared" ca="1" si="572"/>
        <v/>
      </c>
      <c r="AG3208" s="130" t="str">
        <f t="shared" ca="1" si="573"/>
        <v/>
      </c>
      <c r="AH3208" s="130" t="str">
        <f t="shared" ca="1" si="574"/>
        <v/>
      </c>
      <c r="AI3208" s="130" t="str">
        <f t="shared" ca="1" si="575"/>
        <v/>
      </c>
    </row>
    <row r="3209" spans="29:35">
      <c r="AC3209" s="130" t="str">
        <f t="shared" ca="1" si="569"/>
        <v/>
      </c>
      <c r="AD3209" s="130" t="str">
        <f t="shared" ca="1" si="570"/>
        <v/>
      </c>
      <c r="AE3209" s="130" t="str">
        <f t="shared" ca="1" si="571"/>
        <v/>
      </c>
      <c r="AF3209" s="130" t="str">
        <f t="shared" ca="1" si="572"/>
        <v/>
      </c>
      <c r="AG3209" s="130" t="str">
        <f t="shared" ca="1" si="573"/>
        <v/>
      </c>
      <c r="AH3209" s="130" t="str">
        <f t="shared" ca="1" si="574"/>
        <v/>
      </c>
      <c r="AI3209" s="130" t="str">
        <f t="shared" ca="1" si="575"/>
        <v/>
      </c>
    </row>
    <row r="3210" spans="29:35">
      <c r="AC3210" s="130" t="str">
        <f t="shared" ca="1" si="569"/>
        <v/>
      </c>
      <c r="AD3210" s="130" t="str">
        <f t="shared" ca="1" si="570"/>
        <v/>
      </c>
      <c r="AE3210" s="130" t="str">
        <f t="shared" ca="1" si="571"/>
        <v/>
      </c>
      <c r="AF3210" s="130" t="str">
        <f t="shared" ca="1" si="572"/>
        <v/>
      </c>
      <c r="AG3210" s="130" t="str">
        <f t="shared" ca="1" si="573"/>
        <v/>
      </c>
      <c r="AH3210" s="130" t="str">
        <f t="shared" ca="1" si="574"/>
        <v/>
      </c>
      <c r="AI3210" s="130" t="str">
        <f t="shared" ca="1" si="575"/>
        <v/>
      </c>
    </row>
    <row r="3211" spans="29:35">
      <c r="AC3211" s="130" t="str">
        <f t="shared" ca="1" si="569"/>
        <v/>
      </c>
      <c r="AD3211" s="130" t="str">
        <f t="shared" ca="1" si="570"/>
        <v/>
      </c>
      <c r="AE3211" s="130" t="str">
        <f t="shared" ca="1" si="571"/>
        <v/>
      </c>
      <c r="AF3211" s="130" t="str">
        <f t="shared" ca="1" si="572"/>
        <v/>
      </c>
      <c r="AG3211" s="130" t="str">
        <f t="shared" ca="1" si="573"/>
        <v/>
      </c>
      <c r="AH3211" s="130" t="str">
        <f t="shared" ca="1" si="574"/>
        <v/>
      </c>
      <c r="AI3211" s="130" t="str">
        <f t="shared" ca="1" si="575"/>
        <v/>
      </c>
    </row>
    <row r="3212" spans="29:35">
      <c r="AC3212" s="130" t="str">
        <f t="shared" ca="1" si="569"/>
        <v/>
      </c>
      <c r="AD3212" s="130" t="str">
        <f t="shared" ca="1" si="570"/>
        <v/>
      </c>
      <c r="AE3212" s="130" t="str">
        <f t="shared" ca="1" si="571"/>
        <v/>
      </c>
      <c r="AF3212" s="130" t="str">
        <f t="shared" ca="1" si="572"/>
        <v/>
      </c>
      <c r="AG3212" s="130" t="str">
        <f t="shared" ca="1" si="573"/>
        <v/>
      </c>
      <c r="AH3212" s="130" t="str">
        <f t="shared" ca="1" si="574"/>
        <v/>
      </c>
      <c r="AI3212" s="130" t="str">
        <f t="shared" ca="1" si="575"/>
        <v/>
      </c>
    </row>
    <row r="3213" spans="29:35">
      <c r="AC3213" s="130" t="str">
        <f t="shared" ca="1" si="569"/>
        <v/>
      </c>
      <c r="AD3213" s="130" t="str">
        <f t="shared" ca="1" si="570"/>
        <v/>
      </c>
      <c r="AE3213" s="130" t="str">
        <f t="shared" ca="1" si="571"/>
        <v/>
      </c>
      <c r="AF3213" s="130" t="str">
        <f t="shared" ca="1" si="572"/>
        <v/>
      </c>
      <c r="AG3213" s="130" t="str">
        <f t="shared" ca="1" si="573"/>
        <v/>
      </c>
      <c r="AH3213" s="130" t="str">
        <f t="shared" ca="1" si="574"/>
        <v/>
      </c>
      <c r="AI3213" s="130" t="str">
        <f t="shared" ca="1" si="575"/>
        <v/>
      </c>
    </row>
    <row r="3214" spans="29:35">
      <c r="AC3214" s="130" t="str">
        <f t="shared" ca="1" si="569"/>
        <v/>
      </c>
      <c r="AD3214" s="130" t="str">
        <f t="shared" ca="1" si="570"/>
        <v/>
      </c>
      <c r="AE3214" s="130" t="str">
        <f t="shared" ca="1" si="571"/>
        <v/>
      </c>
      <c r="AF3214" s="130" t="str">
        <f t="shared" ca="1" si="572"/>
        <v/>
      </c>
      <c r="AG3214" s="130" t="str">
        <f t="shared" ca="1" si="573"/>
        <v/>
      </c>
      <c r="AH3214" s="130" t="str">
        <f t="shared" ca="1" si="574"/>
        <v/>
      </c>
      <c r="AI3214" s="130" t="str">
        <f t="shared" ca="1" si="575"/>
        <v/>
      </c>
    </row>
    <row r="3215" spans="29:35">
      <c r="AC3215" s="130" t="str">
        <f t="shared" ca="1" si="569"/>
        <v/>
      </c>
      <c r="AD3215" s="130" t="str">
        <f t="shared" ca="1" si="570"/>
        <v/>
      </c>
      <c r="AE3215" s="130" t="str">
        <f t="shared" ca="1" si="571"/>
        <v/>
      </c>
      <c r="AF3215" s="130" t="str">
        <f t="shared" ca="1" si="572"/>
        <v/>
      </c>
      <c r="AG3215" s="130" t="str">
        <f t="shared" ca="1" si="573"/>
        <v/>
      </c>
      <c r="AH3215" s="130" t="str">
        <f t="shared" ca="1" si="574"/>
        <v/>
      </c>
      <c r="AI3215" s="130" t="str">
        <f t="shared" ca="1" si="575"/>
        <v/>
      </c>
    </row>
    <row r="3216" spans="29:35">
      <c r="AC3216" s="130" t="str">
        <f t="shared" ca="1" si="569"/>
        <v/>
      </c>
      <c r="AD3216" s="130" t="str">
        <f t="shared" ca="1" si="570"/>
        <v/>
      </c>
      <c r="AE3216" s="130" t="str">
        <f t="shared" ca="1" si="571"/>
        <v/>
      </c>
      <c r="AF3216" s="130" t="str">
        <f t="shared" ca="1" si="572"/>
        <v/>
      </c>
      <c r="AG3216" s="130" t="str">
        <f t="shared" ca="1" si="573"/>
        <v/>
      </c>
      <c r="AH3216" s="130" t="str">
        <f t="shared" ca="1" si="574"/>
        <v/>
      </c>
      <c r="AI3216" s="130" t="str">
        <f t="shared" ca="1" si="575"/>
        <v/>
      </c>
    </row>
    <row r="3217" spans="29:35">
      <c r="AC3217" s="130" t="str">
        <f t="shared" ca="1" si="569"/>
        <v/>
      </c>
      <c r="AD3217" s="130" t="str">
        <f t="shared" ca="1" si="570"/>
        <v/>
      </c>
      <c r="AE3217" s="130" t="str">
        <f t="shared" ca="1" si="571"/>
        <v/>
      </c>
      <c r="AF3217" s="130" t="str">
        <f t="shared" ca="1" si="572"/>
        <v/>
      </c>
      <c r="AG3217" s="130" t="str">
        <f t="shared" ca="1" si="573"/>
        <v/>
      </c>
      <c r="AH3217" s="130" t="str">
        <f t="shared" ca="1" si="574"/>
        <v/>
      </c>
      <c r="AI3217" s="130" t="str">
        <f t="shared" ca="1" si="575"/>
        <v/>
      </c>
    </row>
    <row r="3218" spans="29:35">
      <c r="AC3218" s="130" t="str">
        <f t="shared" ca="1" si="569"/>
        <v/>
      </c>
      <c r="AD3218" s="130" t="str">
        <f t="shared" ca="1" si="570"/>
        <v/>
      </c>
      <c r="AE3218" s="130" t="str">
        <f t="shared" ca="1" si="571"/>
        <v/>
      </c>
      <c r="AF3218" s="130" t="str">
        <f t="shared" ca="1" si="572"/>
        <v/>
      </c>
      <c r="AG3218" s="130" t="str">
        <f t="shared" ca="1" si="573"/>
        <v/>
      </c>
      <c r="AH3218" s="130" t="str">
        <f t="shared" ca="1" si="574"/>
        <v/>
      </c>
      <c r="AI3218" s="130" t="str">
        <f t="shared" ca="1" si="575"/>
        <v/>
      </c>
    </row>
    <row r="3219" spans="29:35">
      <c r="AC3219" s="130" t="str">
        <f t="shared" ca="1" si="569"/>
        <v/>
      </c>
      <c r="AD3219" s="130" t="str">
        <f t="shared" ca="1" si="570"/>
        <v/>
      </c>
      <c r="AE3219" s="130" t="str">
        <f t="shared" ca="1" si="571"/>
        <v/>
      </c>
      <c r="AF3219" s="130" t="str">
        <f t="shared" ca="1" si="572"/>
        <v/>
      </c>
      <c r="AG3219" s="130" t="str">
        <f t="shared" ca="1" si="573"/>
        <v/>
      </c>
      <c r="AH3219" s="130" t="str">
        <f t="shared" ca="1" si="574"/>
        <v/>
      </c>
      <c r="AI3219" s="130" t="str">
        <f t="shared" ca="1" si="575"/>
        <v/>
      </c>
    </row>
    <row r="3220" spans="29:35">
      <c r="AC3220" s="130" t="str">
        <f t="shared" ca="1" si="569"/>
        <v/>
      </c>
      <c r="AD3220" s="130" t="str">
        <f t="shared" ca="1" si="570"/>
        <v/>
      </c>
      <c r="AE3220" s="130" t="str">
        <f t="shared" ca="1" si="571"/>
        <v/>
      </c>
      <c r="AF3220" s="130" t="str">
        <f t="shared" ca="1" si="572"/>
        <v/>
      </c>
      <c r="AG3220" s="130" t="str">
        <f t="shared" ca="1" si="573"/>
        <v/>
      </c>
      <c r="AH3220" s="130" t="str">
        <f t="shared" ca="1" si="574"/>
        <v/>
      </c>
      <c r="AI3220" s="130" t="str">
        <f t="shared" ca="1" si="575"/>
        <v/>
      </c>
    </row>
    <row r="3221" spans="29:35">
      <c r="AC3221" s="130" t="str">
        <f t="shared" ca="1" si="569"/>
        <v/>
      </c>
      <c r="AD3221" s="130" t="str">
        <f t="shared" ca="1" si="570"/>
        <v/>
      </c>
      <c r="AE3221" s="130" t="str">
        <f t="shared" ca="1" si="571"/>
        <v/>
      </c>
      <c r="AF3221" s="130" t="str">
        <f t="shared" ca="1" si="572"/>
        <v/>
      </c>
      <c r="AG3221" s="130" t="str">
        <f t="shared" ca="1" si="573"/>
        <v/>
      </c>
      <c r="AH3221" s="130" t="str">
        <f t="shared" ca="1" si="574"/>
        <v/>
      </c>
      <c r="AI3221" s="130" t="str">
        <f t="shared" ca="1" si="575"/>
        <v/>
      </c>
    </row>
    <row r="3222" spans="29:35">
      <c r="AC3222" s="130" t="str">
        <f t="shared" ca="1" si="569"/>
        <v/>
      </c>
      <c r="AD3222" s="130" t="str">
        <f t="shared" ca="1" si="570"/>
        <v/>
      </c>
      <c r="AE3222" s="130" t="str">
        <f t="shared" ca="1" si="571"/>
        <v/>
      </c>
      <c r="AF3222" s="130" t="str">
        <f t="shared" ca="1" si="572"/>
        <v/>
      </c>
      <c r="AG3222" s="130" t="str">
        <f t="shared" ca="1" si="573"/>
        <v/>
      </c>
      <c r="AH3222" s="130" t="str">
        <f t="shared" ca="1" si="574"/>
        <v/>
      </c>
      <c r="AI3222" s="130" t="str">
        <f t="shared" ca="1" si="575"/>
        <v/>
      </c>
    </row>
    <row r="3223" spans="29:35">
      <c r="AC3223" s="130" t="str">
        <f t="shared" ca="1" si="569"/>
        <v/>
      </c>
      <c r="AD3223" s="130" t="str">
        <f t="shared" ca="1" si="570"/>
        <v/>
      </c>
      <c r="AE3223" s="130" t="str">
        <f t="shared" ca="1" si="571"/>
        <v/>
      </c>
      <c r="AF3223" s="130" t="str">
        <f t="shared" ca="1" si="572"/>
        <v/>
      </c>
      <c r="AG3223" s="130" t="str">
        <f t="shared" ca="1" si="573"/>
        <v/>
      </c>
      <c r="AH3223" s="130" t="str">
        <f t="shared" ca="1" si="574"/>
        <v/>
      </c>
      <c r="AI3223" s="130" t="str">
        <f t="shared" ca="1" si="575"/>
        <v/>
      </c>
    </row>
    <row r="3224" spans="29:35">
      <c r="AC3224" s="130" t="str">
        <f t="shared" ca="1" si="569"/>
        <v/>
      </c>
      <c r="AD3224" s="130" t="str">
        <f t="shared" ca="1" si="570"/>
        <v/>
      </c>
      <c r="AE3224" s="130" t="str">
        <f t="shared" ca="1" si="571"/>
        <v/>
      </c>
      <c r="AF3224" s="130" t="str">
        <f t="shared" ca="1" si="572"/>
        <v/>
      </c>
      <c r="AG3224" s="130" t="str">
        <f t="shared" ca="1" si="573"/>
        <v/>
      </c>
      <c r="AH3224" s="130" t="str">
        <f t="shared" ca="1" si="574"/>
        <v/>
      </c>
      <c r="AI3224" s="130" t="str">
        <f t="shared" ca="1" si="575"/>
        <v/>
      </c>
    </row>
    <row r="3225" spans="29:35">
      <c r="AC3225" s="130" t="str">
        <f t="shared" ca="1" si="569"/>
        <v/>
      </c>
      <c r="AD3225" s="130" t="str">
        <f t="shared" ca="1" si="570"/>
        <v/>
      </c>
      <c r="AE3225" s="130" t="str">
        <f t="shared" ca="1" si="571"/>
        <v/>
      </c>
      <c r="AF3225" s="130" t="str">
        <f t="shared" ca="1" si="572"/>
        <v/>
      </c>
      <c r="AG3225" s="130" t="str">
        <f t="shared" ca="1" si="573"/>
        <v/>
      </c>
      <c r="AH3225" s="130" t="str">
        <f t="shared" ca="1" si="574"/>
        <v/>
      </c>
      <c r="AI3225" s="130" t="str">
        <f t="shared" ca="1" si="575"/>
        <v/>
      </c>
    </row>
    <row r="3226" spans="29:35">
      <c r="AC3226" s="130" t="str">
        <f t="shared" ca="1" si="569"/>
        <v/>
      </c>
      <c r="AD3226" s="130" t="str">
        <f t="shared" ca="1" si="570"/>
        <v/>
      </c>
      <c r="AE3226" s="130" t="str">
        <f t="shared" ca="1" si="571"/>
        <v/>
      </c>
      <c r="AF3226" s="130" t="str">
        <f t="shared" ca="1" si="572"/>
        <v/>
      </c>
      <c r="AG3226" s="130" t="str">
        <f t="shared" ca="1" si="573"/>
        <v/>
      </c>
      <c r="AH3226" s="130" t="str">
        <f t="shared" ca="1" si="574"/>
        <v/>
      </c>
      <c r="AI3226" s="130" t="str">
        <f t="shared" ca="1" si="575"/>
        <v/>
      </c>
    </row>
    <row r="3227" spans="29:35">
      <c r="AC3227" s="130" t="str">
        <f t="shared" ca="1" si="569"/>
        <v/>
      </c>
      <c r="AD3227" s="130" t="str">
        <f t="shared" ca="1" si="570"/>
        <v/>
      </c>
      <c r="AE3227" s="130" t="str">
        <f t="shared" ca="1" si="571"/>
        <v/>
      </c>
      <c r="AF3227" s="130" t="str">
        <f t="shared" ca="1" si="572"/>
        <v/>
      </c>
      <c r="AG3227" s="130" t="str">
        <f t="shared" ca="1" si="573"/>
        <v/>
      </c>
      <c r="AH3227" s="130" t="str">
        <f t="shared" ca="1" si="574"/>
        <v/>
      </c>
      <c r="AI3227" s="130" t="str">
        <f t="shared" ca="1" si="575"/>
        <v/>
      </c>
    </row>
    <row r="3228" spans="29:35">
      <c r="AC3228" s="130" t="str">
        <f t="shared" ca="1" si="569"/>
        <v/>
      </c>
      <c r="AD3228" s="130" t="str">
        <f t="shared" ca="1" si="570"/>
        <v/>
      </c>
      <c r="AE3228" s="130" t="str">
        <f t="shared" ca="1" si="571"/>
        <v/>
      </c>
      <c r="AF3228" s="130" t="str">
        <f t="shared" ca="1" si="572"/>
        <v/>
      </c>
      <c r="AG3228" s="130" t="str">
        <f t="shared" ca="1" si="573"/>
        <v/>
      </c>
      <c r="AH3228" s="130" t="str">
        <f t="shared" ca="1" si="574"/>
        <v/>
      </c>
      <c r="AI3228" s="130" t="str">
        <f t="shared" ca="1" si="575"/>
        <v/>
      </c>
    </row>
    <row r="3229" spans="29:35">
      <c r="AC3229" s="130" t="str">
        <f t="shared" ca="1" si="569"/>
        <v/>
      </c>
      <c r="AD3229" s="130" t="str">
        <f t="shared" ca="1" si="570"/>
        <v/>
      </c>
      <c r="AE3229" s="130" t="str">
        <f t="shared" ca="1" si="571"/>
        <v/>
      </c>
      <c r="AF3229" s="130" t="str">
        <f t="shared" ca="1" si="572"/>
        <v/>
      </c>
      <c r="AG3229" s="130" t="str">
        <f t="shared" ca="1" si="573"/>
        <v/>
      </c>
      <c r="AH3229" s="130" t="str">
        <f t="shared" ca="1" si="574"/>
        <v/>
      </c>
      <c r="AI3229" s="130" t="str">
        <f t="shared" ca="1" si="575"/>
        <v/>
      </c>
    </row>
    <row r="3230" spans="29:35">
      <c r="AC3230" s="130" t="str">
        <f t="shared" ca="1" si="569"/>
        <v/>
      </c>
      <c r="AD3230" s="130" t="str">
        <f t="shared" ca="1" si="570"/>
        <v/>
      </c>
      <c r="AE3230" s="130" t="str">
        <f t="shared" ca="1" si="571"/>
        <v/>
      </c>
      <c r="AF3230" s="130" t="str">
        <f t="shared" ca="1" si="572"/>
        <v/>
      </c>
      <c r="AG3230" s="130" t="str">
        <f t="shared" ca="1" si="573"/>
        <v/>
      </c>
      <c r="AH3230" s="130" t="str">
        <f t="shared" ca="1" si="574"/>
        <v/>
      </c>
      <c r="AI3230" s="130" t="str">
        <f t="shared" ca="1" si="575"/>
        <v/>
      </c>
    </row>
    <row r="3231" spans="29:35">
      <c r="AC3231" s="130" t="str">
        <f t="shared" ca="1" si="569"/>
        <v/>
      </c>
      <c r="AD3231" s="130" t="str">
        <f t="shared" ca="1" si="570"/>
        <v/>
      </c>
      <c r="AE3231" s="130" t="str">
        <f t="shared" ca="1" si="571"/>
        <v/>
      </c>
      <c r="AF3231" s="130" t="str">
        <f t="shared" ca="1" si="572"/>
        <v/>
      </c>
      <c r="AG3231" s="130" t="str">
        <f t="shared" ca="1" si="573"/>
        <v/>
      </c>
      <c r="AH3231" s="130" t="str">
        <f t="shared" ca="1" si="574"/>
        <v/>
      </c>
      <c r="AI3231" s="130" t="str">
        <f t="shared" ca="1" si="575"/>
        <v/>
      </c>
    </row>
    <row r="3232" spans="29:35">
      <c r="AC3232" s="130" t="str">
        <f t="shared" ca="1" si="569"/>
        <v/>
      </c>
      <c r="AD3232" s="130" t="str">
        <f t="shared" ca="1" si="570"/>
        <v/>
      </c>
      <c r="AE3232" s="130" t="str">
        <f t="shared" ca="1" si="571"/>
        <v/>
      </c>
      <c r="AF3232" s="130" t="str">
        <f t="shared" ca="1" si="572"/>
        <v/>
      </c>
      <c r="AG3232" s="130" t="str">
        <f t="shared" ca="1" si="573"/>
        <v/>
      </c>
      <c r="AH3232" s="130" t="str">
        <f t="shared" ca="1" si="574"/>
        <v/>
      </c>
      <c r="AI3232" s="130" t="str">
        <f t="shared" ca="1" si="575"/>
        <v/>
      </c>
    </row>
    <row r="3233" spans="29:35">
      <c r="AC3233" s="130" t="str">
        <f t="shared" ca="1" si="569"/>
        <v/>
      </c>
      <c r="AD3233" s="130" t="str">
        <f t="shared" ca="1" si="570"/>
        <v/>
      </c>
      <c r="AE3233" s="130" t="str">
        <f t="shared" ca="1" si="571"/>
        <v/>
      </c>
      <c r="AF3233" s="130" t="str">
        <f t="shared" ca="1" si="572"/>
        <v/>
      </c>
      <c r="AG3233" s="130" t="str">
        <f t="shared" ca="1" si="573"/>
        <v/>
      </c>
      <c r="AH3233" s="130" t="str">
        <f t="shared" ca="1" si="574"/>
        <v/>
      </c>
      <c r="AI3233" s="130" t="str">
        <f t="shared" ca="1" si="575"/>
        <v/>
      </c>
    </row>
    <row r="3234" spans="29:35">
      <c r="AC3234" s="130" t="str">
        <f t="shared" ca="1" si="569"/>
        <v/>
      </c>
      <c r="AD3234" s="130" t="str">
        <f t="shared" ca="1" si="570"/>
        <v/>
      </c>
      <c r="AE3234" s="130" t="str">
        <f t="shared" ca="1" si="571"/>
        <v/>
      </c>
      <c r="AF3234" s="130" t="str">
        <f t="shared" ca="1" si="572"/>
        <v/>
      </c>
      <c r="AG3234" s="130" t="str">
        <f t="shared" ca="1" si="573"/>
        <v/>
      </c>
      <c r="AH3234" s="130" t="str">
        <f t="shared" ca="1" si="574"/>
        <v/>
      </c>
      <c r="AI3234" s="130" t="str">
        <f t="shared" ca="1" si="575"/>
        <v/>
      </c>
    </row>
    <row r="3235" spans="29:35">
      <c r="AC3235" s="130" t="str">
        <f t="shared" ca="1" si="569"/>
        <v/>
      </c>
      <c r="AD3235" s="130" t="str">
        <f t="shared" ca="1" si="570"/>
        <v/>
      </c>
      <c r="AE3235" s="130" t="str">
        <f t="shared" ca="1" si="571"/>
        <v/>
      </c>
      <c r="AF3235" s="130" t="str">
        <f t="shared" ca="1" si="572"/>
        <v/>
      </c>
      <c r="AG3235" s="130" t="str">
        <f t="shared" ca="1" si="573"/>
        <v/>
      </c>
      <c r="AH3235" s="130" t="str">
        <f t="shared" ca="1" si="574"/>
        <v/>
      </c>
      <c r="AI3235" s="130" t="str">
        <f t="shared" ca="1" si="575"/>
        <v/>
      </c>
    </row>
    <row r="3236" spans="29:35">
      <c r="AC3236" s="130" t="str">
        <f t="shared" ca="1" si="569"/>
        <v/>
      </c>
      <c r="AD3236" s="130" t="str">
        <f t="shared" ca="1" si="570"/>
        <v/>
      </c>
      <c r="AE3236" s="130" t="str">
        <f t="shared" ca="1" si="571"/>
        <v/>
      </c>
      <c r="AF3236" s="130" t="str">
        <f t="shared" ca="1" si="572"/>
        <v/>
      </c>
      <c r="AG3236" s="130" t="str">
        <f t="shared" ca="1" si="573"/>
        <v/>
      </c>
      <c r="AH3236" s="130" t="str">
        <f t="shared" ca="1" si="574"/>
        <v/>
      </c>
      <c r="AI3236" s="130" t="str">
        <f t="shared" ca="1" si="575"/>
        <v/>
      </c>
    </row>
    <row r="3237" spans="29:35">
      <c r="AC3237" s="130" t="str">
        <f t="shared" ca="1" si="569"/>
        <v/>
      </c>
      <c r="AD3237" s="130" t="str">
        <f t="shared" ca="1" si="570"/>
        <v/>
      </c>
      <c r="AE3237" s="130" t="str">
        <f t="shared" ca="1" si="571"/>
        <v/>
      </c>
      <c r="AF3237" s="130" t="str">
        <f t="shared" ca="1" si="572"/>
        <v/>
      </c>
      <c r="AG3237" s="130" t="str">
        <f t="shared" ca="1" si="573"/>
        <v/>
      </c>
      <c r="AH3237" s="130" t="str">
        <f t="shared" ca="1" si="574"/>
        <v/>
      </c>
      <c r="AI3237" s="130" t="str">
        <f t="shared" ca="1" si="575"/>
        <v/>
      </c>
    </row>
    <row r="3238" spans="29:35">
      <c r="AC3238" s="130" t="str">
        <f t="shared" ca="1" si="569"/>
        <v/>
      </c>
      <c r="AD3238" s="130" t="str">
        <f t="shared" ca="1" si="570"/>
        <v/>
      </c>
      <c r="AE3238" s="130" t="str">
        <f t="shared" ca="1" si="571"/>
        <v/>
      </c>
      <c r="AF3238" s="130" t="str">
        <f t="shared" ca="1" si="572"/>
        <v/>
      </c>
      <c r="AG3238" s="130" t="str">
        <f t="shared" ca="1" si="573"/>
        <v/>
      </c>
      <c r="AH3238" s="130" t="str">
        <f t="shared" ca="1" si="574"/>
        <v/>
      </c>
      <c r="AI3238" s="130" t="str">
        <f t="shared" ca="1" si="575"/>
        <v/>
      </c>
    </row>
    <row r="3239" spans="29:35">
      <c r="AC3239" s="130" t="str">
        <f t="shared" ca="1" si="569"/>
        <v/>
      </c>
      <c r="AD3239" s="130" t="str">
        <f t="shared" ca="1" si="570"/>
        <v/>
      </c>
      <c r="AE3239" s="130" t="str">
        <f t="shared" ca="1" si="571"/>
        <v/>
      </c>
      <c r="AF3239" s="130" t="str">
        <f t="shared" ca="1" si="572"/>
        <v/>
      </c>
      <c r="AG3239" s="130" t="str">
        <f t="shared" ca="1" si="573"/>
        <v/>
      </c>
      <c r="AH3239" s="130" t="str">
        <f t="shared" ca="1" si="574"/>
        <v/>
      </c>
      <c r="AI3239" s="130" t="str">
        <f t="shared" ca="1" si="575"/>
        <v/>
      </c>
    </row>
    <row r="3240" spans="29:35">
      <c r="AC3240" s="130" t="str">
        <f t="shared" ca="1" si="569"/>
        <v/>
      </c>
      <c r="AD3240" s="130" t="str">
        <f t="shared" ca="1" si="570"/>
        <v/>
      </c>
      <c r="AE3240" s="130" t="str">
        <f t="shared" ca="1" si="571"/>
        <v/>
      </c>
      <c r="AF3240" s="130" t="str">
        <f t="shared" ca="1" si="572"/>
        <v/>
      </c>
      <c r="AG3240" s="130" t="str">
        <f t="shared" ca="1" si="573"/>
        <v/>
      </c>
      <c r="AH3240" s="130" t="str">
        <f t="shared" ca="1" si="574"/>
        <v/>
      </c>
      <c r="AI3240" s="130" t="str">
        <f t="shared" ca="1" si="575"/>
        <v/>
      </c>
    </row>
    <row r="3241" spans="29:35">
      <c r="AC3241" s="130" t="str">
        <f t="shared" ca="1" si="569"/>
        <v/>
      </c>
      <c r="AD3241" s="130" t="str">
        <f t="shared" ca="1" si="570"/>
        <v/>
      </c>
      <c r="AE3241" s="130" t="str">
        <f t="shared" ca="1" si="571"/>
        <v/>
      </c>
      <c r="AF3241" s="130" t="str">
        <f t="shared" ca="1" si="572"/>
        <v/>
      </c>
      <c r="AG3241" s="130" t="str">
        <f t="shared" ca="1" si="573"/>
        <v/>
      </c>
      <c r="AH3241" s="130" t="str">
        <f t="shared" ca="1" si="574"/>
        <v/>
      </c>
      <c r="AI3241" s="130" t="str">
        <f t="shared" ca="1" si="575"/>
        <v/>
      </c>
    </row>
    <row r="3242" spans="29:35">
      <c r="AC3242" s="130" t="str">
        <f t="shared" ca="1" si="569"/>
        <v/>
      </c>
      <c r="AD3242" s="130" t="str">
        <f t="shared" ca="1" si="570"/>
        <v/>
      </c>
      <c r="AE3242" s="130" t="str">
        <f t="shared" ca="1" si="571"/>
        <v/>
      </c>
      <c r="AF3242" s="130" t="str">
        <f t="shared" ca="1" si="572"/>
        <v/>
      </c>
      <c r="AG3242" s="130" t="str">
        <f t="shared" ca="1" si="573"/>
        <v/>
      </c>
      <c r="AH3242" s="130" t="str">
        <f t="shared" ca="1" si="574"/>
        <v/>
      </c>
      <c r="AI3242" s="130" t="str">
        <f t="shared" ca="1" si="575"/>
        <v/>
      </c>
    </row>
    <row r="3243" spans="29:35">
      <c r="AC3243" s="130" t="str">
        <f t="shared" ca="1" si="569"/>
        <v/>
      </c>
      <c r="AD3243" s="130" t="str">
        <f t="shared" ca="1" si="570"/>
        <v/>
      </c>
      <c r="AE3243" s="130" t="str">
        <f t="shared" ca="1" si="571"/>
        <v/>
      </c>
      <c r="AF3243" s="130" t="str">
        <f t="shared" ca="1" si="572"/>
        <v/>
      </c>
      <c r="AG3243" s="130" t="str">
        <f t="shared" ca="1" si="573"/>
        <v/>
      </c>
      <c r="AH3243" s="130" t="str">
        <f t="shared" ca="1" si="574"/>
        <v/>
      </c>
      <c r="AI3243" s="130" t="str">
        <f t="shared" ca="1" si="575"/>
        <v/>
      </c>
    </row>
    <row r="3244" spans="29:35">
      <c r="AC3244" s="130" t="str">
        <f t="shared" ca="1" si="569"/>
        <v/>
      </c>
      <c r="AD3244" s="130" t="str">
        <f t="shared" ca="1" si="570"/>
        <v/>
      </c>
      <c r="AE3244" s="130" t="str">
        <f t="shared" ca="1" si="571"/>
        <v/>
      </c>
      <c r="AF3244" s="130" t="str">
        <f t="shared" ca="1" si="572"/>
        <v/>
      </c>
      <c r="AG3244" s="130" t="str">
        <f t="shared" ca="1" si="573"/>
        <v/>
      </c>
      <c r="AH3244" s="130" t="str">
        <f t="shared" ca="1" si="574"/>
        <v/>
      </c>
      <c r="AI3244" s="130" t="str">
        <f t="shared" ca="1" si="575"/>
        <v/>
      </c>
    </row>
    <row r="3245" spans="29:35">
      <c r="AC3245" s="130" t="str">
        <f t="shared" ca="1" si="569"/>
        <v/>
      </c>
      <c r="AD3245" s="130" t="str">
        <f t="shared" ca="1" si="570"/>
        <v/>
      </c>
      <c r="AE3245" s="130" t="str">
        <f t="shared" ca="1" si="571"/>
        <v/>
      </c>
      <c r="AF3245" s="130" t="str">
        <f t="shared" ca="1" si="572"/>
        <v/>
      </c>
      <c r="AG3245" s="130" t="str">
        <f t="shared" ca="1" si="573"/>
        <v/>
      </c>
      <c r="AH3245" s="130" t="str">
        <f t="shared" ca="1" si="574"/>
        <v/>
      </c>
      <c r="AI3245" s="130" t="str">
        <f t="shared" ca="1" si="575"/>
        <v/>
      </c>
    </row>
    <row r="3246" spans="29:35">
      <c r="AC3246" s="130" t="str">
        <f t="shared" ca="1" si="569"/>
        <v/>
      </c>
      <c r="AD3246" s="130" t="str">
        <f t="shared" ca="1" si="570"/>
        <v/>
      </c>
      <c r="AE3246" s="130" t="str">
        <f t="shared" ca="1" si="571"/>
        <v/>
      </c>
      <c r="AF3246" s="130" t="str">
        <f t="shared" ca="1" si="572"/>
        <v/>
      </c>
      <c r="AG3246" s="130" t="str">
        <f t="shared" ca="1" si="573"/>
        <v/>
      </c>
      <c r="AH3246" s="130" t="str">
        <f t="shared" ca="1" si="574"/>
        <v/>
      </c>
      <c r="AI3246" s="130" t="str">
        <f t="shared" ca="1" si="575"/>
        <v/>
      </c>
    </row>
    <row r="3247" spans="29:35">
      <c r="AC3247" s="130" t="str">
        <f t="shared" ca="1" si="569"/>
        <v/>
      </c>
      <c r="AD3247" s="130" t="str">
        <f t="shared" ca="1" si="570"/>
        <v/>
      </c>
      <c r="AE3247" s="130" t="str">
        <f t="shared" ca="1" si="571"/>
        <v/>
      </c>
      <c r="AF3247" s="130" t="str">
        <f t="shared" ca="1" si="572"/>
        <v/>
      </c>
      <c r="AG3247" s="130" t="str">
        <f t="shared" ca="1" si="573"/>
        <v/>
      </c>
      <c r="AH3247" s="130" t="str">
        <f t="shared" ca="1" si="574"/>
        <v/>
      </c>
      <c r="AI3247" s="130" t="str">
        <f t="shared" ca="1" si="575"/>
        <v/>
      </c>
    </row>
    <row r="3248" spans="29:35">
      <c r="AC3248" s="130" t="str">
        <f t="shared" ca="1" si="569"/>
        <v/>
      </c>
      <c r="AD3248" s="130" t="str">
        <f t="shared" ca="1" si="570"/>
        <v/>
      </c>
      <c r="AE3248" s="130" t="str">
        <f t="shared" ca="1" si="571"/>
        <v/>
      </c>
      <c r="AF3248" s="130" t="str">
        <f t="shared" ca="1" si="572"/>
        <v/>
      </c>
      <c r="AG3248" s="130" t="str">
        <f t="shared" ca="1" si="573"/>
        <v/>
      </c>
      <c r="AH3248" s="130" t="str">
        <f t="shared" ca="1" si="574"/>
        <v/>
      </c>
      <c r="AI3248" s="130" t="str">
        <f t="shared" ca="1" si="575"/>
        <v/>
      </c>
    </row>
    <row r="3249" spans="29:35">
      <c r="AC3249" s="130" t="str">
        <f t="shared" ca="1" si="569"/>
        <v/>
      </c>
      <c r="AD3249" s="130" t="str">
        <f t="shared" ca="1" si="570"/>
        <v/>
      </c>
      <c r="AE3249" s="130" t="str">
        <f t="shared" ca="1" si="571"/>
        <v/>
      </c>
      <c r="AF3249" s="130" t="str">
        <f t="shared" ca="1" si="572"/>
        <v/>
      </c>
      <c r="AG3249" s="130" t="str">
        <f t="shared" ca="1" si="573"/>
        <v/>
      </c>
      <c r="AH3249" s="130" t="str">
        <f t="shared" ca="1" si="574"/>
        <v/>
      </c>
      <c r="AI3249" s="130" t="str">
        <f t="shared" ca="1" si="575"/>
        <v/>
      </c>
    </row>
    <row r="3250" spans="29:35">
      <c r="AC3250" s="130" t="str">
        <f t="shared" ca="1" si="569"/>
        <v/>
      </c>
      <c r="AD3250" s="130" t="str">
        <f t="shared" ca="1" si="570"/>
        <v/>
      </c>
      <c r="AE3250" s="130" t="str">
        <f t="shared" ca="1" si="571"/>
        <v/>
      </c>
      <c r="AF3250" s="130" t="str">
        <f t="shared" ca="1" si="572"/>
        <v/>
      </c>
      <c r="AG3250" s="130" t="str">
        <f t="shared" ca="1" si="573"/>
        <v/>
      </c>
      <c r="AH3250" s="130" t="str">
        <f t="shared" ca="1" si="574"/>
        <v/>
      </c>
      <c r="AI3250" s="130" t="str">
        <f t="shared" ca="1" si="575"/>
        <v/>
      </c>
    </row>
    <row r="3251" spans="29:35">
      <c r="AC3251" s="130" t="str">
        <f t="shared" ca="1" si="569"/>
        <v/>
      </c>
      <c r="AD3251" s="130" t="str">
        <f t="shared" ca="1" si="570"/>
        <v/>
      </c>
      <c r="AE3251" s="130" t="str">
        <f t="shared" ca="1" si="571"/>
        <v/>
      </c>
      <c r="AF3251" s="130" t="str">
        <f t="shared" ca="1" si="572"/>
        <v/>
      </c>
      <c r="AG3251" s="130" t="str">
        <f t="shared" ca="1" si="573"/>
        <v/>
      </c>
      <c r="AH3251" s="130" t="str">
        <f t="shared" ca="1" si="574"/>
        <v/>
      </c>
      <c r="AI3251" s="130" t="str">
        <f t="shared" ca="1" si="575"/>
        <v/>
      </c>
    </row>
    <row r="3252" spans="29:35">
      <c r="AC3252" s="130" t="str">
        <f t="shared" ca="1" si="569"/>
        <v/>
      </c>
      <c r="AD3252" s="130" t="str">
        <f t="shared" ca="1" si="570"/>
        <v/>
      </c>
      <c r="AE3252" s="130" t="str">
        <f t="shared" ca="1" si="571"/>
        <v/>
      </c>
      <c r="AF3252" s="130" t="str">
        <f t="shared" ca="1" si="572"/>
        <v/>
      </c>
      <c r="AG3252" s="130" t="str">
        <f t="shared" ca="1" si="573"/>
        <v/>
      </c>
      <c r="AH3252" s="130" t="str">
        <f t="shared" ca="1" si="574"/>
        <v/>
      </c>
      <c r="AI3252" s="130" t="str">
        <f t="shared" ca="1" si="575"/>
        <v/>
      </c>
    </row>
    <row r="3253" spans="29:35">
      <c r="AC3253" s="130" t="str">
        <f t="shared" ca="1" si="569"/>
        <v/>
      </c>
      <c r="AD3253" s="130" t="str">
        <f t="shared" ca="1" si="570"/>
        <v/>
      </c>
      <c r="AE3253" s="130" t="str">
        <f t="shared" ca="1" si="571"/>
        <v/>
      </c>
      <c r="AF3253" s="130" t="str">
        <f t="shared" ca="1" si="572"/>
        <v/>
      </c>
      <c r="AG3253" s="130" t="str">
        <f t="shared" ca="1" si="573"/>
        <v/>
      </c>
      <c r="AH3253" s="130" t="str">
        <f t="shared" ca="1" si="574"/>
        <v/>
      </c>
      <c r="AI3253" s="130" t="str">
        <f t="shared" ca="1" si="575"/>
        <v/>
      </c>
    </row>
    <row r="3254" spans="29:35">
      <c r="AC3254" s="130" t="str">
        <f t="shared" ca="1" si="569"/>
        <v/>
      </c>
      <c r="AD3254" s="130" t="str">
        <f t="shared" ca="1" si="570"/>
        <v/>
      </c>
      <c r="AE3254" s="130" t="str">
        <f t="shared" ca="1" si="571"/>
        <v/>
      </c>
      <c r="AF3254" s="130" t="str">
        <f t="shared" ca="1" si="572"/>
        <v/>
      </c>
      <c r="AG3254" s="130" t="str">
        <f t="shared" ca="1" si="573"/>
        <v/>
      </c>
      <c r="AH3254" s="130" t="str">
        <f t="shared" ca="1" si="574"/>
        <v/>
      </c>
      <c r="AI3254" s="130" t="str">
        <f t="shared" ca="1" si="575"/>
        <v/>
      </c>
    </row>
    <row r="3255" spans="29:35">
      <c r="AC3255" s="130" t="str">
        <f t="shared" ca="1" si="569"/>
        <v/>
      </c>
      <c r="AD3255" s="130" t="str">
        <f t="shared" ca="1" si="570"/>
        <v/>
      </c>
      <c r="AE3255" s="130" t="str">
        <f t="shared" ca="1" si="571"/>
        <v/>
      </c>
      <c r="AF3255" s="130" t="str">
        <f t="shared" ca="1" si="572"/>
        <v/>
      </c>
      <c r="AG3255" s="130" t="str">
        <f t="shared" ca="1" si="573"/>
        <v/>
      </c>
      <c r="AH3255" s="130" t="str">
        <f t="shared" ca="1" si="574"/>
        <v/>
      </c>
      <c r="AI3255" s="130" t="str">
        <f t="shared" ca="1" si="575"/>
        <v/>
      </c>
    </row>
    <row r="3256" spans="29:35">
      <c r="AC3256" s="130" t="str">
        <f t="shared" ca="1" si="569"/>
        <v/>
      </c>
      <c r="AD3256" s="130" t="str">
        <f t="shared" ca="1" si="570"/>
        <v/>
      </c>
      <c r="AE3256" s="130" t="str">
        <f t="shared" ca="1" si="571"/>
        <v/>
      </c>
      <c r="AF3256" s="130" t="str">
        <f t="shared" ca="1" si="572"/>
        <v/>
      </c>
      <c r="AG3256" s="130" t="str">
        <f t="shared" ca="1" si="573"/>
        <v/>
      </c>
      <c r="AH3256" s="130" t="str">
        <f t="shared" ca="1" si="574"/>
        <v/>
      </c>
      <c r="AI3256" s="130" t="str">
        <f t="shared" ca="1" si="575"/>
        <v/>
      </c>
    </row>
    <row r="3257" spans="29:35">
      <c r="AC3257" s="130" t="str">
        <f t="shared" ca="1" si="569"/>
        <v/>
      </c>
      <c r="AD3257" s="130" t="str">
        <f t="shared" ca="1" si="570"/>
        <v/>
      </c>
      <c r="AE3257" s="130" t="str">
        <f t="shared" ca="1" si="571"/>
        <v/>
      </c>
      <c r="AF3257" s="130" t="str">
        <f t="shared" ca="1" si="572"/>
        <v/>
      </c>
      <c r="AG3257" s="130" t="str">
        <f t="shared" ca="1" si="573"/>
        <v/>
      </c>
      <c r="AH3257" s="130" t="str">
        <f t="shared" ca="1" si="574"/>
        <v/>
      </c>
      <c r="AI3257" s="130" t="str">
        <f t="shared" ca="1" si="575"/>
        <v/>
      </c>
    </row>
    <row r="3258" spans="29:35">
      <c r="AC3258" s="130" t="str">
        <f t="shared" ca="1" si="569"/>
        <v/>
      </c>
      <c r="AD3258" s="130" t="str">
        <f t="shared" ca="1" si="570"/>
        <v/>
      </c>
      <c r="AE3258" s="130" t="str">
        <f t="shared" ca="1" si="571"/>
        <v/>
      </c>
      <c r="AF3258" s="130" t="str">
        <f t="shared" ca="1" si="572"/>
        <v/>
      </c>
      <c r="AG3258" s="130" t="str">
        <f t="shared" ca="1" si="573"/>
        <v/>
      </c>
      <c r="AH3258" s="130" t="str">
        <f t="shared" ca="1" si="574"/>
        <v/>
      </c>
      <c r="AI3258" s="130" t="str">
        <f t="shared" ca="1" si="575"/>
        <v/>
      </c>
    </row>
    <row r="3259" spans="29:35">
      <c r="AC3259" s="130" t="str">
        <f t="shared" ca="1" si="569"/>
        <v/>
      </c>
      <c r="AD3259" s="130" t="str">
        <f t="shared" ca="1" si="570"/>
        <v/>
      </c>
      <c r="AE3259" s="130" t="str">
        <f t="shared" ca="1" si="571"/>
        <v/>
      </c>
      <c r="AF3259" s="130" t="str">
        <f t="shared" ca="1" si="572"/>
        <v/>
      </c>
      <c r="AG3259" s="130" t="str">
        <f t="shared" ca="1" si="573"/>
        <v/>
      </c>
      <c r="AH3259" s="130" t="str">
        <f t="shared" ca="1" si="574"/>
        <v/>
      </c>
      <c r="AI3259" s="130" t="str">
        <f t="shared" ca="1" si="575"/>
        <v/>
      </c>
    </row>
    <row r="3260" spans="29:35">
      <c r="AC3260" s="130" t="str">
        <f t="shared" ca="1" si="569"/>
        <v/>
      </c>
      <c r="AD3260" s="130" t="str">
        <f t="shared" ca="1" si="570"/>
        <v/>
      </c>
      <c r="AE3260" s="130" t="str">
        <f t="shared" ca="1" si="571"/>
        <v/>
      </c>
      <c r="AF3260" s="130" t="str">
        <f t="shared" ca="1" si="572"/>
        <v/>
      </c>
      <c r="AG3260" s="130" t="str">
        <f t="shared" ca="1" si="573"/>
        <v/>
      </c>
      <c r="AH3260" s="130" t="str">
        <f t="shared" ca="1" si="574"/>
        <v/>
      </c>
      <c r="AI3260" s="130" t="str">
        <f t="shared" ca="1" si="575"/>
        <v/>
      </c>
    </row>
    <row r="3261" spans="29:35">
      <c r="AC3261" s="130" t="str">
        <f t="shared" ca="1" si="569"/>
        <v/>
      </c>
      <c r="AD3261" s="130" t="str">
        <f t="shared" ca="1" si="570"/>
        <v/>
      </c>
      <c r="AE3261" s="130" t="str">
        <f t="shared" ca="1" si="571"/>
        <v/>
      </c>
      <c r="AF3261" s="130" t="str">
        <f t="shared" ca="1" si="572"/>
        <v/>
      </c>
      <c r="AG3261" s="130" t="str">
        <f t="shared" ca="1" si="573"/>
        <v/>
      </c>
      <c r="AH3261" s="130" t="str">
        <f t="shared" ca="1" si="574"/>
        <v/>
      </c>
      <c r="AI3261" s="130" t="str">
        <f t="shared" ca="1" si="575"/>
        <v/>
      </c>
    </row>
    <row r="3262" spans="29:35">
      <c r="AC3262" s="130" t="str">
        <f t="shared" ca="1" si="569"/>
        <v/>
      </c>
      <c r="AD3262" s="130" t="str">
        <f t="shared" ca="1" si="570"/>
        <v/>
      </c>
      <c r="AE3262" s="130" t="str">
        <f t="shared" ca="1" si="571"/>
        <v/>
      </c>
      <c r="AF3262" s="130" t="str">
        <f t="shared" ca="1" si="572"/>
        <v/>
      </c>
      <c r="AG3262" s="130" t="str">
        <f t="shared" ca="1" si="573"/>
        <v/>
      </c>
      <c r="AH3262" s="130" t="str">
        <f t="shared" ca="1" si="574"/>
        <v/>
      </c>
      <c r="AI3262" s="130" t="str">
        <f t="shared" ca="1" si="575"/>
        <v/>
      </c>
    </row>
    <row r="3263" spans="29:35">
      <c r="AC3263" s="130" t="str">
        <f t="shared" ca="1" si="569"/>
        <v/>
      </c>
      <c r="AD3263" s="130" t="str">
        <f t="shared" ca="1" si="570"/>
        <v/>
      </c>
      <c r="AE3263" s="130" t="str">
        <f t="shared" ca="1" si="571"/>
        <v/>
      </c>
      <c r="AF3263" s="130" t="str">
        <f t="shared" ca="1" si="572"/>
        <v/>
      </c>
      <c r="AG3263" s="130" t="str">
        <f t="shared" ca="1" si="573"/>
        <v/>
      </c>
      <c r="AH3263" s="130" t="str">
        <f t="shared" ca="1" si="574"/>
        <v/>
      </c>
      <c r="AI3263" s="130" t="str">
        <f t="shared" ca="1" si="575"/>
        <v/>
      </c>
    </row>
    <row r="3264" spans="29:35">
      <c r="AC3264" s="130" t="str">
        <f t="shared" ca="1" si="569"/>
        <v/>
      </c>
      <c r="AD3264" s="130" t="str">
        <f t="shared" ca="1" si="570"/>
        <v/>
      </c>
      <c r="AE3264" s="130" t="str">
        <f t="shared" ca="1" si="571"/>
        <v/>
      </c>
      <c r="AF3264" s="130" t="str">
        <f t="shared" ca="1" si="572"/>
        <v/>
      </c>
      <c r="AG3264" s="130" t="str">
        <f t="shared" ca="1" si="573"/>
        <v/>
      </c>
      <c r="AH3264" s="130" t="str">
        <f t="shared" ca="1" si="574"/>
        <v/>
      </c>
      <c r="AI3264" s="130" t="str">
        <f t="shared" ca="1" si="575"/>
        <v/>
      </c>
    </row>
    <row r="3265" spans="29:35">
      <c r="AC3265" s="130" t="str">
        <f t="shared" ca="1" si="569"/>
        <v/>
      </c>
      <c r="AD3265" s="130" t="str">
        <f t="shared" ca="1" si="570"/>
        <v/>
      </c>
      <c r="AE3265" s="130" t="str">
        <f t="shared" ca="1" si="571"/>
        <v/>
      </c>
      <c r="AF3265" s="130" t="str">
        <f t="shared" ca="1" si="572"/>
        <v/>
      </c>
      <c r="AG3265" s="130" t="str">
        <f t="shared" ca="1" si="573"/>
        <v/>
      </c>
      <c r="AH3265" s="130" t="str">
        <f t="shared" ca="1" si="574"/>
        <v/>
      </c>
      <c r="AI3265" s="130" t="str">
        <f t="shared" ca="1" si="575"/>
        <v/>
      </c>
    </row>
    <row r="3266" spans="29:35">
      <c r="AC3266" s="130" t="str">
        <f t="shared" ca="1" si="569"/>
        <v/>
      </c>
      <c r="AD3266" s="130" t="str">
        <f t="shared" ca="1" si="570"/>
        <v/>
      </c>
      <c r="AE3266" s="130" t="str">
        <f t="shared" ca="1" si="571"/>
        <v/>
      </c>
      <c r="AF3266" s="130" t="str">
        <f t="shared" ca="1" si="572"/>
        <v/>
      </c>
      <c r="AG3266" s="130" t="str">
        <f t="shared" ca="1" si="573"/>
        <v/>
      </c>
      <c r="AH3266" s="130" t="str">
        <f t="shared" ca="1" si="574"/>
        <v/>
      </c>
      <c r="AI3266" s="130" t="str">
        <f t="shared" ca="1" si="575"/>
        <v/>
      </c>
    </row>
    <row r="3267" spans="29:35">
      <c r="AC3267" s="130" t="str">
        <f t="shared" ref="AC3267:AC3330" ca="1" si="576">+INDIRECT(ADDRESS(INT((ROW()-2)/2)+2,21,3))</f>
        <v/>
      </c>
      <c r="AD3267" s="130" t="str">
        <f t="shared" ref="AD3267:AD3330" ca="1" si="577">+IF(ISNUMBER(AI3267),IF(ISEVEN(ROW()),$AL$2,$AL$3),"")</f>
        <v/>
      </c>
      <c r="AE3267" s="130" t="str">
        <f t="shared" ref="AE3267:AE3330" ca="1" si="578">+INDIRECT(ADDRESS(INT((ROW()-2)/2)+2,23,3))</f>
        <v/>
      </c>
      <c r="AF3267" s="130" t="str">
        <f t="shared" ref="AF3267:AF3330" ca="1" si="579">+INDIRECT(ADDRESS(INT((ROW()-2)/2)+2,24,3))</f>
        <v/>
      </c>
      <c r="AG3267" s="130" t="str">
        <f t="shared" ref="AG3267:AG3330" ca="1" si="580">+INDIRECT(ADDRESS(INT((ROW()-2)/2)+2,25,3))</f>
        <v/>
      </c>
      <c r="AH3267" s="130" t="str">
        <f t="shared" ref="AH3267:AH3330" ca="1" si="581">+INDIRECT(ADDRESS(INT((ROW()-2)/2)+2,26,3))</f>
        <v/>
      </c>
      <c r="AI3267" s="130" t="str">
        <f t="shared" ref="AI3267:AI3330" ca="1" si="582">+INDIRECT(ADDRESS(INT((ROW()-2)/2)+2,27,3))</f>
        <v/>
      </c>
    </row>
    <row r="3268" spans="29:35">
      <c r="AC3268" s="130" t="str">
        <f t="shared" ca="1" si="576"/>
        <v/>
      </c>
      <c r="AD3268" s="130" t="str">
        <f t="shared" ca="1" si="577"/>
        <v/>
      </c>
      <c r="AE3268" s="130" t="str">
        <f t="shared" ca="1" si="578"/>
        <v/>
      </c>
      <c r="AF3268" s="130" t="str">
        <f t="shared" ca="1" si="579"/>
        <v/>
      </c>
      <c r="AG3268" s="130" t="str">
        <f t="shared" ca="1" si="580"/>
        <v/>
      </c>
      <c r="AH3268" s="130" t="str">
        <f t="shared" ca="1" si="581"/>
        <v/>
      </c>
      <c r="AI3268" s="130" t="str">
        <f t="shared" ca="1" si="582"/>
        <v/>
      </c>
    </row>
    <row r="3269" spans="29:35">
      <c r="AC3269" s="130" t="str">
        <f t="shared" ca="1" si="576"/>
        <v/>
      </c>
      <c r="AD3269" s="130" t="str">
        <f t="shared" ca="1" si="577"/>
        <v/>
      </c>
      <c r="AE3269" s="130" t="str">
        <f t="shared" ca="1" si="578"/>
        <v/>
      </c>
      <c r="AF3269" s="130" t="str">
        <f t="shared" ca="1" si="579"/>
        <v/>
      </c>
      <c r="AG3269" s="130" t="str">
        <f t="shared" ca="1" si="580"/>
        <v/>
      </c>
      <c r="AH3269" s="130" t="str">
        <f t="shared" ca="1" si="581"/>
        <v/>
      </c>
      <c r="AI3269" s="130" t="str">
        <f t="shared" ca="1" si="582"/>
        <v/>
      </c>
    </row>
    <row r="3270" spans="29:35">
      <c r="AC3270" s="130" t="str">
        <f t="shared" ca="1" si="576"/>
        <v/>
      </c>
      <c r="AD3270" s="130" t="str">
        <f t="shared" ca="1" si="577"/>
        <v/>
      </c>
      <c r="AE3270" s="130" t="str">
        <f t="shared" ca="1" si="578"/>
        <v/>
      </c>
      <c r="AF3270" s="130" t="str">
        <f t="shared" ca="1" si="579"/>
        <v/>
      </c>
      <c r="AG3270" s="130" t="str">
        <f t="shared" ca="1" si="580"/>
        <v/>
      </c>
      <c r="AH3270" s="130" t="str">
        <f t="shared" ca="1" si="581"/>
        <v/>
      </c>
      <c r="AI3270" s="130" t="str">
        <f t="shared" ca="1" si="582"/>
        <v/>
      </c>
    </row>
    <row r="3271" spans="29:35">
      <c r="AC3271" s="130" t="str">
        <f t="shared" ca="1" si="576"/>
        <v/>
      </c>
      <c r="AD3271" s="130" t="str">
        <f t="shared" ca="1" si="577"/>
        <v/>
      </c>
      <c r="AE3271" s="130" t="str">
        <f t="shared" ca="1" si="578"/>
        <v/>
      </c>
      <c r="AF3271" s="130" t="str">
        <f t="shared" ca="1" si="579"/>
        <v/>
      </c>
      <c r="AG3271" s="130" t="str">
        <f t="shared" ca="1" si="580"/>
        <v/>
      </c>
      <c r="AH3271" s="130" t="str">
        <f t="shared" ca="1" si="581"/>
        <v/>
      </c>
      <c r="AI3271" s="130" t="str">
        <f t="shared" ca="1" si="582"/>
        <v/>
      </c>
    </row>
    <row r="3272" spans="29:35">
      <c r="AC3272" s="130" t="str">
        <f t="shared" ca="1" si="576"/>
        <v/>
      </c>
      <c r="AD3272" s="130" t="str">
        <f t="shared" ca="1" si="577"/>
        <v/>
      </c>
      <c r="AE3272" s="130" t="str">
        <f t="shared" ca="1" si="578"/>
        <v/>
      </c>
      <c r="AF3272" s="130" t="str">
        <f t="shared" ca="1" si="579"/>
        <v/>
      </c>
      <c r="AG3272" s="130" t="str">
        <f t="shared" ca="1" si="580"/>
        <v/>
      </c>
      <c r="AH3272" s="130" t="str">
        <f t="shared" ca="1" si="581"/>
        <v/>
      </c>
      <c r="AI3272" s="130" t="str">
        <f t="shared" ca="1" si="582"/>
        <v/>
      </c>
    </row>
    <row r="3273" spans="29:35">
      <c r="AC3273" s="130" t="str">
        <f t="shared" ca="1" si="576"/>
        <v/>
      </c>
      <c r="AD3273" s="130" t="str">
        <f t="shared" ca="1" si="577"/>
        <v/>
      </c>
      <c r="AE3273" s="130" t="str">
        <f t="shared" ca="1" si="578"/>
        <v/>
      </c>
      <c r="AF3273" s="130" t="str">
        <f t="shared" ca="1" si="579"/>
        <v/>
      </c>
      <c r="AG3273" s="130" t="str">
        <f t="shared" ca="1" si="580"/>
        <v/>
      </c>
      <c r="AH3273" s="130" t="str">
        <f t="shared" ca="1" si="581"/>
        <v/>
      </c>
      <c r="AI3273" s="130" t="str">
        <f t="shared" ca="1" si="582"/>
        <v/>
      </c>
    </row>
    <row r="3274" spans="29:35">
      <c r="AC3274" s="130" t="str">
        <f t="shared" ca="1" si="576"/>
        <v/>
      </c>
      <c r="AD3274" s="130" t="str">
        <f t="shared" ca="1" si="577"/>
        <v/>
      </c>
      <c r="AE3274" s="130" t="str">
        <f t="shared" ca="1" si="578"/>
        <v/>
      </c>
      <c r="AF3274" s="130" t="str">
        <f t="shared" ca="1" si="579"/>
        <v/>
      </c>
      <c r="AG3274" s="130" t="str">
        <f t="shared" ca="1" si="580"/>
        <v/>
      </c>
      <c r="AH3274" s="130" t="str">
        <f t="shared" ca="1" si="581"/>
        <v/>
      </c>
      <c r="AI3274" s="130" t="str">
        <f t="shared" ca="1" si="582"/>
        <v/>
      </c>
    </row>
    <row r="3275" spans="29:35">
      <c r="AC3275" s="130" t="str">
        <f t="shared" ca="1" si="576"/>
        <v/>
      </c>
      <c r="AD3275" s="130" t="str">
        <f t="shared" ca="1" si="577"/>
        <v/>
      </c>
      <c r="AE3275" s="130" t="str">
        <f t="shared" ca="1" si="578"/>
        <v/>
      </c>
      <c r="AF3275" s="130" t="str">
        <f t="shared" ca="1" si="579"/>
        <v/>
      </c>
      <c r="AG3275" s="130" t="str">
        <f t="shared" ca="1" si="580"/>
        <v/>
      </c>
      <c r="AH3275" s="130" t="str">
        <f t="shared" ca="1" si="581"/>
        <v/>
      </c>
      <c r="AI3275" s="130" t="str">
        <f t="shared" ca="1" si="582"/>
        <v/>
      </c>
    </row>
    <row r="3276" spans="29:35">
      <c r="AC3276" s="130" t="str">
        <f t="shared" ca="1" si="576"/>
        <v/>
      </c>
      <c r="AD3276" s="130" t="str">
        <f t="shared" ca="1" si="577"/>
        <v/>
      </c>
      <c r="AE3276" s="130" t="str">
        <f t="shared" ca="1" si="578"/>
        <v/>
      </c>
      <c r="AF3276" s="130" t="str">
        <f t="shared" ca="1" si="579"/>
        <v/>
      </c>
      <c r="AG3276" s="130" t="str">
        <f t="shared" ca="1" si="580"/>
        <v/>
      </c>
      <c r="AH3276" s="130" t="str">
        <f t="shared" ca="1" si="581"/>
        <v/>
      </c>
      <c r="AI3276" s="130" t="str">
        <f t="shared" ca="1" si="582"/>
        <v/>
      </c>
    </row>
    <row r="3277" spans="29:35">
      <c r="AC3277" s="130" t="str">
        <f t="shared" ca="1" si="576"/>
        <v/>
      </c>
      <c r="AD3277" s="130" t="str">
        <f t="shared" ca="1" si="577"/>
        <v/>
      </c>
      <c r="AE3277" s="130" t="str">
        <f t="shared" ca="1" si="578"/>
        <v/>
      </c>
      <c r="AF3277" s="130" t="str">
        <f t="shared" ca="1" si="579"/>
        <v/>
      </c>
      <c r="AG3277" s="130" t="str">
        <f t="shared" ca="1" si="580"/>
        <v/>
      </c>
      <c r="AH3277" s="130" t="str">
        <f t="shared" ca="1" si="581"/>
        <v/>
      </c>
      <c r="AI3277" s="130" t="str">
        <f t="shared" ca="1" si="582"/>
        <v/>
      </c>
    </row>
    <row r="3278" spans="29:35">
      <c r="AC3278" s="130" t="str">
        <f t="shared" ca="1" si="576"/>
        <v/>
      </c>
      <c r="AD3278" s="130" t="str">
        <f t="shared" ca="1" si="577"/>
        <v/>
      </c>
      <c r="AE3278" s="130" t="str">
        <f t="shared" ca="1" si="578"/>
        <v/>
      </c>
      <c r="AF3278" s="130" t="str">
        <f t="shared" ca="1" si="579"/>
        <v/>
      </c>
      <c r="AG3278" s="130" t="str">
        <f t="shared" ca="1" si="580"/>
        <v/>
      </c>
      <c r="AH3278" s="130" t="str">
        <f t="shared" ca="1" si="581"/>
        <v/>
      </c>
      <c r="AI3278" s="130" t="str">
        <f t="shared" ca="1" si="582"/>
        <v/>
      </c>
    </row>
    <row r="3279" spans="29:35">
      <c r="AC3279" s="130" t="str">
        <f t="shared" ca="1" si="576"/>
        <v/>
      </c>
      <c r="AD3279" s="130" t="str">
        <f t="shared" ca="1" si="577"/>
        <v/>
      </c>
      <c r="AE3279" s="130" t="str">
        <f t="shared" ca="1" si="578"/>
        <v/>
      </c>
      <c r="AF3279" s="130" t="str">
        <f t="shared" ca="1" si="579"/>
        <v/>
      </c>
      <c r="AG3279" s="130" t="str">
        <f t="shared" ca="1" si="580"/>
        <v/>
      </c>
      <c r="AH3279" s="130" t="str">
        <f t="shared" ca="1" si="581"/>
        <v/>
      </c>
      <c r="AI3279" s="130" t="str">
        <f t="shared" ca="1" si="582"/>
        <v/>
      </c>
    </row>
    <row r="3280" spans="29:35">
      <c r="AC3280" s="130" t="str">
        <f t="shared" ca="1" si="576"/>
        <v/>
      </c>
      <c r="AD3280" s="130" t="str">
        <f t="shared" ca="1" si="577"/>
        <v/>
      </c>
      <c r="AE3280" s="130" t="str">
        <f t="shared" ca="1" si="578"/>
        <v/>
      </c>
      <c r="AF3280" s="130" t="str">
        <f t="shared" ca="1" si="579"/>
        <v/>
      </c>
      <c r="AG3280" s="130" t="str">
        <f t="shared" ca="1" si="580"/>
        <v/>
      </c>
      <c r="AH3280" s="130" t="str">
        <f t="shared" ca="1" si="581"/>
        <v/>
      </c>
      <c r="AI3280" s="130" t="str">
        <f t="shared" ca="1" si="582"/>
        <v/>
      </c>
    </row>
    <row r="3281" spans="29:35">
      <c r="AC3281" s="130" t="str">
        <f t="shared" ca="1" si="576"/>
        <v/>
      </c>
      <c r="AD3281" s="130" t="str">
        <f t="shared" ca="1" si="577"/>
        <v/>
      </c>
      <c r="AE3281" s="130" t="str">
        <f t="shared" ca="1" si="578"/>
        <v/>
      </c>
      <c r="AF3281" s="130" t="str">
        <f t="shared" ca="1" si="579"/>
        <v/>
      </c>
      <c r="AG3281" s="130" t="str">
        <f t="shared" ca="1" si="580"/>
        <v/>
      </c>
      <c r="AH3281" s="130" t="str">
        <f t="shared" ca="1" si="581"/>
        <v/>
      </c>
      <c r="AI3281" s="130" t="str">
        <f t="shared" ca="1" si="582"/>
        <v/>
      </c>
    </row>
    <row r="3282" spans="29:35">
      <c r="AC3282" s="130" t="str">
        <f t="shared" ca="1" si="576"/>
        <v/>
      </c>
      <c r="AD3282" s="130" t="str">
        <f t="shared" ca="1" si="577"/>
        <v/>
      </c>
      <c r="AE3282" s="130" t="str">
        <f t="shared" ca="1" si="578"/>
        <v/>
      </c>
      <c r="AF3282" s="130" t="str">
        <f t="shared" ca="1" si="579"/>
        <v/>
      </c>
      <c r="AG3282" s="130" t="str">
        <f t="shared" ca="1" si="580"/>
        <v/>
      </c>
      <c r="AH3282" s="130" t="str">
        <f t="shared" ca="1" si="581"/>
        <v/>
      </c>
      <c r="AI3282" s="130" t="str">
        <f t="shared" ca="1" si="582"/>
        <v/>
      </c>
    </row>
    <row r="3283" spans="29:35">
      <c r="AC3283" s="130" t="str">
        <f t="shared" ca="1" si="576"/>
        <v/>
      </c>
      <c r="AD3283" s="130" t="str">
        <f t="shared" ca="1" si="577"/>
        <v/>
      </c>
      <c r="AE3283" s="130" t="str">
        <f t="shared" ca="1" si="578"/>
        <v/>
      </c>
      <c r="AF3283" s="130" t="str">
        <f t="shared" ca="1" si="579"/>
        <v/>
      </c>
      <c r="AG3283" s="130" t="str">
        <f t="shared" ca="1" si="580"/>
        <v/>
      </c>
      <c r="AH3283" s="130" t="str">
        <f t="shared" ca="1" si="581"/>
        <v/>
      </c>
      <c r="AI3283" s="130" t="str">
        <f t="shared" ca="1" si="582"/>
        <v/>
      </c>
    </row>
    <row r="3284" spans="29:35">
      <c r="AC3284" s="130" t="str">
        <f t="shared" ca="1" si="576"/>
        <v/>
      </c>
      <c r="AD3284" s="130" t="str">
        <f t="shared" ca="1" si="577"/>
        <v/>
      </c>
      <c r="AE3284" s="130" t="str">
        <f t="shared" ca="1" si="578"/>
        <v/>
      </c>
      <c r="AF3284" s="130" t="str">
        <f t="shared" ca="1" si="579"/>
        <v/>
      </c>
      <c r="AG3284" s="130" t="str">
        <f t="shared" ca="1" si="580"/>
        <v/>
      </c>
      <c r="AH3284" s="130" t="str">
        <f t="shared" ca="1" si="581"/>
        <v/>
      </c>
      <c r="AI3284" s="130" t="str">
        <f t="shared" ca="1" si="582"/>
        <v/>
      </c>
    </row>
    <row r="3285" spans="29:35">
      <c r="AC3285" s="130" t="str">
        <f t="shared" ca="1" si="576"/>
        <v/>
      </c>
      <c r="AD3285" s="130" t="str">
        <f t="shared" ca="1" si="577"/>
        <v/>
      </c>
      <c r="AE3285" s="130" t="str">
        <f t="shared" ca="1" si="578"/>
        <v/>
      </c>
      <c r="AF3285" s="130" t="str">
        <f t="shared" ca="1" si="579"/>
        <v/>
      </c>
      <c r="AG3285" s="130" t="str">
        <f t="shared" ca="1" si="580"/>
        <v/>
      </c>
      <c r="AH3285" s="130" t="str">
        <f t="shared" ca="1" si="581"/>
        <v/>
      </c>
      <c r="AI3285" s="130" t="str">
        <f t="shared" ca="1" si="582"/>
        <v/>
      </c>
    </row>
    <row r="3286" spans="29:35">
      <c r="AC3286" s="130" t="str">
        <f t="shared" ca="1" si="576"/>
        <v/>
      </c>
      <c r="AD3286" s="130" t="str">
        <f t="shared" ca="1" si="577"/>
        <v/>
      </c>
      <c r="AE3286" s="130" t="str">
        <f t="shared" ca="1" si="578"/>
        <v/>
      </c>
      <c r="AF3286" s="130" t="str">
        <f t="shared" ca="1" si="579"/>
        <v/>
      </c>
      <c r="AG3286" s="130" t="str">
        <f t="shared" ca="1" si="580"/>
        <v/>
      </c>
      <c r="AH3286" s="130" t="str">
        <f t="shared" ca="1" si="581"/>
        <v/>
      </c>
      <c r="AI3286" s="130" t="str">
        <f t="shared" ca="1" si="582"/>
        <v/>
      </c>
    </row>
    <row r="3287" spans="29:35">
      <c r="AC3287" s="130" t="str">
        <f t="shared" ca="1" si="576"/>
        <v/>
      </c>
      <c r="AD3287" s="130" t="str">
        <f t="shared" ca="1" si="577"/>
        <v/>
      </c>
      <c r="AE3287" s="130" t="str">
        <f t="shared" ca="1" si="578"/>
        <v/>
      </c>
      <c r="AF3287" s="130" t="str">
        <f t="shared" ca="1" si="579"/>
        <v/>
      </c>
      <c r="AG3287" s="130" t="str">
        <f t="shared" ca="1" si="580"/>
        <v/>
      </c>
      <c r="AH3287" s="130" t="str">
        <f t="shared" ca="1" si="581"/>
        <v/>
      </c>
      <c r="AI3287" s="130" t="str">
        <f t="shared" ca="1" si="582"/>
        <v/>
      </c>
    </row>
    <row r="3288" spans="29:35">
      <c r="AC3288" s="130" t="str">
        <f t="shared" ca="1" si="576"/>
        <v/>
      </c>
      <c r="AD3288" s="130" t="str">
        <f t="shared" ca="1" si="577"/>
        <v/>
      </c>
      <c r="AE3288" s="130" t="str">
        <f t="shared" ca="1" si="578"/>
        <v/>
      </c>
      <c r="AF3288" s="130" t="str">
        <f t="shared" ca="1" si="579"/>
        <v/>
      </c>
      <c r="AG3288" s="130" t="str">
        <f t="shared" ca="1" si="580"/>
        <v/>
      </c>
      <c r="AH3288" s="130" t="str">
        <f t="shared" ca="1" si="581"/>
        <v/>
      </c>
      <c r="AI3288" s="130" t="str">
        <f t="shared" ca="1" si="582"/>
        <v/>
      </c>
    </row>
    <row r="3289" spans="29:35">
      <c r="AC3289" s="130" t="str">
        <f t="shared" ca="1" si="576"/>
        <v/>
      </c>
      <c r="AD3289" s="130" t="str">
        <f t="shared" ca="1" si="577"/>
        <v/>
      </c>
      <c r="AE3289" s="130" t="str">
        <f t="shared" ca="1" si="578"/>
        <v/>
      </c>
      <c r="AF3289" s="130" t="str">
        <f t="shared" ca="1" si="579"/>
        <v/>
      </c>
      <c r="AG3289" s="130" t="str">
        <f t="shared" ca="1" si="580"/>
        <v/>
      </c>
      <c r="AH3289" s="130" t="str">
        <f t="shared" ca="1" si="581"/>
        <v/>
      </c>
      <c r="AI3289" s="130" t="str">
        <f t="shared" ca="1" si="582"/>
        <v/>
      </c>
    </row>
    <row r="3290" spans="29:35">
      <c r="AC3290" s="130" t="str">
        <f t="shared" ca="1" si="576"/>
        <v/>
      </c>
      <c r="AD3290" s="130" t="str">
        <f t="shared" ca="1" si="577"/>
        <v/>
      </c>
      <c r="AE3290" s="130" t="str">
        <f t="shared" ca="1" si="578"/>
        <v/>
      </c>
      <c r="AF3290" s="130" t="str">
        <f t="shared" ca="1" si="579"/>
        <v/>
      </c>
      <c r="AG3290" s="130" t="str">
        <f t="shared" ca="1" si="580"/>
        <v/>
      </c>
      <c r="AH3290" s="130" t="str">
        <f t="shared" ca="1" si="581"/>
        <v/>
      </c>
      <c r="AI3290" s="130" t="str">
        <f t="shared" ca="1" si="582"/>
        <v/>
      </c>
    </row>
    <row r="3291" spans="29:35">
      <c r="AC3291" s="130" t="str">
        <f t="shared" ca="1" si="576"/>
        <v/>
      </c>
      <c r="AD3291" s="130" t="str">
        <f t="shared" ca="1" si="577"/>
        <v/>
      </c>
      <c r="AE3291" s="130" t="str">
        <f t="shared" ca="1" si="578"/>
        <v/>
      </c>
      <c r="AF3291" s="130" t="str">
        <f t="shared" ca="1" si="579"/>
        <v/>
      </c>
      <c r="AG3291" s="130" t="str">
        <f t="shared" ca="1" si="580"/>
        <v/>
      </c>
      <c r="AH3291" s="130" t="str">
        <f t="shared" ca="1" si="581"/>
        <v/>
      </c>
      <c r="AI3291" s="130" t="str">
        <f t="shared" ca="1" si="582"/>
        <v/>
      </c>
    </row>
    <row r="3292" spans="29:35">
      <c r="AC3292" s="130" t="str">
        <f t="shared" ca="1" si="576"/>
        <v/>
      </c>
      <c r="AD3292" s="130" t="str">
        <f t="shared" ca="1" si="577"/>
        <v/>
      </c>
      <c r="AE3292" s="130" t="str">
        <f t="shared" ca="1" si="578"/>
        <v/>
      </c>
      <c r="AF3292" s="130" t="str">
        <f t="shared" ca="1" si="579"/>
        <v/>
      </c>
      <c r="AG3292" s="130" t="str">
        <f t="shared" ca="1" si="580"/>
        <v/>
      </c>
      <c r="AH3292" s="130" t="str">
        <f t="shared" ca="1" si="581"/>
        <v/>
      </c>
      <c r="AI3292" s="130" t="str">
        <f t="shared" ca="1" si="582"/>
        <v/>
      </c>
    </row>
    <row r="3293" spans="29:35">
      <c r="AC3293" s="130" t="str">
        <f t="shared" ca="1" si="576"/>
        <v/>
      </c>
      <c r="AD3293" s="130" t="str">
        <f t="shared" ca="1" si="577"/>
        <v/>
      </c>
      <c r="AE3293" s="130" t="str">
        <f t="shared" ca="1" si="578"/>
        <v/>
      </c>
      <c r="AF3293" s="130" t="str">
        <f t="shared" ca="1" si="579"/>
        <v/>
      </c>
      <c r="AG3293" s="130" t="str">
        <f t="shared" ca="1" si="580"/>
        <v/>
      </c>
      <c r="AH3293" s="130" t="str">
        <f t="shared" ca="1" si="581"/>
        <v/>
      </c>
      <c r="AI3293" s="130" t="str">
        <f t="shared" ca="1" si="582"/>
        <v/>
      </c>
    </row>
    <row r="3294" spans="29:35">
      <c r="AC3294" s="130" t="str">
        <f t="shared" ca="1" si="576"/>
        <v/>
      </c>
      <c r="AD3294" s="130" t="str">
        <f t="shared" ca="1" si="577"/>
        <v/>
      </c>
      <c r="AE3294" s="130" t="str">
        <f t="shared" ca="1" si="578"/>
        <v/>
      </c>
      <c r="AF3294" s="130" t="str">
        <f t="shared" ca="1" si="579"/>
        <v/>
      </c>
      <c r="AG3294" s="130" t="str">
        <f t="shared" ca="1" si="580"/>
        <v/>
      </c>
      <c r="AH3294" s="130" t="str">
        <f t="shared" ca="1" si="581"/>
        <v/>
      </c>
      <c r="AI3294" s="130" t="str">
        <f t="shared" ca="1" si="582"/>
        <v/>
      </c>
    </row>
    <row r="3295" spans="29:35">
      <c r="AC3295" s="130" t="str">
        <f t="shared" ca="1" si="576"/>
        <v/>
      </c>
      <c r="AD3295" s="130" t="str">
        <f t="shared" ca="1" si="577"/>
        <v/>
      </c>
      <c r="AE3295" s="130" t="str">
        <f t="shared" ca="1" si="578"/>
        <v/>
      </c>
      <c r="AF3295" s="130" t="str">
        <f t="shared" ca="1" si="579"/>
        <v/>
      </c>
      <c r="AG3295" s="130" t="str">
        <f t="shared" ca="1" si="580"/>
        <v/>
      </c>
      <c r="AH3295" s="130" t="str">
        <f t="shared" ca="1" si="581"/>
        <v/>
      </c>
      <c r="AI3295" s="130" t="str">
        <f t="shared" ca="1" si="582"/>
        <v/>
      </c>
    </row>
    <row r="3296" spans="29:35">
      <c r="AC3296" s="130" t="str">
        <f t="shared" ca="1" si="576"/>
        <v/>
      </c>
      <c r="AD3296" s="130" t="str">
        <f t="shared" ca="1" si="577"/>
        <v/>
      </c>
      <c r="AE3296" s="130" t="str">
        <f t="shared" ca="1" si="578"/>
        <v/>
      </c>
      <c r="AF3296" s="130" t="str">
        <f t="shared" ca="1" si="579"/>
        <v/>
      </c>
      <c r="AG3296" s="130" t="str">
        <f t="shared" ca="1" si="580"/>
        <v/>
      </c>
      <c r="AH3296" s="130" t="str">
        <f t="shared" ca="1" si="581"/>
        <v/>
      </c>
      <c r="AI3296" s="130" t="str">
        <f t="shared" ca="1" si="582"/>
        <v/>
      </c>
    </row>
    <row r="3297" spans="29:35">
      <c r="AC3297" s="130" t="str">
        <f t="shared" ca="1" si="576"/>
        <v/>
      </c>
      <c r="AD3297" s="130" t="str">
        <f t="shared" ca="1" si="577"/>
        <v/>
      </c>
      <c r="AE3297" s="130" t="str">
        <f t="shared" ca="1" si="578"/>
        <v/>
      </c>
      <c r="AF3297" s="130" t="str">
        <f t="shared" ca="1" si="579"/>
        <v/>
      </c>
      <c r="AG3297" s="130" t="str">
        <f t="shared" ca="1" si="580"/>
        <v/>
      </c>
      <c r="AH3297" s="130" t="str">
        <f t="shared" ca="1" si="581"/>
        <v/>
      </c>
      <c r="AI3297" s="130" t="str">
        <f t="shared" ca="1" si="582"/>
        <v/>
      </c>
    </row>
    <row r="3298" spans="29:35">
      <c r="AC3298" s="130" t="str">
        <f t="shared" ca="1" si="576"/>
        <v/>
      </c>
      <c r="AD3298" s="130" t="str">
        <f t="shared" ca="1" si="577"/>
        <v/>
      </c>
      <c r="AE3298" s="130" t="str">
        <f t="shared" ca="1" si="578"/>
        <v/>
      </c>
      <c r="AF3298" s="130" t="str">
        <f t="shared" ca="1" si="579"/>
        <v/>
      </c>
      <c r="AG3298" s="130" t="str">
        <f t="shared" ca="1" si="580"/>
        <v/>
      </c>
      <c r="AH3298" s="130" t="str">
        <f t="shared" ca="1" si="581"/>
        <v/>
      </c>
      <c r="AI3298" s="130" t="str">
        <f t="shared" ca="1" si="582"/>
        <v/>
      </c>
    </row>
    <row r="3299" spans="29:35">
      <c r="AC3299" s="130" t="str">
        <f t="shared" ca="1" si="576"/>
        <v/>
      </c>
      <c r="AD3299" s="130" t="str">
        <f t="shared" ca="1" si="577"/>
        <v/>
      </c>
      <c r="AE3299" s="130" t="str">
        <f t="shared" ca="1" si="578"/>
        <v/>
      </c>
      <c r="AF3299" s="130" t="str">
        <f t="shared" ca="1" si="579"/>
        <v/>
      </c>
      <c r="AG3299" s="130" t="str">
        <f t="shared" ca="1" si="580"/>
        <v/>
      </c>
      <c r="AH3299" s="130" t="str">
        <f t="shared" ca="1" si="581"/>
        <v/>
      </c>
      <c r="AI3299" s="130" t="str">
        <f t="shared" ca="1" si="582"/>
        <v/>
      </c>
    </row>
    <row r="3300" spans="29:35">
      <c r="AC3300" s="130" t="str">
        <f t="shared" ca="1" si="576"/>
        <v/>
      </c>
      <c r="AD3300" s="130" t="str">
        <f t="shared" ca="1" si="577"/>
        <v/>
      </c>
      <c r="AE3300" s="130" t="str">
        <f t="shared" ca="1" si="578"/>
        <v/>
      </c>
      <c r="AF3300" s="130" t="str">
        <f t="shared" ca="1" si="579"/>
        <v/>
      </c>
      <c r="AG3300" s="130" t="str">
        <f t="shared" ca="1" si="580"/>
        <v/>
      </c>
      <c r="AH3300" s="130" t="str">
        <f t="shared" ca="1" si="581"/>
        <v/>
      </c>
      <c r="AI3300" s="130" t="str">
        <f t="shared" ca="1" si="582"/>
        <v/>
      </c>
    </row>
    <row r="3301" spans="29:35">
      <c r="AC3301" s="130" t="str">
        <f t="shared" ca="1" si="576"/>
        <v/>
      </c>
      <c r="AD3301" s="130" t="str">
        <f t="shared" ca="1" si="577"/>
        <v/>
      </c>
      <c r="AE3301" s="130" t="str">
        <f t="shared" ca="1" si="578"/>
        <v/>
      </c>
      <c r="AF3301" s="130" t="str">
        <f t="shared" ca="1" si="579"/>
        <v/>
      </c>
      <c r="AG3301" s="130" t="str">
        <f t="shared" ca="1" si="580"/>
        <v/>
      </c>
      <c r="AH3301" s="130" t="str">
        <f t="shared" ca="1" si="581"/>
        <v/>
      </c>
      <c r="AI3301" s="130" t="str">
        <f t="shared" ca="1" si="582"/>
        <v/>
      </c>
    </row>
    <row r="3302" spans="29:35">
      <c r="AC3302" s="130" t="str">
        <f t="shared" ca="1" si="576"/>
        <v/>
      </c>
      <c r="AD3302" s="130" t="str">
        <f t="shared" ca="1" si="577"/>
        <v/>
      </c>
      <c r="AE3302" s="130" t="str">
        <f t="shared" ca="1" si="578"/>
        <v/>
      </c>
      <c r="AF3302" s="130" t="str">
        <f t="shared" ca="1" si="579"/>
        <v/>
      </c>
      <c r="AG3302" s="130" t="str">
        <f t="shared" ca="1" si="580"/>
        <v/>
      </c>
      <c r="AH3302" s="130" t="str">
        <f t="shared" ca="1" si="581"/>
        <v/>
      </c>
      <c r="AI3302" s="130" t="str">
        <f t="shared" ca="1" si="582"/>
        <v/>
      </c>
    </row>
    <row r="3303" spans="29:35">
      <c r="AC3303" s="130" t="str">
        <f t="shared" ca="1" si="576"/>
        <v/>
      </c>
      <c r="AD3303" s="130" t="str">
        <f t="shared" ca="1" si="577"/>
        <v/>
      </c>
      <c r="AE3303" s="130" t="str">
        <f t="shared" ca="1" si="578"/>
        <v/>
      </c>
      <c r="AF3303" s="130" t="str">
        <f t="shared" ca="1" si="579"/>
        <v/>
      </c>
      <c r="AG3303" s="130" t="str">
        <f t="shared" ca="1" si="580"/>
        <v/>
      </c>
      <c r="AH3303" s="130" t="str">
        <f t="shared" ca="1" si="581"/>
        <v/>
      </c>
      <c r="AI3303" s="130" t="str">
        <f t="shared" ca="1" si="582"/>
        <v/>
      </c>
    </row>
    <row r="3304" spans="29:35">
      <c r="AC3304" s="130" t="str">
        <f t="shared" ca="1" si="576"/>
        <v/>
      </c>
      <c r="AD3304" s="130" t="str">
        <f t="shared" ca="1" si="577"/>
        <v/>
      </c>
      <c r="AE3304" s="130" t="str">
        <f t="shared" ca="1" si="578"/>
        <v/>
      </c>
      <c r="AF3304" s="130" t="str">
        <f t="shared" ca="1" si="579"/>
        <v/>
      </c>
      <c r="AG3304" s="130" t="str">
        <f t="shared" ca="1" si="580"/>
        <v/>
      </c>
      <c r="AH3304" s="130" t="str">
        <f t="shared" ca="1" si="581"/>
        <v/>
      </c>
      <c r="AI3304" s="130" t="str">
        <f t="shared" ca="1" si="582"/>
        <v/>
      </c>
    </row>
    <row r="3305" spans="29:35">
      <c r="AC3305" s="130" t="str">
        <f t="shared" ca="1" si="576"/>
        <v/>
      </c>
      <c r="AD3305" s="130" t="str">
        <f t="shared" ca="1" si="577"/>
        <v/>
      </c>
      <c r="AE3305" s="130" t="str">
        <f t="shared" ca="1" si="578"/>
        <v/>
      </c>
      <c r="AF3305" s="130" t="str">
        <f t="shared" ca="1" si="579"/>
        <v/>
      </c>
      <c r="AG3305" s="130" t="str">
        <f t="shared" ca="1" si="580"/>
        <v/>
      </c>
      <c r="AH3305" s="130" t="str">
        <f t="shared" ca="1" si="581"/>
        <v/>
      </c>
      <c r="AI3305" s="130" t="str">
        <f t="shared" ca="1" si="582"/>
        <v/>
      </c>
    </row>
    <row r="3306" spans="29:35">
      <c r="AC3306" s="130" t="str">
        <f t="shared" ca="1" si="576"/>
        <v/>
      </c>
      <c r="AD3306" s="130" t="str">
        <f t="shared" ca="1" si="577"/>
        <v/>
      </c>
      <c r="AE3306" s="130" t="str">
        <f t="shared" ca="1" si="578"/>
        <v/>
      </c>
      <c r="AF3306" s="130" t="str">
        <f t="shared" ca="1" si="579"/>
        <v/>
      </c>
      <c r="AG3306" s="130" t="str">
        <f t="shared" ca="1" si="580"/>
        <v/>
      </c>
      <c r="AH3306" s="130" t="str">
        <f t="shared" ca="1" si="581"/>
        <v/>
      </c>
      <c r="AI3306" s="130" t="str">
        <f t="shared" ca="1" si="582"/>
        <v/>
      </c>
    </row>
    <row r="3307" spans="29:35">
      <c r="AC3307" s="130" t="str">
        <f t="shared" ca="1" si="576"/>
        <v/>
      </c>
      <c r="AD3307" s="130" t="str">
        <f t="shared" ca="1" si="577"/>
        <v/>
      </c>
      <c r="AE3307" s="130" t="str">
        <f t="shared" ca="1" si="578"/>
        <v/>
      </c>
      <c r="AF3307" s="130" t="str">
        <f t="shared" ca="1" si="579"/>
        <v/>
      </c>
      <c r="AG3307" s="130" t="str">
        <f t="shared" ca="1" si="580"/>
        <v/>
      </c>
      <c r="AH3307" s="130" t="str">
        <f t="shared" ca="1" si="581"/>
        <v/>
      </c>
      <c r="AI3307" s="130" t="str">
        <f t="shared" ca="1" si="582"/>
        <v/>
      </c>
    </row>
    <row r="3308" spans="29:35">
      <c r="AC3308" s="130" t="str">
        <f t="shared" ca="1" si="576"/>
        <v/>
      </c>
      <c r="AD3308" s="130" t="str">
        <f t="shared" ca="1" si="577"/>
        <v/>
      </c>
      <c r="AE3308" s="130" t="str">
        <f t="shared" ca="1" si="578"/>
        <v/>
      </c>
      <c r="AF3308" s="130" t="str">
        <f t="shared" ca="1" si="579"/>
        <v/>
      </c>
      <c r="AG3308" s="130" t="str">
        <f t="shared" ca="1" si="580"/>
        <v/>
      </c>
      <c r="AH3308" s="130" t="str">
        <f t="shared" ca="1" si="581"/>
        <v/>
      </c>
      <c r="AI3308" s="130" t="str">
        <f t="shared" ca="1" si="582"/>
        <v/>
      </c>
    </row>
    <row r="3309" spans="29:35">
      <c r="AC3309" s="130" t="str">
        <f t="shared" ca="1" si="576"/>
        <v/>
      </c>
      <c r="AD3309" s="130" t="str">
        <f t="shared" ca="1" si="577"/>
        <v/>
      </c>
      <c r="AE3309" s="130" t="str">
        <f t="shared" ca="1" si="578"/>
        <v/>
      </c>
      <c r="AF3309" s="130" t="str">
        <f t="shared" ca="1" si="579"/>
        <v/>
      </c>
      <c r="AG3309" s="130" t="str">
        <f t="shared" ca="1" si="580"/>
        <v/>
      </c>
      <c r="AH3309" s="130" t="str">
        <f t="shared" ca="1" si="581"/>
        <v/>
      </c>
      <c r="AI3309" s="130" t="str">
        <f t="shared" ca="1" si="582"/>
        <v/>
      </c>
    </row>
    <row r="3310" spans="29:35">
      <c r="AC3310" s="130" t="str">
        <f t="shared" ca="1" si="576"/>
        <v/>
      </c>
      <c r="AD3310" s="130" t="str">
        <f t="shared" ca="1" si="577"/>
        <v/>
      </c>
      <c r="AE3310" s="130" t="str">
        <f t="shared" ca="1" si="578"/>
        <v/>
      </c>
      <c r="AF3310" s="130" t="str">
        <f t="shared" ca="1" si="579"/>
        <v/>
      </c>
      <c r="AG3310" s="130" t="str">
        <f t="shared" ca="1" si="580"/>
        <v/>
      </c>
      <c r="AH3310" s="130" t="str">
        <f t="shared" ca="1" si="581"/>
        <v/>
      </c>
      <c r="AI3310" s="130" t="str">
        <f t="shared" ca="1" si="582"/>
        <v/>
      </c>
    </row>
    <row r="3311" spans="29:35">
      <c r="AC3311" s="130" t="str">
        <f t="shared" ca="1" si="576"/>
        <v/>
      </c>
      <c r="AD3311" s="130" t="str">
        <f t="shared" ca="1" si="577"/>
        <v/>
      </c>
      <c r="AE3311" s="130" t="str">
        <f t="shared" ca="1" si="578"/>
        <v/>
      </c>
      <c r="AF3311" s="130" t="str">
        <f t="shared" ca="1" si="579"/>
        <v/>
      </c>
      <c r="AG3311" s="130" t="str">
        <f t="shared" ca="1" si="580"/>
        <v/>
      </c>
      <c r="AH3311" s="130" t="str">
        <f t="shared" ca="1" si="581"/>
        <v/>
      </c>
      <c r="AI3311" s="130" t="str">
        <f t="shared" ca="1" si="582"/>
        <v/>
      </c>
    </row>
    <row r="3312" spans="29:35">
      <c r="AC3312" s="130" t="str">
        <f t="shared" ca="1" si="576"/>
        <v/>
      </c>
      <c r="AD3312" s="130" t="str">
        <f t="shared" ca="1" si="577"/>
        <v/>
      </c>
      <c r="AE3312" s="130" t="str">
        <f t="shared" ca="1" si="578"/>
        <v/>
      </c>
      <c r="AF3312" s="130" t="str">
        <f t="shared" ca="1" si="579"/>
        <v/>
      </c>
      <c r="AG3312" s="130" t="str">
        <f t="shared" ca="1" si="580"/>
        <v/>
      </c>
      <c r="AH3312" s="130" t="str">
        <f t="shared" ca="1" si="581"/>
        <v/>
      </c>
      <c r="AI3312" s="130" t="str">
        <f t="shared" ca="1" si="582"/>
        <v/>
      </c>
    </row>
    <row r="3313" spans="29:35">
      <c r="AC3313" s="130" t="str">
        <f t="shared" ca="1" si="576"/>
        <v/>
      </c>
      <c r="AD3313" s="130" t="str">
        <f t="shared" ca="1" si="577"/>
        <v/>
      </c>
      <c r="AE3313" s="130" t="str">
        <f t="shared" ca="1" si="578"/>
        <v/>
      </c>
      <c r="AF3313" s="130" t="str">
        <f t="shared" ca="1" si="579"/>
        <v/>
      </c>
      <c r="AG3313" s="130" t="str">
        <f t="shared" ca="1" si="580"/>
        <v/>
      </c>
      <c r="AH3313" s="130" t="str">
        <f t="shared" ca="1" si="581"/>
        <v/>
      </c>
      <c r="AI3313" s="130" t="str">
        <f t="shared" ca="1" si="582"/>
        <v/>
      </c>
    </row>
    <row r="3314" spans="29:35">
      <c r="AC3314" s="130" t="str">
        <f t="shared" ca="1" si="576"/>
        <v/>
      </c>
      <c r="AD3314" s="130" t="str">
        <f t="shared" ca="1" si="577"/>
        <v/>
      </c>
      <c r="AE3314" s="130" t="str">
        <f t="shared" ca="1" si="578"/>
        <v/>
      </c>
      <c r="AF3314" s="130" t="str">
        <f t="shared" ca="1" si="579"/>
        <v/>
      </c>
      <c r="AG3314" s="130" t="str">
        <f t="shared" ca="1" si="580"/>
        <v/>
      </c>
      <c r="AH3314" s="130" t="str">
        <f t="shared" ca="1" si="581"/>
        <v/>
      </c>
      <c r="AI3314" s="130" t="str">
        <f t="shared" ca="1" si="582"/>
        <v/>
      </c>
    </row>
    <row r="3315" spans="29:35">
      <c r="AC3315" s="130" t="str">
        <f t="shared" ca="1" si="576"/>
        <v/>
      </c>
      <c r="AD3315" s="130" t="str">
        <f t="shared" ca="1" si="577"/>
        <v/>
      </c>
      <c r="AE3315" s="130" t="str">
        <f t="shared" ca="1" si="578"/>
        <v/>
      </c>
      <c r="AF3315" s="130" t="str">
        <f t="shared" ca="1" si="579"/>
        <v/>
      </c>
      <c r="AG3315" s="130" t="str">
        <f t="shared" ca="1" si="580"/>
        <v/>
      </c>
      <c r="AH3315" s="130" t="str">
        <f t="shared" ca="1" si="581"/>
        <v/>
      </c>
      <c r="AI3315" s="130" t="str">
        <f t="shared" ca="1" si="582"/>
        <v/>
      </c>
    </row>
    <row r="3316" spans="29:35">
      <c r="AC3316" s="130" t="str">
        <f t="shared" ca="1" si="576"/>
        <v/>
      </c>
      <c r="AD3316" s="130" t="str">
        <f t="shared" ca="1" si="577"/>
        <v/>
      </c>
      <c r="AE3316" s="130" t="str">
        <f t="shared" ca="1" si="578"/>
        <v/>
      </c>
      <c r="AF3316" s="130" t="str">
        <f t="shared" ca="1" si="579"/>
        <v/>
      </c>
      <c r="AG3316" s="130" t="str">
        <f t="shared" ca="1" si="580"/>
        <v/>
      </c>
      <c r="AH3316" s="130" t="str">
        <f t="shared" ca="1" si="581"/>
        <v/>
      </c>
      <c r="AI3316" s="130" t="str">
        <f t="shared" ca="1" si="582"/>
        <v/>
      </c>
    </row>
    <row r="3317" spans="29:35">
      <c r="AC3317" s="130" t="str">
        <f t="shared" ca="1" si="576"/>
        <v/>
      </c>
      <c r="AD3317" s="130" t="str">
        <f t="shared" ca="1" si="577"/>
        <v/>
      </c>
      <c r="AE3317" s="130" t="str">
        <f t="shared" ca="1" si="578"/>
        <v/>
      </c>
      <c r="AF3317" s="130" t="str">
        <f t="shared" ca="1" si="579"/>
        <v/>
      </c>
      <c r="AG3317" s="130" t="str">
        <f t="shared" ca="1" si="580"/>
        <v/>
      </c>
      <c r="AH3317" s="130" t="str">
        <f t="shared" ca="1" si="581"/>
        <v/>
      </c>
      <c r="AI3317" s="130" t="str">
        <f t="shared" ca="1" si="582"/>
        <v/>
      </c>
    </row>
    <row r="3318" spans="29:35">
      <c r="AC3318" s="130" t="str">
        <f t="shared" ca="1" si="576"/>
        <v/>
      </c>
      <c r="AD3318" s="130" t="str">
        <f t="shared" ca="1" si="577"/>
        <v/>
      </c>
      <c r="AE3318" s="130" t="str">
        <f t="shared" ca="1" si="578"/>
        <v/>
      </c>
      <c r="AF3318" s="130" t="str">
        <f t="shared" ca="1" si="579"/>
        <v/>
      </c>
      <c r="AG3318" s="130" t="str">
        <f t="shared" ca="1" si="580"/>
        <v/>
      </c>
      <c r="AH3318" s="130" t="str">
        <f t="shared" ca="1" si="581"/>
        <v/>
      </c>
      <c r="AI3318" s="130" t="str">
        <f t="shared" ca="1" si="582"/>
        <v/>
      </c>
    </row>
    <row r="3319" spans="29:35">
      <c r="AC3319" s="130" t="str">
        <f t="shared" ca="1" si="576"/>
        <v/>
      </c>
      <c r="AD3319" s="130" t="str">
        <f t="shared" ca="1" si="577"/>
        <v/>
      </c>
      <c r="AE3319" s="130" t="str">
        <f t="shared" ca="1" si="578"/>
        <v/>
      </c>
      <c r="AF3319" s="130" t="str">
        <f t="shared" ca="1" si="579"/>
        <v/>
      </c>
      <c r="AG3319" s="130" t="str">
        <f t="shared" ca="1" si="580"/>
        <v/>
      </c>
      <c r="AH3319" s="130" t="str">
        <f t="shared" ca="1" si="581"/>
        <v/>
      </c>
      <c r="AI3319" s="130" t="str">
        <f t="shared" ca="1" si="582"/>
        <v/>
      </c>
    </row>
    <row r="3320" spans="29:35">
      <c r="AC3320" s="130" t="str">
        <f t="shared" ca="1" si="576"/>
        <v/>
      </c>
      <c r="AD3320" s="130" t="str">
        <f t="shared" ca="1" si="577"/>
        <v/>
      </c>
      <c r="AE3320" s="130" t="str">
        <f t="shared" ca="1" si="578"/>
        <v/>
      </c>
      <c r="AF3320" s="130" t="str">
        <f t="shared" ca="1" si="579"/>
        <v/>
      </c>
      <c r="AG3320" s="130" t="str">
        <f t="shared" ca="1" si="580"/>
        <v/>
      </c>
      <c r="AH3320" s="130" t="str">
        <f t="shared" ca="1" si="581"/>
        <v/>
      </c>
      <c r="AI3320" s="130" t="str">
        <f t="shared" ca="1" si="582"/>
        <v/>
      </c>
    </row>
    <row r="3321" spans="29:35">
      <c r="AC3321" s="130" t="str">
        <f t="shared" ca="1" si="576"/>
        <v/>
      </c>
      <c r="AD3321" s="130" t="str">
        <f t="shared" ca="1" si="577"/>
        <v/>
      </c>
      <c r="AE3321" s="130" t="str">
        <f t="shared" ca="1" si="578"/>
        <v/>
      </c>
      <c r="AF3321" s="130" t="str">
        <f t="shared" ca="1" si="579"/>
        <v/>
      </c>
      <c r="AG3321" s="130" t="str">
        <f t="shared" ca="1" si="580"/>
        <v/>
      </c>
      <c r="AH3321" s="130" t="str">
        <f t="shared" ca="1" si="581"/>
        <v/>
      </c>
      <c r="AI3321" s="130" t="str">
        <f t="shared" ca="1" si="582"/>
        <v/>
      </c>
    </row>
    <row r="3322" spans="29:35">
      <c r="AC3322" s="130" t="str">
        <f t="shared" ca="1" si="576"/>
        <v/>
      </c>
      <c r="AD3322" s="130" t="str">
        <f t="shared" ca="1" si="577"/>
        <v/>
      </c>
      <c r="AE3322" s="130" t="str">
        <f t="shared" ca="1" si="578"/>
        <v/>
      </c>
      <c r="AF3322" s="130" t="str">
        <f t="shared" ca="1" si="579"/>
        <v/>
      </c>
      <c r="AG3322" s="130" t="str">
        <f t="shared" ca="1" si="580"/>
        <v/>
      </c>
      <c r="AH3322" s="130" t="str">
        <f t="shared" ca="1" si="581"/>
        <v/>
      </c>
      <c r="AI3322" s="130" t="str">
        <f t="shared" ca="1" si="582"/>
        <v/>
      </c>
    </row>
    <row r="3323" spans="29:35">
      <c r="AC3323" s="130" t="str">
        <f t="shared" ca="1" si="576"/>
        <v/>
      </c>
      <c r="AD3323" s="130" t="str">
        <f t="shared" ca="1" si="577"/>
        <v/>
      </c>
      <c r="AE3323" s="130" t="str">
        <f t="shared" ca="1" si="578"/>
        <v/>
      </c>
      <c r="AF3323" s="130" t="str">
        <f t="shared" ca="1" si="579"/>
        <v/>
      </c>
      <c r="AG3323" s="130" t="str">
        <f t="shared" ca="1" si="580"/>
        <v/>
      </c>
      <c r="AH3323" s="130" t="str">
        <f t="shared" ca="1" si="581"/>
        <v/>
      </c>
      <c r="AI3323" s="130" t="str">
        <f t="shared" ca="1" si="582"/>
        <v/>
      </c>
    </row>
    <row r="3324" spans="29:35">
      <c r="AC3324" s="130" t="str">
        <f t="shared" ca="1" si="576"/>
        <v/>
      </c>
      <c r="AD3324" s="130" t="str">
        <f t="shared" ca="1" si="577"/>
        <v/>
      </c>
      <c r="AE3324" s="130" t="str">
        <f t="shared" ca="1" si="578"/>
        <v/>
      </c>
      <c r="AF3324" s="130" t="str">
        <f t="shared" ca="1" si="579"/>
        <v/>
      </c>
      <c r="AG3324" s="130" t="str">
        <f t="shared" ca="1" si="580"/>
        <v/>
      </c>
      <c r="AH3324" s="130" t="str">
        <f t="shared" ca="1" si="581"/>
        <v/>
      </c>
      <c r="AI3324" s="130" t="str">
        <f t="shared" ca="1" si="582"/>
        <v/>
      </c>
    </row>
    <row r="3325" spans="29:35">
      <c r="AC3325" s="130" t="str">
        <f t="shared" ca="1" si="576"/>
        <v/>
      </c>
      <c r="AD3325" s="130" t="str">
        <f t="shared" ca="1" si="577"/>
        <v/>
      </c>
      <c r="AE3325" s="130" t="str">
        <f t="shared" ca="1" si="578"/>
        <v/>
      </c>
      <c r="AF3325" s="130" t="str">
        <f t="shared" ca="1" si="579"/>
        <v/>
      </c>
      <c r="AG3325" s="130" t="str">
        <f t="shared" ca="1" si="580"/>
        <v/>
      </c>
      <c r="AH3325" s="130" t="str">
        <f t="shared" ca="1" si="581"/>
        <v/>
      </c>
      <c r="AI3325" s="130" t="str">
        <f t="shared" ca="1" si="582"/>
        <v/>
      </c>
    </row>
    <row r="3326" spans="29:35">
      <c r="AC3326" s="130" t="str">
        <f t="shared" ca="1" si="576"/>
        <v/>
      </c>
      <c r="AD3326" s="130" t="str">
        <f t="shared" ca="1" si="577"/>
        <v/>
      </c>
      <c r="AE3326" s="130" t="str">
        <f t="shared" ca="1" si="578"/>
        <v/>
      </c>
      <c r="AF3326" s="130" t="str">
        <f t="shared" ca="1" si="579"/>
        <v/>
      </c>
      <c r="AG3326" s="130" t="str">
        <f t="shared" ca="1" si="580"/>
        <v/>
      </c>
      <c r="AH3326" s="130" t="str">
        <f t="shared" ca="1" si="581"/>
        <v/>
      </c>
      <c r="AI3326" s="130" t="str">
        <f t="shared" ca="1" si="582"/>
        <v/>
      </c>
    </row>
    <row r="3327" spans="29:35">
      <c r="AC3327" s="130" t="str">
        <f t="shared" ca="1" si="576"/>
        <v/>
      </c>
      <c r="AD3327" s="130" t="str">
        <f t="shared" ca="1" si="577"/>
        <v/>
      </c>
      <c r="AE3327" s="130" t="str">
        <f t="shared" ca="1" si="578"/>
        <v/>
      </c>
      <c r="AF3327" s="130" t="str">
        <f t="shared" ca="1" si="579"/>
        <v/>
      </c>
      <c r="AG3327" s="130" t="str">
        <f t="shared" ca="1" si="580"/>
        <v/>
      </c>
      <c r="AH3327" s="130" t="str">
        <f t="shared" ca="1" si="581"/>
        <v/>
      </c>
      <c r="AI3327" s="130" t="str">
        <f t="shared" ca="1" si="582"/>
        <v/>
      </c>
    </row>
    <row r="3328" spans="29:35">
      <c r="AC3328" s="130" t="str">
        <f t="shared" ca="1" si="576"/>
        <v/>
      </c>
      <c r="AD3328" s="130" t="str">
        <f t="shared" ca="1" si="577"/>
        <v/>
      </c>
      <c r="AE3328" s="130" t="str">
        <f t="shared" ca="1" si="578"/>
        <v/>
      </c>
      <c r="AF3328" s="130" t="str">
        <f t="shared" ca="1" si="579"/>
        <v/>
      </c>
      <c r="AG3328" s="130" t="str">
        <f t="shared" ca="1" si="580"/>
        <v/>
      </c>
      <c r="AH3328" s="130" t="str">
        <f t="shared" ca="1" si="581"/>
        <v/>
      </c>
      <c r="AI3328" s="130" t="str">
        <f t="shared" ca="1" si="582"/>
        <v/>
      </c>
    </row>
    <row r="3329" spans="29:35">
      <c r="AC3329" s="130" t="str">
        <f t="shared" ca="1" si="576"/>
        <v/>
      </c>
      <c r="AD3329" s="130" t="str">
        <f t="shared" ca="1" si="577"/>
        <v/>
      </c>
      <c r="AE3329" s="130" t="str">
        <f t="shared" ca="1" si="578"/>
        <v/>
      </c>
      <c r="AF3329" s="130" t="str">
        <f t="shared" ca="1" si="579"/>
        <v/>
      </c>
      <c r="AG3329" s="130" t="str">
        <f t="shared" ca="1" si="580"/>
        <v/>
      </c>
      <c r="AH3329" s="130" t="str">
        <f t="shared" ca="1" si="581"/>
        <v/>
      </c>
      <c r="AI3329" s="130" t="str">
        <f t="shared" ca="1" si="582"/>
        <v/>
      </c>
    </row>
    <row r="3330" spans="29:35">
      <c r="AC3330" s="130" t="str">
        <f t="shared" ca="1" si="576"/>
        <v/>
      </c>
      <c r="AD3330" s="130" t="str">
        <f t="shared" ca="1" si="577"/>
        <v/>
      </c>
      <c r="AE3330" s="130" t="str">
        <f t="shared" ca="1" si="578"/>
        <v/>
      </c>
      <c r="AF3330" s="130" t="str">
        <f t="shared" ca="1" si="579"/>
        <v/>
      </c>
      <c r="AG3330" s="130" t="str">
        <f t="shared" ca="1" si="580"/>
        <v/>
      </c>
      <c r="AH3330" s="130" t="str">
        <f t="shared" ca="1" si="581"/>
        <v/>
      </c>
      <c r="AI3330" s="130" t="str">
        <f t="shared" ca="1" si="582"/>
        <v/>
      </c>
    </row>
    <row r="3331" spans="29:35">
      <c r="AC3331" s="130" t="str">
        <f t="shared" ref="AC3331:AC3394" ca="1" si="583">+INDIRECT(ADDRESS(INT((ROW()-2)/2)+2,21,3))</f>
        <v/>
      </c>
      <c r="AD3331" s="130" t="str">
        <f t="shared" ref="AD3331:AD3394" ca="1" si="584">+IF(ISNUMBER(AI3331),IF(ISEVEN(ROW()),$AL$2,$AL$3),"")</f>
        <v/>
      </c>
      <c r="AE3331" s="130" t="str">
        <f t="shared" ref="AE3331:AE3394" ca="1" si="585">+INDIRECT(ADDRESS(INT((ROW()-2)/2)+2,23,3))</f>
        <v/>
      </c>
      <c r="AF3331" s="130" t="str">
        <f t="shared" ref="AF3331:AF3394" ca="1" si="586">+INDIRECT(ADDRESS(INT((ROW()-2)/2)+2,24,3))</f>
        <v/>
      </c>
      <c r="AG3331" s="130" t="str">
        <f t="shared" ref="AG3331:AG3394" ca="1" si="587">+INDIRECT(ADDRESS(INT((ROW()-2)/2)+2,25,3))</f>
        <v/>
      </c>
      <c r="AH3331" s="130" t="str">
        <f t="shared" ref="AH3331:AH3394" ca="1" si="588">+INDIRECT(ADDRESS(INT((ROW()-2)/2)+2,26,3))</f>
        <v/>
      </c>
      <c r="AI3331" s="130" t="str">
        <f t="shared" ref="AI3331:AI3394" ca="1" si="589">+INDIRECT(ADDRESS(INT((ROW()-2)/2)+2,27,3))</f>
        <v/>
      </c>
    </row>
    <row r="3332" spans="29:35">
      <c r="AC3332" s="130" t="str">
        <f t="shared" ca="1" si="583"/>
        <v/>
      </c>
      <c r="AD3332" s="130" t="str">
        <f t="shared" ca="1" si="584"/>
        <v/>
      </c>
      <c r="AE3332" s="130" t="str">
        <f t="shared" ca="1" si="585"/>
        <v/>
      </c>
      <c r="AF3332" s="130" t="str">
        <f t="shared" ca="1" si="586"/>
        <v/>
      </c>
      <c r="AG3332" s="130" t="str">
        <f t="shared" ca="1" si="587"/>
        <v/>
      </c>
      <c r="AH3332" s="130" t="str">
        <f t="shared" ca="1" si="588"/>
        <v/>
      </c>
      <c r="AI3332" s="130" t="str">
        <f t="shared" ca="1" si="589"/>
        <v/>
      </c>
    </row>
    <row r="3333" spans="29:35">
      <c r="AC3333" s="130" t="str">
        <f t="shared" ca="1" si="583"/>
        <v/>
      </c>
      <c r="AD3333" s="130" t="str">
        <f t="shared" ca="1" si="584"/>
        <v/>
      </c>
      <c r="AE3333" s="130" t="str">
        <f t="shared" ca="1" si="585"/>
        <v/>
      </c>
      <c r="AF3333" s="130" t="str">
        <f t="shared" ca="1" si="586"/>
        <v/>
      </c>
      <c r="AG3333" s="130" t="str">
        <f t="shared" ca="1" si="587"/>
        <v/>
      </c>
      <c r="AH3333" s="130" t="str">
        <f t="shared" ca="1" si="588"/>
        <v/>
      </c>
      <c r="AI3333" s="130" t="str">
        <f t="shared" ca="1" si="589"/>
        <v/>
      </c>
    </row>
    <row r="3334" spans="29:35">
      <c r="AC3334" s="130" t="str">
        <f t="shared" ca="1" si="583"/>
        <v/>
      </c>
      <c r="AD3334" s="130" t="str">
        <f t="shared" ca="1" si="584"/>
        <v/>
      </c>
      <c r="AE3334" s="130" t="str">
        <f t="shared" ca="1" si="585"/>
        <v/>
      </c>
      <c r="AF3334" s="130" t="str">
        <f t="shared" ca="1" si="586"/>
        <v/>
      </c>
      <c r="AG3334" s="130" t="str">
        <f t="shared" ca="1" si="587"/>
        <v/>
      </c>
      <c r="AH3334" s="130" t="str">
        <f t="shared" ca="1" si="588"/>
        <v/>
      </c>
      <c r="AI3334" s="130" t="str">
        <f t="shared" ca="1" si="589"/>
        <v/>
      </c>
    </row>
    <row r="3335" spans="29:35">
      <c r="AC3335" s="130" t="str">
        <f t="shared" ca="1" si="583"/>
        <v/>
      </c>
      <c r="AD3335" s="130" t="str">
        <f t="shared" ca="1" si="584"/>
        <v/>
      </c>
      <c r="AE3335" s="130" t="str">
        <f t="shared" ca="1" si="585"/>
        <v/>
      </c>
      <c r="AF3335" s="130" t="str">
        <f t="shared" ca="1" si="586"/>
        <v/>
      </c>
      <c r="AG3335" s="130" t="str">
        <f t="shared" ca="1" si="587"/>
        <v/>
      </c>
      <c r="AH3335" s="130" t="str">
        <f t="shared" ca="1" si="588"/>
        <v/>
      </c>
      <c r="AI3335" s="130" t="str">
        <f t="shared" ca="1" si="589"/>
        <v/>
      </c>
    </row>
    <row r="3336" spans="29:35">
      <c r="AC3336" s="130" t="str">
        <f t="shared" ca="1" si="583"/>
        <v/>
      </c>
      <c r="AD3336" s="130" t="str">
        <f t="shared" ca="1" si="584"/>
        <v/>
      </c>
      <c r="AE3336" s="130" t="str">
        <f t="shared" ca="1" si="585"/>
        <v/>
      </c>
      <c r="AF3336" s="130" t="str">
        <f t="shared" ca="1" si="586"/>
        <v/>
      </c>
      <c r="AG3336" s="130" t="str">
        <f t="shared" ca="1" si="587"/>
        <v/>
      </c>
      <c r="AH3336" s="130" t="str">
        <f t="shared" ca="1" si="588"/>
        <v/>
      </c>
      <c r="AI3336" s="130" t="str">
        <f t="shared" ca="1" si="589"/>
        <v/>
      </c>
    </row>
    <row r="3337" spans="29:35">
      <c r="AC3337" s="130" t="str">
        <f t="shared" ca="1" si="583"/>
        <v/>
      </c>
      <c r="AD3337" s="130" t="str">
        <f t="shared" ca="1" si="584"/>
        <v/>
      </c>
      <c r="AE3337" s="130" t="str">
        <f t="shared" ca="1" si="585"/>
        <v/>
      </c>
      <c r="AF3337" s="130" t="str">
        <f t="shared" ca="1" si="586"/>
        <v/>
      </c>
      <c r="AG3337" s="130" t="str">
        <f t="shared" ca="1" si="587"/>
        <v/>
      </c>
      <c r="AH3337" s="130" t="str">
        <f t="shared" ca="1" si="588"/>
        <v/>
      </c>
      <c r="AI3337" s="130" t="str">
        <f t="shared" ca="1" si="589"/>
        <v/>
      </c>
    </row>
    <row r="3338" spans="29:35">
      <c r="AC3338" s="130" t="str">
        <f t="shared" ca="1" si="583"/>
        <v/>
      </c>
      <c r="AD3338" s="130" t="str">
        <f t="shared" ca="1" si="584"/>
        <v/>
      </c>
      <c r="AE3338" s="130" t="str">
        <f t="shared" ca="1" si="585"/>
        <v/>
      </c>
      <c r="AF3338" s="130" t="str">
        <f t="shared" ca="1" si="586"/>
        <v/>
      </c>
      <c r="AG3338" s="130" t="str">
        <f t="shared" ca="1" si="587"/>
        <v/>
      </c>
      <c r="AH3338" s="130" t="str">
        <f t="shared" ca="1" si="588"/>
        <v/>
      </c>
      <c r="AI3338" s="130" t="str">
        <f t="shared" ca="1" si="589"/>
        <v/>
      </c>
    </row>
    <row r="3339" spans="29:35">
      <c r="AC3339" s="130" t="str">
        <f t="shared" ca="1" si="583"/>
        <v/>
      </c>
      <c r="AD3339" s="130" t="str">
        <f t="shared" ca="1" si="584"/>
        <v/>
      </c>
      <c r="AE3339" s="130" t="str">
        <f t="shared" ca="1" si="585"/>
        <v/>
      </c>
      <c r="AF3339" s="130" t="str">
        <f t="shared" ca="1" si="586"/>
        <v/>
      </c>
      <c r="AG3339" s="130" t="str">
        <f t="shared" ca="1" si="587"/>
        <v/>
      </c>
      <c r="AH3339" s="130" t="str">
        <f t="shared" ca="1" si="588"/>
        <v/>
      </c>
      <c r="AI3339" s="130" t="str">
        <f t="shared" ca="1" si="589"/>
        <v/>
      </c>
    </row>
    <row r="3340" spans="29:35">
      <c r="AC3340" s="130" t="str">
        <f t="shared" ca="1" si="583"/>
        <v/>
      </c>
      <c r="AD3340" s="130" t="str">
        <f t="shared" ca="1" si="584"/>
        <v/>
      </c>
      <c r="AE3340" s="130" t="str">
        <f t="shared" ca="1" si="585"/>
        <v/>
      </c>
      <c r="AF3340" s="130" t="str">
        <f t="shared" ca="1" si="586"/>
        <v/>
      </c>
      <c r="AG3340" s="130" t="str">
        <f t="shared" ca="1" si="587"/>
        <v/>
      </c>
      <c r="AH3340" s="130" t="str">
        <f t="shared" ca="1" si="588"/>
        <v/>
      </c>
      <c r="AI3340" s="130" t="str">
        <f t="shared" ca="1" si="589"/>
        <v/>
      </c>
    </row>
    <row r="3341" spans="29:35">
      <c r="AC3341" s="130" t="str">
        <f t="shared" ca="1" si="583"/>
        <v/>
      </c>
      <c r="AD3341" s="130" t="str">
        <f t="shared" ca="1" si="584"/>
        <v/>
      </c>
      <c r="AE3341" s="130" t="str">
        <f t="shared" ca="1" si="585"/>
        <v/>
      </c>
      <c r="AF3341" s="130" t="str">
        <f t="shared" ca="1" si="586"/>
        <v/>
      </c>
      <c r="AG3341" s="130" t="str">
        <f t="shared" ca="1" si="587"/>
        <v/>
      </c>
      <c r="AH3341" s="130" t="str">
        <f t="shared" ca="1" si="588"/>
        <v/>
      </c>
      <c r="AI3341" s="130" t="str">
        <f t="shared" ca="1" si="589"/>
        <v/>
      </c>
    </row>
    <row r="3342" spans="29:35">
      <c r="AC3342" s="130" t="str">
        <f t="shared" ca="1" si="583"/>
        <v/>
      </c>
      <c r="AD3342" s="130" t="str">
        <f t="shared" ca="1" si="584"/>
        <v/>
      </c>
      <c r="AE3342" s="130" t="str">
        <f t="shared" ca="1" si="585"/>
        <v/>
      </c>
      <c r="AF3342" s="130" t="str">
        <f t="shared" ca="1" si="586"/>
        <v/>
      </c>
      <c r="AG3342" s="130" t="str">
        <f t="shared" ca="1" si="587"/>
        <v/>
      </c>
      <c r="AH3342" s="130" t="str">
        <f t="shared" ca="1" si="588"/>
        <v/>
      </c>
      <c r="AI3342" s="130" t="str">
        <f t="shared" ca="1" si="589"/>
        <v/>
      </c>
    </row>
    <row r="3343" spans="29:35">
      <c r="AC3343" s="130" t="str">
        <f t="shared" ca="1" si="583"/>
        <v/>
      </c>
      <c r="AD3343" s="130" t="str">
        <f t="shared" ca="1" si="584"/>
        <v/>
      </c>
      <c r="AE3343" s="130" t="str">
        <f t="shared" ca="1" si="585"/>
        <v/>
      </c>
      <c r="AF3343" s="130" t="str">
        <f t="shared" ca="1" si="586"/>
        <v/>
      </c>
      <c r="AG3343" s="130" t="str">
        <f t="shared" ca="1" si="587"/>
        <v/>
      </c>
      <c r="AH3343" s="130" t="str">
        <f t="shared" ca="1" si="588"/>
        <v/>
      </c>
      <c r="AI3343" s="130" t="str">
        <f t="shared" ca="1" si="589"/>
        <v/>
      </c>
    </row>
    <row r="3344" spans="29:35">
      <c r="AC3344" s="130" t="str">
        <f t="shared" ca="1" si="583"/>
        <v/>
      </c>
      <c r="AD3344" s="130" t="str">
        <f t="shared" ca="1" si="584"/>
        <v/>
      </c>
      <c r="AE3344" s="130" t="str">
        <f t="shared" ca="1" si="585"/>
        <v/>
      </c>
      <c r="AF3344" s="130" t="str">
        <f t="shared" ca="1" si="586"/>
        <v/>
      </c>
      <c r="AG3344" s="130" t="str">
        <f t="shared" ca="1" si="587"/>
        <v/>
      </c>
      <c r="AH3344" s="130" t="str">
        <f t="shared" ca="1" si="588"/>
        <v/>
      </c>
      <c r="AI3344" s="130" t="str">
        <f t="shared" ca="1" si="589"/>
        <v/>
      </c>
    </row>
    <row r="3345" spans="29:35">
      <c r="AC3345" s="130" t="str">
        <f t="shared" ca="1" si="583"/>
        <v/>
      </c>
      <c r="AD3345" s="130" t="str">
        <f t="shared" ca="1" si="584"/>
        <v/>
      </c>
      <c r="AE3345" s="130" t="str">
        <f t="shared" ca="1" si="585"/>
        <v/>
      </c>
      <c r="AF3345" s="130" t="str">
        <f t="shared" ca="1" si="586"/>
        <v/>
      </c>
      <c r="AG3345" s="130" t="str">
        <f t="shared" ca="1" si="587"/>
        <v/>
      </c>
      <c r="AH3345" s="130" t="str">
        <f t="shared" ca="1" si="588"/>
        <v/>
      </c>
      <c r="AI3345" s="130" t="str">
        <f t="shared" ca="1" si="589"/>
        <v/>
      </c>
    </row>
    <row r="3346" spans="29:35">
      <c r="AC3346" s="130" t="str">
        <f t="shared" ca="1" si="583"/>
        <v/>
      </c>
      <c r="AD3346" s="130" t="str">
        <f t="shared" ca="1" si="584"/>
        <v/>
      </c>
      <c r="AE3346" s="130" t="str">
        <f t="shared" ca="1" si="585"/>
        <v/>
      </c>
      <c r="AF3346" s="130" t="str">
        <f t="shared" ca="1" si="586"/>
        <v/>
      </c>
      <c r="AG3346" s="130" t="str">
        <f t="shared" ca="1" si="587"/>
        <v/>
      </c>
      <c r="AH3346" s="130" t="str">
        <f t="shared" ca="1" si="588"/>
        <v/>
      </c>
      <c r="AI3346" s="130" t="str">
        <f t="shared" ca="1" si="589"/>
        <v/>
      </c>
    </row>
    <row r="3347" spans="29:35">
      <c r="AC3347" s="130" t="str">
        <f t="shared" ca="1" si="583"/>
        <v/>
      </c>
      <c r="AD3347" s="130" t="str">
        <f t="shared" ca="1" si="584"/>
        <v/>
      </c>
      <c r="AE3347" s="130" t="str">
        <f t="shared" ca="1" si="585"/>
        <v/>
      </c>
      <c r="AF3347" s="130" t="str">
        <f t="shared" ca="1" si="586"/>
        <v/>
      </c>
      <c r="AG3347" s="130" t="str">
        <f t="shared" ca="1" si="587"/>
        <v/>
      </c>
      <c r="AH3347" s="130" t="str">
        <f t="shared" ca="1" si="588"/>
        <v/>
      </c>
      <c r="AI3347" s="130" t="str">
        <f t="shared" ca="1" si="589"/>
        <v/>
      </c>
    </row>
    <row r="3348" spans="29:35">
      <c r="AC3348" s="130" t="str">
        <f t="shared" ca="1" si="583"/>
        <v/>
      </c>
      <c r="AD3348" s="130" t="str">
        <f t="shared" ca="1" si="584"/>
        <v/>
      </c>
      <c r="AE3348" s="130" t="str">
        <f t="shared" ca="1" si="585"/>
        <v/>
      </c>
      <c r="AF3348" s="130" t="str">
        <f t="shared" ca="1" si="586"/>
        <v/>
      </c>
      <c r="AG3348" s="130" t="str">
        <f t="shared" ca="1" si="587"/>
        <v/>
      </c>
      <c r="AH3348" s="130" t="str">
        <f t="shared" ca="1" si="588"/>
        <v/>
      </c>
      <c r="AI3348" s="130" t="str">
        <f t="shared" ca="1" si="589"/>
        <v/>
      </c>
    </row>
    <row r="3349" spans="29:35">
      <c r="AC3349" s="130" t="str">
        <f t="shared" ca="1" si="583"/>
        <v/>
      </c>
      <c r="AD3349" s="130" t="str">
        <f t="shared" ca="1" si="584"/>
        <v/>
      </c>
      <c r="AE3349" s="130" t="str">
        <f t="shared" ca="1" si="585"/>
        <v/>
      </c>
      <c r="AF3349" s="130" t="str">
        <f t="shared" ca="1" si="586"/>
        <v/>
      </c>
      <c r="AG3349" s="130" t="str">
        <f t="shared" ca="1" si="587"/>
        <v/>
      </c>
      <c r="AH3349" s="130" t="str">
        <f t="shared" ca="1" si="588"/>
        <v/>
      </c>
      <c r="AI3349" s="130" t="str">
        <f t="shared" ca="1" si="589"/>
        <v/>
      </c>
    </row>
    <row r="3350" spans="29:35">
      <c r="AC3350" s="130" t="str">
        <f t="shared" ca="1" si="583"/>
        <v/>
      </c>
      <c r="AD3350" s="130" t="str">
        <f t="shared" ca="1" si="584"/>
        <v/>
      </c>
      <c r="AE3350" s="130" t="str">
        <f t="shared" ca="1" si="585"/>
        <v/>
      </c>
      <c r="AF3350" s="130" t="str">
        <f t="shared" ca="1" si="586"/>
        <v/>
      </c>
      <c r="AG3350" s="130" t="str">
        <f t="shared" ca="1" si="587"/>
        <v/>
      </c>
      <c r="AH3350" s="130" t="str">
        <f t="shared" ca="1" si="588"/>
        <v/>
      </c>
      <c r="AI3350" s="130" t="str">
        <f t="shared" ca="1" si="589"/>
        <v/>
      </c>
    </row>
    <row r="3351" spans="29:35">
      <c r="AC3351" s="130" t="str">
        <f t="shared" ca="1" si="583"/>
        <v/>
      </c>
      <c r="AD3351" s="130" t="str">
        <f t="shared" ca="1" si="584"/>
        <v/>
      </c>
      <c r="AE3351" s="130" t="str">
        <f t="shared" ca="1" si="585"/>
        <v/>
      </c>
      <c r="AF3351" s="130" t="str">
        <f t="shared" ca="1" si="586"/>
        <v/>
      </c>
      <c r="AG3351" s="130" t="str">
        <f t="shared" ca="1" si="587"/>
        <v/>
      </c>
      <c r="AH3351" s="130" t="str">
        <f t="shared" ca="1" si="588"/>
        <v/>
      </c>
      <c r="AI3351" s="130" t="str">
        <f t="shared" ca="1" si="589"/>
        <v/>
      </c>
    </row>
    <row r="3352" spans="29:35">
      <c r="AC3352" s="130" t="str">
        <f t="shared" ca="1" si="583"/>
        <v/>
      </c>
      <c r="AD3352" s="130" t="str">
        <f t="shared" ca="1" si="584"/>
        <v/>
      </c>
      <c r="AE3352" s="130" t="str">
        <f t="shared" ca="1" si="585"/>
        <v/>
      </c>
      <c r="AF3352" s="130" t="str">
        <f t="shared" ca="1" si="586"/>
        <v/>
      </c>
      <c r="AG3352" s="130" t="str">
        <f t="shared" ca="1" si="587"/>
        <v/>
      </c>
      <c r="AH3352" s="130" t="str">
        <f t="shared" ca="1" si="588"/>
        <v/>
      </c>
      <c r="AI3352" s="130" t="str">
        <f t="shared" ca="1" si="589"/>
        <v/>
      </c>
    </row>
    <row r="3353" spans="29:35">
      <c r="AC3353" s="130" t="str">
        <f t="shared" ca="1" si="583"/>
        <v/>
      </c>
      <c r="AD3353" s="130" t="str">
        <f t="shared" ca="1" si="584"/>
        <v/>
      </c>
      <c r="AE3353" s="130" t="str">
        <f t="shared" ca="1" si="585"/>
        <v/>
      </c>
      <c r="AF3353" s="130" t="str">
        <f t="shared" ca="1" si="586"/>
        <v/>
      </c>
      <c r="AG3353" s="130" t="str">
        <f t="shared" ca="1" si="587"/>
        <v/>
      </c>
      <c r="AH3353" s="130" t="str">
        <f t="shared" ca="1" si="588"/>
        <v/>
      </c>
      <c r="AI3353" s="130" t="str">
        <f t="shared" ca="1" si="589"/>
        <v/>
      </c>
    </row>
    <row r="3354" spans="29:35">
      <c r="AC3354" s="130" t="str">
        <f t="shared" ca="1" si="583"/>
        <v/>
      </c>
      <c r="AD3354" s="130" t="str">
        <f t="shared" ca="1" si="584"/>
        <v/>
      </c>
      <c r="AE3354" s="130" t="str">
        <f t="shared" ca="1" si="585"/>
        <v/>
      </c>
      <c r="AF3354" s="130" t="str">
        <f t="shared" ca="1" si="586"/>
        <v/>
      </c>
      <c r="AG3354" s="130" t="str">
        <f t="shared" ca="1" si="587"/>
        <v/>
      </c>
      <c r="AH3354" s="130" t="str">
        <f t="shared" ca="1" si="588"/>
        <v/>
      </c>
      <c r="AI3354" s="130" t="str">
        <f t="shared" ca="1" si="589"/>
        <v/>
      </c>
    </row>
    <row r="3355" spans="29:35">
      <c r="AC3355" s="130" t="str">
        <f t="shared" ca="1" si="583"/>
        <v/>
      </c>
      <c r="AD3355" s="130" t="str">
        <f t="shared" ca="1" si="584"/>
        <v/>
      </c>
      <c r="AE3355" s="130" t="str">
        <f t="shared" ca="1" si="585"/>
        <v/>
      </c>
      <c r="AF3355" s="130" t="str">
        <f t="shared" ca="1" si="586"/>
        <v/>
      </c>
      <c r="AG3355" s="130" t="str">
        <f t="shared" ca="1" si="587"/>
        <v/>
      </c>
      <c r="AH3355" s="130" t="str">
        <f t="shared" ca="1" si="588"/>
        <v/>
      </c>
      <c r="AI3355" s="130" t="str">
        <f t="shared" ca="1" si="589"/>
        <v/>
      </c>
    </row>
    <row r="3356" spans="29:35">
      <c r="AC3356" s="130" t="str">
        <f t="shared" ca="1" si="583"/>
        <v/>
      </c>
      <c r="AD3356" s="130" t="str">
        <f t="shared" ca="1" si="584"/>
        <v/>
      </c>
      <c r="AE3356" s="130" t="str">
        <f t="shared" ca="1" si="585"/>
        <v/>
      </c>
      <c r="AF3356" s="130" t="str">
        <f t="shared" ca="1" si="586"/>
        <v/>
      </c>
      <c r="AG3356" s="130" t="str">
        <f t="shared" ca="1" si="587"/>
        <v/>
      </c>
      <c r="AH3356" s="130" t="str">
        <f t="shared" ca="1" si="588"/>
        <v/>
      </c>
      <c r="AI3356" s="130" t="str">
        <f t="shared" ca="1" si="589"/>
        <v/>
      </c>
    </row>
    <row r="3357" spans="29:35">
      <c r="AC3357" s="130" t="str">
        <f t="shared" ca="1" si="583"/>
        <v/>
      </c>
      <c r="AD3357" s="130" t="str">
        <f t="shared" ca="1" si="584"/>
        <v/>
      </c>
      <c r="AE3357" s="130" t="str">
        <f t="shared" ca="1" si="585"/>
        <v/>
      </c>
      <c r="AF3357" s="130" t="str">
        <f t="shared" ca="1" si="586"/>
        <v/>
      </c>
      <c r="AG3357" s="130" t="str">
        <f t="shared" ca="1" si="587"/>
        <v/>
      </c>
      <c r="AH3357" s="130" t="str">
        <f t="shared" ca="1" si="588"/>
        <v/>
      </c>
      <c r="AI3357" s="130" t="str">
        <f t="shared" ca="1" si="589"/>
        <v/>
      </c>
    </row>
    <row r="3358" spans="29:35">
      <c r="AC3358" s="130" t="str">
        <f t="shared" ca="1" si="583"/>
        <v/>
      </c>
      <c r="AD3358" s="130" t="str">
        <f t="shared" ca="1" si="584"/>
        <v/>
      </c>
      <c r="AE3358" s="130" t="str">
        <f t="shared" ca="1" si="585"/>
        <v/>
      </c>
      <c r="AF3358" s="130" t="str">
        <f t="shared" ca="1" si="586"/>
        <v/>
      </c>
      <c r="AG3358" s="130" t="str">
        <f t="shared" ca="1" si="587"/>
        <v/>
      </c>
      <c r="AH3358" s="130" t="str">
        <f t="shared" ca="1" si="588"/>
        <v/>
      </c>
      <c r="AI3358" s="130" t="str">
        <f t="shared" ca="1" si="589"/>
        <v/>
      </c>
    </row>
    <row r="3359" spans="29:35">
      <c r="AC3359" s="130" t="str">
        <f t="shared" ca="1" si="583"/>
        <v/>
      </c>
      <c r="AD3359" s="130" t="str">
        <f t="shared" ca="1" si="584"/>
        <v/>
      </c>
      <c r="AE3359" s="130" t="str">
        <f t="shared" ca="1" si="585"/>
        <v/>
      </c>
      <c r="AF3359" s="130" t="str">
        <f t="shared" ca="1" si="586"/>
        <v/>
      </c>
      <c r="AG3359" s="130" t="str">
        <f t="shared" ca="1" si="587"/>
        <v/>
      </c>
      <c r="AH3359" s="130" t="str">
        <f t="shared" ca="1" si="588"/>
        <v/>
      </c>
      <c r="AI3359" s="130" t="str">
        <f t="shared" ca="1" si="589"/>
        <v/>
      </c>
    </row>
    <row r="3360" spans="29:35">
      <c r="AC3360" s="130" t="str">
        <f t="shared" ca="1" si="583"/>
        <v/>
      </c>
      <c r="AD3360" s="130" t="str">
        <f t="shared" ca="1" si="584"/>
        <v/>
      </c>
      <c r="AE3360" s="130" t="str">
        <f t="shared" ca="1" si="585"/>
        <v/>
      </c>
      <c r="AF3360" s="130" t="str">
        <f t="shared" ca="1" si="586"/>
        <v/>
      </c>
      <c r="AG3360" s="130" t="str">
        <f t="shared" ca="1" si="587"/>
        <v/>
      </c>
      <c r="AH3360" s="130" t="str">
        <f t="shared" ca="1" si="588"/>
        <v/>
      </c>
      <c r="AI3360" s="130" t="str">
        <f t="shared" ca="1" si="589"/>
        <v/>
      </c>
    </row>
    <row r="3361" spans="29:35">
      <c r="AC3361" s="130" t="str">
        <f t="shared" ca="1" si="583"/>
        <v/>
      </c>
      <c r="AD3361" s="130" t="str">
        <f t="shared" ca="1" si="584"/>
        <v/>
      </c>
      <c r="AE3361" s="130" t="str">
        <f t="shared" ca="1" si="585"/>
        <v/>
      </c>
      <c r="AF3361" s="130" t="str">
        <f t="shared" ca="1" si="586"/>
        <v/>
      </c>
      <c r="AG3361" s="130" t="str">
        <f t="shared" ca="1" si="587"/>
        <v/>
      </c>
      <c r="AH3361" s="130" t="str">
        <f t="shared" ca="1" si="588"/>
        <v/>
      </c>
      <c r="AI3361" s="130" t="str">
        <f t="shared" ca="1" si="589"/>
        <v/>
      </c>
    </row>
    <row r="3362" spans="29:35">
      <c r="AC3362" s="130" t="str">
        <f t="shared" ca="1" si="583"/>
        <v/>
      </c>
      <c r="AD3362" s="130" t="str">
        <f t="shared" ca="1" si="584"/>
        <v/>
      </c>
      <c r="AE3362" s="130" t="str">
        <f t="shared" ca="1" si="585"/>
        <v/>
      </c>
      <c r="AF3362" s="130" t="str">
        <f t="shared" ca="1" si="586"/>
        <v/>
      </c>
      <c r="AG3362" s="130" t="str">
        <f t="shared" ca="1" si="587"/>
        <v/>
      </c>
      <c r="AH3362" s="130" t="str">
        <f t="shared" ca="1" si="588"/>
        <v/>
      </c>
      <c r="AI3362" s="130" t="str">
        <f t="shared" ca="1" si="589"/>
        <v/>
      </c>
    </row>
    <row r="3363" spans="29:35">
      <c r="AC3363" s="130" t="str">
        <f t="shared" ca="1" si="583"/>
        <v/>
      </c>
      <c r="AD3363" s="130" t="str">
        <f t="shared" ca="1" si="584"/>
        <v/>
      </c>
      <c r="AE3363" s="130" t="str">
        <f t="shared" ca="1" si="585"/>
        <v/>
      </c>
      <c r="AF3363" s="130" t="str">
        <f t="shared" ca="1" si="586"/>
        <v/>
      </c>
      <c r="AG3363" s="130" t="str">
        <f t="shared" ca="1" si="587"/>
        <v/>
      </c>
      <c r="AH3363" s="130" t="str">
        <f t="shared" ca="1" si="588"/>
        <v/>
      </c>
      <c r="AI3363" s="130" t="str">
        <f t="shared" ca="1" si="589"/>
        <v/>
      </c>
    </row>
    <row r="3364" spans="29:35">
      <c r="AC3364" s="130" t="str">
        <f t="shared" ca="1" si="583"/>
        <v/>
      </c>
      <c r="AD3364" s="130" t="str">
        <f t="shared" ca="1" si="584"/>
        <v/>
      </c>
      <c r="AE3364" s="130" t="str">
        <f t="shared" ca="1" si="585"/>
        <v/>
      </c>
      <c r="AF3364" s="130" t="str">
        <f t="shared" ca="1" si="586"/>
        <v/>
      </c>
      <c r="AG3364" s="130" t="str">
        <f t="shared" ca="1" si="587"/>
        <v/>
      </c>
      <c r="AH3364" s="130" t="str">
        <f t="shared" ca="1" si="588"/>
        <v/>
      </c>
      <c r="AI3364" s="130" t="str">
        <f t="shared" ca="1" si="589"/>
        <v/>
      </c>
    </row>
    <row r="3365" spans="29:35">
      <c r="AC3365" s="130" t="str">
        <f t="shared" ca="1" si="583"/>
        <v/>
      </c>
      <c r="AD3365" s="130" t="str">
        <f t="shared" ca="1" si="584"/>
        <v/>
      </c>
      <c r="AE3365" s="130" t="str">
        <f t="shared" ca="1" si="585"/>
        <v/>
      </c>
      <c r="AF3365" s="130" t="str">
        <f t="shared" ca="1" si="586"/>
        <v/>
      </c>
      <c r="AG3365" s="130" t="str">
        <f t="shared" ca="1" si="587"/>
        <v/>
      </c>
      <c r="AH3365" s="130" t="str">
        <f t="shared" ca="1" si="588"/>
        <v/>
      </c>
      <c r="AI3365" s="130" t="str">
        <f t="shared" ca="1" si="589"/>
        <v/>
      </c>
    </row>
    <row r="3366" spans="29:35">
      <c r="AC3366" s="130" t="str">
        <f t="shared" ca="1" si="583"/>
        <v/>
      </c>
      <c r="AD3366" s="130" t="str">
        <f t="shared" ca="1" si="584"/>
        <v/>
      </c>
      <c r="AE3366" s="130" t="str">
        <f t="shared" ca="1" si="585"/>
        <v/>
      </c>
      <c r="AF3366" s="130" t="str">
        <f t="shared" ca="1" si="586"/>
        <v/>
      </c>
      <c r="AG3366" s="130" t="str">
        <f t="shared" ca="1" si="587"/>
        <v/>
      </c>
      <c r="AH3366" s="130" t="str">
        <f t="shared" ca="1" si="588"/>
        <v/>
      </c>
      <c r="AI3366" s="130" t="str">
        <f t="shared" ca="1" si="589"/>
        <v/>
      </c>
    </row>
    <row r="3367" spans="29:35">
      <c r="AC3367" s="130" t="str">
        <f t="shared" ca="1" si="583"/>
        <v/>
      </c>
      <c r="AD3367" s="130" t="str">
        <f t="shared" ca="1" si="584"/>
        <v/>
      </c>
      <c r="AE3367" s="130" t="str">
        <f t="shared" ca="1" si="585"/>
        <v/>
      </c>
      <c r="AF3367" s="130" t="str">
        <f t="shared" ca="1" si="586"/>
        <v/>
      </c>
      <c r="AG3367" s="130" t="str">
        <f t="shared" ca="1" si="587"/>
        <v/>
      </c>
      <c r="AH3367" s="130" t="str">
        <f t="shared" ca="1" si="588"/>
        <v/>
      </c>
      <c r="AI3367" s="130" t="str">
        <f t="shared" ca="1" si="589"/>
        <v/>
      </c>
    </row>
    <row r="3368" spans="29:35">
      <c r="AC3368" s="130" t="str">
        <f t="shared" ca="1" si="583"/>
        <v/>
      </c>
      <c r="AD3368" s="130" t="str">
        <f t="shared" ca="1" si="584"/>
        <v/>
      </c>
      <c r="AE3368" s="130" t="str">
        <f t="shared" ca="1" si="585"/>
        <v/>
      </c>
      <c r="AF3368" s="130" t="str">
        <f t="shared" ca="1" si="586"/>
        <v/>
      </c>
      <c r="AG3368" s="130" t="str">
        <f t="shared" ca="1" si="587"/>
        <v/>
      </c>
      <c r="AH3368" s="130" t="str">
        <f t="shared" ca="1" si="588"/>
        <v/>
      </c>
      <c r="AI3368" s="130" t="str">
        <f t="shared" ca="1" si="589"/>
        <v/>
      </c>
    </row>
    <row r="3369" spans="29:35">
      <c r="AC3369" s="130" t="str">
        <f t="shared" ca="1" si="583"/>
        <v/>
      </c>
      <c r="AD3369" s="130" t="str">
        <f t="shared" ca="1" si="584"/>
        <v/>
      </c>
      <c r="AE3369" s="130" t="str">
        <f t="shared" ca="1" si="585"/>
        <v/>
      </c>
      <c r="AF3369" s="130" t="str">
        <f t="shared" ca="1" si="586"/>
        <v/>
      </c>
      <c r="AG3369" s="130" t="str">
        <f t="shared" ca="1" si="587"/>
        <v/>
      </c>
      <c r="AH3369" s="130" t="str">
        <f t="shared" ca="1" si="588"/>
        <v/>
      </c>
      <c r="AI3369" s="130" t="str">
        <f t="shared" ca="1" si="589"/>
        <v/>
      </c>
    </row>
    <row r="3370" spans="29:35">
      <c r="AC3370" s="130" t="str">
        <f t="shared" ca="1" si="583"/>
        <v/>
      </c>
      <c r="AD3370" s="130" t="str">
        <f t="shared" ca="1" si="584"/>
        <v/>
      </c>
      <c r="AE3370" s="130" t="str">
        <f t="shared" ca="1" si="585"/>
        <v/>
      </c>
      <c r="AF3370" s="130" t="str">
        <f t="shared" ca="1" si="586"/>
        <v/>
      </c>
      <c r="AG3370" s="130" t="str">
        <f t="shared" ca="1" si="587"/>
        <v/>
      </c>
      <c r="AH3370" s="130" t="str">
        <f t="shared" ca="1" si="588"/>
        <v/>
      </c>
      <c r="AI3370" s="130" t="str">
        <f t="shared" ca="1" si="589"/>
        <v/>
      </c>
    </row>
    <row r="3371" spans="29:35">
      <c r="AC3371" s="130" t="str">
        <f t="shared" ca="1" si="583"/>
        <v/>
      </c>
      <c r="AD3371" s="130" t="str">
        <f t="shared" ca="1" si="584"/>
        <v/>
      </c>
      <c r="AE3371" s="130" t="str">
        <f t="shared" ca="1" si="585"/>
        <v/>
      </c>
      <c r="AF3371" s="130" t="str">
        <f t="shared" ca="1" si="586"/>
        <v/>
      </c>
      <c r="AG3371" s="130" t="str">
        <f t="shared" ca="1" si="587"/>
        <v/>
      </c>
      <c r="AH3371" s="130" t="str">
        <f t="shared" ca="1" si="588"/>
        <v/>
      </c>
      <c r="AI3371" s="130" t="str">
        <f t="shared" ca="1" si="589"/>
        <v/>
      </c>
    </row>
    <row r="3372" spans="29:35">
      <c r="AC3372" s="130" t="str">
        <f t="shared" ca="1" si="583"/>
        <v/>
      </c>
      <c r="AD3372" s="130" t="str">
        <f t="shared" ca="1" si="584"/>
        <v/>
      </c>
      <c r="AE3372" s="130" t="str">
        <f t="shared" ca="1" si="585"/>
        <v/>
      </c>
      <c r="AF3372" s="130" t="str">
        <f t="shared" ca="1" si="586"/>
        <v/>
      </c>
      <c r="AG3372" s="130" t="str">
        <f t="shared" ca="1" si="587"/>
        <v/>
      </c>
      <c r="AH3372" s="130" t="str">
        <f t="shared" ca="1" si="588"/>
        <v/>
      </c>
      <c r="AI3372" s="130" t="str">
        <f t="shared" ca="1" si="589"/>
        <v/>
      </c>
    </row>
    <row r="3373" spans="29:35">
      <c r="AC3373" s="130" t="str">
        <f t="shared" ca="1" si="583"/>
        <v/>
      </c>
      <c r="AD3373" s="130" t="str">
        <f t="shared" ca="1" si="584"/>
        <v/>
      </c>
      <c r="AE3373" s="130" t="str">
        <f t="shared" ca="1" si="585"/>
        <v/>
      </c>
      <c r="AF3373" s="130" t="str">
        <f t="shared" ca="1" si="586"/>
        <v/>
      </c>
      <c r="AG3373" s="130" t="str">
        <f t="shared" ca="1" si="587"/>
        <v/>
      </c>
      <c r="AH3373" s="130" t="str">
        <f t="shared" ca="1" si="588"/>
        <v/>
      </c>
      <c r="AI3373" s="130" t="str">
        <f t="shared" ca="1" si="589"/>
        <v/>
      </c>
    </row>
    <row r="3374" spans="29:35">
      <c r="AC3374" s="130" t="str">
        <f t="shared" ca="1" si="583"/>
        <v/>
      </c>
      <c r="AD3374" s="130" t="str">
        <f t="shared" ca="1" si="584"/>
        <v/>
      </c>
      <c r="AE3374" s="130" t="str">
        <f t="shared" ca="1" si="585"/>
        <v/>
      </c>
      <c r="AF3374" s="130" t="str">
        <f t="shared" ca="1" si="586"/>
        <v/>
      </c>
      <c r="AG3374" s="130" t="str">
        <f t="shared" ca="1" si="587"/>
        <v/>
      </c>
      <c r="AH3374" s="130" t="str">
        <f t="shared" ca="1" si="588"/>
        <v/>
      </c>
      <c r="AI3374" s="130" t="str">
        <f t="shared" ca="1" si="589"/>
        <v/>
      </c>
    </row>
    <row r="3375" spans="29:35">
      <c r="AC3375" s="130" t="str">
        <f t="shared" ca="1" si="583"/>
        <v/>
      </c>
      <c r="AD3375" s="130" t="str">
        <f t="shared" ca="1" si="584"/>
        <v/>
      </c>
      <c r="AE3375" s="130" t="str">
        <f t="shared" ca="1" si="585"/>
        <v/>
      </c>
      <c r="AF3375" s="130" t="str">
        <f t="shared" ca="1" si="586"/>
        <v/>
      </c>
      <c r="AG3375" s="130" t="str">
        <f t="shared" ca="1" si="587"/>
        <v/>
      </c>
      <c r="AH3375" s="130" t="str">
        <f t="shared" ca="1" si="588"/>
        <v/>
      </c>
      <c r="AI3375" s="130" t="str">
        <f t="shared" ca="1" si="589"/>
        <v/>
      </c>
    </row>
    <row r="3376" spans="29:35">
      <c r="AC3376" s="130" t="str">
        <f t="shared" ca="1" si="583"/>
        <v/>
      </c>
      <c r="AD3376" s="130" t="str">
        <f t="shared" ca="1" si="584"/>
        <v/>
      </c>
      <c r="AE3376" s="130" t="str">
        <f t="shared" ca="1" si="585"/>
        <v/>
      </c>
      <c r="AF3376" s="130" t="str">
        <f t="shared" ca="1" si="586"/>
        <v/>
      </c>
      <c r="AG3376" s="130" t="str">
        <f t="shared" ca="1" si="587"/>
        <v/>
      </c>
      <c r="AH3376" s="130" t="str">
        <f t="shared" ca="1" si="588"/>
        <v/>
      </c>
      <c r="AI3376" s="130" t="str">
        <f t="shared" ca="1" si="589"/>
        <v/>
      </c>
    </row>
    <row r="3377" spans="29:35">
      <c r="AC3377" s="130" t="str">
        <f t="shared" ca="1" si="583"/>
        <v/>
      </c>
      <c r="AD3377" s="130" t="str">
        <f t="shared" ca="1" si="584"/>
        <v/>
      </c>
      <c r="AE3377" s="130" t="str">
        <f t="shared" ca="1" si="585"/>
        <v/>
      </c>
      <c r="AF3377" s="130" t="str">
        <f t="shared" ca="1" si="586"/>
        <v/>
      </c>
      <c r="AG3377" s="130" t="str">
        <f t="shared" ca="1" si="587"/>
        <v/>
      </c>
      <c r="AH3377" s="130" t="str">
        <f t="shared" ca="1" si="588"/>
        <v/>
      </c>
      <c r="AI3377" s="130" t="str">
        <f t="shared" ca="1" si="589"/>
        <v/>
      </c>
    </row>
    <row r="3378" spans="29:35">
      <c r="AC3378" s="130" t="str">
        <f t="shared" ca="1" si="583"/>
        <v/>
      </c>
      <c r="AD3378" s="130" t="str">
        <f t="shared" ca="1" si="584"/>
        <v/>
      </c>
      <c r="AE3378" s="130" t="str">
        <f t="shared" ca="1" si="585"/>
        <v/>
      </c>
      <c r="AF3378" s="130" t="str">
        <f t="shared" ca="1" si="586"/>
        <v/>
      </c>
      <c r="AG3378" s="130" t="str">
        <f t="shared" ca="1" si="587"/>
        <v/>
      </c>
      <c r="AH3378" s="130" t="str">
        <f t="shared" ca="1" si="588"/>
        <v/>
      </c>
      <c r="AI3378" s="130" t="str">
        <f t="shared" ca="1" si="589"/>
        <v/>
      </c>
    </row>
    <row r="3379" spans="29:35">
      <c r="AC3379" s="130" t="str">
        <f t="shared" ca="1" si="583"/>
        <v/>
      </c>
      <c r="AD3379" s="130" t="str">
        <f t="shared" ca="1" si="584"/>
        <v/>
      </c>
      <c r="AE3379" s="130" t="str">
        <f t="shared" ca="1" si="585"/>
        <v/>
      </c>
      <c r="AF3379" s="130" t="str">
        <f t="shared" ca="1" si="586"/>
        <v/>
      </c>
      <c r="AG3379" s="130" t="str">
        <f t="shared" ca="1" si="587"/>
        <v/>
      </c>
      <c r="AH3379" s="130" t="str">
        <f t="shared" ca="1" si="588"/>
        <v/>
      </c>
      <c r="AI3379" s="130" t="str">
        <f t="shared" ca="1" si="589"/>
        <v/>
      </c>
    </row>
    <row r="3380" spans="29:35">
      <c r="AC3380" s="130" t="str">
        <f t="shared" ca="1" si="583"/>
        <v/>
      </c>
      <c r="AD3380" s="130" t="str">
        <f t="shared" ca="1" si="584"/>
        <v/>
      </c>
      <c r="AE3380" s="130" t="str">
        <f t="shared" ca="1" si="585"/>
        <v/>
      </c>
      <c r="AF3380" s="130" t="str">
        <f t="shared" ca="1" si="586"/>
        <v/>
      </c>
      <c r="AG3380" s="130" t="str">
        <f t="shared" ca="1" si="587"/>
        <v/>
      </c>
      <c r="AH3380" s="130" t="str">
        <f t="shared" ca="1" si="588"/>
        <v/>
      </c>
      <c r="AI3380" s="130" t="str">
        <f t="shared" ca="1" si="589"/>
        <v/>
      </c>
    </row>
    <row r="3381" spans="29:35">
      <c r="AC3381" s="130" t="str">
        <f t="shared" ca="1" si="583"/>
        <v/>
      </c>
      <c r="AD3381" s="130" t="str">
        <f t="shared" ca="1" si="584"/>
        <v/>
      </c>
      <c r="AE3381" s="130" t="str">
        <f t="shared" ca="1" si="585"/>
        <v/>
      </c>
      <c r="AF3381" s="130" t="str">
        <f t="shared" ca="1" si="586"/>
        <v/>
      </c>
      <c r="AG3381" s="130" t="str">
        <f t="shared" ca="1" si="587"/>
        <v/>
      </c>
      <c r="AH3381" s="130" t="str">
        <f t="shared" ca="1" si="588"/>
        <v/>
      </c>
      <c r="AI3381" s="130" t="str">
        <f t="shared" ca="1" si="589"/>
        <v/>
      </c>
    </row>
    <row r="3382" spans="29:35">
      <c r="AC3382" s="130" t="str">
        <f t="shared" ca="1" si="583"/>
        <v/>
      </c>
      <c r="AD3382" s="130" t="str">
        <f t="shared" ca="1" si="584"/>
        <v/>
      </c>
      <c r="AE3382" s="130" t="str">
        <f t="shared" ca="1" si="585"/>
        <v/>
      </c>
      <c r="AF3382" s="130" t="str">
        <f t="shared" ca="1" si="586"/>
        <v/>
      </c>
      <c r="AG3382" s="130" t="str">
        <f t="shared" ca="1" si="587"/>
        <v/>
      </c>
      <c r="AH3382" s="130" t="str">
        <f t="shared" ca="1" si="588"/>
        <v/>
      </c>
      <c r="AI3382" s="130" t="str">
        <f t="shared" ca="1" si="589"/>
        <v/>
      </c>
    </row>
    <row r="3383" spans="29:35">
      <c r="AC3383" s="130" t="str">
        <f t="shared" ca="1" si="583"/>
        <v/>
      </c>
      <c r="AD3383" s="130" t="str">
        <f t="shared" ca="1" si="584"/>
        <v/>
      </c>
      <c r="AE3383" s="130" t="str">
        <f t="shared" ca="1" si="585"/>
        <v/>
      </c>
      <c r="AF3383" s="130" t="str">
        <f t="shared" ca="1" si="586"/>
        <v/>
      </c>
      <c r="AG3383" s="130" t="str">
        <f t="shared" ca="1" si="587"/>
        <v/>
      </c>
      <c r="AH3383" s="130" t="str">
        <f t="shared" ca="1" si="588"/>
        <v/>
      </c>
      <c r="AI3383" s="130" t="str">
        <f t="shared" ca="1" si="589"/>
        <v/>
      </c>
    </row>
    <row r="3384" spans="29:35">
      <c r="AC3384" s="130" t="str">
        <f t="shared" ca="1" si="583"/>
        <v/>
      </c>
      <c r="AD3384" s="130" t="str">
        <f t="shared" ca="1" si="584"/>
        <v/>
      </c>
      <c r="AE3384" s="130" t="str">
        <f t="shared" ca="1" si="585"/>
        <v/>
      </c>
      <c r="AF3384" s="130" t="str">
        <f t="shared" ca="1" si="586"/>
        <v/>
      </c>
      <c r="AG3384" s="130" t="str">
        <f t="shared" ca="1" si="587"/>
        <v/>
      </c>
      <c r="AH3384" s="130" t="str">
        <f t="shared" ca="1" si="588"/>
        <v/>
      </c>
      <c r="AI3384" s="130" t="str">
        <f t="shared" ca="1" si="589"/>
        <v/>
      </c>
    </row>
    <row r="3385" spans="29:35">
      <c r="AC3385" s="130" t="str">
        <f t="shared" ca="1" si="583"/>
        <v/>
      </c>
      <c r="AD3385" s="130" t="str">
        <f t="shared" ca="1" si="584"/>
        <v/>
      </c>
      <c r="AE3385" s="130" t="str">
        <f t="shared" ca="1" si="585"/>
        <v/>
      </c>
      <c r="AF3385" s="130" t="str">
        <f t="shared" ca="1" si="586"/>
        <v/>
      </c>
      <c r="AG3385" s="130" t="str">
        <f t="shared" ca="1" si="587"/>
        <v/>
      </c>
      <c r="AH3385" s="130" t="str">
        <f t="shared" ca="1" si="588"/>
        <v/>
      </c>
      <c r="AI3385" s="130" t="str">
        <f t="shared" ca="1" si="589"/>
        <v/>
      </c>
    </row>
    <row r="3386" spans="29:35">
      <c r="AC3386" s="130" t="str">
        <f t="shared" ca="1" si="583"/>
        <v/>
      </c>
      <c r="AD3386" s="130" t="str">
        <f t="shared" ca="1" si="584"/>
        <v/>
      </c>
      <c r="AE3386" s="130" t="str">
        <f t="shared" ca="1" si="585"/>
        <v/>
      </c>
      <c r="AF3386" s="130" t="str">
        <f t="shared" ca="1" si="586"/>
        <v/>
      </c>
      <c r="AG3386" s="130" t="str">
        <f t="shared" ca="1" si="587"/>
        <v/>
      </c>
      <c r="AH3386" s="130" t="str">
        <f t="shared" ca="1" si="588"/>
        <v/>
      </c>
      <c r="AI3386" s="130" t="str">
        <f t="shared" ca="1" si="589"/>
        <v/>
      </c>
    </row>
    <row r="3387" spans="29:35">
      <c r="AC3387" s="130" t="str">
        <f t="shared" ca="1" si="583"/>
        <v/>
      </c>
      <c r="AD3387" s="130" t="str">
        <f t="shared" ca="1" si="584"/>
        <v/>
      </c>
      <c r="AE3387" s="130" t="str">
        <f t="shared" ca="1" si="585"/>
        <v/>
      </c>
      <c r="AF3387" s="130" t="str">
        <f t="shared" ca="1" si="586"/>
        <v/>
      </c>
      <c r="AG3387" s="130" t="str">
        <f t="shared" ca="1" si="587"/>
        <v/>
      </c>
      <c r="AH3387" s="130" t="str">
        <f t="shared" ca="1" si="588"/>
        <v/>
      </c>
      <c r="AI3387" s="130" t="str">
        <f t="shared" ca="1" si="589"/>
        <v/>
      </c>
    </row>
    <row r="3388" spans="29:35">
      <c r="AC3388" s="130" t="str">
        <f t="shared" ca="1" si="583"/>
        <v/>
      </c>
      <c r="AD3388" s="130" t="str">
        <f t="shared" ca="1" si="584"/>
        <v/>
      </c>
      <c r="AE3388" s="130" t="str">
        <f t="shared" ca="1" si="585"/>
        <v/>
      </c>
      <c r="AF3388" s="130" t="str">
        <f t="shared" ca="1" si="586"/>
        <v/>
      </c>
      <c r="AG3388" s="130" t="str">
        <f t="shared" ca="1" si="587"/>
        <v/>
      </c>
      <c r="AH3388" s="130" t="str">
        <f t="shared" ca="1" si="588"/>
        <v/>
      </c>
      <c r="AI3388" s="130" t="str">
        <f t="shared" ca="1" si="589"/>
        <v/>
      </c>
    </row>
    <row r="3389" spans="29:35">
      <c r="AC3389" s="130" t="str">
        <f t="shared" ca="1" si="583"/>
        <v/>
      </c>
      <c r="AD3389" s="130" t="str">
        <f t="shared" ca="1" si="584"/>
        <v/>
      </c>
      <c r="AE3389" s="130" t="str">
        <f t="shared" ca="1" si="585"/>
        <v/>
      </c>
      <c r="AF3389" s="130" t="str">
        <f t="shared" ca="1" si="586"/>
        <v/>
      </c>
      <c r="AG3389" s="130" t="str">
        <f t="shared" ca="1" si="587"/>
        <v/>
      </c>
      <c r="AH3389" s="130" t="str">
        <f t="shared" ca="1" si="588"/>
        <v/>
      </c>
      <c r="AI3389" s="130" t="str">
        <f t="shared" ca="1" si="589"/>
        <v/>
      </c>
    </row>
    <row r="3390" spans="29:35">
      <c r="AC3390" s="130" t="str">
        <f t="shared" ca="1" si="583"/>
        <v/>
      </c>
      <c r="AD3390" s="130" t="str">
        <f t="shared" ca="1" si="584"/>
        <v/>
      </c>
      <c r="AE3390" s="130" t="str">
        <f t="shared" ca="1" si="585"/>
        <v/>
      </c>
      <c r="AF3390" s="130" t="str">
        <f t="shared" ca="1" si="586"/>
        <v/>
      </c>
      <c r="AG3390" s="130" t="str">
        <f t="shared" ca="1" si="587"/>
        <v/>
      </c>
      <c r="AH3390" s="130" t="str">
        <f t="shared" ca="1" si="588"/>
        <v/>
      </c>
      <c r="AI3390" s="130" t="str">
        <f t="shared" ca="1" si="589"/>
        <v/>
      </c>
    </row>
    <row r="3391" spans="29:35">
      <c r="AC3391" s="130" t="str">
        <f t="shared" ca="1" si="583"/>
        <v/>
      </c>
      <c r="AD3391" s="130" t="str">
        <f t="shared" ca="1" si="584"/>
        <v/>
      </c>
      <c r="AE3391" s="130" t="str">
        <f t="shared" ca="1" si="585"/>
        <v/>
      </c>
      <c r="AF3391" s="130" t="str">
        <f t="shared" ca="1" si="586"/>
        <v/>
      </c>
      <c r="AG3391" s="130" t="str">
        <f t="shared" ca="1" si="587"/>
        <v/>
      </c>
      <c r="AH3391" s="130" t="str">
        <f t="shared" ca="1" si="588"/>
        <v/>
      </c>
      <c r="AI3391" s="130" t="str">
        <f t="shared" ca="1" si="589"/>
        <v/>
      </c>
    </row>
    <row r="3392" spans="29:35">
      <c r="AC3392" s="130" t="str">
        <f t="shared" ca="1" si="583"/>
        <v/>
      </c>
      <c r="AD3392" s="130" t="str">
        <f t="shared" ca="1" si="584"/>
        <v/>
      </c>
      <c r="AE3392" s="130" t="str">
        <f t="shared" ca="1" si="585"/>
        <v/>
      </c>
      <c r="AF3392" s="130" t="str">
        <f t="shared" ca="1" si="586"/>
        <v/>
      </c>
      <c r="AG3392" s="130" t="str">
        <f t="shared" ca="1" si="587"/>
        <v/>
      </c>
      <c r="AH3392" s="130" t="str">
        <f t="shared" ca="1" si="588"/>
        <v/>
      </c>
      <c r="AI3392" s="130" t="str">
        <f t="shared" ca="1" si="589"/>
        <v/>
      </c>
    </row>
    <row r="3393" spans="29:35">
      <c r="AC3393" s="130" t="str">
        <f t="shared" ca="1" si="583"/>
        <v/>
      </c>
      <c r="AD3393" s="130" t="str">
        <f t="shared" ca="1" si="584"/>
        <v/>
      </c>
      <c r="AE3393" s="130" t="str">
        <f t="shared" ca="1" si="585"/>
        <v/>
      </c>
      <c r="AF3393" s="130" t="str">
        <f t="shared" ca="1" si="586"/>
        <v/>
      </c>
      <c r="AG3393" s="130" t="str">
        <f t="shared" ca="1" si="587"/>
        <v/>
      </c>
      <c r="AH3393" s="130" t="str">
        <f t="shared" ca="1" si="588"/>
        <v/>
      </c>
      <c r="AI3393" s="130" t="str">
        <f t="shared" ca="1" si="589"/>
        <v/>
      </c>
    </row>
    <row r="3394" spans="29:35">
      <c r="AC3394" s="130" t="str">
        <f t="shared" ca="1" si="583"/>
        <v/>
      </c>
      <c r="AD3394" s="130" t="str">
        <f t="shared" ca="1" si="584"/>
        <v/>
      </c>
      <c r="AE3394" s="130" t="str">
        <f t="shared" ca="1" si="585"/>
        <v/>
      </c>
      <c r="AF3394" s="130" t="str">
        <f t="shared" ca="1" si="586"/>
        <v/>
      </c>
      <c r="AG3394" s="130" t="str">
        <f t="shared" ca="1" si="587"/>
        <v/>
      </c>
      <c r="AH3394" s="130" t="str">
        <f t="shared" ca="1" si="588"/>
        <v/>
      </c>
      <c r="AI3394" s="130" t="str">
        <f t="shared" ca="1" si="589"/>
        <v/>
      </c>
    </row>
    <row r="3395" spans="29:35">
      <c r="AC3395" s="130" t="str">
        <f t="shared" ref="AC3395:AC3458" ca="1" si="590">+INDIRECT(ADDRESS(INT((ROW()-2)/2)+2,21,3))</f>
        <v/>
      </c>
      <c r="AD3395" s="130" t="str">
        <f t="shared" ref="AD3395:AD3458" ca="1" si="591">+IF(ISNUMBER(AI3395),IF(ISEVEN(ROW()),$AL$2,$AL$3),"")</f>
        <v/>
      </c>
      <c r="AE3395" s="130" t="str">
        <f t="shared" ref="AE3395:AE3458" ca="1" si="592">+INDIRECT(ADDRESS(INT((ROW()-2)/2)+2,23,3))</f>
        <v/>
      </c>
      <c r="AF3395" s="130" t="str">
        <f t="shared" ref="AF3395:AF3458" ca="1" si="593">+INDIRECT(ADDRESS(INT((ROW()-2)/2)+2,24,3))</f>
        <v/>
      </c>
      <c r="AG3395" s="130" t="str">
        <f t="shared" ref="AG3395:AG3458" ca="1" si="594">+INDIRECT(ADDRESS(INT((ROW()-2)/2)+2,25,3))</f>
        <v/>
      </c>
      <c r="AH3395" s="130" t="str">
        <f t="shared" ref="AH3395:AH3458" ca="1" si="595">+INDIRECT(ADDRESS(INT((ROW()-2)/2)+2,26,3))</f>
        <v/>
      </c>
      <c r="AI3395" s="130" t="str">
        <f t="shared" ref="AI3395:AI3458" ca="1" si="596">+INDIRECT(ADDRESS(INT((ROW()-2)/2)+2,27,3))</f>
        <v/>
      </c>
    </row>
    <row r="3396" spans="29:35">
      <c r="AC3396" s="130" t="str">
        <f t="shared" ca="1" si="590"/>
        <v/>
      </c>
      <c r="AD3396" s="130" t="str">
        <f t="shared" ca="1" si="591"/>
        <v/>
      </c>
      <c r="AE3396" s="130" t="str">
        <f t="shared" ca="1" si="592"/>
        <v/>
      </c>
      <c r="AF3396" s="130" t="str">
        <f t="shared" ca="1" si="593"/>
        <v/>
      </c>
      <c r="AG3396" s="130" t="str">
        <f t="shared" ca="1" si="594"/>
        <v/>
      </c>
      <c r="AH3396" s="130" t="str">
        <f t="shared" ca="1" si="595"/>
        <v/>
      </c>
      <c r="AI3396" s="130" t="str">
        <f t="shared" ca="1" si="596"/>
        <v/>
      </c>
    </row>
    <row r="3397" spans="29:35">
      <c r="AC3397" s="130" t="str">
        <f t="shared" ca="1" si="590"/>
        <v/>
      </c>
      <c r="AD3397" s="130" t="str">
        <f t="shared" ca="1" si="591"/>
        <v/>
      </c>
      <c r="AE3397" s="130" t="str">
        <f t="shared" ca="1" si="592"/>
        <v/>
      </c>
      <c r="AF3397" s="130" t="str">
        <f t="shared" ca="1" si="593"/>
        <v/>
      </c>
      <c r="AG3397" s="130" t="str">
        <f t="shared" ca="1" si="594"/>
        <v/>
      </c>
      <c r="AH3397" s="130" t="str">
        <f t="shared" ca="1" si="595"/>
        <v/>
      </c>
      <c r="AI3397" s="130" t="str">
        <f t="shared" ca="1" si="596"/>
        <v/>
      </c>
    </row>
    <row r="3398" spans="29:35">
      <c r="AC3398" s="130" t="str">
        <f t="shared" ca="1" si="590"/>
        <v/>
      </c>
      <c r="AD3398" s="130" t="str">
        <f t="shared" ca="1" si="591"/>
        <v/>
      </c>
      <c r="AE3398" s="130" t="str">
        <f t="shared" ca="1" si="592"/>
        <v/>
      </c>
      <c r="AF3398" s="130" t="str">
        <f t="shared" ca="1" si="593"/>
        <v/>
      </c>
      <c r="AG3398" s="130" t="str">
        <f t="shared" ca="1" si="594"/>
        <v/>
      </c>
      <c r="AH3398" s="130" t="str">
        <f t="shared" ca="1" si="595"/>
        <v/>
      </c>
      <c r="AI3398" s="130" t="str">
        <f t="shared" ca="1" si="596"/>
        <v/>
      </c>
    </row>
    <row r="3399" spans="29:35">
      <c r="AC3399" s="130" t="str">
        <f t="shared" ca="1" si="590"/>
        <v/>
      </c>
      <c r="AD3399" s="130" t="str">
        <f t="shared" ca="1" si="591"/>
        <v/>
      </c>
      <c r="AE3399" s="130" t="str">
        <f t="shared" ca="1" si="592"/>
        <v/>
      </c>
      <c r="AF3399" s="130" t="str">
        <f t="shared" ca="1" si="593"/>
        <v/>
      </c>
      <c r="AG3399" s="130" t="str">
        <f t="shared" ca="1" si="594"/>
        <v/>
      </c>
      <c r="AH3399" s="130" t="str">
        <f t="shared" ca="1" si="595"/>
        <v/>
      </c>
      <c r="AI3399" s="130" t="str">
        <f t="shared" ca="1" si="596"/>
        <v/>
      </c>
    </row>
    <row r="3400" spans="29:35">
      <c r="AC3400" s="130" t="str">
        <f t="shared" ca="1" si="590"/>
        <v/>
      </c>
      <c r="AD3400" s="130" t="str">
        <f t="shared" ca="1" si="591"/>
        <v/>
      </c>
      <c r="AE3400" s="130" t="str">
        <f t="shared" ca="1" si="592"/>
        <v/>
      </c>
      <c r="AF3400" s="130" t="str">
        <f t="shared" ca="1" si="593"/>
        <v/>
      </c>
      <c r="AG3400" s="130" t="str">
        <f t="shared" ca="1" si="594"/>
        <v/>
      </c>
      <c r="AH3400" s="130" t="str">
        <f t="shared" ca="1" si="595"/>
        <v/>
      </c>
      <c r="AI3400" s="130" t="str">
        <f t="shared" ca="1" si="596"/>
        <v/>
      </c>
    </row>
    <row r="3401" spans="29:35">
      <c r="AC3401" s="130" t="str">
        <f t="shared" ca="1" si="590"/>
        <v/>
      </c>
      <c r="AD3401" s="130" t="str">
        <f t="shared" ca="1" si="591"/>
        <v/>
      </c>
      <c r="AE3401" s="130" t="str">
        <f t="shared" ca="1" si="592"/>
        <v/>
      </c>
      <c r="AF3401" s="130" t="str">
        <f t="shared" ca="1" si="593"/>
        <v/>
      </c>
      <c r="AG3401" s="130" t="str">
        <f t="shared" ca="1" si="594"/>
        <v/>
      </c>
      <c r="AH3401" s="130" t="str">
        <f t="shared" ca="1" si="595"/>
        <v/>
      </c>
      <c r="AI3401" s="130" t="str">
        <f t="shared" ca="1" si="596"/>
        <v/>
      </c>
    </row>
    <row r="3402" spans="29:35">
      <c r="AC3402" s="130" t="str">
        <f t="shared" ca="1" si="590"/>
        <v/>
      </c>
      <c r="AD3402" s="130" t="str">
        <f t="shared" ca="1" si="591"/>
        <v/>
      </c>
      <c r="AE3402" s="130" t="str">
        <f t="shared" ca="1" si="592"/>
        <v/>
      </c>
      <c r="AF3402" s="130" t="str">
        <f t="shared" ca="1" si="593"/>
        <v/>
      </c>
      <c r="AG3402" s="130" t="str">
        <f t="shared" ca="1" si="594"/>
        <v/>
      </c>
      <c r="AH3402" s="130" t="str">
        <f t="shared" ca="1" si="595"/>
        <v/>
      </c>
      <c r="AI3402" s="130" t="str">
        <f t="shared" ca="1" si="596"/>
        <v/>
      </c>
    </row>
    <row r="3403" spans="29:35">
      <c r="AC3403" s="130" t="str">
        <f t="shared" ca="1" si="590"/>
        <v/>
      </c>
      <c r="AD3403" s="130" t="str">
        <f t="shared" ca="1" si="591"/>
        <v/>
      </c>
      <c r="AE3403" s="130" t="str">
        <f t="shared" ca="1" si="592"/>
        <v/>
      </c>
      <c r="AF3403" s="130" t="str">
        <f t="shared" ca="1" si="593"/>
        <v/>
      </c>
      <c r="AG3403" s="130" t="str">
        <f t="shared" ca="1" si="594"/>
        <v/>
      </c>
      <c r="AH3403" s="130" t="str">
        <f t="shared" ca="1" si="595"/>
        <v/>
      </c>
      <c r="AI3403" s="130" t="str">
        <f t="shared" ca="1" si="596"/>
        <v/>
      </c>
    </row>
    <row r="3404" spans="29:35">
      <c r="AC3404" s="130" t="str">
        <f t="shared" ca="1" si="590"/>
        <v/>
      </c>
      <c r="AD3404" s="130" t="str">
        <f t="shared" ca="1" si="591"/>
        <v/>
      </c>
      <c r="AE3404" s="130" t="str">
        <f t="shared" ca="1" si="592"/>
        <v/>
      </c>
      <c r="AF3404" s="130" t="str">
        <f t="shared" ca="1" si="593"/>
        <v/>
      </c>
      <c r="AG3404" s="130" t="str">
        <f t="shared" ca="1" si="594"/>
        <v/>
      </c>
      <c r="AH3404" s="130" t="str">
        <f t="shared" ca="1" si="595"/>
        <v/>
      </c>
      <c r="AI3404" s="130" t="str">
        <f t="shared" ca="1" si="596"/>
        <v/>
      </c>
    </row>
    <row r="3405" spans="29:35">
      <c r="AC3405" s="130" t="str">
        <f t="shared" ca="1" si="590"/>
        <v/>
      </c>
      <c r="AD3405" s="130" t="str">
        <f t="shared" ca="1" si="591"/>
        <v/>
      </c>
      <c r="AE3405" s="130" t="str">
        <f t="shared" ca="1" si="592"/>
        <v/>
      </c>
      <c r="AF3405" s="130" t="str">
        <f t="shared" ca="1" si="593"/>
        <v/>
      </c>
      <c r="AG3405" s="130" t="str">
        <f t="shared" ca="1" si="594"/>
        <v/>
      </c>
      <c r="AH3405" s="130" t="str">
        <f t="shared" ca="1" si="595"/>
        <v/>
      </c>
      <c r="AI3405" s="130" t="str">
        <f t="shared" ca="1" si="596"/>
        <v/>
      </c>
    </row>
    <row r="3406" spans="29:35">
      <c r="AC3406" s="130" t="str">
        <f t="shared" ca="1" si="590"/>
        <v/>
      </c>
      <c r="AD3406" s="130" t="str">
        <f t="shared" ca="1" si="591"/>
        <v/>
      </c>
      <c r="AE3406" s="130" t="str">
        <f t="shared" ca="1" si="592"/>
        <v/>
      </c>
      <c r="AF3406" s="130" t="str">
        <f t="shared" ca="1" si="593"/>
        <v/>
      </c>
      <c r="AG3406" s="130" t="str">
        <f t="shared" ca="1" si="594"/>
        <v/>
      </c>
      <c r="AH3406" s="130" t="str">
        <f t="shared" ca="1" si="595"/>
        <v/>
      </c>
      <c r="AI3406" s="130" t="str">
        <f t="shared" ca="1" si="596"/>
        <v/>
      </c>
    </row>
    <row r="3407" spans="29:35">
      <c r="AC3407" s="130" t="str">
        <f t="shared" ca="1" si="590"/>
        <v/>
      </c>
      <c r="AD3407" s="130" t="str">
        <f t="shared" ca="1" si="591"/>
        <v/>
      </c>
      <c r="AE3407" s="130" t="str">
        <f t="shared" ca="1" si="592"/>
        <v/>
      </c>
      <c r="AF3407" s="130" t="str">
        <f t="shared" ca="1" si="593"/>
        <v/>
      </c>
      <c r="AG3407" s="130" t="str">
        <f t="shared" ca="1" si="594"/>
        <v/>
      </c>
      <c r="AH3407" s="130" t="str">
        <f t="shared" ca="1" si="595"/>
        <v/>
      </c>
      <c r="AI3407" s="130" t="str">
        <f t="shared" ca="1" si="596"/>
        <v/>
      </c>
    </row>
    <row r="3408" spans="29:35">
      <c r="AC3408" s="130" t="str">
        <f t="shared" ca="1" si="590"/>
        <v/>
      </c>
      <c r="AD3408" s="130" t="str">
        <f t="shared" ca="1" si="591"/>
        <v/>
      </c>
      <c r="AE3408" s="130" t="str">
        <f t="shared" ca="1" si="592"/>
        <v/>
      </c>
      <c r="AF3408" s="130" t="str">
        <f t="shared" ca="1" si="593"/>
        <v/>
      </c>
      <c r="AG3408" s="130" t="str">
        <f t="shared" ca="1" si="594"/>
        <v/>
      </c>
      <c r="AH3408" s="130" t="str">
        <f t="shared" ca="1" si="595"/>
        <v/>
      </c>
      <c r="AI3408" s="130" t="str">
        <f t="shared" ca="1" si="596"/>
        <v/>
      </c>
    </row>
    <row r="3409" spans="29:35">
      <c r="AC3409" s="130" t="str">
        <f t="shared" ca="1" si="590"/>
        <v/>
      </c>
      <c r="AD3409" s="130" t="str">
        <f t="shared" ca="1" si="591"/>
        <v/>
      </c>
      <c r="AE3409" s="130" t="str">
        <f t="shared" ca="1" si="592"/>
        <v/>
      </c>
      <c r="AF3409" s="130" t="str">
        <f t="shared" ca="1" si="593"/>
        <v/>
      </c>
      <c r="AG3409" s="130" t="str">
        <f t="shared" ca="1" si="594"/>
        <v/>
      </c>
      <c r="AH3409" s="130" t="str">
        <f t="shared" ca="1" si="595"/>
        <v/>
      </c>
      <c r="AI3409" s="130" t="str">
        <f t="shared" ca="1" si="596"/>
        <v/>
      </c>
    </row>
    <row r="3410" spans="29:35">
      <c r="AC3410" s="130" t="str">
        <f t="shared" ca="1" si="590"/>
        <v/>
      </c>
      <c r="AD3410" s="130" t="str">
        <f t="shared" ca="1" si="591"/>
        <v/>
      </c>
      <c r="AE3410" s="130" t="str">
        <f t="shared" ca="1" si="592"/>
        <v/>
      </c>
      <c r="AF3410" s="130" t="str">
        <f t="shared" ca="1" si="593"/>
        <v/>
      </c>
      <c r="AG3410" s="130" t="str">
        <f t="shared" ca="1" si="594"/>
        <v/>
      </c>
      <c r="AH3410" s="130" t="str">
        <f t="shared" ca="1" si="595"/>
        <v/>
      </c>
      <c r="AI3410" s="130" t="str">
        <f t="shared" ca="1" si="596"/>
        <v/>
      </c>
    </row>
    <row r="3411" spans="29:35">
      <c r="AC3411" s="130" t="str">
        <f t="shared" ca="1" si="590"/>
        <v/>
      </c>
      <c r="AD3411" s="130" t="str">
        <f t="shared" ca="1" si="591"/>
        <v/>
      </c>
      <c r="AE3411" s="130" t="str">
        <f t="shared" ca="1" si="592"/>
        <v/>
      </c>
      <c r="AF3411" s="130" t="str">
        <f t="shared" ca="1" si="593"/>
        <v/>
      </c>
      <c r="AG3411" s="130" t="str">
        <f t="shared" ca="1" si="594"/>
        <v/>
      </c>
      <c r="AH3411" s="130" t="str">
        <f t="shared" ca="1" si="595"/>
        <v/>
      </c>
      <c r="AI3411" s="130" t="str">
        <f t="shared" ca="1" si="596"/>
        <v/>
      </c>
    </row>
    <row r="3412" spans="29:35">
      <c r="AC3412" s="130" t="str">
        <f t="shared" ca="1" si="590"/>
        <v/>
      </c>
      <c r="AD3412" s="130" t="str">
        <f t="shared" ca="1" si="591"/>
        <v/>
      </c>
      <c r="AE3412" s="130" t="str">
        <f t="shared" ca="1" si="592"/>
        <v/>
      </c>
      <c r="AF3412" s="130" t="str">
        <f t="shared" ca="1" si="593"/>
        <v/>
      </c>
      <c r="AG3412" s="130" t="str">
        <f t="shared" ca="1" si="594"/>
        <v/>
      </c>
      <c r="AH3412" s="130" t="str">
        <f t="shared" ca="1" si="595"/>
        <v/>
      </c>
      <c r="AI3412" s="130" t="str">
        <f t="shared" ca="1" si="596"/>
        <v/>
      </c>
    </row>
    <row r="3413" spans="29:35">
      <c r="AC3413" s="130" t="str">
        <f t="shared" ca="1" si="590"/>
        <v/>
      </c>
      <c r="AD3413" s="130" t="str">
        <f t="shared" ca="1" si="591"/>
        <v/>
      </c>
      <c r="AE3413" s="130" t="str">
        <f t="shared" ca="1" si="592"/>
        <v/>
      </c>
      <c r="AF3413" s="130" t="str">
        <f t="shared" ca="1" si="593"/>
        <v/>
      </c>
      <c r="AG3413" s="130" t="str">
        <f t="shared" ca="1" si="594"/>
        <v/>
      </c>
      <c r="AH3413" s="130" t="str">
        <f t="shared" ca="1" si="595"/>
        <v/>
      </c>
      <c r="AI3413" s="130" t="str">
        <f t="shared" ca="1" si="596"/>
        <v/>
      </c>
    </row>
    <row r="3414" spans="29:35">
      <c r="AC3414" s="130" t="str">
        <f t="shared" ca="1" si="590"/>
        <v/>
      </c>
      <c r="AD3414" s="130" t="str">
        <f t="shared" ca="1" si="591"/>
        <v/>
      </c>
      <c r="AE3414" s="130" t="str">
        <f t="shared" ca="1" si="592"/>
        <v/>
      </c>
      <c r="AF3414" s="130" t="str">
        <f t="shared" ca="1" si="593"/>
        <v/>
      </c>
      <c r="AG3414" s="130" t="str">
        <f t="shared" ca="1" si="594"/>
        <v/>
      </c>
      <c r="AH3414" s="130" t="str">
        <f t="shared" ca="1" si="595"/>
        <v/>
      </c>
      <c r="AI3414" s="130" t="str">
        <f t="shared" ca="1" si="596"/>
        <v/>
      </c>
    </row>
    <row r="3415" spans="29:35">
      <c r="AC3415" s="130" t="str">
        <f t="shared" ca="1" si="590"/>
        <v/>
      </c>
      <c r="AD3415" s="130" t="str">
        <f t="shared" ca="1" si="591"/>
        <v/>
      </c>
      <c r="AE3415" s="130" t="str">
        <f t="shared" ca="1" si="592"/>
        <v/>
      </c>
      <c r="AF3415" s="130" t="str">
        <f t="shared" ca="1" si="593"/>
        <v/>
      </c>
      <c r="AG3415" s="130" t="str">
        <f t="shared" ca="1" si="594"/>
        <v/>
      </c>
      <c r="AH3415" s="130" t="str">
        <f t="shared" ca="1" si="595"/>
        <v/>
      </c>
      <c r="AI3415" s="130" t="str">
        <f t="shared" ca="1" si="596"/>
        <v/>
      </c>
    </row>
    <row r="3416" spans="29:35">
      <c r="AC3416" s="130" t="str">
        <f t="shared" ca="1" si="590"/>
        <v/>
      </c>
      <c r="AD3416" s="130" t="str">
        <f t="shared" ca="1" si="591"/>
        <v/>
      </c>
      <c r="AE3416" s="130" t="str">
        <f t="shared" ca="1" si="592"/>
        <v/>
      </c>
      <c r="AF3416" s="130" t="str">
        <f t="shared" ca="1" si="593"/>
        <v/>
      </c>
      <c r="AG3416" s="130" t="str">
        <f t="shared" ca="1" si="594"/>
        <v/>
      </c>
      <c r="AH3416" s="130" t="str">
        <f t="shared" ca="1" si="595"/>
        <v/>
      </c>
      <c r="AI3416" s="130" t="str">
        <f t="shared" ca="1" si="596"/>
        <v/>
      </c>
    </row>
    <row r="3417" spans="29:35">
      <c r="AC3417" s="130" t="str">
        <f t="shared" ca="1" si="590"/>
        <v/>
      </c>
      <c r="AD3417" s="130" t="str">
        <f t="shared" ca="1" si="591"/>
        <v/>
      </c>
      <c r="AE3417" s="130" t="str">
        <f t="shared" ca="1" si="592"/>
        <v/>
      </c>
      <c r="AF3417" s="130" t="str">
        <f t="shared" ca="1" si="593"/>
        <v/>
      </c>
      <c r="AG3417" s="130" t="str">
        <f t="shared" ca="1" si="594"/>
        <v/>
      </c>
      <c r="AH3417" s="130" t="str">
        <f t="shared" ca="1" si="595"/>
        <v/>
      </c>
      <c r="AI3417" s="130" t="str">
        <f t="shared" ca="1" si="596"/>
        <v/>
      </c>
    </row>
    <row r="3418" spans="29:35">
      <c r="AC3418" s="130" t="str">
        <f t="shared" ca="1" si="590"/>
        <v/>
      </c>
      <c r="AD3418" s="130" t="str">
        <f t="shared" ca="1" si="591"/>
        <v/>
      </c>
      <c r="AE3418" s="130" t="str">
        <f t="shared" ca="1" si="592"/>
        <v/>
      </c>
      <c r="AF3418" s="130" t="str">
        <f t="shared" ca="1" si="593"/>
        <v/>
      </c>
      <c r="AG3418" s="130" t="str">
        <f t="shared" ca="1" si="594"/>
        <v/>
      </c>
      <c r="AH3418" s="130" t="str">
        <f t="shared" ca="1" si="595"/>
        <v/>
      </c>
      <c r="AI3418" s="130" t="str">
        <f t="shared" ca="1" si="596"/>
        <v/>
      </c>
    </row>
    <row r="3419" spans="29:35">
      <c r="AC3419" s="130" t="str">
        <f t="shared" ca="1" si="590"/>
        <v/>
      </c>
      <c r="AD3419" s="130" t="str">
        <f t="shared" ca="1" si="591"/>
        <v/>
      </c>
      <c r="AE3419" s="130" t="str">
        <f t="shared" ca="1" si="592"/>
        <v/>
      </c>
      <c r="AF3419" s="130" t="str">
        <f t="shared" ca="1" si="593"/>
        <v/>
      </c>
      <c r="AG3419" s="130" t="str">
        <f t="shared" ca="1" si="594"/>
        <v/>
      </c>
      <c r="AH3419" s="130" t="str">
        <f t="shared" ca="1" si="595"/>
        <v/>
      </c>
      <c r="AI3419" s="130" t="str">
        <f t="shared" ca="1" si="596"/>
        <v/>
      </c>
    </row>
    <row r="3420" spans="29:35">
      <c r="AC3420" s="130" t="str">
        <f t="shared" ca="1" si="590"/>
        <v/>
      </c>
      <c r="AD3420" s="130" t="str">
        <f t="shared" ca="1" si="591"/>
        <v/>
      </c>
      <c r="AE3420" s="130" t="str">
        <f t="shared" ca="1" si="592"/>
        <v/>
      </c>
      <c r="AF3420" s="130" t="str">
        <f t="shared" ca="1" si="593"/>
        <v/>
      </c>
      <c r="AG3420" s="130" t="str">
        <f t="shared" ca="1" si="594"/>
        <v/>
      </c>
      <c r="AH3420" s="130" t="str">
        <f t="shared" ca="1" si="595"/>
        <v/>
      </c>
      <c r="AI3420" s="130" t="str">
        <f t="shared" ca="1" si="596"/>
        <v/>
      </c>
    </row>
    <row r="3421" spans="29:35">
      <c r="AC3421" s="130" t="str">
        <f t="shared" ca="1" si="590"/>
        <v/>
      </c>
      <c r="AD3421" s="130" t="str">
        <f t="shared" ca="1" si="591"/>
        <v/>
      </c>
      <c r="AE3421" s="130" t="str">
        <f t="shared" ca="1" si="592"/>
        <v/>
      </c>
      <c r="AF3421" s="130" t="str">
        <f t="shared" ca="1" si="593"/>
        <v/>
      </c>
      <c r="AG3421" s="130" t="str">
        <f t="shared" ca="1" si="594"/>
        <v/>
      </c>
      <c r="AH3421" s="130" t="str">
        <f t="shared" ca="1" si="595"/>
        <v/>
      </c>
      <c r="AI3421" s="130" t="str">
        <f t="shared" ca="1" si="596"/>
        <v/>
      </c>
    </row>
    <row r="3422" spans="29:35">
      <c r="AC3422" s="130" t="str">
        <f t="shared" ca="1" si="590"/>
        <v/>
      </c>
      <c r="AD3422" s="130" t="str">
        <f t="shared" ca="1" si="591"/>
        <v/>
      </c>
      <c r="AE3422" s="130" t="str">
        <f t="shared" ca="1" si="592"/>
        <v/>
      </c>
      <c r="AF3422" s="130" t="str">
        <f t="shared" ca="1" si="593"/>
        <v/>
      </c>
      <c r="AG3422" s="130" t="str">
        <f t="shared" ca="1" si="594"/>
        <v/>
      </c>
      <c r="AH3422" s="130" t="str">
        <f t="shared" ca="1" si="595"/>
        <v/>
      </c>
      <c r="AI3422" s="130" t="str">
        <f t="shared" ca="1" si="596"/>
        <v/>
      </c>
    </row>
    <row r="3423" spans="29:35">
      <c r="AC3423" s="130" t="str">
        <f t="shared" ca="1" si="590"/>
        <v/>
      </c>
      <c r="AD3423" s="130" t="str">
        <f t="shared" ca="1" si="591"/>
        <v/>
      </c>
      <c r="AE3423" s="130" t="str">
        <f t="shared" ca="1" si="592"/>
        <v/>
      </c>
      <c r="AF3423" s="130" t="str">
        <f t="shared" ca="1" si="593"/>
        <v/>
      </c>
      <c r="AG3423" s="130" t="str">
        <f t="shared" ca="1" si="594"/>
        <v/>
      </c>
      <c r="AH3423" s="130" t="str">
        <f t="shared" ca="1" si="595"/>
        <v/>
      </c>
      <c r="AI3423" s="130" t="str">
        <f t="shared" ca="1" si="596"/>
        <v/>
      </c>
    </row>
    <row r="3424" spans="29:35">
      <c r="AC3424" s="130" t="str">
        <f t="shared" ca="1" si="590"/>
        <v/>
      </c>
      <c r="AD3424" s="130" t="str">
        <f t="shared" ca="1" si="591"/>
        <v/>
      </c>
      <c r="AE3424" s="130" t="str">
        <f t="shared" ca="1" si="592"/>
        <v/>
      </c>
      <c r="AF3424" s="130" t="str">
        <f t="shared" ca="1" si="593"/>
        <v/>
      </c>
      <c r="AG3424" s="130" t="str">
        <f t="shared" ca="1" si="594"/>
        <v/>
      </c>
      <c r="AH3424" s="130" t="str">
        <f t="shared" ca="1" si="595"/>
        <v/>
      </c>
      <c r="AI3424" s="130" t="str">
        <f t="shared" ca="1" si="596"/>
        <v/>
      </c>
    </row>
    <row r="3425" spans="29:35">
      <c r="AC3425" s="130" t="str">
        <f t="shared" ca="1" si="590"/>
        <v/>
      </c>
      <c r="AD3425" s="130" t="str">
        <f t="shared" ca="1" si="591"/>
        <v/>
      </c>
      <c r="AE3425" s="130" t="str">
        <f t="shared" ca="1" si="592"/>
        <v/>
      </c>
      <c r="AF3425" s="130" t="str">
        <f t="shared" ca="1" si="593"/>
        <v/>
      </c>
      <c r="AG3425" s="130" t="str">
        <f t="shared" ca="1" si="594"/>
        <v/>
      </c>
      <c r="AH3425" s="130" t="str">
        <f t="shared" ca="1" si="595"/>
        <v/>
      </c>
      <c r="AI3425" s="130" t="str">
        <f t="shared" ca="1" si="596"/>
        <v/>
      </c>
    </row>
    <row r="3426" spans="29:35">
      <c r="AC3426" s="130" t="str">
        <f t="shared" ca="1" si="590"/>
        <v/>
      </c>
      <c r="AD3426" s="130" t="str">
        <f t="shared" ca="1" si="591"/>
        <v/>
      </c>
      <c r="AE3426" s="130" t="str">
        <f t="shared" ca="1" si="592"/>
        <v/>
      </c>
      <c r="AF3426" s="130" t="str">
        <f t="shared" ca="1" si="593"/>
        <v/>
      </c>
      <c r="AG3426" s="130" t="str">
        <f t="shared" ca="1" si="594"/>
        <v/>
      </c>
      <c r="AH3426" s="130" t="str">
        <f t="shared" ca="1" si="595"/>
        <v/>
      </c>
      <c r="AI3426" s="130" t="str">
        <f t="shared" ca="1" si="596"/>
        <v/>
      </c>
    </row>
    <row r="3427" spans="29:35">
      <c r="AC3427" s="130" t="str">
        <f t="shared" ca="1" si="590"/>
        <v/>
      </c>
      <c r="AD3427" s="130" t="str">
        <f t="shared" ca="1" si="591"/>
        <v/>
      </c>
      <c r="AE3427" s="130" t="str">
        <f t="shared" ca="1" si="592"/>
        <v/>
      </c>
      <c r="AF3427" s="130" t="str">
        <f t="shared" ca="1" si="593"/>
        <v/>
      </c>
      <c r="AG3427" s="130" t="str">
        <f t="shared" ca="1" si="594"/>
        <v/>
      </c>
      <c r="AH3427" s="130" t="str">
        <f t="shared" ca="1" si="595"/>
        <v/>
      </c>
      <c r="AI3427" s="130" t="str">
        <f t="shared" ca="1" si="596"/>
        <v/>
      </c>
    </row>
    <row r="3428" spans="29:35">
      <c r="AC3428" s="130" t="str">
        <f t="shared" ca="1" si="590"/>
        <v/>
      </c>
      <c r="AD3428" s="130" t="str">
        <f t="shared" ca="1" si="591"/>
        <v/>
      </c>
      <c r="AE3428" s="130" t="str">
        <f t="shared" ca="1" si="592"/>
        <v/>
      </c>
      <c r="AF3428" s="130" t="str">
        <f t="shared" ca="1" si="593"/>
        <v/>
      </c>
      <c r="AG3428" s="130" t="str">
        <f t="shared" ca="1" si="594"/>
        <v/>
      </c>
      <c r="AH3428" s="130" t="str">
        <f t="shared" ca="1" si="595"/>
        <v/>
      </c>
      <c r="AI3428" s="130" t="str">
        <f t="shared" ca="1" si="596"/>
        <v/>
      </c>
    </row>
    <row r="3429" spans="29:35">
      <c r="AC3429" s="130" t="str">
        <f t="shared" ca="1" si="590"/>
        <v/>
      </c>
      <c r="AD3429" s="130" t="str">
        <f t="shared" ca="1" si="591"/>
        <v/>
      </c>
      <c r="AE3429" s="130" t="str">
        <f t="shared" ca="1" si="592"/>
        <v/>
      </c>
      <c r="AF3429" s="130" t="str">
        <f t="shared" ca="1" si="593"/>
        <v/>
      </c>
      <c r="AG3429" s="130" t="str">
        <f t="shared" ca="1" si="594"/>
        <v/>
      </c>
      <c r="AH3429" s="130" t="str">
        <f t="shared" ca="1" si="595"/>
        <v/>
      </c>
      <c r="AI3429" s="130" t="str">
        <f t="shared" ca="1" si="596"/>
        <v/>
      </c>
    </row>
    <row r="3430" spans="29:35">
      <c r="AC3430" s="130" t="str">
        <f t="shared" ca="1" si="590"/>
        <v/>
      </c>
      <c r="AD3430" s="130" t="str">
        <f t="shared" ca="1" si="591"/>
        <v/>
      </c>
      <c r="AE3430" s="130" t="str">
        <f t="shared" ca="1" si="592"/>
        <v/>
      </c>
      <c r="AF3430" s="130" t="str">
        <f t="shared" ca="1" si="593"/>
        <v/>
      </c>
      <c r="AG3430" s="130" t="str">
        <f t="shared" ca="1" si="594"/>
        <v/>
      </c>
      <c r="AH3430" s="130" t="str">
        <f t="shared" ca="1" si="595"/>
        <v/>
      </c>
      <c r="AI3430" s="130" t="str">
        <f t="shared" ca="1" si="596"/>
        <v/>
      </c>
    </row>
    <row r="3431" spans="29:35">
      <c r="AC3431" s="130" t="str">
        <f t="shared" ca="1" si="590"/>
        <v/>
      </c>
      <c r="AD3431" s="130" t="str">
        <f t="shared" ca="1" si="591"/>
        <v/>
      </c>
      <c r="AE3431" s="130" t="str">
        <f t="shared" ca="1" si="592"/>
        <v/>
      </c>
      <c r="AF3431" s="130" t="str">
        <f t="shared" ca="1" si="593"/>
        <v/>
      </c>
      <c r="AG3431" s="130" t="str">
        <f t="shared" ca="1" si="594"/>
        <v/>
      </c>
      <c r="AH3431" s="130" t="str">
        <f t="shared" ca="1" si="595"/>
        <v/>
      </c>
      <c r="AI3431" s="130" t="str">
        <f t="shared" ca="1" si="596"/>
        <v/>
      </c>
    </row>
    <row r="3432" spans="29:35">
      <c r="AC3432" s="130" t="str">
        <f t="shared" ca="1" si="590"/>
        <v/>
      </c>
      <c r="AD3432" s="130" t="str">
        <f t="shared" ca="1" si="591"/>
        <v/>
      </c>
      <c r="AE3432" s="130" t="str">
        <f t="shared" ca="1" si="592"/>
        <v/>
      </c>
      <c r="AF3432" s="130" t="str">
        <f t="shared" ca="1" si="593"/>
        <v/>
      </c>
      <c r="AG3432" s="130" t="str">
        <f t="shared" ca="1" si="594"/>
        <v/>
      </c>
      <c r="AH3432" s="130" t="str">
        <f t="shared" ca="1" si="595"/>
        <v/>
      </c>
      <c r="AI3432" s="130" t="str">
        <f t="shared" ca="1" si="596"/>
        <v/>
      </c>
    </row>
    <row r="3433" spans="29:35">
      <c r="AC3433" s="130" t="str">
        <f t="shared" ca="1" si="590"/>
        <v/>
      </c>
      <c r="AD3433" s="130" t="str">
        <f t="shared" ca="1" si="591"/>
        <v/>
      </c>
      <c r="AE3433" s="130" t="str">
        <f t="shared" ca="1" si="592"/>
        <v/>
      </c>
      <c r="AF3433" s="130" t="str">
        <f t="shared" ca="1" si="593"/>
        <v/>
      </c>
      <c r="AG3433" s="130" t="str">
        <f t="shared" ca="1" si="594"/>
        <v/>
      </c>
      <c r="AH3433" s="130" t="str">
        <f t="shared" ca="1" si="595"/>
        <v/>
      </c>
      <c r="AI3433" s="130" t="str">
        <f t="shared" ca="1" si="596"/>
        <v/>
      </c>
    </row>
    <row r="3434" spans="29:35">
      <c r="AC3434" s="130" t="str">
        <f t="shared" ca="1" si="590"/>
        <v/>
      </c>
      <c r="AD3434" s="130" t="str">
        <f t="shared" ca="1" si="591"/>
        <v/>
      </c>
      <c r="AE3434" s="130" t="str">
        <f t="shared" ca="1" si="592"/>
        <v/>
      </c>
      <c r="AF3434" s="130" t="str">
        <f t="shared" ca="1" si="593"/>
        <v/>
      </c>
      <c r="AG3434" s="130" t="str">
        <f t="shared" ca="1" si="594"/>
        <v/>
      </c>
      <c r="AH3434" s="130" t="str">
        <f t="shared" ca="1" si="595"/>
        <v/>
      </c>
      <c r="AI3434" s="130" t="str">
        <f t="shared" ca="1" si="596"/>
        <v/>
      </c>
    </row>
    <row r="3435" spans="29:35">
      <c r="AC3435" s="130" t="str">
        <f t="shared" ca="1" si="590"/>
        <v/>
      </c>
      <c r="AD3435" s="130" t="str">
        <f t="shared" ca="1" si="591"/>
        <v/>
      </c>
      <c r="AE3435" s="130" t="str">
        <f t="shared" ca="1" si="592"/>
        <v/>
      </c>
      <c r="AF3435" s="130" t="str">
        <f t="shared" ca="1" si="593"/>
        <v/>
      </c>
      <c r="AG3435" s="130" t="str">
        <f t="shared" ca="1" si="594"/>
        <v/>
      </c>
      <c r="AH3435" s="130" t="str">
        <f t="shared" ca="1" si="595"/>
        <v/>
      </c>
      <c r="AI3435" s="130" t="str">
        <f t="shared" ca="1" si="596"/>
        <v/>
      </c>
    </row>
    <row r="3436" spans="29:35">
      <c r="AC3436" s="130" t="str">
        <f t="shared" ca="1" si="590"/>
        <v/>
      </c>
      <c r="AD3436" s="130" t="str">
        <f t="shared" ca="1" si="591"/>
        <v/>
      </c>
      <c r="AE3436" s="130" t="str">
        <f t="shared" ca="1" si="592"/>
        <v/>
      </c>
      <c r="AF3436" s="130" t="str">
        <f t="shared" ca="1" si="593"/>
        <v/>
      </c>
      <c r="AG3436" s="130" t="str">
        <f t="shared" ca="1" si="594"/>
        <v/>
      </c>
      <c r="AH3436" s="130" t="str">
        <f t="shared" ca="1" si="595"/>
        <v/>
      </c>
      <c r="AI3436" s="130" t="str">
        <f t="shared" ca="1" si="596"/>
        <v/>
      </c>
    </row>
    <row r="3437" spans="29:35">
      <c r="AC3437" s="130" t="str">
        <f t="shared" ca="1" si="590"/>
        <v/>
      </c>
      <c r="AD3437" s="130" t="str">
        <f t="shared" ca="1" si="591"/>
        <v/>
      </c>
      <c r="AE3437" s="130" t="str">
        <f t="shared" ca="1" si="592"/>
        <v/>
      </c>
      <c r="AF3437" s="130" t="str">
        <f t="shared" ca="1" si="593"/>
        <v/>
      </c>
      <c r="AG3437" s="130" t="str">
        <f t="shared" ca="1" si="594"/>
        <v/>
      </c>
      <c r="AH3437" s="130" t="str">
        <f t="shared" ca="1" si="595"/>
        <v/>
      </c>
      <c r="AI3437" s="130" t="str">
        <f t="shared" ca="1" si="596"/>
        <v/>
      </c>
    </row>
    <row r="3438" spans="29:35">
      <c r="AC3438" s="130" t="str">
        <f t="shared" ca="1" si="590"/>
        <v/>
      </c>
      <c r="AD3438" s="130" t="str">
        <f t="shared" ca="1" si="591"/>
        <v/>
      </c>
      <c r="AE3438" s="130" t="str">
        <f t="shared" ca="1" si="592"/>
        <v/>
      </c>
      <c r="AF3438" s="130" t="str">
        <f t="shared" ca="1" si="593"/>
        <v/>
      </c>
      <c r="AG3438" s="130" t="str">
        <f t="shared" ca="1" si="594"/>
        <v/>
      </c>
      <c r="AH3438" s="130" t="str">
        <f t="shared" ca="1" si="595"/>
        <v/>
      </c>
      <c r="AI3438" s="130" t="str">
        <f t="shared" ca="1" si="596"/>
        <v/>
      </c>
    </row>
    <row r="3439" spans="29:35">
      <c r="AC3439" s="130" t="str">
        <f t="shared" ca="1" si="590"/>
        <v/>
      </c>
      <c r="AD3439" s="130" t="str">
        <f t="shared" ca="1" si="591"/>
        <v/>
      </c>
      <c r="AE3439" s="130" t="str">
        <f t="shared" ca="1" si="592"/>
        <v/>
      </c>
      <c r="AF3439" s="130" t="str">
        <f t="shared" ca="1" si="593"/>
        <v/>
      </c>
      <c r="AG3439" s="130" t="str">
        <f t="shared" ca="1" si="594"/>
        <v/>
      </c>
      <c r="AH3439" s="130" t="str">
        <f t="shared" ca="1" si="595"/>
        <v/>
      </c>
      <c r="AI3439" s="130" t="str">
        <f t="shared" ca="1" si="596"/>
        <v/>
      </c>
    </row>
    <row r="3440" spans="29:35">
      <c r="AC3440" s="130" t="str">
        <f t="shared" ca="1" si="590"/>
        <v/>
      </c>
      <c r="AD3440" s="130" t="str">
        <f t="shared" ca="1" si="591"/>
        <v/>
      </c>
      <c r="AE3440" s="130" t="str">
        <f t="shared" ca="1" si="592"/>
        <v/>
      </c>
      <c r="AF3440" s="130" t="str">
        <f t="shared" ca="1" si="593"/>
        <v/>
      </c>
      <c r="AG3440" s="130" t="str">
        <f t="shared" ca="1" si="594"/>
        <v/>
      </c>
      <c r="AH3440" s="130" t="str">
        <f t="shared" ca="1" si="595"/>
        <v/>
      </c>
      <c r="AI3440" s="130" t="str">
        <f t="shared" ca="1" si="596"/>
        <v/>
      </c>
    </row>
    <row r="3441" spans="29:35">
      <c r="AC3441" s="130" t="str">
        <f t="shared" ca="1" si="590"/>
        <v/>
      </c>
      <c r="AD3441" s="130" t="str">
        <f t="shared" ca="1" si="591"/>
        <v/>
      </c>
      <c r="AE3441" s="130" t="str">
        <f t="shared" ca="1" si="592"/>
        <v/>
      </c>
      <c r="AF3441" s="130" t="str">
        <f t="shared" ca="1" si="593"/>
        <v/>
      </c>
      <c r="AG3441" s="130" t="str">
        <f t="shared" ca="1" si="594"/>
        <v/>
      </c>
      <c r="AH3441" s="130" t="str">
        <f t="shared" ca="1" si="595"/>
        <v/>
      </c>
      <c r="AI3441" s="130" t="str">
        <f t="shared" ca="1" si="596"/>
        <v/>
      </c>
    </row>
    <row r="3442" spans="29:35">
      <c r="AC3442" s="130" t="str">
        <f t="shared" ca="1" si="590"/>
        <v/>
      </c>
      <c r="AD3442" s="130" t="str">
        <f t="shared" ca="1" si="591"/>
        <v/>
      </c>
      <c r="AE3442" s="130" t="str">
        <f t="shared" ca="1" si="592"/>
        <v/>
      </c>
      <c r="AF3442" s="130" t="str">
        <f t="shared" ca="1" si="593"/>
        <v/>
      </c>
      <c r="AG3442" s="130" t="str">
        <f t="shared" ca="1" si="594"/>
        <v/>
      </c>
      <c r="AH3442" s="130" t="str">
        <f t="shared" ca="1" si="595"/>
        <v/>
      </c>
      <c r="AI3442" s="130" t="str">
        <f t="shared" ca="1" si="596"/>
        <v/>
      </c>
    </row>
    <row r="3443" spans="29:35">
      <c r="AC3443" s="130" t="str">
        <f t="shared" ca="1" si="590"/>
        <v/>
      </c>
      <c r="AD3443" s="130" t="str">
        <f t="shared" ca="1" si="591"/>
        <v/>
      </c>
      <c r="AE3443" s="130" t="str">
        <f t="shared" ca="1" si="592"/>
        <v/>
      </c>
      <c r="AF3443" s="130" t="str">
        <f t="shared" ca="1" si="593"/>
        <v/>
      </c>
      <c r="AG3443" s="130" t="str">
        <f t="shared" ca="1" si="594"/>
        <v/>
      </c>
      <c r="AH3443" s="130" t="str">
        <f t="shared" ca="1" si="595"/>
        <v/>
      </c>
      <c r="AI3443" s="130" t="str">
        <f t="shared" ca="1" si="596"/>
        <v/>
      </c>
    </row>
    <row r="3444" spans="29:35">
      <c r="AC3444" s="130" t="str">
        <f t="shared" ca="1" si="590"/>
        <v/>
      </c>
      <c r="AD3444" s="130" t="str">
        <f t="shared" ca="1" si="591"/>
        <v/>
      </c>
      <c r="AE3444" s="130" t="str">
        <f t="shared" ca="1" si="592"/>
        <v/>
      </c>
      <c r="AF3444" s="130" t="str">
        <f t="shared" ca="1" si="593"/>
        <v/>
      </c>
      <c r="AG3444" s="130" t="str">
        <f t="shared" ca="1" si="594"/>
        <v/>
      </c>
      <c r="AH3444" s="130" t="str">
        <f t="shared" ca="1" si="595"/>
        <v/>
      </c>
      <c r="AI3444" s="130" t="str">
        <f t="shared" ca="1" si="596"/>
        <v/>
      </c>
    </row>
    <row r="3445" spans="29:35">
      <c r="AC3445" s="130" t="str">
        <f t="shared" ca="1" si="590"/>
        <v/>
      </c>
      <c r="AD3445" s="130" t="str">
        <f t="shared" ca="1" si="591"/>
        <v/>
      </c>
      <c r="AE3445" s="130" t="str">
        <f t="shared" ca="1" si="592"/>
        <v/>
      </c>
      <c r="AF3445" s="130" t="str">
        <f t="shared" ca="1" si="593"/>
        <v/>
      </c>
      <c r="AG3445" s="130" t="str">
        <f t="shared" ca="1" si="594"/>
        <v/>
      </c>
      <c r="AH3445" s="130" t="str">
        <f t="shared" ca="1" si="595"/>
        <v/>
      </c>
      <c r="AI3445" s="130" t="str">
        <f t="shared" ca="1" si="596"/>
        <v/>
      </c>
    </row>
    <row r="3446" spans="29:35">
      <c r="AC3446" s="130" t="str">
        <f t="shared" ca="1" si="590"/>
        <v/>
      </c>
      <c r="AD3446" s="130" t="str">
        <f t="shared" ca="1" si="591"/>
        <v/>
      </c>
      <c r="AE3446" s="130" t="str">
        <f t="shared" ca="1" si="592"/>
        <v/>
      </c>
      <c r="AF3446" s="130" t="str">
        <f t="shared" ca="1" si="593"/>
        <v/>
      </c>
      <c r="AG3446" s="130" t="str">
        <f t="shared" ca="1" si="594"/>
        <v/>
      </c>
      <c r="AH3446" s="130" t="str">
        <f t="shared" ca="1" si="595"/>
        <v/>
      </c>
      <c r="AI3446" s="130" t="str">
        <f t="shared" ca="1" si="596"/>
        <v/>
      </c>
    </row>
    <row r="3447" spans="29:35">
      <c r="AC3447" s="130" t="str">
        <f t="shared" ca="1" si="590"/>
        <v/>
      </c>
      <c r="AD3447" s="130" t="str">
        <f t="shared" ca="1" si="591"/>
        <v/>
      </c>
      <c r="AE3447" s="130" t="str">
        <f t="shared" ca="1" si="592"/>
        <v/>
      </c>
      <c r="AF3447" s="130" t="str">
        <f t="shared" ca="1" si="593"/>
        <v/>
      </c>
      <c r="AG3447" s="130" t="str">
        <f t="shared" ca="1" si="594"/>
        <v/>
      </c>
      <c r="AH3447" s="130" t="str">
        <f t="shared" ca="1" si="595"/>
        <v/>
      </c>
      <c r="AI3447" s="130" t="str">
        <f t="shared" ca="1" si="596"/>
        <v/>
      </c>
    </row>
    <row r="3448" spans="29:35">
      <c r="AC3448" s="130" t="str">
        <f t="shared" ca="1" si="590"/>
        <v/>
      </c>
      <c r="AD3448" s="130" t="str">
        <f t="shared" ca="1" si="591"/>
        <v/>
      </c>
      <c r="AE3448" s="130" t="str">
        <f t="shared" ca="1" si="592"/>
        <v/>
      </c>
      <c r="AF3448" s="130" t="str">
        <f t="shared" ca="1" si="593"/>
        <v/>
      </c>
      <c r="AG3448" s="130" t="str">
        <f t="shared" ca="1" si="594"/>
        <v/>
      </c>
      <c r="AH3448" s="130" t="str">
        <f t="shared" ca="1" si="595"/>
        <v/>
      </c>
      <c r="AI3448" s="130" t="str">
        <f t="shared" ca="1" si="596"/>
        <v/>
      </c>
    </row>
    <row r="3449" spans="29:35">
      <c r="AC3449" s="130" t="str">
        <f t="shared" ca="1" si="590"/>
        <v/>
      </c>
      <c r="AD3449" s="130" t="str">
        <f t="shared" ca="1" si="591"/>
        <v/>
      </c>
      <c r="AE3449" s="130" t="str">
        <f t="shared" ca="1" si="592"/>
        <v/>
      </c>
      <c r="AF3449" s="130" t="str">
        <f t="shared" ca="1" si="593"/>
        <v/>
      </c>
      <c r="AG3449" s="130" t="str">
        <f t="shared" ca="1" si="594"/>
        <v/>
      </c>
      <c r="AH3449" s="130" t="str">
        <f t="shared" ca="1" si="595"/>
        <v/>
      </c>
      <c r="AI3449" s="130" t="str">
        <f t="shared" ca="1" si="596"/>
        <v/>
      </c>
    </row>
    <row r="3450" spans="29:35">
      <c r="AC3450" s="130" t="str">
        <f t="shared" ca="1" si="590"/>
        <v/>
      </c>
      <c r="AD3450" s="130" t="str">
        <f t="shared" ca="1" si="591"/>
        <v/>
      </c>
      <c r="AE3450" s="130" t="str">
        <f t="shared" ca="1" si="592"/>
        <v/>
      </c>
      <c r="AF3450" s="130" t="str">
        <f t="shared" ca="1" si="593"/>
        <v/>
      </c>
      <c r="AG3450" s="130" t="str">
        <f t="shared" ca="1" si="594"/>
        <v/>
      </c>
      <c r="AH3450" s="130" t="str">
        <f t="shared" ca="1" si="595"/>
        <v/>
      </c>
      <c r="AI3450" s="130" t="str">
        <f t="shared" ca="1" si="596"/>
        <v/>
      </c>
    </row>
    <row r="3451" spans="29:35">
      <c r="AC3451" s="130" t="str">
        <f t="shared" ca="1" si="590"/>
        <v/>
      </c>
      <c r="AD3451" s="130" t="str">
        <f t="shared" ca="1" si="591"/>
        <v/>
      </c>
      <c r="AE3451" s="130" t="str">
        <f t="shared" ca="1" si="592"/>
        <v/>
      </c>
      <c r="AF3451" s="130" t="str">
        <f t="shared" ca="1" si="593"/>
        <v/>
      </c>
      <c r="AG3451" s="130" t="str">
        <f t="shared" ca="1" si="594"/>
        <v/>
      </c>
      <c r="AH3451" s="130" t="str">
        <f t="shared" ca="1" si="595"/>
        <v/>
      </c>
      <c r="AI3451" s="130" t="str">
        <f t="shared" ca="1" si="596"/>
        <v/>
      </c>
    </row>
    <row r="3452" spans="29:35">
      <c r="AC3452" s="130" t="str">
        <f t="shared" ca="1" si="590"/>
        <v/>
      </c>
      <c r="AD3452" s="130" t="str">
        <f t="shared" ca="1" si="591"/>
        <v/>
      </c>
      <c r="AE3452" s="130" t="str">
        <f t="shared" ca="1" si="592"/>
        <v/>
      </c>
      <c r="AF3452" s="130" t="str">
        <f t="shared" ca="1" si="593"/>
        <v/>
      </c>
      <c r="AG3452" s="130" t="str">
        <f t="shared" ca="1" si="594"/>
        <v/>
      </c>
      <c r="AH3452" s="130" t="str">
        <f t="shared" ca="1" si="595"/>
        <v/>
      </c>
      <c r="AI3452" s="130" t="str">
        <f t="shared" ca="1" si="596"/>
        <v/>
      </c>
    </row>
    <row r="3453" spans="29:35">
      <c r="AC3453" s="130" t="str">
        <f t="shared" ca="1" si="590"/>
        <v/>
      </c>
      <c r="AD3453" s="130" t="str">
        <f t="shared" ca="1" si="591"/>
        <v/>
      </c>
      <c r="AE3453" s="130" t="str">
        <f t="shared" ca="1" si="592"/>
        <v/>
      </c>
      <c r="AF3453" s="130" t="str">
        <f t="shared" ca="1" si="593"/>
        <v/>
      </c>
      <c r="AG3453" s="130" t="str">
        <f t="shared" ca="1" si="594"/>
        <v/>
      </c>
      <c r="AH3453" s="130" t="str">
        <f t="shared" ca="1" si="595"/>
        <v/>
      </c>
      <c r="AI3453" s="130" t="str">
        <f t="shared" ca="1" si="596"/>
        <v/>
      </c>
    </row>
    <row r="3454" spans="29:35">
      <c r="AC3454" s="130" t="str">
        <f t="shared" ca="1" si="590"/>
        <v/>
      </c>
      <c r="AD3454" s="130" t="str">
        <f t="shared" ca="1" si="591"/>
        <v/>
      </c>
      <c r="AE3454" s="130" t="str">
        <f t="shared" ca="1" si="592"/>
        <v/>
      </c>
      <c r="AF3454" s="130" t="str">
        <f t="shared" ca="1" si="593"/>
        <v/>
      </c>
      <c r="AG3454" s="130" t="str">
        <f t="shared" ca="1" si="594"/>
        <v/>
      </c>
      <c r="AH3454" s="130" t="str">
        <f t="shared" ca="1" si="595"/>
        <v/>
      </c>
      <c r="AI3454" s="130" t="str">
        <f t="shared" ca="1" si="596"/>
        <v/>
      </c>
    </row>
    <row r="3455" spans="29:35">
      <c r="AC3455" s="130" t="str">
        <f t="shared" ca="1" si="590"/>
        <v/>
      </c>
      <c r="AD3455" s="130" t="str">
        <f t="shared" ca="1" si="591"/>
        <v/>
      </c>
      <c r="AE3455" s="130" t="str">
        <f t="shared" ca="1" si="592"/>
        <v/>
      </c>
      <c r="AF3455" s="130" t="str">
        <f t="shared" ca="1" si="593"/>
        <v/>
      </c>
      <c r="AG3455" s="130" t="str">
        <f t="shared" ca="1" si="594"/>
        <v/>
      </c>
      <c r="AH3455" s="130" t="str">
        <f t="shared" ca="1" si="595"/>
        <v/>
      </c>
      <c r="AI3455" s="130" t="str">
        <f t="shared" ca="1" si="596"/>
        <v/>
      </c>
    </row>
    <row r="3456" spans="29:35">
      <c r="AC3456" s="130" t="str">
        <f t="shared" ca="1" si="590"/>
        <v/>
      </c>
      <c r="AD3456" s="130" t="str">
        <f t="shared" ca="1" si="591"/>
        <v/>
      </c>
      <c r="AE3456" s="130" t="str">
        <f t="shared" ca="1" si="592"/>
        <v/>
      </c>
      <c r="AF3456" s="130" t="str">
        <f t="shared" ca="1" si="593"/>
        <v/>
      </c>
      <c r="AG3456" s="130" t="str">
        <f t="shared" ca="1" si="594"/>
        <v/>
      </c>
      <c r="AH3456" s="130" t="str">
        <f t="shared" ca="1" si="595"/>
        <v/>
      </c>
      <c r="AI3456" s="130" t="str">
        <f t="shared" ca="1" si="596"/>
        <v/>
      </c>
    </row>
    <row r="3457" spans="29:35">
      <c r="AC3457" s="130" t="str">
        <f t="shared" ca="1" si="590"/>
        <v/>
      </c>
      <c r="AD3457" s="130" t="str">
        <f t="shared" ca="1" si="591"/>
        <v/>
      </c>
      <c r="AE3457" s="130" t="str">
        <f t="shared" ca="1" si="592"/>
        <v/>
      </c>
      <c r="AF3457" s="130" t="str">
        <f t="shared" ca="1" si="593"/>
        <v/>
      </c>
      <c r="AG3457" s="130" t="str">
        <f t="shared" ca="1" si="594"/>
        <v/>
      </c>
      <c r="AH3457" s="130" t="str">
        <f t="shared" ca="1" si="595"/>
        <v/>
      </c>
      <c r="AI3457" s="130" t="str">
        <f t="shared" ca="1" si="596"/>
        <v/>
      </c>
    </row>
    <row r="3458" spans="29:35">
      <c r="AC3458" s="130" t="str">
        <f t="shared" ca="1" si="590"/>
        <v/>
      </c>
      <c r="AD3458" s="130" t="str">
        <f t="shared" ca="1" si="591"/>
        <v/>
      </c>
      <c r="AE3458" s="130" t="str">
        <f t="shared" ca="1" si="592"/>
        <v/>
      </c>
      <c r="AF3458" s="130" t="str">
        <f t="shared" ca="1" si="593"/>
        <v/>
      </c>
      <c r="AG3458" s="130" t="str">
        <f t="shared" ca="1" si="594"/>
        <v/>
      </c>
      <c r="AH3458" s="130" t="str">
        <f t="shared" ca="1" si="595"/>
        <v/>
      </c>
      <c r="AI3458" s="130" t="str">
        <f t="shared" ca="1" si="596"/>
        <v/>
      </c>
    </row>
    <row r="3459" spans="29:35">
      <c r="AC3459" s="130" t="str">
        <f t="shared" ref="AC3459:AC3522" ca="1" si="597">+INDIRECT(ADDRESS(INT((ROW()-2)/2)+2,21,3))</f>
        <v/>
      </c>
      <c r="AD3459" s="130" t="str">
        <f t="shared" ref="AD3459:AD3522" ca="1" si="598">+IF(ISNUMBER(AI3459),IF(ISEVEN(ROW()),$AL$2,$AL$3),"")</f>
        <v/>
      </c>
      <c r="AE3459" s="130" t="str">
        <f t="shared" ref="AE3459:AE3522" ca="1" si="599">+INDIRECT(ADDRESS(INT((ROW()-2)/2)+2,23,3))</f>
        <v/>
      </c>
      <c r="AF3459" s="130" t="str">
        <f t="shared" ref="AF3459:AF3522" ca="1" si="600">+INDIRECT(ADDRESS(INT((ROW()-2)/2)+2,24,3))</f>
        <v/>
      </c>
      <c r="AG3459" s="130" t="str">
        <f t="shared" ref="AG3459:AG3522" ca="1" si="601">+INDIRECT(ADDRESS(INT((ROW()-2)/2)+2,25,3))</f>
        <v/>
      </c>
      <c r="AH3459" s="130" t="str">
        <f t="shared" ref="AH3459:AH3522" ca="1" si="602">+INDIRECT(ADDRESS(INT((ROW()-2)/2)+2,26,3))</f>
        <v/>
      </c>
      <c r="AI3459" s="130" t="str">
        <f t="shared" ref="AI3459:AI3522" ca="1" si="603">+INDIRECT(ADDRESS(INT((ROW()-2)/2)+2,27,3))</f>
        <v/>
      </c>
    </row>
    <row r="3460" spans="29:35">
      <c r="AC3460" s="130" t="str">
        <f t="shared" ca="1" si="597"/>
        <v/>
      </c>
      <c r="AD3460" s="130" t="str">
        <f t="shared" ca="1" si="598"/>
        <v/>
      </c>
      <c r="AE3460" s="130" t="str">
        <f t="shared" ca="1" si="599"/>
        <v/>
      </c>
      <c r="AF3460" s="130" t="str">
        <f t="shared" ca="1" si="600"/>
        <v/>
      </c>
      <c r="AG3460" s="130" t="str">
        <f t="shared" ca="1" si="601"/>
        <v/>
      </c>
      <c r="AH3460" s="130" t="str">
        <f t="shared" ca="1" si="602"/>
        <v/>
      </c>
      <c r="AI3460" s="130" t="str">
        <f t="shared" ca="1" si="603"/>
        <v/>
      </c>
    </row>
    <row r="3461" spans="29:35">
      <c r="AC3461" s="130" t="str">
        <f t="shared" ca="1" si="597"/>
        <v/>
      </c>
      <c r="AD3461" s="130" t="str">
        <f t="shared" ca="1" si="598"/>
        <v/>
      </c>
      <c r="AE3461" s="130" t="str">
        <f t="shared" ca="1" si="599"/>
        <v/>
      </c>
      <c r="AF3461" s="130" t="str">
        <f t="shared" ca="1" si="600"/>
        <v/>
      </c>
      <c r="AG3461" s="130" t="str">
        <f t="shared" ca="1" si="601"/>
        <v/>
      </c>
      <c r="AH3461" s="130" t="str">
        <f t="shared" ca="1" si="602"/>
        <v/>
      </c>
      <c r="AI3461" s="130" t="str">
        <f t="shared" ca="1" si="603"/>
        <v/>
      </c>
    </row>
    <row r="3462" spans="29:35">
      <c r="AC3462" s="130" t="str">
        <f t="shared" ca="1" si="597"/>
        <v/>
      </c>
      <c r="AD3462" s="130" t="str">
        <f t="shared" ca="1" si="598"/>
        <v/>
      </c>
      <c r="AE3462" s="130" t="str">
        <f t="shared" ca="1" si="599"/>
        <v/>
      </c>
      <c r="AF3462" s="130" t="str">
        <f t="shared" ca="1" si="600"/>
        <v/>
      </c>
      <c r="AG3462" s="130" t="str">
        <f t="shared" ca="1" si="601"/>
        <v/>
      </c>
      <c r="AH3462" s="130" t="str">
        <f t="shared" ca="1" si="602"/>
        <v/>
      </c>
      <c r="AI3462" s="130" t="str">
        <f t="shared" ca="1" si="603"/>
        <v/>
      </c>
    </row>
    <row r="3463" spans="29:35">
      <c r="AC3463" s="130" t="str">
        <f t="shared" ca="1" si="597"/>
        <v/>
      </c>
      <c r="AD3463" s="130" t="str">
        <f t="shared" ca="1" si="598"/>
        <v/>
      </c>
      <c r="AE3463" s="130" t="str">
        <f t="shared" ca="1" si="599"/>
        <v/>
      </c>
      <c r="AF3463" s="130" t="str">
        <f t="shared" ca="1" si="600"/>
        <v/>
      </c>
      <c r="AG3463" s="130" t="str">
        <f t="shared" ca="1" si="601"/>
        <v/>
      </c>
      <c r="AH3463" s="130" t="str">
        <f t="shared" ca="1" si="602"/>
        <v/>
      </c>
      <c r="AI3463" s="130" t="str">
        <f t="shared" ca="1" si="603"/>
        <v/>
      </c>
    </row>
    <row r="3464" spans="29:35">
      <c r="AC3464" s="130" t="str">
        <f t="shared" ca="1" si="597"/>
        <v/>
      </c>
      <c r="AD3464" s="130" t="str">
        <f t="shared" ca="1" si="598"/>
        <v/>
      </c>
      <c r="AE3464" s="130" t="str">
        <f t="shared" ca="1" si="599"/>
        <v/>
      </c>
      <c r="AF3464" s="130" t="str">
        <f t="shared" ca="1" si="600"/>
        <v/>
      </c>
      <c r="AG3464" s="130" t="str">
        <f t="shared" ca="1" si="601"/>
        <v/>
      </c>
      <c r="AH3464" s="130" t="str">
        <f t="shared" ca="1" si="602"/>
        <v/>
      </c>
      <c r="AI3464" s="130" t="str">
        <f t="shared" ca="1" si="603"/>
        <v/>
      </c>
    </row>
    <row r="3465" spans="29:35">
      <c r="AC3465" s="130" t="str">
        <f t="shared" ca="1" si="597"/>
        <v/>
      </c>
      <c r="AD3465" s="130" t="str">
        <f t="shared" ca="1" si="598"/>
        <v/>
      </c>
      <c r="AE3465" s="130" t="str">
        <f t="shared" ca="1" si="599"/>
        <v/>
      </c>
      <c r="AF3465" s="130" t="str">
        <f t="shared" ca="1" si="600"/>
        <v/>
      </c>
      <c r="AG3465" s="130" t="str">
        <f t="shared" ca="1" si="601"/>
        <v/>
      </c>
      <c r="AH3465" s="130" t="str">
        <f t="shared" ca="1" si="602"/>
        <v/>
      </c>
      <c r="AI3465" s="130" t="str">
        <f t="shared" ca="1" si="603"/>
        <v/>
      </c>
    </row>
    <row r="3466" spans="29:35">
      <c r="AC3466" s="130" t="str">
        <f t="shared" ca="1" si="597"/>
        <v/>
      </c>
      <c r="AD3466" s="130" t="str">
        <f t="shared" ca="1" si="598"/>
        <v/>
      </c>
      <c r="AE3466" s="130" t="str">
        <f t="shared" ca="1" si="599"/>
        <v/>
      </c>
      <c r="AF3466" s="130" t="str">
        <f t="shared" ca="1" si="600"/>
        <v/>
      </c>
      <c r="AG3466" s="130" t="str">
        <f t="shared" ca="1" si="601"/>
        <v/>
      </c>
      <c r="AH3466" s="130" t="str">
        <f t="shared" ca="1" si="602"/>
        <v/>
      </c>
      <c r="AI3466" s="130" t="str">
        <f t="shared" ca="1" si="603"/>
        <v/>
      </c>
    </row>
    <row r="3467" spans="29:35">
      <c r="AC3467" s="130" t="str">
        <f t="shared" ca="1" si="597"/>
        <v/>
      </c>
      <c r="AD3467" s="130" t="str">
        <f t="shared" ca="1" si="598"/>
        <v/>
      </c>
      <c r="AE3467" s="130" t="str">
        <f t="shared" ca="1" si="599"/>
        <v/>
      </c>
      <c r="AF3467" s="130" t="str">
        <f t="shared" ca="1" si="600"/>
        <v/>
      </c>
      <c r="AG3467" s="130" t="str">
        <f t="shared" ca="1" si="601"/>
        <v/>
      </c>
      <c r="AH3467" s="130" t="str">
        <f t="shared" ca="1" si="602"/>
        <v/>
      </c>
      <c r="AI3467" s="130" t="str">
        <f t="shared" ca="1" si="603"/>
        <v/>
      </c>
    </row>
    <row r="3468" spans="29:35">
      <c r="AC3468" s="130" t="str">
        <f t="shared" ca="1" si="597"/>
        <v/>
      </c>
      <c r="AD3468" s="130" t="str">
        <f t="shared" ca="1" si="598"/>
        <v/>
      </c>
      <c r="AE3468" s="130" t="str">
        <f t="shared" ca="1" si="599"/>
        <v/>
      </c>
      <c r="AF3468" s="130" t="str">
        <f t="shared" ca="1" si="600"/>
        <v/>
      </c>
      <c r="AG3468" s="130" t="str">
        <f t="shared" ca="1" si="601"/>
        <v/>
      </c>
      <c r="AH3468" s="130" t="str">
        <f t="shared" ca="1" si="602"/>
        <v/>
      </c>
      <c r="AI3468" s="130" t="str">
        <f t="shared" ca="1" si="603"/>
        <v/>
      </c>
    </row>
    <row r="3469" spans="29:35">
      <c r="AC3469" s="130" t="str">
        <f t="shared" ca="1" si="597"/>
        <v/>
      </c>
      <c r="AD3469" s="130" t="str">
        <f t="shared" ca="1" si="598"/>
        <v/>
      </c>
      <c r="AE3469" s="130" t="str">
        <f t="shared" ca="1" si="599"/>
        <v/>
      </c>
      <c r="AF3469" s="130" t="str">
        <f t="shared" ca="1" si="600"/>
        <v/>
      </c>
      <c r="AG3469" s="130" t="str">
        <f t="shared" ca="1" si="601"/>
        <v/>
      </c>
      <c r="AH3469" s="130" t="str">
        <f t="shared" ca="1" si="602"/>
        <v/>
      </c>
      <c r="AI3469" s="130" t="str">
        <f t="shared" ca="1" si="603"/>
        <v/>
      </c>
    </row>
    <row r="3470" spans="29:35">
      <c r="AC3470" s="130" t="str">
        <f t="shared" ca="1" si="597"/>
        <v/>
      </c>
      <c r="AD3470" s="130" t="str">
        <f t="shared" ca="1" si="598"/>
        <v/>
      </c>
      <c r="AE3470" s="130" t="str">
        <f t="shared" ca="1" si="599"/>
        <v/>
      </c>
      <c r="AF3470" s="130" t="str">
        <f t="shared" ca="1" si="600"/>
        <v/>
      </c>
      <c r="AG3470" s="130" t="str">
        <f t="shared" ca="1" si="601"/>
        <v/>
      </c>
      <c r="AH3470" s="130" t="str">
        <f t="shared" ca="1" si="602"/>
        <v/>
      </c>
      <c r="AI3470" s="130" t="str">
        <f t="shared" ca="1" si="603"/>
        <v/>
      </c>
    </row>
    <row r="3471" spans="29:35">
      <c r="AC3471" s="130" t="str">
        <f t="shared" ca="1" si="597"/>
        <v/>
      </c>
      <c r="AD3471" s="130" t="str">
        <f t="shared" ca="1" si="598"/>
        <v/>
      </c>
      <c r="AE3471" s="130" t="str">
        <f t="shared" ca="1" si="599"/>
        <v/>
      </c>
      <c r="AF3471" s="130" t="str">
        <f t="shared" ca="1" si="600"/>
        <v/>
      </c>
      <c r="AG3471" s="130" t="str">
        <f t="shared" ca="1" si="601"/>
        <v/>
      </c>
      <c r="AH3471" s="130" t="str">
        <f t="shared" ca="1" si="602"/>
        <v/>
      </c>
      <c r="AI3471" s="130" t="str">
        <f t="shared" ca="1" si="603"/>
        <v/>
      </c>
    </row>
    <row r="3472" spans="29:35">
      <c r="AC3472" s="130" t="str">
        <f t="shared" ca="1" si="597"/>
        <v/>
      </c>
      <c r="AD3472" s="130" t="str">
        <f t="shared" ca="1" si="598"/>
        <v/>
      </c>
      <c r="AE3472" s="130" t="str">
        <f t="shared" ca="1" si="599"/>
        <v/>
      </c>
      <c r="AF3472" s="130" t="str">
        <f t="shared" ca="1" si="600"/>
        <v/>
      </c>
      <c r="AG3472" s="130" t="str">
        <f t="shared" ca="1" si="601"/>
        <v/>
      </c>
      <c r="AH3472" s="130" t="str">
        <f t="shared" ca="1" si="602"/>
        <v/>
      </c>
      <c r="AI3472" s="130" t="str">
        <f t="shared" ca="1" si="603"/>
        <v/>
      </c>
    </row>
    <row r="3473" spans="29:35">
      <c r="AC3473" s="130" t="str">
        <f t="shared" ca="1" si="597"/>
        <v/>
      </c>
      <c r="AD3473" s="130" t="str">
        <f t="shared" ca="1" si="598"/>
        <v/>
      </c>
      <c r="AE3473" s="130" t="str">
        <f t="shared" ca="1" si="599"/>
        <v/>
      </c>
      <c r="AF3473" s="130" t="str">
        <f t="shared" ca="1" si="600"/>
        <v/>
      </c>
      <c r="AG3473" s="130" t="str">
        <f t="shared" ca="1" si="601"/>
        <v/>
      </c>
      <c r="AH3473" s="130" t="str">
        <f t="shared" ca="1" si="602"/>
        <v/>
      </c>
      <c r="AI3473" s="130" t="str">
        <f t="shared" ca="1" si="603"/>
        <v/>
      </c>
    </row>
    <row r="3474" spans="29:35">
      <c r="AC3474" s="130" t="str">
        <f t="shared" ca="1" si="597"/>
        <v/>
      </c>
      <c r="AD3474" s="130" t="str">
        <f t="shared" ca="1" si="598"/>
        <v/>
      </c>
      <c r="AE3474" s="130" t="str">
        <f t="shared" ca="1" si="599"/>
        <v/>
      </c>
      <c r="AF3474" s="130" t="str">
        <f t="shared" ca="1" si="600"/>
        <v/>
      </c>
      <c r="AG3474" s="130" t="str">
        <f t="shared" ca="1" si="601"/>
        <v/>
      </c>
      <c r="AH3474" s="130" t="str">
        <f t="shared" ca="1" si="602"/>
        <v/>
      </c>
      <c r="AI3474" s="130" t="str">
        <f t="shared" ca="1" si="603"/>
        <v/>
      </c>
    </row>
    <row r="3475" spans="29:35">
      <c r="AC3475" s="130" t="str">
        <f t="shared" ca="1" si="597"/>
        <v/>
      </c>
      <c r="AD3475" s="130" t="str">
        <f t="shared" ca="1" si="598"/>
        <v/>
      </c>
      <c r="AE3475" s="130" t="str">
        <f t="shared" ca="1" si="599"/>
        <v/>
      </c>
      <c r="AF3475" s="130" t="str">
        <f t="shared" ca="1" si="600"/>
        <v/>
      </c>
      <c r="AG3475" s="130" t="str">
        <f t="shared" ca="1" si="601"/>
        <v/>
      </c>
      <c r="AH3475" s="130" t="str">
        <f t="shared" ca="1" si="602"/>
        <v/>
      </c>
      <c r="AI3475" s="130" t="str">
        <f t="shared" ca="1" si="603"/>
        <v/>
      </c>
    </row>
    <row r="3476" spans="29:35">
      <c r="AC3476" s="130" t="str">
        <f t="shared" ca="1" si="597"/>
        <v/>
      </c>
      <c r="AD3476" s="130" t="str">
        <f t="shared" ca="1" si="598"/>
        <v/>
      </c>
      <c r="AE3476" s="130" t="str">
        <f t="shared" ca="1" si="599"/>
        <v/>
      </c>
      <c r="AF3476" s="130" t="str">
        <f t="shared" ca="1" si="600"/>
        <v/>
      </c>
      <c r="AG3476" s="130" t="str">
        <f t="shared" ca="1" si="601"/>
        <v/>
      </c>
      <c r="AH3476" s="130" t="str">
        <f t="shared" ca="1" si="602"/>
        <v/>
      </c>
      <c r="AI3476" s="130" t="str">
        <f t="shared" ca="1" si="603"/>
        <v/>
      </c>
    </row>
    <row r="3477" spans="29:35">
      <c r="AC3477" s="130" t="str">
        <f t="shared" ca="1" si="597"/>
        <v/>
      </c>
      <c r="AD3477" s="130" t="str">
        <f t="shared" ca="1" si="598"/>
        <v/>
      </c>
      <c r="AE3477" s="130" t="str">
        <f t="shared" ca="1" si="599"/>
        <v/>
      </c>
      <c r="AF3477" s="130" t="str">
        <f t="shared" ca="1" si="600"/>
        <v/>
      </c>
      <c r="AG3477" s="130" t="str">
        <f t="shared" ca="1" si="601"/>
        <v/>
      </c>
      <c r="AH3477" s="130" t="str">
        <f t="shared" ca="1" si="602"/>
        <v/>
      </c>
      <c r="AI3477" s="130" t="str">
        <f t="shared" ca="1" si="603"/>
        <v/>
      </c>
    </row>
    <row r="3478" spans="29:35">
      <c r="AC3478" s="130" t="str">
        <f t="shared" ca="1" si="597"/>
        <v/>
      </c>
      <c r="AD3478" s="130" t="str">
        <f t="shared" ca="1" si="598"/>
        <v/>
      </c>
      <c r="AE3478" s="130" t="str">
        <f t="shared" ca="1" si="599"/>
        <v/>
      </c>
      <c r="AF3478" s="130" t="str">
        <f t="shared" ca="1" si="600"/>
        <v/>
      </c>
      <c r="AG3478" s="130" t="str">
        <f t="shared" ca="1" si="601"/>
        <v/>
      </c>
      <c r="AH3478" s="130" t="str">
        <f t="shared" ca="1" si="602"/>
        <v/>
      </c>
      <c r="AI3478" s="130" t="str">
        <f t="shared" ca="1" si="603"/>
        <v/>
      </c>
    </row>
    <row r="3479" spans="29:35">
      <c r="AC3479" s="130" t="str">
        <f t="shared" ca="1" si="597"/>
        <v/>
      </c>
      <c r="AD3479" s="130" t="str">
        <f t="shared" ca="1" si="598"/>
        <v/>
      </c>
      <c r="AE3479" s="130" t="str">
        <f t="shared" ca="1" si="599"/>
        <v/>
      </c>
      <c r="AF3479" s="130" t="str">
        <f t="shared" ca="1" si="600"/>
        <v/>
      </c>
      <c r="AG3479" s="130" t="str">
        <f t="shared" ca="1" si="601"/>
        <v/>
      </c>
      <c r="AH3479" s="130" t="str">
        <f t="shared" ca="1" si="602"/>
        <v/>
      </c>
      <c r="AI3479" s="130" t="str">
        <f t="shared" ca="1" si="603"/>
        <v/>
      </c>
    </row>
    <row r="3480" spans="29:35">
      <c r="AC3480" s="130" t="str">
        <f t="shared" ca="1" si="597"/>
        <v/>
      </c>
      <c r="AD3480" s="130" t="str">
        <f t="shared" ca="1" si="598"/>
        <v/>
      </c>
      <c r="AE3480" s="130" t="str">
        <f t="shared" ca="1" si="599"/>
        <v/>
      </c>
      <c r="AF3480" s="130" t="str">
        <f t="shared" ca="1" si="600"/>
        <v/>
      </c>
      <c r="AG3480" s="130" t="str">
        <f t="shared" ca="1" si="601"/>
        <v/>
      </c>
      <c r="AH3480" s="130" t="str">
        <f t="shared" ca="1" si="602"/>
        <v/>
      </c>
      <c r="AI3480" s="130" t="str">
        <f t="shared" ca="1" si="603"/>
        <v/>
      </c>
    </row>
    <row r="3481" spans="29:35">
      <c r="AC3481" s="130" t="str">
        <f t="shared" ca="1" si="597"/>
        <v/>
      </c>
      <c r="AD3481" s="130" t="str">
        <f t="shared" ca="1" si="598"/>
        <v/>
      </c>
      <c r="AE3481" s="130" t="str">
        <f t="shared" ca="1" si="599"/>
        <v/>
      </c>
      <c r="AF3481" s="130" t="str">
        <f t="shared" ca="1" si="600"/>
        <v/>
      </c>
      <c r="AG3481" s="130" t="str">
        <f t="shared" ca="1" si="601"/>
        <v/>
      </c>
      <c r="AH3481" s="130" t="str">
        <f t="shared" ca="1" si="602"/>
        <v/>
      </c>
      <c r="AI3481" s="130" t="str">
        <f t="shared" ca="1" si="603"/>
        <v/>
      </c>
    </row>
    <row r="3482" spans="29:35">
      <c r="AC3482" s="130" t="str">
        <f t="shared" ca="1" si="597"/>
        <v/>
      </c>
      <c r="AD3482" s="130" t="str">
        <f t="shared" ca="1" si="598"/>
        <v/>
      </c>
      <c r="AE3482" s="130" t="str">
        <f t="shared" ca="1" si="599"/>
        <v/>
      </c>
      <c r="AF3482" s="130" t="str">
        <f t="shared" ca="1" si="600"/>
        <v/>
      </c>
      <c r="AG3482" s="130" t="str">
        <f t="shared" ca="1" si="601"/>
        <v/>
      </c>
      <c r="AH3482" s="130" t="str">
        <f t="shared" ca="1" si="602"/>
        <v/>
      </c>
      <c r="AI3482" s="130" t="str">
        <f t="shared" ca="1" si="603"/>
        <v/>
      </c>
    </row>
    <row r="3483" spans="29:35">
      <c r="AC3483" s="130" t="str">
        <f t="shared" ca="1" si="597"/>
        <v/>
      </c>
      <c r="AD3483" s="130" t="str">
        <f t="shared" ca="1" si="598"/>
        <v/>
      </c>
      <c r="AE3483" s="130" t="str">
        <f t="shared" ca="1" si="599"/>
        <v/>
      </c>
      <c r="AF3483" s="130" t="str">
        <f t="shared" ca="1" si="600"/>
        <v/>
      </c>
      <c r="AG3483" s="130" t="str">
        <f t="shared" ca="1" si="601"/>
        <v/>
      </c>
      <c r="AH3483" s="130" t="str">
        <f t="shared" ca="1" si="602"/>
        <v/>
      </c>
      <c r="AI3483" s="130" t="str">
        <f t="shared" ca="1" si="603"/>
        <v/>
      </c>
    </row>
    <row r="3484" spans="29:35">
      <c r="AC3484" s="130" t="str">
        <f t="shared" ca="1" si="597"/>
        <v/>
      </c>
      <c r="AD3484" s="130" t="str">
        <f t="shared" ca="1" si="598"/>
        <v/>
      </c>
      <c r="AE3484" s="130" t="str">
        <f t="shared" ca="1" si="599"/>
        <v/>
      </c>
      <c r="AF3484" s="130" t="str">
        <f t="shared" ca="1" si="600"/>
        <v/>
      </c>
      <c r="AG3484" s="130" t="str">
        <f t="shared" ca="1" si="601"/>
        <v/>
      </c>
      <c r="AH3484" s="130" t="str">
        <f t="shared" ca="1" si="602"/>
        <v/>
      </c>
      <c r="AI3484" s="130" t="str">
        <f t="shared" ca="1" si="603"/>
        <v/>
      </c>
    </row>
    <row r="3485" spans="29:35">
      <c r="AC3485" s="130" t="str">
        <f t="shared" ca="1" si="597"/>
        <v/>
      </c>
      <c r="AD3485" s="130" t="str">
        <f t="shared" ca="1" si="598"/>
        <v/>
      </c>
      <c r="AE3485" s="130" t="str">
        <f t="shared" ca="1" si="599"/>
        <v/>
      </c>
      <c r="AF3485" s="130" t="str">
        <f t="shared" ca="1" si="600"/>
        <v/>
      </c>
      <c r="AG3485" s="130" t="str">
        <f t="shared" ca="1" si="601"/>
        <v/>
      </c>
      <c r="AH3485" s="130" t="str">
        <f t="shared" ca="1" si="602"/>
        <v/>
      </c>
      <c r="AI3485" s="130" t="str">
        <f t="shared" ca="1" si="603"/>
        <v/>
      </c>
    </row>
    <row r="3486" spans="29:35">
      <c r="AC3486" s="130" t="str">
        <f t="shared" ca="1" si="597"/>
        <v/>
      </c>
      <c r="AD3486" s="130" t="str">
        <f t="shared" ca="1" si="598"/>
        <v/>
      </c>
      <c r="AE3486" s="130" t="str">
        <f t="shared" ca="1" si="599"/>
        <v/>
      </c>
      <c r="AF3486" s="130" t="str">
        <f t="shared" ca="1" si="600"/>
        <v/>
      </c>
      <c r="AG3486" s="130" t="str">
        <f t="shared" ca="1" si="601"/>
        <v/>
      </c>
      <c r="AH3486" s="130" t="str">
        <f t="shared" ca="1" si="602"/>
        <v/>
      </c>
      <c r="AI3486" s="130" t="str">
        <f t="shared" ca="1" si="603"/>
        <v/>
      </c>
    </row>
    <row r="3487" spans="29:35">
      <c r="AC3487" s="130" t="str">
        <f t="shared" ca="1" si="597"/>
        <v/>
      </c>
      <c r="AD3487" s="130" t="str">
        <f t="shared" ca="1" si="598"/>
        <v/>
      </c>
      <c r="AE3487" s="130" t="str">
        <f t="shared" ca="1" si="599"/>
        <v/>
      </c>
      <c r="AF3487" s="130" t="str">
        <f t="shared" ca="1" si="600"/>
        <v/>
      </c>
      <c r="AG3487" s="130" t="str">
        <f t="shared" ca="1" si="601"/>
        <v/>
      </c>
      <c r="AH3487" s="130" t="str">
        <f t="shared" ca="1" si="602"/>
        <v/>
      </c>
      <c r="AI3487" s="130" t="str">
        <f t="shared" ca="1" si="603"/>
        <v/>
      </c>
    </row>
    <row r="3488" spans="29:35">
      <c r="AC3488" s="130" t="str">
        <f t="shared" ca="1" si="597"/>
        <v/>
      </c>
      <c r="AD3488" s="130" t="str">
        <f t="shared" ca="1" si="598"/>
        <v/>
      </c>
      <c r="AE3488" s="130" t="str">
        <f t="shared" ca="1" si="599"/>
        <v/>
      </c>
      <c r="AF3488" s="130" t="str">
        <f t="shared" ca="1" si="600"/>
        <v/>
      </c>
      <c r="AG3488" s="130" t="str">
        <f t="shared" ca="1" si="601"/>
        <v/>
      </c>
      <c r="AH3488" s="130" t="str">
        <f t="shared" ca="1" si="602"/>
        <v/>
      </c>
      <c r="AI3488" s="130" t="str">
        <f t="shared" ca="1" si="603"/>
        <v/>
      </c>
    </row>
    <row r="3489" spans="29:35">
      <c r="AC3489" s="130" t="str">
        <f t="shared" ca="1" si="597"/>
        <v/>
      </c>
      <c r="AD3489" s="130" t="str">
        <f t="shared" ca="1" si="598"/>
        <v/>
      </c>
      <c r="AE3489" s="130" t="str">
        <f t="shared" ca="1" si="599"/>
        <v/>
      </c>
      <c r="AF3489" s="130" t="str">
        <f t="shared" ca="1" si="600"/>
        <v/>
      </c>
      <c r="AG3489" s="130" t="str">
        <f t="shared" ca="1" si="601"/>
        <v/>
      </c>
      <c r="AH3489" s="130" t="str">
        <f t="shared" ca="1" si="602"/>
        <v/>
      </c>
      <c r="AI3489" s="130" t="str">
        <f t="shared" ca="1" si="603"/>
        <v/>
      </c>
    </row>
    <row r="3490" spans="29:35">
      <c r="AC3490" s="130" t="str">
        <f t="shared" ca="1" si="597"/>
        <v/>
      </c>
      <c r="AD3490" s="130" t="str">
        <f t="shared" ca="1" si="598"/>
        <v/>
      </c>
      <c r="AE3490" s="130" t="str">
        <f t="shared" ca="1" si="599"/>
        <v/>
      </c>
      <c r="AF3490" s="130" t="str">
        <f t="shared" ca="1" si="600"/>
        <v/>
      </c>
      <c r="AG3490" s="130" t="str">
        <f t="shared" ca="1" si="601"/>
        <v/>
      </c>
      <c r="AH3490" s="130" t="str">
        <f t="shared" ca="1" si="602"/>
        <v/>
      </c>
      <c r="AI3490" s="130" t="str">
        <f t="shared" ca="1" si="603"/>
        <v/>
      </c>
    </row>
    <row r="3491" spans="29:35">
      <c r="AC3491" s="130" t="str">
        <f t="shared" ca="1" si="597"/>
        <v/>
      </c>
      <c r="AD3491" s="130" t="str">
        <f t="shared" ca="1" si="598"/>
        <v/>
      </c>
      <c r="AE3491" s="130" t="str">
        <f t="shared" ca="1" si="599"/>
        <v/>
      </c>
      <c r="AF3491" s="130" t="str">
        <f t="shared" ca="1" si="600"/>
        <v/>
      </c>
      <c r="AG3491" s="130" t="str">
        <f t="shared" ca="1" si="601"/>
        <v/>
      </c>
      <c r="AH3491" s="130" t="str">
        <f t="shared" ca="1" si="602"/>
        <v/>
      </c>
      <c r="AI3491" s="130" t="str">
        <f t="shared" ca="1" si="603"/>
        <v/>
      </c>
    </row>
    <row r="3492" spans="29:35">
      <c r="AC3492" s="130" t="str">
        <f t="shared" ca="1" si="597"/>
        <v/>
      </c>
      <c r="AD3492" s="130" t="str">
        <f t="shared" ca="1" si="598"/>
        <v/>
      </c>
      <c r="AE3492" s="130" t="str">
        <f t="shared" ca="1" si="599"/>
        <v/>
      </c>
      <c r="AF3492" s="130" t="str">
        <f t="shared" ca="1" si="600"/>
        <v/>
      </c>
      <c r="AG3492" s="130" t="str">
        <f t="shared" ca="1" si="601"/>
        <v/>
      </c>
      <c r="AH3492" s="130" t="str">
        <f t="shared" ca="1" si="602"/>
        <v/>
      </c>
      <c r="AI3492" s="130" t="str">
        <f t="shared" ca="1" si="603"/>
        <v/>
      </c>
    </row>
    <row r="3493" spans="29:35">
      <c r="AC3493" s="130" t="str">
        <f t="shared" ca="1" si="597"/>
        <v/>
      </c>
      <c r="AD3493" s="130" t="str">
        <f t="shared" ca="1" si="598"/>
        <v/>
      </c>
      <c r="AE3493" s="130" t="str">
        <f t="shared" ca="1" si="599"/>
        <v/>
      </c>
      <c r="AF3493" s="130" t="str">
        <f t="shared" ca="1" si="600"/>
        <v/>
      </c>
      <c r="AG3493" s="130" t="str">
        <f t="shared" ca="1" si="601"/>
        <v/>
      </c>
      <c r="AH3493" s="130" t="str">
        <f t="shared" ca="1" si="602"/>
        <v/>
      </c>
      <c r="AI3493" s="130" t="str">
        <f t="shared" ca="1" si="603"/>
        <v/>
      </c>
    </row>
    <row r="3494" spans="29:35">
      <c r="AC3494" s="130" t="str">
        <f t="shared" ca="1" si="597"/>
        <v/>
      </c>
      <c r="AD3494" s="130" t="str">
        <f t="shared" ca="1" si="598"/>
        <v/>
      </c>
      <c r="AE3494" s="130" t="str">
        <f t="shared" ca="1" si="599"/>
        <v/>
      </c>
      <c r="AF3494" s="130" t="str">
        <f t="shared" ca="1" si="600"/>
        <v/>
      </c>
      <c r="AG3494" s="130" t="str">
        <f t="shared" ca="1" si="601"/>
        <v/>
      </c>
      <c r="AH3494" s="130" t="str">
        <f t="shared" ca="1" si="602"/>
        <v/>
      </c>
      <c r="AI3494" s="130" t="str">
        <f t="shared" ca="1" si="603"/>
        <v/>
      </c>
    </row>
    <row r="3495" spans="29:35">
      <c r="AC3495" s="130" t="str">
        <f t="shared" ca="1" si="597"/>
        <v/>
      </c>
      <c r="AD3495" s="130" t="str">
        <f t="shared" ca="1" si="598"/>
        <v/>
      </c>
      <c r="AE3495" s="130" t="str">
        <f t="shared" ca="1" si="599"/>
        <v/>
      </c>
      <c r="AF3495" s="130" t="str">
        <f t="shared" ca="1" si="600"/>
        <v/>
      </c>
      <c r="AG3495" s="130" t="str">
        <f t="shared" ca="1" si="601"/>
        <v/>
      </c>
      <c r="AH3495" s="130" t="str">
        <f t="shared" ca="1" si="602"/>
        <v/>
      </c>
      <c r="AI3495" s="130" t="str">
        <f t="shared" ca="1" si="603"/>
        <v/>
      </c>
    </row>
    <row r="3496" spans="29:35">
      <c r="AC3496" s="130" t="str">
        <f t="shared" ca="1" si="597"/>
        <v/>
      </c>
      <c r="AD3496" s="130" t="str">
        <f t="shared" ca="1" si="598"/>
        <v/>
      </c>
      <c r="AE3496" s="130" t="str">
        <f t="shared" ca="1" si="599"/>
        <v/>
      </c>
      <c r="AF3496" s="130" t="str">
        <f t="shared" ca="1" si="600"/>
        <v/>
      </c>
      <c r="AG3496" s="130" t="str">
        <f t="shared" ca="1" si="601"/>
        <v/>
      </c>
      <c r="AH3496" s="130" t="str">
        <f t="shared" ca="1" si="602"/>
        <v/>
      </c>
      <c r="AI3496" s="130" t="str">
        <f t="shared" ca="1" si="603"/>
        <v/>
      </c>
    </row>
    <row r="3497" spans="29:35">
      <c r="AC3497" s="130" t="str">
        <f t="shared" ca="1" si="597"/>
        <v/>
      </c>
      <c r="AD3497" s="130" t="str">
        <f t="shared" ca="1" si="598"/>
        <v/>
      </c>
      <c r="AE3497" s="130" t="str">
        <f t="shared" ca="1" si="599"/>
        <v/>
      </c>
      <c r="AF3497" s="130" t="str">
        <f t="shared" ca="1" si="600"/>
        <v/>
      </c>
      <c r="AG3497" s="130" t="str">
        <f t="shared" ca="1" si="601"/>
        <v/>
      </c>
      <c r="AH3497" s="130" t="str">
        <f t="shared" ca="1" si="602"/>
        <v/>
      </c>
      <c r="AI3497" s="130" t="str">
        <f t="shared" ca="1" si="603"/>
        <v/>
      </c>
    </row>
    <row r="3498" spans="29:35">
      <c r="AC3498" s="130" t="str">
        <f t="shared" ca="1" si="597"/>
        <v/>
      </c>
      <c r="AD3498" s="130" t="str">
        <f t="shared" ca="1" si="598"/>
        <v/>
      </c>
      <c r="AE3498" s="130" t="str">
        <f t="shared" ca="1" si="599"/>
        <v/>
      </c>
      <c r="AF3498" s="130" t="str">
        <f t="shared" ca="1" si="600"/>
        <v/>
      </c>
      <c r="AG3498" s="130" t="str">
        <f t="shared" ca="1" si="601"/>
        <v/>
      </c>
      <c r="AH3498" s="130" t="str">
        <f t="shared" ca="1" si="602"/>
        <v/>
      </c>
      <c r="AI3498" s="130" t="str">
        <f t="shared" ca="1" si="603"/>
        <v/>
      </c>
    </row>
    <row r="3499" spans="29:35">
      <c r="AC3499" s="130" t="str">
        <f t="shared" ca="1" si="597"/>
        <v/>
      </c>
      <c r="AD3499" s="130" t="str">
        <f t="shared" ca="1" si="598"/>
        <v/>
      </c>
      <c r="AE3499" s="130" t="str">
        <f t="shared" ca="1" si="599"/>
        <v/>
      </c>
      <c r="AF3499" s="130" t="str">
        <f t="shared" ca="1" si="600"/>
        <v/>
      </c>
      <c r="AG3499" s="130" t="str">
        <f t="shared" ca="1" si="601"/>
        <v/>
      </c>
      <c r="AH3499" s="130" t="str">
        <f t="shared" ca="1" si="602"/>
        <v/>
      </c>
      <c r="AI3499" s="130" t="str">
        <f t="shared" ca="1" si="603"/>
        <v/>
      </c>
    </row>
    <row r="3500" spans="29:35">
      <c r="AC3500" s="130" t="str">
        <f t="shared" ca="1" si="597"/>
        <v/>
      </c>
      <c r="AD3500" s="130" t="str">
        <f t="shared" ca="1" si="598"/>
        <v/>
      </c>
      <c r="AE3500" s="130" t="str">
        <f t="shared" ca="1" si="599"/>
        <v/>
      </c>
      <c r="AF3500" s="130" t="str">
        <f t="shared" ca="1" si="600"/>
        <v/>
      </c>
      <c r="AG3500" s="130" t="str">
        <f t="shared" ca="1" si="601"/>
        <v/>
      </c>
      <c r="AH3500" s="130" t="str">
        <f t="shared" ca="1" si="602"/>
        <v/>
      </c>
      <c r="AI3500" s="130" t="str">
        <f t="shared" ca="1" si="603"/>
        <v/>
      </c>
    </row>
    <row r="3501" spans="29:35">
      <c r="AC3501" s="130" t="str">
        <f t="shared" ca="1" si="597"/>
        <v/>
      </c>
      <c r="AD3501" s="130" t="str">
        <f t="shared" ca="1" si="598"/>
        <v/>
      </c>
      <c r="AE3501" s="130" t="str">
        <f t="shared" ca="1" si="599"/>
        <v/>
      </c>
      <c r="AF3501" s="130" t="str">
        <f t="shared" ca="1" si="600"/>
        <v/>
      </c>
      <c r="AG3501" s="130" t="str">
        <f t="shared" ca="1" si="601"/>
        <v/>
      </c>
      <c r="AH3501" s="130" t="str">
        <f t="shared" ca="1" si="602"/>
        <v/>
      </c>
      <c r="AI3501" s="130" t="str">
        <f t="shared" ca="1" si="603"/>
        <v/>
      </c>
    </row>
    <row r="3502" spans="29:35">
      <c r="AC3502" s="130" t="str">
        <f t="shared" ca="1" si="597"/>
        <v/>
      </c>
      <c r="AD3502" s="130" t="str">
        <f t="shared" ca="1" si="598"/>
        <v/>
      </c>
      <c r="AE3502" s="130" t="str">
        <f t="shared" ca="1" si="599"/>
        <v/>
      </c>
      <c r="AF3502" s="130" t="str">
        <f t="shared" ca="1" si="600"/>
        <v/>
      </c>
      <c r="AG3502" s="130" t="str">
        <f t="shared" ca="1" si="601"/>
        <v/>
      </c>
      <c r="AH3502" s="130" t="str">
        <f t="shared" ca="1" si="602"/>
        <v/>
      </c>
      <c r="AI3502" s="130" t="str">
        <f t="shared" ca="1" si="603"/>
        <v/>
      </c>
    </row>
    <row r="3503" spans="29:35">
      <c r="AC3503" s="130" t="str">
        <f t="shared" ca="1" si="597"/>
        <v/>
      </c>
      <c r="AD3503" s="130" t="str">
        <f t="shared" ca="1" si="598"/>
        <v/>
      </c>
      <c r="AE3503" s="130" t="str">
        <f t="shared" ca="1" si="599"/>
        <v/>
      </c>
      <c r="AF3503" s="130" t="str">
        <f t="shared" ca="1" si="600"/>
        <v/>
      </c>
      <c r="AG3503" s="130" t="str">
        <f t="shared" ca="1" si="601"/>
        <v/>
      </c>
      <c r="AH3503" s="130" t="str">
        <f t="shared" ca="1" si="602"/>
        <v/>
      </c>
      <c r="AI3503" s="130" t="str">
        <f t="shared" ca="1" si="603"/>
        <v/>
      </c>
    </row>
    <row r="3504" spans="29:35">
      <c r="AC3504" s="130" t="str">
        <f t="shared" ca="1" si="597"/>
        <v/>
      </c>
      <c r="AD3504" s="130" t="str">
        <f t="shared" ca="1" si="598"/>
        <v/>
      </c>
      <c r="AE3504" s="130" t="str">
        <f t="shared" ca="1" si="599"/>
        <v/>
      </c>
      <c r="AF3504" s="130" t="str">
        <f t="shared" ca="1" si="600"/>
        <v/>
      </c>
      <c r="AG3504" s="130" t="str">
        <f t="shared" ca="1" si="601"/>
        <v/>
      </c>
      <c r="AH3504" s="130" t="str">
        <f t="shared" ca="1" si="602"/>
        <v/>
      </c>
      <c r="AI3504" s="130" t="str">
        <f t="shared" ca="1" si="603"/>
        <v/>
      </c>
    </row>
    <row r="3505" spans="29:35">
      <c r="AC3505" s="130" t="str">
        <f t="shared" ca="1" si="597"/>
        <v/>
      </c>
      <c r="AD3505" s="130" t="str">
        <f t="shared" ca="1" si="598"/>
        <v/>
      </c>
      <c r="AE3505" s="130" t="str">
        <f t="shared" ca="1" si="599"/>
        <v/>
      </c>
      <c r="AF3505" s="130" t="str">
        <f t="shared" ca="1" si="600"/>
        <v/>
      </c>
      <c r="AG3505" s="130" t="str">
        <f t="shared" ca="1" si="601"/>
        <v/>
      </c>
      <c r="AH3505" s="130" t="str">
        <f t="shared" ca="1" si="602"/>
        <v/>
      </c>
      <c r="AI3505" s="130" t="str">
        <f t="shared" ca="1" si="603"/>
        <v/>
      </c>
    </row>
    <row r="3506" spans="29:35">
      <c r="AC3506" s="130" t="str">
        <f t="shared" ca="1" si="597"/>
        <v/>
      </c>
      <c r="AD3506" s="130" t="str">
        <f t="shared" ca="1" si="598"/>
        <v/>
      </c>
      <c r="AE3506" s="130" t="str">
        <f t="shared" ca="1" si="599"/>
        <v/>
      </c>
      <c r="AF3506" s="130" t="str">
        <f t="shared" ca="1" si="600"/>
        <v/>
      </c>
      <c r="AG3506" s="130" t="str">
        <f t="shared" ca="1" si="601"/>
        <v/>
      </c>
      <c r="AH3506" s="130" t="str">
        <f t="shared" ca="1" si="602"/>
        <v/>
      </c>
      <c r="AI3506" s="130" t="str">
        <f t="shared" ca="1" si="603"/>
        <v/>
      </c>
    </row>
    <row r="3507" spans="29:35">
      <c r="AC3507" s="130" t="str">
        <f t="shared" ca="1" si="597"/>
        <v/>
      </c>
      <c r="AD3507" s="130" t="str">
        <f t="shared" ca="1" si="598"/>
        <v/>
      </c>
      <c r="AE3507" s="130" t="str">
        <f t="shared" ca="1" si="599"/>
        <v/>
      </c>
      <c r="AF3507" s="130" t="str">
        <f t="shared" ca="1" si="600"/>
        <v/>
      </c>
      <c r="AG3507" s="130" t="str">
        <f t="shared" ca="1" si="601"/>
        <v/>
      </c>
      <c r="AH3507" s="130" t="str">
        <f t="shared" ca="1" si="602"/>
        <v/>
      </c>
      <c r="AI3507" s="130" t="str">
        <f t="shared" ca="1" si="603"/>
        <v/>
      </c>
    </row>
    <row r="3508" spans="29:35">
      <c r="AC3508" s="130" t="str">
        <f t="shared" ca="1" si="597"/>
        <v/>
      </c>
      <c r="AD3508" s="130" t="str">
        <f t="shared" ca="1" si="598"/>
        <v/>
      </c>
      <c r="AE3508" s="130" t="str">
        <f t="shared" ca="1" si="599"/>
        <v/>
      </c>
      <c r="AF3508" s="130" t="str">
        <f t="shared" ca="1" si="600"/>
        <v/>
      </c>
      <c r="AG3508" s="130" t="str">
        <f t="shared" ca="1" si="601"/>
        <v/>
      </c>
      <c r="AH3508" s="130" t="str">
        <f t="shared" ca="1" si="602"/>
        <v/>
      </c>
      <c r="AI3508" s="130" t="str">
        <f t="shared" ca="1" si="603"/>
        <v/>
      </c>
    </row>
    <row r="3509" spans="29:35">
      <c r="AC3509" s="130" t="str">
        <f t="shared" ca="1" si="597"/>
        <v/>
      </c>
      <c r="AD3509" s="130" t="str">
        <f t="shared" ca="1" si="598"/>
        <v/>
      </c>
      <c r="AE3509" s="130" t="str">
        <f t="shared" ca="1" si="599"/>
        <v/>
      </c>
      <c r="AF3509" s="130" t="str">
        <f t="shared" ca="1" si="600"/>
        <v/>
      </c>
      <c r="AG3509" s="130" t="str">
        <f t="shared" ca="1" si="601"/>
        <v/>
      </c>
      <c r="AH3509" s="130" t="str">
        <f t="shared" ca="1" si="602"/>
        <v/>
      </c>
      <c r="AI3509" s="130" t="str">
        <f t="shared" ca="1" si="603"/>
        <v/>
      </c>
    </row>
    <row r="3510" spans="29:35">
      <c r="AC3510" s="130" t="str">
        <f t="shared" ca="1" si="597"/>
        <v/>
      </c>
      <c r="AD3510" s="130" t="str">
        <f t="shared" ca="1" si="598"/>
        <v/>
      </c>
      <c r="AE3510" s="130" t="str">
        <f t="shared" ca="1" si="599"/>
        <v/>
      </c>
      <c r="AF3510" s="130" t="str">
        <f t="shared" ca="1" si="600"/>
        <v/>
      </c>
      <c r="AG3510" s="130" t="str">
        <f t="shared" ca="1" si="601"/>
        <v/>
      </c>
      <c r="AH3510" s="130" t="str">
        <f t="shared" ca="1" si="602"/>
        <v/>
      </c>
      <c r="AI3510" s="130" t="str">
        <f t="shared" ca="1" si="603"/>
        <v/>
      </c>
    </row>
    <row r="3511" spans="29:35">
      <c r="AC3511" s="130" t="str">
        <f t="shared" ca="1" si="597"/>
        <v/>
      </c>
      <c r="AD3511" s="130" t="str">
        <f t="shared" ca="1" si="598"/>
        <v/>
      </c>
      <c r="AE3511" s="130" t="str">
        <f t="shared" ca="1" si="599"/>
        <v/>
      </c>
      <c r="AF3511" s="130" t="str">
        <f t="shared" ca="1" si="600"/>
        <v/>
      </c>
      <c r="AG3511" s="130" t="str">
        <f t="shared" ca="1" si="601"/>
        <v/>
      </c>
      <c r="AH3511" s="130" t="str">
        <f t="shared" ca="1" si="602"/>
        <v/>
      </c>
      <c r="AI3511" s="130" t="str">
        <f t="shared" ca="1" si="603"/>
        <v/>
      </c>
    </row>
    <row r="3512" spans="29:35">
      <c r="AC3512" s="130" t="str">
        <f t="shared" ca="1" si="597"/>
        <v/>
      </c>
      <c r="AD3512" s="130" t="str">
        <f t="shared" ca="1" si="598"/>
        <v/>
      </c>
      <c r="AE3512" s="130" t="str">
        <f t="shared" ca="1" si="599"/>
        <v/>
      </c>
      <c r="AF3512" s="130" t="str">
        <f t="shared" ca="1" si="600"/>
        <v/>
      </c>
      <c r="AG3512" s="130" t="str">
        <f t="shared" ca="1" si="601"/>
        <v/>
      </c>
      <c r="AH3512" s="130" t="str">
        <f t="shared" ca="1" si="602"/>
        <v/>
      </c>
      <c r="AI3512" s="130" t="str">
        <f t="shared" ca="1" si="603"/>
        <v/>
      </c>
    </row>
    <row r="3513" spans="29:35">
      <c r="AC3513" s="130" t="str">
        <f t="shared" ca="1" si="597"/>
        <v/>
      </c>
      <c r="AD3513" s="130" t="str">
        <f t="shared" ca="1" si="598"/>
        <v/>
      </c>
      <c r="AE3513" s="130" t="str">
        <f t="shared" ca="1" si="599"/>
        <v/>
      </c>
      <c r="AF3513" s="130" t="str">
        <f t="shared" ca="1" si="600"/>
        <v/>
      </c>
      <c r="AG3513" s="130" t="str">
        <f t="shared" ca="1" si="601"/>
        <v/>
      </c>
      <c r="AH3513" s="130" t="str">
        <f t="shared" ca="1" si="602"/>
        <v/>
      </c>
      <c r="AI3513" s="130" t="str">
        <f t="shared" ca="1" si="603"/>
        <v/>
      </c>
    </row>
    <row r="3514" spans="29:35">
      <c r="AC3514" s="130" t="str">
        <f t="shared" ca="1" si="597"/>
        <v/>
      </c>
      <c r="AD3514" s="130" t="str">
        <f t="shared" ca="1" si="598"/>
        <v/>
      </c>
      <c r="AE3514" s="130" t="str">
        <f t="shared" ca="1" si="599"/>
        <v/>
      </c>
      <c r="AF3514" s="130" t="str">
        <f t="shared" ca="1" si="600"/>
        <v/>
      </c>
      <c r="AG3514" s="130" t="str">
        <f t="shared" ca="1" si="601"/>
        <v/>
      </c>
      <c r="AH3514" s="130" t="str">
        <f t="shared" ca="1" si="602"/>
        <v/>
      </c>
      <c r="AI3514" s="130" t="str">
        <f t="shared" ca="1" si="603"/>
        <v/>
      </c>
    </row>
    <row r="3515" spans="29:35">
      <c r="AC3515" s="130" t="str">
        <f t="shared" ca="1" si="597"/>
        <v/>
      </c>
      <c r="AD3515" s="130" t="str">
        <f t="shared" ca="1" si="598"/>
        <v/>
      </c>
      <c r="AE3515" s="130" t="str">
        <f t="shared" ca="1" si="599"/>
        <v/>
      </c>
      <c r="AF3515" s="130" t="str">
        <f t="shared" ca="1" si="600"/>
        <v/>
      </c>
      <c r="AG3515" s="130" t="str">
        <f t="shared" ca="1" si="601"/>
        <v/>
      </c>
      <c r="AH3515" s="130" t="str">
        <f t="shared" ca="1" si="602"/>
        <v/>
      </c>
      <c r="AI3515" s="130" t="str">
        <f t="shared" ca="1" si="603"/>
        <v/>
      </c>
    </row>
    <row r="3516" spans="29:35">
      <c r="AC3516" s="130" t="str">
        <f t="shared" ca="1" si="597"/>
        <v/>
      </c>
      <c r="AD3516" s="130" t="str">
        <f t="shared" ca="1" si="598"/>
        <v/>
      </c>
      <c r="AE3516" s="130" t="str">
        <f t="shared" ca="1" si="599"/>
        <v/>
      </c>
      <c r="AF3516" s="130" t="str">
        <f t="shared" ca="1" si="600"/>
        <v/>
      </c>
      <c r="AG3516" s="130" t="str">
        <f t="shared" ca="1" si="601"/>
        <v/>
      </c>
      <c r="AH3516" s="130" t="str">
        <f t="shared" ca="1" si="602"/>
        <v/>
      </c>
      <c r="AI3516" s="130" t="str">
        <f t="shared" ca="1" si="603"/>
        <v/>
      </c>
    </row>
    <row r="3517" spans="29:35">
      <c r="AC3517" s="130" t="str">
        <f t="shared" ca="1" si="597"/>
        <v/>
      </c>
      <c r="AD3517" s="130" t="str">
        <f t="shared" ca="1" si="598"/>
        <v/>
      </c>
      <c r="AE3517" s="130" t="str">
        <f t="shared" ca="1" si="599"/>
        <v/>
      </c>
      <c r="AF3517" s="130" t="str">
        <f t="shared" ca="1" si="600"/>
        <v/>
      </c>
      <c r="AG3517" s="130" t="str">
        <f t="shared" ca="1" si="601"/>
        <v/>
      </c>
      <c r="AH3517" s="130" t="str">
        <f t="shared" ca="1" si="602"/>
        <v/>
      </c>
      <c r="AI3517" s="130" t="str">
        <f t="shared" ca="1" si="603"/>
        <v/>
      </c>
    </row>
    <row r="3518" spans="29:35">
      <c r="AC3518" s="130" t="str">
        <f t="shared" ca="1" si="597"/>
        <v/>
      </c>
      <c r="AD3518" s="130" t="str">
        <f t="shared" ca="1" si="598"/>
        <v/>
      </c>
      <c r="AE3518" s="130" t="str">
        <f t="shared" ca="1" si="599"/>
        <v/>
      </c>
      <c r="AF3518" s="130" t="str">
        <f t="shared" ca="1" si="600"/>
        <v/>
      </c>
      <c r="AG3518" s="130" t="str">
        <f t="shared" ca="1" si="601"/>
        <v/>
      </c>
      <c r="AH3518" s="130" t="str">
        <f t="shared" ca="1" si="602"/>
        <v/>
      </c>
      <c r="AI3518" s="130" t="str">
        <f t="shared" ca="1" si="603"/>
        <v/>
      </c>
    </row>
    <row r="3519" spans="29:35">
      <c r="AC3519" s="130" t="str">
        <f t="shared" ca="1" si="597"/>
        <v/>
      </c>
      <c r="AD3519" s="130" t="str">
        <f t="shared" ca="1" si="598"/>
        <v/>
      </c>
      <c r="AE3519" s="130" t="str">
        <f t="shared" ca="1" si="599"/>
        <v/>
      </c>
      <c r="AF3519" s="130" t="str">
        <f t="shared" ca="1" si="600"/>
        <v/>
      </c>
      <c r="AG3519" s="130" t="str">
        <f t="shared" ca="1" si="601"/>
        <v/>
      </c>
      <c r="AH3519" s="130" t="str">
        <f t="shared" ca="1" si="602"/>
        <v/>
      </c>
      <c r="AI3519" s="130" t="str">
        <f t="shared" ca="1" si="603"/>
        <v/>
      </c>
    </row>
    <row r="3520" spans="29:35">
      <c r="AC3520" s="130" t="str">
        <f t="shared" ca="1" si="597"/>
        <v/>
      </c>
      <c r="AD3520" s="130" t="str">
        <f t="shared" ca="1" si="598"/>
        <v/>
      </c>
      <c r="AE3520" s="130" t="str">
        <f t="shared" ca="1" si="599"/>
        <v/>
      </c>
      <c r="AF3520" s="130" t="str">
        <f t="shared" ca="1" si="600"/>
        <v/>
      </c>
      <c r="AG3520" s="130" t="str">
        <f t="shared" ca="1" si="601"/>
        <v/>
      </c>
      <c r="AH3520" s="130" t="str">
        <f t="shared" ca="1" si="602"/>
        <v/>
      </c>
      <c r="AI3520" s="130" t="str">
        <f t="shared" ca="1" si="603"/>
        <v/>
      </c>
    </row>
    <row r="3521" spans="29:35">
      <c r="AC3521" s="130" t="str">
        <f t="shared" ca="1" si="597"/>
        <v/>
      </c>
      <c r="AD3521" s="130" t="str">
        <f t="shared" ca="1" si="598"/>
        <v/>
      </c>
      <c r="AE3521" s="130" t="str">
        <f t="shared" ca="1" si="599"/>
        <v/>
      </c>
      <c r="AF3521" s="130" t="str">
        <f t="shared" ca="1" si="600"/>
        <v/>
      </c>
      <c r="AG3521" s="130" t="str">
        <f t="shared" ca="1" si="601"/>
        <v/>
      </c>
      <c r="AH3521" s="130" t="str">
        <f t="shared" ca="1" si="602"/>
        <v/>
      </c>
      <c r="AI3521" s="130" t="str">
        <f t="shared" ca="1" si="603"/>
        <v/>
      </c>
    </row>
    <row r="3522" spans="29:35">
      <c r="AC3522" s="130" t="str">
        <f t="shared" ca="1" si="597"/>
        <v/>
      </c>
      <c r="AD3522" s="130" t="str">
        <f t="shared" ca="1" si="598"/>
        <v/>
      </c>
      <c r="AE3522" s="130" t="str">
        <f t="shared" ca="1" si="599"/>
        <v/>
      </c>
      <c r="AF3522" s="130" t="str">
        <f t="shared" ca="1" si="600"/>
        <v/>
      </c>
      <c r="AG3522" s="130" t="str">
        <f t="shared" ca="1" si="601"/>
        <v/>
      </c>
      <c r="AH3522" s="130" t="str">
        <f t="shared" ca="1" si="602"/>
        <v/>
      </c>
      <c r="AI3522" s="130" t="str">
        <f t="shared" ca="1" si="603"/>
        <v/>
      </c>
    </row>
    <row r="3523" spans="29:35">
      <c r="AC3523" s="130" t="str">
        <f t="shared" ref="AC3523:AC3586" ca="1" si="604">+INDIRECT(ADDRESS(INT((ROW()-2)/2)+2,21,3))</f>
        <v/>
      </c>
      <c r="AD3523" s="130" t="str">
        <f t="shared" ref="AD3523:AD3586" ca="1" si="605">+IF(ISNUMBER(AI3523),IF(ISEVEN(ROW()),$AL$2,$AL$3),"")</f>
        <v/>
      </c>
      <c r="AE3523" s="130" t="str">
        <f t="shared" ref="AE3523:AE3586" ca="1" si="606">+INDIRECT(ADDRESS(INT((ROW()-2)/2)+2,23,3))</f>
        <v/>
      </c>
      <c r="AF3523" s="130" t="str">
        <f t="shared" ref="AF3523:AF3586" ca="1" si="607">+INDIRECT(ADDRESS(INT((ROW()-2)/2)+2,24,3))</f>
        <v/>
      </c>
      <c r="AG3523" s="130" t="str">
        <f t="shared" ref="AG3523:AG3586" ca="1" si="608">+INDIRECT(ADDRESS(INT((ROW()-2)/2)+2,25,3))</f>
        <v/>
      </c>
      <c r="AH3523" s="130" t="str">
        <f t="shared" ref="AH3523:AH3586" ca="1" si="609">+INDIRECT(ADDRESS(INT((ROW()-2)/2)+2,26,3))</f>
        <v/>
      </c>
      <c r="AI3523" s="130" t="str">
        <f t="shared" ref="AI3523:AI3586" ca="1" si="610">+INDIRECT(ADDRESS(INT((ROW()-2)/2)+2,27,3))</f>
        <v/>
      </c>
    </row>
    <row r="3524" spans="29:35">
      <c r="AC3524" s="130" t="str">
        <f t="shared" ca="1" si="604"/>
        <v/>
      </c>
      <c r="AD3524" s="130" t="str">
        <f t="shared" ca="1" si="605"/>
        <v/>
      </c>
      <c r="AE3524" s="130" t="str">
        <f t="shared" ca="1" si="606"/>
        <v/>
      </c>
      <c r="AF3524" s="130" t="str">
        <f t="shared" ca="1" si="607"/>
        <v/>
      </c>
      <c r="AG3524" s="130" t="str">
        <f t="shared" ca="1" si="608"/>
        <v/>
      </c>
      <c r="AH3524" s="130" t="str">
        <f t="shared" ca="1" si="609"/>
        <v/>
      </c>
      <c r="AI3524" s="130" t="str">
        <f t="shared" ca="1" si="610"/>
        <v/>
      </c>
    </row>
    <row r="3525" spans="29:35">
      <c r="AC3525" s="130" t="str">
        <f t="shared" ca="1" si="604"/>
        <v/>
      </c>
      <c r="AD3525" s="130" t="str">
        <f t="shared" ca="1" si="605"/>
        <v/>
      </c>
      <c r="AE3525" s="130" t="str">
        <f t="shared" ca="1" si="606"/>
        <v/>
      </c>
      <c r="AF3525" s="130" t="str">
        <f t="shared" ca="1" si="607"/>
        <v/>
      </c>
      <c r="AG3525" s="130" t="str">
        <f t="shared" ca="1" si="608"/>
        <v/>
      </c>
      <c r="AH3525" s="130" t="str">
        <f t="shared" ca="1" si="609"/>
        <v/>
      </c>
      <c r="AI3525" s="130" t="str">
        <f t="shared" ca="1" si="610"/>
        <v/>
      </c>
    </row>
    <row r="3526" spans="29:35">
      <c r="AC3526" s="130" t="str">
        <f t="shared" ca="1" si="604"/>
        <v/>
      </c>
      <c r="AD3526" s="130" t="str">
        <f t="shared" ca="1" si="605"/>
        <v/>
      </c>
      <c r="AE3526" s="130" t="str">
        <f t="shared" ca="1" si="606"/>
        <v/>
      </c>
      <c r="AF3526" s="130" t="str">
        <f t="shared" ca="1" si="607"/>
        <v/>
      </c>
      <c r="AG3526" s="130" t="str">
        <f t="shared" ca="1" si="608"/>
        <v/>
      </c>
      <c r="AH3526" s="130" t="str">
        <f t="shared" ca="1" si="609"/>
        <v/>
      </c>
      <c r="AI3526" s="130" t="str">
        <f t="shared" ca="1" si="610"/>
        <v/>
      </c>
    </row>
    <row r="3527" spans="29:35">
      <c r="AC3527" s="130" t="str">
        <f t="shared" ca="1" si="604"/>
        <v/>
      </c>
      <c r="AD3527" s="130" t="str">
        <f t="shared" ca="1" si="605"/>
        <v/>
      </c>
      <c r="AE3527" s="130" t="str">
        <f t="shared" ca="1" si="606"/>
        <v/>
      </c>
      <c r="AF3527" s="130" t="str">
        <f t="shared" ca="1" si="607"/>
        <v/>
      </c>
      <c r="AG3527" s="130" t="str">
        <f t="shared" ca="1" si="608"/>
        <v/>
      </c>
      <c r="AH3527" s="130" t="str">
        <f t="shared" ca="1" si="609"/>
        <v/>
      </c>
      <c r="AI3527" s="130" t="str">
        <f t="shared" ca="1" si="610"/>
        <v/>
      </c>
    </row>
    <row r="3528" spans="29:35">
      <c r="AC3528" s="130" t="str">
        <f t="shared" ca="1" si="604"/>
        <v/>
      </c>
      <c r="AD3528" s="130" t="str">
        <f t="shared" ca="1" si="605"/>
        <v/>
      </c>
      <c r="AE3528" s="130" t="str">
        <f t="shared" ca="1" si="606"/>
        <v/>
      </c>
      <c r="AF3528" s="130" t="str">
        <f t="shared" ca="1" si="607"/>
        <v/>
      </c>
      <c r="AG3528" s="130" t="str">
        <f t="shared" ca="1" si="608"/>
        <v/>
      </c>
      <c r="AH3528" s="130" t="str">
        <f t="shared" ca="1" si="609"/>
        <v/>
      </c>
      <c r="AI3528" s="130" t="str">
        <f t="shared" ca="1" si="610"/>
        <v/>
      </c>
    </row>
    <row r="3529" spans="29:35">
      <c r="AC3529" s="130" t="str">
        <f t="shared" ca="1" si="604"/>
        <v/>
      </c>
      <c r="AD3529" s="130" t="str">
        <f t="shared" ca="1" si="605"/>
        <v/>
      </c>
      <c r="AE3529" s="130" t="str">
        <f t="shared" ca="1" si="606"/>
        <v/>
      </c>
      <c r="AF3529" s="130" t="str">
        <f t="shared" ca="1" si="607"/>
        <v/>
      </c>
      <c r="AG3529" s="130" t="str">
        <f t="shared" ca="1" si="608"/>
        <v/>
      </c>
      <c r="AH3529" s="130" t="str">
        <f t="shared" ca="1" si="609"/>
        <v/>
      </c>
      <c r="AI3529" s="130" t="str">
        <f t="shared" ca="1" si="610"/>
        <v/>
      </c>
    </row>
    <row r="3530" spans="29:35">
      <c r="AC3530" s="130" t="str">
        <f t="shared" ca="1" si="604"/>
        <v/>
      </c>
      <c r="AD3530" s="130" t="str">
        <f t="shared" ca="1" si="605"/>
        <v/>
      </c>
      <c r="AE3530" s="130" t="str">
        <f t="shared" ca="1" si="606"/>
        <v/>
      </c>
      <c r="AF3530" s="130" t="str">
        <f t="shared" ca="1" si="607"/>
        <v/>
      </c>
      <c r="AG3530" s="130" t="str">
        <f t="shared" ca="1" si="608"/>
        <v/>
      </c>
      <c r="AH3530" s="130" t="str">
        <f t="shared" ca="1" si="609"/>
        <v/>
      </c>
      <c r="AI3530" s="130" t="str">
        <f t="shared" ca="1" si="610"/>
        <v/>
      </c>
    </row>
    <row r="3531" spans="29:35">
      <c r="AC3531" s="130" t="str">
        <f t="shared" ca="1" si="604"/>
        <v/>
      </c>
      <c r="AD3531" s="130" t="str">
        <f t="shared" ca="1" si="605"/>
        <v/>
      </c>
      <c r="AE3531" s="130" t="str">
        <f t="shared" ca="1" si="606"/>
        <v/>
      </c>
      <c r="AF3531" s="130" t="str">
        <f t="shared" ca="1" si="607"/>
        <v/>
      </c>
      <c r="AG3531" s="130" t="str">
        <f t="shared" ca="1" si="608"/>
        <v/>
      </c>
      <c r="AH3531" s="130" t="str">
        <f t="shared" ca="1" si="609"/>
        <v/>
      </c>
      <c r="AI3531" s="130" t="str">
        <f t="shared" ca="1" si="610"/>
        <v/>
      </c>
    </row>
    <row r="3532" spans="29:35">
      <c r="AC3532" s="130" t="str">
        <f t="shared" ca="1" si="604"/>
        <v/>
      </c>
      <c r="AD3532" s="130" t="str">
        <f t="shared" ca="1" si="605"/>
        <v/>
      </c>
      <c r="AE3532" s="130" t="str">
        <f t="shared" ca="1" si="606"/>
        <v/>
      </c>
      <c r="AF3532" s="130" t="str">
        <f t="shared" ca="1" si="607"/>
        <v/>
      </c>
      <c r="AG3532" s="130" t="str">
        <f t="shared" ca="1" si="608"/>
        <v/>
      </c>
      <c r="AH3532" s="130" t="str">
        <f t="shared" ca="1" si="609"/>
        <v/>
      </c>
      <c r="AI3532" s="130" t="str">
        <f t="shared" ca="1" si="610"/>
        <v/>
      </c>
    </row>
    <row r="3533" spans="29:35">
      <c r="AC3533" s="130" t="str">
        <f t="shared" ca="1" si="604"/>
        <v/>
      </c>
      <c r="AD3533" s="130" t="str">
        <f t="shared" ca="1" si="605"/>
        <v/>
      </c>
      <c r="AE3533" s="130" t="str">
        <f t="shared" ca="1" si="606"/>
        <v/>
      </c>
      <c r="AF3533" s="130" t="str">
        <f t="shared" ca="1" si="607"/>
        <v/>
      </c>
      <c r="AG3533" s="130" t="str">
        <f t="shared" ca="1" si="608"/>
        <v/>
      </c>
      <c r="AH3533" s="130" t="str">
        <f t="shared" ca="1" si="609"/>
        <v/>
      </c>
      <c r="AI3533" s="130" t="str">
        <f t="shared" ca="1" si="610"/>
        <v/>
      </c>
    </row>
    <row r="3534" spans="29:35">
      <c r="AC3534" s="130" t="str">
        <f t="shared" ca="1" si="604"/>
        <v/>
      </c>
      <c r="AD3534" s="130" t="str">
        <f t="shared" ca="1" si="605"/>
        <v/>
      </c>
      <c r="AE3534" s="130" t="str">
        <f t="shared" ca="1" si="606"/>
        <v/>
      </c>
      <c r="AF3534" s="130" t="str">
        <f t="shared" ca="1" si="607"/>
        <v/>
      </c>
      <c r="AG3534" s="130" t="str">
        <f t="shared" ca="1" si="608"/>
        <v/>
      </c>
      <c r="AH3534" s="130" t="str">
        <f t="shared" ca="1" si="609"/>
        <v/>
      </c>
      <c r="AI3534" s="130" t="str">
        <f t="shared" ca="1" si="610"/>
        <v/>
      </c>
    </row>
    <row r="3535" spans="29:35">
      <c r="AC3535" s="130" t="str">
        <f t="shared" ca="1" si="604"/>
        <v/>
      </c>
      <c r="AD3535" s="130" t="str">
        <f t="shared" ca="1" si="605"/>
        <v/>
      </c>
      <c r="AE3535" s="130" t="str">
        <f t="shared" ca="1" si="606"/>
        <v/>
      </c>
      <c r="AF3535" s="130" t="str">
        <f t="shared" ca="1" si="607"/>
        <v/>
      </c>
      <c r="AG3535" s="130" t="str">
        <f t="shared" ca="1" si="608"/>
        <v/>
      </c>
      <c r="AH3535" s="130" t="str">
        <f t="shared" ca="1" si="609"/>
        <v/>
      </c>
      <c r="AI3535" s="130" t="str">
        <f t="shared" ca="1" si="610"/>
        <v/>
      </c>
    </row>
    <row r="3536" spans="29:35">
      <c r="AC3536" s="130" t="str">
        <f t="shared" ca="1" si="604"/>
        <v/>
      </c>
      <c r="AD3536" s="130" t="str">
        <f t="shared" ca="1" si="605"/>
        <v/>
      </c>
      <c r="AE3536" s="130" t="str">
        <f t="shared" ca="1" si="606"/>
        <v/>
      </c>
      <c r="AF3536" s="130" t="str">
        <f t="shared" ca="1" si="607"/>
        <v/>
      </c>
      <c r="AG3536" s="130" t="str">
        <f t="shared" ca="1" si="608"/>
        <v/>
      </c>
      <c r="AH3536" s="130" t="str">
        <f t="shared" ca="1" si="609"/>
        <v/>
      </c>
      <c r="AI3536" s="130" t="str">
        <f t="shared" ca="1" si="610"/>
        <v/>
      </c>
    </row>
    <row r="3537" spans="29:35">
      <c r="AC3537" s="130" t="str">
        <f t="shared" ca="1" si="604"/>
        <v/>
      </c>
      <c r="AD3537" s="130" t="str">
        <f t="shared" ca="1" si="605"/>
        <v/>
      </c>
      <c r="AE3537" s="130" t="str">
        <f t="shared" ca="1" si="606"/>
        <v/>
      </c>
      <c r="AF3537" s="130" t="str">
        <f t="shared" ca="1" si="607"/>
        <v/>
      </c>
      <c r="AG3537" s="130" t="str">
        <f t="shared" ca="1" si="608"/>
        <v/>
      </c>
      <c r="AH3537" s="130" t="str">
        <f t="shared" ca="1" si="609"/>
        <v/>
      </c>
      <c r="AI3537" s="130" t="str">
        <f t="shared" ca="1" si="610"/>
        <v/>
      </c>
    </row>
    <row r="3538" spans="29:35">
      <c r="AC3538" s="130" t="str">
        <f t="shared" ca="1" si="604"/>
        <v/>
      </c>
      <c r="AD3538" s="130" t="str">
        <f t="shared" ca="1" si="605"/>
        <v/>
      </c>
      <c r="AE3538" s="130" t="str">
        <f t="shared" ca="1" si="606"/>
        <v/>
      </c>
      <c r="AF3538" s="130" t="str">
        <f t="shared" ca="1" si="607"/>
        <v/>
      </c>
      <c r="AG3538" s="130" t="str">
        <f t="shared" ca="1" si="608"/>
        <v/>
      </c>
      <c r="AH3538" s="130" t="str">
        <f t="shared" ca="1" si="609"/>
        <v/>
      </c>
      <c r="AI3538" s="130" t="str">
        <f t="shared" ca="1" si="610"/>
        <v/>
      </c>
    </row>
    <row r="3539" spans="29:35">
      <c r="AC3539" s="130" t="str">
        <f t="shared" ca="1" si="604"/>
        <v/>
      </c>
      <c r="AD3539" s="130" t="str">
        <f t="shared" ca="1" si="605"/>
        <v/>
      </c>
      <c r="AE3539" s="130" t="str">
        <f t="shared" ca="1" si="606"/>
        <v/>
      </c>
      <c r="AF3539" s="130" t="str">
        <f t="shared" ca="1" si="607"/>
        <v/>
      </c>
      <c r="AG3539" s="130" t="str">
        <f t="shared" ca="1" si="608"/>
        <v/>
      </c>
      <c r="AH3539" s="130" t="str">
        <f t="shared" ca="1" si="609"/>
        <v/>
      </c>
      <c r="AI3539" s="130" t="str">
        <f t="shared" ca="1" si="610"/>
        <v/>
      </c>
    </row>
    <row r="3540" spans="29:35">
      <c r="AC3540" s="130" t="str">
        <f t="shared" ca="1" si="604"/>
        <v/>
      </c>
      <c r="AD3540" s="130" t="str">
        <f t="shared" ca="1" si="605"/>
        <v/>
      </c>
      <c r="AE3540" s="130" t="str">
        <f t="shared" ca="1" si="606"/>
        <v/>
      </c>
      <c r="AF3540" s="130" t="str">
        <f t="shared" ca="1" si="607"/>
        <v/>
      </c>
      <c r="AG3540" s="130" t="str">
        <f t="shared" ca="1" si="608"/>
        <v/>
      </c>
      <c r="AH3540" s="130" t="str">
        <f t="shared" ca="1" si="609"/>
        <v/>
      </c>
      <c r="AI3540" s="130" t="str">
        <f t="shared" ca="1" si="610"/>
        <v/>
      </c>
    </row>
    <row r="3541" spans="29:35">
      <c r="AC3541" s="130" t="str">
        <f t="shared" ca="1" si="604"/>
        <v/>
      </c>
      <c r="AD3541" s="130" t="str">
        <f t="shared" ca="1" si="605"/>
        <v/>
      </c>
      <c r="AE3541" s="130" t="str">
        <f t="shared" ca="1" si="606"/>
        <v/>
      </c>
      <c r="AF3541" s="130" t="str">
        <f t="shared" ca="1" si="607"/>
        <v/>
      </c>
      <c r="AG3541" s="130" t="str">
        <f t="shared" ca="1" si="608"/>
        <v/>
      </c>
      <c r="AH3541" s="130" t="str">
        <f t="shared" ca="1" si="609"/>
        <v/>
      </c>
      <c r="AI3541" s="130" t="str">
        <f t="shared" ca="1" si="610"/>
        <v/>
      </c>
    </row>
    <row r="3542" spans="29:35">
      <c r="AC3542" s="130" t="str">
        <f t="shared" ca="1" si="604"/>
        <v/>
      </c>
      <c r="AD3542" s="130" t="str">
        <f t="shared" ca="1" si="605"/>
        <v/>
      </c>
      <c r="AE3542" s="130" t="str">
        <f t="shared" ca="1" si="606"/>
        <v/>
      </c>
      <c r="AF3542" s="130" t="str">
        <f t="shared" ca="1" si="607"/>
        <v/>
      </c>
      <c r="AG3542" s="130" t="str">
        <f t="shared" ca="1" si="608"/>
        <v/>
      </c>
      <c r="AH3542" s="130" t="str">
        <f t="shared" ca="1" si="609"/>
        <v/>
      </c>
      <c r="AI3542" s="130" t="str">
        <f t="shared" ca="1" si="610"/>
        <v/>
      </c>
    </row>
    <row r="3543" spans="29:35">
      <c r="AC3543" s="130" t="str">
        <f t="shared" ca="1" si="604"/>
        <v/>
      </c>
      <c r="AD3543" s="130" t="str">
        <f t="shared" ca="1" si="605"/>
        <v/>
      </c>
      <c r="AE3543" s="130" t="str">
        <f t="shared" ca="1" si="606"/>
        <v/>
      </c>
      <c r="AF3543" s="130" t="str">
        <f t="shared" ca="1" si="607"/>
        <v/>
      </c>
      <c r="AG3543" s="130" t="str">
        <f t="shared" ca="1" si="608"/>
        <v/>
      </c>
      <c r="AH3543" s="130" t="str">
        <f t="shared" ca="1" si="609"/>
        <v/>
      </c>
      <c r="AI3543" s="130" t="str">
        <f t="shared" ca="1" si="610"/>
        <v/>
      </c>
    </row>
    <row r="3544" spans="29:35">
      <c r="AC3544" s="130" t="str">
        <f t="shared" ca="1" si="604"/>
        <v/>
      </c>
      <c r="AD3544" s="130" t="str">
        <f t="shared" ca="1" si="605"/>
        <v/>
      </c>
      <c r="AE3544" s="130" t="str">
        <f t="shared" ca="1" si="606"/>
        <v/>
      </c>
      <c r="AF3544" s="130" t="str">
        <f t="shared" ca="1" si="607"/>
        <v/>
      </c>
      <c r="AG3544" s="130" t="str">
        <f t="shared" ca="1" si="608"/>
        <v/>
      </c>
      <c r="AH3544" s="130" t="str">
        <f t="shared" ca="1" si="609"/>
        <v/>
      </c>
      <c r="AI3544" s="130" t="str">
        <f t="shared" ca="1" si="610"/>
        <v/>
      </c>
    </row>
    <row r="3545" spans="29:35">
      <c r="AC3545" s="130" t="str">
        <f t="shared" ca="1" si="604"/>
        <v/>
      </c>
      <c r="AD3545" s="130" t="str">
        <f t="shared" ca="1" si="605"/>
        <v/>
      </c>
      <c r="AE3545" s="130" t="str">
        <f t="shared" ca="1" si="606"/>
        <v/>
      </c>
      <c r="AF3545" s="130" t="str">
        <f t="shared" ca="1" si="607"/>
        <v/>
      </c>
      <c r="AG3545" s="130" t="str">
        <f t="shared" ca="1" si="608"/>
        <v/>
      </c>
      <c r="AH3545" s="130" t="str">
        <f t="shared" ca="1" si="609"/>
        <v/>
      </c>
      <c r="AI3545" s="130" t="str">
        <f t="shared" ca="1" si="610"/>
        <v/>
      </c>
    </row>
    <row r="3546" spans="29:35">
      <c r="AC3546" s="130" t="str">
        <f t="shared" ca="1" si="604"/>
        <v/>
      </c>
      <c r="AD3546" s="130" t="str">
        <f t="shared" ca="1" si="605"/>
        <v/>
      </c>
      <c r="AE3546" s="130" t="str">
        <f t="shared" ca="1" si="606"/>
        <v/>
      </c>
      <c r="AF3546" s="130" t="str">
        <f t="shared" ca="1" si="607"/>
        <v/>
      </c>
      <c r="AG3546" s="130" t="str">
        <f t="shared" ca="1" si="608"/>
        <v/>
      </c>
      <c r="AH3546" s="130" t="str">
        <f t="shared" ca="1" si="609"/>
        <v/>
      </c>
      <c r="AI3546" s="130" t="str">
        <f t="shared" ca="1" si="610"/>
        <v/>
      </c>
    </row>
    <row r="3547" spans="29:35">
      <c r="AC3547" s="130" t="str">
        <f t="shared" ca="1" si="604"/>
        <v/>
      </c>
      <c r="AD3547" s="130" t="str">
        <f t="shared" ca="1" si="605"/>
        <v/>
      </c>
      <c r="AE3547" s="130" t="str">
        <f t="shared" ca="1" si="606"/>
        <v/>
      </c>
      <c r="AF3547" s="130" t="str">
        <f t="shared" ca="1" si="607"/>
        <v/>
      </c>
      <c r="AG3547" s="130" t="str">
        <f t="shared" ca="1" si="608"/>
        <v/>
      </c>
      <c r="AH3547" s="130" t="str">
        <f t="shared" ca="1" si="609"/>
        <v/>
      </c>
      <c r="AI3547" s="130" t="str">
        <f t="shared" ca="1" si="610"/>
        <v/>
      </c>
    </row>
    <row r="3548" spans="29:35">
      <c r="AC3548" s="130" t="str">
        <f t="shared" ca="1" si="604"/>
        <v/>
      </c>
      <c r="AD3548" s="130" t="str">
        <f t="shared" ca="1" si="605"/>
        <v/>
      </c>
      <c r="AE3548" s="130" t="str">
        <f t="shared" ca="1" si="606"/>
        <v/>
      </c>
      <c r="AF3548" s="130" t="str">
        <f t="shared" ca="1" si="607"/>
        <v/>
      </c>
      <c r="AG3548" s="130" t="str">
        <f t="shared" ca="1" si="608"/>
        <v/>
      </c>
      <c r="AH3548" s="130" t="str">
        <f t="shared" ca="1" si="609"/>
        <v/>
      </c>
      <c r="AI3548" s="130" t="str">
        <f t="shared" ca="1" si="610"/>
        <v/>
      </c>
    </row>
    <row r="3549" spans="29:35">
      <c r="AC3549" s="130" t="str">
        <f t="shared" ca="1" si="604"/>
        <v/>
      </c>
      <c r="AD3549" s="130" t="str">
        <f t="shared" ca="1" si="605"/>
        <v/>
      </c>
      <c r="AE3549" s="130" t="str">
        <f t="shared" ca="1" si="606"/>
        <v/>
      </c>
      <c r="AF3549" s="130" t="str">
        <f t="shared" ca="1" si="607"/>
        <v/>
      </c>
      <c r="AG3549" s="130" t="str">
        <f t="shared" ca="1" si="608"/>
        <v/>
      </c>
      <c r="AH3549" s="130" t="str">
        <f t="shared" ca="1" si="609"/>
        <v/>
      </c>
      <c r="AI3549" s="130" t="str">
        <f t="shared" ca="1" si="610"/>
        <v/>
      </c>
    </row>
    <row r="3550" spans="29:35">
      <c r="AC3550" s="130" t="str">
        <f t="shared" ca="1" si="604"/>
        <v/>
      </c>
      <c r="AD3550" s="130" t="str">
        <f t="shared" ca="1" si="605"/>
        <v/>
      </c>
      <c r="AE3550" s="130" t="str">
        <f t="shared" ca="1" si="606"/>
        <v/>
      </c>
      <c r="AF3550" s="130" t="str">
        <f t="shared" ca="1" si="607"/>
        <v/>
      </c>
      <c r="AG3550" s="130" t="str">
        <f t="shared" ca="1" si="608"/>
        <v/>
      </c>
      <c r="AH3550" s="130" t="str">
        <f t="shared" ca="1" si="609"/>
        <v/>
      </c>
      <c r="AI3550" s="130" t="str">
        <f t="shared" ca="1" si="610"/>
        <v/>
      </c>
    </row>
    <row r="3551" spans="29:35">
      <c r="AC3551" s="130" t="str">
        <f t="shared" ca="1" si="604"/>
        <v/>
      </c>
      <c r="AD3551" s="130" t="str">
        <f t="shared" ca="1" si="605"/>
        <v/>
      </c>
      <c r="AE3551" s="130" t="str">
        <f t="shared" ca="1" si="606"/>
        <v/>
      </c>
      <c r="AF3551" s="130" t="str">
        <f t="shared" ca="1" si="607"/>
        <v/>
      </c>
      <c r="AG3551" s="130" t="str">
        <f t="shared" ca="1" si="608"/>
        <v/>
      </c>
      <c r="AH3551" s="130" t="str">
        <f t="shared" ca="1" si="609"/>
        <v/>
      </c>
      <c r="AI3551" s="130" t="str">
        <f t="shared" ca="1" si="610"/>
        <v/>
      </c>
    </row>
    <row r="3552" spans="29:35">
      <c r="AC3552" s="130" t="str">
        <f t="shared" ca="1" si="604"/>
        <v/>
      </c>
      <c r="AD3552" s="130" t="str">
        <f t="shared" ca="1" si="605"/>
        <v/>
      </c>
      <c r="AE3552" s="130" t="str">
        <f t="shared" ca="1" si="606"/>
        <v/>
      </c>
      <c r="AF3552" s="130" t="str">
        <f t="shared" ca="1" si="607"/>
        <v/>
      </c>
      <c r="AG3552" s="130" t="str">
        <f t="shared" ca="1" si="608"/>
        <v/>
      </c>
      <c r="AH3552" s="130" t="str">
        <f t="shared" ca="1" si="609"/>
        <v/>
      </c>
      <c r="AI3552" s="130" t="str">
        <f t="shared" ca="1" si="610"/>
        <v/>
      </c>
    </row>
    <row r="3553" spans="29:35">
      <c r="AC3553" s="130" t="str">
        <f t="shared" ca="1" si="604"/>
        <v/>
      </c>
      <c r="AD3553" s="130" t="str">
        <f t="shared" ca="1" si="605"/>
        <v/>
      </c>
      <c r="AE3553" s="130" t="str">
        <f t="shared" ca="1" si="606"/>
        <v/>
      </c>
      <c r="AF3553" s="130" t="str">
        <f t="shared" ca="1" si="607"/>
        <v/>
      </c>
      <c r="AG3553" s="130" t="str">
        <f t="shared" ca="1" si="608"/>
        <v/>
      </c>
      <c r="AH3553" s="130" t="str">
        <f t="shared" ca="1" si="609"/>
        <v/>
      </c>
      <c r="AI3553" s="130" t="str">
        <f t="shared" ca="1" si="610"/>
        <v/>
      </c>
    </row>
    <row r="3554" spans="29:35">
      <c r="AC3554" s="130" t="str">
        <f t="shared" ca="1" si="604"/>
        <v/>
      </c>
      <c r="AD3554" s="130" t="str">
        <f t="shared" ca="1" si="605"/>
        <v/>
      </c>
      <c r="AE3554" s="130" t="str">
        <f t="shared" ca="1" si="606"/>
        <v/>
      </c>
      <c r="AF3554" s="130" t="str">
        <f t="shared" ca="1" si="607"/>
        <v/>
      </c>
      <c r="AG3554" s="130" t="str">
        <f t="shared" ca="1" si="608"/>
        <v/>
      </c>
      <c r="AH3554" s="130" t="str">
        <f t="shared" ca="1" si="609"/>
        <v/>
      </c>
      <c r="AI3554" s="130" t="str">
        <f t="shared" ca="1" si="610"/>
        <v/>
      </c>
    </row>
    <row r="3555" spans="29:35">
      <c r="AC3555" s="130" t="str">
        <f t="shared" ca="1" si="604"/>
        <v/>
      </c>
      <c r="AD3555" s="130" t="str">
        <f t="shared" ca="1" si="605"/>
        <v/>
      </c>
      <c r="AE3555" s="130" t="str">
        <f t="shared" ca="1" si="606"/>
        <v/>
      </c>
      <c r="AF3555" s="130" t="str">
        <f t="shared" ca="1" si="607"/>
        <v/>
      </c>
      <c r="AG3555" s="130" t="str">
        <f t="shared" ca="1" si="608"/>
        <v/>
      </c>
      <c r="AH3555" s="130" t="str">
        <f t="shared" ca="1" si="609"/>
        <v/>
      </c>
      <c r="AI3555" s="130" t="str">
        <f t="shared" ca="1" si="610"/>
        <v/>
      </c>
    </row>
    <row r="3556" spans="29:35">
      <c r="AC3556" s="130" t="str">
        <f t="shared" ca="1" si="604"/>
        <v/>
      </c>
      <c r="AD3556" s="130" t="str">
        <f t="shared" ca="1" si="605"/>
        <v/>
      </c>
      <c r="AE3556" s="130" t="str">
        <f t="shared" ca="1" si="606"/>
        <v/>
      </c>
      <c r="AF3556" s="130" t="str">
        <f t="shared" ca="1" si="607"/>
        <v/>
      </c>
      <c r="AG3556" s="130" t="str">
        <f t="shared" ca="1" si="608"/>
        <v/>
      </c>
      <c r="AH3556" s="130" t="str">
        <f t="shared" ca="1" si="609"/>
        <v/>
      </c>
      <c r="AI3556" s="130" t="str">
        <f t="shared" ca="1" si="610"/>
        <v/>
      </c>
    </row>
    <row r="3557" spans="29:35">
      <c r="AC3557" s="130" t="str">
        <f t="shared" ca="1" si="604"/>
        <v/>
      </c>
      <c r="AD3557" s="130" t="str">
        <f t="shared" ca="1" si="605"/>
        <v/>
      </c>
      <c r="AE3557" s="130" t="str">
        <f t="shared" ca="1" si="606"/>
        <v/>
      </c>
      <c r="AF3557" s="130" t="str">
        <f t="shared" ca="1" si="607"/>
        <v/>
      </c>
      <c r="AG3557" s="130" t="str">
        <f t="shared" ca="1" si="608"/>
        <v/>
      </c>
      <c r="AH3557" s="130" t="str">
        <f t="shared" ca="1" si="609"/>
        <v/>
      </c>
      <c r="AI3557" s="130" t="str">
        <f t="shared" ca="1" si="610"/>
        <v/>
      </c>
    </row>
    <row r="3558" spans="29:35">
      <c r="AC3558" s="130" t="str">
        <f t="shared" ca="1" si="604"/>
        <v/>
      </c>
      <c r="AD3558" s="130" t="str">
        <f t="shared" ca="1" si="605"/>
        <v/>
      </c>
      <c r="AE3558" s="130" t="str">
        <f t="shared" ca="1" si="606"/>
        <v/>
      </c>
      <c r="AF3558" s="130" t="str">
        <f t="shared" ca="1" si="607"/>
        <v/>
      </c>
      <c r="AG3558" s="130" t="str">
        <f t="shared" ca="1" si="608"/>
        <v/>
      </c>
      <c r="AH3558" s="130" t="str">
        <f t="shared" ca="1" si="609"/>
        <v/>
      </c>
      <c r="AI3558" s="130" t="str">
        <f t="shared" ca="1" si="610"/>
        <v/>
      </c>
    </row>
    <row r="3559" spans="29:35">
      <c r="AC3559" s="130" t="str">
        <f t="shared" ca="1" si="604"/>
        <v/>
      </c>
      <c r="AD3559" s="130" t="str">
        <f t="shared" ca="1" si="605"/>
        <v/>
      </c>
      <c r="AE3559" s="130" t="str">
        <f t="shared" ca="1" si="606"/>
        <v/>
      </c>
      <c r="AF3559" s="130" t="str">
        <f t="shared" ca="1" si="607"/>
        <v/>
      </c>
      <c r="AG3559" s="130" t="str">
        <f t="shared" ca="1" si="608"/>
        <v/>
      </c>
      <c r="AH3559" s="130" t="str">
        <f t="shared" ca="1" si="609"/>
        <v/>
      </c>
      <c r="AI3559" s="130" t="str">
        <f t="shared" ca="1" si="610"/>
        <v/>
      </c>
    </row>
    <row r="3560" spans="29:35">
      <c r="AC3560" s="130" t="str">
        <f t="shared" ca="1" si="604"/>
        <v/>
      </c>
      <c r="AD3560" s="130" t="str">
        <f t="shared" ca="1" si="605"/>
        <v/>
      </c>
      <c r="AE3560" s="130" t="str">
        <f t="shared" ca="1" si="606"/>
        <v/>
      </c>
      <c r="AF3560" s="130" t="str">
        <f t="shared" ca="1" si="607"/>
        <v/>
      </c>
      <c r="AG3560" s="130" t="str">
        <f t="shared" ca="1" si="608"/>
        <v/>
      </c>
      <c r="AH3560" s="130" t="str">
        <f t="shared" ca="1" si="609"/>
        <v/>
      </c>
      <c r="AI3560" s="130" t="str">
        <f t="shared" ca="1" si="610"/>
        <v/>
      </c>
    </row>
    <row r="3561" spans="29:35">
      <c r="AC3561" s="130" t="str">
        <f t="shared" ca="1" si="604"/>
        <v/>
      </c>
      <c r="AD3561" s="130" t="str">
        <f t="shared" ca="1" si="605"/>
        <v/>
      </c>
      <c r="AE3561" s="130" t="str">
        <f t="shared" ca="1" si="606"/>
        <v/>
      </c>
      <c r="AF3561" s="130" t="str">
        <f t="shared" ca="1" si="607"/>
        <v/>
      </c>
      <c r="AG3561" s="130" t="str">
        <f t="shared" ca="1" si="608"/>
        <v/>
      </c>
      <c r="AH3561" s="130" t="str">
        <f t="shared" ca="1" si="609"/>
        <v/>
      </c>
      <c r="AI3561" s="130" t="str">
        <f t="shared" ca="1" si="610"/>
        <v/>
      </c>
    </row>
    <row r="3562" spans="29:35">
      <c r="AC3562" s="130" t="str">
        <f t="shared" ca="1" si="604"/>
        <v/>
      </c>
      <c r="AD3562" s="130" t="str">
        <f t="shared" ca="1" si="605"/>
        <v/>
      </c>
      <c r="AE3562" s="130" t="str">
        <f t="shared" ca="1" si="606"/>
        <v/>
      </c>
      <c r="AF3562" s="130" t="str">
        <f t="shared" ca="1" si="607"/>
        <v/>
      </c>
      <c r="AG3562" s="130" t="str">
        <f t="shared" ca="1" si="608"/>
        <v/>
      </c>
      <c r="AH3562" s="130" t="str">
        <f t="shared" ca="1" si="609"/>
        <v/>
      </c>
      <c r="AI3562" s="130" t="str">
        <f t="shared" ca="1" si="610"/>
        <v/>
      </c>
    </row>
    <row r="3563" spans="29:35">
      <c r="AC3563" s="130" t="str">
        <f t="shared" ca="1" si="604"/>
        <v/>
      </c>
      <c r="AD3563" s="130" t="str">
        <f t="shared" ca="1" si="605"/>
        <v/>
      </c>
      <c r="AE3563" s="130" t="str">
        <f t="shared" ca="1" si="606"/>
        <v/>
      </c>
      <c r="AF3563" s="130" t="str">
        <f t="shared" ca="1" si="607"/>
        <v/>
      </c>
      <c r="AG3563" s="130" t="str">
        <f t="shared" ca="1" si="608"/>
        <v/>
      </c>
      <c r="AH3563" s="130" t="str">
        <f t="shared" ca="1" si="609"/>
        <v/>
      </c>
      <c r="AI3563" s="130" t="str">
        <f t="shared" ca="1" si="610"/>
        <v/>
      </c>
    </row>
    <row r="3564" spans="29:35">
      <c r="AC3564" s="130" t="str">
        <f t="shared" ca="1" si="604"/>
        <v/>
      </c>
      <c r="AD3564" s="130" t="str">
        <f t="shared" ca="1" si="605"/>
        <v/>
      </c>
      <c r="AE3564" s="130" t="str">
        <f t="shared" ca="1" si="606"/>
        <v/>
      </c>
      <c r="AF3564" s="130" t="str">
        <f t="shared" ca="1" si="607"/>
        <v/>
      </c>
      <c r="AG3564" s="130" t="str">
        <f t="shared" ca="1" si="608"/>
        <v/>
      </c>
      <c r="AH3564" s="130" t="str">
        <f t="shared" ca="1" si="609"/>
        <v/>
      </c>
      <c r="AI3564" s="130" t="str">
        <f t="shared" ca="1" si="610"/>
        <v/>
      </c>
    </row>
    <row r="3565" spans="29:35">
      <c r="AC3565" s="130" t="str">
        <f t="shared" ca="1" si="604"/>
        <v/>
      </c>
      <c r="AD3565" s="130" t="str">
        <f t="shared" ca="1" si="605"/>
        <v/>
      </c>
      <c r="AE3565" s="130" t="str">
        <f t="shared" ca="1" si="606"/>
        <v/>
      </c>
      <c r="AF3565" s="130" t="str">
        <f t="shared" ca="1" si="607"/>
        <v/>
      </c>
      <c r="AG3565" s="130" t="str">
        <f t="shared" ca="1" si="608"/>
        <v/>
      </c>
      <c r="AH3565" s="130" t="str">
        <f t="shared" ca="1" si="609"/>
        <v/>
      </c>
      <c r="AI3565" s="130" t="str">
        <f t="shared" ca="1" si="610"/>
        <v/>
      </c>
    </row>
    <row r="3566" spans="29:35">
      <c r="AC3566" s="130" t="str">
        <f t="shared" ca="1" si="604"/>
        <v/>
      </c>
      <c r="AD3566" s="130" t="str">
        <f t="shared" ca="1" si="605"/>
        <v/>
      </c>
      <c r="AE3566" s="130" t="str">
        <f t="shared" ca="1" si="606"/>
        <v/>
      </c>
      <c r="AF3566" s="130" t="str">
        <f t="shared" ca="1" si="607"/>
        <v/>
      </c>
      <c r="AG3566" s="130" t="str">
        <f t="shared" ca="1" si="608"/>
        <v/>
      </c>
      <c r="AH3566" s="130" t="str">
        <f t="shared" ca="1" si="609"/>
        <v/>
      </c>
      <c r="AI3566" s="130" t="str">
        <f t="shared" ca="1" si="610"/>
        <v/>
      </c>
    </row>
    <row r="3567" spans="29:35">
      <c r="AC3567" s="130" t="str">
        <f t="shared" ca="1" si="604"/>
        <v/>
      </c>
      <c r="AD3567" s="130" t="str">
        <f t="shared" ca="1" si="605"/>
        <v/>
      </c>
      <c r="AE3567" s="130" t="str">
        <f t="shared" ca="1" si="606"/>
        <v/>
      </c>
      <c r="AF3567" s="130" t="str">
        <f t="shared" ca="1" si="607"/>
        <v/>
      </c>
      <c r="AG3567" s="130" t="str">
        <f t="shared" ca="1" si="608"/>
        <v/>
      </c>
      <c r="AH3567" s="130" t="str">
        <f t="shared" ca="1" si="609"/>
        <v/>
      </c>
      <c r="AI3567" s="130" t="str">
        <f t="shared" ca="1" si="610"/>
        <v/>
      </c>
    </row>
    <row r="3568" spans="29:35">
      <c r="AC3568" s="130" t="str">
        <f t="shared" ca="1" si="604"/>
        <v/>
      </c>
      <c r="AD3568" s="130" t="str">
        <f t="shared" ca="1" si="605"/>
        <v/>
      </c>
      <c r="AE3568" s="130" t="str">
        <f t="shared" ca="1" si="606"/>
        <v/>
      </c>
      <c r="AF3568" s="130" t="str">
        <f t="shared" ca="1" si="607"/>
        <v/>
      </c>
      <c r="AG3568" s="130" t="str">
        <f t="shared" ca="1" si="608"/>
        <v/>
      </c>
      <c r="AH3568" s="130" t="str">
        <f t="shared" ca="1" si="609"/>
        <v/>
      </c>
      <c r="AI3568" s="130" t="str">
        <f t="shared" ca="1" si="610"/>
        <v/>
      </c>
    </row>
    <row r="3569" spans="29:35">
      <c r="AC3569" s="130" t="str">
        <f t="shared" ca="1" si="604"/>
        <v/>
      </c>
      <c r="AD3569" s="130" t="str">
        <f t="shared" ca="1" si="605"/>
        <v/>
      </c>
      <c r="AE3569" s="130" t="str">
        <f t="shared" ca="1" si="606"/>
        <v/>
      </c>
      <c r="AF3569" s="130" t="str">
        <f t="shared" ca="1" si="607"/>
        <v/>
      </c>
      <c r="AG3569" s="130" t="str">
        <f t="shared" ca="1" si="608"/>
        <v/>
      </c>
      <c r="AH3569" s="130" t="str">
        <f t="shared" ca="1" si="609"/>
        <v/>
      </c>
      <c r="AI3569" s="130" t="str">
        <f t="shared" ca="1" si="610"/>
        <v/>
      </c>
    </row>
    <row r="3570" spans="29:35">
      <c r="AC3570" s="130" t="str">
        <f t="shared" ca="1" si="604"/>
        <v/>
      </c>
      <c r="AD3570" s="130" t="str">
        <f t="shared" ca="1" si="605"/>
        <v/>
      </c>
      <c r="AE3570" s="130" t="str">
        <f t="shared" ca="1" si="606"/>
        <v/>
      </c>
      <c r="AF3570" s="130" t="str">
        <f t="shared" ca="1" si="607"/>
        <v/>
      </c>
      <c r="AG3570" s="130" t="str">
        <f t="shared" ca="1" si="608"/>
        <v/>
      </c>
      <c r="AH3570" s="130" t="str">
        <f t="shared" ca="1" si="609"/>
        <v/>
      </c>
      <c r="AI3570" s="130" t="str">
        <f t="shared" ca="1" si="610"/>
        <v/>
      </c>
    </row>
    <row r="3571" spans="29:35">
      <c r="AC3571" s="130" t="str">
        <f t="shared" ca="1" si="604"/>
        <v/>
      </c>
      <c r="AD3571" s="130" t="str">
        <f t="shared" ca="1" si="605"/>
        <v/>
      </c>
      <c r="AE3571" s="130" t="str">
        <f t="shared" ca="1" si="606"/>
        <v/>
      </c>
      <c r="AF3571" s="130" t="str">
        <f t="shared" ca="1" si="607"/>
        <v/>
      </c>
      <c r="AG3571" s="130" t="str">
        <f t="shared" ca="1" si="608"/>
        <v/>
      </c>
      <c r="AH3571" s="130" t="str">
        <f t="shared" ca="1" si="609"/>
        <v/>
      </c>
      <c r="AI3571" s="130" t="str">
        <f t="shared" ca="1" si="610"/>
        <v/>
      </c>
    </row>
    <row r="3572" spans="29:35">
      <c r="AC3572" s="130" t="str">
        <f t="shared" ca="1" si="604"/>
        <v/>
      </c>
      <c r="AD3572" s="130" t="str">
        <f t="shared" ca="1" si="605"/>
        <v/>
      </c>
      <c r="AE3572" s="130" t="str">
        <f t="shared" ca="1" si="606"/>
        <v/>
      </c>
      <c r="AF3572" s="130" t="str">
        <f t="shared" ca="1" si="607"/>
        <v/>
      </c>
      <c r="AG3572" s="130" t="str">
        <f t="shared" ca="1" si="608"/>
        <v/>
      </c>
      <c r="AH3572" s="130" t="str">
        <f t="shared" ca="1" si="609"/>
        <v/>
      </c>
      <c r="AI3572" s="130" t="str">
        <f t="shared" ca="1" si="610"/>
        <v/>
      </c>
    </row>
    <row r="3573" spans="29:35">
      <c r="AC3573" s="130" t="str">
        <f t="shared" ca="1" si="604"/>
        <v/>
      </c>
      <c r="AD3573" s="130" t="str">
        <f t="shared" ca="1" si="605"/>
        <v/>
      </c>
      <c r="AE3573" s="130" t="str">
        <f t="shared" ca="1" si="606"/>
        <v/>
      </c>
      <c r="AF3573" s="130" t="str">
        <f t="shared" ca="1" si="607"/>
        <v/>
      </c>
      <c r="AG3573" s="130" t="str">
        <f t="shared" ca="1" si="608"/>
        <v/>
      </c>
      <c r="AH3573" s="130" t="str">
        <f t="shared" ca="1" si="609"/>
        <v/>
      </c>
      <c r="AI3573" s="130" t="str">
        <f t="shared" ca="1" si="610"/>
        <v/>
      </c>
    </row>
    <row r="3574" spans="29:35">
      <c r="AC3574" s="130" t="str">
        <f t="shared" ca="1" si="604"/>
        <v/>
      </c>
      <c r="AD3574" s="130" t="str">
        <f t="shared" ca="1" si="605"/>
        <v/>
      </c>
      <c r="AE3574" s="130" t="str">
        <f t="shared" ca="1" si="606"/>
        <v/>
      </c>
      <c r="AF3574" s="130" t="str">
        <f t="shared" ca="1" si="607"/>
        <v/>
      </c>
      <c r="AG3574" s="130" t="str">
        <f t="shared" ca="1" si="608"/>
        <v/>
      </c>
      <c r="AH3574" s="130" t="str">
        <f t="shared" ca="1" si="609"/>
        <v/>
      </c>
      <c r="AI3574" s="130" t="str">
        <f t="shared" ca="1" si="610"/>
        <v/>
      </c>
    </row>
    <row r="3575" spans="29:35">
      <c r="AC3575" s="130" t="str">
        <f t="shared" ca="1" si="604"/>
        <v/>
      </c>
      <c r="AD3575" s="130" t="str">
        <f t="shared" ca="1" si="605"/>
        <v/>
      </c>
      <c r="AE3575" s="130" t="str">
        <f t="shared" ca="1" si="606"/>
        <v/>
      </c>
      <c r="AF3575" s="130" t="str">
        <f t="shared" ca="1" si="607"/>
        <v/>
      </c>
      <c r="AG3575" s="130" t="str">
        <f t="shared" ca="1" si="608"/>
        <v/>
      </c>
      <c r="AH3575" s="130" t="str">
        <f t="shared" ca="1" si="609"/>
        <v/>
      </c>
      <c r="AI3575" s="130" t="str">
        <f t="shared" ca="1" si="610"/>
        <v/>
      </c>
    </row>
    <row r="3576" spans="29:35">
      <c r="AC3576" s="130" t="str">
        <f t="shared" ca="1" si="604"/>
        <v/>
      </c>
      <c r="AD3576" s="130" t="str">
        <f t="shared" ca="1" si="605"/>
        <v/>
      </c>
      <c r="AE3576" s="130" t="str">
        <f t="shared" ca="1" si="606"/>
        <v/>
      </c>
      <c r="AF3576" s="130" t="str">
        <f t="shared" ca="1" si="607"/>
        <v/>
      </c>
      <c r="AG3576" s="130" t="str">
        <f t="shared" ca="1" si="608"/>
        <v/>
      </c>
      <c r="AH3576" s="130" t="str">
        <f t="shared" ca="1" si="609"/>
        <v/>
      </c>
      <c r="AI3576" s="130" t="str">
        <f t="shared" ca="1" si="610"/>
        <v/>
      </c>
    </row>
    <row r="3577" spans="29:35">
      <c r="AC3577" s="130" t="str">
        <f t="shared" ca="1" si="604"/>
        <v/>
      </c>
      <c r="AD3577" s="130" t="str">
        <f t="shared" ca="1" si="605"/>
        <v/>
      </c>
      <c r="AE3577" s="130" t="str">
        <f t="shared" ca="1" si="606"/>
        <v/>
      </c>
      <c r="AF3577" s="130" t="str">
        <f t="shared" ca="1" si="607"/>
        <v/>
      </c>
      <c r="AG3577" s="130" t="str">
        <f t="shared" ca="1" si="608"/>
        <v/>
      </c>
      <c r="AH3577" s="130" t="str">
        <f t="shared" ca="1" si="609"/>
        <v/>
      </c>
      <c r="AI3577" s="130" t="str">
        <f t="shared" ca="1" si="610"/>
        <v/>
      </c>
    </row>
    <row r="3578" spans="29:35">
      <c r="AC3578" s="130" t="str">
        <f t="shared" ca="1" si="604"/>
        <v/>
      </c>
      <c r="AD3578" s="130" t="str">
        <f t="shared" ca="1" si="605"/>
        <v/>
      </c>
      <c r="AE3578" s="130" t="str">
        <f t="shared" ca="1" si="606"/>
        <v/>
      </c>
      <c r="AF3578" s="130" t="str">
        <f t="shared" ca="1" si="607"/>
        <v/>
      </c>
      <c r="AG3578" s="130" t="str">
        <f t="shared" ca="1" si="608"/>
        <v/>
      </c>
      <c r="AH3578" s="130" t="str">
        <f t="shared" ca="1" si="609"/>
        <v/>
      </c>
      <c r="AI3578" s="130" t="str">
        <f t="shared" ca="1" si="610"/>
        <v/>
      </c>
    </row>
    <row r="3579" spans="29:35">
      <c r="AC3579" s="130" t="str">
        <f t="shared" ca="1" si="604"/>
        <v/>
      </c>
      <c r="AD3579" s="130" t="str">
        <f t="shared" ca="1" si="605"/>
        <v/>
      </c>
      <c r="AE3579" s="130" t="str">
        <f t="shared" ca="1" si="606"/>
        <v/>
      </c>
      <c r="AF3579" s="130" t="str">
        <f t="shared" ca="1" si="607"/>
        <v/>
      </c>
      <c r="AG3579" s="130" t="str">
        <f t="shared" ca="1" si="608"/>
        <v/>
      </c>
      <c r="AH3579" s="130" t="str">
        <f t="shared" ca="1" si="609"/>
        <v/>
      </c>
      <c r="AI3579" s="130" t="str">
        <f t="shared" ca="1" si="610"/>
        <v/>
      </c>
    </row>
    <row r="3580" spans="29:35">
      <c r="AC3580" s="130" t="str">
        <f t="shared" ca="1" si="604"/>
        <v/>
      </c>
      <c r="AD3580" s="130" t="str">
        <f t="shared" ca="1" si="605"/>
        <v/>
      </c>
      <c r="AE3580" s="130" t="str">
        <f t="shared" ca="1" si="606"/>
        <v/>
      </c>
      <c r="AF3580" s="130" t="str">
        <f t="shared" ca="1" si="607"/>
        <v/>
      </c>
      <c r="AG3580" s="130" t="str">
        <f t="shared" ca="1" si="608"/>
        <v/>
      </c>
      <c r="AH3580" s="130" t="str">
        <f t="shared" ca="1" si="609"/>
        <v/>
      </c>
      <c r="AI3580" s="130" t="str">
        <f t="shared" ca="1" si="610"/>
        <v/>
      </c>
    </row>
    <row r="3581" spans="29:35">
      <c r="AC3581" s="130" t="str">
        <f t="shared" ca="1" si="604"/>
        <v/>
      </c>
      <c r="AD3581" s="130" t="str">
        <f t="shared" ca="1" si="605"/>
        <v/>
      </c>
      <c r="AE3581" s="130" t="str">
        <f t="shared" ca="1" si="606"/>
        <v/>
      </c>
      <c r="AF3581" s="130" t="str">
        <f t="shared" ca="1" si="607"/>
        <v/>
      </c>
      <c r="AG3581" s="130" t="str">
        <f t="shared" ca="1" si="608"/>
        <v/>
      </c>
      <c r="AH3581" s="130" t="str">
        <f t="shared" ca="1" si="609"/>
        <v/>
      </c>
      <c r="AI3581" s="130" t="str">
        <f t="shared" ca="1" si="610"/>
        <v/>
      </c>
    </row>
    <row r="3582" spans="29:35">
      <c r="AC3582" s="130" t="str">
        <f t="shared" ca="1" si="604"/>
        <v/>
      </c>
      <c r="AD3582" s="130" t="str">
        <f t="shared" ca="1" si="605"/>
        <v/>
      </c>
      <c r="AE3582" s="130" t="str">
        <f t="shared" ca="1" si="606"/>
        <v/>
      </c>
      <c r="AF3582" s="130" t="str">
        <f t="shared" ca="1" si="607"/>
        <v/>
      </c>
      <c r="AG3582" s="130" t="str">
        <f t="shared" ca="1" si="608"/>
        <v/>
      </c>
      <c r="AH3582" s="130" t="str">
        <f t="shared" ca="1" si="609"/>
        <v/>
      </c>
      <c r="AI3582" s="130" t="str">
        <f t="shared" ca="1" si="610"/>
        <v/>
      </c>
    </row>
    <row r="3583" spans="29:35">
      <c r="AC3583" s="130" t="str">
        <f t="shared" ca="1" si="604"/>
        <v/>
      </c>
      <c r="AD3583" s="130" t="str">
        <f t="shared" ca="1" si="605"/>
        <v/>
      </c>
      <c r="AE3583" s="130" t="str">
        <f t="shared" ca="1" si="606"/>
        <v/>
      </c>
      <c r="AF3583" s="130" t="str">
        <f t="shared" ca="1" si="607"/>
        <v/>
      </c>
      <c r="AG3583" s="130" t="str">
        <f t="shared" ca="1" si="608"/>
        <v/>
      </c>
      <c r="AH3583" s="130" t="str">
        <f t="shared" ca="1" si="609"/>
        <v/>
      </c>
      <c r="AI3583" s="130" t="str">
        <f t="shared" ca="1" si="610"/>
        <v/>
      </c>
    </row>
    <row r="3584" spans="29:35">
      <c r="AC3584" s="130" t="str">
        <f t="shared" ca="1" si="604"/>
        <v/>
      </c>
      <c r="AD3584" s="130" t="str">
        <f t="shared" ca="1" si="605"/>
        <v/>
      </c>
      <c r="AE3584" s="130" t="str">
        <f t="shared" ca="1" si="606"/>
        <v/>
      </c>
      <c r="AF3584" s="130" t="str">
        <f t="shared" ca="1" si="607"/>
        <v/>
      </c>
      <c r="AG3584" s="130" t="str">
        <f t="shared" ca="1" si="608"/>
        <v/>
      </c>
      <c r="AH3584" s="130" t="str">
        <f t="shared" ca="1" si="609"/>
        <v/>
      </c>
      <c r="AI3584" s="130" t="str">
        <f t="shared" ca="1" si="610"/>
        <v/>
      </c>
    </row>
    <row r="3585" spans="29:35">
      <c r="AC3585" s="130" t="str">
        <f t="shared" ca="1" si="604"/>
        <v/>
      </c>
      <c r="AD3585" s="130" t="str">
        <f t="shared" ca="1" si="605"/>
        <v/>
      </c>
      <c r="AE3585" s="130" t="str">
        <f t="shared" ca="1" si="606"/>
        <v/>
      </c>
      <c r="AF3585" s="130" t="str">
        <f t="shared" ca="1" si="607"/>
        <v/>
      </c>
      <c r="AG3585" s="130" t="str">
        <f t="shared" ca="1" si="608"/>
        <v/>
      </c>
      <c r="AH3585" s="130" t="str">
        <f t="shared" ca="1" si="609"/>
        <v/>
      </c>
      <c r="AI3585" s="130" t="str">
        <f t="shared" ca="1" si="610"/>
        <v/>
      </c>
    </row>
    <row r="3586" spans="29:35">
      <c r="AC3586" s="130" t="str">
        <f t="shared" ca="1" si="604"/>
        <v/>
      </c>
      <c r="AD3586" s="130" t="str">
        <f t="shared" ca="1" si="605"/>
        <v/>
      </c>
      <c r="AE3586" s="130" t="str">
        <f t="shared" ca="1" si="606"/>
        <v/>
      </c>
      <c r="AF3586" s="130" t="str">
        <f t="shared" ca="1" si="607"/>
        <v/>
      </c>
      <c r="AG3586" s="130" t="str">
        <f t="shared" ca="1" si="608"/>
        <v/>
      </c>
      <c r="AH3586" s="130" t="str">
        <f t="shared" ca="1" si="609"/>
        <v/>
      </c>
      <c r="AI3586" s="130" t="str">
        <f t="shared" ca="1" si="610"/>
        <v/>
      </c>
    </row>
    <row r="3587" spans="29:35">
      <c r="AC3587" s="130" t="str">
        <f t="shared" ref="AC3587:AC3601" ca="1" si="611">+INDIRECT(ADDRESS(INT((ROW()-2)/2)+2,21,3))</f>
        <v/>
      </c>
      <c r="AD3587" s="130" t="str">
        <f t="shared" ref="AD3587:AD3601" ca="1" si="612">+IF(ISNUMBER(AI3587),IF(ISEVEN(ROW()),$AL$2,$AL$3),"")</f>
        <v/>
      </c>
      <c r="AE3587" s="130" t="str">
        <f t="shared" ref="AE3587:AE3601" ca="1" si="613">+INDIRECT(ADDRESS(INT((ROW()-2)/2)+2,23,3))</f>
        <v/>
      </c>
      <c r="AF3587" s="130" t="str">
        <f t="shared" ref="AF3587:AF3601" ca="1" si="614">+INDIRECT(ADDRESS(INT((ROW()-2)/2)+2,24,3))</f>
        <v/>
      </c>
      <c r="AG3587" s="130" t="str">
        <f t="shared" ref="AG3587:AG3601" ca="1" si="615">+INDIRECT(ADDRESS(INT((ROW()-2)/2)+2,25,3))</f>
        <v/>
      </c>
      <c r="AH3587" s="130" t="str">
        <f t="shared" ref="AH3587:AH3601" ca="1" si="616">+INDIRECT(ADDRESS(INT((ROW()-2)/2)+2,26,3))</f>
        <v/>
      </c>
      <c r="AI3587" s="130" t="str">
        <f t="shared" ref="AI3587:AI3601" ca="1" si="617">+INDIRECT(ADDRESS(INT((ROW()-2)/2)+2,27,3))</f>
        <v/>
      </c>
    </row>
    <row r="3588" spans="29:35">
      <c r="AC3588" s="130" t="str">
        <f t="shared" ca="1" si="611"/>
        <v/>
      </c>
      <c r="AD3588" s="130" t="str">
        <f t="shared" ca="1" si="612"/>
        <v/>
      </c>
      <c r="AE3588" s="130" t="str">
        <f t="shared" ca="1" si="613"/>
        <v/>
      </c>
      <c r="AF3588" s="130" t="str">
        <f t="shared" ca="1" si="614"/>
        <v/>
      </c>
      <c r="AG3588" s="130" t="str">
        <f t="shared" ca="1" si="615"/>
        <v/>
      </c>
      <c r="AH3588" s="130" t="str">
        <f t="shared" ca="1" si="616"/>
        <v/>
      </c>
      <c r="AI3588" s="130" t="str">
        <f t="shared" ca="1" si="617"/>
        <v/>
      </c>
    </row>
    <row r="3589" spans="29:35">
      <c r="AC3589" s="130" t="str">
        <f t="shared" ca="1" si="611"/>
        <v/>
      </c>
      <c r="AD3589" s="130" t="str">
        <f t="shared" ca="1" si="612"/>
        <v/>
      </c>
      <c r="AE3589" s="130" t="str">
        <f t="shared" ca="1" si="613"/>
        <v/>
      </c>
      <c r="AF3589" s="130" t="str">
        <f t="shared" ca="1" si="614"/>
        <v/>
      </c>
      <c r="AG3589" s="130" t="str">
        <f t="shared" ca="1" si="615"/>
        <v/>
      </c>
      <c r="AH3589" s="130" t="str">
        <f t="shared" ca="1" si="616"/>
        <v/>
      </c>
      <c r="AI3589" s="130" t="str">
        <f t="shared" ca="1" si="617"/>
        <v/>
      </c>
    </row>
    <row r="3590" spans="29:35">
      <c r="AC3590" s="130" t="str">
        <f t="shared" ca="1" si="611"/>
        <v/>
      </c>
      <c r="AD3590" s="130" t="str">
        <f t="shared" ca="1" si="612"/>
        <v/>
      </c>
      <c r="AE3590" s="130" t="str">
        <f t="shared" ca="1" si="613"/>
        <v/>
      </c>
      <c r="AF3590" s="130" t="str">
        <f t="shared" ca="1" si="614"/>
        <v/>
      </c>
      <c r="AG3590" s="130" t="str">
        <f t="shared" ca="1" si="615"/>
        <v/>
      </c>
      <c r="AH3590" s="130" t="str">
        <f t="shared" ca="1" si="616"/>
        <v/>
      </c>
      <c r="AI3590" s="130" t="str">
        <f t="shared" ca="1" si="617"/>
        <v/>
      </c>
    </row>
    <row r="3591" spans="29:35">
      <c r="AC3591" s="130" t="str">
        <f t="shared" ca="1" si="611"/>
        <v/>
      </c>
      <c r="AD3591" s="130" t="str">
        <f t="shared" ca="1" si="612"/>
        <v/>
      </c>
      <c r="AE3591" s="130" t="str">
        <f t="shared" ca="1" si="613"/>
        <v/>
      </c>
      <c r="AF3591" s="130" t="str">
        <f t="shared" ca="1" si="614"/>
        <v/>
      </c>
      <c r="AG3591" s="130" t="str">
        <f t="shared" ca="1" si="615"/>
        <v/>
      </c>
      <c r="AH3591" s="130" t="str">
        <f t="shared" ca="1" si="616"/>
        <v/>
      </c>
      <c r="AI3591" s="130" t="str">
        <f t="shared" ca="1" si="617"/>
        <v/>
      </c>
    </row>
    <row r="3592" spans="29:35">
      <c r="AC3592" s="130" t="str">
        <f t="shared" ca="1" si="611"/>
        <v/>
      </c>
      <c r="AD3592" s="130" t="str">
        <f t="shared" ca="1" si="612"/>
        <v/>
      </c>
      <c r="AE3592" s="130" t="str">
        <f t="shared" ca="1" si="613"/>
        <v/>
      </c>
      <c r="AF3592" s="130" t="str">
        <f t="shared" ca="1" si="614"/>
        <v/>
      </c>
      <c r="AG3592" s="130" t="str">
        <f t="shared" ca="1" si="615"/>
        <v/>
      </c>
      <c r="AH3592" s="130" t="str">
        <f t="shared" ca="1" si="616"/>
        <v/>
      </c>
      <c r="AI3592" s="130" t="str">
        <f t="shared" ca="1" si="617"/>
        <v/>
      </c>
    </row>
    <row r="3593" spans="29:35">
      <c r="AC3593" s="130" t="str">
        <f t="shared" ca="1" si="611"/>
        <v/>
      </c>
      <c r="AD3593" s="130" t="str">
        <f t="shared" ca="1" si="612"/>
        <v/>
      </c>
      <c r="AE3593" s="130" t="str">
        <f t="shared" ca="1" si="613"/>
        <v/>
      </c>
      <c r="AF3593" s="130" t="str">
        <f t="shared" ca="1" si="614"/>
        <v/>
      </c>
      <c r="AG3593" s="130" t="str">
        <f t="shared" ca="1" si="615"/>
        <v/>
      </c>
      <c r="AH3593" s="130" t="str">
        <f t="shared" ca="1" si="616"/>
        <v/>
      </c>
      <c r="AI3593" s="130" t="str">
        <f t="shared" ca="1" si="617"/>
        <v/>
      </c>
    </row>
    <row r="3594" spans="29:35">
      <c r="AC3594" s="130" t="str">
        <f t="shared" ca="1" si="611"/>
        <v/>
      </c>
      <c r="AD3594" s="130" t="str">
        <f t="shared" ca="1" si="612"/>
        <v/>
      </c>
      <c r="AE3594" s="130" t="str">
        <f t="shared" ca="1" si="613"/>
        <v/>
      </c>
      <c r="AF3594" s="130" t="str">
        <f t="shared" ca="1" si="614"/>
        <v/>
      </c>
      <c r="AG3594" s="130" t="str">
        <f t="shared" ca="1" si="615"/>
        <v/>
      </c>
      <c r="AH3594" s="130" t="str">
        <f t="shared" ca="1" si="616"/>
        <v/>
      </c>
      <c r="AI3594" s="130" t="str">
        <f t="shared" ca="1" si="617"/>
        <v/>
      </c>
    </row>
    <row r="3595" spans="29:35">
      <c r="AC3595" s="130" t="str">
        <f t="shared" ca="1" si="611"/>
        <v/>
      </c>
      <c r="AD3595" s="130" t="str">
        <f t="shared" ca="1" si="612"/>
        <v/>
      </c>
      <c r="AE3595" s="130" t="str">
        <f t="shared" ca="1" si="613"/>
        <v/>
      </c>
      <c r="AF3595" s="130" t="str">
        <f t="shared" ca="1" si="614"/>
        <v/>
      </c>
      <c r="AG3595" s="130" t="str">
        <f t="shared" ca="1" si="615"/>
        <v/>
      </c>
      <c r="AH3595" s="130" t="str">
        <f t="shared" ca="1" si="616"/>
        <v/>
      </c>
      <c r="AI3595" s="130" t="str">
        <f t="shared" ca="1" si="617"/>
        <v/>
      </c>
    </row>
    <row r="3596" spans="29:35">
      <c r="AC3596" s="130" t="str">
        <f t="shared" ca="1" si="611"/>
        <v/>
      </c>
      <c r="AD3596" s="130" t="str">
        <f t="shared" ca="1" si="612"/>
        <v/>
      </c>
      <c r="AE3596" s="130" t="str">
        <f t="shared" ca="1" si="613"/>
        <v/>
      </c>
      <c r="AF3596" s="130" t="str">
        <f t="shared" ca="1" si="614"/>
        <v/>
      </c>
      <c r="AG3596" s="130" t="str">
        <f t="shared" ca="1" si="615"/>
        <v/>
      </c>
      <c r="AH3596" s="130" t="str">
        <f t="shared" ca="1" si="616"/>
        <v/>
      </c>
      <c r="AI3596" s="130" t="str">
        <f t="shared" ca="1" si="617"/>
        <v/>
      </c>
    </row>
    <row r="3597" spans="29:35">
      <c r="AC3597" s="130" t="str">
        <f t="shared" ca="1" si="611"/>
        <v/>
      </c>
      <c r="AD3597" s="130" t="str">
        <f t="shared" ca="1" si="612"/>
        <v/>
      </c>
      <c r="AE3597" s="130" t="str">
        <f t="shared" ca="1" si="613"/>
        <v/>
      </c>
      <c r="AF3597" s="130" t="str">
        <f t="shared" ca="1" si="614"/>
        <v/>
      </c>
      <c r="AG3597" s="130" t="str">
        <f t="shared" ca="1" si="615"/>
        <v/>
      </c>
      <c r="AH3597" s="130" t="str">
        <f t="shared" ca="1" si="616"/>
        <v/>
      </c>
      <c r="AI3597" s="130" t="str">
        <f t="shared" ca="1" si="617"/>
        <v/>
      </c>
    </row>
    <row r="3598" spans="29:35">
      <c r="AC3598" s="130" t="str">
        <f t="shared" ca="1" si="611"/>
        <v/>
      </c>
      <c r="AD3598" s="130" t="str">
        <f t="shared" ca="1" si="612"/>
        <v/>
      </c>
      <c r="AE3598" s="130" t="str">
        <f t="shared" ca="1" si="613"/>
        <v/>
      </c>
      <c r="AF3598" s="130" t="str">
        <f t="shared" ca="1" si="614"/>
        <v/>
      </c>
      <c r="AG3598" s="130" t="str">
        <f t="shared" ca="1" si="615"/>
        <v/>
      </c>
      <c r="AH3598" s="130" t="str">
        <f t="shared" ca="1" si="616"/>
        <v/>
      </c>
      <c r="AI3598" s="130" t="str">
        <f t="shared" ca="1" si="617"/>
        <v/>
      </c>
    </row>
    <row r="3599" spans="29:35">
      <c r="AC3599" s="130" t="str">
        <f t="shared" ca="1" si="611"/>
        <v/>
      </c>
      <c r="AD3599" s="130" t="str">
        <f t="shared" ca="1" si="612"/>
        <v/>
      </c>
      <c r="AE3599" s="130" t="str">
        <f t="shared" ca="1" si="613"/>
        <v/>
      </c>
      <c r="AF3599" s="130" t="str">
        <f t="shared" ca="1" si="614"/>
        <v/>
      </c>
      <c r="AG3599" s="130" t="str">
        <f t="shared" ca="1" si="615"/>
        <v/>
      </c>
      <c r="AH3599" s="130" t="str">
        <f t="shared" ca="1" si="616"/>
        <v/>
      </c>
      <c r="AI3599" s="130" t="str">
        <f t="shared" ca="1" si="617"/>
        <v/>
      </c>
    </row>
    <row r="3600" spans="29:35">
      <c r="AC3600" s="130" t="str">
        <f t="shared" ca="1" si="611"/>
        <v/>
      </c>
      <c r="AD3600" s="130" t="str">
        <f t="shared" ca="1" si="612"/>
        <v/>
      </c>
      <c r="AE3600" s="130" t="str">
        <f t="shared" ca="1" si="613"/>
        <v/>
      </c>
      <c r="AF3600" s="130" t="str">
        <f t="shared" ca="1" si="614"/>
        <v/>
      </c>
      <c r="AG3600" s="130" t="str">
        <f t="shared" ca="1" si="615"/>
        <v/>
      </c>
      <c r="AH3600" s="130" t="str">
        <f t="shared" ca="1" si="616"/>
        <v/>
      </c>
      <c r="AI3600" s="130" t="str">
        <f t="shared" ca="1" si="617"/>
        <v/>
      </c>
    </row>
    <row r="3601" spans="29:35">
      <c r="AC3601" s="130" t="str">
        <f t="shared" ca="1" si="611"/>
        <v/>
      </c>
      <c r="AD3601" s="130" t="str">
        <f t="shared" ca="1" si="612"/>
        <v/>
      </c>
      <c r="AE3601" s="130" t="str">
        <f t="shared" ca="1" si="613"/>
        <v/>
      </c>
      <c r="AF3601" s="130" t="str">
        <f t="shared" ca="1" si="614"/>
        <v/>
      </c>
      <c r="AG3601" s="130" t="str">
        <f t="shared" ca="1" si="615"/>
        <v/>
      </c>
      <c r="AH3601" s="130" t="str">
        <f t="shared" ca="1" si="616"/>
        <v/>
      </c>
      <c r="AI3601" s="130" t="str">
        <f t="shared" ca="1" si="617"/>
        <v/>
      </c>
    </row>
  </sheetData>
  <pageMargins left="0.75" right="0.75" top="1" bottom="1" header="0.5" footer="0.5"/>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sheetPr codeName="Sheet5"/>
  <dimension ref="A1:I366"/>
  <sheetViews>
    <sheetView workbookViewId="0">
      <selection activeCell="H2" sqref="H2"/>
    </sheetView>
  </sheetViews>
  <sheetFormatPr defaultRowHeight="12"/>
  <cols>
    <col min="1" max="1" width="13.28515625" style="126" customWidth="1"/>
    <col min="2" max="2" width="9.5703125" style="126" customWidth="1"/>
    <col min="3" max="3" width="9" style="126" customWidth="1"/>
    <col min="4" max="4" width="12" style="126" customWidth="1"/>
    <col min="5" max="5" width="12.140625" style="129" bestFit="1" customWidth="1"/>
    <col min="6" max="6" width="60.28515625" style="174" customWidth="1"/>
    <col min="7" max="7" width="28.42578125" style="126" customWidth="1"/>
    <col min="8" max="8" width="9.140625" style="174"/>
    <col min="9" max="9" width="13.28515625" style="174" customWidth="1"/>
    <col min="10" max="16384" width="9.140625" style="174"/>
  </cols>
  <sheetData>
    <row r="1" spans="1:9" s="168" customFormat="1" ht="78.75" customHeight="1">
      <c r="A1" s="167" t="s">
        <v>202</v>
      </c>
      <c r="B1" s="124" t="s">
        <v>289</v>
      </c>
      <c r="C1" s="124" t="s">
        <v>290</v>
      </c>
      <c r="D1" s="124" t="s">
        <v>203</v>
      </c>
      <c r="E1" s="125" t="s">
        <v>204</v>
      </c>
      <c r="F1" s="168" t="s">
        <v>291</v>
      </c>
      <c r="G1" s="169" t="s">
        <v>136</v>
      </c>
      <c r="H1" s="170" t="s">
        <v>205</v>
      </c>
      <c r="I1" s="170" t="s">
        <v>206</v>
      </c>
    </row>
    <row r="2" spans="1:9" s="172" customFormat="1">
      <c r="A2" s="163" t="s">
        <v>98</v>
      </c>
      <c r="B2" s="163">
        <v>16</v>
      </c>
      <c r="C2" s="163">
        <v>11</v>
      </c>
      <c r="D2" s="164" t="str">
        <f t="shared" ref="D2:D65" si="0" xml:space="preserve"> CONCATENATE(A2,B2, " ", C2)</f>
        <v>B16 11</v>
      </c>
      <c r="E2" s="163">
        <f>+I2</f>
        <v>0</v>
      </c>
      <c r="F2" s="171" t="s">
        <v>57</v>
      </c>
      <c r="G2" s="39" t="s">
        <v>17</v>
      </c>
      <c r="H2" s="172">
        <f>+'MOBILE6-MOVES Vehicle Crosswalk'!B8</f>
        <v>0</v>
      </c>
      <c r="I2" s="172">
        <f>+'MOBILE6-MOVES Vehicle Crosswalk'!B22</f>
        <v>0</v>
      </c>
    </row>
    <row r="3" spans="1:9" s="172" customFormat="1">
      <c r="A3" s="163" t="s">
        <v>98</v>
      </c>
      <c r="B3" s="163">
        <v>16</v>
      </c>
      <c r="C3" s="163">
        <v>21</v>
      </c>
      <c r="D3" s="164" t="str">
        <f t="shared" si="0"/>
        <v>B16 21</v>
      </c>
      <c r="E3" s="163">
        <f t="shared" ref="E3:E66" si="1">+I3</f>
        <v>0</v>
      </c>
      <c r="F3" s="171" t="s">
        <v>57</v>
      </c>
      <c r="G3" s="39" t="s">
        <v>18</v>
      </c>
      <c r="H3" s="172">
        <f>+'MOBILE6-MOVES Vehicle Crosswalk'!B9</f>
        <v>0</v>
      </c>
      <c r="I3" s="172">
        <f>+'MOBILE6-MOVES Vehicle Crosswalk'!B23</f>
        <v>0</v>
      </c>
    </row>
    <row r="4" spans="1:9" s="172" customFormat="1">
      <c r="A4" s="163" t="s">
        <v>98</v>
      </c>
      <c r="B4" s="163">
        <v>16</v>
      </c>
      <c r="C4" s="163">
        <v>31</v>
      </c>
      <c r="D4" s="164" t="str">
        <f t="shared" si="0"/>
        <v>B16 31</v>
      </c>
      <c r="E4" s="163">
        <f t="shared" si="1"/>
        <v>0</v>
      </c>
      <c r="F4" s="171" t="s">
        <v>57</v>
      </c>
      <c r="G4" s="40" t="s">
        <v>19</v>
      </c>
      <c r="H4" s="172">
        <f>+'MOBILE6-MOVES Vehicle Crosswalk'!B10</f>
        <v>0.42</v>
      </c>
      <c r="I4" s="172">
        <f>+'MOBILE6-MOVES Vehicle Crosswalk'!B24</f>
        <v>0</v>
      </c>
    </row>
    <row r="5" spans="1:9">
      <c r="A5" s="126" t="s">
        <v>98</v>
      </c>
      <c r="B5" s="126">
        <v>16</v>
      </c>
      <c r="C5" s="126">
        <v>32</v>
      </c>
      <c r="D5" s="127" t="str">
        <f t="shared" si="0"/>
        <v>B16 32</v>
      </c>
      <c r="E5" s="126">
        <f t="shared" si="1"/>
        <v>1</v>
      </c>
      <c r="F5" s="173" t="s">
        <v>57</v>
      </c>
      <c r="G5" s="41" t="s">
        <v>15</v>
      </c>
      <c r="H5" s="174">
        <f>+'MOBILE6-MOVES Vehicle Crosswalk'!B11</f>
        <v>0.57999999999999996</v>
      </c>
      <c r="I5" s="174">
        <f>+'MOBILE6-MOVES Vehicle Crosswalk'!B25</f>
        <v>1</v>
      </c>
    </row>
    <row r="6" spans="1:9">
      <c r="A6" s="126" t="s">
        <v>98</v>
      </c>
      <c r="B6" s="126">
        <v>16</v>
      </c>
      <c r="C6" s="126">
        <v>41</v>
      </c>
      <c r="D6" s="127" t="str">
        <f t="shared" si="0"/>
        <v>B16 41</v>
      </c>
      <c r="E6" s="126">
        <f t="shared" si="1"/>
        <v>0</v>
      </c>
      <c r="F6" s="173" t="s">
        <v>57</v>
      </c>
      <c r="G6" s="42" t="s">
        <v>20</v>
      </c>
      <c r="H6" s="174">
        <f>+'MOBILE6-MOVES Vehicle Crosswalk'!B12</f>
        <v>0</v>
      </c>
      <c r="I6" s="174">
        <f>+'MOBILE6-MOVES Vehicle Crosswalk'!B26</f>
        <v>0</v>
      </c>
    </row>
    <row r="7" spans="1:9">
      <c r="A7" s="126" t="s">
        <v>98</v>
      </c>
      <c r="B7" s="126">
        <v>16</v>
      </c>
      <c r="C7" s="126">
        <v>42</v>
      </c>
      <c r="D7" s="127" t="str">
        <f t="shared" si="0"/>
        <v>B16 42</v>
      </c>
      <c r="E7" s="126">
        <f t="shared" si="1"/>
        <v>0</v>
      </c>
      <c r="F7" s="173" t="s">
        <v>57</v>
      </c>
      <c r="G7" s="41" t="s">
        <v>21</v>
      </c>
      <c r="H7" s="174">
        <f>+'MOBILE6-MOVES Vehicle Crosswalk'!B13</f>
        <v>0</v>
      </c>
      <c r="I7" s="174">
        <f>+'MOBILE6-MOVES Vehicle Crosswalk'!B27</f>
        <v>0</v>
      </c>
    </row>
    <row r="8" spans="1:9">
      <c r="A8" s="126" t="s">
        <v>98</v>
      </c>
      <c r="B8" s="126">
        <v>16</v>
      </c>
      <c r="C8" s="126">
        <v>43</v>
      </c>
      <c r="D8" s="127" t="str">
        <f t="shared" si="0"/>
        <v>B16 43</v>
      </c>
      <c r="E8" s="126">
        <f t="shared" si="1"/>
        <v>0</v>
      </c>
      <c r="F8" s="173" t="s">
        <v>57</v>
      </c>
      <c r="G8" s="42" t="s">
        <v>22</v>
      </c>
      <c r="H8" s="174">
        <f>+'MOBILE6-MOVES Vehicle Crosswalk'!B14</f>
        <v>0</v>
      </c>
      <c r="I8" s="174">
        <f>+'MOBILE6-MOVES Vehicle Crosswalk'!B28</f>
        <v>0</v>
      </c>
    </row>
    <row r="9" spans="1:9">
      <c r="A9" s="126" t="s">
        <v>98</v>
      </c>
      <c r="B9" s="126">
        <v>16</v>
      </c>
      <c r="C9" s="126">
        <v>51</v>
      </c>
      <c r="D9" s="127" t="str">
        <f t="shared" si="0"/>
        <v>B16 51</v>
      </c>
      <c r="E9" s="126">
        <f t="shared" si="1"/>
        <v>0</v>
      </c>
      <c r="F9" s="173" t="s">
        <v>57</v>
      </c>
      <c r="G9" s="41" t="s">
        <v>23</v>
      </c>
      <c r="H9" s="174">
        <f>+'MOBILE6-MOVES Vehicle Crosswalk'!B15</f>
        <v>0</v>
      </c>
      <c r="I9" s="174">
        <f>+'MOBILE6-MOVES Vehicle Crosswalk'!B29</f>
        <v>0</v>
      </c>
    </row>
    <row r="10" spans="1:9">
      <c r="A10" s="126" t="s">
        <v>98</v>
      </c>
      <c r="B10" s="126">
        <v>16</v>
      </c>
      <c r="C10" s="126">
        <v>52</v>
      </c>
      <c r="D10" s="127" t="str">
        <f t="shared" si="0"/>
        <v>B16 52</v>
      </c>
      <c r="E10" s="126">
        <f t="shared" si="1"/>
        <v>0</v>
      </c>
      <c r="F10" s="173" t="s">
        <v>57</v>
      </c>
      <c r="G10" s="41" t="s">
        <v>24</v>
      </c>
      <c r="H10" s="174">
        <f>+'MOBILE6-MOVES Vehicle Crosswalk'!B16</f>
        <v>0</v>
      </c>
      <c r="I10" s="174">
        <f>+'MOBILE6-MOVES Vehicle Crosswalk'!B30</f>
        <v>0</v>
      </c>
    </row>
    <row r="11" spans="1:9">
      <c r="A11" s="126" t="s">
        <v>98</v>
      </c>
      <c r="B11" s="126">
        <v>16</v>
      </c>
      <c r="C11" s="126">
        <v>53</v>
      </c>
      <c r="D11" s="127" t="str">
        <f t="shared" si="0"/>
        <v>B16 53</v>
      </c>
      <c r="E11" s="126">
        <f t="shared" si="1"/>
        <v>0</v>
      </c>
      <c r="F11" s="173" t="s">
        <v>57</v>
      </c>
      <c r="G11" s="41" t="s">
        <v>25</v>
      </c>
      <c r="H11" s="174">
        <f>+'MOBILE6-MOVES Vehicle Crosswalk'!B17</f>
        <v>0</v>
      </c>
      <c r="I11" s="174">
        <f>+'MOBILE6-MOVES Vehicle Crosswalk'!B31</f>
        <v>0</v>
      </c>
    </row>
    <row r="12" spans="1:9" s="172" customFormat="1">
      <c r="A12" s="163" t="s">
        <v>98</v>
      </c>
      <c r="B12" s="163">
        <v>16</v>
      </c>
      <c r="C12" s="163">
        <v>54</v>
      </c>
      <c r="D12" s="164" t="str">
        <f t="shared" si="0"/>
        <v>B16 54</v>
      </c>
      <c r="E12" s="163">
        <f t="shared" si="1"/>
        <v>0</v>
      </c>
      <c r="F12" s="171" t="s">
        <v>57</v>
      </c>
      <c r="G12" s="40" t="s">
        <v>26</v>
      </c>
      <c r="H12" s="172">
        <f>+'MOBILE6-MOVES Vehicle Crosswalk'!B18</f>
        <v>0</v>
      </c>
      <c r="I12" s="172">
        <f>+'MOBILE6-MOVES Vehicle Crosswalk'!B32</f>
        <v>0</v>
      </c>
    </row>
    <row r="13" spans="1:9">
      <c r="A13" s="126" t="s">
        <v>98</v>
      </c>
      <c r="B13" s="126">
        <v>16</v>
      </c>
      <c r="C13" s="126">
        <v>61</v>
      </c>
      <c r="D13" s="127" t="str">
        <f t="shared" si="0"/>
        <v>B16 61</v>
      </c>
      <c r="E13" s="126">
        <f t="shared" si="1"/>
        <v>0</v>
      </c>
      <c r="F13" s="173" t="s">
        <v>57</v>
      </c>
      <c r="G13" s="41" t="s">
        <v>27</v>
      </c>
      <c r="H13" s="174">
        <f>+'MOBILE6-MOVES Vehicle Crosswalk'!B19</f>
        <v>0</v>
      </c>
      <c r="I13" s="174">
        <f>+'MOBILE6-MOVES Vehicle Crosswalk'!B33</f>
        <v>0</v>
      </c>
    </row>
    <row r="14" spans="1:9">
      <c r="A14" s="126" t="s">
        <v>98</v>
      </c>
      <c r="B14" s="126">
        <v>16</v>
      </c>
      <c r="C14" s="126">
        <v>62</v>
      </c>
      <c r="D14" s="127" t="str">
        <f t="shared" si="0"/>
        <v>B16 62</v>
      </c>
      <c r="E14" s="126">
        <f t="shared" si="1"/>
        <v>0</v>
      </c>
      <c r="F14" s="173" t="s">
        <v>57</v>
      </c>
      <c r="G14" s="41" t="s">
        <v>28</v>
      </c>
      <c r="H14" s="174">
        <f>+'MOBILE6-MOVES Vehicle Crosswalk'!B20</f>
        <v>0</v>
      </c>
      <c r="I14" s="174">
        <f>+'MOBILE6-MOVES Vehicle Crosswalk'!B34</f>
        <v>0</v>
      </c>
    </row>
    <row r="15" spans="1:9" s="172" customFormat="1">
      <c r="A15" s="163" t="s">
        <v>98</v>
      </c>
      <c r="B15" s="163">
        <v>17</v>
      </c>
      <c r="C15" s="163">
        <v>11</v>
      </c>
      <c r="D15" s="164" t="str">
        <f t="shared" si="0"/>
        <v>B17 11</v>
      </c>
      <c r="E15" s="163">
        <f t="shared" si="1"/>
        <v>0</v>
      </c>
      <c r="F15" s="171" t="s">
        <v>55</v>
      </c>
      <c r="G15" s="39" t="s">
        <v>17</v>
      </c>
      <c r="H15" s="172">
        <f>+'MOBILE6-MOVES Vehicle Crosswalk'!C8</f>
        <v>0</v>
      </c>
      <c r="I15" s="172">
        <f>+'MOBILE6-MOVES Vehicle Crosswalk'!C22</f>
        <v>0</v>
      </c>
    </row>
    <row r="16" spans="1:9" s="172" customFormat="1">
      <c r="A16" s="163" t="s">
        <v>98</v>
      </c>
      <c r="B16" s="163">
        <v>17</v>
      </c>
      <c r="C16" s="163">
        <v>21</v>
      </c>
      <c r="D16" s="164" t="str">
        <f t="shared" si="0"/>
        <v>B17 21</v>
      </c>
      <c r="E16" s="163">
        <f t="shared" si="1"/>
        <v>0</v>
      </c>
      <c r="F16" s="171" t="s">
        <v>55</v>
      </c>
      <c r="G16" s="39" t="s">
        <v>18</v>
      </c>
      <c r="H16" s="172">
        <f>+'MOBILE6-MOVES Vehicle Crosswalk'!C9</f>
        <v>0</v>
      </c>
      <c r="I16" s="172">
        <f>+'MOBILE6-MOVES Vehicle Crosswalk'!C23</f>
        <v>0</v>
      </c>
    </row>
    <row r="17" spans="1:9" s="172" customFormat="1">
      <c r="A17" s="163" t="s">
        <v>98</v>
      </c>
      <c r="B17" s="163">
        <v>17</v>
      </c>
      <c r="C17" s="163">
        <v>31</v>
      </c>
      <c r="D17" s="164" t="str">
        <f t="shared" si="0"/>
        <v>B17 31</v>
      </c>
      <c r="E17" s="163">
        <f t="shared" si="1"/>
        <v>0</v>
      </c>
      <c r="F17" s="171" t="s">
        <v>55</v>
      </c>
      <c r="G17" s="40" t="s">
        <v>19</v>
      </c>
      <c r="H17" s="172">
        <f>+'MOBILE6-MOVES Vehicle Crosswalk'!C10</f>
        <v>0.42</v>
      </c>
      <c r="I17" s="172">
        <f>+'MOBILE6-MOVES Vehicle Crosswalk'!C24</f>
        <v>0</v>
      </c>
    </row>
    <row r="18" spans="1:9">
      <c r="A18" s="126" t="s">
        <v>98</v>
      </c>
      <c r="B18" s="126">
        <v>17</v>
      </c>
      <c r="C18" s="126">
        <v>32</v>
      </c>
      <c r="D18" s="127" t="str">
        <f t="shared" si="0"/>
        <v>B17 32</v>
      </c>
      <c r="E18" s="126">
        <f t="shared" si="1"/>
        <v>1</v>
      </c>
      <c r="F18" s="173" t="s">
        <v>55</v>
      </c>
      <c r="G18" s="41" t="s">
        <v>15</v>
      </c>
      <c r="H18" s="174">
        <f>+'MOBILE6-MOVES Vehicle Crosswalk'!C11</f>
        <v>0.57999999999999996</v>
      </c>
      <c r="I18" s="174">
        <f>+'MOBILE6-MOVES Vehicle Crosswalk'!C25</f>
        <v>1</v>
      </c>
    </row>
    <row r="19" spans="1:9">
      <c r="A19" s="126" t="s">
        <v>98</v>
      </c>
      <c r="B19" s="126">
        <v>17</v>
      </c>
      <c r="C19" s="126">
        <v>41</v>
      </c>
      <c r="D19" s="127" t="str">
        <f t="shared" si="0"/>
        <v>B17 41</v>
      </c>
      <c r="E19" s="126">
        <f t="shared" si="1"/>
        <v>0</v>
      </c>
      <c r="F19" s="173" t="s">
        <v>55</v>
      </c>
      <c r="G19" s="42" t="s">
        <v>20</v>
      </c>
      <c r="H19" s="174">
        <f>+'MOBILE6-MOVES Vehicle Crosswalk'!C12</f>
        <v>0</v>
      </c>
      <c r="I19" s="174">
        <f>+'MOBILE6-MOVES Vehicle Crosswalk'!C26</f>
        <v>0</v>
      </c>
    </row>
    <row r="20" spans="1:9">
      <c r="A20" s="126" t="s">
        <v>98</v>
      </c>
      <c r="B20" s="126">
        <v>17</v>
      </c>
      <c r="C20" s="126">
        <v>42</v>
      </c>
      <c r="D20" s="127" t="str">
        <f t="shared" si="0"/>
        <v>B17 42</v>
      </c>
      <c r="E20" s="126">
        <f t="shared" si="1"/>
        <v>0</v>
      </c>
      <c r="F20" s="173" t="s">
        <v>55</v>
      </c>
      <c r="G20" s="41" t="s">
        <v>21</v>
      </c>
      <c r="H20" s="174">
        <f>+'MOBILE6-MOVES Vehicle Crosswalk'!C13</f>
        <v>0</v>
      </c>
      <c r="I20" s="174">
        <f>+'MOBILE6-MOVES Vehicle Crosswalk'!C27</f>
        <v>0</v>
      </c>
    </row>
    <row r="21" spans="1:9">
      <c r="A21" s="126" t="s">
        <v>98</v>
      </c>
      <c r="B21" s="126">
        <v>17</v>
      </c>
      <c r="C21" s="126">
        <v>43</v>
      </c>
      <c r="D21" s="127" t="str">
        <f t="shared" si="0"/>
        <v>B17 43</v>
      </c>
      <c r="E21" s="126">
        <f t="shared" si="1"/>
        <v>0</v>
      </c>
      <c r="F21" s="173" t="s">
        <v>55</v>
      </c>
      <c r="G21" s="42" t="s">
        <v>22</v>
      </c>
      <c r="H21" s="174">
        <f>+'MOBILE6-MOVES Vehicle Crosswalk'!C14</f>
        <v>0</v>
      </c>
      <c r="I21" s="174">
        <f>+'MOBILE6-MOVES Vehicle Crosswalk'!C28</f>
        <v>0</v>
      </c>
    </row>
    <row r="22" spans="1:9">
      <c r="A22" s="126" t="s">
        <v>98</v>
      </c>
      <c r="B22" s="126">
        <v>17</v>
      </c>
      <c r="C22" s="126">
        <v>51</v>
      </c>
      <c r="D22" s="127" t="str">
        <f t="shared" si="0"/>
        <v>B17 51</v>
      </c>
      <c r="E22" s="126">
        <f t="shared" si="1"/>
        <v>0</v>
      </c>
      <c r="F22" s="173" t="s">
        <v>55</v>
      </c>
      <c r="G22" s="41" t="s">
        <v>23</v>
      </c>
      <c r="H22" s="174">
        <f>+'MOBILE6-MOVES Vehicle Crosswalk'!C15</f>
        <v>0</v>
      </c>
      <c r="I22" s="174">
        <f>+'MOBILE6-MOVES Vehicle Crosswalk'!C29</f>
        <v>0</v>
      </c>
    </row>
    <row r="23" spans="1:9">
      <c r="A23" s="126" t="s">
        <v>98</v>
      </c>
      <c r="B23" s="126">
        <v>17</v>
      </c>
      <c r="C23" s="126">
        <v>52</v>
      </c>
      <c r="D23" s="127" t="str">
        <f t="shared" si="0"/>
        <v>B17 52</v>
      </c>
      <c r="E23" s="126">
        <f t="shared" si="1"/>
        <v>0</v>
      </c>
      <c r="F23" s="173" t="s">
        <v>55</v>
      </c>
      <c r="G23" s="41" t="s">
        <v>24</v>
      </c>
      <c r="H23" s="174">
        <f>+'MOBILE6-MOVES Vehicle Crosswalk'!C16</f>
        <v>0</v>
      </c>
      <c r="I23" s="174">
        <f>+'MOBILE6-MOVES Vehicle Crosswalk'!C30</f>
        <v>0</v>
      </c>
    </row>
    <row r="24" spans="1:9">
      <c r="A24" s="126" t="s">
        <v>98</v>
      </c>
      <c r="B24" s="126">
        <v>17</v>
      </c>
      <c r="C24" s="126">
        <v>53</v>
      </c>
      <c r="D24" s="127" t="str">
        <f t="shared" si="0"/>
        <v>B17 53</v>
      </c>
      <c r="E24" s="126">
        <f t="shared" si="1"/>
        <v>0</v>
      </c>
      <c r="F24" s="173" t="s">
        <v>55</v>
      </c>
      <c r="G24" s="41" t="s">
        <v>25</v>
      </c>
      <c r="H24" s="174">
        <f>+'MOBILE6-MOVES Vehicle Crosswalk'!C17</f>
        <v>0</v>
      </c>
      <c r="I24" s="174">
        <f>+'MOBILE6-MOVES Vehicle Crosswalk'!C31</f>
        <v>0</v>
      </c>
    </row>
    <row r="25" spans="1:9" s="172" customFormat="1">
      <c r="A25" s="163" t="s">
        <v>98</v>
      </c>
      <c r="B25" s="163">
        <v>17</v>
      </c>
      <c r="C25" s="163">
        <v>54</v>
      </c>
      <c r="D25" s="164" t="str">
        <f t="shared" si="0"/>
        <v>B17 54</v>
      </c>
      <c r="E25" s="163">
        <f t="shared" si="1"/>
        <v>0</v>
      </c>
      <c r="F25" s="171" t="s">
        <v>55</v>
      </c>
      <c r="G25" s="40" t="s">
        <v>26</v>
      </c>
      <c r="H25" s="172">
        <f>+'MOBILE6-MOVES Vehicle Crosswalk'!C18</f>
        <v>0</v>
      </c>
      <c r="I25" s="172">
        <f>+'MOBILE6-MOVES Vehicle Crosswalk'!C32</f>
        <v>0</v>
      </c>
    </row>
    <row r="26" spans="1:9">
      <c r="A26" s="126" t="s">
        <v>98</v>
      </c>
      <c r="B26" s="126">
        <v>17</v>
      </c>
      <c r="C26" s="126">
        <v>61</v>
      </c>
      <c r="D26" s="127" t="str">
        <f t="shared" si="0"/>
        <v>B17 61</v>
      </c>
      <c r="E26" s="126">
        <f t="shared" si="1"/>
        <v>0</v>
      </c>
      <c r="F26" s="173" t="s">
        <v>55</v>
      </c>
      <c r="G26" s="41" t="s">
        <v>27</v>
      </c>
      <c r="H26" s="174">
        <f>+'MOBILE6-MOVES Vehicle Crosswalk'!C19</f>
        <v>0</v>
      </c>
      <c r="I26" s="174">
        <f>+'MOBILE6-MOVES Vehicle Crosswalk'!C33</f>
        <v>0</v>
      </c>
    </row>
    <row r="27" spans="1:9">
      <c r="A27" s="126" t="s">
        <v>98</v>
      </c>
      <c r="B27" s="126">
        <v>17</v>
      </c>
      <c r="C27" s="126">
        <v>62</v>
      </c>
      <c r="D27" s="127" t="str">
        <f t="shared" si="0"/>
        <v>B17 62</v>
      </c>
      <c r="E27" s="126">
        <f t="shared" si="1"/>
        <v>0</v>
      </c>
      <c r="F27" s="173" t="s">
        <v>55</v>
      </c>
      <c r="G27" s="41" t="s">
        <v>28</v>
      </c>
      <c r="H27" s="174">
        <f>+'MOBILE6-MOVES Vehicle Crosswalk'!C20</f>
        <v>0</v>
      </c>
      <c r="I27" s="174">
        <f>+'MOBILE6-MOVES Vehicle Crosswalk'!C34</f>
        <v>0</v>
      </c>
    </row>
    <row r="28" spans="1:9" s="172" customFormat="1">
      <c r="A28" s="163" t="s">
        <v>98</v>
      </c>
      <c r="B28" s="163">
        <v>18</v>
      </c>
      <c r="C28" s="163">
        <v>11</v>
      </c>
      <c r="D28" s="164" t="str">
        <f t="shared" si="0"/>
        <v>B18 11</v>
      </c>
      <c r="E28" s="163">
        <f t="shared" si="1"/>
        <v>0</v>
      </c>
      <c r="F28" s="171" t="s">
        <v>58</v>
      </c>
      <c r="G28" s="39" t="s">
        <v>17</v>
      </c>
      <c r="H28" s="172">
        <f>+'MOBILE6-MOVES Vehicle Crosswalk'!D8</f>
        <v>0</v>
      </c>
      <c r="I28" s="172">
        <f>+'MOBILE6-MOVES Vehicle Crosswalk'!D22</f>
        <v>0</v>
      </c>
    </row>
    <row r="29" spans="1:9" s="172" customFormat="1">
      <c r="A29" s="163" t="s">
        <v>98</v>
      </c>
      <c r="B29" s="163">
        <v>18</v>
      </c>
      <c r="C29" s="163">
        <v>21</v>
      </c>
      <c r="D29" s="164" t="str">
        <f t="shared" si="0"/>
        <v>B18 21</v>
      </c>
      <c r="E29" s="163">
        <f t="shared" si="1"/>
        <v>0</v>
      </c>
      <c r="F29" s="171" t="s">
        <v>58</v>
      </c>
      <c r="G29" s="39" t="s">
        <v>18</v>
      </c>
      <c r="H29" s="172">
        <f>+'MOBILE6-MOVES Vehicle Crosswalk'!D9</f>
        <v>0</v>
      </c>
      <c r="I29" s="172">
        <f>+'MOBILE6-MOVES Vehicle Crosswalk'!D23</f>
        <v>0</v>
      </c>
    </row>
    <row r="30" spans="1:9" s="172" customFormat="1">
      <c r="A30" s="163" t="s">
        <v>98</v>
      </c>
      <c r="B30" s="163">
        <v>18</v>
      </c>
      <c r="C30" s="163">
        <v>31</v>
      </c>
      <c r="D30" s="164" t="str">
        <f t="shared" si="0"/>
        <v>B18 31</v>
      </c>
      <c r="E30" s="163">
        <f t="shared" si="1"/>
        <v>0</v>
      </c>
      <c r="F30" s="171" t="s">
        <v>58</v>
      </c>
      <c r="G30" s="40" t="s">
        <v>19</v>
      </c>
      <c r="H30" s="172">
        <f>+'MOBILE6-MOVES Vehicle Crosswalk'!D10</f>
        <v>0.08</v>
      </c>
      <c r="I30" s="172">
        <f>+'MOBILE6-MOVES Vehicle Crosswalk'!D24</f>
        <v>0</v>
      </c>
    </row>
    <row r="31" spans="1:9">
      <c r="A31" s="126" t="s">
        <v>98</v>
      </c>
      <c r="B31" s="126">
        <v>18</v>
      </c>
      <c r="C31" s="126">
        <v>32</v>
      </c>
      <c r="D31" s="127" t="str">
        <f t="shared" si="0"/>
        <v>B18 32</v>
      </c>
      <c r="E31" s="126">
        <f t="shared" si="1"/>
        <v>1</v>
      </c>
      <c r="F31" s="173" t="s">
        <v>58</v>
      </c>
      <c r="G31" s="41" t="s">
        <v>15</v>
      </c>
      <c r="H31" s="174">
        <f>+'MOBILE6-MOVES Vehicle Crosswalk'!D11</f>
        <v>0.92</v>
      </c>
      <c r="I31" s="174">
        <f>+'MOBILE6-MOVES Vehicle Crosswalk'!D25</f>
        <v>1</v>
      </c>
    </row>
    <row r="32" spans="1:9">
      <c r="A32" s="126" t="s">
        <v>98</v>
      </c>
      <c r="B32" s="126">
        <v>18</v>
      </c>
      <c r="C32" s="126">
        <v>41</v>
      </c>
      <c r="D32" s="127" t="str">
        <f t="shared" si="0"/>
        <v>B18 41</v>
      </c>
      <c r="E32" s="126">
        <f t="shared" si="1"/>
        <v>0</v>
      </c>
      <c r="F32" s="173" t="s">
        <v>58</v>
      </c>
      <c r="G32" s="42" t="s">
        <v>20</v>
      </c>
      <c r="H32" s="174">
        <f>+'MOBILE6-MOVES Vehicle Crosswalk'!D12</f>
        <v>0</v>
      </c>
      <c r="I32" s="174">
        <f>+'MOBILE6-MOVES Vehicle Crosswalk'!D26</f>
        <v>0</v>
      </c>
    </row>
    <row r="33" spans="1:9">
      <c r="A33" s="126" t="s">
        <v>98</v>
      </c>
      <c r="B33" s="126">
        <v>18</v>
      </c>
      <c r="C33" s="126">
        <v>42</v>
      </c>
      <c r="D33" s="127" t="str">
        <f t="shared" si="0"/>
        <v>B18 42</v>
      </c>
      <c r="E33" s="126">
        <f t="shared" si="1"/>
        <v>0</v>
      </c>
      <c r="F33" s="173" t="s">
        <v>58</v>
      </c>
      <c r="G33" s="41" t="s">
        <v>21</v>
      </c>
      <c r="H33" s="174">
        <f>+'MOBILE6-MOVES Vehicle Crosswalk'!D13</f>
        <v>0</v>
      </c>
      <c r="I33" s="174">
        <f>+'MOBILE6-MOVES Vehicle Crosswalk'!D27</f>
        <v>0</v>
      </c>
    </row>
    <row r="34" spans="1:9">
      <c r="A34" s="126" t="s">
        <v>98</v>
      </c>
      <c r="B34" s="126">
        <v>18</v>
      </c>
      <c r="C34" s="126">
        <v>43</v>
      </c>
      <c r="D34" s="127" t="str">
        <f t="shared" si="0"/>
        <v>B18 43</v>
      </c>
      <c r="E34" s="126">
        <f t="shared" si="1"/>
        <v>0</v>
      </c>
      <c r="F34" s="173" t="s">
        <v>58</v>
      </c>
      <c r="G34" s="42" t="s">
        <v>22</v>
      </c>
      <c r="H34" s="174">
        <f>+'MOBILE6-MOVES Vehicle Crosswalk'!D14</f>
        <v>0</v>
      </c>
      <c r="I34" s="174">
        <f>+'MOBILE6-MOVES Vehicle Crosswalk'!D28</f>
        <v>0</v>
      </c>
    </row>
    <row r="35" spans="1:9">
      <c r="A35" s="126" t="s">
        <v>98</v>
      </c>
      <c r="B35" s="126">
        <v>18</v>
      </c>
      <c r="C35" s="126">
        <v>51</v>
      </c>
      <c r="D35" s="127" t="str">
        <f t="shared" si="0"/>
        <v>B18 51</v>
      </c>
      <c r="E35" s="126">
        <f t="shared" si="1"/>
        <v>0</v>
      </c>
      <c r="F35" s="173" t="s">
        <v>58</v>
      </c>
      <c r="G35" s="41" t="s">
        <v>23</v>
      </c>
      <c r="H35" s="174">
        <f>+'MOBILE6-MOVES Vehicle Crosswalk'!D15</f>
        <v>0</v>
      </c>
      <c r="I35" s="174">
        <f>+'MOBILE6-MOVES Vehicle Crosswalk'!D29</f>
        <v>0</v>
      </c>
    </row>
    <row r="36" spans="1:9">
      <c r="A36" s="126" t="s">
        <v>98</v>
      </c>
      <c r="B36" s="126">
        <v>18</v>
      </c>
      <c r="C36" s="126">
        <v>52</v>
      </c>
      <c r="D36" s="127" t="str">
        <f t="shared" si="0"/>
        <v>B18 52</v>
      </c>
      <c r="E36" s="126">
        <f t="shared" si="1"/>
        <v>0</v>
      </c>
      <c r="F36" s="173" t="s">
        <v>58</v>
      </c>
      <c r="G36" s="41" t="s">
        <v>24</v>
      </c>
      <c r="H36" s="174">
        <f>+'MOBILE6-MOVES Vehicle Crosswalk'!D16</f>
        <v>0</v>
      </c>
      <c r="I36" s="174">
        <f>+'MOBILE6-MOVES Vehicle Crosswalk'!D30</f>
        <v>0</v>
      </c>
    </row>
    <row r="37" spans="1:9">
      <c r="A37" s="126" t="s">
        <v>98</v>
      </c>
      <c r="B37" s="126">
        <v>18</v>
      </c>
      <c r="C37" s="126">
        <v>53</v>
      </c>
      <c r="D37" s="127" t="str">
        <f t="shared" si="0"/>
        <v>B18 53</v>
      </c>
      <c r="E37" s="126">
        <f t="shared" si="1"/>
        <v>0</v>
      </c>
      <c r="F37" s="173" t="s">
        <v>58</v>
      </c>
      <c r="G37" s="41" t="s">
        <v>25</v>
      </c>
      <c r="H37" s="174">
        <f>+'MOBILE6-MOVES Vehicle Crosswalk'!D17</f>
        <v>0</v>
      </c>
      <c r="I37" s="174">
        <f>+'MOBILE6-MOVES Vehicle Crosswalk'!D31</f>
        <v>0</v>
      </c>
    </row>
    <row r="38" spans="1:9" s="172" customFormat="1">
      <c r="A38" s="163" t="s">
        <v>98</v>
      </c>
      <c r="B38" s="163">
        <v>18</v>
      </c>
      <c r="C38" s="163">
        <v>54</v>
      </c>
      <c r="D38" s="164" t="str">
        <f t="shared" si="0"/>
        <v>B18 54</v>
      </c>
      <c r="E38" s="163">
        <f t="shared" si="1"/>
        <v>0</v>
      </c>
      <c r="F38" s="171" t="s">
        <v>58</v>
      </c>
      <c r="G38" s="40" t="s">
        <v>26</v>
      </c>
      <c r="H38" s="172">
        <f>+'MOBILE6-MOVES Vehicle Crosswalk'!D18</f>
        <v>0</v>
      </c>
      <c r="I38" s="172">
        <f>+'MOBILE6-MOVES Vehicle Crosswalk'!D32</f>
        <v>0</v>
      </c>
    </row>
    <row r="39" spans="1:9">
      <c r="A39" s="126" t="s">
        <v>98</v>
      </c>
      <c r="B39" s="126">
        <v>18</v>
      </c>
      <c r="C39" s="126">
        <v>61</v>
      </c>
      <c r="D39" s="127" t="str">
        <f t="shared" si="0"/>
        <v>B18 61</v>
      </c>
      <c r="E39" s="126">
        <f t="shared" si="1"/>
        <v>0</v>
      </c>
      <c r="F39" s="173" t="s">
        <v>58</v>
      </c>
      <c r="G39" s="41" t="s">
        <v>27</v>
      </c>
      <c r="H39" s="174">
        <f>+'MOBILE6-MOVES Vehicle Crosswalk'!D19</f>
        <v>0</v>
      </c>
      <c r="I39" s="174">
        <f>+'MOBILE6-MOVES Vehicle Crosswalk'!D33</f>
        <v>0</v>
      </c>
    </row>
    <row r="40" spans="1:9">
      <c r="A40" s="126" t="s">
        <v>98</v>
      </c>
      <c r="B40" s="126">
        <v>18</v>
      </c>
      <c r="C40" s="126">
        <v>62</v>
      </c>
      <c r="D40" s="127" t="str">
        <f t="shared" si="0"/>
        <v>B18 62</v>
      </c>
      <c r="E40" s="126">
        <f t="shared" si="1"/>
        <v>0</v>
      </c>
      <c r="F40" s="173" t="s">
        <v>58</v>
      </c>
      <c r="G40" s="41" t="s">
        <v>28</v>
      </c>
      <c r="H40" s="174">
        <f>+'MOBILE6-MOVES Vehicle Crosswalk'!D20</f>
        <v>0</v>
      </c>
      <c r="I40" s="174">
        <f>+'MOBILE6-MOVES Vehicle Crosswalk'!D34</f>
        <v>0</v>
      </c>
    </row>
    <row r="41" spans="1:9" s="172" customFormat="1">
      <c r="A41" s="163" t="s">
        <v>98</v>
      </c>
      <c r="B41" s="163">
        <v>19</v>
      </c>
      <c r="C41" s="163">
        <v>11</v>
      </c>
      <c r="D41" s="164" t="str">
        <f t="shared" si="0"/>
        <v>B19 11</v>
      </c>
      <c r="E41" s="163">
        <f t="shared" si="1"/>
        <v>0</v>
      </c>
      <c r="F41" s="171" t="s">
        <v>60</v>
      </c>
      <c r="G41" s="39" t="s">
        <v>17</v>
      </c>
      <c r="H41" s="172">
        <f>+'MOBILE6-MOVES Vehicle Crosswalk'!E8</f>
        <v>0</v>
      </c>
      <c r="I41" s="172">
        <f>+'MOBILE6-MOVES Vehicle Crosswalk'!E22</f>
        <v>0</v>
      </c>
    </row>
    <row r="42" spans="1:9" s="172" customFormat="1">
      <c r="A42" s="163" t="s">
        <v>98</v>
      </c>
      <c r="B42" s="163">
        <v>19</v>
      </c>
      <c r="C42" s="163">
        <v>21</v>
      </c>
      <c r="D42" s="164" t="str">
        <f t="shared" si="0"/>
        <v>B19 21</v>
      </c>
      <c r="E42" s="163">
        <f t="shared" si="1"/>
        <v>0</v>
      </c>
      <c r="F42" s="171" t="s">
        <v>60</v>
      </c>
      <c r="G42" s="39" t="s">
        <v>18</v>
      </c>
      <c r="H42" s="172">
        <f>+'MOBILE6-MOVES Vehicle Crosswalk'!E9</f>
        <v>0</v>
      </c>
      <c r="I42" s="172">
        <f>+'MOBILE6-MOVES Vehicle Crosswalk'!E23</f>
        <v>0</v>
      </c>
    </row>
    <row r="43" spans="1:9" s="172" customFormat="1">
      <c r="A43" s="163" t="s">
        <v>98</v>
      </c>
      <c r="B43" s="163">
        <v>19</v>
      </c>
      <c r="C43" s="163">
        <v>31</v>
      </c>
      <c r="D43" s="164" t="str">
        <f t="shared" si="0"/>
        <v>B19 31</v>
      </c>
      <c r="E43" s="163">
        <f t="shared" si="1"/>
        <v>0</v>
      </c>
      <c r="F43" s="171" t="s">
        <v>60</v>
      </c>
      <c r="G43" s="40" t="s">
        <v>19</v>
      </c>
      <c r="H43" s="172">
        <f>+'MOBILE6-MOVES Vehicle Crosswalk'!E10</f>
        <v>0.08</v>
      </c>
      <c r="I43" s="172">
        <f>+'MOBILE6-MOVES Vehicle Crosswalk'!E24</f>
        <v>0</v>
      </c>
    </row>
    <row r="44" spans="1:9">
      <c r="A44" s="126" t="s">
        <v>98</v>
      </c>
      <c r="B44" s="126">
        <v>19</v>
      </c>
      <c r="C44" s="126">
        <v>32</v>
      </c>
      <c r="D44" s="127" t="str">
        <f t="shared" si="0"/>
        <v>B19 32</v>
      </c>
      <c r="E44" s="126">
        <f t="shared" si="1"/>
        <v>1</v>
      </c>
      <c r="F44" s="173" t="s">
        <v>60</v>
      </c>
      <c r="G44" s="41" t="s">
        <v>15</v>
      </c>
      <c r="H44" s="174">
        <f>+'MOBILE6-MOVES Vehicle Crosswalk'!E11</f>
        <v>0.92</v>
      </c>
      <c r="I44" s="174">
        <f>+'MOBILE6-MOVES Vehicle Crosswalk'!E25</f>
        <v>1</v>
      </c>
    </row>
    <row r="45" spans="1:9">
      <c r="A45" s="126" t="s">
        <v>98</v>
      </c>
      <c r="B45" s="126">
        <v>19</v>
      </c>
      <c r="C45" s="126">
        <v>41</v>
      </c>
      <c r="D45" s="127" t="str">
        <f t="shared" si="0"/>
        <v>B19 41</v>
      </c>
      <c r="E45" s="126">
        <f t="shared" si="1"/>
        <v>0</v>
      </c>
      <c r="F45" s="173" t="s">
        <v>60</v>
      </c>
      <c r="G45" s="42" t="s">
        <v>20</v>
      </c>
      <c r="H45" s="174">
        <f>+'MOBILE6-MOVES Vehicle Crosswalk'!E12</f>
        <v>0</v>
      </c>
      <c r="I45" s="174">
        <f>+'MOBILE6-MOVES Vehicle Crosswalk'!E26</f>
        <v>0</v>
      </c>
    </row>
    <row r="46" spans="1:9">
      <c r="A46" s="126" t="s">
        <v>98</v>
      </c>
      <c r="B46" s="126">
        <v>19</v>
      </c>
      <c r="C46" s="126">
        <v>42</v>
      </c>
      <c r="D46" s="127" t="str">
        <f t="shared" si="0"/>
        <v>B19 42</v>
      </c>
      <c r="E46" s="126">
        <f t="shared" si="1"/>
        <v>0</v>
      </c>
      <c r="F46" s="173" t="s">
        <v>60</v>
      </c>
      <c r="G46" s="41" t="s">
        <v>21</v>
      </c>
      <c r="H46" s="174">
        <f>+'MOBILE6-MOVES Vehicle Crosswalk'!E13</f>
        <v>0</v>
      </c>
      <c r="I46" s="174">
        <f>+'MOBILE6-MOVES Vehicle Crosswalk'!E27</f>
        <v>0</v>
      </c>
    </row>
    <row r="47" spans="1:9">
      <c r="A47" s="126" t="s">
        <v>98</v>
      </c>
      <c r="B47" s="126">
        <v>19</v>
      </c>
      <c r="C47" s="126">
        <v>43</v>
      </c>
      <c r="D47" s="127" t="str">
        <f t="shared" si="0"/>
        <v>B19 43</v>
      </c>
      <c r="E47" s="126">
        <f t="shared" si="1"/>
        <v>0</v>
      </c>
      <c r="F47" s="173" t="s">
        <v>60</v>
      </c>
      <c r="G47" s="42" t="s">
        <v>22</v>
      </c>
      <c r="H47" s="174">
        <f>+'MOBILE6-MOVES Vehicle Crosswalk'!E14</f>
        <v>0</v>
      </c>
      <c r="I47" s="174">
        <f>+'MOBILE6-MOVES Vehicle Crosswalk'!E28</f>
        <v>0</v>
      </c>
    </row>
    <row r="48" spans="1:9">
      <c r="A48" s="126" t="s">
        <v>98</v>
      </c>
      <c r="B48" s="126">
        <v>19</v>
      </c>
      <c r="C48" s="126">
        <v>51</v>
      </c>
      <c r="D48" s="127" t="str">
        <f t="shared" si="0"/>
        <v>B19 51</v>
      </c>
      <c r="E48" s="126">
        <f t="shared" si="1"/>
        <v>0</v>
      </c>
      <c r="F48" s="173" t="s">
        <v>60</v>
      </c>
      <c r="G48" s="41" t="s">
        <v>23</v>
      </c>
      <c r="H48" s="174">
        <f>+'MOBILE6-MOVES Vehicle Crosswalk'!E15</f>
        <v>0</v>
      </c>
      <c r="I48" s="174">
        <f>+'MOBILE6-MOVES Vehicle Crosswalk'!E29</f>
        <v>0</v>
      </c>
    </row>
    <row r="49" spans="1:9">
      <c r="A49" s="126" t="s">
        <v>98</v>
      </c>
      <c r="B49" s="126">
        <v>19</v>
      </c>
      <c r="C49" s="126">
        <v>52</v>
      </c>
      <c r="D49" s="127" t="str">
        <f t="shared" si="0"/>
        <v>B19 52</v>
      </c>
      <c r="E49" s="126">
        <f t="shared" si="1"/>
        <v>0</v>
      </c>
      <c r="F49" s="173" t="s">
        <v>60</v>
      </c>
      <c r="G49" s="41" t="s">
        <v>24</v>
      </c>
      <c r="H49" s="174">
        <f>+'MOBILE6-MOVES Vehicle Crosswalk'!E16</f>
        <v>0</v>
      </c>
      <c r="I49" s="174">
        <f>+'MOBILE6-MOVES Vehicle Crosswalk'!E30</f>
        <v>0</v>
      </c>
    </row>
    <row r="50" spans="1:9">
      <c r="A50" s="126" t="s">
        <v>98</v>
      </c>
      <c r="B50" s="126">
        <v>19</v>
      </c>
      <c r="C50" s="126">
        <v>53</v>
      </c>
      <c r="D50" s="127" t="str">
        <f t="shared" si="0"/>
        <v>B19 53</v>
      </c>
      <c r="E50" s="126">
        <f t="shared" si="1"/>
        <v>0</v>
      </c>
      <c r="F50" s="173" t="s">
        <v>60</v>
      </c>
      <c r="G50" s="41" t="s">
        <v>25</v>
      </c>
      <c r="H50" s="174">
        <f>+'MOBILE6-MOVES Vehicle Crosswalk'!E17</f>
        <v>0</v>
      </c>
      <c r="I50" s="174">
        <f>+'MOBILE6-MOVES Vehicle Crosswalk'!E31</f>
        <v>0</v>
      </c>
    </row>
    <row r="51" spans="1:9" s="172" customFormat="1">
      <c r="A51" s="163" t="s">
        <v>98</v>
      </c>
      <c r="B51" s="163">
        <v>19</v>
      </c>
      <c r="C51" s="163">
        <v>54</v>
      </c>
      <c r="D51" s="164" t="str">
        <f t="shared" si="0"/>
        <v>B19 54</v>
      </c>
      <c r="E51" s="163">
        <f t="shared" si="1"/>
        <v>0</v>
      </c>
      <c r="F51" s="171" t="s">
        <v>60</v>
      </c>
      <c r="G51" s="40" t="s">
        <v>26</v>
      </c>
      <c r="H51" s="172">
        <f>+'MOBILE6-MOVES Vehicle Crosswalk'!E18</f>
        <v>0</v>
      </c>
      <c r="I51" s="172">
        <f>+'MOBILE6-MOVES Vehicle Crosswalk'!E32</f>
        <v>0</v>
      </c>
    </row>
    <row r="52" spans="1:9">
      <c r="A52" s="126" t="s">
        <v>98</v>
      </c>
      <c r="B52" s="126">
        <v>19</v>
      </c>
      <c r="C52" s="126">
        <v>61</v>
      </c>
      <c r="D52" s="127" t="str">
        <f t="shared" si="0"/>
        <v>B19 61</v>
      </c>
      <c r="E52" s="126">
        <f t="shared" si="1"/>
        <v>0</v>
      </c>
      <c r="F52" s="173" t="s">
        <v>60</v>
      </c>
      <c r="G52" s="41" t="s">
        <v>27</v>
      </c>
      <c r="H52" s="174">
        <f>+'MOBILE6-MOVES Vehicle Crosswalk'!E19</f>
        <v>0</v>
      </c>
      <c r="I52" s="174">
        <f>+'MOBILE6-MOVES Vehicle Crosswalk'!E33</f>
        <v>0</v>
      </c>
    </row>
    <row r="53" spans="1:9">
      <c r="A53" s="126" t="s">
        <v>98</v>
      </c>
      <c r="B53" s="126">
        <v>19</v>
      </c>
      <c r="C53" s="126">
        <v>62</v>
      </c>
      <c r="D53" s="127" t="str">
        <f t="shared" si="0"/>
        <v>B19 62</v>
      </c>
      <c r="E53" s="126">
        <f t="shared" si="1"/>
        <v>0</v>
      </c>
      <c r="F53" s="173" t="s">
        <v>60</v>
      </c>
      <c r="G53" s="41" t="s">
        <v>28</v>
      </c>
      <c r="H53" s="174">
        <f>+'MOBILE6-MOVES Vehicle Crosswalk'!E20</f>
        <v>0</v>
      </c>
      <c r="I53" s="174">
        <f>+'MOBILE6-MOVES Vehicle Crosswalk'!E34</f>
        <v>0</v>
      </c>
    </row>
    <row r="54" spans="1:9" s="172" customFormat="1">
      <c r="A54" s="163" t="s">
        <v>98</v>
      </c>
      <c r="B54" s="163">
        <v>20</v>
      </c>
      <c r="C54" s="163">
        <v>11</v>
      </c>
      <c r="D54" s="164" t="str">
        <f t="shared" si="0"/>
        <v>B20 11</v>
      </c>
      <c r="E54" s="163">
        <f t="shared" si="1"/>
        <v>0</v>
      </c>
      <c r="F54" s="171" t="s">
        <v>47</v>
      </c>
      <c r="G54" s="39" t="s">
        <v>17</v>
      </c>
      <c r="H54" s="172">
        <f>+'MOBILE6-MOVES Vehicle Crosswalk'!F8</f>
        <v>0</v>
      </c>
      <c r="I54" s="172">
        <f>+'MOBILE6-MOVES Vehicle Crosswalk'!F22</f>
        <v>0</v>
      </c>
    </row>
    <row r="55" spans="1:9" s="172" customFormat="1">
      <c r="A55" s="163" t="s">
        <v>98</v>
      </c>
      <c r="B55" s="163">
        <v>20</v>
      </c>
      <c r="C55" s="163">
        <v>21</v>
      </c>
      <c r="D55" s="164" t="str">
        <f t="shared" si="0"/>
        <v>B20 21</v>
      </c>
      <c r="E55" s="163">
        <f t="shared" si="1"/>
        <v>0</v>
      </c>
      <c r="F55" s="171" t="s">
        <v>47</v>
      </c>
      <c r="G55" s="39" t="s">
        <v>18</v>
      </c>
      <c r="H55" s="172">
        <f>+'MOBILE6-MOVES Vehicle Crosswalk'!F9</f>
        <v>0</v>
      </c>
      <c r="I55" s="172">
        <f>+'MOBILE6-MOVES Vehicle Crosswalk'!F23</f>
        <v>0</v>
      </c>
    </row>
    <row r="56" spans="1:9" s="172" customFormat="1">
      <c r="A56" s="163" t="s">
        <v>98</v>
      </c>
      <c r="B56" s="163">
        <v>20</v>
      </c>
      <c r="C56" s="163">
        <v>31</v>
      </c>
      <c r="D56" s="164" t="str">
        <f t="shared" si="0"/>
        <v>B20 31</v>
      </c>
      <c r="E56" s="163">
        <f t="shared" si="1"/>
        <v>0</v>
      </c>
      <c r="F56" s="171" t="s">
        <v>47</v>
      </c>
      <c r="G56" s="40" t="s">
        <v>19</v>
      </c>
      <c r="H56" s="172">
        <f>+'MOBILE6-MOVES Vehicle Crosswalk'!F10</f>
        <v>0</v>
      </c>
      <c r="I56" s="172">
        <f>+'MOBILE6-MOVES Vehicle Crosswalk'!F24</f>
        <v>0</v>
      </c>
    </row>
    <row r="57" spans="1:9">
      <c r="A57" s="126" t="s">
        <v>98</v>
      </c>
      <c r="B57" s="126">
        <v>20</v>
      </c>
      <c r="C57" s="126">
        <v>32</v>
      </c>
      <c r="D57" s="127" t="str">
        <f t="shared" si="0"/>
        <v>B20 32</v>
      </c>
      <c r="E57" s="126">
        <f t="shared" si="1"/>
        <v>0</v>
      </c>
      <c r="F57" s="173" t="s">
        <v>47</v>
      </c>
      <c r="G57" s="41" t="s">
        <v>15</v>
      </c>
      <c r="H57" s="174">
        <f>+'MOBILE6-MOVES Vehicle Crosswalk'!F11</f>
        <v>0</v>
      </c>
      <c r="I57" s="174">
        <f>+'MOBILE6-MOVES Vehicle Crosswalk'!F25</f>
        <v>0</v>
      </c>
    </row>
    <row r="58" spans="1:9">
      <c r="A58" s="126" t="s">
        <v>98</v>
      </c>
      <c r="B58" s="126">
        <v>20</v>
      </c>
      <c r="C58" s="126">
        <v>41</v>
      </c>
      <c r="D58" s="127" t="str">
        <f t="shared" si="0"/>
        <v>B20 41</v>
      </c>
      <c r="E58" s="126">
        <f t="shared" si="1"/>
        <v>0</v>
      </c>
      <c r="F58" s="173" t="s">
        <v>47</v>
      </c>
      <c r="G58" s="42" t="s">
        <v>20</v>
      </c>
      <c r="H58" s="174">
        <f>+'MOBILE6-MOVES Vehicle Crosswalk'!F12</f>
        <v>0</v>
      </c>
      <c r="I58" s="174">
        <f>+'MOBILE6-MOVES Vehicle Crosswalk'!F26</f>
        <v>0</v>
      </c>
    </row>
    <row r="59" spans="1:9">
      <c r="A59" s="126" t="s">
        <v>98</v>
      </c>
      <c r="B59" s="126">
        <v>20</v>
      </c>
      <c r="C59" s="126">
        <v>42</v>
      </c>
      <c r="D59" s="127" t="str">
        <f t="shared" si="0"/>
        <v>B20 42</v>
      </c>
      <c r="E59" s="126">
        <f t="shared" si="1"/>
        <v>0</v>
      </c>
      <c r="F59" s="173" t="s">
        <v>47</v>
      </c>
      <c r="G59" s="41" t="s">
        <v>21</v>
      </c>
      <c r="H59" s="174">
        <f>+'MOBILE6-MOVES Vehicle Crosswalk'!F13</f>
        <v>0</v>
      </c>
      <c r="I59" s="174">
        <f>+'MOBILE6-MOVES Vehicle Crosswalk'!F27</f>
        <v>0</v>
      </c>
    </row>
    <row r="60" spans="1:9">
      <c r="A60" s="126" t="s">
        <v>98</v>
      </c>
      <c r="B60" s="126">
        <v>20</v>
      </c>
      <c r="C60" s="126">
        <v>43</v>
      </c>
      <c r="D60" s="127" t="str">
        <f t="shared" si="0"/>
        <v>B20 43</v>
      </c>
      <c r="E60" s="126">
        <f t="shared" si="1"/>
        <v>0</v>
      </c>
      <c r="F60" s="173" t="s">
        <v>47</v>
      </c>
      <c r="G60" s="42" t="s">
        <v>22</v>
      </c>
      <c r="H60" s="174">
        <f>+'MOBILE6-MOVES Vehicle Crosswalk'!F14</f>
        <v>0</v>
      </c>
      <c r="I60" s="174">
        <f>+'MOBILE6-MOVES Vehicle Crosswalk'!F28</f>
        <v>0</v>
      </c>
    </row>
    <row r="61" spans="1:9">
      <c r="A61" s="126" t="s">
        <v>98</v>
      </c>
      <c r="B61" s="126">
        <v>20</v>
      </c>
      <c r="C61" s="126">
        <v>51</v>
      </c>
      <c r="D61" s="127" t="str">
        <f t="shared" si="0"/>
        <v>B20 51</v>
      </c>
      <c r="E61" s="126">
        <f t="shared" si="1"/>
        <v>1.0101010101010098E-2</v>
      </c>
      <c r="F61" s="173" t="s">
        <v>47</v>
      </c>
      <c r="G61" s="41" t="s">
        <v>23</v>
      </c>
      <c r="H61" s="175">
        <f>+'MOBILE6-MOVES Vehicle Crosswalk'!F15</f>
        <v>0.01</v>
      </c>
      <c r="I61" s="174">
        <f>+'MOBILE6-MOVES Vehicle Crosswalk'!F29</f>
        <v>1.0101010101010098E-2</v>
      </c>
    </row>
    <row r="62" spans="1:9">
      <c r="A62" s="126" t="s">
        <v>98</v>
      </c>
      <c r="B62" s="126">
        <v>20</v>
      </c>
      <c r="C62" s="126">
        <v>52</v>
      </c>
      <c r="D62" s="127" t="str">
        <f t="shared" si="0"/>
        <v>B20 52</v>
      </c>
      <c r="E62" s="126">
        <f t="shared" si="1"/>
        <v>0.55555555555555547</v>
      </c>
      <c r="F62" s="173" t="s">
        <v>47</v>
      </c>
      <c r="G62" s="41" t="s">
        <v>24</v>
      </c>
      <c r="H62" s="175">
        <f>+'MOBILE6-MOVES Vehicle Crosswalk'!F16</f>
        <v>0.55000000000000004</v>
      </c>
      <c r="I62" s="174">
        <f>+'MOBILE6-MOVES Vehicle Crosswalk'!F30</f>
        <v>0.55555555555555547</v>
      </c>
    </row>
    <row r="63" spans="1:9">
      <c r="A63" s="126" t="s">
        <v>98</v>
      </c>
      <c r="B63" s="126">
        <v>20</v>
      </c>
      <c r="C63" s="126">
        <v>53</v>
      </c>
      <c r="D63" s="127" t="str">
        <f t="shared" si="0"/>
        <v>B20 53</v>
      </c>
      <c r="E63" s="126">
        <f t="shared" si="1"/>
        <v>5.0505050505050497E-2</v>
      </c>
      <c r="F63" s="173" t="s">
        <v>47</v>
      </c>
      <c r="G63" s="41" t="s">
        <v>25</v>
      </c>
      <c r="H63" s="175">
        <f>+'MOBILE6-MOVES Vehicle Crosswalk'!F17</f>
        <v>0.05</v>
      </c>
      <c r="I63" s="174">
        <f>+'MOBILE6-MOVES Vehicle Crosswalk'!F31</f>
        <v>5.0505050505050497E-2</v>
      </c>
    </row>
    <row r="64" spans="1:9" s="172" customFormat="1">
      <c r="A64" s="163" t="s">
        <v>98</v>
      </c>
      <c r="B64" s="163">
        <v>20</v>
      </c>
      <c r="C64" s="163">
        <v>54</v>
      </c>
      <c r="D64" s="164" t="str">
        <f t="shared" si="0"/>
        <v>B20 54</v>
      </c>
      <c r="E64" s="163">
        <f t="shared" si="1"/>
        <v>0</v>
      </c>
      <c r="F64" s="171" t="s">
        <v>47</v>
      </c>
      <c r="G64" s="40" t="s">
        <v>26</v>
      </c>
      <c r="H64" s="176">
        <f>+'MOBILE6-MOVES Vehicle Crosswalk'!F18</f>
        <v>0.01</v>
      </c>
      <c r="I64" s="172">
        <f>+'MOBILE6-MOVES Vehicle Crosswalk'!F32</f>
        <v>0</v>
      </c>
    </row>
    <row r="65" spans="1:9">
      <c r="A65" s="126" t="s">
        <v>98</v>
      </c>
      <c r="B65" s="126">
        <v>20</v>
      </c>
      <c r="C65" s="126">
        <v>61</v>
      </c>
      <c r="D65" s="127" t="str">
        <f t="shared" si="0"/>
        <v>B20 61</v>
      </c>
      <c r="E65" s="126">
        <f t="shared" si="1"/>
        <v>0.27272727272727271</v>
      </c>
      <c r="F65" s="173" t="s">
        <v>47</v>
      </c>
      <c r="G65" s="41" t="s">
        <v>27</v>
      </c>
      <c r="H65" s="175">
        <f>+'MOBILE6-MOVES Vehicle Crosswalk'!F19</f>
        <v>0.27</v>
      </c>
      <c r="I65" s="174">
        <f>+'MOBILE6-MOVES Vehicle Crosswalk'!F33</f>
        <v>0.27272727272727271</v>
      </c>
    </row>
    <row r="66" spans="1:9">
      <c r="A66" s="126" t="s">
        <v>98</v>
      </c>
      <c r="B66" s="126">
        <v>20</v>
      </c>
      <c r="C66" s="126">
        <v>62</v>
      </c>
      <c r="D66" s="127" t="str">
        <f t="shared" ref="D66:D129" si="2" xml:space="preserve"> CONCATENATE(A66,B66, " ", C66)</f>
        <v>B20 62</v>
      </c>
      <c r="E66" s="126">
        <f t="shared" si="1"/>
        <v>0.11111111111111109</v>
      </c>
      <c r="F66" s="173" t="s">
        <v>47</v>
      </c>
      <c r="G66" s="41" t="s">
        <v>28</v>
      </c>
      <c r="H66" s="175">
        <f>+'MOBILE6-MOVES Vehicle Crosswalk'!F20</f>
        <v>0.11</v>
      </c>
      <c r="I66" s="174">
        <f>+'MOBILE6-MOVES Vehicle Crosswalk'!F34</f>
        <v>0.11111111111111109</v>
      </c>
    </row>
    <row r="67" spans="1:9" s="172" customFormat="1">
      <c r="A67" s="163" t="s">
        <v>98</v>
      </c>
      <c r="B67" s="163">
        <v>21</v>
      </c>
      <c r="C67" s="163">
        <v>11</v>
      </c>
      <c r="D67" s="164" t="str">
        <f t="shared" si="2"/>
        <v>B21 11</v>
      </c>
      <c r="E67" s="163">
        <f t="shared" ref="E67:E130" si="3">+I67</f>
        <v>0</v>
      </c>
      <c r="F67" s="171" t="s">
        <v>49</v>
      </c>
      <c r="G67" s="39" t="s">
        <v>17</v>
      </c>
      <c r="H67" s="172">
        <f>+'MOBILE6-MOVES Vehicle Crosswalk'!G8</f>
        <v>0</v>
      </c>
      <c r="I67" s="172">
        <f>+'MOBILE6-MOVES Vehicle Crosswalk'!G22</f>
        <v>0</v>
      </c>
    </row>
    <row r="68" spans="1:9" s="172" customFormat="1">
      <c r="A68" s="163" t="s">
        <v>98</v>
      </c>
      <c r="B68" s="163">
        <v>21</v>
      </c>
      <c r="C68" s="163">
        <v>21</v>
      </c>
      <c r="D68" s="164" t="str">
        <f t="shared" si="2"/>
        <v>B21 21</v>
      </c>
      <c r="E68" s="163">
        <f t="shared" si="3"/>
        <v>0</v>
      </c>
      <c r="F68" s="171" t="s">
        <v>49</v>
      </c>
      <c r="G68" s="39" t="s">
        <v>18</v>
      </c>
      <c r="H68" s="172">
        <f>+'MOBILE6-MOVES Vehicle Crosswalk'!G9</f>
        <v>0</v>
      </c>
      <c r="I68" s="172">
        <f>+'MOBILE6-MOVES Vehicle Crosswalk'!G23</f>
        <v>0</v>
      </c>
    </row>
    <row r="69" spans="1:9" s="172" customFormat="1">
      <c r="A69" s="163" t="s">
        <v>98</v>
      </c>
      <c r="B69" s="163">
        <v>21</v>
      </c>
      <c r="C69" s="163">
        <v>31</v>
      </c>
      <c r="D69" s="164" t="str">
        <f t="shared" si="2"/>
        <v>B21 31</v>
      </c>
      <c r="E69" s="163">
        <f t="shared" si="3"/>
        <v>0</v>
      </c>
      <c r="F69" s="171" t="s">
        <v>49</v>
      </c>
      <c r="G69" s="40" t="s">
        <v>19</v>
      </c>
      <c r="H69" s="172">
        <f>+'MOBILE6-MOVES Vehicle Crosswalk'!G10</f>
        <v>0</v>
      </c>
      <c r="I69" s="172">
        <f>+'MOBILE6-MOVES Vehicle Crosswalk'!G24</f>
        <v>0</v>
      </c>
    </row>
    <row r="70" spans="1:9">
      <c r="A70" s="126" t="s">
        <v>98</v>
      </c>
      <c r="B70" s="126">
        <v>21</v>
      </c>
      <c r="C70" s="126">
        <v>32</v>
      </c>
      <c r="D70" s="127" t="str">
        <f t="shared" si="2"/>
        <v>B21 32</v>
      </c>
      <c r="E70" s="126">
        <f t="shared" si="3"/>
        <v>0</v>
      </c>
      <c r="F70" s="173" t="s">
        <v>49</v>
      </c>
      <c r="G70" s="41" t="s">
        <v>15</v>
      </c>
      <c r="H70" s="174">
        <f>+'MOBILE6-MOVES Vehicle Crosswalk'!G11</f>
        <v>0</v>
      </c>
      <c r="I70" s="174">
        <f>+'MOBILE6-MOVES Vehicle Crosswalk'!G25</f>
        <v>0</v>
      </c>
    </row>
    <row r="71" spans="1:9">
      <c r="A71" s="126" t="s">
        <v>98</v>
      </c>
      <c r="B71" s="126">
        <v>21</v>
      </c>
      <c r="C71" s="126">
        <v>41</v>
      </c>
      <c r="D71" s="127" t="str">
        <f t="shared" si="2"/>
        <v>B21 41</v>
      </c>
      <c r="E71" s="126">
        <f t="shared" si="3"/>
        <v>0</v>
      </c>
      <c r="F71" s="173" t="s">
        <v>49</v>
      </c>
      <c r="G71" s="42" t="s">
        <v>20</v>
      </c>
      <c r="H71" s="174">
        <f>+'MOBILE6-MOVES Vehicle Crosswalk'!G12</f>
        <v>0</v>
      </c>
      <c r="I71" s="174">
        <f>+'MOBILE6-MOVES Vehicle Crosswalk'!G26</f>
        <v>0</v>
      </c>
    </row>
    <row r="72" spans="1:9">
      <c r="A72" s="126" t="s">
        <v>98</v>
      </c>
      <c r="B72" s="126">
        <v>21</v>
      </c>
      <c r="C72" s="126">
        <v>42</v>
      </c>
      <c r="D72" s="127" t="str">
        <f t="shared" si="2"/>
        <v>B21 42</v>
      </c>
      <c r="E72" s="126">
        <f t="shared" si="3"/>
        <v>0</v>
      </c>
      <c r="F72" s="173" t="s">
        <v>49</v>
      </c>
      <c r="G72" s="41" t="s">
        <v>21</v>
      </c>
      <c r="H72" s="174">
        <f>+'MOBILE6-MOVES Vehicle Crosswalk'!G13</f>
        <v>0</v>
      </c>
      <c r="I72" s="174">
        <f>+'MOBILE6-MOVES Vehicle Crosswalk'!G27</f>
        <v>0</v>
      </c>
    </row>
    <row r="73" spans="1:9">
      <c r="A73" s="126" t="s">
        <v>98</v>
      </c>
      <c r="B73" s="126">
        <v>21</v>
      </c>
      <c r="C73" s="126">
        <v>43</v>
      </c>
      <c r="D73" s="127" t="str">
        <f t="shared" si="2"/>
        <v>B21 43</v>
      </c>
      <c r="E73" s="126">
        <f t="shared" si="3"/>
        <v>0</v>
      </c>
      <c r="F73" s="173" t="s">
        <v>49</v>
      </c>
      <c r="G73" s="42" t="s">
        <v>22</v>
      </c>
      <c r="H73" s="174">
        <f>+'MOBILE6-MOVES Vehicle Crosswalk'!G14</f>
        <v>0</v>
      </c>
      <c r="I73" s="174">
        <f>+'MOBILE6-MOVES Vehicle Crosswalk'!G28</f>
        <v>0</v>
      </c>
    </row>
    <row r="74" spans="1:9">
      <c r="A74" s="126" t="s">
        <v>98</v>
      </c>
      <c r="B74" s="126">
        <v>21</v>
      </c>
      <c r="C74" s="126">
        <v>51</v>
      </c>
      <c r="D74" s="127" t="str">
        <f t="shared" si="2"/>
        <v>B21 51</v>
      </c>
      <c r="E74" s="126">
        <f t="shared" si="3"/>
        <v>1.0101010101010098E-2</v>
      </c>
      <c r="F74" s="173" t="s">
        <v>49</v>
      </c>
      <c r="G74" s="41" t="s">
        <v>23</v>
      </c>
      <c r="H74" s="175">
        <f>+'MOBILE6-MOVES Vehicle Crosswalk'!G15</f>
        <v>0.01</v>
      </c>
      <c r="I74" s="174">
        <f>+'MOBILE6-MOVES Vehicle Crosswalk'!G29</f>
        <v>1.0101010101010098E-2</v>
      </c>
    </row>
    <row r="75" spans="1:9">
      <c r="A75" s="126" t="s">
        <v>98</v>
      </c>
      <c r="B75" s="126">
        <v>21</v>
      </c>
      <c r="C75" s="126">
        <v>52</v>
      </c>
      <c r="D75" s="127" t="str">
        <f t="shared" si="2"/>
        <v>B21 52</v>
      </c>
      <c r="E75" s="126">
        <f t="shared" si="3"/>
        <v>0.55555555555555547</v>
      </c>
      <c r="F75" s="173" t="s">
        <v>49</v>
      </c>
      <c r="G75" s="41" t="s">
        <v>24</v>
      </c>
      <c r="H75" s="175">
        <f>+'MOBILE6-MOVES Vehicle Crosswalk'!G16</f>
        <v>0.55000000000000004</v>
      </c>
      <c r="I75" s="174">
        <f>+'MOBILE6-MOVES Vehicle Crosswalk'!G30</f>
        <v>0.55555555555555547</v>
      </c>
    </row>
    <row r="76" spans="1:9">
      <c r="A76" s="126" t="s">
        <v>98</v>
      </c>
      <c r="B76" s="126">
        <v>21</v>
      </c>
      <c r="C76" s="126">
        <v>53</v>
      </c>
      <c r="D76" s="127" t="str">
        <f t="shared" si="2"/>
        <v>B21 53</v>
      </c>
      <c r="E76" s="126">
        <f t="shared" si="3"/>
        <v>5.0505050505050497E-2</v>
      </c>
      <c r="F76" s="173" t="s">
        <v>49</v>
      </c>
      <c r="G76" s="41" t="s">
        <v>25</v>
      </c>
      <c r="H76" s="175">
        <f>+'MOBILE6-MOVES Vehicle Crosswalk'!G17</f>
        <v>0.05</v>
      </c>
      <c r="I76" s="174">
        <f>+'MOBILE6-MOVES Vehicle Crosswalk'!G31</f>
        <v>5.0505050505050497E-2</v>
      </c>
    </row>
    <row r="77" spans="1:9" s="172" customFormat="1">
      <c r="A77" s="163" t="s">
        <v>98</v>
      </c>
      <c r="B77" s="163">
        <v>21</v>
      </c>
      <c r="C77" s="163">
        <v>54</v>
      </c>
      <c r="D77" s="164" t="str">
        <f t="shared" si="2"/>
        <v>B21 54</v>
      </c>
      <c r="E77" s="163">
        <f t="shared" si="3"/>
        <v>0</v>
      </c>
      <c r="F77" s="171" t="s">
        <v>49</v>
      </c>
      <c r="G77" s="40" t="s">
        <v>26</v>
      </c>
      <c r="H77" s="176">
        <f>+'MOBILE6-MOVES Vehicle Crosswalk'!G18</f>
        <v>0.01</v>
      </c>
      <c r="I77" s="172">
        <f>+'MOBILE6-MOVES Vehicle Crosswalk'!G32</f>
        <v>0</v>
      </c>
    </row>
    <row r="78" spans="1:9">
      <c r="A78" s="126" t="s">
        <v>98</v>
      </c>
      <c r="B78" s="126">
        <v>21</v>
      </c>
      <c r="C78" s="126">
        <v>61</v>
      </c>
      <c r="D78" s="127" t="str">
        <f t="shared" si="2"/>
        <v>B21 61</v>
      </c>
      <c r="E78" s="126">
        <f t="shared" si="3"/>
        <v>0.27272727272727271</v>
      </c>
      <c r="F78" s="173" t="s">
        <v>49</v>
      </c>
      <c r="G78" s="41" t="s">
        <v>27</v>
      </c>
      <c r="H78" s="175">
        <f>+'MOBILE6-MOVES Vehicle Crosswalk'!G19</f>
        <v>0.27</v>
      </c>
      <c r="I78" s="174">
        <f>+'MOBILE6-MOVES Vehicle Crosswalk'!G33</f>
        <v>0.27272727272727271</v>
      </c>
    </row>
    <row r="79" spans="1:9">
      <c r="A79" s="126" t="s">
        <v>98</v>
      </c>
      <c r="B79" s="126">
        <v>21</v>
      </c>
      <c r="C79" s="126">
        <v>62</v>
      </c>
      <c r="D79" s="127" t="str">
        <f t="shared" si="2"/>
        <v>B21 62</v>
      </c>
      <c r="E79" s="126">
        <f t="shared" si="3"/>
        <v>0.11111111111111109</v>
      </c>
      <c r="F79" s="173" t="s">
        <v>49</v>
      </c>
      <c r="G79" s="41" t="s">
        <v>28</v>
      </c>
      <c r="H79" s="175">
        <f>+'MOBILE6-MOVES Vehicle Crosswalk'!G20</f>
        <v>0.11</v>
      </c>
      <c r="I79" s="174">
        <f>+'MOBILE6-MOVES Vehicle Crosswalk'!G34</f>
        <v>0.11111111111111109</v>
      </c>
    </row>
    <row r="80" spans="1:9" s="172" customFormat="1">
      <c r="A80" s="163" t="s">
        <v>98</v>
      </c>
      <c r="B80" s="163">
        <v>22</v>
      </c>
      <c r="C80" s="163">
        <v>11</v>
      </c>
      <c r="D80" s="164" t="str">
        <f t="shared" si="2"/>
        <v>B22 11</v>
      </c>
      <c r="E80" s="163">
        <f t="shared" si="3"/>
        <v>0</v>
      </c>
      <c r="F80" s="171" t="s">
        <v>46</v>
      </c>
      <c r="G80" s="39" t="s">
        <v>17</v>
      </c>
      <c r="H80" s="172">
        <f>+'MOBILE6-MOVES Vehicle Crosswalk'!H8</f>
        <v>0</v>
      </c>
      <c r="I80" s="172">
        <f>+'MOBILE6-MOVES Vehicle Crosswalk'!H22</f>
        <v>0</v>
      </c>
    </row>
    <row r="81" spans="1:9" s="172" customFormat="1">
      <c r="A81" s="163" t="s">
        <v>98</v>
      </c>
      <c r="B81" s="163">
        <v>22</v>
      </c>
      <c r="C81" s="163">
        <v>21</v>
      </c>
      <c r="D81" s="164" t="str">
        <f t="shared" si="2"/>
        <v>B22 21</v>
      </c>
      <c r="E81" s="163">
        <f t="shared" si="3"/>
        <v>0</v>
      </c>
      <c r="F81" s="171" t="s">
        <v>46</v>
      </c>
      <c r="G81" s="39" t="s">
        <v>18</v>
      </c>
      <c r="H81" s="172">
        <f>+'MOBILE6-MOVES Vehicle Crosswalk'!H9</f>
        <v>0</v>
      </c>
      <c r="I81" s="172">
        <f>+'MOBILE6-MOVES Vehicle Crosswalk'!H23</f>
        <v>0</v>
      </c>
    </row>
    <row r="82" spans="1:9" s="172" customFormat="1">
      <c r="A82" s="163" t="s">
        <v>98</v>
      </c>
      <c r="B82" s="163">
        <v>22</v>
      </c>
      <c r="C82" s="163">
        <v>31</v>
      </c>
      <c r="D82" s="164" t="str">
        <f t="shared" si="2"/>
        <v>B22 31</v>
      </c>
      <c r="E82" s="163">
        <f t="shared" si="3"/>
        <v>0</v>
      </c>
      <c r="F82" s="171" t="s">
        <v>46</v>
      </c>
      <c r="G82" s="40" t="s">
        <v>19</v>
      </c>
      <c r="H82" s="172">
        <f>+'MOBILE6-MOVES Vehicle Crosswalk'!H10</f>
        <v>0</v>
      </c>
      <c r="I82" s="172">
        <f>+'MOBILE6-MOVES Vehicle Crosswalk'!H24</f>
        <v>0</v>
      </c>
    </row>
    <row r="83" spans="1:9">
      <c r="A83" s="126" t="s">
        <v>98</v>
      </c>
      <c r="B83" s="126">
        <v>22</v>
      </c>
      <c r="C83" s="126">
        <v>32</v>
      </c>
      <c r="D83" s="127" t="str">
        <f t="shared" si="2"/>
        <v>B22 32</v>
      </c>
      <c r="E83" s="126">
        <f t="shared" si="3"/>
        <v>0</v>
      </c>
      <c r="F83" s="173" t="s">
        <v>46</v>
      </c>
      <c r="G83" s="41" t="s">
        <v>15</v>
      </c>
      <c r="H83" s="174">
        <f>+'MOBILE6-MOVES Vehicle Crosswalk'!H11</f>
        <v>0</v>
      </c>
      <c r="I83" s="174">
        <f>+'MOBILE6-MOVES Vehicle Crosswalk'!H25</f>
        <v>0</v>
      </c>
    </row>
    <row r="84" spans="1:9">
      <c r="A84" s="126" t="s">
        <v>98</v>
      </c>
      <c r="B84" s="126">
        <v>22</v>
      </c>
      <c r="C84" s="126">
        <v>41</v>
      </c>
      <c r="D84" s="127" t="str">
        <f t="shared" si="2"/>
        <v>B22 41</v>
      </c>
      <c r="E84" s="126">
        <f t="shared" si="3"/>
        <v>0</v>
      </c>
      <c r="F84" s="173" t="s">
        <v>46</v>
      </c>
      <c r="G84" s="42" t="s">
        <v>20</v>
      </c>
      <c r="H84" s="174">
        <f>+'MOBILE6-MOVES Vehicle Crosswalk'!H12</f>
        <v>0</v>
      </c>
      <c r="I84" s="174">
        <f>+'MOBILE6-MOVES Vehicle Crosswalk'!H26</f>
        <v>0</v>
      </c>
    </row>
    <row r="85" spans="1:9">
      <c r="A85" s="126" t="s">
        <v>98</v>
      </c>
      <c r="B85" s="126">
        <v>22</v>
      </c>
      <c r="C85" s="126">
        <v>42</v>
      </c>
      <c r="D85" s="127" t="str">
        <f t="shared" si="2"/>
        <v>B22 42</v>
      </c>
      <c r="E85" s="126">
        <f t="shared" si="3"/>
        <v>0</v>
      </c>
      <c r="F85" s="173" t="s">
        <v>46</v>
      </c>
      <c r="G85" s="41" t="s">
        <v>21</v>
      </c>
      <c r="H85" s="174">
        <f>+'MOBILE6-MOVES Vehicle Crosswalk'!H13</f>
        <v>0</v>
      </c>
      <c r="I85" s="174">
        <f>+'MOBILE6-MOVES Vehicle Crosswalk'!H27</f>
        <v>0</v>
      </c>
    </row>
    <row r="86" spans="1:9">
      <c r="A86" s="126" t="s">
        <v>98</v>
      </c>
      <c r="B86" s="126">
        <v>22</v>
      </c>
      <c r="C86" s="126">
        <v>43</v>
      </c>
      <c r="D86" s="127" t="str">
        <f t="shared" si="2"/>
        <v>B22 43</v>
      </c>
      <c r="E86" s="126">
        <f t="shared" si="3"/>
        <v>0</v>
      </c>
      <c r="F86" s="173" t="s">
        <v>46</v>
      </c>
      <c r="G86" s="42" t="s">
        <v>22</v>
      </c>
      <c r="H86" s="174">
        <f>+'MOBILE6-MOVES Vehicle Crosswalk'!H14</f>
        <v>0</v>
      </c>
      <c r="I86" s="174">
        <f>+'MOBILE6-MOVES Vehicle Crosswalk'!H28</f>
        <v>0</v>
      </c>
    </row>
    <row r="87" spans="1:9">
      <c r="A87" s="126" t="s">
        <v>98</v>
      </c>
      <c r="B87" s="126">
        <v>22</v>
      </c>
      <c r="C87" s="126">
        <v>51</v>
      </c>
      <c r="D87" s="127" t="str">
        <f t="shared" si="2"/>
        <v>B22 51</v>
      </c>
      <c r="E87" s="126">
        <f t="shared" si="3"/>
        <v>0</v>
      </c>
      <c r="F87" s="173" t="s">
        <v>46</v>
      </c>
      <c r="G87" s="41" t="s">
        <v>23</v>
      </c>
      <c r="H87" s="174">
        <f>+'MOBILE6-MOVES Vehicle Crosswalk'!H15</f>
        <v>0.01</v>
      </c>
      <c r="I87" s="174">
        <f>+'MOBILE6-MOVES Vehicle Crosswalk'!H29</f>
        <v>0</v>
      </c>
    </row>
    <row r="88" spans="1:9">
      <c r="A88" s="126" t="s">
        <v>98</v>
      </c>
      <c r="B88" s="126">
        <v>22</v>
      </c>
      <c r="C88" s="126">
        <v>52</v>
      </c>
      <c r="D88" s="127" t="str">
        <f t="shared" si="2"/>
        <v>B22 52</v>
      </c>
      <c r="E88" s="126">
        <f t="shared" si="3"/>
        <v>8.0808080808080815E-2</v>
      </c>
      <c r="F88" s="173" t="s">
        <v>46</v>
      </c>
      <c r="G88" s="41" t="s">
        <v>24</v>
      </c>
      <c r="H88" s="174">
        <f>+'MOBILE6-MOVES Vehicle Crosswalk'!H16</f>
        <v>0.08</v>
      </c>
      <c r="I88" s="174">
        <f>+'MOBILE6-MOVES Vehicle Crosswalk'!H30</f>
        <v>8.0808080808080815E-2</v>
      </c>
    </row>
    <row r="89" spans="1:9">
      <c r="A89" s="126" t="s">
        <v>98</v>
      </c>
      <c r="B89" s="126">
        <v>22</v>
      </c>
      <c r="C89" s="126">
        <v>53</v>
      </c>
      <c r="D89" s="127" t="str">
        <f t="shared" si="2"/>
        <v>B22 53</v>
      </c>
      <c r="E89" s="126">
        <f t="shared" si="3"/>
        <v>1.0101010101010102E-2</v>
      </c>
      <c r="F89" s="173" t="s">
        <v>46</v>
      </c>
      <c r="G89" s="41" t="s">
        <v>25</v>
      </c>
      <c r="H89" s="174">
        <f>+'MOBILE6-MOVES Vehicle Crosswalk'!H17</f>
        <v>0.01</v>
      </c>
      <c r="I89" s="174">
        <f>+'MOBILE6-MOVES Vehicle Crosswalk'!H31</f>
        <v>1.0101010101010102E-2</v>
      </c>
    </row>
    <row r="90" spans="1:9" s="172" customFormat="1">
      <c r="A90" s="163" t="s">
        <v>98</v>
      </c>
      <c r="B90" s="163">
        <v>22</v>
      </c>
      <c r="C90" s="163">
        <v>54</v>
      </c>
      <c r="D90" s="164" t="str">
        <f t="shared" si="2"/>
        <v>B22 54</v>
      </c>
      <c r="E90" s="163">
        <f t="shared" si="3"/>
        <v>0</v>
      </c>
      <c r="F90" s="171" t="s">
        <v>46</v>
      </c>
      <c r="G90" s="40" t="s">
        <v>26</v>
      </c>
      <c r="H90" s="172">
        <f>+'MOBILE6-MOVES Vehicle Crosswalk'!H18</f>
        <v>0</v>
      </c>
      <c r="I90" s="172">
        <f>+'MOBILE6-MOVES Vehicle Crosswalk'!H32</f>
        <v>0</v>
      </c>
    </row>
    <row r="91" spans="1:9">
      <c r="A91" s="126" t="s">
        <v>98</v>
      </c>
      <c r="B91" s="126">
        <v>22</v>
      </c>
      <c r="C91" s="126">
        <v>61</v>
      </c>
      <c r="D91" s="127" t="str">
        <f t="shared" si="2"/>
        <v>B22 61</v>
      </c>
      <c r="E91" s="126">
        <f t="shared" si="3"/>
        <v>0.42424242424242425</v>
      </c>
      <c r="F91" s="173" t="s">
        <v>46</v>
      </c>
      <c r="G91" s="41" t="s">
        <v>27</v>
      </c>
      <c r="H91" s="174">
        <f>+'MOBILE6-MOVES Vehicle Crosswalk'!H19</f>
        <v>0.42</v>
      </c>
      <c r="I91" s="174">
        <f>+'MOBILE6-MOVES Vehicle Crosswalk'!H33</f>
        <v>0.42424242424242425</v>
      </c>
    </row>
    <row r="92" spans="1:9">
      <c r="A92" s="126" t="s">
        <v>98</v>
      </c>
      <c r="B92" s="126">
        <v>22</v>
      </c>
      <c r="C92" s="126">
        <v>62</v>
      </c>
      <c r="D92" s="127" t="str">
        <f t="shared" si="2"/>
        <v>B22 62</v>
      </c>
      <c r="E92" s="126">
        <f t="shared" si="3"/>
        <v>0.48484848484848486</v>
      </c>
      <c r="F92" s="173" t="s">
        <v>46</v>
      </c>
      <c r="G92" s="41" t="s">
        <v>28</v>
      </c>
      <c r="H92" s="174">
        <f>+'MOBILE6-MOVES Vehicle Crosswalk'!H20</f>
        <v>0.48</v>
      </c>
      <c r="I92" s="174">
        <f>+'MOBILE6-MOVES Vehicle Crosswalk'!H34</f>
        <v>0.48484848484848486</v>
      </c>
    </row>
    <row r="93" spans="1:9" s="172" customFormat="1">
      <c r="A93" s="163" t="s">
        <v>98</v>
      </c>
      <c r="B93" s="163">
        <v>23</v>
      </c>
      <c r="C93" s="163">
        <v>11</v>
      </c>
      <c r="D93" s="164" t="str">
        <f t="shared" si="2"/>
        <v>B23 11</v>
      </c>
      <c r="E93" s="163">
        <f t="shared" si="3"/>
        <v>0</v>
      </c>
      <c r="F93" s="171" t="s">
        <v>51</v>
      </c>
      <c r="G93" s="39" t="s">
        <v>17</v>
      </c>
      <c r="H93" s="172">
        <f>+'MOBILE6-MOVES Vehicle Crosswalk'!I8</f>
        <v>0</v>
      </c>
      <c r="I93" s="172">
        <f>+'MOBILE6-MOVES Vehicle Crosswalk'!I22</f>
        <v>0</v>
      </c>
    </row>
    <row r="94" spans="1:9" s="172" customFormat="1">
      <c r="A94" s="163" t="s">
        <v>98</v>
      </c>
      <c r="B94" s="163">
        <v>23</v>
      </c>
      <c r="C94" s="163">
        <v>21</v>
      </c>
      <c r="D94" s="164" t="str">
        <f t="shared" si="2"/>
        <v>B23 21</v>
      </c>
      <c r="E94" s="163">
        <f t="shared" si="3"/>
        <v>0</v>
      </c>
      <c r="F94" s="171" t="s">
        <v>51</v>
      </c>
      <c r="G94" s="39" t="s">
        <v>18</v>
      </c>
      <c r="H94" s="172">
        <f>+'MOBILE6-MOVES Vehicle Crosswalk'!I9</f>
        <v>0</v>
      </c>
      <c r="I94" s="172">
        <f>+'MOBILE6-MOVES Vehicle Crosswalk'!I23</f>
        <v>0</v>
      </c>
    </row>
    <row r="95" spans="1:9" s="172" customFormat="1">
      <c r="A95" s="163" t="s">
        <v>98</v>
      </c>
      <c r="B95" s="163">
        <v>23</v>
      </c>
      <c r="C95" s="163">
        <v>31</v>
      </c>
      <c r="D95" s="164" t="str">
        <f t="shared" si="2"/>
        <v>B23 31</v>
      </c>
      <c r="E95" s="163">
        <f t="shared" si="3"/>
        <v>0</v>
      </c>
      <c r="F95" s="171" t="s">
        <v>51</v>
      </c>
      <c r="G95" s="40" t="s">
        <v>19</v>
      </c>
      <c r="H95" s="172">
        <f>+'MOBILE6-MOVES Vehicle Crosswalk'!I10</f>
        <v>0</v>
      </c>
      <c r="I95" s="172">
        <f>+'MOBILE6-MOVES Vehicle Crosswalk'!I24</f>
        <v>0</v>
      </c>
    </row>
    <row r="96" spans="1:9">
      <c r="A96" s="126" t="s">
        <v>98</v>
      </c>
      <c r="B96" s="126">
        <v>23</v>
      </c>
      <c r="C96" s="126">
        <v>32</v>
      </c>
      <c r="D96" s="127" t="str">
        <f t="shared" si="2"/>
        <v>B23 32</v>
      </c>
      <c r="E96" s="126">
        <f t="shared" si="3"/>
        <v>0</v>
      </c>
      <c r="F96" s="173" t="s">
        <v>51</v>
      </c>
      <c r="G96" s="41" t="s">
        <v>15</v>
      </c>
      <c r="H96" s="174">
        <f>+'MOBILE6-MOVES Vehicle Crosswalk'!I11</f>
        <v>0</v>
      </c>
      <c r="I96" s="174">
        <f>+'MOBILE6-MOVES Vehicle Crosswalk'!I25</f>
        <v>0</v>
      </c>
    </row>
    <row r="97" spans="1:9">
      <c r="A97" s="126" t="s">
        <v>98</v>
      </c>
      <c r="B97" s="126">
        <v>23</v>
      </c>
      <c r="C97" s="126">
        <v>41</v>
      </c>
      <c r="D97" s="127" t="str">
        <f t="shared" si="2"/>
        <v>B23 41</v>
      </c>
      <c r="E97" s="126">
        <f t="shared" si="3"/>
        <v>0</v>
      </c>
      <c r="F97" s="173" t="s">
        <v>51</v>
      </c>
      <c r="G97" s="42" t="s">
        <v>20</v>
      </c>
      <c r="H97" s="174">
        <f>+'MOBILE6-MOVES Vehicle Crosswalk'!I12</f>
        <v>0</v>
      </c>
      <c r="I97" s="174">
        <f>+'MOBILE6-MOVES Vehicle Crosswalk'!I26</f>
        <v>0</v>
      </c>
    </row>
    <row r="98" spans="1:9">
      <c r="A98" s="126" t="s">
        <v>98</v>
      </c>
      <c r="B98" s="126">
        <v>23</v>
      </c>
      <c r="C98" s="126">
        <v>42</v>
      </c>
      <c r="D98" s="127" t="str">
        <f t="shared" si="2"/>
        <v>B23 42</v>
      </c>
      <c r="E98" s="126">
        <f t="shared" si="3"/>
        <v>0</v>
      </c>
      <c r="F98" s="173" t="s">
        <v>51</v>
      </c>
      <c r="G98" s="41" t="s">
        <v>21</v>
      </c>
      <c r="H98" s="174">
        <f>+'MOBILE6-MOVES Vehicle Crosswalk'!I13</f>
        <v>0</v>
      </c>
      <c r="I98" s="174">
        <f>+'MOBILE6-MOVES Vehicle Crosswalk'!I27</f>
        <v>0</v>
      </c>
    </row>
    <row r="99" spans="1:9">
      <c r="A99" s="126" t="s">
        <v>98</v>
      </c>
      <c r="B99" s="126">
        <v>23</v>
      </c>
      <c r="C99" s="126">
        <v>43</v>
      </c>
      <c r="D99" s="127" t="str">
        <f t="shared" si="2"/>
        <v>B23 43</v>
      </c>
      <c r="E99" s="126">
        <f t="shared" si="3"/>
        <v>0</v>
      </c>
      <c r="F99" s="173" t="s">
        <v>51</v>
      </c>
      <c r="G99" s="42" t="s">
        <v>22</v>
      </c>
      <c r="H99" s="174">
        <f>+'MOBILE6-MOVES Vehicle Crosswalk'!I14</f>
        <v>0</v>
      </c>
      <c r="I99" s="174">
        <f>+'MOBILE6-MOVES Vehicle Crosswalk'!I28</f>
        <v>0</v>
      </c>
    </row>
    <row r="100" spans="1:9">
      <c r="A100" s="126" t="s">
        <v>98</v>
      </c>
      <c r="B100" s="126">
        <v>23</v>
      </c>
      <c r="C100" s="126">
        <v>51</v>
      </c>
      <c r="D100" s="127" t="str">
        <f t="shared" si="2"/>
        <v>B23 51</v>
      </c>
      <c r="E100" s="126">
        <f t="shared" si="3"/>
        <v>0</v>
      </c>
      <c r="F100" s="173" t="s">
        <v>51</v>
      </c>
      <c r="G100" s="41" t="s">
        <v>23</v>
      </c>
      <c r="H100" s="174">
        <f>+'MOBILE6-MOVES Vehicle Crosswalk'!I15</f>
        <v>0.01</v>
      </c>
      <c r="I100" s="174">
        <f>+'MOBILE6-MOVES Vehicle Crosswalk'!I29</f>
        <v>0</v>
      </c>
    </row>
    <row r="101" spans="1:9">
      <c r="A101" s="126" t="s">
        <v>98</v>
      </c>
      <c r="B101" s="126">
        <v>23</v>
      </c>
      <c r="C101" s="126">
        <v>52</v>
      </c>
      <c r="D101" s="127" t="str">
        <f t="shared" si="2"/>
        <v>B23 52</v>
      </c>
      <c r="E101" s="126">
        <f t="shared" si="3"/>
        <v>8.0808080808080815E-2</v>
      </c>
      <c r="F101" s="173" t="s">
        <v>51</v>
      </c>
      <c r="G101" s="41" t="s">
        <v>24</v>
      </c>
      <c r="H101" s="174">
        <f>+'MOBILE6-MOVES Vehicle Crosswalk'!I16</f>
        <v>0.08</v>
      </c>
      <c r="I101" s="174">
        <f>+'MOBILE6-MOVES Vehicle Crosswalk'!I30</f>
        <v>8.0808080808080815E-2</v>
      </c>
    </row>
    <row r="102" spans="1:9">
      <c r="A102" s="126" t="s">
        <v>98</v>
      </c>
      <c r="B102" s="126">
        <v>23</v>
      </c>
      <c r="C102" s="126">
        <v>53</v>
      </c>
      <c r="D102" s="127" t="str">
        <f t="shared" si="2"/>
        <v>B23 53</v>
      </c>
      <c r="E102" s="126">
        <f t="shared" si="3"/>
        <v>1.0101010101010102E-2</v>
      </c>
      <c r="F102" s="173" t="s">
        <v>51</v>
      </c>
      <c r="G102" s="41" t="s">
        <v>25</v>
      </c>
      <c r="H102" s="174">
        <f>+'MOBILE6-MOVES Vehicle Crosswalk'!I17</f>
        <v>0.01</v>
      </c>
      <c r="I102" s="174">
        <f>+'MOBILE6-MOVES Vehicle Crosswalk'!I31</f>
        <v>1.0101010101010102E-2</v>
      </c>
    </row>
    <row r="103" spans="1:9" s="172" customFormat="1">
      <c r="A103" s="163" t="s">
        <v>98</v>
      </c>
      <c r="B103" s="163">
        <v>23</v>
      </c>
      <c r="C103" s="163">
        <v>54</v>
      </c>
      <c r="D103" s="164" t="str">
        <f t="shared" si="2"/>
        <v>B23 54</v>
      </c>
      <c r="E103" s="163">
        <f t="shared" si="3"/>
        <v>0</v>
      </c>
      <c r="F103" s="171" t="s">
        <v>51</v>
      </c>
      <c r="G103" s="40" t="s">
        <v>26</v>
      </c>
      <c r="H103" s="172">
        <f>+'MOBILE6-MOVES Vehicle Crosswalk'!I18</f>
        <v>0</v>
      </c>
      <c r="I103" s="172">
        <f>+'MOBILE6-MOVES Vehicle Crosswalk'!I32</f>
        <v>0</v>
      </c>
    </row>
    <row r="104" spans="1:9">
      <c r="A104" s="126" t="s">
        <v>98</v>
      </c>
      <c r="B104" s="126">
        <v>23</v>
      </c>
      <c r="C104" s="126">
        <v>61</v>
      </c>
      <c r="D104" s="127" t="str">
        <f t="shared" si="2"/>
        <v>B23 61</v>
      </c>
      <c r="E104" s="126">
        <f t="shared" si="3"/>
        <v>0.42424242424242425</v>
      </c>
      <c r="F104" s="173" t="s">
        <v>51</v>
      </c>
      <c r="G104" s="41" t="s">
        <v>27</v>
      </c>
      <c r="H104" s="174">
        <f>+'MOBILE6-MOVES Vehicle Crosswalk'!I19</f>
        <v>0.42</v>
      </c>
      <c r="I104" s="174">
        <f>+'MOBILE6-MOVES Vehicle Crosswalk'!I33</f>
        <v>0.42424242424242425</v>
      </c>
    </row>
    <row r="105" spans="1:9">
      <c r="A105" s="126" t="s">
        <v>98</v>
      </c>
      <c r="B105" s="126">
        <v>23</v>
      </c>
      <c r="C105" s="126">
        <v>62</v>
      </c>
      <c r="D105" s="127" t="str">
        <f t="shared" si="2"/>
        <v>B23 62</v>
      </c>
      <c r="E105" s="126">
        <f t="shared" si="3"/>
        <v>0.48484848484848486</v>
      </c>
      <c r="F105" s="173" t="s">
        <v>51</v>
      </c>
      <c r="G105" s="41" t="s">
        <v>28</v>
      </c>
      <c r="H105" s="174">
        <f>+'MOBILE6-MOVES Vehicle Crosswalk'!I20</f>
        <v>0.48</v>
      </c>
      <c r="I105" s="174">
        <f>+'MOBILE6-MOVES Vehicle Crosswalk'!I34</f>
        <v>0.48484848484848486</v>
      </c>
    </row>
    <row r="106" spans="1:9" s="172" customFormat="1">
      <c r="A106" s="163" t="s">
        <v>98</v>
      </c>
      <c r="B106" s="163">
        <v>26</v>
      </c>
      <c r="C106" s="163">
        <v>11</v>
      </c>
      <c r="D106" s="164" t="str">
        <f t="shared" si="2"/>
        <v>B26 11</v>
      </c>
      <c r="E106" s="163">
        <f t="shared" si="3"/>
        <v>0</v>
      </c>
      <c r="F106" s="171" t="s">
        <v>52</v>
      </c>
      <c r="G106" s="39" t="s">
        <v>17</v>
      </c>
      <c r="H106" s="172">
        <f>+'MOBILE6-MOVES Vehicle Crosswalk'!J8</f>
        <v>0</v>
      </c>
      <c r="I106" s="172">
        <f>+'MOBILE6-MOVES Vehicle Crosswalk'!J22</f>
        <v>0</v>
      </c>
    </row>
    <row r="107" spans="1:9" s="172" customFormat="1">
      <c r="A107" s="163" t="s">
        <v>98</v>
      </c>
      <c r="B107" s="163">
        <v>26</v>
      </c>
      <c r="C107" s="163">
        <v>21</v>
      </c>
      <c r="D107" s="164" t="str">
        <f t="shared" si="2"/>
        <v>B26 21</v>
      </c>
      <c r="E107" s="163">
        <f t="shared" si="3"/>
        <v>0</v>
      </c>
      <c r="F107" s="171" t="s">
        <v>52</v>
      </c>
      <c r="G107" s="39" t="s">
        <v>18</v>
      </c>
      <c r="H107" s="172">
        <f>+'MOBILE6-MOVES Vehicle Crosswalk'!J9</f>
        <v>0</v>
      </c>
      <c r="I107" s="172">
        <f>+'MOBILE6-MOVES Vehicle Crosswalk'!J23</f>
        <v>0</v>
      </c>
    </row>
    <row r="108" spans="1:9" s="172" customFormat="1">
      <c r="A108" s="163" t="s">
        <v>98</v>
      </c>
      <c r="B108" s="163">
        <v>26</v>
      </c>
      <c r="C108" s="163">
        <v>31</v>
      </c>
      <c r="D108" s="164" t="str">
        <f t="shared" si="2"/>
        <v>B26 31</v>
      </c>
      <c r="E108" s="163">
        <f t="shared" si="3"/>
        <v>0</v>
      </c>
      <c r="F108" s="171" t="s">
        <v>52</v>
      </c>
      <c r="G108" s="40" t="s">
        <v>19</v>
      </c>
      <c r="H108" s="172">
        <f>+'MOBILE6-MOVES Vehicle Crosswalk'!J10</f>
        <v>0</v>
      </c>
      <c r="I108" s="172">
        <f>+'MOBILE6-MOVES Vehicle Crosswalk'!J24</f>
        <v>0</v>
      </c>
    </row>
    <row r="109" spans="1:9">
      <c r="A109" s="126" t="s">
        <v>98</v>
      </c>
      <c r="B109" s="126">
        <v>26</v>
      </c>
      <c r="C109" s="126">
        <v>32</v>
      </c>
      <c r="D109" s="127" t="str">
        <f t="shared" si="2"/>
        <v>B26 32</v>
      </c>
      <c r="E109" s="126">
        <f t="shared" si="3"/>
        <v>0</v>
      </c>
      <c r="F109" s="173" t="s">
        <v>52</v>
      </c>
      <c r="G109" s="41" t="s">
        <v>15</v>
      </c>
      <c r="H109" s="174">
        <f>+'MOBILE6-MOVES Vehicle Crosswalk'!J11</f>
        <v>0</v>
      </c>
      <c r="I109" s="174">
        <f>+'MOBILE6-MOVES Vehicle Crosswalk'!J25</f>
        <v>0</v>
      </c>
    </row>
    <row r="110" spans="1:9">
      <c r="A110" s="126" t="s">
        <v>98</v>
      </c>
      <c r="B110" s="126">
        <v>26</v>
      </c>
      <c r="C110" s="126">
        <v>41</v>
      </c>
      <c r="D110" s="127" t="str">
        <f t="shared" si="2"/>
        <v>B26 41</v>
      </c>
      <c r="E110" s="126">
        <f t="shared" si="3"/>
        <v>0.73</v>
      </c>
      <c r="F110" s="173" t="s">
        <v>52</v>
      </c>
      <c r="G110" s="42" t="s">
        <v>20</v>
      </c>
      <c r="H110" s="174">
        <f>+'MOBILE6-MOVES Vehicle Crosswalk'!J12</f>
        <v>0.73</v>
      </c>
      <c r="I110" s="174">
        <f>+'MOBILE6-MOVES Vehicle Crosswalk'!J26</f>
        <v>0.73</v>
      </c>
    </row>
    <row r="111" spans="1:9">
      <c r="A111" s="126" t="s">
        <v>98</v>
      </c>
      <c r="B111" s="126">
        <v>26</v>
      </c>
      <c r="C111" s="126">
        <v>42</v>
      </c>
      <c r="D111" s="127" t="str">
        <f t="shared" si="2"/>
        <v>B26 42</v>
      </c>
      <c r="E111" s="126">
        <f t="shared" si="3"/>
        <v>0.27</v>
      </c>
      <c r="F111" s="173" t="s">
        <v>52</v>
      </c>
      <c r="G111" s="41" t="s">
        <v>21</v>
      </c>
      <c r="H111" s="174">
        <f>+'MOBILE6-MOVES Vehicle Crosswalk'!J13</f>
        <v>0.27</v>
      </c>
      <c r="I111" s="174">
        <f>+'MOBILE6-MOVES Vehicle Crosswalk'!J27</f>
        <v>0.27</v>
      </c>
    </row>
    <row r="112" spans="1:9">
      <c r="A112" s="126" t="s">
        <v>98</v>
      </c>
      <c r="B112" s="126">
        <v>26</v>
      </c>
      <c r="C112" s="126">
        <v>43</v>
      </c>
      <c r="D112" s="127" t="str">
        <f t="shared" si="2"/>
        <v>B26 43</v>
      </c>
      <c r="E112" s="126">
        <f t="shared" si="3"/>
        <v>0</v>
      </c>
      <c r="F112" s="173" t="s">
        <v>52</v>
      </c>
      <c r="G112" s="42" t="s">
        <v>22</v>
      </c>
      <c r="H112" s="174">
        <f>+'MOBILE6-MOVES Vehicle Crosswalk'!J14</f>
        <v>0</v>
      </c>
      <c r="I112" s="174">
        <f>+'MOBILE6-MOVES Vehicle Crosswalk'!J28</f>
        <v>0</v>
      </c>
    </row>
    <row r="113" spans="1:9">
      <c r="A113" s="126" t="s">
        <v>98</v>
      </c>
      <c r="B113" s="126">
        <v>26</v>
      </c>
      <c r="C113" s="126">
        <v>51</v>
      </c>
      <c r="D113" s="127" t="str">
        <f t="shared" si="2"/>
        <v>B26 51</v>
      </c>
      <c r="E113" s="126">
        <f t="shared" si="3"/>
        <v>0</v>
      </c>
      <c r="F113" s="173" t="s">
        <v>52</v>
      </c>
      <c r="G113" s="41" t="s">
        <v>23</v>
      </c>
      <c r="H113" s="174">
        <f>+'MOBILE6-MOVES Vehicle Crosswalk'!J15</f>
        <v>0</v>
      </c>
      <c r="I113" s="174">
        <f>+'MOBILE6-MOVES Vehicle Crosswalk'!J29</f>
        <v>0</v>
      </c>
    </row>
    <row r="114" spans="1:9">
      <c r="A114" s="126" t="s">
        <v>98</v>
      </c>
      <c r="B114" s="126">
        <v>26</v>
      </c>
      <c r="C114" s="126">
        <v>52</v>
      </c>
      <c r="D114" s="127" t="str">
        <f t="shared" si="2"/>
        <v>B26 52</v>
      </c>
      <c r="E114" s="126">
        <f t="shared" si="3"/>
        <v>0</v>
      </c>
      <c r="F114" s="173" t="s">
        <v>52</v>
      </c>
      <c r="G114" s="41" t="s">
        <v>24</v>
      </c>
      <c r="H114" s="174">
        <f>+'MOBILE6-MOVES Vehicle Crosswalk'!J16</f>
        <v>0</v>
      </c>
      <c r="I114" s="174">
        <f>+'MOBILE6-MOVES Vehicle Crosswalk'!J30</f>
        <v>0</v>
      </c>
    </row>
    <row r="115" spans="1:9">
      <c r="A115" s="126" t="s">
        <v>98</v>
      </c>
      <c r="B115" s="126">
        <v>26</v>
      </c>
      <c r="C115" s="126">
        <v>53</v>
      </c>
      <c r="D115" s="127" t="str">
        <f t="shared" si="2"/>
        <v>B26 53</v>
      </c>
      <c r="E115" s="126">
        <f t="shared" si="3"/>
        <v>0</v>
      </c>
      <c r="F115" s="173" t="s">
        <v>52</v>
      </c>
      <c r="G115" s="41" t="s">
        <v>25</v>
      </c>
      <c r="H115" s="174">
        <f>+'MOBILE6-MOVES Vehicle Crosswalk'!J17</f>
        <v>0</v>
      </c>
      <c r="I115" s="174">
        <f>+'MOBILE6-MOVES Vehicle Crosswalk'!J31</f>
        <v>0</v>
      </c>
    </row>
    <row r="116" spans="1:9" s="172" customFormat="1">
      <c r="A116" s="163" t="s">
        <v>98</v>
      </c>
      <c r="B116" s="163">
        <v>26</v>
      </c>
      <c r="C116" s="163">
        <v>54</v>
      </c>
      <c r="D116" s="164" t="str">
        <f t="shared" si="2"/>
        <v>B26 54</v>
      </c>
      <c r="E116" s="163">
        <f t="shared" si="3"/>
        <v>0</v>
      </c>
      <c r="F116" s="171" t="s">
        <v>52</v>
      </c>
      <c r="G116" s="40" t="s">
        <v>26</v>
      </c>
      <c r="H116" s="172">
        <f>+'MOBILE6-MOVES Vehicle Crosswalk'!J18</f>
        <v>0</v>
      </c>
      <c r="I116" s="172">
        <f>+'MOBILE6-MOVES Vehicle Crosswalk'!J32</f>
        <v>0</v>
      </c>
    </row>
    <row r="117" spans="1:9">
      <c r="A117" s="126" t="s">
        <v>98</v>
      </c>
      <c r="B117" s="126">
        <v>26</v>
      </c>
      <c r="C117" s="126">
        <v>61</v>
      </c>
      <c r="D117" s="127" t="str">
        <f t="shared" si="2"/>
        <v>B26 61</v>
      </c>
      <c r="E117" s="126">
        <f t="shared" si="3"/>
        <v>0</v>
      </c>
      <c r="F117" s="173" t="s">
        <v>52</v>
      </c>
      <c r="G117" s="41" t="s">
        <v>27</v>
      </c>
      <c r="H117" s="174">
        <f>+'MOBILE6-MOVES Vehicle Crosswalk'!J19</f>
        <v>0</v>
      </c>
      <c r="I117" s="174">
        <f>+'MOBILE6-MOVES Vehicle Crosswalk'!J33</f>
        <v>0</v>
      </c>
    </row>
    <row r="118" spans="1:9">
      <c r="A118" s="126" t="s">
        <v>98</v>
      </c>
      <c r="B118" s="126">
        <v>26</v>
      </c>
      <c r="C118" s="126">
        <v>62</v>
      </c>
      <c r="D118" s="127" t="str">
        <f t="shared" si="2"/>
        <v>B26 62</v>
      </c>
      <c r="E118" s="126">
        <f t="shared" si="3"/>
        <v>0</v>
      </c>
      <c r="F118" s="173" t="s">
        <v>52</v>
      </c>
      <c r="G118" s="41" t="s">
        <v>28</v>
      </c>
      <c r="H118" s="174">
        <f>+'MOBILE6-MOVES Vehicle Crosswalk'!J20</f>
        <v>0</v>
      </c>
      <c r="I118" s="174">
        <f>+'MOBILE6-MOVES Vehicle Crosswalk'!J34</f>
        <v>0</v>
      </c>
    </row>
    <row r="119" spans="1:9" s="172" customFormat="1">
      <c r="A119" s="163" t="s">
        <v>98</v>
      </c>
      <c r="B119" s="163">
        <v>27</v>
      </c>
      <c r="C119" s="163">
        <v>11</v>
      </c>
      <c r="D119" s="164" t="str">
        <f t="shared" si="2"/>
        <v>B27 11</v>
      </c>
      <c r="E119" s="163">
        <f t="shared" si="3"/>
        <v>0</v>
      </c>
      <c r="F119" s="171" t="s">
        <v>66</v>
      </c>
      <c r="G119" s="39" t="s">
        <v>17</v>
      </c>
      <c r="H119" s="172">
        <f>+'MOBILE6-MOVES Vehicle Crosswalk'!K8</f>
        <v>0</v>
      </c>
      <c r="I119" s="172">
        <f>+'MOBILE6-MOVES Vehicle Crosswalk'!K22</f>
        <v>0</v>
      </c>
    </row>
    <row r="120" spans="1:9" s="172" customFormat="1">
      <c r="A120" s="163" t="s">
        <v>98</v>
      </c>
      <c r="B120" s="163">
        <v>27</v>
      </c>
      <c r="C120" s="163">
        <v>21</v>
      </c>
      <c r="D120" s="164" t="str">
        <f t="shared" si="2"/>
        <v>B27 21</v>
      </c>
      <c r="E120" s="163">
        <f t="shared" si="3"/>
        <v>0</v>
      </c>
      <c r="F120" s="171" t="s">
        <v>66</v>
      </c>
      <c r="G120" s="39" t="s">
        <v>18</v>
      </c>
      <c r="H120" s="172">
        <f>+'MOBILE6-MOVES Vehicle Crosswalk'!K9</f>
        <v>0</v>
      </c>
      <c r="I120" s="172">
        <f>+'MOBILE6-MOVES Vehicle Crosswalk'!K23</f>
        <v>0</v>
      </c>
    </row>
    <row r="121" spans="1:9" s="172" customFormat="1">
      <c r="A121" s="163" t="s">
        <v>98</v>
      </c>
      <c r="B121" s="163">
        <v>27</v>
      </c>
      <c r="C121" s="163">
        <v>31</v>
      </c>
      <c r="D121" s="164" t="str">
        <f t="shared" si="2"/>
        <v>B27 31</v>
      </c>
      <c r="E121" s="163">
        <f t="shared" si="3"/>
        <v>0</v>
      </c>
      <c r="F121" s="171" t="s">
        <v>66</v>
      </c>
      <c r="G121" s="40" t="s">
        <v>19</v>
      </c>
      <c r="H121" s="172">
        <f>+'MOBILE6-MOVES Vehicle Crosswalk'!K10</f>
        <v>0</v>
      </c>
      <c r="I121" s="172">
        <f>+'MOBILE6-MOVES Vehicle Crosswalk'!K24</f>
        <v>0</v>
      </c>
    </row>
    <row r="122" spans="1:9">
      <c r="A122" s="126" t="s">
        <v>98</v>
      </c>
      <c r="B122" s="126">
        <v>27</v>
      </c>
      <c r="C122" s="126">
        <v>32</v>
      </c>
      <c r="D122" s="127" t="str">
        <f t="shared" si="2"/>
        <v>B27 32</v>
      </c>
      <c r="E122" s="126">
        <f t="shared" si="3"/>
        <v>0</v>
      </c>
      <c r="F122" s="173" t="s">
        <v>66</v>
      </c>
      <c r="G122" s="41" t="s">
        <v>15</v>
      </c>
      <c r="H122" s="174">
        <f>+'MOBILE6-MOVES Vehicle Crosswalk'!K11</f>
        <v>0</v>
      </c>
      <c r="I122" s="174">
        <f>+'MOBILE6-MOVES Vehicle Crosswalk'!K25</f>
        <v>0</v>
      </c>
    </row>
    <row r="123" spans="1:9">
      <c r="A123" s="126" t="s">
        <v>98</v>
      </c>
      <c r="B123" s="126">
        <v>27</v>
      </c>
      <c r="C123" s="126">
        <v>41</v>
      </c>
      <c r="D123" s="127" t="str">
        <f t="shared" si="2"/>
        <v>B27 41</v>
      </c>
      <c r="E123" s="126">
        <f t="shared" si="3"/>
        <v>0</v>
      </c>
      <c r="F123" s="173" t="s">
        <v>66</v>
      </c>
      <c r="G123" s="42" t="s">
        <v>20</v>
      </c>
      <c r="H123" s="174">
        <f>+'MOBILE6-MOVES Vehicle Crosswalk'!K12</f>
        <v>0</v>
      </c>
      <c r="I123" s="174">
        <f>+'MOBILE6-MOVES Vehicle Crosswalk'!K26</f>
        <v>0</v>
      </c>
    </row>
    <row r="124" spans="1:9">
      <c r="A124" s="126" t="s">
        <v>98</v>
      </c>
      <c r="B124" s="126">
        <v>27</v>
      </c>
      <c r="C124" s="126">
        <v>42</v>
      </c>
      <c r="D124" s="127" t="str">
        <f t="shared" si="2"/>
        <v>B27 42</v>
      </c>
      <c r="E124" s="126">
        <f t="shared" si="3"/>
        <v>0</v>
      </c>
      <c r="F124" s="173" t="s">
        <v>66</v>
      </c>
      <c r="G124" s="41" t="s">
        <v>21</v>
      </c>
      <c r="H124" s="174">
        <f>+'MOBILE6-MOVES Vehicle Crosswalk'!K13</f>
        <v>0</v>
      </c>
      <c r="I124" s="174">
        <f>+'MOBILE6-MOVES Vehicle Crosswalk'!K27</f>
        <v>0</v>
      </c>
    </row>
    <row r="125" spans="1:9">
      <c r="A125" s="126" t="s">
        <v>98</v>
      </c>
      <c r="B125" s="126">
        <v>27</v>
      </c>
      <c r="C125" s="126">
        <v>43</v>
      </c>
      <c r="D125" s="127" t="str">
        <f t="shared" si="2"/>
        <v>B27 43</v>
      </c>
      <c r="E125" s="126">
        <f t="shared" si="3"/>
        <v>1</v>
      </c>
      <c r="F125" s="173" t="s">
        <v>66</v>
      </c>
      <c r="G125" s="42" t="s">
        <v>22</v>
      </c>
      <c r="H125" s="174">
        <f>+'MOBILE6-MOVES Vehicle Crosswalk'!K14</f>
        <v>1</v>
      </c>
      <c r="I125" s="174">
        <f>+'MOBILE6-MOVES Vehicle Crosswalk'!K28</f>
        <v>1</v>
      </c>
    </row>
    <row r="126" spans="1:9">
      <c r="A126" s="126" t="s">
        <v>98</v>
      </c>
      <c r="B126" s="126">
        <v>27</v>
      </c>
      <c r="C126" s="126">
        <v>51</v>
      </c>
      <c r="D126" s="127" t="str">
        <f t="shared" si="2"/>
        <v>B27 51</v>
      </c>
      <c r="E126" s="126">
        <f t="shared" si="3"/>
        <v>0</v>
      </c>
      <c r="F126" s="173" t="s">
        <v>66</v>
      </c>
      <c r="G126" s="41" t="s">
        <v>23</v>
      </c>
      <c r="H126" s="174">
        <f>+'MOBILE6-MOVES Vehicle Crosswalk'!K15</f>
        <v>0</v>
      </c>
      <c r="I126" s="174">
        <f>+'MOBILE6-MOVES Vehicle Crosswalk'!K29</f>
        <v>0</v>
      </c>
    </row>
    <row r="127" spans="1:9">
      <c r="A127" s="126" t="s">
        <v>98</v>
      </c>
      <c r="B127" s="126">
        <v>27</v>
      </c>
      <c r="C127" s="126">
        <v>52</v>
      </c>
      <c r="D127" s="127" t="str">
        <f t="shared" si="2"/>
        <v>B27 52</v>
      </c>
      <c r="E127" s="126">
        <f t="shared" si="3"/>
        <v>0</v>
      </c>
      <c r="F127" s="173" t="s">
        <v>66</v>
      </c>
      <c r="G127" s="41" t="s">
        <v>24</v>
      </c>
      <c r="H127" s="174">
        <f>+'MOBILE6-MOVES Vehicle Crosswalk'!K16</f>
        <v>0</v>
      </c>
      <c r="I127" s="174">
        <f>+'MOBILE6-MOVES Vehicle Crosswalk'!K30</f>
        <v>0</v>
      </c>
    </row>
    <row r="128" spans="1:9">
      <c r="A128" s="126" t="s">
        <v>98</v>
      </c>
      <c r="B128" s="126">
        <v>27</v>
      </c>
      <c r="C128" s="126">
        <v>53</v>
      </c>
      <c r="D128" s="127" t="str">
        <f t="shared" si="2"/>
        <v>B27 53</v>
      </c>
      <c r="E128" s="126">
        <f t="shared" si="3"/>
        <v>0</v>
      </c>
      <c r="F128" s="173" t="s">
        <v>66</v>
      </c>
      <c r="G128" s="41" t="s">
        <v>25</v>
      </c>
      <c r="H128" s="174">
        <f>+'MOBILE6-MOVES Vehicle Crosswalk'!K17</f>
        <v>0</v>
      </c>
      <c r="I128" s="174">
        <f>+'MOBILE6-MOVES Vehicle Crosswalk'!K31</f>
        <v>0</v>
      </c>
    </row>
    <row r="129" spans="1:9" s="172" customFormat="1">
      <c r="A129" s="163" t="s">
        <v>98</v>
      </c>
      <c r="B129" s="163">
        <v>27</v>
      </c>
      <c r="C129" s="163">
        <v>54</v>
      </c>
      <c r="D129" s="164" t="str">
        <f t="shared" si="2"/>
        <v>B27 54</v>
      </c>
      <c r="E129" s="163">
        <f t="shared" si="3"/>
        <v>0</v>
      </c>
      <c r="F129" s="171" t="s">
        <v>66</v>
      </c>
      <c r="G129" s="40" t="s">
        <v>26</v>
      </c>
      <c r="H129" s="172">
        <f>+'MOBILE6-MOVES Vehicle Crosswalk'!K18</f>
        <v>0</v>
      </c>
      <c r="I129" s="172">
        <f>+'MOBILE6-MOVES Vehicle Crosswalk'!K32</f>
        <v>0</v>
      </c>
    </row>
    <row r="130" spans="1:9">
      <c r="A130" s="126" t="s">
        <v>98</v>
      </c>
      <c r="B130" s="126">
        <v>27</v>
      </c>
      <c r="C130" s="126">
        <v>61</v>
      </c>
      <c r="D130" s="127" t="str">
        <f t="shared" ref="D130:D193" si="4" xml:space="preserve"> CONCATENATE(A130,B130, " ", C130)</f>
        <v>B27 61</v>
      </c>
      <c r="E130" s="126">
        <f t="shared" si="3"/>
        <v>0</v>
      </c>
      <c r="F130" s="173" t="s">
        <v>66</v>
      </c>
      <c r="G130" s="41" t="s">
        <v>27</v>
      </c>
      <c r="H130" s="174">
        <f>+'MOBILE6-MOVES Vehicle Crosswalk'!K19</f>
        <v>0</v>
      </c>
      <c r="I130" s="174">
        <f>+'MOBILE6-MOVES Vehicle Crosswalk'!K33</f>
        <v>0</v>
      </c>
    </row>
    <row r="131" spans="1:9">
      <c r="A131" s="126" t="s">
        <v>98</v>
      </c>
      <c r="B131" s="126">
        <v>27</v>
      </c>
      <c r="C131" s="126">
        <v>62</v>
      </c>
      <c r="D131" s="127" t="str">
        <f t="shared" si="4"/>
        <v>B27 62</v>
      </c>
      <c r="E131" s="126">
        <f t="shared" ref="E131:E194" si="5">+I131</f>
        <v>0</v>
      </c>
      <c r="F131" s="173" t="s">
        <v>66</v>
      </c>
      <c r="G131" s="41" t="s">
        <v>28</v>
      </c>
      <c r="H131" s="174">
        <f>+'MOBILE6-MOVES Vehicle Crosswalk'!K20</f>
        <v>0</v>
      </c>
      <c r="I131" s="174">
        <f>+'MOBILE6-MOVES Vehicle Crosswalk'!K34</f>
        <v>0</v>
      </c>
    </row>
    <row r="132" spans="1:9" s="172" customFormat="1">
      <c r="A132" s="163" t="s">
        <v>133</v>
      </c>
      <c r="B132" s="128">
        <v>32</v>
      </c>
      <c r="C132" s="163">
        <v>11</v>
      </c>
      <c r="D132" s="164" t="str">
        <f t="shared" si="4"/>
        <v>M32 11</v>
      </c>
      <c r="E132" s="163">
        <f t="shared" si="5"/>
        <v>0</v>
      </c>
      <c r="F132" s="40" t="s">
        <v>15</v>
      </c>
      <c r="G132" s="39" t="s">
        <v>17</v>
      </c>
      <c r="H132" s="166">
        <v>0</v>
      </c>
      <c r="I132" s="166">
        <v>0</v>
      </c>
    </row>
    <row r="133" spans="1:9" s="172" customFormat="1">
      <c r="A133" s="163" t="s">
        <v>133</v>
      </c>
      <c r="B133" s="128">
        <v>32</v>
      </c>
      <c r="C133" s="163">
        <v>21</v>
      </c>
      <c r="D133" s="164" t="str">
        <f t="shared" si="4"/>
        <v>M32 21</v>
      </c>
      <c r="E133" s="163">
        <f t="shared" si="5"/>
        <v>0</v>
      </c>
      <c r="F133" s="40" t="s">
        <v>15</v>
      </c>
      <c r="G133" s="39" t="s">
        <v>18</v>
      </c>
      <c r="H133" s="166">
        <v>0</v>
      </c>
      <c r="I133" s="166">
        <v>0</v>
      </c>
    </row>
    <row r="134" spans="1:9" s="172" customFormat="1">
      <c r="A134" s="163" t="s">
        <v>133</v>
      </c>
      <c r="B134" s="128">
        <v>32</v>
      </c>
      <c r="C134" s="163">
        <v>31</v>
      </c>
      <c r="D134" s="164" t="str">
        <f t="shared" si="4"/>
        <v>M32 31</v>
      </c>
      <c r="E134" s="163">
        <f t="shared" si="5"/>
        <v>0</v>
      </c>
      <c r="F134" s="40" t="s">
        <v>15</v>
      </c>
      <c r="G134" s="40" t="s">
        <v>19</v>
      </c>
      <c r="H134" s="166">
        <v>0</v>
      </c>
      <c r="I134" s="166">
        <v>0</v>
      </c>
    </row>
    <row r="135" spans="1:9">
      <c r="A135" s="126" t="s">
        <v>133</v>
      </c>
      <c r="B135" s="165">
        <v>32</v>
      </c>
      <c r="C135" s="126">
        <v>32</v>
      </c>
      <c r="D135" s="127" t="str">
        <f t="shared" si="4"/>
        <v>M32 32</v>
      </c>
      <c r="E135" s="126">
        <f t="shared" si="5"/>
        <v>1</v>
      </c>
      <c r="F135" s="41" t="s">
        <v>15</v>
      </c>
      <c r="G135" s="41" t="s">
        <v>15</v>
      </c>
      <c r="H135" s="43">
        <v>1</v>
      </c>
      <c r="I135" s="43">
        <v>1</v>
      </c>
    </row>
    <row r="136" spans="1:9">
      <c r="A136" s="126" t="s">
        <v>133</v>
      </c>
      <c r="B136" s="165">
        <v>32</v>
      </c>
      <c r="C136" s="126">
        <v>41</v>
      </c>
      <c r="D136" s="127" t="str">
        <f t="shared" si="4"/>
        <v>M32 41</v>
      </c>
      <c r="E136" s="126">
        <f t="shared" si="5"/>
        <v>0</v>
      </c>
      <c r="F136" s="41" t="s">
        <v>15</v>
      </c>
      <c r="G136" s="42" t="s">
        <v>20</v>
      </c>
      <c r="H136" s="43">
        <v>0</v>
      </c>
      <c r="I136" s="43">
        <v>0</v>
      </c>
    </row>
    <row r="137" spans="1:9">
      <c r="A137" s="126" t="s">
        <v>133</v>
      </c>
      <c r="B137" s="165">
        <v>32</v>
      </c>
      <c r="C137" s="126">
        <v>42</v>
      </c>
      <c r="D137" s="127" t="str">
        <f t="shared" si="4"/>
        <v>M32 42</v>
      </c>
      <c r="E137" s="126">
        <f t="shared" si="5"/>
        <v>0</v>
      </c>
      <c r="F137" s="41" t="s">
        <v>15</v>
      </c>
      <c r="G137" s="41" t="s">
        <v>21</v>
      </c>
      <c r="H137" s="43">
        <v>0</v>
      </c>
      <c r="I137" s="43">
        <v>0</v>
      </c>
    </row>
    <row r="138" spans="1:9">
      <c r="A138" s="126" t="s">
        <v>133</v>
      </c>
      <c r="B138" s="165">
        <v>32</v>
      </c>
      <c r="C138" s="126">
        <v>43</v>
      </c>
      <c r="D138" s="127" t="str">
        <f t="shared" si="4"/>
        <v>M32 43</v>
      </c>
      <c r="E138" s="126">
        <f t="shared" si="5"/>
        <v>0</v>
      </c>
      <c r="F138" s="41" t="s">
        <v>15</v>
      </c>
      <c r="G138" s="42" t="s">
        <v>22</v>
      </c>
      <c r="H138" s="43">
        <v>0</v>
      </c>
      <c r="I138" s="43">
        <v>0</v>
      </c>
    </row>
    <row r="139" spans="1:9">
      <c r="A139" s="126" t="s">
        <v>133</v>
      </c>
      <c r="B139" s="165">
        <v>32</v>
      </c>
      <c r="C139" s="126">
        <v>51</v>
      </c>
      <c r="D139" s="127" t="str">
        <f t="shared" si="4"/>
        <v>M32 51</v>
      </c>
      <c r="E139" s="126">
        <f t="shared" si="5"/>
        <v>0</v>
      </c>
      <c r="F139" s="41" t="s">
        <v>15</v>
      </c>
      <c r="G139" s="41" t="s">
        <v>23</v>
      </c>
      <c r="H139" s="43">
        <v>0</v>
      </c>
      <c r="I139" s="43">
        <v>0</v>
      </c>
    </row>
    <row r="140" spans="1:9">
      <c r="A140" s="126" t="s">
        <v>133</v>
      </c>
      <c r="B140" s="165">
        <v>32</v>
      </c>
      <c r="C140" s="126">
        <v>52</v>
      </c>
      <c r="D140" s="127" t="str">
        <f t="shared" si="4"/>
        <v>M32 52</v>
      </c>
      <c r="E140" s="126">
        <f t="shared" si="5"/>
        <v>0</v>
      </c>
      <c r="F140" s="41" t="s">
        <v>15</v>
      </c>
      <c r="G140" s="41" t="s">
        <v>24</v>
      </c>
      <c r="H140" s="43">
        <v>0</v>
      </c>
      <c r="I140" s="43">
        <v>0</v>
      </c>
    </row>
    <row r="141" spans="1:9">
      <c r="A141" s="126" t="s">
        <v>133</v>
      </c>
      <c r="B141" s="165">
        <v>32</v>
      </c>
      <c r="C141" s="126">
        <v>53</v>
      </c>
      <c r="D141" s="127" t="str">
        <f t="shared" si="4"/>
        <v>M32 53</v>
      </c>
      <c r="E141" s="126">
        <f t="shared" si="5"/>
        <v>0</v>
      </c>
      <c r="F141" s="41" t="s">
        <v>15</v>
      </c>
      <c r="G141" s="41" t="s">
        <v>25</v>
      </c>
      <c r="H141" s="43">
        <v>0</v>
      </c>
      <c r="I141" s="43">
        <v>0</v>
      </c>
    </row>
    <row r="142" spans="1:9" s="172" customFormat="1">
      <c r="A142" s="163" t="s">
        <v>133</v>
      </c>
      <c r="B142" s="128">
        <v>32</v>
      </c>
      <c r="C142" s="163">
        <v>54</v>
      </c>
      <c r="D142" s="164" t="str">
        <f t="shared" si="4"/>
        <v>M32 54</v>
      </c>
      <c r="E142" s="163">
        <f t="shared" si="5"/>
        <v>0</v>
      </c>
      <c r="F142" s="40" t="s">
        <v>15</v>
      </c>
      <c r="G142" s="40" t="s">
        <v>26</v>
      </c>
      <c r="H142" s="166">
        <v>0</v>
      </c>
      <c r="I142" s="166">
        <v>0</v>
      </c>
    </row>
    <row r="143" spans="1:9">
      <c r="A143" s="126" t="s">
        <v>133</v>
      </c>
      <c r="B143" s="165">
        <v>32</v>
      </c>
      <c r="C143" s="126">
        <v>61</v>
      </c>
      <c r="D143" s="127" t="str">
        <f t="shared" si="4"/>
        <v>M32 61</v>
      </c>
      <c r="E143" s="126">
        <f t="shared" si="5"/>
        <v>0</v>
      </c>
      <c r="F143" s="41" t="s">
        <v>15</v>
      </c>
      <c r="G143" s="41" t="s">
        <v>27</v>
      </c>
      <c r="H143" s="43">
        <v>0</v>
      </c>
      <c r="I143" s="43">
        <v>0</v>
      </c>
    </row>
    <row r="144" spans="1:9">
      <c r="A144" s="126" t="s">
        <v>133</v>
      </c>
      <c r="B144" s="165">
        <v>32</v>
      </c>
      <c r="C144" s="126">
        <v>62</v>
      </c>
      <c r="D144" s="127" t="str">
        <f t="shared" si="4"/>
        <v>M32 62</v>
      </c>
      <c r="E144" s="126">
        <f t="shared" si="5"/>
        <v>0</v>
      </c>
      <c r="F144" s="41" t="s">
        <v>15</v>
      </c>
      <c r="G144" s="41" t="s">
        <v>28</v>
      </c>
      <c r="H144" s="43">
        <v>0</v>
      </c>
      <c r="I144" s="43">
        <v>0</v>
      </c>
    </row>
    <row r="145" spans="1:9" s="172" customFormat="1">
      <c r="A145" s="163" t="s">
        <v>133</v>
      </c>
      <c r="B145" s="128">
        <v>41</v>
      </c>
      <c r="C145" s="163">
        <v>11</v>
      </c>
      <c r="D145" s="164" t="str">
        <f t="shared" si="4"/>
        <v>M41 11</v>
      </c>
      <c r="E145" s="163">
        <f t="shared" si="5"/>
        <v>0</v>
      </c>
      <c r="F145" s="39" t="s">
        <v>20</v>
      </c>
      <c r="G145" s="39" t="s">
        <v>17</v>
      </c>
      <c r="H145" s="166">
        <v>0</v>
      </c>
      <c r="I145" s="166">
        <v>0</v>
      </c>
    </row>
    <row r="146" spans="1:9" s="172" customFormat="1">
      <c r="A146" s="163" t="s">
        <v>133</v>
      </c>
      <c r="B146" s="128">
        <v>41</v>
      </c>
      <c r="C146" s="163">
        <v>21</v>
      </c>
      <c r="D146" s="164" t="str">
        <f t="shared" si="4"/>
        <v>M41 21</v>
      </c>
      <c r="E146" s="163">
        <f t="shared" si="5"/>
        <v>0</v>
      </c>
      <c r="F146" s="39" t="s">
        <v>20</v>
      </c>
      <c r="G146" s="39" t="s">
        <v>18</v>
      </c>
      <c r="H146" s="166">
        <v>0</v>
      </c>
      <c r="I146" s="166">
        <v>0</v>
      </c>
    </row>
    <row r="147" spans="1:9" s="172" customFormat="1">
      <c r="A147" s="163" t="s">
        <v>133</v>
      </c>
      <c r="B147" s="128">
        <v>41</v>
      </c>
      <c r="C147" s="163">
        <v>31</v>
      </c>
      <c r="D147" s="164" t="str">
        <f t="shared" si="4"/>
        <v>M41 31</v>
      </c>
      <c r="E147" s="163">
        <f t="shared" si="5"/>
        <v>0</v>
      </c>
      <c r="F147" s="39" t="s">
        <v>20</v>
      </c>
      <c r="G147" s="40" t="s">
        <v>19</v>
      </c>
      <c r="H147" s="166">
        <v>0</v>
      </c>
      <c r="I147" s="166">
        <v>0</v>
      </c>
    </row>
    <row r="148" spans="1:9">
      <c r="A148" s="126" t="s">
        <v>133</v>
      </c>
      <c r="B148" s="165">
        <v>41</v>
      </c>
      <c r="C148" s="126">
        <v>32</v>
      </c>
      <c r="D148" s="127" t="str">
        <f t="shared" si="4"/>
        <v>M41 32</v>
      </c>
      <c r="E148" s="126">
        <f t="shared" si="5"/>
        <v>0</v>
      </c>
      <c r="F148" s="42" t="s">
        <v>20</v>
      </c>
      <c r="G148" s="41" t="s">
        <v>15</v>
      </c>
      <c r="H148" s="43">
        <v>0</v>
      </c>
      <c r="I148" s="43">
        <v>0</v>
      </c>
    </row>
    <row r="149" spans="1:9">
      <c r="A149" s="126" t="s">
        <v>133</v>
      </c>
      <c r="B149" s="165">
        <v>41</v>
      </c>
      <c r="C149" s="126">
        <v>41</v>
      </c>
      <c r="D149" s="127" t="str">
        <f t="shared" si="4"/>
        <v>M41 41</v>
      </c>
      <c r="E149" s="126">
        <f t="shared" si="5"/>
        <v>1</v>
      </c>
      <c r="F149" s="42" t="s">
        <v>20</v>
      </c>
      <c r="G149" s="42" t="s">
        <v>20</v>
      </c>
      <c r="H149" s="43">
        <v>1</v>
      </c>
      <c r="I149" s="43">
        <v>1</v>
      </c>
    </row>
    <row r="150" spans="1:9">
      <c r="A150" s="126" t="s">
        <v>133</v>
      </c>
      <c r="B150" s="165">
        <v>41</v>
      </c>
      <c r="C150" s="126">
        <v>42</v>
      </c>
      <c r="D150" s="127" t="str">
        <f t="shared" si="4"/>
        <v>M41 42</v>
      </c>
      <c r="E150" s="126">
        <f t="shared" si="5"/>
        <v>0</v>
      </c>
      <c r="F150" s="42" t="s">
        <v>20</v>
      </c>
      <c r="G150" s="41" t="s">
        <v>21</v>
      </c>
      <c r="H150" s="43">
        <v>0</v>
      </c>
      <c r="I150" s="43">
        <v>0</v>
      </c>
    </row>
    <row r="151" spans="1:9">
      <c r="A151" s="126" t="s">
        <v>133</v>
      </c>
      <c r="B151" s="165">
        <v>41</v>
      </c>
      <c r="C151" s="126">
        <v>43</v>
      </c>
      <c r="D151" s="127" t="str">
        <f t="shared" si="4"/>
        <v>M41 43</v>
      </c>
      <c r="E151" s="126">
        <f t="shared" si="5"/>
        <v>0</v>
      </c>
      <c r="F151" s="42" t="s">
        <v>20</v>
      </c>
      <c r="G151" s="42" t="s">
        <v>22</v>
      </c>
      <c r="H151" s="43">
        <v>0</v>
      </c>
      <c r="I151" s="43">
        <v>0</v>
      </c>
    </row>
    <row r="152" spans="1:9">
      <c r="A152" s="126" t="s">
        <v>133</v>
      </c>
      <c r="B152" s="165">
        <v>41</v>
      </c>
      <c r="C152" s="126">
        <v>51</v>
      </c>
      <c r="D152" s="127" t="str">
        <f t="shared" si="4"/>
        <v>M41 51</v>
      </c>
      <c r="E152" s="126">
        <f t="shared" si="5"/>
        <v>0</v>
      </c>
      <c r="F152" s="42" t="s">
        <v>20</v>
      </c>
      <c r="G152" s="41" t="s">
        <v>23</v>
      </c>
      <c r="H152" s="43">
        <v>0</v>
      </c>
      <c r="I152" s="43">
        <v>0</v>
      </c>
    </row>
    <row r="153" spans="1:9">
      <c r="A153" s="126" t="s">
        <v>133</v>
      </c>
      <c r="B153" s="165">
        <v>41</v>
      </c>
      <c r="C153" s="126">
        <v>52</v>
      </c>
      <c r="D153" s="127" t="str">
        <f t="shared" si="4"/>
        <v>M41 52</v>
      </c>
      <c r="E153" s="126">
        <f t="shared" si="5"/>
        <v>0</v>
      </c>
      <c r="F153" s="42" t="s">
        <v>20</v>
      </c>
      <c r="G153" s="41" t="s">
        <v>24</v>
      </c>
      <c r="H153" s="43">
        <v>0</v>
      </c>
      <c r="I153" s="43">
        <v>0</v>
      </c>
    </row>
    <row r="154" spans="1:9">
      <c r="A154" s="126" t="s">
        <v>133</v>
      </c>
      <c r="B154" s="165">
        <v>41</v>
      </c>
      <c r="C154" s="126">
        <v>53</v>
      </c>
      <c r="D154" s="127" t="str">
        <f t="shared" si="4"/>
        <v>M41 53</v>
      </c>
      <c r="E154" s="126">
        <f t="shared" si="5"/>
        <v>0</v>
      </c>
      <c r="F154" s="42" t="s">
        <v>20</v>
      </c>
      <c r="G154" s="41" t="s">
        <v>25</v>
      </c>
      <c r="H154" s="43">
        <v>0</v>
      </c>
      <c r="I154" s="43">
        <v>0</v>
      </c>
    </row>
    <row r="155" spans="1:9" s="172" customFormat="1">
      <c r="A155" s="163" t="s">
        <v>133</v>
      </c>
      <c r="B155" s="128">
        <v>41</v>
      </c>
      <c r="C155" s="163">
        <v>54</v>
      </c>
      <c r="D155" s="164" t="str">
        <f t="shared" si="4"/>
        <v>M41 54</v>
      </c>
      <c r="E155" s="163">
        <f t="shared" si="5"/>
        <v>0</v>
      </c>
      <c r="F155" s="39" t="s">
        <v>20</v>
      </c>
      <c r="G155" s="40" t="s">
        <v>26</v>
      </c>
      <c r="H155" s="166">
        <v>0</v>
      </c>
      <c r="I155" s="166">
        <v>0</v>
      </c>
    </row>
    <row r="156" spans="1:9">
      <c r="A156" s="126" t="s">
        <v>133</v>
      </c>
      <c r="B156" s="165">
        <v>41</v>
      </c>
      <c r="C156" s="126">
        <v>61</v>
      </c>
      <c r="D156" s="127" t="str">
        <f t="shared" si="4"/>
        <v>M41 61</v>
      </c>
      <c r="E156" s="126">
        <f t="shared" si="5"/>
        <v>0</v>
      </c>
      <c r="F156" s="42" t="s">
        <v>20</v>
      </c>
      <c r="G156" s="41" t="s">
        <v>27</v>
      </c>
      <c r="H156" s="43">
        <v>0</v>
      </c>
      <c r="I156" s="43">
        <v>0</v>
      </c>
    </row>
    <row r="157" spans="1:9">
      <c r="A157" s="126" t="s">
        <v>133</v>
      </c>
      <c r="B157" s="165">
        <v>41</v>
      </c>
      <c r="C157" s="126">
        <v>62</v>
      </c>
      <c r="D157" s="127" t="str">
        <f t="shared" si="4"/>
        <v>M41 62</v>
      </c>
      <c r="E157" s="126">
        <f t="shared" si="5"/>
        <v>0</v>
      </c>
      <c r="F157" s="42" t="s">
        <v>20</v>
      </c>
      <c r="G157" s="41" t="s">
        <v>28</v>
      </c>
      <c r="H157" s="43">
        <v>0</v>
      </c>
      <c r="I157" s="43">
        <v>0</v>
      </c>
    </row>
    <row r="158" spans="1:9" s="172" customFormat="1">
      <c r="A158" s="163" t="s">
        <v>133</v>
      </c>
      <c r="B158" s="128">
        <v>42</v>
      </c>
      <c r="C158" s="163">
        <v>11</v>
      </c>
      <c r="D158" s="164" t="str">
        <f t="shared" si="4"/>
        <v>M42 11</v>
      </c>
      <c r="E158" s="163">
        <f t="shared" si="5"/>
        <v>0</v>
      </c>
      <c r="F158" s="40" t="s">
        <v>21</v>
      </c>
      <c r="G158" s="39" t="s">
        <v>17</v>
      </c>
      <c r="H158" s="166">
        <v>0</v>
      </c>
      <c r="I158" s="166">
        <v>0</v>
      </c>
    </row>
    <row r="159" spans="1:9" s="172" customFormat="1">
      <c r="A159" s="163" t="s">
        <v>133</v>
      </c>
      <c r="B159" s="128">
        <v>42</v>
      </c>
      <c r="C159" s="163">
        <v>21</v>
      </c>
      <c r="D159" s="164" t="str">
        <f t="shared" si="4"/>
        <v>M42 21</v>
      </c>
      <c r="E159" s="163">
        <f t="shared" si="5"/>
        <v>0</v>
      </c>
      <c r="F159" s="40" t="s">
        <v>21</v>
      </c>
      <c r="G159" s="39" t="s">
        <v>18</v>
      </c>
      <c r="H159" s="166">
        <v>0</v>
      </c>
      <c r="I159" s="166">
        <v>0</v>
      </c>
    </row>
    <row r="160" spans="1:9" s="172" customFormat="1">
      <c r="A160" s="163" t="s">
        <v>133</v>
      </c>
      <c r="B160" s="128">
        <v>42</v>
      </c>
      <c r="C160" s="163">
        <v>31</v>
      </c>
      <c r="D160" s="164" t="str">
        <f t="shared" si="4"/>
        <v>M42 31</v>
      </c>
      <c r="E160" s="163">
        <f t="shared" si="5"/>
        <v>0</v>
      </c>
      <c r="F160" s="40" t="s">
        <v>21</v>
      </c>
      <c r="G160" s="40" t="s">
        <v>19</v>
      </c>
      <c r="H160" s="166">
        <v>0</v>
      </c>
      <c r="I160" s="166">
        <v>0</v>
      </c>
    </row>
    <row r="161" spans="1:9">
      <c r="A161" s="126" t="s">
        <v>133</v>
      </c>
      <c r="B161" s="165">
        <v>42</v>
      </c>
      <c r="C161" s="126">
        <v>32</v>
      </c>
      <c r="D161" s="127" t="str">
        <f t="shared" si="4"/>
        <v>M42 32</v>
      </c>
      <c r="E161" s="126">
        <f t="shared" si="5"/>
        <v>0</v>
      </c>
      <c r="F161" s="41" t="s">
        <v>21</v>
      </c>
      <c r="G161" s="41" t="s">
        <v>15</v>
      </c>
      <c r="H161" s="43">
        <v>0</v>
      </c>
      <c r="I161" s="43">
        <v>0</v>
      </c>
    </row>
    <row r="162" spans="1:9">
      <c r="A162" s="126" t="s">
        <v>133</v>
      </c>
      <c r="B162" s="165">
        <v>42</v>
      </c>
      <c r="C162" s="126">
        <v>41</v>
      </c>
      <c r="D162" s="127" t="str">
        <f t="shared" si="4"/>
        <v>M42 41</v>
      </c>
      <c r="E162" s="126">
        <f t="shared" si="5"/>
        <v>0</v>
      </c>
      <c r="F162" s="41" t="s">
        <v>21</v>
      </c>
      <c r="G162" s="42" t="s">
        <v>20</v>
      </c>
      <c r="H162" s="43">
        <v>0</v>
      </c>
      <c r="I162" s="43">
        <v>0</v>
      </c>
    </row>
    <row r="163" spans="1:9">
      <c r="A163" s="126" t="s">
        <v>133</v>
      </c>
      <c r="B163" s="165">
        <v>42</v>
      </c>
      <c r="C163" s="126">
        <v>42</v>
      </c>
      <c r="D163" s="127" t="str">
        <f t="shared" si="4"/>
        <v>M42 42</v>
      </c>
      <c r="E163" s="126">
        <f t="shared" si="5"/>
        <v>1</v>
      </c>
      <c r="F163" s="41" t="s">
        <v>21</v>
      </c>
      <c r="G163" s="41" t="s">
        <v>21</v>
      </c>
      <c r="H163" s="43">
        <v>1</v>
      </c>
      <c r="I163" s="43">
        <v>1</v>
      </c>
    </row>
    <row r="164" spans="1:9">
      <c r="A164" s="126" t="s">
        <v>133</v>
      </c>
      <c r="B164" s="165">
        <v>42</v>
      </c>
      <c r="C164" s="126">
        <v>43</v>
      </c>
      <c r="D164" s="127" t="str">
        <f t="shared" si="4"/>
        <v>M42 43</v>
      </c>
      <c r="E164" s="126">
        <f t="shared" si="5"/>
        <v>0</v>
      </c>
      <c r="F164" s="41" t="s">
        <v>21</v>
      </c>
      <c r="G164" s="42" t="s">
        <v>22</v>
      </c>
      <c r="H164" s="43">
        <v>0</v>
      </c>
      <c r="I164" s="43">
        <v>0</v>
      </c>
    </row>
    <row r="165" spans="1:9">
      <c r="A165" s="126" t="s">
        <v>133</v>
      </c>
      <c r="B165" s="165">
        <v>42</v>
      </c>
      <c r="C165" s="126">
        <v>51</v>
      </c>
      <c r="D165" s="127" t="str">
        <f t="shared" si="4"/>
        <v>M42 51</v>
      </c>
      <c r="E165" s="126">
        <f t="shared" si="5"/>
        <v>0</v>
      </c>
      <c r="F165" s="41" t="s">
        <v>21</v>
      </c>
      <c r="G165" s="41" t="s">
        <v>23</v>
      </c>
      <c r="H165" s="43">
        <v>0</v>
      </c>
      <c r="I165" s="43">
        <v>0</v>
      </c>
    </row>
    <row r="166" spans="1:9">
      <c r="A166" s="126" t="s">
        <v>133</v>
      </c>
      <c r="B166" s="165">
        <v>42</v>
      </c>
      <c r="C166" s="126">
        <v>52</v>
      </c>
      <c r="D166" s="127" t="str">
        <f t="shared" si="4"/>
        <v>M42 52</v>
      </c>
      <c r="E166" s="126">
        <f t="shared" si="5"/>
        <v>0</v>
      </c>
      <c r="F166" s="41" t="s">
        <v>21</v>
      </c>
      <c r="G166" s="41" t="s">
        <v>24</v>
      </c>
      <c r="H166" s="43">
        <v>0</v>
      </c>
      <c r="I166" s="43">
        <v>0</v>
      </c>
    </row>
    <row r="167" spans="1:9">
      <c r="A167" s="126" t="s">
        <v>133</v>
      </c>
      <c r="B167" s="165">
        <v>42</v>
      </c>
      <c r="C167" s="126">
        <v>53</v>
      </c>
      <c r="D167" s="127" t="str">
        <f t="shared" si="4"/>
        <v>M42 53</v>
      </c>
      <c r="E167" s="126">
        <f t="shared" si="5"/>
        <v>0</v>
      </c>
      <c r="F167" s="41" t="s">
        <v>21</v>
      </c>
      <c r="G167" s="41" t="s">
        <v>25</v>
      </c>
      <c r="H167" s="43">
        <v>0</v>
      </c>
      <c r="I167" s="43">
        <v>0</v>
      </c>
    </row>
    <row r="168" spans="1:9" s="172" customFormat="1">
      <c r="A168" s="163" t="s">
        <v>133</v>
      </c>
      <c r="B168" s="128">
        <v>42</v>
      </c>
      <c r="C168" s="163">
        <v>54</v>
      </c>
      <c r="D168" s="164" t="str">
        <f t="shared" si="4"/>
        <v>M42 54</v>
      </c>
      <c r="E168" s="163">
        <f t="shared" si="5"/>
        <v>0</v>
      </c>
      <c r="F168" s="40" t="s">
        <v>21</v>
      </c>
      <c r="G168" s="40" t="s">
        <v>26</v>
      </c>
      <c r="H168" s="166">
        <v>0</v>
      </c>
      <c r="I168" s="166">
        <v>0</v>
      </c>
    </row>
    <row r="169" spans="1:9">
      <c r="A169" s="126" t="s">
        <v>133</v>
      </c>
      <c r="B169" s="165">
        <v>42</v>
      </c>
      <c r="C169" s="126">
        <v>61</v>
      </c>
      <c r="D169" s="127" t="str">
        <f t="shared" si="4"/>
        <v>M42 61</v>
      </c>
      <c r="E169" s="126">
        <f t="shared" si="5"/>
        <v>0</v>
      </c>
      <c r="F169" s="41" t="s">
        <v>21</v>
      </c>
      <c r="G169" s="41" t="s">
        <v>27</v>
      </c>
      <c r="H169" s="43">
        <v>0</v>
      </c>
      <c r="I169" s="43">
        <v>0</v>
      </c>
    </row>
    <row r="170" spans="1:9">
      <c r="A170" s="126" t="s">
        <v>133</v>
      </c>
      <c r="B170" s="165">
        <v>42</v>
      </c>
      <c r="C170" s="126">
        <v>62</v>
      </c>
      <c r="D170" s="127" t="str">
        <f t="shared" si="4"/>
        <v>M42 62</v>
      </c>
      <c r="E170" s="126">
        <f t="shared" si="5"/>
        <v>0</v>
      </c>
      <c r="F170" s="41" t="s">
        <v>21</v>
      </c>
      <c r="G170" s="41" t="s">
        <v>28</v>
      </c>
      <c r="H170" s="43">
        <v>0</v>
      </c>
      <c r="I170" s="43">
        <v>0</v>
      </c>
    </row>
    <row r="171" spans="1:9" s="172" customFormat="1">
      <c r="A171" s="163" t="s">
        <v>133</v>
      </c>
      <c r="B171" s="128">
        <v>43</v>
      </c>
      <c r="C171" s="163">
        <v>11</v>
      </c>
      <c r="D171" s="164" t="str">
        <f t="shared" si="4"/>
        <v>M43 11</v>
      </c>
      <c r="E171" s="163">
        <f t="shared" si="5"/>
        <v>0</v>
      </c>
      <c r="F171" s="39" t="s">
        <v>22</v>
      </c>
      <c r="G171" s="39" t="s">
        <v>17</v>
      </c>
      <c r="H171" s="166">
        <v>0</v>
      </c>
      <c r="I171" s="166">
        <v>0</v>
      </c>
    </row>
    <row r="172" spans="1:9" s="172" customFormat="1">
      <c r="A172" s="163" t="s">
        <v>133</v>
      </c>
      <c r="B172" s="128">
        <v>43</v>
      </c>
      <c r="C172" s="163">
        <v>21</v>
      </c>
      <c r="D172" s="164" t="str">
        <f t="shared" si="4"/>
        <v>M43 21</v>
      </c>
      <c r="E172" s="163">
        <f t="shared" si="5"/>
        <v>0</v>
      </c>
      <c r="F172" s="39" t="s">
        <v>22</v>
      </c>
      <c r="G172" s="39" t="s">
        <v>18</v>
      </c>
      <c r="H172" s="166">
        <v>0</v>
      </c>
      <c r="I172" s="166">
        <v>0</v>
      </c>
    </row>
    <row r="173" spans="1:9" s="172" customFormat="1">
      <c r="A173" s="163" t="s">
        <v>133</v>
      </c>
      <c r="B173" s="128">
        <v>43</v>
      </c>
      <c r="C173" s="163">
        <v>31</v>
      </c>
      <c r="D173" s="164" t="str">
        <f t="shared" si="4"/>
        <v>M43 31</v>
      </c>
      <c r="E173" s="163">
        <f t="shared" si="5"/>
        <v>0</v>
      </c>
      <c r="F173" s="39" t="s">
        <v>22</v>
      </c>
      <c r="G173" s="40" t="s">
        <v>19</v>
      </c>
      <c r="H173" s="166">
        <v>0</v>
      </c>
      <c r="I173" s="166">
        <v>0</v>
      </c>
    </row>
    <row r="174" spans="1:9">
      <c r="A174" s="126" t="s">
        <v>133</v>
      </c>
      <c r="B174" s="165">
        <v>43</v>
      </c>
      <c r="C174" s="126">
        <v>32</v>
      </c>
      <c r="D174" s="127" t="str">
        <f t="shared" si="4"/>
        <v>M43 32</v>
      </c>
      <c r="E174" s="126">
        <f t="shared" si="5"/>
        <v>0</v>
      </c>
      <c r="F174" s="42" t="s">
        <v>22</v>
      </c>
      <c r="G174" s="41" t="s">
        <v>15</v>
      </c>
      <c r="H174" s="43">
        <v>0</v>
      </c>
      <c r="I174" s="43">
        <v>0</v>
      </c>
    </row>
    <row r="175" spans="1:9">
      <c r="A175" s="126" t="s">
        <v>133</v>
      </c>
      <c r="B175" s="165">
        <v>43</v>
      </c>
      <c r="C175" s="126">
        <v>41</v>
      </c>
      <c r="D175" s="127" t="str">
        <f t="shared" si="4"/>
        <v>M43 41</v>
      </c>
      <c r="E175" s="126">
        <f t="shared" si="5"/>
        <v>0</v>
      </c>
      <c r="F175" s="42" t="s">
        <v>22</v>
      </c>
      <c r="G175" s="42" t="s">
        <v>20</v>
      </c>
      <c r="H175" s="43">
        <v>0</v>
      </c>
      <c r="I175" s="43">
        <v>0</v>
      </c>
    </row>
    <row r="176" spans="1:9">
      <c r="A176" s="126" t="s">
        <v>133</v>
      </c>
      <c r="B176" s="165">
        <v>43</v>
      </c>
      <c r="C176" s="126">
        <v>42</v>
      </c>
      <c r="D176" s="127" t="str">
        <f t="shared" si="4"/>
        <v>M43 42</v>
      </c>
      <c r="E176" s="126">
        <f t="shared" si="5"/>
        <v>0</v>
      </c>
      <c r="F176" s="42" t="s">
        <v>22</v>
      </c>
      <c r="G176" s="41" t="s">
        <v>21</v>
      </c>
      <c r="H176" s="43">
        <v>0</v>
      </c>
      <c r="I176" s="43">
        <v>0</v>
      </c>
    </row>
    <row r="177" spans="1:9">
      <c r="A177" s="126" t="s">
        <v>133</v>
      </c>
      <c r="B177" s="165">
        <v>43</v>
      </c>
      <c r="C177" s="126">
        <v>43</v>
      </c>
      <c r="D177" s="127" t="str">
        <f t="shared" si="4"/>
        <v>M43 43</v>
      </c>
      <c r="E177" s="126">
        <f t="shared" si="5"/>
        <v>1</v>
      </c>
      <c r="F177" s="42" t="s">
        <v>22</v>
      </c>
      <c r="G177" s="42" t="s">
        <v>22</v>
      </c>
      <c r="H177" s="43">
        <v>1</v>
      </c>
      <c r="I177" s="43">
        <v>1</v>
      </c>
    </row>
    <row r="178" spans="1:9">
      <c r="A178" s="126" t="s">
        <v>133</v>
      </c>
      <c r="B178" s="165">
        <v>43</v>
      </c>
      <c r="C178" s="126">
        <v>51</v>
      </c>
      <c r="D178" s="127" t="str">
        <f t="shared" si="4"/>
        <v>M43 51</v>
      </c>
      <c r="E178" s="126">
        <f t="shared" si="5"/>
        <v>0</v>
      </c>
      <c r="F178" s="42" t="s">
        <v>22</v>
      </c>
      <c r="G178" s="41" t="s">
        <v>23</v>
      </c>
      <c r="H178" s="43">
        <v>0</v>
      </c>
      <c r="I178" s="43">
        <v>0</v>
      </c>
    </row>
    <row r="179" spans="1:9">
      <c r="A179" s="126" t="s">
        <v>133</v>
      </c>
      <c r="B179" s="165">
        <v>43</v>
      </c>
      <c r="C179" s="126">
        <v>52</v>
      </c>
      <c r="D179" s="127" t="str">
        <f t="shared" si="4"/>
        <v>M43 52</v>
      </c>
      <c r="E179" s="126">
        <f t="shared" si="5"/>
        <v>0</v>
      </c>
      <c r="F179" s="42" t="s">
        <v>22</v>
      </c>
      <c r="G179" s="41" t="s">
        <v>24</v>
      </c>
      <c r="H179" s="43">
        <v>0</v>
      </c>
      <c r="I179" s="43">
        <v>0</v>
      </c>
    </row>
    <row r="180" spans="1:9">
      <c r="A180" s="126" t="s">
        <v>133</v>
      </c>
      <c r="B180" s="165">
        <v>43</v>
      </c>
      <c r="C180" s="126">
        <v>53</v>
      </c>
      <c r="D180" s="127" t="str">
        <f t="shared" si="4"/>
        <v>M43 53</v>
      </c>
      <c r="E180" s="126">
        <f t="shared" si="5"/>
        <v>0</v>
      </c>
      <c r="F180" s="42" t="s">
        <v>22</v>
      </c>
      <c r="G180" s="41" t="s">
        <v>25</v>
      </c>
      <c r="H180" s="43">
        <v>0</v>
      </c>
      <c r="I180" s="43">
        <v>0</v>
      </c>
    </row>
    <row r="181" spans="1:9" s="172" customFormat="1">
      <c r="A181" s="163" t="s">
        <v>133</v>
      </c>
      <c r="B181" s="128">
        <v>43</v>
      </c>
      <c r="C181" s="163">
        <v>54</v>
      </c>
      <c r="D181" s="164" t="str">
        <f t="shared" si="4"/>
        <v>M43 54</v>
      </c>
      <c r="E181" s="163">
        <f t="shared" si="5"/>
        <v>0</v>
      </c>
      <c r="F181" s="39" t="s">
        <v>22</v>
      </c>
      <c r="G181" s="40" t="s">
        <v>26</v>
      </c>
      <c r="H181" s="166">
        <v>0</v>
      </c>
      <c r="I181" s="166">
        <v>0</v>
      </c>
    </row>
    <row r="182" spans="1:9">
      <c r="A182" s="126" t="s">
        <v>133</v>
      </c>
      <c r="B182" s="165">
        <v>43</v>
      </c>
      <c r="C182" s="126">
        <v>61</v>
      </c>
      <c r="D182" s="127" t="str">
        <f t="shared" si="4"/>
        <v>M43 61</v>
      </c>
      <c r="E182" s="126">
        <f t="shared" si="5"/>
        <v>0</v>
      </c>
      <c r="F182" s="42" t="s">
        <v>22</v>
      </c>
      <c r="G182" s="41" t="s">
        <v>27</v>
      </c>
      <c r="H182" s="43">
        <v>0</v>
      </c>
      <c r="I182" s="43">
        <v>0</v>
      </c>
    </row>
    <row r="183" spans="1:9">
      <c r="A183" s="126" t="s">
        <v>133</v>
      </c>
      <c r="B183" s="165">
        <v>43</v>
      </c>
      <c r="C183" s="126">
        <v>62</v>
      </c>
      <c r="D183" s="127" t="str">
        <f t="shared" si="4"/>
        <v>M43 62</v>
      </c>
      <c r="E183" s="126">
        <f t="shared" si="5"/>
        <v>0</v>
      </c>
      <c r="F183" s="42" t="s">
        <v>22</v>
      </c>
      <c r="G183" s="41" t="s">
        <v>28</v>
      </c>
      <c r="H183" s="43">
        <v>0</v>
      </c>
      <c r="I183" s="43">
        <v>0</v>
      </c>
    </row>
    <row r="184" spans="1:9" s="172" customFormat="1">
      <c r="A184" s="163" t="s">
        <v>133</v>
      </c>
      <c r="B184" s="128">
        <v>51</v>
      </c>
      <c r="C184" s="163">
        <v>11</v>
      </c>
      <c r="D184" s="164" t="str">
        <f t="shared" si="4"/>
        <v>M51 11</v>
      </c>
      <c r="E184" s="163">
        <f t="shared" si="5"/>
        <v>0</v>
      </c>
      <c r="F184" s="40" t="s">
        <v>23</v>
      </c>
      <c r="G184" s="39" t="s">
        <v>17</v>
      </c>
      <c r="H184" s="166">
        <v>0</v>
      </c>
      <c r="I184" s="166">
        <v>0</v>
      </c>
    </row>
    <row r="185" spans="1:9" s="172" customFormat="1">
      <c r="A185" s="163" t="s">
        <v>133</v>
      </c>
      <c r="B185" s="128">
        <v>51</v>
      </c>
      <c r="C185" s="163">
        <v>21</v>
      </c>
      <c r="D185" s="164" t="str">
        <f t="shared" si="4"/>
        <v>M51 21</v>
      </c>
      <c r="E185" s="163">
        <f t="shared" si="5"/>
        <v>0</v>
      </c>
      <c r="F185" s="40" t="s">
        <v>23</v>
      </c>
      <c r="G185" s="39" t="s">
        <v>18</v>
      </c>
      <c r="H185" s="166">
        <v>0</v>
      </c>
      <c r="I185" s="166">
        <v>0</v>
      </c>
    </row>
    <row r="186" spans="1:9" s="172" customFormat="1">
      <c r="A186" s="163" t="s">
        <v>133</v>
      </c>
      <c r="B186" s="128">
        <v>51</v>
      </c>
      <c r="C186" s="163">
        <v>31</v>
      </c>
      <c r="D186" s="164" t="str">
        <f t="shared" si="4"/>
        <v>M51 31</v>
      </c>
      <c r="E186" s="163">
        <f t="shared" si="5"/>
        <v>0</v>
      </c>
      <c r="F186" s="40" t="s">
        <v>23</v>
      </c>
      <c r="G186" s="40" t="s">
        <v>19</v>
      </c>
      <c r="H186" s="166">
        <v>0</v>
      </c>
      <c r="I186" s="166">
        <v>0</v>
      </c>
    </row>
    <row r="187" spans="1:9">
      <c r="A187" s="126" t="s">
        <v>133</v>
      </c>
      <c r="B187" s="165">
        <v>51</v>
      </c>
      <c r="C187" s="126">
        <v>32</v>
      </c>
      <c r="D187" s="127" t="str">
        <f t="shared" si="4"/>
        <v>M51 32</v>
      </c>
      <c r="E187" s="126">
        <f t="shared" si="5"/>
        <v>0</v>
      </c>
      <c r="F187" s="41" t="s">
        <v>23</v>
      </c>
      <c r="G187" s="41" t="s">
        <v>15</v>
      </c>
      <c r="H187" s="43">
        <v>0</v>
      </c>
      <c r="I187" s="43">
        <v>0</v>
      </c>
    </row>
    <row r="188" spans="1:9">
      <c r="A188" s="126" t="s">
        <v>133</v>
      </c>
      <c r="B188" s="165">
        <v>51</v>
      </c>
      <c r="C188" s="126">
        <v>41</v>
      </c>
      <c r="D188" s="127" t="str">
        <f t="shared" si="4"/>
        <v>M51 41</v>
      </c>
      <c r="E188" s="126">
        <f t="shared" si="5"/>
        <v>0</v>
      </c>
      <c r="F188" s="41" t="s">
        <v>23</v>
      </c>
      <c r="G188" s="42" t="s">
        <v>20</v>
      </c>
      <c r="H188" s="43">
        <v>0</v>
      </c>
      <c r="I188" s="43">
        <v>0</v>
      </c>
    </row>
    <row r="189" spans="1:9">
      <c r="A189" s="126" t="s">
        <v>133</v>
      </c>
      <c r="B189" s="165">
        <v>51</v>
      </c>
      <c r="C189" s="126">
        <v>42</v>
      </c>
      <c r="D189" s="127" t="str">
        <f t="shared" si="4"/>
        <v>M51 42</v>
      </c>
      <c r="E189" s="126">
        <f t="shared" si="5"/>
        <v>0</v>
      </c>
      <c r="F189" s="41" t="s">
        <v>23</v>
      </c>
      <c r="G189" s="41" t="s">
        <v>21</v>
      </c>
      <c r="H189" s="43">
        <v>0</v>
      </c>
      <c r="I189" s="43">
        <v>0</v>
      </c>
    </row>
    <row r="190" spans="1:9">
      <c r="A190" s="126" t="s">
        <v>133</v>
      </c>
      <c r="B190" s="165">
        <v>51</v>
      </c>
      <c r="C190" s="126">
        <v>43</v>
      </c>
      <c r="D190" s="127" t="str">
        <f t="shared" si="4"/>
        <v>M51 43</v>
      </c>
      <c r="E190" s="126">
        <f t="shared" si="5"/>
        <v>0</v>
      </c>
      <c r="F190" s="41" t="s">
        <v>23</v>
      </c>
      <c r="G190" s="42" t="s">
        <v>22</v>
      </c>
      <c r="H190" s="43">
        <v>0</v>
      </c>
      <c r="I190" s="43">
        <v>0</v>
      </c>
    </row>
    <row r="191" spans="1:9">
      <c r="A191" s="126" t="s">
        <v>133</v>
      </c>
      <c r="B191" s="165">
        <v>51</v>
      </c>
      <c r="C191" s="126">
        <v>51</v>
      </c>
      <c r="D191" s="127" t="str">
        <f t="shared" si="4"/>
        <v>M51 51</v>
      </c>
      <c r="E191" s="126">
        <f t="shared" si="5"/>
        <v>1</v>
      </c>
      <c r="F191" s="41" t="s">
        <v>23</v>
      </c>
      <c r="G191" s="41" t="s">
        <v>23</v>
      </c>
      <c r="H191" s="43">
        <v>1</v>
      </c>
      <c r="I191" s="43">
        <v>1</v>
      </c>
    </row>
    <row r="192" spans="1:9">
      <c r="A192" s="126" t="s">
        <v>133</v>
      </c>
      <c r="B192" s="165">
        <v>51</v>
      </c>
      <c r="C192" s="126">
        <v>52</v>
      </c>
      <c r="D192" s="127" t="str">
        <f t="shared" si="4"/>
        <v>M51 52</v>
      </c>
      <c r="E192" s="126">
        <f t="shared" si="5"/>
        <v>0</v>
      </c>
      <c r="F192" s="41" t="s">
        <v>23</v>
      </c>
      <c r="G192" s="41" t="s">
        <v>24</v>
      </c>
      <c r="H192" s="43">
        <v>0</v>
      </c>
      <c r="I192" s="43">
        <v>0</v>
      </c>
    </row>
    <row r="193" spans="1:9">
      <c r="A193" s="126" t="s">
        <v>133</v>
      </c>
      <c r="B193" s="165">
        <v>51</v>
      </c>
      <c r="C193" s="126">
        <v>53</v>
      </c>
      <c r="D193" s="127" t="str">
        <f t="shared" si="4"/>
        <v>M51 53</v>
      </c>
      <c r="E193" s="126">
        <f t="shared" si="5"/>
        <v>0</v>
      </c>
      <c r="F193" s="41" t="s">
        <v>23</v>
      </c>
      <c r="G193" s="41" t="s">
        <v>25</v>
      </c>
      <c r="H193" s="43">
        <v>0</v>
      </c>
      <c r="I193" s="43">
        <v>0</v>
      </c>
    </row>
    <row r="194" spans="1:9" s="172" customFormat="1">
      <c r="A194" s="163" t="s">
        <v>133</v>
      </c>
      <c r="B194" s="128">
        <v>51</v>
      </c>
      <c r="C194" s="163">
        <v>54</v>
      </c>
      <c r="D194" s="164" t="str">
        <f t="shared" ref="D194:D257" si="6" xml:space="preserve"> CONCATENATE(A194,B194, " ", C194)</f>
        <v>M51 54</v>
      </c>
      <c r="E194" s="163">
        <f t="shared" si="5"/>
        <v>0</v>
      </c>
      <c r="F194" s="40" t="s">
        <v>23</v>
      </c>
      <c r="G194" s="40" t="s">
        <v>26</v>
      </c>
      <c r="H194" s="166">
        <v>0</v>
      </c>
      <c r="I194" s="166">
        <v>0</v>
      </c>
    </row>
    <row r="195" spans="1:9">
      <c r="A195" s="126" t="s">
        <v>133</v>
      </c>
      <c r="B195" s="165">
        <v>51</v>
      </c>
      <c r="C195" s="126">
        <v>61</v>
      </c>
      <c r="D195" s="127" t="str">
        <f t="shared" si="6"/>
        <v>M51 61</v>
      </c>
      <c r="E195" s="126">
        <f t="shared" ref="E195:E258" si="7">+I195</f>
        <v>0</v>
      </c>
      <c r="F195" s="41" t="s">
        <v>23</v>
      </c>
      <c r="G195" s="41" t="s">
        <v>27</v>
      </c>
      <c r="H195" s="43">
        <v>0</v>
      </c>
      <c r="I195" s="43">
        <v>0</v>
      </c>
    </row>
    <row r="196" spans="1:9">
      <c r="A196" s="126" t="s">
        <v>133</v>
      </c>
      <c r="B196" s="165">
        <v>51</v>
      </c>
      <c r="C196" s="126">
        <v>62</v>
      </c>
      <c r="D196" s="127" t="str">
        <f t="shared" si="6"/>
        <v>M51 62</v>
      </c>
      <c r="E196" s="126">
        <f t="shared" si="7"/>
        <v>0</v>
      </c>
      <c r="F196" s="41" t="s">
        <v>23</v>
      </c>
      <c r="G196" s="41" t="s">
        <v>28</v>
      </c>
      <c r="H196" s="43">
        <v>0</v>
      </c>
      <c r="I196" s="43">
        <v>0</v>
      </c>
    </row>
    <row r="197" spans="1:9" s="172" customFormat="1">
      <c r="A197" s="163" t="s">
        <v>133</v>
      </c>
      <c r="B197" s="128">
        <v>52</v>
      </c>
      <c r="C197" s="163">
        <v>11</v>
      </c>
      <c r="D197" s="164" t="str">
        <f t="shared" si="6"/>
        <v>M52 11</v>
      </c>
      <c r="E197" s="163">
        <f t="shared" si="7"/>
        <v>0</v>
      </c>
      <c r="F197" s="40" t="s">
        <v>24</v>
      </c>
      <c r="G197" s="39" t="s">
        <v>17</v>
      </c>
      <c r="H197" s="166">
        <v>0</v>
      </c>
      <c r="I197" s="166">
        <v>0</v>
      </c>
    </row>
    <row r="198" spans="1:9" s="172" customFormat="1">
      <c r="A198" s="163" t="s">
        <v>133</v>
      </c>
      <c r="B198" s="128">
        <v>52</v>
      </c>
      <c r="C198" s="163">
        <v>21</v>
      </c>
      <c r="D198" s="164" t="str">
        <f t="shared" si="6"/>
        <v>M52 21</v>
      </c>
      <c r="E198" s="163">
        <f t="shared" si="7"/>
        <v>0</v>
      </c>
      <c r="F198" s="40" t="s">
        <v>24</v>
      </c>
      <c r="G198" s="39" t="s">
        <v>18</v>
      </c>
      <c r="H198" s="166">
        <v>0</v>
      </c>
      <c r="I198" s="166">
        <v>0</v>
      </c>
    </row>
    <row r="199" spans="1:9" s="172" customFormat="1">
      <c r="A199" s="163" t="s">
        <v>133</v>
      </c>
      <c r="B199" s="128">
        <v>52</v>
      </c>
      <c r="C199" s="163">
        <v>31</v>
      </c>
      <c r="D199" s="164" t="str">
        <f t="shared" si="6"/>
        <v>M52 31</v>
      </c>
      <c r="E199" s="163">
        <f t="shared" si="7"/>
        <v>0</v>
      </c>
      <c r="F199" s="40" t="s">
        <v>24</v>
      </c>
      <c r="G199" s="40" t="s">
        <v>19</v>
      </c>
      <c r="H199" s="166">
        <v>0</v>
      </c>
      <c r="I199" s="166">
        <v>0</v>
      </c>
    </row>
    <row r="200" spans="1:9">
      <c r="A200" s="126" t="s">
        <v>133</v>
      </c>
      <c r="B200" s="165">
        <v>52</v>
      </c>
      <c r="C200" s="126">
        <v>32</v>
      </c>
      <c r="D200" s="127" t="str">
        <f t="shared" si="6"/>
        <v>M52 32</v>
      </c>
      <c r="E200" s="126">
        <f t="shared" si="7"/>
        <v>0</v>
      </c>
      <c r="F200" s="41" t="s">
        <v>24</v>
      </c>
      <c r="G200" s="41" t="s">
        <v>15</v>
      </c>
      <c r="H200" s="43">
        <v>0</v>
      </c>
      <c r="I200" s="43">
        <v>0</v>
      </c>
    </row>
    <row r="201" spans="1:9">
      <c r="A201" s="126" t="s">
        <v>133</v>
      </c>
      <c r="B201" s="165">
        <v>52</v>
      </c>
      <c r="C201" s="126">
        <v>41</v>
      </c>
      <c r="D201" s="127" t="str">
        <f t="shared" si="6"/>
        <v>M52 41</v>
      </c>
      <c r="E201" s="126">
        <f t="shared" si="7"/>
        <v>0</v>
      </c>
      <c r="F201" s="41" t="s">
        <v>24</v>
      </c>
      <c r="G201" s="42" t="s">
        <v>20</v>
      </c>
      <c r="H201" s="43">
        <v>0</v>
      </c>
      <c r="I201" s="43">
        <v>0</v>
      </c>
    </row>
    <row r="202" spans="1:9">
      <c r="A202" s="126" t="s">
        <v>133</v>
      </c>
      <c r="B202" s="165">
        <v>52</v>
      </c>
      <c r="C202" s="126">
        <v>42</v>
      </c>
      <c r="D202" s="127" t="str">
        <f t="shared" si="6"/>
        <v>M52 42</v>
      </c>
      <c r="E202" s="126">
        <f t="shared" si="7"/>
        <v>0</v>
      </c>
      <c r="F202" s="41" t="s">
        <v>24</v>
      </c>
      <c r="G202" s="41" t="s">
        <v>21</v>
      </c>
      <c r="H202" s="43">
        <v>0</v>
      </c>
      <c r="I202" s="43">
        <v>0</v>
      </c>
    </row>
    <row r="203" spans="1:9">
      <c r="A203" s="126" t="s">
        <v>133</v>
      </c>
      <c r="B203" s="165">
        <v>52</v>
      </c>
      <c r="C203" s="126">
        <v>43</v>
      </c>
      <c r="D203" s="127" t="str">
        <f t="shared" si="6"/>
        <v>M52 43</v>
      </c>
      <c r="E203" s="126">
        <f t="shared" si="7"/>
        <v>0</v>
      </c>
      <c r="F203" s="41" t="s">
        <v>24</v>
      </c>
      <c r="G203" s="42" t="s">
        <v>22</v>
      </c>
      <c r="H203" s="43">
        <v>0</v>
      </c>
      <c r="I203" s="43">
        <v>0</v>
      </c>
    </row>
    <row r="204" spans="1:9" s="172" customFormat="1">
      <c r="A204" s="163" t="s">
        <v>133</v>
      </c>
      <c r="B204" s="128">
        <v>52</v>
      </c>
      <c r="C204" s="163">
        <v>51</v>
      </c>
      <c r="D204" s="164" t="str">
        <f t="shared" si="6"/>
        <v>M52 51</v>
      </c>
      <c r="E204" s="163">
        <f t="shared" si="7"/>
        <v>0</v>
      </c>
      <c r="F204" s="40" t="s">
        <v>24</v>
      </c>
      <c r="G204" s="40" t="s">
        <v>23</v>
      </c>
      <c r="H204" s="166">
        <v>0</v>
      </c>
      <c r="I204" s="166">
        <v>0</v>
      </c>
    </row>
    <row r="205" spans="1:9">
      <c r="A205" s="126" t="s">
        <v>133</v>
      </c>
      <c r="B205" s="165">
        <v>52</v>
      </c>
      <c r="C205" s="126">
        <v>52</v>
      </c>
      <c r="D205" s="127" t="str">
        <f t="shared" si="6"/>
        <v>M52 52</v>
      </c>
      <c r="E205" s="126">
        <f t="shared" si="7"/>
        <v>1</v>
      </c>
      <c r="F205" s="41" t="s">
        <v>24</v>
      </c>
      <c r="G205" s="41" t="s">
        <v>24</v>
      </c>
      <c r="H205" s="43">
        <v>1</v>
      </c>
      <c r="I205" s="43">
        <v>1</v>
      </c>
    </row>
    <row r="206" spans="1:9">
      <c r="A206" s="126" t="s">
        <v>133</v>
      </c>
      <c r="B206" s="165">
        <v>52</v>
      </c>
      <c r="C206" s="126">
        <v>53</v>
      </c>
      <c r="D206" s="127" t="str">
        <f t="shared" si="6"/>
        <v>M52 53</v>
      </c>
      <c r="E206" s="126">
        <f t="shared" si="7"/>
        <v>0</v>
      </c>
      <c r="F206" s="41" t="s">
        <v>24</v>
      </c>
      <c r="G206" s="41" t="s">
        <v>25</v>
      </c>
      <c r="H206" s="43">
        <v>0</v>
      </c>
      <c r="I206" s="43">
        <v>0</v>
      </c>
    </row>
    <row r="207" spans="1:9">
      <c r="A207" s="126" t="s">
        <v>133</v>
      </c>
      <c r="B207" s="165">
        <v>52</v>
      </c>
      <c r="C207" s="126">
        <v>54</v>
      </c>
      <c r="D207" s="127" t="str">
        <f t="shared" si="6"/>
        <v>M52 54</v>
      </c>
      <c r="E207" s="126">
        <f t="shared" si="7"/>
        <v>0</v>
      </c>
      <c r="F207" s="41" t="s">
        <v>24</v>
      </c>
      <c r="G207" s="41" t="s">
        <v>26</v>
      </c>
      <c r="H207" s="43">
        <v>0</v>
      </c>
      <c r="I207" s="43">
        <v>0</v>
      </c>
    </row>
    <row r="208" spans="1:9">
      <c r="A208" s="126" t="s">
        <v>133</v>
      </c>
      <c r="B208" s="165">
        <v>52</v>
      </c>
      <c r="C208" s="126">
        <v>61</v>
      </c>
      <c r="D208" s="127" t="str">
        <f t="shared" si="6"/>
        <v>M52 61</v>
      </c>
      <c r="E208" s="126">
        <f t="shared" si="7"/>
        <v>0</v>
      </c>
      <c r="F208" s="41" t="s">
        <v>24</v>
      </c>
      <c r="G208" s="41" t="s">
        <v>27</v>
      </c>
      <c r="H208" s="43">
        <v>0</v>
      </c>
      <c r="I208" s="43">
        <v>0</v>
      </c>
    </row>
    <row r="209" spans="1:9">
      <c r="A209" s="126" t="s">
        <v>133</v>
      </c>
      <c r="B209" s="165">
        <v>52</v>
      </c>
      <c r="C209" s="126">
        <v>62</v>
      </c>
      <c r="D209" s="127" t="str">
        <f t="shared" si="6"/>
        <v>M52 62</v>
      </c>
      <c r="E209" s="126">
        <f t="shared" si="7"/>
        <v>0</v>
      </c>
      <c r="F209" s="41" t="s">
        <v>24</v>
      </c>
      <c r="G209" s="41" t="s">
        <v>28</v>
      </c>
      <c r="H209" s="43">
        <v>0</v>
      </c>
      <c r="I209" s="43">
        <v>0</v>
      </c>
    </row>
    <row r="210" spans="1:9" s="172" customFormat="1">
      <c r="A210" s="163" t="s">
        <v>133</v>
      </c>
      <c r="B210" s="128">
        <v>53</v>
      </c>
      <c r="C210" s="163">
        <v>11</v>
      </c>
      <c r="D210" s="164" t="str">
        <f t="shared" si="6"/>
        <v>M53 11</v>
      </c>
      <c r="E210" s="163">
        <f t="shared" si="7"/>
        <v>0</v>
      </c>
      <c r="F210" s="40" t="s">
        <v>25</v>
      </c>
      <c r="G210" s="39" t="s">
        <v>17</v>
      </c>
      <c r="H210" s="166">
        <v>0</v>
      </c>
      <c r="I210" s="166">
        <v>0</v>
      </c>
    </row>
    <row r="211" spans="1:9" s="172" customFormat="1">
      <c r="A211" s="163" t="s">
        <v>133</v>
      </c>
      <c r="B211" s="128">
        <v>53</v>
      </c>
      <c r="C211" s="163">
        <v>21</v>
      </c>
      <c r="D211" s="164" t="str">
        <f t="shared" si="6"/>
        <v>M53 21</v>
      </c>
      <c r="E211" s="163">
        <f t="shared" si="7"/>
        <v>0</v>
      </c>
      <c r="F211" s="40" t="s">
        <v>25</v>
      </c>
      <c r="G211" s="39" t="s">
        <v>18</v>
      </c>
      <c r="H211" s="166">
        <v>0</v>
      </c>
      <c r="I211" s="166">
        <v>0</v>
      </c>
    </row>
    <row r="212" spans="1:9" s="172" customFormat="1">
      <c r="A212" s="163" t="s">
        <v>133</v>
      </c>
      <c r="B212" s="128">
        <v>53</v>
      </c>
      <c r="C212" s="163">
        <v>31</v>
      </c>
      <c r="D212" s="164" t="str">
        <f t="shared" si="6"/>
        <v>M53 31</v>
      </c>
      <c r="E212" s="163">
        <f t="shared" si="7"/>
        <v>0</v>
      </c>
      <c r="F212" s="40" t="s">
        <v>25</v>
      </c>
      <c r="G212" s="40" t="s">
        <v>19</v>
      </c>
      <c r="H212" s="166">
        <v>0</v>
      </c>
      <c r="I212" s="166">
        <v>0</v>
      </c>
    </row>
    <row r="213" spans="1:9">
      <c r="A213" s="126" t="s">
        <v>133</v>
      </c>
      <c r="B213" s="165">
        <v>53</v>
      </c>
      <c r="C213" s="126">
        <v>32</v>
      </c>
      <c r="D213" s="127" t="str">
        <f t="shared" si="6"/>
        <v>M53 32</v>
      </c>
      <c r="E213" s="126">
        <f t="shared" si="7"/>
        <v>0</v>
      </c>
      <c r="F213" s="41" t="s">
        <v>25</v>
      </c>
      <c r="G213" s="41" t="s">
        <v>15</v>
      </c>
      <c r="H213" s="43">
        <v>0</v>
      </c>
      <c r="I213" s="43">
        <v>0</v>
      </c>
    </row>
    <row r="214" spans="1:9">
      <c r="A214" s="126" t="s">
        <v>133</v>
      </c>
      <c r="B214" s="165">
        <v>53</v>
      </c>
      <c r="C214" s="126">
        <v>41</v>
      </c>
      <c r="D214" s="127" t="str">
        <f t="shared" si="6"/>
        <v>M53 41</v>
      </c>
      <c r="E214" s="126">
        <f t="shared" si="7"/>
        <v>0</v>
      </c>
      <c r="F214" s="41" t="s">
        <v>25</v>
      </c>
      <c r="G214" s="42" t="s">
        <v>20</v>
      </c>
      <c r="H214" s="43">
        <v>0</v>
      </c>
      <c r="I214" s="43">
        <v>0</v>
      </c>
    </row>
    <row r="215" spans="1:9">
      <c r="A215" s="126" t="s">
        <v>133</v>
      </c>
      <c r="B215" s="165">
        <v>53</v>
      </c>
      <c r="C215" s="126">
        <v>42</v>
      </c>
      <c r="D215" s="127" t="str">
        <f t="shared" si="6"/>
        <v>M53 42</v>
      </c>
      <c r="E215" s="126">
        <f t="shared" si="7"/>
        <v>0</v>
      </c>
      <c r="F215" s="41" t="s">
        <v>25</v>
      </c>
      <c r="G215" s="41" t="s">
        <v>21</v>
      </c>
      <c r="H215" s="43">
        <v>0</v>
      </c>
      <c r="I215" s="43">
        <v>0</v>
      </c>
    </row>
    <row r="216" spans="1:9">
      <c r="A216" s="126" t="s">
        <v>133</v>
      </c>
      <c r="B216" s="165">
        <v>53</v>
      </c>
      <c r="C216" s="126">
        <v>43</v>
      </c>
      <c r="D216" s="127" t="str">
        <f t="shared" si="6"/>
        <v>M53 43</v>
      </c>
      <c r="E216" s="126">
        <f t="shared" si="7"/>
        <v>0</v>
      </c>
      <c r="F216" s="41" t="s">
        <v>25</v>
      </c>
      <c r="G216" s="42" t="s">
        <v>22</v>
      </c>
      <c r="H216" s="43">
        <v>0</v>
      </c>
      <c r="I216" s="43">
        <v>0</v>
      </c>
    </row>
    <row r="217" spans="1:9">
      <c r="A217" s="126" t="s">
        <v>133</v>
      </c>
      <c r="B217" s="165">
        <v>53</v>
      </c>
      <c r="C217" s="126">
        <v>51</v>
      </c>
      <c r="D217" s="127" t="str">
        <f t="shared" si="6"/>
        <v>M53 51</v>
      </c>
      <c r="E217" s="126">
        <f t="shared" si="7"/>
        <v>0</v>
      </c>
      <c r="F217" s="41" t="s">
        <v>25</v>
      </c>
      <c r="G217" s="41" t="s">
        <v>23</v>
      </c>
      <c r="H217" s="43">
        <v>0</v>
      </c>
      <c r="I217" s="43">
        <v>0</v>
      </c>
    </row>
    <row r="218" spans="1:9">
      <c r="A218" s="126" t="s">
        <v>133</v>
      </c>
      <c r="B218" s="165">
        <v>53</v>
      </c>
      <c r="C218" s="126">
        <v>52</v>
      </c>
      <c r="D218" s="127" t="str">
        <f t="shared" si="6"/>
        <v>M53 52</v>
      </c>
      <c r="E218" s="126">
        <f t="shared" si="7"/>
        <v>0</v>
      </c>
      <c r="F218" s="41" t="s">
        <v>25</v>
      </c>
      <c r="G218" s="41" t="s">
        <v>24</v>
      </c>
      <c r="H218" s="43">
        <v>0</v>
      </c>
      <c r="I218" s="43">
        <v>0</v>
      </c>
    </row>
    <row r="219" spans="1:9">
      <c r="A219" s="126" t="s">
        <v>133</v>
      </c>
      <c r="B219" s="165">
        <v>53</v>
      </c>
      <c r="C219" s="126">
        <v>53</v>
      </c>
      <c r="D219" s="127" t="str">
        <f t="shared" si="6"/>
        <v>M53 53</v>
      </c>
      <c r="E219" s="126">
        <f t="shared" si="7"/>
        <v>1</v>
      </c>
      <c r="F219" s="41" t="s">
        <v>25</v>
      </c>
      <c r="G219" s="41" t="s">
        <v>25</v>
      </c>
      <c r="H219" s="43">
        <v>1</v>
      </c>
      <c r="I219" s="43">
        <v>1</v>
      </c>
    </row>
    <row r="220" spans="1:9">
      <c r="A220" s="126" t="s">
        <v>133</v>
      </c>
      <c r="B220" s="165">
        <v>53</v>
      </c>
      <c r="C220" s="126">
        <v>54</v>
      </c>
      <c r="D220" s="127" t="str">
        <f t="shared" si="6"/>
        <v>M53 54</v>
      </c>
      <c r="E220" s="126">
        <f t="shared" si="7"/>
        <v>0</v>
      </c>
      <c r="F220" s="41" t="s">
        <v>25</v>
      </c>
      <c r="G220" s="41" t="s">
        <v>26</v>
      </c>
      <c r="H220" s="43">
        <v>0</v>
      </c>
      <c r="I220" s="43">
        <v>0</v>
      </c>
    </row>
    <row r="221" spans="1:9">
      <c r="A221" s="126" t="s">
        <v>133</v>
      </c>
      <c r="B221" s="165">
        <v>53</v>
      </c>
      <c r="C221" s="126">
        <v>61</v>
      </c>
      <c r="D221" s="127" t="str">
        <f t="shared" si="6"/>
        <v>M53 61</v>
      </c>
      <c r="E221" s="126">
        <f t="shared" si="7"/>
        <v>0</v>
      </c>
      <c r="F221" s="41" t="s">
        <v>25</v>
      </c>
      <c r="G221" s="41" t="s">
        <v>27</v>
      </c>
      <c r="H221" s="43">
        <v>0</v>
      </c>
      <c r="I221" s="43">
        <v>0</v>
      </c>
    </row>
    <row r="222" spans="1:9">
      <c r="A222" s="126" t="s">
        <v>133</v>
      </c>
      <c r="B222" s="165">
        <v>53</v>
      </c>
      <c r="C222" s="126">
        <v>62</v>
      </c>
      <c r="D222" s="127" t="str">
        <f t="shared" si="6"/>
        <v>M53 62</v>
      </c>
      <c r="E222" s="126">
        <f t="shared" si="7"/>
        <v>0</v>
      </c>
      <c r="F222" s="41" t="s">
        <v>25</v>
      </c>
      <c r="G222" s="41" t="s">
        <v>28</v>
      </c>
      <c r="H222" s="43">
        <v>0</v>
      </c>
      <c r="I222" s="43">
        <v>0</v>
      </c>
    </row>
    <row r="223" spans="1:9" s="172" customFormat="1">
      <c r="A223" s="163" t="s">
        <v>133</v>
      </c>
      <c r="B223" s="128">
        <v>54</v>
      </c>
      <c r="C223" s="163">
        <v>11</v>
      </c>
      <c r="D223" s="164" t="str">
        <f t="shared" si="6"/>
        <v>M54 11</v>
      </c>
      <c r="E223" s="163">
        <f t="shared" si="7"/>
        <v>0</v>
      </c>
      <c r="F223" s="40" t="s">
        <v>26</v>
      </c>
      <c r="G223" s="39" t="s">
        <v>17</v>
      </c>
      <c r="H223" s="166">
        <v>0</v>
      </c>
      <c r="I223" s="166">
        <v>0</v>
      </c>
    </row>
    <row r="224" spans="1:9" s="172" customFormat="1">
      <c r="A224" s="163" t="s">
        <v>133</v>
      </c>
      <c r="B224" s="128">
        <v>54</v>
      </c>
      <c r="C224" s="163">
        <v>21</v>
      </c>
      <c r="D224" s="164" t="str">
        <f t="shared" si="6"/>
        <v>M54 21</v>
      </c>
      <c r="E224" s="163">
        <f t="shared" si="7"/>
        <v>0</v>
      </c>
      <c r="F224" s="40" t="s">
        <v>26</v>
      </c>
      <c r="G224" s="39" t="s">
        <v>18</v>
      </c>
      <c r="H224" s="166">
        <v>0</v>
      </c>
      <c r="I224" s="166">
        <v>0</v>
      </c>
    </row>
    <row r="225" spans="1:9" s="172" customFormat="1">
      <c r="A225" s="163" t="s">
        <v>133</v>
      </c>
      <c r="B225" s="128">
        <v>54</v>
      </c>
      <c r="C225" s="163">
        <v>31</v>
      </c>
      <c r="D225" s="164" t="str">
        <f t="shared" si="6"/>
        <v>M54 31</v>
      </c>
      <c r="E225" s="163">
        <f t="shared" si="7"/>
        <v>0</v>
      </c>
      <c r="F225" s="40" t="s">
        <v>26</v>
      </c>
      <c r="G225" s="40" t="s">
        <v>19</v>
      </c>
      <c r="H225" s="166">
        <v>0</v>
      </c>
      <c r="I225" s="166">
        <v>0</v>
      </c>
    </row>
    <row r="226" spans="1:9">
      <c r="A226" s="126" t="s">
        <v>133</v>
      </c>
      <c r="B226" s="165">
        <v>54</v>
      </c>
      <c r="C226" s="126">
        <v>32</v>
      </c>
      <c r="D226" s="127" t="str">
        <f t="shared" si="6"/>
        <v>M54 32</v>
      </c>
      <c r="E226" s="126">
        <f t="shared" si="7"/>
        <v>0</v>
      </c>
      <c r="F226" s="41" t="s">
        <v>26</v>
      </c>
      <c r="G226" s="41" t="s">
        <v>15</v>
      </c>
      <c r="H226" s="43">
        <v>0</v>
      </c>
      <c r="I226" s="43">
        <v>0</v>
      </c>
    </row>
    <row r="227" spans="1:9">
      <c r="A227" s="126" t="s">
        <v>133</v>
      </c>
      <c r="B227" s="165">
        <v>54</v>
      </c>
      <c r="C227" s="126">
        <v>41</v>
      </c>
      <c r="D227" s="127" t="str">
        <f t="shared" si="6"/>
        <v>M54 41</v>
      </c>
      <c r="E227" s="126">
        <f t="shared" si="7"/>
        <v>0</v>
      </c>
      <c r="F227" s="41" t="s">
        <v>26</v>
      </c>
      <c r="G227" s="42" t="s">
        <v>20</v>
      </c>
      <c r="H227" s="43">
        <v>0</v>
      </c>
      <c r="I227" s="43">
        <v>0</v>
      </c>
    </row>
    <row r="228" spans="1:9">
      <c r="A228" s="126" t="s">
        <v>133</v>
      </c>
      <c r="B228" s="165">
        <v>54</v>
      </c>
      <c r="C228" s="126">
        <v>42</v>
      </c>
      <c r="D228" s="127" t="str">
        <f t="shared" si="6"/>
        <v>M54 42</v>
      </c>
      <c r="E228" s="126">
        <f t="shared" si="7"/>
        <v>0</v>
      </c>
      <c r="F228" s="41" t="s">
        <v>26</v>
      </c>
      <c r="G228" s="41" t="s">
        <v>21</v>
      </c>
      <c r="H228" s="43">
        <v>0</v>
      </c>
      <c r="I228" s="43">
        <v>0</v>
      </c>
    </row>
    <row r="229" spans="1:9">
      <c r="A229" s="126" t="s">
        <v>133</v>
      </c>
      <c r="B229" s="165">
        <v>54</v>
      </c>
      <c r="C229" s="126">
        <v>43</v>
      </c>
      <c r="D229" s="127" t="str">
        <f t="shared" si="6"/>
        <v>M54 43</v>
      </c>
      <c r="E229" s="126">
        <f t="shared" si="7"/>
        <v>0</v>
      </c>
      <c r="F229" s="41" t="s">
        <v>26</v>
      </c>
      <c r="G229" s="42" t="s">
        <v>22</v>
      </c>
      <c r="H229" s="43">
        <v>0</v>
      </c>
      <c r="I229" s="43">
        <v>0</v>
      </c>
    </row>
    <row r="230" spans="1:9">
      <c r="A230" s="126" t="s">
        <v>133</v>
      </c>
      <c r="B230" s="165">
        <v>54</v>
      </c>
      <c r="C230" s="126">
        <v>51</v>
      </c>
      <c r="D230" s="127" t="str">
        <f t="shared" si="6"/>
        <v>M54 51</v>
      </c>
      <c r="E230" s="126">
        <f t="shared" si="7"/>
        <v>0</v>
      </c>
      <c r="F230" s="41" t="s">
        <v>26</v>
      </c>
      <c r="G230" s="41" t="s">
        <v>23</v>
      </c>
      <c r="H230" s="43">
        <v>0</v>
      </c>
      <c r="I230" s="43">
        <v>0</v>
      </c>
    </row>
    <row r="231" spans="1:9">
      <c r="A231" s="126" t="s">
        <v>133</v>
      </c>
      <c r="B231" s="165">
        <v>54</v>
      </c>
      <c r="C231" s="126">
        <v>52</v>
      </c>
      <c r="D231" s="127" t="str">
        <f t="shared" si="6"/>
        <v>M54 52</v>
      </c>
      <c r="E231" s="126">
        <f t="shared" si="7"/>
        <v>0</v>
      </c>
      <c r="F231" s="41" t="s">
        <v>26</v>
      </c>
      <c r="G231" s="41" t="s">
        <v>24</v>
      </c>
      <c r="H231" s="43">
        <v>0</v>
      </c>
      <c r="I231" s="43">
        <v>0</v>
      </c>
    </row>
    <row r="232" spans="1:9">
      <c r="A232" s="126" t="s">
        <v>133</v>
      </c>
      <c r="B232" s="165">
        <v>54</v>
      </c>
      <c r="C232" s="126">
        <v>53</v>
      </c>
      <c r="D232" s="127" t="str">
        <f t="shared" si="6"/>
        <v>M54 53</v>
      </c>
      <c r="E232" s="126">
        <f t="shared" si="7"/>
        <v>0</v>
      </c>
      <c r="F232" s="41" t="s">
        <v>26</v>
      </c>
      <c r="G232" s="41" t="s">
        <v>25</v>
      </c>
      <c r="H232" s="43">
        <v>0</v>
      </c>
      <c r="I232" s="43">
        <v>0</v>
      </c>
    </row>
    <row r="233" spans="1:9" s="172" customFormat="1">
      <c r="A233" s="163" t="s">
        <v>133</v>
      </c>
      <c r="B233" s="128">
        <v>54</v>
      </c>
      <c r="C233" s="163">
        <v>54</v>
      </c>
      <c r="D233" s="164" t="str">
        <f t="shared" si="6"/>
        <v>M54 54</v>
      </c>
      <c r="E233" s="163">
        <f t="shared" si="7"/>
        <v>1</v>
      </c>
      <c r="F233" s="40" t="s">
        <v>26</v>
      </c>
      <c r="G233" s="40" t="s">
        <v>26</v>
      </c>
      <c r="H233" s="166">
        <v>1</v>
      </c>
      <c r="I233" s="166">
        <v>1</v>
      </c>
    </row>
    <row r="234" spans="1:9">
      <c r="A234" s="126" t="s">
        <v>133</v>
      </c>
      <c r="B234" s="165">
        <v>54</v>
      </c>
      <c r="C234" s="126">
        <v>61</v>
      </c>
      <c r="D234" s="127" t="str">
        <f t="shared" si="6"/>
        <v>M54 61</v>
      </c>
      <c r="E234" s="126">
        <f t="shared" si="7"/>
        <v>0</v>
      </c>
      <c r="F234" s="41" t="s">
        <v>26</v>
      </c>
      <c r="G234" s="41" t="s">
        <v>27</v>
      </c>
      <c r="H234" s="43">
        <v>0</v>
      </c>
      <c r="I234" s="43">
        <v>0</v>
      </c>
    </row>
    <row r="235" spans="1:9">
      <c r="A235" s="126" t="s">
        <v>133</v>
      </c>
      <c r="B235" s="165">
        <v>54</v>
      </c>
      <c r="C235" s="126">
        <v>62</v>
      </c>
      <c r="D235" s="127" t="str">
        <f t="shared" si="6"/>
        <v>M54 62</v>
      </c>
      <c r="E235" s="126">
        <f t="shared" si="7"/>
        <v>0</v>
      </c>
      <c r="F235" s="41" t="s">
        <v>26</v>
      </c>
      <c r="G235" s="41" t="s">
        <v>28</v>
      </c>
      <c r="H235" s="43">
        <v>0</v>
      </c>
      <c r="I235" s="43">
        <v>0</v>
      </c>
    </row>
    <row r="236" spans="1:9" s="172" customFormat="1">
      <c r="A236" s="163" t="s">
        <v>133</v>
      </c>
      <c r="B236" s="128">
        <v>61</v>
      </c>
      <c r="C236" s="163">
        <v>11</v>
      </c>
      <c r="D236" s="164" t="str">
        <f t="shared" si="6"/>
        <v>M61 11</v>
      </c>
      <c r="E236" s="163">
        <f t="shared" si="7"/>
        <v>0</v>
      </c>
      <c r="F236" s="40" t="s">
        <v>27</v>
      </c>
      <c r="G236" s="39" t="s">
        <v>17</v>
      </c>
      <c r="H236" s="166">
        <v>0</v>
      </c>
      <c r="I236" s="166">
        <v>0</v>
      </c>
    </row>
    <row r="237" spans="1:9" s="172" customFormat="1">
      <c r="A237" s="163" t="s">
        <v>133</v>
      </c>
      <c r="B237" s="128">
        <v>61</v>
      </c>
      <c r="C237" s="163">
        <v>21</v>
      </c>
      <c r="D237" s="164" t="str">
        <f t="shared" si="6"/>
        <v>M61 21</v>
      </c>
      <c r="E237" s="163">
        <f t="shared" si="7"/>
        <v>0</v>
      </c>
      <c r="F237" s="40" t="s">
        <v>27</v>
      </c>
      <c r="G237" s="39" t="s">
        <v>18</v>
      </c>
      <c r="H237" s="166">
        <v>0</v>
      </c>
      <c r="I237" s="166">
        <v>0</v>
      </c>
    </row>
    <row r="238" spans="1:9" s="172" customFormat="1">
      <c r="A238" s="163" t="s">
        <v>133</v>
      </c>
      <c r="B238" s="128">
        <v>61</v>
      </c>
      <c r="C238" s="163">
        <v>31</v>
      </c>
      <c r="D238" s="164" t="str">
        <f t="shared" si="6"/>
        <v>M61 31</v>
      </c>
      <c r="E238" s="163">
        <f t="shared" si="7"/>
        <v>0</v>
      </c>
      <c r="F238" s="40" t="s">
        <v>27</v>
      </c>
      <c r="G238" s="40" t="s">
        <v>19</v>
      </c>
      <c r="H238" s="166">
        <v>0</v>
      </c>
      <c r="I238" s="166">
        <v>0</v>
      </c>
    </row>
    <row r="239" spans="1:9">
      <c r="A239" s="126" t="s">
        <v>133</v>
      </c>
      <c r="B239" s="165">
        <v>61</v>
      </c>
      <c r="C239" s="126">
        <v>32</v>
      </c>
      <c r="D239" s="127" t="str">
        <f t="shared" si="6"/>
        <v>M61 32</v>
      </c>
      <c r="E239" s="126">
        <f t="shared" si="7"/>
        <v>0</v>
      </c>
      <c r="F239" s="41" t="s">
        <v>27</v>
      </c>
      <c r="G239" s="41" t="s">
        <v>15</v>
      </c>
      <c r="H239" s="43">
        <v>0</v>
      </c>
      <c r="I239" s="43">
        <v>0</v>
      </c>
    </row>
    <row r="240" spans="1:9">
      <c r="A240" s="126" t="s">
        <v>133</v>
      </c>
      <c r="B240" s="165">
        <v>61</v>
      </c>
      <c r="C240" s="126">
        <v>41</v>
      </c>
      <c r="D240" s="127" t="str">
        <f t="shared" si="6"/>
        <v>M61 41</v>
      </c>
      <c r="E240" s="126">
        <f t="shared" si="7"/>
        <v>0</v>
      </c>
      <c r="F240" s="41" t="s">
        <v>27</v>
      </c>
      <c r="G240" s="42" t="s">
        <v>20</v>
      </c>
      <c r="H240" s="43">
        <v>0</v>
      </c>
      <c r="I240" s="43">
        <v>0</v>
      </c>
    </row>
    <row r="241" spans="1:9">
      <c r="A241" s="126" t="s">
        <v>133</v>
      </c>
      <c r="B241" s="165">
        <v>61</v>
      </c>
      <c r="C241" s="126">
        <v>42</v>
      </c>
      <c r="D241" s="127" t="str">
        <f t="shared" si="6"/>
        <v>M61 42</v>
      </c>
      <c r="E241" s="126">
        <f t="shared" si="7"/>
        <v>0</v>
      </c>
      <c r="F241" s="41" t="s">
        <v>27</v>
      </c>
      <c r="G241" s="41" t="s">
        <v>21</v>
      </c>
      <c r="H241" s="43">
        <v>0</v>
      </c>
      <c r="I241" s="43">
        <v>0</v>
      </c>
    </row>
    <row r="242" spans="1:9">
      <c r="A242" s="126" t="s">
        <v>133</v>
      </c>
      <c r="B242" s="165">
        <v>61</v>
      </c>
      <c r="C242" s="126">
        <v>43</v>
      </c>
      <c r="D242" s="127" t="str">
        <f t="shared" si="6"/>
        <v>M61 43</v>
      </c>
      <c r="E242" s="126">
        <f t="shared" si="7"/>
        <v>0</v>
      </c>
      <c r="F242" s="41" t="s">
        <v>27</v>
      </c>
      <c r="G242" s="42" t="s">
        <v>22</v>
      </c>
      <c r="H242" s="43">
        <v>0</v>
      </c>
      <c r="I242" s="43">
        <v>0</v>
      </c>
    </row>
    <row r="243" spans="1:9">
      <c r="A243" s="126" t="s">
        <v>133</v>
      </c>
      <c r="B243" s="165">
        <v>61</v>
      </c>
      <c r="C243" s="126">
        <v>51</v>
      </c>
      <c r="D243" s="127" t="str">
        <f t="shared" si="6"/>
        <v>M61 51</v>
      </c>
      <c r="E243" s="126">
        <f t="shared" si="7"/>
        <v>0</v>
      </c>
      <c r="F243" s="41" t="s">
        <v>27</v>
      </c>
      <c r="G243" s="41" t="s">
        <v>23</v>
      </c>
      <c r="H243" s="43">
        <v>0</v>
      </c>
      <c r="I243" s="43">
        <v>0</v>
      </c>
    </row>
    <row r="244" spans="1:9">
      <c r="A244" s="126" t="s">
        <v>133</v>
      </c>
      <c r="B244" s="165">
        <v>61</v>
      </c>
      <c r="C244" s="126">
        <v>52</v>
      </c>
      <c r="D244" s="127" t="str">
        <f t="shared" si="6"/>
        <v>M61 52</v>
      </c>
      <c r="E244" s="126">
        <f t="shared" si="7"/>
        <v>0</v>
      </c>
      <c r="F244" s="41" t="s">
        <v>27</v>
      </c>
      <c r="G244" s="41" t="s">
        <v>24</v>
      </c>
      <c r="H244" s="43">
        <v>0</v>
      </c>
      <c r="I244" s="43">
        <v>0</v>
      </c>
    </row>
    <row r="245" spans="1:9">
      <c r="A245" s="126" t="s">
        <v>133</v>
      </c>
      <c r="B245" s="165">
        <v>61</v>
      </c>
      <c r="C245" s="126">
        <v>53</v>
      </c>
      <c r="D245" s="127" t="str">
        <f t="shared" si="6"/>
        <v>M61 53</v>
      </c>
      <c r="E245" s="126">
        <f t="shared" si="7"/>
        <v>0</v>
      </c>
      <c r="F245" s="41" t="s">
        <v>27</v>
      </c>
      <c r="G245" s="41" t="s">
        <v>25</v>
      </c>
      <c r="H245" s="43">
        <v>0</v>
      </c>
      <c r="I245" s="43">
        <v>0</v>
      </c>
    </row>
    <row r="246" spans="1:9" s="172" customFormat="1">
      <c r="A246" s="163" t="s">
        <v>133</v>
      </c>
      <c r="B246" s="128">
        <v>61</v>
      </c>
      <c r="C246" s="163">
        <v>54</v>
      </c>
      <c r="D246" s="164" t="str">
        <f t="shared" si="6"/>
        <v>M61 54</v>
      </c>
      <c r="E246" s="163">
        <f t="shared" si="7"/>
        <v>0</v>
      </c>
      <c r="F246" s="40" t="s">
        <v>27</v>
      </c>
      <c r="G246" s="40" t="s">
        <v>26</v>
      </c>
      <c r="H246" s="166">
        <v>0</v>
      </c>
      <c r="I246" s="166">
        <v>0</v>
      </c>
    </row>
    <row r="247" spans="1:9">
      <c r="A247" s="126" t="s">
        <v>133</v>
      </c>
      <c r="B247" s="165">
        <v>61</v>
      </c>
      <c r="C247" s="126">
        <v>61</v>
      </c>
      <c r="D247" s="127" t="str">
        <f t="shared" si="6"/>
        <v>M61 61</v>
      </c>
      <c r="E247" s="126">
        <f t="shared" si="7"/>
        <v>1</v>
      </c>
      <c r="F247" s="41" t="s">
        <v>27</v>
      </c>
      <c r="G247" s="41" t="s">
        <v>27</v>
      </c>
      <c r="H247" s="43">
        <v>1</v>
      </c>
      <c r="I247" s="43">
        <v>1</v>
      </c>
    </row>
    <row r="248" spans="1:9">
      <c r="A248" s="126" t="s">
        <v>133</v>
      </c>
      <c r="B248" s="165">
        <v>61</v>
      </c>
      <c r="C248" s="126">
        <v>62</v>
      </c>
      <c r="D248" s="127" t="str">
        <f t="shared" si="6"/>
        <v>M61 62</v>
      </c>
      <c r="E248" s="126">
        <f t="shared" si="7"/>
        <v>0</v>
      </c>
      <c r="F248" s="41" t="s">
        <v>27</v>
      </c>
      <c r="G248" s="41" t="s">
        <v>28</v>
      </c>
      <c r="H248" s="43">
        <v>0</v>
      </c>
      <c r="I248" s="43">
        <v>0</v>
      </c>
    </row>
    <row r="249" spans="1:9" s="172" customFormat="1">
      <c r="A249" s="163" t="s">
        <v>133</v>
      </c>
      <c r="B249" s="128">
        <v>62</v>
      </c>
      <c r="C249" s="163">
        <v>11</v>
      </c>
      <c r="D249" s="164" t="str">
        <f t="shared" si="6"/>
        <v>M62 11</v>
      </c>
      <c r="E249" s="163">
        <f t="shared" si="7"/>
        <v>0</v>
      </c>
      <c r="F249" s="40" t="s">
        <v>28</v>
      </c>
      <c r="G249" s="39" t="s">
        <v>17</v>
      </c>
      <c r="H249" s="166">
        <v>0</v>
      </c>
      <c r="I249" s="166">
        <v>0</v>
      </c>
    </row>
    <row r="250" spans="1:9" s="172" customFormat="1">
      <c r="A250" s="163" t="s">
        <v>133</v>
      </c>
      <c r="B250" s="128">
        <v>62</v>
      </c>
      <c r="C250" s="163">
        <v>21</v>
      </c>
      <c r="D250" s="164" t="str">
        <f t="shared" si="6"/>
        <v>M62 21</v>
      </c>
      <c r="E250" s="163">
        <f t="shared" si="7"/>
        <v>0</v>
      </c>
      <c r="F250" s="40" t="s">
        <v>28</v>
      </c>
      <c r="G250" s="39" t="s">
        <v>18</v>
      </c>
      <c r="H250" s="166">
        <v>0</v>
      </c>
      <c r="I250" s="166">
        <v>0</v>
      </c>
    </row>
    <row r="251" spans="1:9" s="172" customFormat="1">
      <c r="A251" s="163" t="s">
        <v>133</v>
      </c>
      <c r="B251" s="128">
        <v>62</v>
      </c>
      <c r="C251" s="163">
        <v>31</v>
      </c>
      <c r="D251" s="164" t="str">
        <f t="shared" si="6"/>
        <v>M62 31</v>
      </c>
      <c r="E251" s="163">
        <f t="shared" si="7"/>
        <v>0</v>
      </c>
      <c r="F251" s="40" t="s">
        <v>28</v>
      </c>
      <c r="G251" s="40" t="s">
        <v>19</v>
      </c>
      <c r="H251" s="166">
        <v>0</v>
      </c>
      <c r="I251" s="166">
        <v>0</v>
      </c>
    </row>
    <row r="252" spans="1:9">
      <c r="A252" s="126" t="s">
        <v>133</v>
      </c>
      <c r="B252" s="165">
        <v>62</v>
      </c>
      <c r="C252" s="126">
        <v>32</v>
      </c>
      <c r="D252" s="127" t="str">
        <f t="shared" si="6"/>
        <v>M62 32</v>
      </c>
      <c r="E252" s="126">
        <f t="shared" si="7"/>
        <v>0</v>
      </c>
      <c r="F252" s="41" t="s">
        <v>28</v>
      </c>
      <c r="G252" s="41" t="s">
        <v>15</v>
      </c>
      <c r="H252" s="43">
        <v>0</v>
      </c>
      <c r="I252" s="43">
        <v>0</v>
      </c>
    </row>
    <row r="253" spans="1:9">
      <c r="A253" s="126" t="s">
        <v>133</v>
      </c>
      <c r="B253" s="165">
        <v>62</v>
      </c>
      <c r="C253" s="126">
        <v>41</v>
      </c>
      <c r="D253" s="127" t="str">
        <f t="shared" si="6"/>
        <v>M62 41</v>
      </c>
      <c r="E253" s="126">
        <f t="shared" si="7"/>
        <v>0</v>
      </c>
      <c r="F253" s="41" t="s">
        <v>28</v>
      </c>
      <c r="G253" s="42" t="s">
        <v>20</v>
      </c>
      <c r="H253" s="43">
        <v>0</v>
      </c>
      <c r="I253" s="43">
        <v>0</v>
      </c>
    </row>
    <row r="254" spans="1:9">
      <c r="A254" s="126" t="s">
        <v>133</v>
      </c>
      <c r="B254" s="165">
        <v>62</v>
      </c>
      <c r="C254" s="126">
        <v>42</v>
      </c>
      <c r="D254" s="127" t="str">
        <f t="shared" si="6"/>
        <v>M62 42</v>
      </c>
      <c r="E254" s="126">
        <f t="shared" si="7"/>
        <v>0</v>
      </c>
      <c r="F254" s="41" t="s">
        <v>28</v>
      </c>
      <c r="G254" s="41" t="s">
        <v>21</v>
      </c>
      <c r="H254" s="43">
        <v>0</v>
      </c>
      <c r="I254" s="43">
        <v>0</v>
      </c>
    </row>
    <row r="255" spans="1:9">
      <c r="A255" s="126" t="s">
        <v>133</v>
      </c>
      <c r="B255" s="165">
        <v>62</v>
      </c>
      <c r="C255" s="126">
        <v>43</v>
      </c>
      <c r="D255" s="127" t="str">
        <f t="shared" si="6"/>
        <v>M62 43</v>
      </c>
      <c r="E255" s="126">
        <f t="shared" si="7"/>
        <v>0</v>
      </c>
      <c r="F255" s="41" t="s">
        <v>28</v>
      </c>
      <c r="G255" s="42" t="s">
        <v>22</v>
      </c>
      <c r="H255" s="43">
        <v>0</v>
      </c>
      <c r="I255" s="43">
        <v>0</v>
      </c>
    </row>
    <row r="256" spans="1:9">
      <c r="A256" s="126" t="s">
        <v>133</v>
      </c>
      <c r="B256" s="165">
        <v>62</v>
      </c>
      <c r="C256" s="126">
        <v>51</v>
      </c>
      <c r="D256" s="127" t="str">
        <f t="shared" si="6"/>
        <v>M62 51</v>
      </c>
      <c r="E256" s="126">
        <f t="shared" si="7"/>
        <v>0</v>
      </c>
      <c r="F256" s="41" t="s">
        <v>28</v>
      </c>
      <c r="G256" s="41" t="s">
        <v>23</v>
      </c>
      <c r="H256" s="43">
        <v>0</v>
      </c>
      <c r="I256" s="43">
        <v>0</v>
      </c>
    </row>
    <row r="257" spans="1:9">
      <c r="A257" s="126" t="s">
        <v>133</v>
      </c>
      <c r="B257" s="165">
        <v>62</v>
      </c>
      <c r="C257" s="126">
        <v>52</v>
      </c>
      <c r="D257" s="127" t="str">
        <f t="shared" si="6"/>
        <v>M62 52</v>
      </c>
      <c r="E257" s="126">
        <f t="shared" si="7"/>
        <v>0</v>
      </c>
      <c r="F257" s="41" t="s">
        <v>28</v>
      </c>
      <c r="G257" s="41" t="s">
        <v>24</v>
      </c>
      <c r="H257" s="43">
        <v>0</v>
      </c>
      <c r="I257" s="43">
        <v>0</v>
      </c>
    </row>
    <row r="258" spans="1:9">
      <c r="A258" s="126" t="s">
        <v>133</v>
      </c>
      <c r="B258" s="165">
        <v>62</v>
      </c>
      <c r="C258" s="126">
        <v>53</v>
      </c>
      <c r="D258" s="127" t="str">
        <f t="shared" ref="D258:D321" si="8" xml:space="preserve"> CONCATENATE(A258,B258, " ", C258)</f>
        <v>M62 53</v>
      </c>
      <c r="E258" s="126">
        <f t="shared" si="7"/>
        <v>0</v>
      </c>
      <c r="F258" s="41" t="s">
        <v>28</v>
      </c>
      <c r="G258" s="41" t="s">
        <v>25</v>
      </c>
      <c r="H258" s="43">
        <v>0</v>
      </c>
      <c r="I258" s="43">
        <v>0</v>
      </c>
    </row>
    <row r="259" spans="1:9" s="172" customFormat="1">
      <c r="A259" s="163" t="s">
        <v>133</v>
      </c>
      <c r="B259" s="128">
        <v>62</v>
      </c>
      <c r="C259" s="163">
        <v>54</v>
      </c>
      <c r="D259" s="164" t="str">
        <f t="shared" si="8"/>
        <v>M62 54</v>
      </c>
      <c r="E259" s="163">
        <f t="shared" ref="E259:E322" si="9">+I259</f>
        <v>0</v>
      </c>
      <c r="F259" s="40" t="s">
        <v>28</v>
      </c>
      <c r="G259" s="40" t="s">
        <v>26</v>
      </c>
      <c r="H259" s="166">
        <v>0</v>
      </c>
      <c r="I259" s="166">
        <v>0</v>
      </c>
    </row>
    <row r="260" spans="1:9">
      <c r="A260" s="126" t="s">
        <v>133</v>
      </c>
      <c r="B260" s="165">
        <v>62</v>
      </c>
      <c r="C260" s="126">
        <v>61</v>
      </c>
      <c r="D260" s="127" t="str">
        <f t="shared" si="8"/>
        <v>M62 61</v>
      </c>
      <c r="E260" s="126">
        <f t="shared" si="9"/>
        <v>0</v>
      </c>
      <c r="F260" s="41" t="s">
        <v>28</v>
      </c>
      <c r="G260" s="41" t="s">
        <v>27</v>
      </c>
      <c r="H260" s="43">
        <v>0</v>
      </c>
      <c r="I260" s="43">
        <v>0</v>
      </c>
    </row>
    <row r="261" spans="1:9">
      <c r="A261" s="126" t="s">
        <v>133</v>
      </c>
      <c r="B261" s="165">
        <v>62</v>
      </c>
      <c r="C261" s="126">
        <v>62</v>
      </c>
      <c r="D261" s="127" t="str">
        <f t="shared" si="8"/>
        <v>M62 62</v>
      </c>
      <c r="E261" s="126">
        <f t="shared" si="9"/>
        <v>1</v>
      </c>
      <c r="F261" s="41" t="s">
        <v>28</v>
      </c>
      <c r="G261" s="41" t="s">
        <v>28</v>
      </c>
      <c r="H261" s="43">
        <v>1</v>
      </c>
      <c r="I261" s="43">
        <v>1</v>
      </c>
    </row>
    <row r="262" spans="1:9" s="172" customFormat="1">
      <c r="A262" s="163" t="s">
        <v>134</v>
      </c>
      <c r="B262" s="163">
        <v>91</v>
      </c>
      <c r="C262" s="163">
        <v>11</v>
      </c>
      <c r="D262" s="164" t="str">
        <f t="shared" si="8"/>
        <v>D91 11</v>
      </c>
      <c r="E262" s="163">
        <f t="shared" si="9"/>
        <v>0</v>
      </c>
      <c r="F262" s="177" t="s">
        <v>32</v>
      </c>
      <c r="G262" s="39" t="s">
        <v>17</v>
      </c>
      <c r="H262" s="172">
        <f>+'DEQ-MOVES Vehicle Crosswalk'!B10</f>
        <v>0</v>
      </c>
      <c r="I262" s="172">
        <f>+'DEQ-MOVES Vehicle Crosswalk'!B24</f>
        <v>0</v>
      </c>
    </row>
    <row r="263" spans="1:9" s="172" customFormat="1">
      <c r="A263" s="163" t="s">
        <v>134</v>
      </c>
      <c r="B263" s="163">
        <v>91</v>
      </c>
      <c r="C263" s="163">
        <v>21</v>
      </c>
      <c r="D263" s="164" t="str">
        <f t="shared" si="8"/>
        <v>D91 21</v>
      </c>
      <c r="E263" s="163">
        <f t="shared" si="9"/>
        <v>0</v>
      </c>
      <c r="F263" s="177" t="s">
        <v>32</v>
      </c>
      <c r="G263" s="39" t="s">
        <v>18</v>
      </c>
      <c r="H263" s="172">
        <f>+'DEQ-MOVES Vehicle Crosswalk'!B11</f>
        <v>0</v>
      </c>
      <c r="I263" s="172">
        <f>+'DEQ-MOVES Vehicle Crosswalk'!B25</f>
        <v>0</v>
      </c>
    </row>
    <row r="264" spans="1:9" s="172" customFormat="1">
      <c r="A264" s="163" t="s">
        <v>134</v>
      </c>
      <c r="B264" s="163">
        <v>91</v>
      </c>
      <c r="C264" s="163">
        <v>31</v>
      </c>
      <c r="D264" s="164" t="str">
        <f t="shared" si="8"/>
        <v>D91 31</v>
      </c>
      <c r="E264" s="163">
        <f t="shared" si="9"/>
        <v>0</v>
      </c>
      <c r="F264" s="177" t="s">
        <v>32</v>
      </c>
      <c r="G264" s="40" t="s">
        <v>19</v>
      </c>
      <c r="H264" s="172">
        <f>+'DEQ-MOVES Vehicle Crosswalk'!B12</f>
        <v>0</v>
      </c>
      <c r="I264" s="172">
        <f>+'DEQ-MOVES Vehicle Crosswalk'!B26</f>
        <v>0</v>
      </c>
    </row>
    <row r="265" spans="1:9">
      <c r="A265" s="126" t="s">
        <v>134</v>
      </c>
      <c r="B265" s="126">
        <v>91</v>
      </c>
      <c r="C265" s="126">
        <v>32</v>
      </c>
      <c r="D265" s="127" t="str">
        <f t="shared" si="8"/>
        <v>D91 32</v>
      </c>
      <c r="E265" s="126">
        <f t="shared" si="9"/>
        <v>0</v>
      </c>
      <c r="F265" s="178" t="s">
        <v>32</v>
      </c>
      <c r="G265" s="41" t="s">
        <v>15</v>
      </c>
      <c r="H265" s="174">
        <f>+'DEQ-MOVES Vehicle Crosswalk'!B13</f>
        <v>0</v>
      </c>
      <c r="I265" s="174">
        <f>+'DEQ-MOVES Vehicle Crosswalk'!B27</f>
        <v>0</v>
      </c>
    </row>
    <row r="266" spans="1:9">
      <c r="A266" s="126" t="s">
        <v>134</v>
      </c>
      <c r="B266" s="126">
        <v>91</v>
      </c>
      <c r="C266" s="126">
        <v>41</v>
      </c>
      <c r="D266" s="127" t="str">
        <f t="shared" si="8"/>
        <v>D91 41</v>
      </c>
      <c r="E266" s="126">
        <f t="shared" si="9"/>
        <v>0</v>
      </c>
      <c r="F266" s="178" t="s">
        <v>32</v>
      </c>
      <c r="G266" s="42" t="s">
        <v>20</v>
      </c>
      <c r="H266" s="174">
        <f>+'DEQ-MOVES Vehicle Crosswalk'!B14</f>
        <v>0</v>
      </c>
      <c r="I266" s="174">
        <f>+'DEQ-MOVES Vehicle Crosswalk'!B28</f>
        <v>0</v>
      </c>
    </row>
    <row r="267" spans="1:9">
      <c r="A267" s="126" t="s">
        <v>134</v>
      </c>
      <c r="B267" s="126">
        <v>91</v>
      </c>
      <c r="C267" s="126">
        <v>42</v>
      </c>
      <c r="D267" s="127" t="str">
        <f t="shared" si="8"/>
        <v>D91 42</v>
      </c>
      <c r="E267" s="126">
        <f t="shared" si="9"/>
        <v>0</v>
      </c>
      <c r="F267" s="178" t="s">
        <v>32</v>
      </c>
      <c r="G267" s="41" t="s">
        <v>21</v>
      </c>
      <c r="H267" s="174">
        <f>+'DEQ-MOVES Vehicle Crosswalk'!B15</f>
        <v>0</v>
      </c>
      <c r="I267" s="174">
        <f>+'DEQ-MOVES Vehicle Crosswalk'!B29</f>
        <v>0</v>
      </c>
    </row>
    <row r="268" spans="1:9">
      <c r="A268" s="126" t="s">
        <v>134</v>
      </c>
      <c r="B268" s="126">
        <v>91</v>
      </c>
      <c r="C268" s="126">
        <v>43</v>
      </c>
      <c r="D268" s="127" t="str">
        <f t="shared" si="8"/>
        <v>D91 43</v>
      </c>
      <c r="E268" s="126">
        <f t="shared" si="9"/>
        <v>1</v>
      </c>
      <c r="F268" s="178" t="s">
        <v>32</v>
      </c>
      <c r="G268" s="42" t="s">
        <v>22</v>
      </c>
      <c r="H268" s="174">
        <f>+'DEQ-MOVES Vehicle Crosswalk'!B16</f>
        <v>1</v>
      </c>
      <c r="I268" s="174">
        <f>+'DEQ-MOVES Vehicle Crosswalk'!B30</f>
        <v>1</v>
      </c>
    </row>
    <row r="269" spans="1:9">
      <c r="A269" s="126" t="s">
        <v>134</v>
      </c>
      <c r="B269" s="126">
        <v>91</v>
      </c>
      <c r="C269" s="126">
        <v>51</v>
      </c>
      <c r="D269" s="127" t="str">
        <f t="shared" si="8"/>
        <v>D91 51</v>
      </c>
      <c r="E269" s="126">
        <f t="shared" si="9"/>
        <v>0</v>
      </c>
      <c r="F269" s="178" t="s">
        <v>32</v>
      </c>
      <c r="G269" s="41" t="s">
        <v>23</v>
      </c>
      <c r="H269" s="174">
        <f>+'DEQ-MOVES Vehicle Crosswalk'!B17</f>
        <v>0</v>
      </c>
      <c r="I269" s="174">
        <f>+'DEQ-MOVES Vehicle Crosswalk'!B31</f>
        <v>0</v>
      </c>
    </row>
    <row r="270" spans="1:9">
      <c r="A270" s="126" t="s">
        <v>134</v>
      </c>
      <c r="B270" s="126">
        <v>91</v>
      </c>
      <c r="C270" s="126">
        <v>52</v>
      </c>
      <c r="D270" s="127" t="str">
        <f t="shared" si="8"/>
        <v>D91 52</v>
      </c>
      <c r="E270" s="126">
        <f t="shared" si="9"/>
        <v>0</v>
      </c>
      <c r="F270" s="178" t="s">
        <v>32</v>
      </c>
      <c r="G270" s="41" t="s">
        <v>24</v>
      </c>
      <c r="H270" s="174">
        <f>+'DEQ-MOVES Vehicle Crosswalk'!B18</f>
        <v>0</v>
      </c>
      <c r="I270" s="174">
        <f>+'DEQ-MOVES Vehicle Crosswalk'!B32</f>
        <v>0</v>
      </c>
    </row>
    <row r="271" spans="1:9">
      <c r="A271" s="126" t="s">
        <v>134</v>
      </c>
      <c r="B271" s="126">
        <v>91</v>
      </c>
      <c r="C271" s="126">
        <v>53</v>
      </c>
      <c r="D271" s="127" t="str">
        <f t="shared" si="8"/>
        <v>D91 53</v>
      </c>
      <c r="E271" s="126">
        <f t="shared" si="9"/>
        <v>0</v>
      </c>
      <c r="F271" s="178" t="s">
        <v>32</v>
      </c>
      <c r="G271" s="41" t="s">
        <v>25</v>
      </c>
      <c r="H271" s="174">
        <f>+'DEQ-MOVES Vehicle Crosswalk'!B19</f>
        <v>0</v>
      </c>
      <c r="I271" s="174">
        <f>+'DEQ-MOVES Vehicle Crosswalk'!B33</f>
        <v>0</v>
      </c>
    </row>
    <row r="272" spans="1:9" s="172" customFormat="1">
      <c r="A272" s="163" t="s">
        <v>134</v>
      </c>
      <c r="B272" s="163">
        <v>91</v>
      </c>
      <c r="C272" s="163">
        <v>54</v>
      </c>
      <c r="D272" s="164" t="str">
        <f t="shared" si="8"/>
        <v>D91 54</v>
      </c>
      <c r="E272" s="163">
        <f t="shared" si="9"/>
        <v>0</v>
      </c>
      <c r="F272" s="177" t="s">
        <v>32</v>
      </c>
      <c r="G272" s="40" t="s">
        <v>26</v>
      </c>
      <c r="H272" s="172">
        <f>+'DEQ-MOVES Vehicle Crosswalk'!B20</f>
        <v>0</v>
      </c>
      <c r="I272" s="172">
        <f>+'DEQ-MOVES Vehicle Crosswalk'!B34</f>
        <v>0</v>
      </c>
    </row>
    <row r="273" spans="1:9">
      <c r="A273" s="126" t="s">
        <v>134</v>
      </c>
      <c r="B273" s="126">
        <v>91</v>
      </c>
      <c r="C273" s="126">
        <v>61</v>
      </c>
      <c r="D273" s="127" t="str">
        <f t="shared" si="8"/>
        <v>D91 61</v>
      </c>
      <c r="E273" s="126">
        <f t="shared" si="9"/>
        <v>0</v>
      </c>
      <c r="F273" s="178" t="s">
        <v>32</v>
      </c>
      <c r="G273" s="41" t="s">
        <v>27</v>
      </c>
      <c r="H273" s="174">
        <f>+'DEQ-MOVES Vehicle Crosswalk'!B21</f>
        <v>0</v>
      </c>
      <c r="I273" s="174">
        <f>+'DEQ-MOVES Vehicle Crosswalk'!B35</f>
        <v>0</v>
      </c>
    </row>
    <row r="274" spans="1:9">
      <c r="A274" s="126" t="s">
        <v>134</v>
      </c>
      <c r="B274" s="126">
        <v>91</v>
      </c>
      <c r="C274" s="126">
        <v>62</v>
      </c>
      <c r="D274" s="127" t="str">
        <f t="shared" si="8"/>
        <v>D91 62</v>
      </c>
      <c r="E274" s="126">
        <f t="shared" si="9"/>
        <v>0</v>
      </c>
      <c r="F274" s="178" t="s">
        <v>32</v>
      </c>
      <c r="G274" s="41" t="s">
        <v>28</v>
      </c>
      <c r="H274" s="174">
        <f>+'DEQ-MOVES Vehicle Crosswalk'!B22</f>
        <v>0</v>
      </c>
      <c r="I274" s="174">
        <f>+'DEQ-MOVES Vehicle Crosswalk'!B36</f>
        <v>0</v>
      </c>
    </row>
    <row r="275" spans="1:9" s="172" customFormat="1">
      <c r="A275" s="163" t="s">
        <v>134</v>
      </c>
      <c r="B275" s="163">
        <v>92</v>
      </c>
      <c r="C275" s="163">
        <v>11</v>
      </c>
      <c r="D275" s="164" t="str">
        <f t="shared" si="8"/>
        <v>D92 11</v>
      </c>
      <c r="E275" s="163">
        <f t="shared" si="9"/>
        <v>0</v>
      </c>
      <c r="F275" s="177" t="s">
        <v>33</v>
      </c>
      <c r="G275" s="39" t="s">
        <v>17</v>
      </c>
      <c r="H275" s="172">
        <f>+'DEQ-MOVES Vehicle Crosswalk'!C10</f>
        <v>0</v>
      </c>
      <c r="I275" s="172">
        <f>+'DEQ-MOVES Vehicle Crosswalk'!C24</f>
        <v>0</v>
      </c>
    </row>
    <row r="276" spans="1:9" s="172" customFormat="1">
      <c r="A276" s="163" t="s">
        <v>134</v>
      </c>
      <c r="B276" s="163">
        <v>92</v>
      </c>
      <c r="C276" s="163">
        <v>21</v>
      </c>
      <c r="D276" s="164" t="str">
        <f t="shared" si="8"/>
        <v>D92 21</v>
      </c>
      <c r="E276" s="163">
        <f t="shared" si="9"/>
        <v>0</v>
      </c>
      <c r="F276" s="177" t="s">
        <v>33</v>
      </c>
      <c r="G276" s="39" t="s">
        <v>18</v>
      </c>
      <c r="H276" s="172">
        <f>+'DEQ-MOVES Vehicle Crosswalk'!C11</f>
        <v>0</v>
      </c>
      <c r="I276" s="172">
        <f>+'DEQ-MOVES Vehicle Crosswalk'!C25</f>
        <v>0</v>
      </c>
    </row>
    <row r="277" spans="1:9" s="172" customFormat="1">
      <c r="A277" s="163" t="s">
        <v>134</v>
      </c>
      <c r="B277" s="163">
        <v>92</v>
      </c>
      <c r="C277" s="163">
        <v>31</v>
      </c>
      <c r="D277" s="164" t="str">
        <f t="shared" si="8"/>
        <v>D92 31</v>
      </c>
      <c r="E277" s="163">
        <f t="shared" si="9"/>
        <v>0</v>
      </c>
      <c r="F277" s="177" t="s">
        <v>33</v>
      </c>
      <c r="G277" s="40" t="s">
        <v>19</v>
      </c>
      <c r="H277" s="172">
        <f>+'DEQ-MOVES Vehicle Crosswalk'!C12</f>
        <v>0</v>
      </c>
      <c r="I277" s="172">
        <f>+'DEQ-MOVES Vehicle Crosswalk'!C26</f>
        <v>0</v>
      </c>
    </row>
    <row r="278" spans="1:9">
      <c r="A278" s="126" t="s">
        <v>134</v>
      </c>
      <c r="B278" s="126">
        <v>92</v>
      </c>
      <c r="C278" s="126">
        <v>32</v>
      </c>
      <c r="D278" s="127" t="str">
        <f t="shared" si="8"/>
        <v>D92 32</v>
      </c>
      <c r="E278" s="126">
        <f t="shared" si="9"/>
        <v>0</v>
      </c>
      <c r="F278" s="178" t="s">
        <v>33</v>
      </c>
      <c r="G278" s="41" t="s">
        <v>15</v>
      </c>
      <c r="H278" s="174">
        <f>+'DEQ-MOVES Vehicle Crosswalk'!C13</f>
        <v>0</v>
      </c>
      <c r="I278" s="174">
        <f>+'DEQ-MOVES Vehicle Crosswalk'!C27</f>
        <v>0</v>
      </c>
    </row>
    <row r="279" spans="1:9">
      <c r="A279" s="126" t="s">
        <v>134</v>
      </c>
      <c r="B279" s="126">
        <v>92</v>
      </c>
      <c r="C279" s="126">
        <v>41</v>
      </c>
      <c r="D279" s="127" t="str">
        <f t="shared" si="8"/>
        <v>D92 41</v>
      </c>
      <c r="E279" s="126">
        <f t="shared" si="9"/>
        <v>0</v>
      </c>
      <c r="F279" s="178" t="s">
        <v>33</v>
      </c>
      <c r="G279" s="42" t="s">
        <v>20</v>
      </c>
      <c r="H279" s="174">
        <f>+'DEQ-MOVES Vehicle Crosswalk'!C14</f>
        <v>0</v>
      </c>
      <c r="I279" s="174">
        <f>+'DEQ-MOVES Vehicle Crosswalk'!C28</f>
        <v>0</v>
      </c>
    </row>
    <row r="280" spans="1:9">
      <c r="A280" s="126" t="s">
        <v>134</v>
      </c>
      <c r="B280" s="126">
        <v>92</v>
      </c>
      <c r="C280" s="126">
        <v>42</v>
      </c>
      <c r="D280" s="127" t="str">
        <f t="shared" si="8"/>
        <v>D92 42</v>
      </c>
      <c r="E280" s="126">
        <f t="shared" si="9"/>
        <v>1</v>
      </c>
      <c r="F280" s="178" t="s">
        <v>33</v>
      </c>
      <c r="G280" s="41" t="s">
        <v>21</v>
      </c>
      <c r="H280" s="174">
        <f>+'DEQ-MOVES Vehicle Crosswalk'!C15</f>
        <v>1</v>
      </c>
      <c r="I280" s="174">
        <f>+'DEQ-MOVES Vehicle Crosswalk'!C29</f>
        <v>1</v>
      </c>
    </row>
    <row r="281" spans="1:9">
      <c r="A281" s="126" t="s">
        <v>134</v>
      </c>
      <c r="B281" s="126">
        <v>92</v>
      </c>
      <c r="C281" s="126">
        <v>43</v>
      </c>
      <c r="D281" s="127" t="str">
        <f t="shared" si="8"/>
        <v>D92 43</v>
      </c>
      <c r="E281" s="126">
        <f t="shared" si="9"/>
        <v>0</v>
      </c>
      <c r="F281" s="178" t="s">
        <v>33</v>
      </c>
      <c r="G281" s="42" t="s">
        <v>22</v>
      </c>
      <c r="H281" s="174">
        <f>+'DEQ-MOVES Vehicle Crosswalk'!C16</f>
        <v>0</v>
      </c>
      <c r="I281" s="174">
        <f>+'DEQ-MOVES Vehicle Crosswalk'!C30</f>
        <v>0</v>
      </c>
    </row>
    <row r="282" spans="1:9">
      <c r="A282" s="126" t="s">
        <v>134</v>
      </c>
      <c r="B282" s="126">
        <v>92</v>
      </c>
      <c r="C282" s="126">
        <v>51</v>
      </c>
      <c r="D282" s="127" t="str">
        <f t="shared" si="8"/>
        <v>D92 51</v>
      </c>
      <c r="E282" s="126">
        <f t="shared" si="9"/>
        <v>0</v>
      </c>
      <c r="F282" s="178" t="s">
        <v>33</v>
      </c>
      <c r="G282" s="41" t="s">
        <v>23</v>
      </c>
      <c r="H282" s="174">
        <f>+'DEQ-MOVES Vehicle Crosswalk'!C17</f>
        <v>0</v>
      </c>
      <c r="I282" s="174">
        <f>+'DEQ-MOVES Vehicle Crosswalk'!C31</f>
        <v>0</v>
      </c>
    </row>
    <row r="283" spans="1:9">
      <c r="A283" s="126" t="s">
        <v>134</v>
      </c>
      <c r="B283" s="126">
        <v>92</v>
      </c>
      <c r="C283" s="126">
        <v>52</v>
      </c>
      <c r="D283" s="127" t="str">
        <f t="shared" si="8"/>
        <v>D92 52</v>
      </c>
      <c r="E283" s="126">
        <f t="shared" si="9"/>
        <v>0</v>
      </c>
      <c r="F283" s="178" t="s">
        <v>33</v>
      </c>
      <c r="G283" s="41" t="s">
        <v>24</v>
      </c>
      <c r="H283" s="174">
        <f>+'DEQ-MOVES Vehicle Crosswalk'!C18</f>
        <v>0</v>
      </c>
      <c r="I283" s="174">
        <f>+'DEQ-MOVES Vehicle Crosswalk'!C32</f>
        <v>0</v>
      </c>
    </row>
    <row r="284" spans="1:9">
      <c r="A284" s="126" t="s">
        <v>134</v>
      </c>
      <c r="B284" s="126">
        <v>92</v>
      </c>
      <c r="C284" s="126">
        <v>53</v>
      </c>
      <c r="D284" s="127" t="str">
        <f t="shared" si="8"/>
        <v>D92 53</v>
      </c>
      <c r="E284" s="126">
        <f t="shared" si="9"/>
        <v>0</v>
      </c>
      <c r="F284" s="178" t="s">
        <v>33</v>
      </c>
      <c r="G284" s="41" t="s">
        <v>25</v>
      </c>
      <c r="H284" s="174">
        <f>+'DEQ-MOVES Vehicle Crosswalk'!C19</f>
        <v>0</v>
      </c>
      <c r="I284" s="174">
        <f>+'DEQ-MOVES Vehicle Crosswalk'!C33</f>
        <v>0</v>
      </c>
    </row>
    <row r="285" spans="1:9" s="172" customFormat="1">
      <c r="A285" s="163" t="s">
        <v>134</v>
      </c>
      <c r="B285" s="163">
        <v>92</v>
      </c>
      <c r="C285" s="163">
        <v>54</v>
      </c>
      <c r="D285" s="164" t="str">
        <f t="shared" si="8"/>
        <v>D92 54</v>
      </c>
      <c r="E285" s="163">
        <f t="shared" si="9"/>
        <v>0</v>
      </c>
      <c r="F285" s="177" t="s">
        <v>33</v>
      </c>
      <c r="G285" s="40" t="s">
        <v>26</v>
      </c>
      <c r="H285" s="172">
        <f>+'DEQ-MOVES Vehicle Crosswalk'!C20</f>
        <v>0</v>
      </c>
      <c r="I285" s="172">
        <f>+'DEQ-MOVES Vehicle Crosswalk'!C34</f>
        <v>0</v>
      </c>
    </row>
    <row r="286" spans="1:9">
      <c r="A286" s="126" t="s">
        <v>134</v>
      </c>
      <c r="B286" s="126">
        <v>92</v>
      </c>
      <c r="C286" s="126">
        <v>61</v>
      </c>
      <c r="D286" s="127" t="str">
        <f t="shared" si="8"/>
        <v>D92 61</v>
      </c>
      <c r="E286" s="126">
        <f t="shared" si="9"/>
        <v>0</v>
      </c>
      <c r="F286" s="178" t="s">
        <v>33</v>
      </c>
      <c r="G286" s="41" t="s">
        <v>27</v>
      </c>
      <c r="H286" s="174">
        <f>+'DEQ-MOVES Vehicle Crosswalk'!C21</f>
        <v>0</v>
      </c>
      <c r="I286" s="174">
        <f>+'DEQ-MOVES Vehicle Crosswalk'!C35</f>
        <v>0</v>
      </c>
    </row>
    <row r="287" spans="1:9">
      <c r="A287" s="126" t="s">
        <v>134</v>
      </c>
      <c r="B287" s="126">
        <v>92</v>
      </c>
      <c r="C287" s="126">
        <v>62</v>
      </c>
      <c r="D287" s="127" t="str">
        <f t="shared" si="8"/>
        <v>D92 62</v>
      </c>
      <c r="E287" s="126">
        <f t="shared" si="9"/>
        <v>0</v>
      </c>
      <c r="F287" s="178" t="s">
        <v>33</v>
      </c>
      <c r="G287" s="41" t="s">
        <v>28</v>
      </c>
      <c r="H287" s="174">
        <f>+'DEQ-MOVES Vehicle Crosswalk'!C22</f>
        <v>0</v>
      </c>
      <c r="I287" s="174">
        <f>+'DEQ-MOVES Vehicle Crosswalk'!C36</f>
        <v>0</v>
      </c>
    </row>
    <row r="288" spans="1:9" s="172" customFormat="1">
      <c r="A288" s="163" t="s">
        <v>134</v>
      </c>
      <c r="B288" s="163">
        <v>93</v>
      </c>
      <c r="C288" s="163">
        <v>11</v>
      </c>
      <c r="D288" s="164" t="str">
        <f t="shared" si="8"/>
        <v>D93 11</v>
      </c>
      <c r="E288" s="163">
        <f t="shared" si="9"/>
        <v>0</v>
      </c>
      <c r="F288" s="177" t="s">
        <v>34</v>
      </c>
      <c r="G288" s="39" t="s">
        <v>17</v>
      </c>
      <c r="H288" s="172">
        <f>+'DEQ-MOVES Vehicle Crosswalk'!D10</f>
        <v>0</v>
      </c>
      <c r="I288" s="172">
        <f>+'DEQ-MOVES Vehicle Crosswalk'!D24</f>
        <v>0</v>
      </c>
    </row>
    <row r="289" spans="1:9" s="172" customFormat="1">
      <c r="A289" s="163" t="s">
        <v>134</v>
      </c>
      <c r="B289" s="163">
        <v>93</v>
      </c>
      <c r="C289" s="163">
        <v>21</v>
      </c>
      <c r="D289" s="164" t="str">
        <f t="shared" si="8"/>
        <v>D93 21</v>
      </c>
      <c r="E289" s="163">
        <f t="shared" si="9"/>
        <v>0</v>
      </c>
      <c r="F289" s="177" t="s">
        <v>34</v>
      </c>
      <c r="G289" s="39" t="s">
        <v>18</v>
      </c>
      <c r="H289" s="172">
        <f>+'DEQ-MOVES Vehicle Crosswalk'!D11</f>
        <v>0</v>
      </c>
      <c r="I289" s="172">
        <f>+'DEQ-MOVES Vehicle Crosswalk'!D25</f>
        <v>0</v>
      </c>
    </row>
    <row r="290" spans="1:9" s="172" customFormat="1">
      <c r="A290" s="163" t="s">
        <v>134</v>
      </c>
      <c r="B290" s="163">
        <v>93</v>
      </c>
      <c r="C290" s="163">
        <v>31</v>
      </c>
      <c r="D290" s="164" t="str">
        <f t="shared" si="8"/>
        <v>D93 31</v>
      </c>
      <c r="E290" s="163">
        <f t="shared" si="9"/>
        <v>0</v>
      </c>
      <c r="F290" s="177" t="s">
        <v>34</v>
      </c>
      <c r="G290" s="40" t="s">
        <v>19</v>
      </c>
      <c r="H290" s="172">
        <f>+'DEQ-MOVES Vehicle Crosswalk'!D12</f>
        <v>0</v>
      </c>
      <c r="I290" s="172">
        <f>+'DEQ-MOVES Vehicle Crosswalk'!D26</f>
        <v>0</v>
      </c>
    </row>
    <row r="291" spans="1:9">
      <c r="A291" s="126" t="s">
        <v>134</v>
      </c>
      <c r="B291" s="126">
        <v>93</v>
      </c>
      <c r="C291" s="126">
        <v>32</v>
      </c>
      <c r="D291" s="127" t="str">
        <f t="shared" si="8"/>
        <v>D93 32</v>
      </c>
      <c r="E291" s="126">
        <f t="shared" si="9"/>
        <v>0</v>
      </c>
      <c r="F291" s="178" t="s">
        <v>34</v>
      </c>
      <c r="G291" s="41" t="s">
        <v>15</v>
      </c>
      <c r="H291" s="174">
        <f>+'DEQ-MOVES Vehicle Crosswalk'!D13</f>
        <v>0</v>
      </c>
      <c r="I291" s="174">
        <f>+'DEQ-MOVES Vehicle Crosswalk'!D27</f>
        <v>0</v>
      </c>
    </row>
    <row r="292" spans="1:9">
      <c r="A292" s="126" t="s">
        <v>134</v>
      </c>
      <c r="B292" s="126">
        <v>93</v>
      </c>
      <c r="C292" s="126">
        <v>41</v>
      </c>
      <c r="D292" s="127" t="str">
        <f t="shared" si="8"/>
        <v>D93 41</v>
      </c>
      <c r="E292" s="126">
        <f t="shared" si="9"/>
        <v>0</v>
      </c>
      <c r="F292" s="178" t="s">
        <v>34</v>
      </c>
      <c r="G292" s="42" t="s">
        <v>20</v>
      </c>
      <c r="H292" s="174">
        <f>+'DEQ-MOVES Vehicle Crosswalk'!D14</f>
        <v>0</v>
      </c>
      <c r="I292" s="174">
        <f>+'DEQ-MOVES Vehicle Crosswalk'!D28</f>
        <v>0</v>
      </c>
    </row>
    <row r="293" spans="1:9">
      <c r="A293" s="126" t="s">
        <v>134</v>
      </c>
      <c r="B293" s="126">
        <v>93</v>
      </c>
      <c r="C293" s="126">
        <v>42</v>
      </c>
      <c r="D293" s="127" t="str">
        <f t="shared" si="8"/>
        <v>D93 42</v>
      </c>
      <c r="E293" s="126">
        <f t="shared" si="9"/>
        <v>0</v>
      </c>
      <c r="F293" s="178" t="s">
        <v>34</v>
      </c>
      <c r="G293" s="41" t="s">
        <v>21</v>
      </c>
      <c r="H293" s="174">
        <f>+'DEQ-MOVES Vehicle Crosswalk'!D15</f>
        <v>0</v>
      </c>
      <c r="I293" s="174">
        <f>+'DEQ-MOVES Vehicle Crosswalk'!D29</f>
        <v>0</v>
      </c>
    </row>
    <row r="294" spans="1:9">
      <c r="A294" s="126" t="s">
        <v>134</v>
      </c>
      <c r="B294" s="126">
        <v>93</v>
      </c>
      <c r="C294" s="126">
        <v>43</v>
      </c>
      <c r="D294" s="127" t="str">
        <f t="shared" si="8"/>
        <v>D93 43</v>
      </c>
      <c r="E294" s="126">
        <f t="shared" si="9"/>
        <v>0</v>
      </c>
      <c r="F294" s="178" t="s">
        <v>34</v>
      </c>
      <c r="G294" s="42" t="s">
        <v>22</v>
      </c>
      <c r="H294" s="174">
        <f>+'DEQ-MOVES Vehicle Crosswalk'!D16</f>
        <v>0</v>
      </c>
      <c r="I294" s="174">
        <f>+'DEQ-MOVES Vehicle Crosswalk'!D30</f>
        <v>0</v>
      </c>
    </row>
    <row r="295" spans="1:9">
      <c r="A295" s="126" t="s">
        <v>134</v>
      </c>
      <c r="B295" s="126">
        <v>93</v>
      </c>
      <c r="C295" s="126">
        <v>51</v>
      </c>
      <c r="D295" s="127" t="str">
        <f t="shared" si="8"/>
        <v>D93 51</v>
      </c>
      <c r="E295" s="126">
        <f t="shared" si="9"/>
        <v>1</v>
      </c>
      <c r="F295" s="178" t="s">
        <v>34</v>
      </c>
      <c r="G295" s="41" t="s">
        <v>23</v>
      </c>
      <c r="H295" s="174">
        <f>+'DEQ-MOVES Vehicle Crosswalk'!D17</f>
        <v>1</v>
      </c>
      <c r="I295" s="174">
        <f>+'DEQ-MOVES Vehicle Crosswalk'!D31</f>
        <v>1</v>
      </c>
    </row>
    <row r="296" spans="1:9">
      <c r="A296" s="126" t="s">
        <v>134</v>
      </c>
      <c r="B296" s="126">
        <v>93</v>
      </c>
      <c r="C296" s="126">
        <v>52</v>
      </c>
      <c r="D296" s="127" t="str">
        <f t="shared" si="8"/>
        <v>D93 52</v>
      </c>
      <c r="E296" s="126">
        <f t="shared" si="9"/>
        <v>0</v>
      </c>
      <c r="F296" s="178" t="s">
        <v>34</v>
      </c>
      <c r="G296" s="41" t="s">
        <v>24</v>
      </c>
      <c r="H296" s="174">
        <f>+'DEQ-MOVES Vehicle Crosswalk'!D18</f>
        <v>0</v>
      </c>
      <c r="I296" s="174">
        <f>+'DEQ-MOVES Vehicle Crosswalk'!D32</f>
        <v>0</v>
      </c>
    </row>
    <row r="297" spans="1:9">
      <c r="A297" s="126" t="s">
        <v>134</v>
      </c>
      <c r="B297" s="126">
        <v>93</v>
      </c>
      <c r="C297" s="126">
        <v>53</v>
      </c>
      <c r="D297" s="127" t="str">
        <f t="shared" si="8"/>
        <v>D93 53</v>
      </c>
      <c r="E297" s="126">
        <f t="shared" si="9"/>
        <v>0</v>
      </c>
      <c r="F297" s="178" t="s">
        <v>34</v>
      </c>
      <c r="G297" s="41" t="s">
        <v>25</v>
      </c>
      <c r="H297" s="174">
        <f>+'DEQ-MOVES Vehicle Crosswalk'!D19</f>
        <v>0</v>
      </c>
      <c r="I297" s="174">
        <f>+'DEQ-MOVES Vehicle Crosswalk'!D33</f>
        <v>0</v>
      </c>
    </row>
    <row r="298" spans="1:9" s="172" customFormat="1">
      <c r="A298" s="163" t="s">
        <v>134</v>
      </c>
      <c r="B298" s="163">
        <v>93</v>
      </c>
      <c r="C298" s="163">
        <v>54</v>
      </c>
      <c r="D298" s="164" t="str">
        <f t="shared" si="8"/>
        <v>D93 54</v>
      </c>
      <c r="E298" s="163">
        <f t="shared" si="9"/>
        <v>0</v>
      </c>
      <c r="F298" s="177" t="s">
        <v>34</v>
      </c>
      <c r="G298" s="40" t="s">
        <v>26</v>
      </c>
      <c r="H298" s="172">
        <f>+'DEQ-MOVES Vehicle Crosswalk'!D20</f>
        <v>0</v>
      </c>
      <c r="I298" s="172">
        <f>+'DEQ-MOVES Vehicle Crosswalk'!D34</f>
        <v>0</v>
      </c>
    </row>
    <row r="299" spans="1:9">
      <c r="A299" s="126" t="s">
        <v>134</v>
      </c>
      <c r="B299" s="126">
        <v>93</v>
      </c>
      <c r="C299" s="126">
        <v>61</v>
      </c>
      <c r="D299" s="127" t="str">
        <f t="shared" si="8"/>
        <v>D93 61</v>
      </c>
      <c r="E299" s="126">
        <f t="shared" si="9"/>
        <v>0</v>
      </c>
      <c r="F299" s="178" t="s">
        <v>34</v>
      </c>
      <c r="G299" s="41" t="s">
        <v>27</v>
      </c>
      <c r="H299" s="174">
        <f>+'DEQ-MOVES Vehicle Crosswalk'!D21</f>
        <v>0</v>
      </c>
      <c r="I299" s="174">
        <f>+'DEQ-MOVES Vehicle Crosswalk'!D35</f>
        <v>0</v>
      </c>
    </row>
    <row r="300" spans="1:9">
      <c r="A300" s="126" t="s">
        <v>134</v>
      </c>
      <c r="B300" s="126">
        <v>93</v>
      </c>
      <c r="C300" s="126">
        <v>62</v>
      </c>
      <c r="D300" s="127" t="str">
        <f t="shared" si="8"/>
        <v>D93 62</v>
      </c>
      <c r="E300" s="126">
        <f t="shared" si="9"/>
        <v>0</v>
      </c>
      <c r="F300" s="178" t="s">
        <v>34</v>
      </c>
      <c r="G300" s="41" t="s">
        <v>28</v>
      </c>
      <c r="H300" s="174">
        <f>+'DEQ-MOVES Vehicle Crosswalk'!D22</f>
        <v>0</v>
      </c>
      <c r="I300" s="174">
        <f>+'DEQ-MOVES Vehicle Crosswalk'!D36</f>
        <v>0</v>
      </c>
    </row>
    <row r="301" spans="1:9" s="172" customFormat="1">
      <c r="A301" s="163" t="s">
        <v>134</v>
      </c>
      <c r="B301" s="163">
        <v>94</v>
      </c>
      <c r="C301" s="163">
        <v>11</v>
      </c>
      <c r="D301" s="164" t="str">
        <f t="shared" si="8"/>
        <v>D94 11</v>
      </c>
      <c r="E301" s="163">
        <f t="shared" si="9"/>
        <v>0</v>
      </c>
      <c r="F301" s="177" t="s">
        <v>35</v>
      </c>
      <c r="G301" s="39" t="s">
        <v>17</v>
      </c>
      <c r="H301" s="172">
        <f>+'DEQ-MOVES Vehicle Crosswalk'!E10</f>
        <v>0</v>
      </c>
      <c r="I301" s="172">
        <f>+'DEQ-MOVES Vehicle Crosswalk'!E24</f>
        <v>0</v>
      </c>
    </row>
    <row r="302" spans="1:9" s="172" customFormat="1">
      <c r="A302" s="163" t="s">
        <v>134</v>
      </c>
      <c r="B302" s="163">
        <v>94</v>
      </c>
      <c r="C302" s="163">
        <v>21</v>
      </c>
      <c r="D302" s="164" t="str">
        <f t="shared" si="8"/>
        <v>D94 21</v>
      </c>
      <c r="E302" s="163">
        <f t="shared" si="9"/>
        <v>0</v>
      </c>
      <c r="F302" s="177" t="s">
        <v>35</v>
      </c>
      <c r="G302" s="39" t="s">
        <v>18</v>
      </c>
      <c r="H302" s="172">
        <f>+'DEQ-MOVES Vehicle Crosswalk'!E11</f>
        <v>0</v>
      </c>
      <c r="I302" s="172">
        <f>+'DEQ-MOVES Vehicle Crosswalk'!E25</f>
        <v>0</v>
      </c>
    </row>
    <row r="303" spans="1:9" s="172" customFormat="1">
      <c r="A303" s="163" t="s">
        <v>134</v>
      </c>
      <c r="B303" s="163">
        <v>94</v>
      </c>
      <c r="C303" s="163">
        <v>31</v>
      </c>
      <c r="D303" s="164" t="str">
        <f t="shared" si="8"/>
        <v>D94 31</v>
      </c>
      <c r="E303" s="163">
        <f t="shared" si="9"/>
        <v>0</v>
      </c>
      <c r="F303" s="177" t="s">
        <v>35</v>
      </c>
      <c r="G303" s="40" t="s">
        <v>19</v>
      </c>
      <c r="H303" s="172">
        <f>+'DEQ-MOVES Vehicle Crosswalk'!E12</f>
        <v>0</v>
      </c>
      <c r="I303" s="172">
        <f>+'DEQ-MOVES Vehicle Crosswalk'!E26</f>
        <v>0</v>
      </c>
    </row>
    <row r="304" spans="1:9">
      <c r="A304" s="126" t="s">
        <v>134</v>
      </c>
      <c r="B304" s="126">
        <v>94</v>
      </c>
      <c r="C304" s="126">
        <v>32</v>
      </c>
      <c r="D304" s="127" t="str">
        <f t="shared" si="8"/>
        <v>D94 32</v>
      </c>
      <c r="E304" s="126">
        <f t="shared" si="9"/>
        <v>0</v>
      </c>
      <c r="F304" s="178" t="s">
        <v>35</v>
      </c>
      <c r="G304" s="41" t="s">
        <v>15</v>
      </c>
      <c r="H304" s="174">
        <f>+'DEQ-MOVES Vehicle Crosswalk'!E13</f>
        <v>0</v>
      </c>
      <c r="I304" s="174">
        <f>+'DEQ-MOVES Vehicle Crosswalk'!E27</f>
        <v>0</v>
      </c>
    </row>
    <row r="305" spans="1:9">
      <c r="A305" s="126" t="s">
        <v>134</v>
      </c>
      <c r="B305" s="126">
        <v>94</v>
      </c>
      <c r="C305" s="126">
        <v>41</v>
      </c>
      <c r="D305" s="127" t="str">
        <f t="shared" si="8"/>
        <v>D94 41</v>
      </c>
      <c r="E305" s="126">
        <f t="shared" si="9"/>
        <v>0</v>
      </c>
      <c r="F305" s="178" t="s">
        <v>35</v>
      </c>
      <c r="G305" s="42" t="s">
        <v>20</v>
      </c>
      <c r="H305" s="174">
        <f>+'DEQ-MOVES Vehicle Crosswalk'!E14</f>
        <v>0</v>
      </c>
      <c r="I305" s="174">
        <f>+'DEQ-MOVES Vehicle Crosswalk'!E28</f>
        <v>0</v>
      </c>
    </row>
    <row r="306" spans="1:9">
      <c r="A306" s="126" t="s">
        <v>134</v>
      </c>
      <c r="B306" s="126">
        <v>94</v>
      </c>
      <c r="C306" s="126">
        <v>42</v>
      </c>
      <c r="D306" s="127" t="str">
        <f t="shared" si="8"/>
        <v>D94 42</v>
      </c>
      <c r="E306" s="126">
        <f t="shared" si="9"/>
        <v>0</v>
      </c>
      <c r="F306" s="178" t="s">
        <v>35</v>
      </c>
      <c r="G306" s="41" t="s">
        <v>21</v>
      </c>
      <c r="H306" s="174">
        <f>+'DEQ-MOVES Vehicle Crosswalk'!E15</f>
        <v>0</v>
      </c>
      <c r="I306" s="174">
        <f>+'DEQ-MOVES Vehicle Crosswalk'!E29</f>
        <v>0</v>
      </c>
    </row>
    <row r="307" spans="1:9">
      <c r="A307" s="126" t="s">
        <v>134</v>
      </c>
      <c r="B307" s="126">
        <v>94</v>
      </c>
      <c r="C307" s="126">
        <v>43</v>
      </c>
      <c r="D307" s="127" t="str">
        <f t="shared" si="8"/>
        <v>D94 43</v>
      </c>
      <c r="E307" s="126">
        <f t="shared" si="9"/>
        <v>0</v>
      </c>
      <c r="F307" s="178" t="s">
        <v>35</v>
      </c>
      <c r="G307" s="42" t="s">
        <v>22</v>
      </c>
      <c r="H307" s="174">
        <f>+'DEQ-MOVES Vehicle Crosswalk'!E16</f>
        <v>0</v>
      </c>
      <c r="I307" s="174">
        <f>+'DEQ-MOVES Vehicle Crosswalk'!E30</f>
        <v>0</v>
      </c>
    </row>
    <row r="308" spans="1:9">
      <c r="A308" s="126" t="s">
        <v>134</v>
      </c>
      <c r="B308" s="126">
        <v>94</v>
      </c>
      <c r="C308" s="126">
        <v>51</v>
      </c>
      <c r="D308" s="127" t="str">
        <f t="shared" si="8"/>
        <v>D94 51</v>
      </c>
      <c r="E308" s="126">
        <f t="shared" si="9"/>
        <v>0</v>
      </c>
      <c r="F308" s="178" t="s">
        <v>35</v>
      </c>
      <c r="G308" s="41" t="s">
        <v>23</v>
      </c>
      <c r="H308" s="174">
        <f>+'DEQ-MOVES Vehicle Crosswalk'!E17</f>
        <v>0</v>
      </c>
      <c r="I308" s="174">
        <f>+'DEQ-MOVES Vehicle Crosswalk'!E31</f>
        <v>0</v>
      </c>
    </row>
    <row r="309" spans="1:9">
      <c r="A309" s="126" t="s">
        <v>134</v>
      </c>
      <c r="B309" s="126">
        <v>94</v>
      </c>
      <c r="C309" s="126">
        <v>52</v>
      </c>
      <c r="D309" s="127" t="str">
        <f t="shared" si="8"/>
        <v>D94 52</v>
      </c>
      <c r="E309" s="126">
        <f t="shared" si="9"/>
        <v>0.44281299847770828</v>
      </c>
      <c r="F309" s="178" t="s">
        <v>35</v>
      </c>
      <c r="G309" s="41" t="s">
        <v>24</v>
      </c>
      <c r="H309" s="174">
        <f>+'DEQ-MOVES Vehicle Crosswalk'!E18</f>
        <v>0.44281299847770828</v>
      </c>
      <c r="I309" s="174">
        <f>+'DEQ-MOVES Vehicle Crosswalk'!E32</f>
        <v>0.44281299847770828</v>
      </c>
    </row>
    <row r="310" spans="1:9">
      <c r="A310" s="126" t="s">
        <v>134</v>
      </c>
      <c r="B310" s="126">
        <v>94</v>
      </c>
      <c r="C310" s="126">
        <v>53</v>
      </c>
      <c r="D310" s="127" t="str">
        <f t="shared" si="8"/>
        <v>D94 53</v>
      </c>
      <c r="E310" s="126">
        <f t="shared" si="9"/>
        <v>0</v>
      </c>
      <c r="F310" s="178" t="s">
        <v>35</v>
      </c>
      <c r="G310" s="41" t="s">
        <v>25</v>
      </c>
      <c r="H310" s="174">
        <f>+'DEQ-MOVES Vehicle Crosswalk'!E19</f>
        <v>0</v>
      </c>
      <c r="I310" s="174">
        <f>+'DEQ-MOVES Vehicle Crosswalk'!E33</f>
        <v>0</v>
      </c>
    </row>
    <row r="311" spans="1:9" s="172" customFormat="1">
      <c r="A311" s="163" t="s">
        <v>134</v>
      </c>
      <c r="B311" s="163">
        <v>94</v>
      </c>
      <c r="C311" s="163">
        <v>54</v>
      </c>
      <c r="D311" s="164" t="str">
        <f t="shared" si="8"/>
        <v>D94 54</v>
      </c>
      <c r="E311" s="163">
        <f t="shared" si="9"/>
        <v>0</v>
      </c>
      <c r="F311" s="177" t="s">
        <v>35</v>
      </c>
      <c r="G311" s="40" t="s">
        <v>26</v>
      </c>
      <c r="H311" s="172">
        <f>+'DEQ-MOVES Vehicle Crosswalk'!E20</f>
        <v>0</v>
      </c>
      <c r="I311" s="172">
        <f>+'DEQ-MOVES Vehicle Crosswalk'!E34</f>
        <v>0</v>
      </c>
    </row>
    <row r="312" spans="1:9">
      <c r="A312" s="126" t="s">
        <v>134</v>
      </c>
      <c r="B312" s="126">
        <v>94</v>
      </c>
      <c r="C312" s="126">
        <v>61</v>
      </c>
      <c r="D312" s="127" t="str">
        <f t="shared" si="8"/>
        <v>D94 61</v>
      </c>
      <c r="E312" s="126">
        <f t="shared" si="9"/>
        <v>0.55718700152229172</v>
      </c>
      <c r="F312" s="178" t="s">
        <v>35</v>
      </c>
      <c r="G312" s="41" t="s">
        <v>27</v>
      </c>
      <c r="H312" s="174">
        <f>+'DEQ-MOVES Vehicle Crosswalk'!E21</f>
        <v>0.55718700152229172</v>
      </c>
      <c r="I312" s="174">
        <f>+'DEQ-MOVES Vehicle Crosswalk'!E35</f>
        <v>0.55718700152229172</v>
      </c>
    </row>
    <row r="313" spans="1:9">
      <c r="A313" s="126" t="s">
        <v>134</v>
      </c>
      <c r="B313" s="126">
        <v>94</v>
      </c>
      <c r="C313" s="126">
        <v>62</v>
      </c>
      <c r="D313" s="127" t="str">
        <f t="shared" si="8"/>
        <v>D94 62</v>
      </c>
      <c r="E313" s="126">
        <f t="shared" si="9"/>
        <v>0</v>
      </c>
      <c r="F313" s="178" t="s">
        <v>35</v>
      </c>
      <c r="G313" s="41" t="s">
        <v>28</v>
      </c>
      <c r="H313" s="174">
        <f>+'DEQ-MOVES Vehicle Crosswalk'!E22</f>
        <v>0</v>
      </c>
      <c r="I313" s="174">
        <f>+'DEQ-MOVES Vehicle Crosswalk'!E36</f>
        <v>0</v>
      </c>
    </row>
    <row r="314" spans="1:9" s="172" customFormat="1">
      <c r="A314" s="163" t="s">
        <v>134</v>
      </c>
      <c r="B314" s="163">
        <v>95</v>
      </c>
      <c r="C314" s="163">
        <v>11</v>
      </c>
      <c r="D314" s="164" t="str">
        <f t="shared" si="8"/>
        <v>D95 11</v>
      </c>
      <c r="E314" s="163">
        <f t="shared" si="9"/>
        <v>0</v>
      </c>
      <c r="F314" s="177" t="s">
        <v>36</v>
      </c>
      <c r="G314" s="39" t="s">
        <v>17</v>
      </c>
      <c r="H314" s="172">
        <f>+'DEQ-MOVES Vehicle Crosswalk'!F10</f>
        <v>0</v>
      </c>
      <c r="I314" s="172">
        <f>+'DEQ-MOVES Vehicle Crosswalk'!F24</f>
        <v>0</v>
      </c>
    </row>
    <row r="315" spans="1:9" s="172" customFormat="1">
      <c r="A315" s="163" t="s">
        <v>134</v>
      </c>
      <c r="B315" s="163">
        <v>95</v>
      </c>
      <c r="C315" s="163">
        <v>21</v>
      </c>
      <c r="D315" s="164" t="str">
        <f t="shared" si="8"/>
        <v>D95 21</v>
      </c>
      <c r="E315" s="163">
        <f t="shared" si="9"/>
        <v>0</v>
      </c>
      <c r="F315" s="177" t="s">
        <v>36</v>
      </c>
      <c r="G315" s="39" t="s">
        <v>18</v>
      </c>
      <c r="H315" s="172">
        <f>+'DEQ-MOVES Vehicle Crosswalk'!F11</f>
        <v>0</v>
      </c>
      <c r="I315" s="172">
        <f>+'DEQ-MOVES Vehicle Crosswalk'!F25</f>
        <v>0</v>
      </c>
    </row>
    <row r="316" spans="1:9" s="172" customFormat="1">
      <c r="A316" s="163" t="s">
        <v>134</v>
      </c>
      <c r="B316" s="163">
        <v>95</v>
      </c>
      <c r="C316" s="163">
        <v>31</v>
      </c>
      <c r="D316" s="164" t="str">
        <f t="shared" si="8"/>
        <v>D95 31</v>
      </c>
      <c r="E316" s="163">
        <f t="shared" si="9"/>
        <v>0</v>
      </c>
      <c r="F316" s="177" t="s">
        <v>36</v>
      </c>
      <c r="G316" s="40" t="s">
        <v>19</v>
      </c>
      <c r="H316" s="172">
        <f>+'DEQ-MOVES Vehicle Crosswalk'!F12</f>
        <v>0</v>
      </c>
      <c r="I316" s="172">
        <f>+'DEQ-MOVES Vehicle Crosswalk'!F26</f>
        <v>0</v>
      </c>
    </row>
    <row r="317" spans="1:9">
      <c r="A317" s="126" t="s">
        <v>134</v>
      </c>
      <c r="B317" s="126">
        <v>95</v>
      </c>
      <c r="C317" s="126">
        <v>32</v>
      </c>
      <c r="D317" s="127" t="str">
        <f t="shared" si="8"/>
        <v>D95 32</v>
      </c>
      <c r="E317" s="126">
        <f t="shared" si="9"/>
        <v>0</v>
      </c>
      <c r="F317" s="178" t="s">
        <v>36</v>
      </c>
      <c r="G317" s="41" t="s">
        <v>15</v>
      </c>
      <c r="H317" s="174">
        <f>+'DEQ-MOVES Vehicle Crosswalk'!F13</f>
        <v>0</v>
      </c>
      <c r="I317" s="174">
        <f>+'DEQ-MOVES Vehicle Crosswalk'!F27</f>
        <v>0</v>
      </c>
    </row>
    <row r="318" spans="1:9">
      <c r="A318" s="126" t="s">
        <v>134</v>
      </c>
      <c r="B318" s="126">
        <v>95</v>
      </c>
      <c r="C318" s="126">
        <v>41</v>
      </c>
      <c r="D318" s="127" t="str">
        <f t="shared" si="8"/>
        <v>D95 41</v>
      </c>
      <c r="E318" s="126">
        <f t="shared" si="9"/>
        <v>0</v>
      </c>
      <c r="F318" s="178" t="s">
        <v>36</v>
      </c>
      <c r="G318" s="42" t="s">
        <v>20</v>
      </c>
      <c r="H318" s="174">
        <f>+'DEQ-MOVES Vehicle Crosswalk'!F14</f>
        <v>0</v>
      </c>
      <c r="I318" s="174">
        <f>+'DEQ-MOVES Vehicle Crosswalk'!F28</f>
        <v>0</v>
      </c>
    </row>
    <row r="319" spans="1:9">
      <c r="A319" s="126" t="s">
        <v>134</v>
      </c>
      <c r="B319" s="126">
        <v>95</v>
      </c>
      <c r="C319" s="126">
        <v>42</v>
      </c>
      <c r="D319" s="127" t="str">
        <f t="shared" si="8"/>
        <v>D95 42</v>
      </c>
      <c r="E319" s="126">
        <f t="shared" si="9"/>
        <v>0</v>
      </c>
      <c r="F319" s="178" t="s">
        <v>36</v>
      </c>
      <c r="G319" s="41" t="s">
        <v>21</v>
      </c>
      <c r="H319" s="174">
        <f>+'DEQ-MOVES Vehicle Crosswalk'!F15</f>
        <v>0</v>
      </c>
      <c r="I319" s="174">
        <f>+'DEQ-MOVES Vehicle Crosswalk'!F29</f>
        <v>0</v>
      </c>
    </row>
    <row r="320" spans="1:9">
      <c r="A320" s="126" t="s">
        <v>134</v>
      </c>
      <c r="B320" s="126">
        <v>95</v>
      </c>
      <c r="C320" s="126">
        <v>43</v>
      </c>
      <c r="D320" s="127" t="str">
        <f t="shared" si="8"/>
        <v>D95 43</v>
      </c>
      <c r="E320" s="126">
        <f t="shared" si="9"/>
        <v>0</v>
      </c>
      <c r="F320" s="178" t="s">
        <v>36</v>
      </c>
      <c r="G320" s="42" t="s">
        <v>22</v>
      </c>
      <c r="H320" s="174">
        <f>+'DEQ-MOVES Vehicle Crosswalk'!F16</f>
        <v>0</v>
      </c>
      <c r="I320" s="174">
        <f>+'DEQ-MOVES Vehicle Crosswalk'!F30</f>
        <v>0</v>
      </c>
    </row>
    <row r="321" spans="1:9">
      <c r="A321" s="126" t="s">
        <v>134</v>
      </c>
      <c r="B321" s="126">
        <v>95</v>
      </c>
      <c r="C321" s="126">
        <v>51</v>
      </c>
      <c r="D321" s="127" t="str">
        <f t="shared" si="8"/>
        <v>D95 51</v>
      </c>
      <c r="E321" s="126">
        <f t="shared" si="9"/>
        <v>0</v>
      </c>
      <c r="F321" s="178" t="s">
        <v>36</v>
      </c>
      <c r="G321" s="41" t="s">
        <v>23</v>
      </c>
      <c r="H321" s="174">
        <f>+'DEQ-MOVES Vehicle Crosswalk'!F17</f>
        <v>0</v>
      </c>
      <c r="I321" s="174">
        <f>+'DEQ-MOVES Vehicle Crosswalk'!F31</f>
        <v>0</v>
      </c>
    </row>
    <row r="322" spans="1:9">
      <c r="A322" s="126" t="s">
        <v>134</v>
      </c>
      <c r="B322" s="126">
        <v>95</v>
      </c>
      <c r="C322" s="126">
        <v>52</v>
      </c>
      <c r="D322" s="127" t="str">
        <f t="shared" ref="D322:D365" si="10" xml:space="preserve"> CONCATENATE(A322,B322, " ", C322)</f>
        <v>D95 52</v>
      </c>
      <c r="E322" s="126">
        <f t="shared" si="9"/>
        <v>0</v>
      </c>
      <c r="F322" s="178" t="s">
        <v>36</v>
      </c>
      <c r="G322" s="41" t="s">
        <v>24</v>
      </c>
      <c r="H322" s="174">
        <f>+'DEQ-MOVES Vehicle Crosswalk'!F18</f>
        <v>0</v>
      </c>
      <c r="I322" s="174">
        <f>+'DEQ-MOVES Vehicle Crosswalk'!F32</f>
        <v>0</v>
      </c>
    </row>
    <row r="323" spans="1:9">
      <c r="A323" s="126" t="s">
        <v>134</v>
      </c>
      <c r="B323" s="126">
        <v>95</v>
      </c>
      <c r="C323" s="126">
        <v>53</v>
      </c>
      <c r="D323" s="127" t="str">
        <f t="shared" si="10"/>
        <v>D95 53</v>
      </c>
      <c r="E323" s="126">
        <f t="shared" ref="E323:E365" si="11">+I323</f>
        <v>7.1081757412054233E-2</v>
      </c>
      <c r="F323" s="178" t="s">
        <v>36</v>
      </c>
      <c r="G323" s="41" t="s">
        <v>25</v>
      </c>
      <c r="H323" s="174">
        <f>+'DEQ-MOVES Vehicle Crosswalk'!F19</f>
        <v>7.1081757412054233E-2</v>
      </c>
      <c r="I323" s="174">
        <f>+'DEQ-MOVES Vehicle Crosswalk'!F33</f>
        <v>7.1081757412054233E-2</v>
      </c>
    </row>
    <row r="324" spans="1:9" s="172" customFormat="1">
      <c r="A324" s="163" t="s">
        <v>134</v>
      </c>
      <c r="B324" s="163">
        <v>95</v>
      </c>
      <c r="C324" s="163">
        <v>54</v>
      </c>
      <c r="D324" s="164" t="str">
        <f t="shared" si="10"/>
        <v>D95 54</v>
      </c>
      <c r="E324" s="163">
        <f t="shared" si="11"/>
        <v>0</v>
      </c>
      <c r="F324" s="177" t="s">
        <v>36</v>
      </c>
      <c r="G324" s="40" t="s">
        <v>26</v>
      </c>
      <c r="H324" s="172">
        <f>+'DEQ-MOVES Vehicle Crosswalk'!F20</f>
        <v>0</v>
      </c>
      <c r="I324" s="172">
        <f>+'DEQ-MOVES Vehicle Crosswalk'!F34</f>
        <v>0</v>
      </c>
    </row>
    <row r="325" spans="1:9">
      <c r="A325" s="126" t="s">
        <v>134</v>
      </c>
      <c r="B325" s="126">
        <v>95</v>
      </c>
      <c r="C325" s="126">
        <v>61</v>
      </c>
      <c r="D325" s="127" t="str">
        <f t="shared" si="10"/>
        <v>D95 61</v>
      </c>
      <c r="E325" s="126">
        <f t="shared" si="11"/>
        <v>0</v>
      </c>
      <c r="F325" s="178" t="s">
        <v>36</v>
      </c>
      <c r="G325" s="41" t="s">
        <v>27</v>
      </c>
      <c r="H325" s="174">
        <f>+'DEQ-MOVES Vehicle Crosswalk'!F21</f>
        <v>0</v>
      </c>
      <c r="I325" s="174">
        <f>+'DEQ-MOVES Vehicle Crosswalk'!F35</f>
        <v>0</v>
      </c>
    </row>
    <row r="326" spans="1:9">
      <c r="A326" s="126" t="s">
        <v>134</v>
      </c>
      <c r="B326" s="126">
        <v>95</v>
      </c>
      <c r="C326" s="126">
        <v>62</v>
      </c>
      <c r="D326" s="127" t="str">
        <f t="shared" si="10"/>
        <v>D95 62</v>
      </c>
      <c r="E326" s="126">
        <f t="shared" si="11"/>
        <v>0.92891824258794575</v>
      </c>
      <c r="F326" s="178" t="s">
        <v>36</v>
      </c>
      <c r="G326" s="41" t="s">
        <v>28</v>
      </c>
      <c r="H326" s="174">
        <f>+'DEQ-MOVES Vehicle Crosswalk'!F22</f>
        <v>0.92891824258794575</v>
      </c>
      <c r="I326" s="174">
        <f>+'DEQ-MOVES Vehicle Crosswalk'!F36</f>
        <v>0.92891824258794575</v>
      </c>
    </row>
    <row r="327" spans="1:9" s="172" customFormat="1">
      <c r="A327" s="163" t="s">
        <v>134</v>
      </c>
      <c r="B327" s="163">
        <v>96</v>
      </c>
      <c r="C327" s="163">
        <v>11</v>
      </c>
      <c r="D327" s="164" t="str">
        <f t="shared" si="10"/>
        <v>D96 11</v>
      </c>
      <c r="E327" s="163">
        <f t="shared" si="11"/>
        <v>0</v>
      </c>
      <c r="F327" s="177" t="s">
        <v>37</v>
      </c>
      <c r="G327" s="39" t="s">
        <v>17</v>
      </c>
      <c r="H327" s="172">
        <f>+'DEQ-MOVES Vehicle Crosswalk'!G10</f>
        <v>0</v>
      </c>
      <c r="I327" s="172">
        <f>+'DEQ-MOVES Vehicle Crosswalk'!G24</f>
        <v>0</v>
      </c>
    </row>
    <row r="328" spans="1:9" s="172" customFormat="1">
      <c r="A328" s="163" t="s">
        <v>134</v>
      </c>
      <c r="B328" s="163">
        <v>96</v>
      </c>
      <c r="C328" s="163">
        <v>21</v>
      </c>
      <c r="D328" s="164" t="str">
        <f t="shared" si="10"/>
        <v>D96 21</v>
      </c>
      <c r="E328" s="163">
        <f t="shared" si="11"/>
        <v>0</v>
      </c>
      <c r="F328" s="177" t="s">
        <v>37</v>
      </c>
      <c r="G328" s="39" t="s">
        <v>18</v>
      </c>
      <c r="H328" s="172">
        <f>+'DEQ-MOVES Vehicle Crosswalk'!G11</f>
        <v>0</v>
      </c>
      <c r="I328" s="172">
        <f>+'DEQ-MOVES Vehicle Crosswalk'!G25</f>
        <v>0</v>
      </c>
    </row>
    <row r="329" spans="1:9" s="172" customFormat="1">
      <c r="A329" s="163" t="s">
        <v>134</v>
      </c>
      <c r="B329" s="163">
        <v>96</v>
      </c>
      <c r="C329" s="163">
        <v>31</v>
      </c>
      <c r="D329" s="164" t="str">
        <f t="shared" si="10"/>
        <v>D96 31</v>
      </c>
      <c r="E329" s="163">
        <f t="shared" si="11"/>
        <v>0</v>
      </c>
      <c r="F329" s="177" t="s">
        <v>37</v>
      </c>
      <c r="G329" s="40" t="s">
        <v>19</v>
      </c>
      <c r="H329" s="172">
        <f>+'DEQ-MOVES Vehicle Crosswalk'!G12</f>
        <v>6.686953914439262E-3</v>
      </c>
      <c r="I329" s="172">
        <f>+'DEQ-MOVES Vehicle Crosswalk'!G26</f>
        <v>0</v>
      </c>
    </row>
    <row r="330" spans="1:9">
      <c r="A330" s="126" t="s">
        <v>134</v>
      </c>
      <c r="B330" s="126">
        <v>96</v>
      </c>
      <c r="C330" s="126">
        <v>32</v>
      </c>
      <c r="D330" s="127" t="str">
        <f t="shared" si="10"/>
        <v>D96 32</v>
      </c>
      <c r="E330" s="126">
        <f t="shared" si="11"/>
        <v>7.8872994977482333E-2</v>
      </c>
      <c r="F330" s="178" t="s">
        <v>37</v>
      </c>
      <c r="G330" s="41" t="s">
        <v>15</v>
      </c>
      <c r="H330" s="174">
        <f>+'DEQ-MOVES Vehicle Crosswalk'!G13</f>
        <v>7.6899970016051519E-2</v>
      </c>
      <c r="I330" s="174">
        <f>+'DEQ-MOVES Vehicle Crosswalk'!G27</f>
        <v>7.8872994977482333E-2</v>
      </c>
    </row>
    <row r="331" spans="1:9">
      <c r="A331" s="126" t="s">
        <v>134</v>
      </c>
      <c r="B331" s="126">
        <v>96</v>
      </c>
      <c r="C331" s="126">
        <v>41</v>
      </c>
      <c r="D331" s="127" t="str">
        <f t="shared" si="10"/>
        <v>D96 41</v>
      </c>
      <c r="E331" s="126">
        <f t="shared" si="11"/>
        <v>0</v>
      </c>
      <c r="F331" s="178" t="s">
        <v>37</v>
      </c>
      <c r="G331" s="42" t="s">
        <v>20</v>
      </c>
      <c r="H331" s="174">
        <f>+'DEQ-MOVES Vehicle Crosswalk'!G14</f>
        <v>0</v>
      </c>
      <c r="I331" s="174">
        <f>+'DEQ-MOVES Vehicle Crosswalk'!G28</f>
        <v>0</v>
      </c>
    </row>
    <row r="332" spans="1:9">
      <c r="A332" s="126" t="s">
        <v>134</v>
      </c>
      <c r="B332" s="126">
        <v>96</v>
      </c>
      <c r="C332" s="126">
        <v>42</v>
      </c>
      <c r="D332" s="127" t="str">
        <f t="shared" si="10"/>
        <v>D96 42</v>
      </c>
      <c r="E332" s="126">
        <f t="shared" si="11"/>
        <v>0</v>
      </c>
      <c r="F332" s="178" t="s">
        <v>37</v>
      </c>
      <c r="G332" s="41" t="s">
        <v>21</v>
      </c>
      <c r="H332" s="174">
        <f>+'DEQ-MOVES Vehicle Crosswalk'!G15</f>
        <v>0</v>
      </c>
      <c r="I332" s="174">
        <f>+'DEQ-MOVES Vehicle Crosswalk'!G29</f>
        <v>0</v>
      </c>
    </row>
    <row r="333" spans="1:9">
      <c r="A333" s="126" t="s">
        <v>134</v>
      </c>
      <c r="B333" s="126">
        <v>96</v>
      </c>
      <c r="C333" s="126">
        <v>43</v>
      </c>
      <c r="D333" s="127" t="str">
        <f t="shared" si="10"/>
        <v>D96 43</v>
      </c>
      <c r="E333" s="126">
        <f t="shared" si="11"/>
        <v>0</v>
      </c>
      <c r="F333" s="178" t="s">
        <v>37</v>
      </c>
      <c r="G333" s="42" t="s">
        <v>22</v>
      </c>
      <c r="H333" s="174">
        <f>+'DEQ-MOVES Vehicle Crosswalk'!G16</f>
        <v>0</v>
      </c>
      <c r="I333" s="174">
        <f>+'DEQ-MOVES Vehicle Crosswalk'!G30</f>
        <v>0</v>
      </c>
    </row>
    <row r="334" spans="1:9">
      <c r="A334" s="126" t="s">
        <v>134</v>
      </c>
      <c r="B334" s="126">
        <v>96</v>
      </c>
      <c r="C334" s="126">
        <v>51</v>
      </c>
      <c r="D334" s="127" t="str">
        <f t="shared" si="10"/>
        <v>D96 51</v>
      </c>
      <c r="E334" s="126">
        <f t="shared" si="11"/>
        <v>0</v>
      </c>
      <c r="F334" s="178" t="s">
        <v>37</v>
      </c>
      <c r="G334" s="41" t="s">
        <v>23</v>
      </c>
      <c r="H334" s="174">
        <f>+'DEQ-MOVES Vehicle Crosswalk'!G17</f>
        <v>9.1641307606950932E-3</v>
      </c>
      <c r="I334" s="174">
        <f>+'DEQ-MOVES Vehicle Crosswalk'!G31</f>
        <v>0</v>
      </c>
    </row>
    <row r="335" spans="1:9">
      <c r="A335" s="126" t="s">
        <v>134</v>
      </c>
      <c r="B335" s="126">
        <v>96</v>
      </c>
      <c r="C335" s="126">
        <v>52</v>
      </c>
      <c r="D335" s="127" t="str">
        <f t="shared" si="10"/>
        <v>D96 52</v>
      </c>
      <c r="E335" s="126">
        <f t="shared" si="11"/>
        <v>0.5169590334310048</v>
      </c>
      <c r="F335" s="178" t="s">
        <v>37</v>
      </c>
      <c r="G335" s="41" t="s">
        <v>24</v>
      </c>
      <c r="H335" s="174">
        <f>+'DEQ-MOVES Vehicle Crosswalk'!G18</f>
        <v>0.50402719183823008</v>
      </c>
      <c r="I335" s="174">
        <f>+'DEQ-MOVES Vehicle Crosswalk'!G32</f>
        <v>0.5169590334310048</v>
      </c>
    </row>
    <row r="336" spans="1:9">
      <c r="A336" s="126" t="s">
        <v>134</v>
      </c>
      <c r="B336" s="126">
        <v>96</v>
      </c>
      <c r="C336" s="126">
        <v>53</v>
      </c>
      <c r="D336" s="127" t="str">
        <f t="shared" si="10"/>
        <v>D96 53</v>
      </c>
      <c r="E336" s="126">
        <f t="shared" si="11"/>
        <v>4.6996275766454987E-2</v>
      </c>
      <c r="F336" s="178" t="s">
        <v>37</v>
      </c>
      <c r="G336" s="41" t="s">
        <v>25</v>
      </c>
      <c r="H336" s="174">
        <f>+'DEQ-MOVES Vehicle Crosswalk'!G19</f>
        <v>4.582065380347547E-2</v>
      </c>
      <c r="I336" s="174">
        <f>+'DEQ-MOVES Vehicle Crosswalk'!G33</f>
        <v>4.6996275766454987E-2</v>
      </c>
    </row>
    <row r="337" spans="1:9" s="172" customFormat="1">
      <c r="A337" s="163" t="s">
        <v>134</v>
      </c>
      <c r="B337" s="163">
        <v>96</v>
      </c>
      <c r="C337" s="163">
        <v>54</v>
      </c>
      <c r="D337" s="164" t="str">
        <f t="shared" si="10"/>
        <v>D96 54</v>
      </c>
      <c r="E337" s="163">
        <f t="shared" si="11"/>
        <v>0</v>
      </c>
      <c r="F337" s="177" t="s">
        <v>37</v>
      </c>
      <c r="G337" s="40" t="s">
        <v>26</v>
      </c>
      <c r="H337" s="172">
        <f>+'DEQ-MOVES Vehicle Crosswalk'!G20</f>
        <v>9.1641307606950932E-3</v>
      </c>
      <c r="I337" s="172">
        <f>+'DEQ-MOVES Vehicle Crosswalk'!G34</f>
        <v>0</v>
      </c>
    </row>
    <row r="338" spans="1:9">
      <c r="A338" s="126" t="s">
        <v>134</v>
      </c>
      <c r="B338" s="126">
        <v>96</v>
      </c>
      <c r="C338" s="126">
        <v>61</v>
      </c>
      <c r="D338" s="127" t="str">
        <f t="shared" si="10"/>
        <v>D96 61</v>
      </c>
      <c r="E338" s="126">
        <f t="shared" si="11"/>
        <v>0.25377988913885696</v>
      </c>
      <c r="F338" s="178" t="s">
        <v>37</v>
      </c>
      <c r="G338" s="41" t="s">
        <v>27</v>
      </c>
      <c r="H338" s="174">
        <f>+'DEQ-MOVES Vehicle Crosswalk'!G21</f>
        <v>0.24743153053876754</v>
      </c>
      <c r="I338" s="174">
        <f>+'DEQ-MOVES Vehicle Crosswalk'!G35</f>
        <v>0.25377988913885696</v>
      </c>
    </row>
    <row r="339" spans="1:9">
      <c r="A339" s="126" t="s">
        <v>134</v>
      </c>
      <c r="B339" s="126">
        <v>96</v>
      </c>
      <c r="C339" s="126">
        <v>62</v>
      </c>
      <c r="D339" s="127" t="str">
        <f t="shared" si="10"/>
        <v>D96 62</v>
      </c>
      <c r="E339" s="126">
        <f t="shared" si="11"/>
        <v>0.10339180668620096</v>
      </c>
      <c r="F339" s="178" t="s">
        <v>37</v>
      </c>
      <c r="G339" s="41" t="s">
        <v>28</v>
      </c>
      <c r="H339" s="174">
        <f>+'DEQ-MOVES Vehicle Crosswalk'!G22</f>
        <v>0.10080543836764602</v>
      </c>
      <c r="I339" s="174">
        <f>+'DEQ-MOVES Vehicle Crosswalk'!G36</f>
        <v>0.10339180668620096</v>
      </c>
    </row>
    <row r="340" spans="1:9" s="172" customFormat="1">
      <c r="A340" s="163" t="s">
        <v>134</v>
      </c>
      <c r="B340" s="163">
        <v>97</v>
      </c>
      <c r="C340" s="163">
        <v>11</v>
      </c>
      <c r="D340" s="164" t="str">
        <f t="shared" si="10"/>
        <v>D97 11</v>
      </c>
      <c r="E340" s="163">
        <f t="shared" si="11"/>
        <v>0</v>
      </c>
      <c r="F340" s="177" t="s">
        <v>38</v>
      </c>
      <c r="G340" s="39" t="s">
        <v>17</v>
      </c>
      <c r="H340" s="172">
        <f>+'DEQ-MOVES Vehicle Crosswalk'!H10</f>
        <v>0</v>
      </c>
      <c r="I340" s="172">
        <f>+'DEQ-MOVES Vehicle Crosswalk'!H24</f>
        <v>0</v>
      </c>
    </row>
    <row r="341" spans="1:9" s="172" customFormat="1">
      <c r="A341" s="163" t="s">
        <v>134</v>
      </c>
      <c r="B341" s="163">
        <v>97</v>
      </c>
      <c r="C341" s="163">
        <v>21</v>
      </c>
      <c r="D341" s="164" t="str">
        <f t="shared" si="10"/>
        <v>D97 21</v>
      </c>
      <c r="E341" s="163">
        <f t="shared" si="11"/>
        <v>0</v>
      </c>
      <c r="F341" s="177" t="s">
        <v>38</v>
      </c>
      <c r="G341" s="39" t="s">
        <v>18</v>
      </c>
      <c r="H341" s="172">
        <f>+'DEQ-MOVES Vehicle Crosswalk'!H11</f>
        <v>0</v>
      </c>
      <c r="I341" s="172">
        <f>+'DEQ-MOVES Vehicle Crosswalk'!H25</f>
        <v>0</v>
      </c>
    </row>
    <row r="342" spans="1:9" s="172" customFormat="1">
      <c r="A342" s="163" t="s">
        <v>134</v>
      </c>
      <c r="B342" s="163">
        <v>97</v>
      </c>
      <c r="C342" s="163">
        <v>31</v>
      </c>
      <c r="D342" s="164" t="str">
        <f t="shared" si="10"/>
        <v>D97 31</v>
      </c>
      <c r="E342" s="163">
        <f t="shared" si="11"/>
        <v>0</v>
      </c>
      <c r="F342" s="177" t="s">
        <v>38</v>
      </c>
      <c r="G342" s="40" t="s">
        <v>19</v>
      </c>
      <c r="H342" s="172">
        <f>+'DEQ-MOVES Vehicle Crosswalk'!H12</f>
        <v>6.686953914439262E-3</v>
      </c>
      <c r="I342" s="172">
        <f>+'DEQ-MOVES Vehicle Crosswalk'!H26</f>
        <v>0</v>
      </c>
    </row>
    <row r="343" spans="1:9">
      <c r="A343" s="126" t="s">
        <v>134</v>
      </c>
      <c r="B343" s="126">
        <v>97</v>
      </c>
      <c r="C343" s="126">
        <v>32</v>
      </c>
      <c r="D343" s="127" t="str">
        <f t="shared" si="10"/>
        <v>D97 32</v>
      </c>
      <c r="E343" s="126">
        <f t="shared" si="11"/>
        <v>7.8872994977482333E-2</v>
      </c>
      <c r="F343" s="178" t="s">
        <v>38</v>
      </c>
      <c r="G343" s="41" t="s">
        <v>15</v>
      </c>
      <c r="H343" s="174">
        <f>+'DEQ-MOVES Vehicle Crosswalk'!H13</f>
        <v>7.6899970016051519E-2</v>
      </c>
      <c r="I343" s="174">
        <f>+'DEQ-MOVES Vehicle Crosswalk'!H27</f>
        <v>7.8872994977482333E-2</v>
      </c>
    </row>
    <row r="344" spans="1:9">
      <c r="A344" s="126" t="s">
        <v>134</v>
      </c>
      <c r="B344" s="126">
        <v>97</v>
      </c>
      <c r="C344" s="126">
        <v>41</v>
      </c>
      <c r="D344" s="127" t="str">
        <f t="shared" si="10"/>
        <v>D97 41</v>
      </c>
      <c r="E344" s="126">
        <f t="shared" si="11"/>
        <v>0</v>
      </c>
      <c r="F344" s="178" t="s">
        <v>38</v>
      </c>
      <c r="G344" s="42" t="s">
        <v>20</v>
      </c>
      <c r="H344" s="174">
        <f>+'DEQ-MOVES Vehicle Crosswalk'!H14</f>
        <v>0</v>
      </c>
      <c r="I344" s="174">
        <f>+'DEQ-MOVES Vehicle Crosswalk'!H28</f>
        <v>0</v>
      </c>
    </row>
    <row r="345" spans="1:9">
      <c r="A345" s="126" t="s">
        <v>134</v>
      </c>
      <c r="B345" s="126">
        <v>97</v>
      </c>
      <c r="C345" s="126">
        <v>42</v>
      </c>
      <c r="D345" s="127" t="str">
        <f t="shared" si="10"/>
        <v>D97 42</v>
      </c>
      <c r="E345" s="126">
        <f t="shared" si="11"/>
        <v>0</v>
      </c>
      <c r="F345" s="178" t="s">
        <v>38</v>
      </c>
      <c r="G345" s="41" t="s">
        <v>21</v>
      </c>
      <c r="H345" s="174">
        <f>+'DEQ-MOVES Vehicle Crosswalk'!H15</f>
        <v>0</v>
      </c>
      <c r="I345" s="174">
        <f>+'DEQ-MOVES Vehicle Crosswalk'!H29</f>
        <v>0</v>
      </c>
    </row>
    <row r="346" spans="1:9">
      <c r="A346" s="126" t="s">
        <v>134</v>
      </c>
      <c r="B346" s="126">
        <v>97</v>
      </c>
      <c r="C346" s="126">
        <v>43</v>
      </c>
      <c r="D346" s="127" t="str">
        <f t="shared" si="10"/>
        <v>D97 43</v>
      </c>
      <c r="E346" s="126">
        <f t="shared" si="11"/>
        <v>0</v>
      </c>
      <c r="F346" s="178" t="s">
        <v>38</v>
      </c>
      <c r="G346" s="42" t="s">
        <v>22</v>
      </c>
      <c r="H346" s="174">
        <f>+'DEQ-MOVES Vehicle Crosswalk'!H16</f>
        <v>0</v>
      </c>
      <c r="I346" s="174">
        <f>+'DEQ-MOVES Vehicle Crosswalk'!H30</f>
        <v>0</v>
      </c>
    </row>
    <row r="347" spans="1:9">
      <c r="A347" s="126" t="s">
        <v>134</v>
      </c>
      <c r="B347" s="126">
        <v>97</v>
      </c>
      <c r="C347" s="126">
        <v>51</v>
      </c>
      <c r="D347" s="127" t="str">
        <f t="shared" si="10"/>
        <v>D97 51</v>
      </c>
      <c r="E347" s="126">
        <f t="shared" si="11"/>
        <v>0</v>
      </c>
      <c r="F347" s="178" t="s">
        <v>38</v>
      </c>
      <c r="G347" s="41" t="s">
        <v>23</v>
      </c>
      <c r="H347" s="174">
        <f>+'DEQ-MOVES Vehicle Crosswalk'!H17</f>
        <v>9.1641307606950932E-3</v>
      </c>
      <c r="I347" s="174">
        <f>+'DEQ-MOVES Vehicle Crosswalk'!H31</f>
        <v>0</v>
      </c>
    </row>
    <row r="348" spans="1:9">
      <c r="A348" s="126" t="s">
        <v>134</v>
      </c>
      <c r="B348" s="126">
        <v>97</v>
      </c>
      <c r="C348" s="126">
        <v>52</v>
      </c>
      <c r="D348" s="127" t="str">
        <f t="shared" si="10"/>
        <v>D97 52</v>
      </c>
      <c r="E348" s="126">
        <f t="shared" si="11"/>
        <v>0.5169590334310048</v>
      </c>
      <c r="F348" s="178" t="s">
        <v>38</v>
      </c>
      <c r="G348" s="41" t="s">
        <v>24</v>
      </c>
      <c r="H348" s="174">
        <f>+'DEQ-MOVES Vehicle Crosswalk'!H18</f>
        <v>0.50402719183823008</v>
      </c>
      <c r="I348" s="174">
        <f>+'DEQ-MOVES Vehicle Crosswalk'!H32</f>
        <v>0.5169590334310048</v>
      </c>
    </row>
    <row r="349" spans="1:9">
      <c r="A349" s="126" t="s">
        <v>134</v>
      </c>
      <c r="B349" s="126">
        <v>97</v>
      </c>
      <c r="C349" s="126">
        <v>53</v>
      </c>
      <c r="D349" s="127" t="str">
        <f t="shared" si="10"/>
        <v>D97 53</v>
      </c>
      <c r="E349" s="126">
        <f t="shared" si="11"/>
        <v>4.6996275766454987E-2</v>
      </c>
      <c r="F349" s="178" t="s">
        <v>38</v>
      </c>
      <c r="G349" s="41" t="s">
        <v>25</v>
      </c>
      <c r="H349" s="174">
        <f>+'DEQ-MOVES Vehicle Crosswalk'!H19</f>
        <v>4.582065380347547E-2</v>
      </c>
      <c r="I349" s="174">
        <f>+'DEQ-MOVES Vehicle Crosswalk'!H33</f>
        <v>4.6996275766454987E-2</v>
      </c>
    </row>
    <row r="350" spans="1:9" s="172" customFormat="1">
      <c r="A350" s="163" t="s">
        <v>134</v>
      </c>
      <c r="B350" s="163">
        <v>97</v>
      </c>
      <c r="C350" s="163">
        <v>54</v>
      </c>
      <c r="D350" s="164" t="str">
        <f t="shared" si="10"/>
        <v>D97 54</v>
      </c>
      <c r="E350" s="163">
        <f t="shared" si="11"/>
        <v>0</v>
      </c>
      <c r="F350" s="177" t="s">
        <v>38</v>
      </c>
      <c r="G350" s="40" t="s">
        <v>26</v>
      </c>
      <c r="H350" s="172">
        <f>+'DEQ-MOVES Vehicle Crosswalk'!H20</f>
        <v>9.1641307606950932E-3</v>
      </c>
      <c r="I350" s="172">
        <f>+'DEQ-MOVES Vehicle Crosswalk'!H34</f>
        <v>0</v>
      </c>
    </row>
    <row r="351" spans="1:9">
      <c r="A351" s="126" t="s">
        <v>134</v>
      </c>
      <c r="B351" s="126">
        <v>97</v>
      </c>
      <c r="C351" s="126">
        <v>61</v>
      </c>
      <c r="D351" s="127" t="str">
        <f t="shared" si="10"/>
        <v>D97 61</v>
      </c>
      <c r="E351" s="126">
        <f t="shared" si="11"/>
        <v>0.25377988913885696</v>
      </c>
      <c r="F351" s="178" t="s">
        <v>38</v>
      </c>
      <c r="G351" s="41" t="s">
        <v>27</v>
      </c>
      <c r="H351" s="174">
        <f>+'DEQ-MOVES Vehicle Crosswalk'!H21</f>
        <v>0.24743153053876754</v>
      </c>
      <c r="I351" s="174">
        <f>+'DEQ-MOVES Vehicle Crosswalk'!H35</f>
        <v>0.25377988913885696</v>
      </c>
    </row>
    <row r="352" spans="1:9">
      <c r="A352" s="126" t="s">
        <v>134</v>
      </c>
      <c r="B352" s="126">
        <v>97</v>
      </c>
      <c r="C352" s="126">
        <v>62</v>
      </c>
      <c r="D352" s="127" t="str">
        <f t="shared" si="10"/>
        <v>D97 62</v>
      </c>
      <c r="E352" s="126">
        <f t="shared" si="11"/>
        <v>0.10339180668620096</v>
      </c>
      <c r="F352" s="178" t="s">
        <v>38</v>
      </c>
      <c r="G352" s="41" t="s">
        <v>28</v>
      </c>
      <c r="H352" s="174">
        <f>+'DEQ-MOVES Vehicle Crosswalk'!H22</f>
        <v>0.10080543836764602</v>
      </c>
      <c r="I352" s="174">
        <f>+'DEQ-MOVES Vehicle Crosswalk'!H36</f>
        <v>0.10339180668620096</v>
      </c>
    </row>
    <row r="353" spans="1:9" s="172" customFormat="1">
      <c r="A353" s="163" t="s">
        <v>134</v>
      </c>
      <c r="B353" s="163">
        <v>98</v>
      </c>
      <c r="C353" s="163">
        <v>11</v>
      </c>
      <c r="D353" s="164" t="str">
        <f t="shared" si="10"/>
        <v>D98 11</v>
      </c>
      <c r="E353" s="163">
        <f t="shared" si="11"/>
        <v>0</v>
      </c>
      <c r="F353" s="177" t="s">
        <v>39</v>
      </c>
      <c r="G353" s="39" t="s">
        <v>17</v>
      </c>
      <c r="H353" s="172">
        <f>+'DEQ-MOVES Vehicle Crosswalk'!I10</f>
        <v>0</v>
      </c>
      <c r="I353" s="172">
        <f>+'DEQ-MOVES Vehicle Crosswalk'!I24</f>
        <v>0</v>
      </c>
    </row>
    <row r="354" spans="1:9" s="172" customFormat="1">
      <c r="A354" s="163" t="s">
        <v>134</v>
      </c>
      <c r="B354" s="163">
        <v>98</v>
      </c>
      <c r="C354" s="163">
        <v>21</v>
      </c>
      <c r="D354" s="164" t="str">
        <f t="shared" si="10"/>
        <v>D98 21</v>
      </c>
      <c r="E354" s="163">
        <f t="shared" si="11"/>
        <v>0</v>
      </c>
      <c r="F354" s="177" t="s">
        <v>39</v>
      </c>
      <c r="G354" s="39" t="s">
        <v>18</v>
      </c>
      <c r="H354" s="172">
        <f>+'DEQ-MOVES Vehicle Crosswalk'!I11</f>
        <v>0</v>
      </c>
      <c r="I354" s="172">
        <f>+'DEQ-MOVES Vehicle Crosswalk'!I25</f>
        <v>0</v>
      </c>
    </row>
    <row r="355" spans="1:9" s="172" customFormat="1">
      <c r="A355" s="163" t="s">
        <v>134</v>
      </c>
      <c r="B355" s="163">
        <v>98</v>
      </c>
      <c r="C355" s="163">
        <v>31</v>
      </c>
      <c r="D355" s="164" t="str">
        <f t="shared" si="10"/>
        <v>D98 31</v>
      </c>
      <c r="E355" s="163">
        <f t="shared" si="11"/>
        <v>0</v>
      </c>
      <c r="F355" s="177" t="s">
        <v>39</v>
      </c>
      <c r="G355" s="40" t="s">
        <v>19</v>
      </c>
      <c r="H355" s="172">
        <f>+'DEQ-MOVES Vehicle Crosswalk'!I12</f>
        <v>1.4570329125472162E-2</v>
      </c>
      <c r="I355" s="172">
        <f>+'DEQ-MOVES Vehicle Crosswalk'!I26</f>
        <v>0</v>
      </c>
    </row>
    <row r="356" spans="1:9">
      <c r="A356" s="126" t="s">
        <v>134</v>
      </c>
      <c r="B356" s="126">
        <v>98</v>
      </c>
      <c r="C356" s="126">
        <v>32</v>
      </c>
      <c r="D356" s="127" t="str">
        <f t="shared" si="10"/>
        <v>D98 32</v>
      </c>
      <c r="E356" s="126">
        <f t="shared" si="11"/>
        <v>0.17145931951543236</v>
      </c>
      <c r="F356" s="178" t="s">
        <v>39</v>
      </c>
      <c r="G356" s="41" t="s">
        <v>15</v>
      </c>
      <c r="H356" s="174">
        <f>+'DEQ-MOVES Vehicle Crosswalk'!I13</f>
        <v>0.16755878494292986</v>
      </c>
      <c r="I356" s="174">
        <f>+'DEQ-MOVES Vehicle Crosswalk'!I27</f>
        <v>0.17145931951543236</v>
      </c>
    </row>
    <row r="357" spans="1:9">
      <c r="A357" s="126" t="s">
        <v>134</v>
      </c>
      <c r="B357" s="126">
        <v>98</v>
      </c>
      <c r="C357" s="126">
        <v>41</v>
      </c>
      <c r="D357" s="127" t="str">
        <f t="shared" si="10"/>
        <v>D98 41</v>
      </c>
      <c r="E357" s="126">
        <f t="shared" si="11"/>
        <v>0</v>
      </c>
      <c r="F357" s="178" t="s">
        <v>39</v>
      </c>
      <c r="G357" s="42" t="s">
        <v>20</v>
      </c>
      <c r="H357" s="174">
        <f>+'DEQ-MOVES Vehicle Crosswalk'!I14</f>
        <v>0</v>
      </c>
      <c r="I357" s="174">
        <f>+'DEQ-MOVES Vehicle Crosswalk'!I28</f>
        <v>0</v>
      </c>
    </row>
    <row r="358" spans="1:9">
      <c r="A358" s="126" t="s">
        <v>134</v>
      </c>
      <c r="B358" s="126">
        <v>98</v>
      </c>
      <c r="C358" s="126">
        <v>42</v>
      </c>
      <c r="D358" s="127" t="str">
        <f t="shared" si="10"/>
        <v>D98 42</v>
      </c>
      <c r="E358" s="126">
        <f t="shared" si="11"/>
        <v>0</v>
      </c>
      <c r="F358" s="178" t="s">
        <v>39</v>
      </c>
      <c r="G358" s="41" t="s">
        <v>21</v>
      </c>
      <c r="H358" s="174">
        <f>+'DEQ-MOVES Vehicle Crosswalk'!I15</f>
        <v>0</v>
      </c>
      <c r="I358" s="174">
        <f>+'DEQ-MOVES Vehicle Crosswalk'!I29</f>
        <v>0</v>
      </c>
    </row>
    <row r="359" spans="1:9">
      <c r="A359" s="126" t="s">
        <v>134</v>
      </c>
      <c r="B359" s="126">
        <v>98</v>
      </c>
      <c r="C359" s="126">
        <v>43</v>
      </c>
      <c r="D359" s="127" t="str">
        <f t="shared" si="10"/>
        <v>D98 43</v>
      </c>
      <c r="E359" s="126">
        <f t="shared" si="11"/>
        <v>0</v>
      </c>
      <c r="F359" s="178" t="s">
        <v>39</v>
      </c>
      <c r="G359" s="42" t="s">
        <v>22</v>
      </c>
      <c r="H359" s="174">
        <f>+'DEQ-MOVES Vehicle Crosswalk'!I16</f>
        <v>0</v>
      </c>
      <c r="I359" s="174">
        <f>+'DEQ-MOVES Vehicle Crosswalk'!I30</f>
        <v>0</v>
      </c>
    </row>
    <row r="360" spans="1:9">
      <c r="A360" s="126" t="s">
        <v>134</v>
      </c>
      <c r="B360" s="126">
        <v>98</v>
      </c>
      <c r="C360" s="126">
        <v>51</v>
      </c>
      <c r="D360" s="127" t="str">
        <f t="shared" si="10"/>
        <v>D98 51</v>
      </c>
      <c r="E360" s="126">
        <f t="shared" si="11"/>
        <v>8.3690977826723998E-3</v>
      </c>
      <c r="F360" s="178" t="s">
        <v>39</v>
      </c>
      <c r="G360" s="41" t="s">
        <v>23</v>
      </c>
      <c r="H360" s="174">
        <f>+'DEQ-MOVES Vehicle Crosswalk'!I17</f>
        <v>8.1787088593159793E-3</v>
      </c>
      <c r="I360" s="174">
        <f>+'DEQ-MOVES Vehicle Crosswalk'!I31</f>
        <v>8.3690977826723998E-3</v>
      </c>
    </row>
    <row r="361" spans="1:9">
      <c r="A361" s="126" t="s">
        <v>134</v>
      </c>
      <c r="B361" s="126">
        <v>98</v>
      </c>
      <c r="C361" s="126">
        <v>52</v>
      </c>
      <c r="D361" s="127" t="str">
        <f t="shared" si="10"/>
        <v>D98 52</v>
      </c>
      <c r="E361" s="126">
        <f t="shared" si="11"/>
        <v>0.46030037804698204</v>
      </c>
      <c r="F361" s="178" t="s">
        <v>39</v>
      </c>
      <c r="G361" s="41" t="s">
        <v>24</v>
      </c>
      <c r="H361" s="174">
        <f>+'DEQ-MOVES Vehicle Crosswalk'!I18</f>
        <v>0.44982898726237891</v>
      </c>
      <c r="I361" s="174">
        <f>+'DEQ-MOVES Vehicle Crosswalk'!I32</f>
        <v>0.46030037804698204</v>
      </c>
    </row>
    <row r="362" spans="1:9">
      <c r="A362" s="126" t="s">
        <v>134</v>
      </c>
      <c r="B362" s="126">
        <v>98</v>
      </c>
      <c r="C362" s="126">
        <v>53</v>
      </c>
      <c r="D362" s="127" t="str">
        <f t="shared" si="10"/>
        <v>D98 53</v>
      </c>
      <c r="E362" s="126">
        <f t="shared" si="11"/>
        <v>4.1845488913362004E-2</v>
      </c>
      <c r="F362" s="178" t="s">
        <v>39</v>
      </c>
      <c r="G362" s="41" t="s">
        <v>25</v>
      </c>
      <c r="H362" s="174">
        <f>+'DEQ-MOVES Vehicle Crosswalk'!I19</f>
        <v>4.0893544296579903E-2</v>
      </c>
      <c r="I362" s="174">
        <f>+'DEQ-MOVES Vehicle Crosswalk'!I33</f>
        <v>4.1845488913362004E-2</v>
      </c>
    </row>
    <row r="363" spans="1:9" s="172" customFormat="1">
      <c r="A363" s="163" t="s">
        <v>134</v>
      </c>
      <c r="B363" s="163">
        <v>98</v>
      </c>
      <c r="C363" s="163">
        <v>54</v>
      </c>
      <c r="D363" s="164" t="str">
        <f t="shared" si="10"/>
        <v>D98 54</v>
      </c>
      <c r="E363" s="163">
        <f t="shared" si="11"/>
        <v>0</v>
      </c>
      <c r="F363" s="177" t="s">
        <v>39</v>
      </c>
      <c r="G363" s="40" t="s">
        <v>26</v>
      </c>
      <c r="H363" s="172">
        <f>+'DEQ-MOVES Vehicle Crosswalk'!I20</f>
        <v>8.1787088593159793E-3</v>
      </c>
      <c r="I363" s="172">
        <f>+'DEQ-MOVES Vehicle Crosswalk'!I34</f>
        <v>0</v>
      </c>
    </row>
    <row r="364" spans="1:9">
      <c r="A364" s="126" t="s">
        <v>134</v>
      </c>
      <c r="B364" s="126">
        <v>98</v>
      </c>
      <c r="C364" s="126">
        <v>61</v>
      </c>
      <c r="D364" s="127" t="str">
        <f t="shared" si="10"/>
        <v>D98 61</v>
      </c>
      <c r="E364" s="126">
        <f t="shared" si="11"/>
        <v>0.22596564013215481</v>
      </c>
      <c r="F364" s="178" t="s">
        <v>39</v>
      </c>
      <c r="G364" s="41" t="s">
        <v>27</v>
      </c>
      <c r="H364" s="174">
        <f>+'DEQ-MOVES Vehicle Crosswalk'!I21</f>
        <v>0.22082513920153146</v>
      </c>
      <c r="I364" s="174">
        <f>+'DEQ-MOVES Vehicle Crosswalk'!I35</f>
        <v>0.22596564013215481</v>
      </c>
    </row>
    <row r="365" spans="1:9">
      <c r="A365" s="126" t="s">
        <v>134</v>
      </c>
      <c r="B365" s="126">
        <v>98</v>
      </c>
      <c r="C365" s="126">
        <v>62</v>
      </c>
      <c r="D365" s="127" t="str">
        <f t="shared" si="10"/>
        <v>D98 62</v>
      </c>
      <c r="E365" s="126">
        <f t="shared" si="11"/>
        <v>9.20600756093964E-2</v>
      </c>
      <c r="F365" s="178" t="s">
        <v>39</v>
      </c>
      <c r="G365" s="41" t="s">
        <v>28</v>
      </c>
      <c r="H365" s="174">
        <f>+'DEQ-MOVES Vehicle Crosswalk'!I22</f>
        <v>8.9965797452475779E-2</v>
      </c>
      <c r="I365" s="174">
        <f>+'DEQ-MOVES Vehicle Crosswalk'!I36</f>
        <v>9.20600756093964E-2</v>
      </c>
    </row>
    <row r="366" spans="1:9">
      <c r="I366" s="179"/>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Sheet6"/>
  <dimension ref="A1:B10"/>
  <sheetViews>
    <sheetView workbookViewId="0">
      <selection activeCell="L47" sqref="L47"/>
    </sheetView>
  </sheetViews>
  <sheetFormatPr defaultRowHeight="12.75"/>
  <cols>
    <col min="1" max="1" width="12.28515625" style="1" bestFit="1" customWidth="1"/>
    <col min="2" max="2" width="24.85546875" style="1" bestFit="1" customWidth="1"/>
    <col min="3" max="16384" width="9.140625" style="1"/>
  </cols>
  <sheetData>
    <row r="1" spans="1:2">
      <c r="A1" s="185" t="s">
        <v>14</v>
      </c>
      <c r="B1" s="186" t="s">
        <v>16</v>
      </c>
    </row>
    <row r="2" spans="1:2">
      <c r="A2" s="180">
        <v>32</v>
      </c>
      <c r="B2" s="181" t="s">
        <v>15</v>
      </c>
    </row>
    <row r="3" spans="1:2">
      <c r="A3" s="180">
        <v>41</v>
      </c>
      <c r="B3" s="182" t="s">
        <v>20</v>
      </c>
    </row>
    <row r="4" spans="1:2">
      <c r="A4" s="180">
        <v>42</v>
      </c>
      <c r="B4" s="181" t="s">
        <v>21</v>
      </c>
    </row>
    <row r="5" spans="1:2">
      <c r="A5" s="180">
        <v>43</v>
      </c>
      <c r="B5" s="182" t="s">
        <v>22</v>
      </c>
    </row>
    <row r="6" spans="1:2">
      <c r="A6" s="180">
        <v>51</v>
      </c>
      <c r="B6" s="181" t="s">
        <v>23</v>
      </c>
    </row>
    <row r="7" spans="1:2">
      <c r="A7" s="180">
        <v>52</v>
      </c>
      <c r="B7" s="181" t="s">
        <v>24</v>
      </c>
    </row>
    <row r="8" spans="1:2">
      <c r="A8" s="180">
        <v>53</v>
      </c>
      <c r="B8" s="181" t="s">
        <v>25</v>
      </c>
    </row>
    <row r="9" spans="1:2">
      <c r="A9" s="180">
        <v>61</v>
      </c>
      <c r="B9" s="181" t="s">
        <v>27</v>
      </c>
    </row>
    <row r="10" spans="1:2" ht="13.5" thickBot="1">
      <c r="A10" s="183">
        <v>62</v>
      </c>
      <c r="B10" s="184" t="s">
        <v>28</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sheetPr codeName="Sheet7"/>
  <dimension ref="A1:D50"/>
  <sheetViews>
    <sheetView workbookViewId="0">
      <selection activeCell="C2" sqref="C2"/>
    </sheetView>
  </sheetViews>
  <sheetFormatPr defaultRowHeight="12"/>
  <cols>
    <col min="1" max="1" width="12.42578125" style="188" customWidth="1"/>
    <col min="2" max="2" width="74.28515625" style="188" customWidth="1"/>
    <col min="3" max="3" width="9" style="192" bestFit="1" customWidth="1"/>
    <col min="4" max="4" width="14.7109375" style="188" customWidth="1"/>
    <col min="5" max="5" width="15.85546875" style="188" customWidth="1"/>
    <col min="6" max="6" width="14.5703125" style="188" customWidth="1"/>
    <col min="7" max="7" width="29.140625" style="188" customWidth="1"/>
    <col min="8" max="8" width="21.5703125" style="188" customWidth="1"/>
    <col min="9" max="9" width="24.42578125" style="188" customWidth="1"/>
    <col min="10" max="10" width="36.5703125" style="188" customWidth="1"/>
    <col min="11" max="11" width="19.28515625" style="188" customWidth="1"/>
    <col min="12" max="16384" width="9.140625" style="188"/>
  </cols>
  <sheetData>
    <row r="1" spans="1:4" s="189" customFormat="1" ht="48" customHeight="1">
      <c r="A1" s="193" t="s">
        <v>202</v>
      </c>
      <c r="B1" s="194" t="s">
        <v>16</v>
      </c>
      <c r="C1" s="194" t="s">
        <v>297</v>
      </c>
      <c r="D1" s="194" t="s">
        <v>97</v>
      </c>
    </row>
    <row r="2" spans="1:4" s="190" customFormat="1">
      <c r="A2" s="190" t="s">
        <v>98</v>
      </c>
      <c r="B2" s="190" t="s">
        <v>99</v>
      </c>
      <c r="C2" s="191">
        <v>1</v>
      </c>
      <c r="D2" s="190" t="s">
        <v>100</v>
      </c>
    </row>
    <row r="3" spans="1:4" s="190" customFormat="1">
      <c r="A3" s="190" t="s">
        <v>98</v>
      </c>
      <c r="B3" s="190" t="s">
        <v>101</v>
      </c>
      <c r="C3" s="191">
        <v>2</v>
      </c>
      <c r="D3" s="190" t="s">
        <v>102</v>
      </c>
    </row>
    <row r="4" spans="1:4" s="190" customFormat="1">
      <c r="A4" s="190" t="s">
        <v>98</v>
      </c>
      <c r="B4" s="190" t="s">
        <v>103</v>
      </c>
      <c r="C4" s="191">
        <v>3</v>
      </c>
      <c r="D4" s="190" t="s">
        <v>104</v>
      </c>
    </row>
    <row r="5" spans="1:4" s="190" customFormat="1">
      <c r="A5" s="190" t="s">
        <v>98</v>
      </c>
      <c r="B5" s="190" t="s">
        <v>105</v>
      </c>
      <c r="C5" s="191">
        <v>4</v>
      </c>
      <c r="D5" s="190" t="s">
        <v>106</v>
      </c>
    </row>
    <row r="6" spans="1:4" s="190" customFormat="1">
      <c r="A6" s="190" t="s">
        <v>98</v>
      </c>
      <c r="B6" s="190" t="s">
        <v>107</v>
      </c>
      <c r="C6" s="191">
        <v>5</v>
      </c>
      <c r="D6" s="190" t="s">
        <v>108</v>
      </c>
    </row>
    <row r="7" spans="1:4" s="190" customFormat="1">
      <c r="A7" s="190" t="s">
        <v>98</v>
      </c>
      <c r="B7" s="190" t="s">
        <v>109</v>
      </c>
      <c r="C7" s="191">
        <v>6</v>
      </c>
      <c r="D7" s="190" t="s">
        <v>110</v>
      </c>
    </row>
    <row r="8" spans="1:4" s="190" customFormat="1">
      <c r="A8" s="190" t="s">
        <v>98</v>
      </c>
      <c r="B8" s="190" t="s">
        <v>111</v>
      </c>
      <c r="C8" s="191">
        <v>7</v>
      </c>
      <c r="D8" s="190" t="s">
        <v>112</v>
      </c>
    </row>
    <row r="9" spans="1:4" s="190" customFormat="1">
      <c r="A9" s="190" t="s">
        <v>98</v>
      </c>
      <c r="B9" s="190" t="s">
        <v>113</v>
      </c>
      <c r="C9" s="191">
        <v>8</v>
      </c>
      <c r="D9" s="190" t="s">
        <v>114</v>
      </c>
    </row>
    <row r="10" spans="1:4" s="190" customFormat="1">
      <c r="A10" s="190" t="s">
        <v>98</v>
      </c>
      <c r="B10" s="190" t="s">
        <v>115</v>
      </c>
      <c r="C10" s="191">
        <v>9</v>
      </c>
      <c r="D10" s="190" t="s">
        <v>116</v>
      </c>
    </row>
    <row r="11" spans="1:4" s="190" customFormat="1">
      <c r="A11" s="190" t="s">
        <v>98</v>
      </c>
      <c r="B11" s="190" t="s">
        <v>117</v>
      </c>
      <c r="C11" s="191">
        <v>10</v>
      </c>
      <c r="D11" s="190" t="s">
        <v>118</v>
      </c>
    </row>
    <row r="12" spans="1:4" s="190" customFormat="1">
      <c r="A12" s="190" t="s">
        <v>98</v>
      </c>
      <c r="B12" s="190" t="s">
        <v>119</v>
      </c>
      <c r="C12" s="191">
        <v>11</v>
      </c>
      <c r="D12" s="190" t="s">
        <v>120</v>
      </c>
    </row>
    <row r="13" spans="1:4" s="190" customFormat="1">
      <c r="A13" s="190" t="s">
        <v>98</v>
      </c>
      <c r="B13" s="190" t="s">
        <v>121</v>
      </c>
      <c r="C13" s="191">
        <v>12</v>
      </c>
      <c r="D13" s="190" t="s">
        <v>122</v>
      </c>
    </row>
    <row r="14" spans="1:4" s="190" customFormat="1">
      <c r="A14" s="190" t="s">
        <v>98</v>
      </c>
      <c r="B14" s="190" t="s">
        <v>123</v>
      </c>
      <c r="C14" s="191">
        <v>13</v>
      </c>
      <c r="D14" s="190" t="s">
        <v>124</v>
      </c>
    </row>
    <row r="15" spans="1:4" s="190" customFormat="1">
      <c r="A15" s="190" t="s">
        <v>98</v>
      </c>
      <c r="B15" s="190" t="s">
        <v>64</v>
      </c>
      <c r="C15" s="191">
        <v>14</v>
      </c>
      <c r="D15" s="190" t="s">
        <v>65</v>
      </c>
    </row>
    <row r="16" spans="1:4" s="190" customFormat="1">
      <c r="A16" s="190" t="s">
        <v>98</v>
      </c>
      <c r="B16" s="190" t="s">
        <v>125</v>
      </c>
      <c r="C16" s="191">
        <v>15</v>
      </c>
      <c r="D16" s="190" t="s">
        <v>54</v>
      </c>
    </row>
    <row r="17" spans="1:4">
      <c r="A17" s="188" t="s">
        <v>98</v>
      </c>
      <c r="B17" s="187" t="s">
        <v>57</v>
      </c>
      <c r="C17" s="192">
        <v>16</v>
      </c>
      <c r="D17" s="188" t="s">
        <v>126</v>
      </c>
    </row>
    <row r="18" spans="1:4">
      <c r="A18" s="188" t="s">
        <v>98</v>
      </c>
      <c r="B18" s="187" t="s">
        <v>55</v>
      </c>
      <c r="C18" s="192">
        <v>17</v>
      </c>
      <c r="D18" s="188" t="s">
        <v>56</v>
      </c>
    </row>
    <row r="19" spans="1:4">
      <c r="A19" s="188" t="s">
        <v>98</v>
      </c>
      <c r="B19" s="187" t="s">
        <v>58</v>
      </c>
      <c r="C19" s="192">
        <v>18</v>
      </c>
      <c r="D19" s="188" t="s">
        <v>59</v>
      </c>
    </row>
    <row r="20" spans="1:4">
      <c r="A20" s="188" t="s">
        <v>98</v>
      </c>
      <c r="B20" s="187" t="s">
        <v>60</v>
      </c>
      <c r="C20" s="192">
        <v>19</v>
      </c>
      <c r="D20" s="188" t="s">
        <v>61</v>
      </c>
    </row>
    <row r="21" spans="1:4">
      <c r="A21" s="188" t="s">
        <v>98</v>
      </c>
      <c r="B21" s="187" t="s">
        <v>47</v>
      </c>
      <c r="C21" s="192">
        <v>20</v>
      </c>
      <c r="D21" s="188" t="s">
        <v>48</v>
      </c>
    </row>
    <row r="22" spans="1:4">
      <c r="A22" s="188" t="s">
        <v>98</v>
      </c>
      <c r="B22" s="187" t="s">
        <v>49</v>
      </c>
      <c r="C22" s="192">
        <v>21</v>
      </c>
      <c r="D22" s="188" t="s">
        <v>50</v>
      </c>
    </row>
    <row r="23" spans="1:4">
      <c r="A23" s="188" t="s">
        <v>98</v>
      </c>
      <c r="B23" s="187" t="s">
        <v>46</v>
      </c>
      <c r="C23" s="192">
        <v>22</v>
      </c>
      <c r="D23" s="188" t="s">
        <v>127</v>
      </c>
    </row>
    <row r="24" spans="1:4">
      <c r="A24" s="188" t="s">
        <v>98</v>
      </c>
      <c r="B24" s="187" t="s">
        <v>51</v>
      </c>
      <c r="C24" s="192">
        <v>23</v>
      </c>
      <c r="D24" s="188" t="s">
        <v>128</v>
      </c>
    </row>
    <row r="25" spans="1:4" s="190" customFormat="1">
      <c r="A25" s="190" t="s">
        <v>98</v>
      </c>
      <c r="B25" s="190" t="s">
        <v>129</v>
      </c>
      <c r="C25" s="191">
        <v>24</v>
      </c>
      <c r="D25" s="190" t="s">
        <v>63</v>
      </c>
    </row>
    <row r="26" spans="1:4" s="190" customFormat="1">
      <c r="A26" s="190" t="s">
        <v>98</v>
      </c>
      <c r="B26" s="190" t="s">
        <v>130</v>
      </c>
      <c r="C26" s="191">
        <v>25</v>
      </c>
      <c r="D26" s="190" t="s">
        <v>131</v>
      </c>
    </row>
    <row r="27" spans="1:4">
      <c r="A27" s="188" t="s">
        <v>98</v>
      </c>
      <c r="B27" s="187" t="s">
        <v>52</v>
      </c>
      <c r="C27" s="192">
        <v>26</v>
      </c>
      <c r="D27" s="188" t="s">
        <v>53</v>
      </c>
    </row>
    <row r="28" spans="1:4">
      <c r="A28" s="188" t="s">
        <v>98</v>
      </c>
      <c r="B28" s="187" t="s">
        <v>66</v>
      </c>
      <c r="C28" s="192">
        <v>27</v>
      </c>
      <c r="D28" s="188" t="s">
        <v>67</v>
      </c>
    </row>
    <row r="29" spans="1:4" s="190" customFormat="1">
      <c r="A29" s="190" t="s">
        <v>98</v>
      </c>
      <c r="B29" s="190" t="s">
        <v>132</v>
      </c>
      <c r="C29" s="191">
        <v>28</v>
      </c>
      <c r="D29" s="190" t="s">
        <v>62</v>
      </c>
    </row>
    <row r="30" spans="1:4">
      <c r="A30" s="188" t="s">
        <v>133</v>
      </c>
      <c r="B30" s="39" t="s">
        <v>17</v>
      </c>
      <c r="C30" s="128">
        <v>11</v>
      </c>
    </row>
    <row r="31" spans="1:4">
      <c r="A31" s="188" t="s">
        <v>133</v>
      </c>
      <c r="B31" s="39" t="s">
        <v>18</v>
      </c>
      <c r="C31" s="128">
        <v>21</v>
      </c>
    </row>
    <row r="32" spans="1:4">
      <c r="A32" s="188" t="s">
        <v>133</v>
      </c>
      <c r="B32" s="39" t="s">
        <v>19</v>
      </c>
      <c r="C32" s="128">
        <v>31</v>
      </c>
    </row>
    <row r="33" spans="1:3">
      <c r="A33" s="188" t="s">
        <v>133</v>
      </c>
      <c r="B33" s="42" t="s">
        <v>15</v>
      </c>
      <c r="C33" s="165">
        <v>32</v>
      </c>
    </row>
    <row r="34" spans="1:3">
      <c r="A34" s="188" t="s">
        <v>133</v>
      </c>
      <c r="B34" s="42" t="s">
        <v>20</v>
      </c>
      <c r="C34" s="165">
        <v>41</v>
      </c>
    </row>
    <row r="35" spans="1:3">
      <c r="A35" s="188" t="s">
        <v>133</v>
      </c>
      <c r="B35" s="42" t="s">
        <v>21</v>
      </c>
      <c r="C35" s="165">
        <v>42</v>
      </c>
    </row>
    <row r="36" spans="1:3">
      <c r="A36" s="188" t="s">
        <v>133</v>
      </c>
      <c r="B36" s="42" t="s">
        <v>22</v>
      </c>
      <c r="C36" s="165">
        <v>43</v>
      </c>
    </row>
    <row r="37" spans="1:3">
      <c r="A37" s="188" t="s">
        <v>133</v>
      </c>
      <c r="B37" s="42" t="s">
        <v>23</v>
      </c>
      <c r="C37" s="165">
        <v>51</v>
      </c>
    </row>
    <row r="38" spans="1:3">
      <c r="A38" s="188" t="s">
        <v>133</v>
      </c>
      <c r="B38" s="42" t="s">
        <v>24</v>
      </c>
      <c r="C38" s="165">
        <v>52</v>
      </c>
    </row>
    <row r="39" spans="1:3">
      <c r="A39" s="188" t="s">
        <v>133</v>
      </c>
      <c r="B39" s="42" t="s">
        <v>25</v>
      </c>
      <c r="C39" s="165">
        <v>53</v>
      </c>
    </row>
    <row r="40" spans="1:3">
      <c r="A40" s="188" t="s">
        <v>133</v>
      </c>
      <c r="B40" s="39" t="s">
        <v>26</v>
      </c>
      <c r="C40" s="128">
        <v>54</v>
      </c>
    </row>
    <row r="41" spans="1:3">
      <c r="A41" s="188" t="s">
        <v>133</v>
      </c>
      <c r="B41" s="42" t="s">
        <v>27</v>
      </c>
      <c r="C41" s="165">
        <v>61</v>
      </c>
    </row>
    <row r="42" spans="1:3">
      <c r="A42" s="188" t="s">
        <v>133</v>
      </c>
      <c r="B42" s="42" t="s">
        <v>28</v>
      </c>
      <c r="C42" s="165">
        <v>62</v>
      </c>
    </row>
    <row r="43" spans="1:3">
      <c r="A43" s="188" t="s">
        <v>134</v>
      </c>
      <c r="B43" s="178" t="s">
        <v>32</v>
      </c>
      <c r="C43" s="165">
        <v>91</v>
      </c>
    </row>
    <row r="44" spans="1:3">
      <c r="A44" s="188" t="s">
        <v>134</v>
      </c>
      <c r="B44" s="178" t="s">
        <v>33</v>
      </c>
      <c r="C44" s="165">
        <v>92</v>
      </c>
    </row>
    <row r="45" spans="1:3">
      <c r="A45" s="188" t="s">
        <v>134</v>
      </c>
      <c r="B45" s="178" t="s">
        <v>34</v>
      </c>
      <c r="C45" s="165">
        <v>93</v>
      </c>
    </row>
    <row r="46" spans="1:3">
      <c r="A46" s="188" t="s">
        <v>134</v>
      </c>
      <c r="B46" s="178" t="s">
        <v>35</v>
      </c>
      <c r="C46" s="165">
        <v>94</v>
      </c>
    </row>
    <row r="47" spans="1:3">
      <c r="A47" s="188" t="s">
        <v>134</v>
      </c>
      <c r="B47" s="178" t="s">
        <v>36</v>
      </c>
      <c r="C47" s="165">
        <v>95</v>
      </c>
    </row>
    <row r="48" spans="1:3">
      <c r="A48" s="188" t="s">
        <v>134</v>
      </c>
      <c r="B48" s="178" t="s">
        <v>37</v>
      </c>
      <c r="C48" s="165">
        <v>96</v>
      </c>
    </row>
    <row r="49" spans="1:3">
      <c r="A49" s="188" t="s">
        <v>134</v>
      </c>
      <c r="B49" s="178" t="s">
        <v>38</v>
      </c>
      <c r="C49" s="165">
        <v>97</v>
      </c>
    </row>
    <row r="50" spans="1:3">
      <c r="A50" s="188" t="s">
        <v>134</v>
      </c>
      <c r="B50" s="178" t="s">
        <v>39</v>
      </c>
      <c r="C50" s="165">
        <v>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MOVES INPUTS</vt:lpstr>
      <vt:lpstr>Instructions</vt:lpstr>
      <vt:lpstr>User Inputs</vt:lpstr>
      <vt:lpstr>Mapping</vt:lpstr>
      <vt:lpstr>Source Results</vt:lpstr>
      <vt:lpstr>OnRoadRetrofit</vt:lpstr>
      <vt:lpstr>VehFracBySourceType</vt:lpstr>
      <vt:lpstr>MOVESsourcetypeID</vt:lpstr>
      <vt:lpstr>Vehicle Type Mapping</vt:lpstr>
      <vt:lpstr>MOBILE6-MOVES Vehicle Crosswalk</vt:lpstr>
      <vt:lpstr>DEQ-MOVES Vehicle Crosswalk</vt:lpstr>
      <vt:lpstr>Pollutants</vt:lpstr>
      <vt:lpstr>Verified Technologies</vt:lpstr>
      <vt:lpstr>Default Efficiency by Tech Type</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Retrofit Converter Tools (03-14-12)</dc:title>
  <dc:subject>The spreadsheet tools help simplify the transition from MOBILE6.2 to MOVES by taking MOBILE (or NMIM) formatted input files and converting them to MOVES format, includes instructions and descriptions of the spreadsheet capabilities.</dc:subject>
  <dc:creator>U.S. EPA; OAR; Office of Transportation and Air Quality; Transportation and Climate Division</dc:creator>
  <cp:keywords>retrofit;converter;tool;input;file;MOBILE6.2;MOVES;NMIM;spreadsheet</cp:keywords>
  <cp:lastModifiedBy>Dietrich, Gwen</cp:lastModifiedBy>
  <cp:lastPrinted>2012-03-26T18:57:56Z</cp:lastPrinted>
  <dcterms:created xsi:type="dcterms:W3CDTF">2011-12-21T17:09:02Z</dcterms:created>
  <dcterms:modified xsi:type="dcterms:W3CDTF">2012-03-26T19:43:23Z</dcterms:modified>
</cp:coreProperties>
</file>